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FB3EEDF4-0512-4580-B7CB-4325EAC698AD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36" i="4"/>
  <c r="K2187" i="1"/>
  <c r="J2187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" i="5"/>
  <c r="C2" i="5"/>
  <c r="D2" i="5"/>
  <c r="E2" i="5" s="1"/>
  <c r="B1" i="5"/>
  <c r="C1" i="5"/>
  <c r="D1" i="5"/>
  <c r="A1" i="5"/>
  <c r="A1" i="4"/>
  <c r="A1" i="3"/>
  <c r="A1" i="2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G10" i="5"/>
  <c r="B2184" i="7" l="1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N13" i="7" s="1"/>
  <c r="D13" i="7"/>
  <c r="C13" i="7"/>
  <c r="M13" i="7" s="1"/>
  <c r="B13" i="7"/>
  <c r="A13" i="7"/>
  <c r="I12" i="7"/>
  <c r="H12" i="7"/>
  <c r="G12" i="7"/>
  <c r="E12" i="7"/>
  <c r="N12" i="7" s="1"/>
  <c r="D12" i="7"/>
  <c r="C12" i="7"/>
  <c r="M12" i="7" s="1"/>
  <c r="B12" i="7"/>
  <c r="A12" i="7"/>
  <c r="I11" i="7"/>
  <c r="H11" i="7"/>
  <c r="G11" i="7"/>
  <c r="E11" i="7"/>
  <c r="N11" i="7" s="1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7" i="6"/>
  <c r="A6" i="6"/>
  <c r="A3" i="6"/>
  <c r="A4" i="6"/>
  <c r="A5" i="6"/>
  <c r="A2" i="6"/>
  <c r="A1" i="6"/>
  <c r="D27" i="4"/>
  <c r="C13" i="4"/>
  <c r="D4" i="4"/>
  <c r="C4" i="4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P2" i="7" l="1"/>
  <c r="T2" i="7" s="1"/>
  <c r="P4" i="7"/>
  <c r="N2" i="7"/>
  <c r="N4" i="7"/>
  <c r="T4" i="7" s="1"/>
  <c r="O2" i="7"/>
  <c r="O4" i="7"/>
  <c r="R4" i="7" s="1"/>
  <c r="N14" i="7"/>
  <c r="P5" i="7"/>
  <c r="N19" i="7"/>
  <c r="P3" i="7"/>
  <c r="T3" i="7" s="1"/>
  <c r="N3" i="7"/>
  <c r="N5" i="7"/>
  <c r="N20" i="7"/>
  <c r="N24" i="7"/>
  <c r="N18" i="7"/>
  <c r="N23" i="7"/>
  <c r="N17" i="7"/>
  <c r="N15" i="7"/>
  <c r="N25" i="7"/>
  <c r="Q2" i="7"/>
  <c r="S2" i="7"/>
  <c r="R2" i="7"/>
  <c r="D1512" i="3"/>
  <c r="E1920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D177" i="3"/>
  <c r="E902" i="3"/>
  <c r="E1173" i="3"/>
  <c r="E1588" i="3"/>
  <c r="E1634" i="3"/>
  <c r="D1680" i="3"/>
  <c r="E1702" i="3"/>
  <c r="E1761" i="3"/>
  <c r="E1842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E232" i="3"/>
  <c r="D580" i="3"/>
  <c r="E953" i="3"/>
  <c r="E1104" i="3"/>
  <c r="E1406" i="3"/>
  <c r="E2074" i="3"/>
  <c r="D164" i="3"/>
  <c r="E862" i="3"/>
  <c r="D1071" i="3"/>
  <c r="E1464" i="3"/>
  <c r="E398" i="3"/>
  <c r="E617" i="3"/>
  <c r="D979" i="3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O413" i="7" s="1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O677" i="7" s="1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O488" i="7" s="1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O524" i="7" s="1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O548" i="7" s="1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O572" i="7" s="1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O597" i="7" s="1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O696" i="7" s="1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O715" i="7" s="1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O621" i="7" s="1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O483" i="7" s="1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O366" i="7" s="1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O718" i="7" s="1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O778" i="7" s="1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O1019" i="7" s="1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O619" i="7" s="1"/>
  <c r="H622" i="6"/>
  <c r="H622" i="7"/>
  <c r="I627" i="6"/>
  <c r="I627" i="7"/>
  <c r="G629" i="6"/>
  <c r="G629" i="7"/>
  <c r="F631" i="6"/>
  <c r="F631" i="7"/>
  <c r="O631" i="7" s="1"/>
  <c r="H634" i="6"/>
  <c r="H634" i="7"/>
  <c r="I639" i="6"/>
  <c r="I639" i="7"/>
  <c r="G641" i="6"/>
  <c r="G641" i="7"/>
  <c r="F643" i="6"/>
  <c r="F643" i="7"/>
  <c r="O643" i="7" s="1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O667" i="7" s="1"/>
  <c r="H670" i="6"/>
  <c r="H670" i="7"/>
  <c r="I675" i="6"/>
  <c r="I675" i="7"/>
  <c r="I680" i="6"/>
  <c r="I680" i="7"/>
  <c r="G682" i="6"/>
  <c r="G682" i="7"/>
  <c r="F684" i="6"/>
  <c r="F684" i="7"/>
  <c r="O684" i="7" s="1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O756" i="7" s="1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O841" i="7" s="1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O1988" i="7" s="1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O2121" i="7" s="1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71" i="6"/>
  <c r="F2084" i="6"/>
  <c r="F1927" i="6"/>
  <c r="H51" i="7"/>
  <c r="F6" i="7"/>
  <c r="O6" i="7" s="1"/>
  <c r="G21" i="7"/>
  <c r="I201" i="7"/>
  <c r="F5" i="7"/>
  <c r="O5" i="7" s="1"/>
  <c r="E1523" i="3"/>
  <c r="D1523" i="3"/>
  <c r="D399" i="3"/>
  <c r="E399" i="3"/>
  <c r="E1089" i="3"/>
  <c r="E1197" i="3"/>
  <c r="D1369" i="3"/>
  <c r="D1504" i="3"/>
  <c r="D1601" i="3"/>
  <c r="D236" i="3"/>
  <c r="E737" i="3"/>
  <c r="E766" i="3"/>
  <c r="E1486" i="3"/>
  <c r="D2169" i="3"/>
  <c r="D382" i="3"/>
  <c r="D1064" i="3"/>
  <c r="E1080" i="3"/>
  <c r="D1189" i="3"/>
  <c r="E1189" i="3"/>
  <c r="D1249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447" i="3"/>
  <c r="E475" i="3"/>
  <c r="D475" i="3"/>
  <c r="E506" i="3"/>
  <c r="D506" i="3"/>
  <c r="D1431" i="3"/>
  <c r="D1628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352" i="3"/>
  <c r="E474" i="3"/>
  <c r="E604" i="3"/>
  <c r="E1024" i="3"/>
  <c r="D1024" i="3"/>
  <c r="E1222" i="3"/>
  <c r="D1745" i="3"/>
  <c r="E1745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D373" i="3"/>
  <c r="E373" i="3"/>
  <c r="D1262" i="3"/>
  <c r="E1262" i="3"/>
  <c r="D27" i="3"/>
  <c r="D160" i="3"/>
  <c r="E263" i="3"/>
  <c r="E688" i="3"/>
  <c r="E1546" i="3"/>
  <c r="E2026" i="3"/>
  <c r="E2086" i="3"/>
  <c r="E606" i="3"/>
  <c r="E733" i="3"/>
  <c r="D733" i="3"/>
  <c r="D751" i="3"/>
  <c r="E1320" i="3"/>
  <c r="D1524" i="3"/>
  <c r="E521" i="3"/>
  <c r="D521" i="3"/>
  <c r="E1043" i="3"/>
  <c r="D1043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1770" i="3"/>
  <c r="D1770" i="3"/>
  <c r="D1998" i="3"/>
  <c r="E1998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F298" i="7"/>
  <c r="I304" i="7"/>
  <c r="F320" i="7"/>
  <c r="O320" i="7" s="1"/>
  <c r="I323" i="7"/>
  <c r="F339" i="7"/>
  <c r="O339" i="7" s="1"/>
  <c r="I345" i="7"/>
  <c r="F361" i="7"/>
  <c r="I364" i="7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F607" i="6"/>
  <c r="F607" i="7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O277" i="7" s="1"/>
  <c r="F291" i="7"/>
  <c r="F392" i="7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I222" i="7"/>
  <c r="F259" i="7"/>
  <c r="I262" i="7"/>
  <c r="I263" i="7"/>
  <c r="I291" i="7"/>
  <c r="F308" i="7"/>
  <c r="I311" i="7"/>
  <c r="F327" i="7"/>
  <c r="F349" i="7"/>
  <c r="O349" i="7" s="1"/>
  <c r="I352" i="7"/>
  <c r="F368" i="7"/>
  <c r="I395" i="7"/>
  <c r="F416" i="7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O959" i="7" s="1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I383" i="7"/>
  <c r="F428" i="7"/>
  <c r="I434" i="7"/>
  <c r="F450" i="7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O1039" i="7" s="1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O289" i="7" s="1"/>
  <c r="F303" i="7"/>
  <c r="O303" i="7" s="1"/>
  <c r="F344" i="7"/>
  <c r="O344" i="7" s="1"/>
  <c r="O38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F544" i="6"/>
  <c r="F544" i="7"/>
  <c r="I858" i="6"/>
  <c r="I858" i="7"/>
  <c r="I870" i="6"/>
  <c r="I870" i="7"/>
  <c r="O870" i="7" s="1"/>
  <c r="F874" i="6"/>
  <c r="F874" i="7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F1086" i="6"/>
  <c r="F1086" i="7"/>
  <c r="H1089" i="6"/>
  <c r="H1089" i="7"/>
  <c r="I1094" i="6"/>
  <c r="I1094" i="7"/>
  <c r="O1094" i="7" s="1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O1541" i="7" s="1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O257" i="7" s="1"/>
  <c r="I258" i="7"/>
  <c r="I306" i="7"/>
  <c r="F322" i="7"/>
  <c r="I328" i="7"/>
  <c r="I347" i="7"/>
  <c r="O362" i="7"/>
  <c r="F363" i="7"/>
  <c r="O364" i="7"/>
  <c r="I369" i="7"/>
  <c r="F385" i="7"/>
  <c r="F409" i="7"/>
  <c r="F433" i="7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F857" i="6"/>
  <c r="F857" i="7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F1042" i="6"/>
  <c r="F1042" i="7"/>
  <c r="I1050" i="6"/>
  <c r="I1050" i="7"/>
  <c r="G1052" i="6"/>
  <c r="G1052" i="7"/>
  <c r="F1054" i="6"/>
  <c r="F1054" i="7"/>
  <c r="F1066" i="6"/>
  <c r="F1066" i="7"/>
  <c r="H1069" i="6"/>
  <c r="H1069" i="7"/>
  <c r="I1074" i="6"/>
  <c r="I1074" i="7"/>
  <c r="F1078" i="6"/>
  <c r="F1078" i="7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H860" i="7"/>
  <c r="I901" i="7"/>
  <c r="I961" i="7"/>
  <c r="O961" i="7" s="1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I968" i="7"/>
  <c r="H987" i="7"/>
  <c r="I990" i="7"/>
  <c r="O990" i="7" s="1"/>
  <c r="G1006" i="7"/>
  <c r="H1028" i="7"/>
  <c r="H1048" i="7"/>
  <c r="G1067" i="7"/>
  <c r="F1117" i="7"/>
  <c r="F958" i="6"/>
  <c r="F958" i="7"/>
  <c r="O958" i="7" s="1"/>
  <c r="F970" i="6"/>
  <c r="F970" i="7"/>
  <c r="F982" i="6"/>
  <c r="F982" i="7"/>
  <c r="O982" i="7" s="1"/>
  <c r="F994" i="6"/>
  <c r="F994" i="7"/>
  <c r="F1006" i="6"/>
  <c r="F1006" i="7"/>
  <c r="F1023" i="6"/>
  <c r="F1023" i="7"/>
  <c r="O1023" i="7" s="1"/>
  <c r="F1045" i="6"/>
  <c r="F1045" i="7"/>
  <c r="F1057" i="6"/>
  <c r="F1057" i="7"/>
  <c r="F1069" i="6"/>
  <c r="F1069" i="7"/>
  <c r="F1081" i="6"/>
  <c r="F1081" i="7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G1139" i="6"/>
  <c r="G1139" i="7"/>
  <c r="F1141" i="6"/>
  <c r="F1141" i="7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I1985" i="6"/>
  <c r="F1108" i="7"/>
  <c r="F1190" i="7"/>
  <c r="F1386" i="7"/>
  <c r="G1391" i="7"/>
  <c r="G1415" i="7"/>
  <c r="F1427" i="7"/>
  <c r="F2001" i="7"/>
  <c r="H2014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O2075" i="7" s="1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O2147" i="7" s="1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O2181" i="7" s="1"/>
  <c r="G2183" i="6"/>
  <c r="G2183" i="7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G2144" i="6"/>
  <c r="G2144" i="7"/>
  <c r="H2149" i="6"/>
  <c r="H2149" i="7"/>
  <c r="I2154" i="6"/>
  <c r="I2154" i="7"/>
  <c r="O2154" i="7" s="1"/>
  <c r="I2159" i="6"/>
  <c r="I2159" i="7"/>
  <c r="I2164" i="6"/>
  <c r="I2164" i="7"/>
  <c r="I2176" i="6"/>
  <c r="I2176" i="7"/>
  <c r="G2178" i="6"/>
  <c r="G2178" i="7"/>
  <c r="F2180" i="6"/>
  <c r="F2180" i="7"/>
  <c r="H2183" i="6"/>
  <c r="H2183" i="7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I1459" i="6"/>
  <c r="I1459" i="7"/>
  <c r="H1466" i="6"/>
  <c r="H1466" i="7"/>
  <c r="I1507" i="6"/>
  <c r="I1507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1931" i="6"/>
  <c r="I1092" i="7"/>
  <c r="F1106" i="7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470" i="7"/>
  <c r="F475" i="7"/>
  <c r="F477" i="7"/>
  <c r="O477" i="7" s="1"/>
  <c r="F480" i="7"/>
  <c r="F482" i="7"/>
  <c r="F487" i="7"/>
  <c r="F490" i="7"/>
  <c r="F492" i="7"/>
  <c r="O492" i="7" s="1"/>
  <c r="F497" i="7"/>
  <c r="F499" i="7"/>
  <c r="F502" i="7"/>
  <c r="F504" i="7"/>
  <c r="O505" i="7"/>
  <c r="F509" i="7"/>
  <c r="F511" i="7"/>
  <c r="F514" i="7"/>
  <c r="F516" i="7"/>
  <c r="O517" i="7"/>
  <c r="F521" i="7"/>
  <c r="F523" i="7"/>
  <c r="F526" i="7"/>
  <c r="F528" i="7"/>
  <c r="O528" i="7" s="1"/>
  <c r="O529" i="7"/>
  <c r="F533" i="7"/>
  <c r="F535" i="7"/>
  <c r="F538" i="7"/>
  <c r="F540" i="7"/>
  <c r="O540" i="7" s="1"/>
  <c r="F545" i="7"/>
  <c r="O545" i="7" s="1"/>
  <c r="F547" i="7"/>
  <c r="F550" i="7"/>
  <c r="F552" i="7"/>
  <c r="F555" i="7"/>
  <c r="F557" i="7"/>
  <c r="F559" i="7"/>
  <c r="F562" i="7"/>
  <c r="F564" i="7"/>
  <c r="F567" i="7"/>
  <c r="F569" i="7"/>
  <c r="O569" i="7" s="1"/>
  <c r="F571" i="7"/>
  <c r="F574" i="7"/>
  <c r="O574" i="7" s="1"/>
  <c r="F576" i="7"/>
  <c r="F579" i="7"/>
  <c r="F581" i="7"/>
  <c r="F584" i="7"/>
  <c r="F586" i="7"/>
  <c r="O586" i="7" s="1"/>
  <c r="F588" i="7"/>
  <c r="O589" i="7"/>
  <c r="F591" i="7"/>
  <c r="O591" i="7" s="1"/>
  <c r="F593" i="7"/>
  <c r="F596" i="7"/>
  <c r="F598" i="7"/>
  <c r="O599" i="7"/>
  <c r="F600" i="7"/>
  <c r="O600" i="7" s="1"/>
  <c r="F603" i="7"/>
  <c r="O604" i="7"/>
  <c r="F605" i="7"/>
  <c r="F608" i="7"/>
  <c r="F610" i="7"/>
  <c r="O610" i="7" s="1"/>
  <c r="F613" i="7"/>
  <c r="O613" i="7" s="1"/>
  <c r="F615" i="7"/>
  <c r="O615" i="7" s="1"/>
  <c r="F618" i="7"/>
  <c r="O618" i="7" s="1"/>
  <c r="F620" i="7"/>
  <c r="F622" i="7"/>
  <c r="F625" i="7"/>
  <c r="F627" i="7"/>
  <c r="O627" i="7" s="1"/>
  <c r="F630" i="7"/>
  <c r="F632" i="7"/>
  <c r="F634" i="7"/>
  <c r="F635" i="7"/>
  <c r="O635" i="7" s="1"/>
  <c r="F637" i="7"/>
  <c r="F639" i="7"/>
  <c r="O639" i="7" s="1"/>
  <c r="O640" i="7"/>
  <c r="F642" i="7"/>
  <c r="F644" i="7"/>
  <c r="F646" i="7"/>
  <c r="O646" i="7" s="1"/>
  <c r="F647" i="7"/>
  <c r="F649" i="7"/>
  <c r="F651" i="7"/>
  <c r="O651" i="7" s="1"/>
  <c r="O652" i="7"/>
  <c r="F654" i="7"/>
  <c r="F656" i="7"/>
  <c r="O657" i="7"/>
  <c r="F658" i="7"/>
  <c r="O658" i="7" s="1"/>
  <c r="F659" i="7"/>
  <c r="O659" i="7" s="1"/>
  <c r="F661" i="7"/>
  <c r="F663" i="7"/>
  <c r="O664" i="7"/>
  <c r="F666" i="7"/>
  <c r="F668" i="7"/>
  <c r="F670" i="7"/>
  <c r="F671" i="7"/>
  <c r="F673" i="7"/>
  <c r="O674" i="7"/>
  <c r="F675" i="7"/>
  <c r="O675" i="7" s="1"/>
  <c r="F676" i="7"/>
  <c r="F678" i="7"/>
  <c r="F680" i="7"/>
  <c r="F683" i="7"/>
  <c r="F685" i="7"/>
  <c r="O685" i="7" s="1"/>
  <c r="F687" i="7"/>
  <c r="F688" i="7"/>
  <c r="F690" i="7"/>
  <c r="F692" i="7"/>
  <c r="F695" i="7"/>
  <c r="F697" i="7"/>
  <c r="F699" i="7"/>
  <c r="O699" i="7" s="1"/>
  <c r="F700" i="7"/>
  <c r="F702" i="7"/>
  <c r="F704" i="7"/>
  <c r="F707" i="7"/>
  <c r="O708" i="7"/>
  <c r="F709" i="7"/>
  <c r="F711" i="7"/>
  <c r="F712" i="7"/>
  <c r="F714" i="7"/>
  <c r="F716" i="7"/>
  <c r="F719" i="7"/>
  <c r="F721" i="7"/>
  <c r="F723" i="7"/>
  <c r="F724" i="7"/>
  <c r="F726" i="7"/>
  <c r="O726" i="7" s="1"/>
  <c r="F728" i="7"/>
  <c r="F731" i="7"/>
  <c r="O732" i="7"/>
  <c r="F733" i="7"/>
  <c r="F735" i="7"/>
  <c r="O735" i="7" s="1"/>
  <c r="F736" i="7"/>
  <c r="F738" i="7"/>
  <c r="O738" i="7" s="1"/>
  <c r="F740" i="7"/>
  <c r="F743" i="7"/>
  <c r="O743" i="7" s="1"/>
  <c r="O744" i="7"/>
  <c r="F745" i="7"/>
  <c r="F747" i="7"/>
  <c r="F748" i="7"/>
  <c r="F750" i="7"/>
  <c r="O751" i="7"/>
  <c r="F752" i="7"/>
  <c r="F755" i="7"/>
  <c r="F757" i="7"/>
  <c r="F759" i="7"/>
  <c r="F760" i="7"/>
  <c r="F762" i="7"/>
  <c r="O762" i="7" s="1"/>
  <c r="F764" i="7"/>
  <c r="F767" i="7"/>
  <c r="F769" i="7"/>
  <c r="O771" i="7"/>
  <c r="F772" i="7"/>
  <c r="F774" i="7"/>
  <c r="O774" i="7" s="1"/>
  <c r="F776" i="7"/>
  <c r="F779" i="7"/>
  <c r="O780" i="7"/>
  <c r="F781" i="7"/>
  <c r="F784" i="7"/>
  <c r="F786" i="7"/>
  <c r="O787" i="7"/>
  <c r="F788" i="7"/>
  <c r="F791" i="7"/>
  <c r="F793" i="7"/>
  <c r="F796" i="7"/>
  <c r="F798" i="7"/>
  <c r="O798" i="7" s="1"/>
  <c r="F800" i="7"/>
  <c r="O802" i="7"/>
  <c r="F803" i="7"/>
  <c r="O804" i="7"/>
  <c r="F805" i="7"/>
  <c r="F808" i="7"/>
  <c r="F810" i="7"/>
  <c r="O810" i="7" s="1"/>
  <c r="F812" i="7"/>
  <c r="F815" i="7"/>
  <c r="O816" i="7"/>
  <c r="F817" i="7"/>
  <c r="F820" i="7"/>
  <c r="F822" i="7"/>
  <c r="O822" i="7" s="1"/>
  <c r="F825" i="7"/>
  <c r="O825" i="7" s="1"/>
  <c r="F827" i="7"/>
  <c r="F830" i="7"/>
  <c r="F832" i="7"/>
  <c r="O832" i="7" s="1"/>
  <c r="F837" i="7"/>
  <c r="O838" i="7"/>
  <c r="F839" i="7"/>
  <c r="F842" i="7"/>
  <c r="F844" i="7"/>
  <c r="F849" i="7"/>
  <c r="F851" i="7"/>
  <c r="O853" i="7"/>
  <c r="F854" i="7"/>
  <c r="F856" i="7"/>
  <c r="O858" i="7"/>
  <c r="F861" i="7"/>
  <c r="O861" i="7" s="1"/>
  <c r="O863" i="7"/>
  <c r="F866" i="7"/>
  <c r="F878" i="7"/>
  <c r="O889" i="7"/>
  <c r="F890" i="7"/>
  <c r="O894" i="7"/>
  <c r="O897" i="7"/>
  <c r="F902" i="7"/>
  <c r="F914" i="7"/>
  <c r="O923" i="7"/>
  <c r="O925" i="7"/>
  <c r="F926" i="7"/>
  <c r="O926" i="7" s="1"/>
  <c r="O933" i="7"/>
  <c r="O935" i="7"/>
  <c r="F938" i="7"/>
  <c r="F950" i="7"/>
  <c r="O957" i="7"/>
  <c r="F962" i="7"/>
  <c r="O969" i="7"/>
  <c r="O971" i="7"/>
  <c r="F974" i="7"/>
  <c r="F986" i="7"/>
  <c r="F997" i="7"/>
  <c r="O1002" i="7"/>
  <c r="F1009" i="7"/>
  <c r="O1010" i="7"/>
  <c r="O1024" i="7"/>
  <c r="F1026" i="7"/>
  <c r="O1029" i="7"/>
  <c r="F1031" i="7"/>
  <c r="F1036" i="7"/>
  <c r="F1048" i="7"/>
  <c r="O1049" i="7"/>
  <c r="F1060" i="7"/>
  <c r="O1061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964" i="7"/>
  <c r="O1471" i="7"/>
  <c r="O2082" i="7"/>
  <c r="O1809" i="7"/>
  <c r="O1749" i="7"/>
  <c r="O2111" i="7"/>
  <c r="O1438" i="7"/>
  <c r="O2118" i="7"/>
  <c r="O1510" i="7"/>
  <c r="O1758" i="7"/>
  <c r="O1737" i="7"/>
  <c r="O1725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G1446" i="7"/>
  <c r="G1458" i="7"/>
  <c r="G1482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G1470" i="7"/>
  <c r="G1494" i="7"/>
  <c r="G1938" i="7"/>
  <c r="O1985" i="7"/>
  <c r="O2009" i="7"/>
  <c r="H2035" i="7"/>
  <c r="F2165" i="7"/>
  <c r="F2177" i="7"/>
  <c r="I2180" i="6"/>
  <c r="I2180" i="7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I1735" i="6"/>
  <c r="I1735" i="7"/>
  <c r="I1747" i="6"/>
  <c r="I1747" i="7"/>
  <c r="O1747" i="7" s="1"/>
  <c r="I1759" i="6"/>
  <c r="I1759" i="7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I1894" i="6"/>
  <c r="I1894" i="7"/>
  <c r="I1906" i="6"/>
  <c r="I1906" i="7"/>
  <c r="O1906" i="7" s="1"/>
  <c r="I1918" i="6"/>
  <c r="I1918" i="7"/>
  <c r="I1930" i="6"/>
  <c r="I1930" i="7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I2010" i="6"/>
  <c r="I2010" i="7"/>
  <c r="I2022" i="6"/>
  <c r="I2022" i="7"/>
  <c r="I2027" i="6"/>
  <c r="I2027" i="7"/>
  <c r="O2027" i="7" s="1"/>
  <c r="I2032" i="6"/>
  <c r="I2032" i="7"/>
  <c r="I2049" i="6"/>
  <c r="I2049" i="7"/>
  <c r="I2071" i="6"/>
  <c r="I2071" i="7"/>
  <c r="I2083" i="6"/>
  <c r="I2083" i="7"/>
  <c r="I2095" i="6"/>
  <c r="I2095" i="7"/>
  <c r="I2107" i="6"/>
  <c r="I2107" i="7"/>
  <c r="O2107" i="7" s="1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I1414" i="6"/>
  <c r="I1414" i="7"/>
  <c r="O1414" i="7" s="1"/>
  <c r="I1426" i="6"/>
  <c r="I1426" i="7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I1665" i="6"/>
  <c r="I1665" i="7"/>
  <c r="I1677" i="6"/>
  <c r="I1677" i="7"/>
  <c r="O1677" i="7" s="1"/>
  <c r="I1689" i="6"/>
  <c r="I1689" i="7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I1807" i="6"/>
  <c r="I1807" i="7"/>
  <c r="I1819" i="6"/>
  <c r="I1819" i="7"/>
  <c r="O1819" i="7" s="1"/>
  <c r="I1831" i="6"/>
  <c r="I1831" i="7"/>
  <c r="I1843" i="6"/>
  <c r="I1843" i="7"/>
  <c r="O1843" i="7" s="1"/>
  <c r="I1855" i="6"/>
  <c r="I1855" i="7"/>
  <c r="I1867" i="6"/>
  <c r="I1867" i="7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29" i="6"/>
  <c r="I2030" i="6"/>
  <c r="I1745" i="6"/>
  <c r="F1332" i="7"/>
  <c r="F1344" i="7"/>
  <c r="F1356" i="7"/>
  <c r="F1368" i="7"/>
  <c r="F1380" i="7"/>
  <c r="O1380" i="7" s="1"/>
  <c r="F1392" i="7"/>
  <c r="O1392" i="7" s="1"/>
  <c r="F1404" i="7"/>
  <c r="O1404" i="7" s="1"/>
  <c r="F1416" i="7"/>
  <c r="G1417" i="7"/>
  <c r="F1428" i="7"/>
  <c r="O1428" i="7" s="1"/>
  <c r="G1429" i="7"/>
  <c r="F1440" i="7"/>
  <c r="O1440" i="7" s="1"/>
  <c r="G1441" i="7"/>
  <c r="F1452" i="7"/>
  <c r="G1453" i="7"/>
  <c r="F1464" i="7"/>
  <c r="O1464" i="7" s="1"/>
  <c r="G1465" i="7"/>
  <c r="F1476" i="7"/>
  <c r="O1476" i="7" s="1"/>
  <c r="G1477" i="7"/>
  <c r="F1488" i="7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E436" i="3"/>
  <c r="D436" i="3"/>
  <c r="E971" i="3"/>
  <c r="D971" i="3"/>
  <c r="D1834" i="3"/>
  <c r="E1834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850" i="3"/>
  <c r="E850" i="3"/>
  <c r="E1645" i="3"/>
  <c r="D1645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519" i="3"/>
  <c r="E706" i="3"/>
  <c r="D1174" i="3"/>
  <c r="E1174" i="3"/>
  <c r="E1200" i="3"/>
  <c r="E1474" i="3"/>
  <c r="D1474" i="3"/>
  <c r="E1527" i="3"/>
  <c r="D152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007" i="3"/>
  <c r="E2007" i="3"/>
  <c r="D2075" i="3"/>
  <c r="E2075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D929" i="3"/>
  <c r="E969" i="3"/>
  <c r="E1030" i="3"/>
  <c r="E1894" i="3"/>
  <c r="D1894" i="3"/>
  <c r="D2104" i="3"/>
  <c r="E2104" i="3"/>
  <c r="E1923" i="3"/>
  <c r="E2091" i="3"/>
  <c r="E2151" i="3"/>
  <c r="D2167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E1995" i="3"/>
  <c r="E2063" i="3"/>
  <c r="E2115" i="3"/>
  <c r="E2168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E2084" i="3"/>
  <c r="D2084" i="3"/>
  <c r="E2107" i="3"/>
  <c r="D2107" i="3"/>
  <c r="E2145" i="3"/>
  <c r="D2145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E2177" i="3"/>
  <c r="D2177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O1879" i="7" l="1"/>
  <c r="O839" i="7"/>
  <c r="O1447" i="7"/>
  <c r="O1247" i="7"/>
  <c r="O898" i="7"/>
  <c r="O474" i="7"/>
  <c r="O561" i="7"/>
  <c r="O2026" i="7"/>
  <c r="O792" i="7"/>
  <c r="O628" i="7"/>
  <c r="O594" i="7"/>
  <c r="S4" i="7"/>
  <c r="O2143" i="7"/>
  <c r="O2095" i="7"/>
  <c r="O1998" i="7"/>
  <c r="O480" i="7"/>
  <c r="O1069" i="7"/>
  <c r="O1006" i="7"/>
  <c r="O1695" i="7"/>
  <c r="O1659" i="7"/>
  <c r="O463" i="7"/>
  <c r="O826" i="7"/>
  <c r="O537" i="7"/>
  <c r="O201" i="7"/>
  <c r="O701" i="7"/>
  <c r="O689" i="7"/>
  <c r="O236" i="7"/>
  <c r="O536" i="7"/>
  <c r="O1368" i="7"/>
  <c r="O851" i="7"/>
  <c r="O1030" i="7"/>
  <c r="O1105" i="7"/>
  <c r="O994" i="7"/>
  <c r="O1117" i="7"/>
  <c r="O1727" i="7"/>
  <c r="O1577" i="7"/>
  <c r="O1090" i="7"/>
  <c r="O857" i="7"/>
  <c r="O801" i="7"/>
  <c r="O255" i="7"/>
  <c r="O606" i="7"/>
  <c r="O432" i="7"/>
  <c r="O408" i="7"/>
  <c r="O384" i="7"/>
  <c r="O1701" i="7"/>
  <c r="O1653" i="7"/>
  <c r="O581" i="7"/>
  <c r="O2159" i="7"/>
  <c r="O1973" i="7"/>
  <c r="O1157" i="7"/>
  <c r="O2073" i="7"/>
  <c r="O1283" i="7"/>
  <c r="O1271" i="7"/>
  <c r="O1259" i="7"/>
  <c r="O467" i="7"/>
  <c r="O2167" i="7"/>
  <c r="O2085" i="7"/>
  <c r="O1310" i="7"/>
  <c r="O1274" i="7"/>
  <c r="O1553" i="7"/>
  <c r="O1505" i="7"/>
  <c r="O1481" i="7"/>
  <c r="O1457" i="7"/>
  <c r="O2071" i="7"/>
  <c r="O2022" i="7"/>
  <c r="O593" i="7"/>
  <c r="O490" i="7"/>
  <c r="O1141" i="7"/>
  <c r="O1101" i="7"/>
  <c r="O1045" i="7"/>
  <c r="O1066" i="7"/>
  <c r="O1042" i="7"/>
  <c r="O433" i="7"/>
  <c r="O328" i="7"/>
  <c r="O790" i="7"/>
  <c r="O462" i="7"/>
  <c r="O1785" i="7"/>
  <c r="O1672" i="7"/>
  <c r="O1102" i="7"/>
  <c r="O829" i="7"/>
  <c r="O560" i="7"/>
  <c r="O512" i="7"/>
  <c r="O365" i="7"/>
  <c r="Q4" i="7"/>
  <c r="O1332" i="7"/>
  <c r="O1495" i="7"/>
  <c r="O450" i="7"/>
  <c r="O753" i="7"/>
  <c r="O946" i="7"/>
  <c r="O607" i="7"/>
  <c r="O585" i="7"/>
  <c r="O768" i="7"/>
  <c r="O720" i="7"/>
  <c r="O655" i="7"/>
  <c r="O611" i="7"/>
  <c r="O556" i="7"/>
  <c r="O1070" i="7"/>
  <c r="O1058" i="7"/>
  <c r="O1046" i="7"/>
  <c r="O1022" i="7"/>
  <c r="O998" i="7"/>
  <c r="O705" i="7"/>
  <c r="O693" i="7"/>
  <c r="O681" i="7"/>
  <c r="O565" i="7"/>
  <c r="O553" i="7"/>
  <c r="O541" i="7"/>
  <c r="O471" i="7"/>
  <c r="O389" i="7"/>
  <c r="O1930" i="7"/>
  <c r="O1882" i="7"/>
  <c r="O1735" i="7"/>
  <c r="O1641" i="7"/>
  <c r="O1081" i="7"/>
  <c r="O1078" i="7"/>
  <c r="O1054" i="7"/>
  <c r="O1018" i="7"/>
  <c r="O385" i="7"/>
  <c r="O850" i="7"/>
  <c r="O543" i="7"/>
  <c r="Q3" i="7"/>
  <c r="U3" i="7" s="1"/>
  <c r="R3" i="7"/>
  <c r="S3" i="7"/>
  <c r="O962" i="7"/>
  <c r="O878" i="7"/>
  <c r="O800" i="7"/>
  <c r="O2048" i="7"/>
  <c r="O2014" i="7"/>
  <c r="O1931" i="7"/>
  <c r="O1190" i="7"/>
  <c r="O231" i="7"/>
  <c r="O544" i="7"/>
  <c r="O308" i="7"/>
  <c r="O392" i="7"/>
  <c r="O209" i="7"/>
  <c r="O847" i="7"/>
  <c r="O380" i="7"/>
  <c r="O672" i="7"/>
  <c r="O660" i="7"/>
  <c r="O648" i="7"/>
  <c r="O636" i="7"/>
  <c r="O244" i="7"/>
  <c r="O478" i="7"/>
  <c r="O1855" i="7"/>
  <c r="O1807" i="7"/>
  <c r="O1547" i="7"/>
  <c r="O1804" i="7"/>
  <c r="O866" i="7"/>
  <c r="O830" i="7"/>
  <c r="O728" i="7"/>
  <c r="O716" i="7"/>
  <c r="O680" i="7"/>
  <c r="O598" i="7"/>
  <c r="O1459" i="7"/>
  <c r="O1118" i="7"/>
  <c r="O1034" i="7"/>
  <c r="O741" i="7"/>
  <c r="O1187" i="7"/>
  <c r="O1163" i="7"/>
  <c r="O1151" i="7"/>
  <c r="O1127" i="7"/>
  <c r="O1115" i="7"/>
  <c r="O428" i="7"/>
  <c r="O520" i="7"/>
  <c r="O416" i="7"/>
  <c r="O437" i="7"/>
  <c r="O1876" i="7"/>
  <c r="O1060" i="7"/>
  <c r="O914" i="7"/>
  <c r="O752" i="7"/>
  <c r="O740" i="7"/>
  <c r="O704" i="7"/>
  <c r="O692" i="7"/>
  <c r="O1881" i="7"/>
  <c r="O2176" i="7"/>
  <c r="O2094" i="7"/>
  <c r="O2133" i="7"/>
  <c r="O1286" i="7"/>
  <c r="O970" i="7"/>
  <c r="O922" i="7"/>
  <c r="O874" i="7"/>
  <c r="O508" i="7"/>
  <c r="O361" i="7"/>
  <c r="O601" i="7"/>
  <c r="U2" i="7"/>
  <c r="V2" i="7"/>
  <c r="O1689" i="7"/>
  <c r="O1402" i="7"/>
  <c r="O1711" i="7"/>
  <c r="O997" i="7"/>
  <c r="O950" i="7"/>
  <c r="O902" i="7"/>
  <c r="O842" i="7"/>
  <c r="O1399" i="7"/>
  <c r="O1760" i="7"/>
  <c r="O1724" i="7"/>
  <c r="O409" i="7"/>
  <c r="O245" i="7"/>
  <c r="O281" i="7"/>
  <c r="O624" i="7"/>
  <c r="O602" i="7"/>
  <c r="O368" i="7"/>
  <c r="O1474" i="7"/>
  <c r="O2106" i="7"/>
  <c r="O1411" i="7"/>
  <c r="O1421" i="7"/>
  <c r="O568" i="7"/>
  <c r="V4" i="7"/>
  <c r="U4" i="7"/>
  <c r="O1840" i="7"/>
  <c r="O986" i="7"/>
  <c r="O938" i="7"/>
  <c r="O764" i="7"/>
  <c r="O1929" i="7"/>
  <c r="O2036" i="7"/>
  <c r="O1214" i="7"/>
  <c r="O1912" i="7"/>
  <c r="O1423" i="7"/>
  <c r="O2034" i="7"/>
  <c r="O1137" i="7"/>
  <c r="O578" i="7"/>
  <c r="O233" i="7"/>
  <c r="O852" i="7"/>
  <c r="O532" i="7"/>
  <c r="O284" i="7"/>
  <c r="O272" i="7"/>
  <c r="O248" i="7"/>
  <c r="O623" i="7"/>
  <c r="O1783" i="7"/>
  <c r="O2162" i="7"/>
  <c r="O1768" i="7"/>
  <c r="O974" i="7"/>
  <c r="O788" i="7"/>
  <c r="O1106" i="7"/>
  <c r="O833" i="7"/>
  <c r="O1082" i="7"/>
  <c r="O789" i="7"/>
  <c r="O1021" i="7"/>
  <c r="O1433" i="7"/>
  <c r="O1409" i="7"/>
  <c r="O1067" i="7"/>
  <c r="O590" i="7"/>
  <c r="O890" i="7"/>
  <c r="O854" i="7"/>
  <c r="O564" i="7"/>
  <c r="O1833" i="7"/>
  <c r="O1262" i="7"/>
  <c r="O1250" i="7"/>
  <c r="O1238" i="7"/>
  <c r="O1226" i="7"/>
  <c r="O1978" i="7"/>
  <c r="O327" i="7"/>
  <c r="O221" i="7"/>
  <c r="O782" i="7"/>
  <c r="O577" i="7"/>
  <c r="O454" i="7"/>
  <c r="O1452" i="7"/>
  <c r="O1665" i="7"/>
  <c r="O1759" i="7"/>
  <c r="O1546" i="7"/>
  <c r="O1493" i="7"/>
  <c r="O812" i="7"/>
  <c r="O552" i="7"/>
  <c r="O1894" i="7"/>
  <c r="O661" i="7"/>
  <c r="O550" i="7"/>
  <c r="O1696" i="7"/>
  <c r="O2070" i="7"/>
  <c r="O1155" i="7"/>
  <c r="O1175" i="7"/>
  <c r="O1139" i="7"/>
  <c r="O1103" i="7"/>
  <c r="O1450" i="7"/>
  <c r="O1867" i="7"/>
  <c r="O1795" i="7"/>
  <c r="O1426" i="7"/>
  <c r="O1202" i="7"/>
  <c r="O1282" i="7"/>
  <c r="O1594" i="7"/>
  <c r="O1522" i="7"/>
  <c r="O1475" i="7"/>
  <c r="O1488" i="7"/>
  <c r="O1416" i="7"/>
  <c r="O1723" i="7"/>
  <c r="O1565" i="7"/>
  <c r="O1529" i="7"/>
  <c r="O2000" i="7"/>
  <c r="O1498" i="7"/>
  <c r="O557" i="7"/>
  <c r="O1976" i="7"/>
  <c r="O1942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831" i="7"/>
  <c r="O1918" i="7"/>
  <c r="O776" i="7"/>
  <c r="O2142" i="7"/>
  <c r="O1631" i="7"/>
  <c r="O2087" i="7"/>
  <c r="O2024" i="7"/>
  <c r="O324" i="7"/>
  <c r="O1298" i="7"/>
  <c r="O2119" i="7"/>
  <c r="O1974" i="7"/>
  <c r="O781" i="7"/>
  <c r="O596" i="7"/>
  <c r="O1961" i="7"/>
  <c r="O359" i="7"/>
  <c r="O229" i="7"/>
  <c r="O821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381" i="7"/>
  <c r="O944" i="7"/>
  <c r="O542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931" i="7"/>
  <c r="O895" i="7"/>
  <c r="O694" i="7"/>
  <c r="O250" i="7"/>
  <c r="O479" i="7"/>
  <c r="O506" i="7"/>
  <c r="O260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1922" i="7"/>
  <c r="O1575" i="7"/>
  <c r="O803" i="7"/>
  <c r="O748" i="7"/>
  <c r="O714" i="7"/>
  <c r="O1114" i="7"/>
  <c r="O2051" i="7"/>
  <c r="O972" i="7"/>
  <c r="O900" i="7"/>
  <c r="O1093" i="7"/>
  <c r="O1601" i="7"/>
  <c r="O983" i="7"/>
  <c r="O91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6" i="7"/>
  <c r="O279" i="7"/>
  <c r="O1886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1633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1592" i="7"/>
  <c r="O1520" i="7"/>
  <c r="O446" i="7"/>
  <c r="O1100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1530" i="7"/>
  <c r="O146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1146" i="7"/>
  <c r="O1616" i="7"/>
  <c r="O1544" i="7"/>
  <c r="O773" i="7"/>
  <c r="O376" i="7"/>
  <c r="O235" i="7"/>
  <c r="O595" i="7"/>
  <c r="O554" i="7"/>
  <c r="O1096" i="7"/>
  <c r="O1872" i="7"/>
  <c r="O1800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1862" i="7"/>
  <c r="O1346" i="7"/>
  <c r="O1225" i="7"/>
  <c r="O1720" i="7"/>
  <c r="O1324" i="7"/>
  <c r="O1159" i="7"/>
  <c r="O203" i="7"/>
  <c r="O840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1370" i="7"/>
  <c r="O712" i="7"/>
  <c r="O588" i="7"/>
  <c r="O502" i="7"/>
  <c r="O1083" i="7"/>
  <c r="O202" i="7"/>
  <c r="O2146" i="7"/>
  <c r="O784" i="7"/>
  <c r="O755" i="7"/>
  <c r="O460" i="7"/>
  <c r="O334" i="7"/>
  <c r="O424" i="7"/>
  <c r="O1604" i="7"/>
  <c r="O1532" i="7"/>
  <c r="O1751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1956" i="7"/>
  <c r="O736" i="7"/>
  <c r="O584" i="7"/>
  <c r="O1128" i="7"/>
  <c r="O1506" i="7"/>
  <c r="O1186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1338" i="7"/>
  <c r="O1239" i="7"/>
  <c r="O1417" i="7"/>
  <c r="O1564" i="7"/>
  <c r="O1304" i="7"/>
  <c r="O2060" i="7"/>
  <c r="O1494" i="7"/>
  <c r="O1470" i="7"/>
  <c r="O1859" i="7"/>
  <c r="O1823" i="7"/>
  <c r="O1803" i="7"/>
  <c r="O1787" i="7"/>
  <c r="O1731" i="7"/>
  <c r="O1715" i="7"/>
  <c r="O1637" i="7"/>
  <c r="O1585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1730" i="7"/>
  <c r="O2019" i="7"/>
  <c r="O827" i="7"/>
  <c r="O1180" i="7"/>
  <c r="O1120" i="7"/>
  <c r="O1914" i="7"/>
  <c r="O1890" i="7"/>
  <c r="O1395" i="7"/>
  <c r="O1314" i="7"/>
  <c r="O1427" i="7"/>
  <c r="O1651" i="7"/>
  <c r="O1615" i="7"/>
  <c r="O1579" i="7"/>
  <c r="O1543" i="7"/>
  <c r="O363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1508" i="7"/>
  <c r="O844" i="7"/>
  <c r="O697" i="7"/>
  <c r="O1953" i="7"/>
  <c r="O1436" i="7"/>
  <c r="O1400" i="7"/>
  <c r="O1439" i="7"/>
  <c r="O1393" i="7"/>
  <c r="O2077" i="7"/>
  <c r="O1559" i="7"/>
  <c r="O1434" i="7"/>
  <c r="O1369" i="7"/>
  <c r="O1353" i="7"/>
  <c r="O1287" i="7"/>
  <c r="O1212" i="7"/>
  <c r="O1196" i="7"/>
  <c r="O1302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1518" i="7"/>
  <c r="O644" i="7"/>
  <c r="O2059" i="7"/>
  <c r="O1216" i="7"/>
  <c r="O1866" i="7"/>
  <c r="O1391" i="7"/>
  <c r="O1980" i="7"/>
  <c r="O996" i="7"/>
  <c r="O924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173" i="7"/>
  <c r="O2156" i="7"/>
  <c r="O2139" i="7"/>
  <c r="O2103" i="7"/>
  <c r="O1994" i="7"/>
  <c r="O1359" i="7"/>
  <c r="O1323" i="7"/>
  <c r="O1174" i="7"/>
  <c r="O1489" i="7"/>
  <c r="O1352" i="7"/>
  <c r="O1904" i="7"/>
  <c r="O186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05" i="7"/>
  <c r="O2042" i="7"/>
  <c r="O2008" i="7"/>
  <c r="O1972" i="7"/>
  <c r="O1627" i="7"/>
  <c r="O1555" i="7"/>
  <c r="O1569" i="7"/>
  <c r="O1533" i="7"/>
  <c r="O1367" i="7"/>
  <c r="O1331" i="7"/>
  <c r="O1122" i="7"/>
  <c r="O1062" i="7"/>
  <c r="O1228" i="7"/>
  <c r="O1158" i="7"/>
  <c r="O292" i="7"/>
  <c r="O374" i="7"/>
  <c r="O461" i="7"/>
  <c r="O360" i="7"/>
  <c r="O336" i="7"/>
  <c r="O276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1794" i="7"/>
  <c r="O1205" i="7"/>
  <c r="O1340" i="7"/>
  <c r="O1853" i="7"/>
  <c r="O1781" i="7"/>
  <c r="O1478" i="7"/>
  <c r="O1492" i="7"/>
  <c r="O207" i="7"/>
  <c r="O896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1463" i="7"/>
  <c r="O1932" i="7"/>
  <c r="O1513" i="7"/>
  <c r="O2150" i="7"/>
  <c r="O1838" i="7"/>
  <c r="O579" i="7"/>
  <c r="O1362" i="7"/>
  <c r="O1453" i="7"/>
  <c r="O1376" i="7"/>
  <c r="O1588" i="7"/>
  <c r="O1877" i="7"/>
  <c r="O1841" i="7"/>
  <c r="O1805" i="7"/>
  <c r="O1769" i="7"/>
  <c r="O1456" i="7"/>
  <c r="O1420" i="7"/>
  <c r="O1572" i="7"/>
  <c r="O1512" i="7"/>
  <c r="O951" i="7"/>
  <c r="O2172" i="7"/>
  <c r="O1501" i="7"/>
  <c r="O2138" i="7"/>
  <c r="O1826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1824" i="7"/>
  <c r="O1479" i="7"/>
  <c r="O673" i="7"/>
  <c r="O562" i="7"/>
  <c r="O1924" i="7"/>
  <c r="O1888" i="7"/>
  <c r="O1429" i="7"/>
  <c r="O1591" i="7"/>
  <c r="O1644" i="7"/>
  <c r="O1344" i="7"/>
  <c r="O1525" i="7"/>
  <c r="O1415" i="7"/>
  <c r="O1896" i="7"/>
  <c r="O2098" i="7"/>
  <c r="O2074" i="7"/>
  <c r="O2052" i="7"/>
  <c r="O1354" i="7"/>
  <c r="O2144" i="7"/>
  <c r="O2108" i="7"/>
  <c r="O2043" i="7"/>
  <c r="O1499" i="7"/>
  <c r="O1880" i="7"/>
  <c r="O1844" i="7"/>
  <c r="O1808" i="7"/>
  <c r="O1519" i="7"/>
  <c r="O1549" i="7"/>
  <c r="O1038" i="7"/>
  <c r="O1516" i="7"/>
  <c r="O1812" i="7"/>
  <c r="O2017" i="7"/>
  <c r="O603" i="7"/>
  <c r="O497" i="7"/>
  <c r="O1977" i="7"/>
  <c r="O1446" i="7"/>
  <c r="O1465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134" i="7"/>
  <c r="O1451" i="7"/>
  <c r="O1422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939" i="7"/>
  <c r="O2053" i="7"/>
  <c r="O1561" i="7"/>
  <c r="O1718" i="7"/>
  <c r="O2007" i="7"/>
  <c r="O1599" i="7"/>
  <c r="O1527" i="7"/>
  <c r="O1419" i="7"/>
  <c r="O1816" i="7"/>
  <c r="O533" i="7"/>
  <c r="O516" i="7"/>
  <c r="O1330" i="7"/>
  <c r="O2175" i="7"/>
  <c r="O2153" i="7"/>
  <c r="O2093" i="7"/>
  <c r="O1996" i="7"/>
  <c r="O1938" i="7"/>
  <c r="O1897" i="7"/>
  <c r="O1837" i="7"/>
  <c r="O1801" i="7"/>
  <c r="O1717" i="7"/>
  <c r="O1676" i="7"/>
  <c r="O2013" i="7"/>
  <c r="O1989" i="7"/>
  <c r="O1960" i="7"/>
  <c r="O1943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001" i="7"/>
  <c r="O2183" i="7"/>
  <c r="O2137" i="7"/>
  <c r="O2101" i="7"/>
  <c r="O2065" i="7"/>
  <c r="O2004" i="7"/>
  <c r="O1523" i="7"/>
  <c r="O1357" i="7"/>
  <c r="O1258" i="7"/>
  <c r="O1200" i="7"/>
  <c r="O2076" i="7"/>
  <c r="O2054" i="7"/>
  <c r="O1678" i="7"/>
  <c r="O1625" i="7"/>
  <c r="O1589" i="7"/>
  <c r="O1796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1563" i="7"/>
  <c r="O1467" i="7"/>
  <c r="O2163" i="7"/>
  <c r="O1909" i="7"/>
  <c r="O1729" i="7"/>
  <c r="O2110" i="7"/>
  <c r="O1970" i="7"/>
  <c r="O1412" i="7"/>
  <c r="O2178" i="7"/>
  <c r="O1386" i="7"/>
  <c r="O2149" i="7"/>
  <c r="O2055" i="7"/>
  <c r="O2038" i="7"/>
  <c r="O2016" i="7"/>
  <c r="O2003" i="7"/>
  <c r="O1692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1455" i="7"/>
  <c r="O2056" i="7"/>
  <c r="O1031" i="7"/>
  <c r="O1842" i="7"/>
  <c r="O1407" i="7"/>
  <c r="O1366" i="7"/>
  <c r="O2033" i="7"/>
  <c r="O1900" i="7"/>
  <c r="O1441" i="7"/>
  <c r="O1364" i="7"/>
  <c r="O1229" i="7"/>
  <c r="O1195" i="7"/>
  <c r="O1540" i="7"/>
  <c r="O1923" i="7"/>
  <c r="O1887" i="7"/>
  <c r="O1851" i="7"/>
  <c r="O1779" i="7"/>
  <c r="O1743" i="7"/>
  <c r="O1928" i="7"/>
  <c r="O1892" i="7"/>
  <c r="O1856" i="7"/>
  <c r="O1820" i="7"/>
  <c r="O1784" i="7"/>
  <c r="O1748" i="7"/>
  <c r="O1671" i="7"/>
  <c r="O1639" i="7"/>
  <c r="O1603" i="7"/>
  <c r="O1567" i="7"/>
  <c r="O1531" i="7"/>
  <c r="O1714" i="7"/>
  <c r="O168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031" i="7"/>
  <c r="O1947" i="7"/>
  <c r="O1443" i="7"/>
  <c r="O678" i="7"/>
  <c r="O2141" i="7"/>
  <c r="O2081" i="7"/>
  <c r="O2020" i="7"/>
  <c r="O1984" i="7"/>
  <c r="O1885" i="7"/>
  <c r="O1825" i="7"/>
  <c r="O1700" i="7"/>
  <c r="O1664" i="7"/>
  <c r="O1647" i="7"/>
  <c r="O2086" i="7"/>
  <c r="O1965" i="7"/>
  <c r="O1948" i="7"/>
  <c r="O2151" i="7"/>
  <c r="O2115" i="7"/>
  <c r="O2079" i="7"/>
  <c r="O2062" i="7"/>
  <c r="O2045" i="7"/>
  <c r="O2006" i="7"/>
  <c r="O1883" i="7"/>
  <c r="O1371" i="7"/>
  <c r="O1335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1935" i="7"/>
  <c r="O1864" i="7"/>
  <c r="O690" i="7"/>
  <c r="O521" i="7"/>
  <c r="O1789" i="7"/>
  <c r="O2180" i="7"/>
  <c r="O1818" i="7"/>
  <c r="O1403" i="7"/>
  <c r="O1280" i="7"/>
  <c r="O1217" i="7"/>
  <c r="O2011" i="7"/>
  <c r="O1477" i="7"/>
  <c r="O1292" i="7"/>
  <c r="O1290" i="7"/>
  <c r="O1979" i="7"/>
  <c r="O1707" i="7"/>
  <c r="O1865" i="7"/>
  <c r="O1829" i="7"/>
  <c r="O1793" i="7"/>
  <c r="O1757" i="7"/>
  <c r="O1721" i="7"/>
  <c r="O1704" i="7"/>
  <c r="O1668" i="7"/>
  <c r="O1490" i="7"/>
  <c r="O1454" i="7"/>
  <c r="O1750" i="7"/>
  <c r="O1632" i="7"/>
  <c r="O1560" i="7"/>
  <c r="O1273" i="7"/>
  <c r="O999" i="7"/>
  <c r="O1957" i="7"/>
  <c r="O1898" i="7"/>
  <c r="O1742" i="7"/>
  <c r="O1658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1251" i="7"/>
  <c r="O2122" i="7"/>
  <c r="O2035" i="7"/>
  <c r="O1982" i="7"/>
  <c r="O1424" i="7"/>
  <c r="O1987" i="7"/>
  <c r="O1142" i="7"/>
  <c r="O2096" i="7"/>
  <c r="O1968" i="7"/>
  <c r="O1951" i="7"/>
  <c r="O1398" i="7"/>
  <c r="O1256" i="7"/>
  <c r="O2037" i="7"/>
  <c r="O2015" i="7"/>
  <c r="O1593" i="7"/>
  <c r="O1557" i="7"/>
  <c r="O1521" i="7"/>
  <c r="O1355" i="7"/>
  <c r="O1319" i="7"/>
  <c r="O1752" i="7"/>
  <c r="O1716" i="7"/>
  <c r="O1622" i="7"/>
  <c r="O1586" i="7"/>
  <c r="O1550" i="7"/>
  <c r="O1514" i="7"/>
  <c r="O1497" i="7"/>
  <c r="O903" i="7"/>
  <c r="O1016" i="7"/>
  <c r="F16" i="3"/>
  <c r="G16" i="3"/>
  <c r="G17" i="3" s="1"/>
  <c r="H7" i="5"/>
  <c r="G7" i="5"/>
  <c r="F7" i="5"/>
  <c r="E27" i="4"/>
  <c r="C28" i="4"/>
  <c r="V3" i="7" l="1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F20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U9" i="7" s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T13" i="7" s="1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R13" i="7" l="1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U14" i="7" s="1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R23" i="7" s="1"/>
  <c r="L24" i="6"/>
  <c r="L24" i="7"/>
  <c r="K24" i="6"/>
  <c r="K24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T23" i="7" l="1"/>
  <c r="Q23" i="7"/>
  <c r="U23" i="7" s="1"/>
  <c r="S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V23" i="7" l="1"/>
  <c r="P25" i="7"/>
  <c r="S25" i="7" s="1"/>
  <c r="J26" i="6"/>
  <c r="J26" i="7"/>
  <c r="K26" i="6"/>
  <c r="K26" i="7"/>
  <c r="T25" i="7"/>
  <c r="R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Q25" i="7" l="1"/>
  <c r="P26" i="7"/>
  <c r="S26" i="7" s="1"/>
  <c r="V24" i="7"/>
  <c r="U24" i="7"/>
  <c r="L27" i="6"/>
  <c r="L27" i="7"/>
  <c r="Q26" i="7"/>
  <c r="T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R35" i="7" l="1"/>
  <c r="U35" i="7" s="1"/>
  <c r="T35" i="7"/>
  <c r="Q35" i="7"/>
  <c r="L37" i="6"/>
  <c r="L37" i="7"/>
  <c r="K37" i="6"/>
  <c r="K37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I47" i="3" s="1"/>
  <c r="G48" i="3"/>
  <c r="V35" i="7" l="1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I112" i="3" s="1"/>
  <c r="F113" i="3"/>
  <c r="G113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P180" i="7" l="1"/>
  <c r="J181" i="6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P204" i="7" l="1"/>
  <c r="J205" i="6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P240" i="7" l="1"/>
  <c r="K241" i="6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I307" i="3" s="1"/>
  <c r="F308" i="3"/>
  <c r="G308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I378" i="3" s="1"/>
  <c r="F379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P503" i="7" l="1"/>
  <c r="L504" i="6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P608" i="7" l="1"/>
  <c r="L609" i="6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P675" i="7" l="1"/>
  <c r="L676" i="6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P693" i="7" l="1"/>
  <c r="J694" i="6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 s="1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I790" i="3" s="1"/>
  <c r="F791" i="3"/>
  <c r="G791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P824" i="7" l="1"/>
  <c r="L825" i="6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P909" i="7" l="1"/>
  <c r="L910" i="6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 s="1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I1062" i="3" s="1"/>
  <c r="F1063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P1163" i="7" l="1"/>
  <c r="K1164" i="6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P1208" i="7" l="1"/>
  <c r="J1209" i="6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P1270" i="7" l="1"/>
  <c r="J1271" i="6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I1313" i="3" s="1"/>
  <c r="G1314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I1424" i="3" s="1"/>
  <c r="G1425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P1486" i="7" l="1"/>
  <c r="J1487" i="6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I1507" i="3" s="1"/>
  <c r="F1508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I1761" i="3" s="1"/>
  <c r="F1762" i="3"/>
  <c r="G1762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I1925" i="3" s="1"/>
  <c r="G1926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I1982" i="3" s="1"/>
  <c r="F1983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I1998" i="3" s="1"/>
  <c r="G1999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P2004" i="7" l="1"/>
  <c r="K2005" i="6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I2101" i="3" s="1"/>
  <c r="F2102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I2118" i="3" s="1"/>
  <c r="G2119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1864" i="7"/>
  <c r="N1864" i="7" s="1"/>
  <c r="H2184" i="3"/>
  <c r="I2184" i="3"/>
  <c r="P2174" i="7" l="1"/>
  <c r="L2175" i="6"/>
  <c r="L2175" i="7"/>
  <c r="J2175" i="6"/>
  <c r="J2175" i="7"/>
  <c r="K2175" i="6"/>
  <c r="K2175" i="7"/>
  <c r="V1863" i="7"/>
  <c r="U1863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1865" i="7"/>
  <c r="N1865" i="7" s="1"/>
  <c r="J2176" i="6" l="1"/>
  <c r="J2176" i="7"/>
  <c r="K2176" i="6"/>
  <c r="K2176" i="7"/>
  <c r="P2175" i="7"/>
  <c r="L2176" i="6"/>
  <c r="L2176" i="7"/>
  <c r="P2176" i="7" s="1"/>
  <c r="V1864" i="7"/>
  <c r="U1864" i="7"/>
  <c r="R1865" i="7"/>
  <c r="T1865" i="7"/>
  <c r="S1865" i="7"/>
  <c r="Q1865" i="7"/>
  <c r="G1865" i="4"/>
  <c r="H1865" i="4" s="1"/>
  <c r="E1865" i="6"/>
  <c r="H2177" i="5"/>
  <c r="F2177" i="5"/>
  <c r="G2177" i="5"/>
  <c r="E1866" i="7"/>
  <c r="N1866" i="7" s="1"/>
  <c r="L2177" i="6" l="1"/>
  <c r="L2177" i="7"/>
  <c r="J2177" i="6"/>
  <c r="J2177" i="7"/>
  <c r="K2177" i="6"/>
  <c r="K2177" i="7"/>
  <c r="V1865" i="7"/>
  <c r="U1865" i="7"/>
  <c r="Q1866" i="7"/>
  <c r="S1866" i="7"/>
  <c r="R1866" i="7"/>
  <c r="T1866" i="7"/>
  <c r="G1866" i="4"/>
  <c r="H1866" i="4" s="1"/>
  <c r="E1866" i="6"/>
  <c r="G2178" i="5"/>
  <c r="F2178" i="5"/>
  <c r="H2178" i="5"/>
  <c r="E1867" i="7"/>
  <c r="N1867" i="7" s="1"/>
  <c r="L2178" i="6" l="1"/>
  <c r="L2178" i="7"/>
  <c r="J2178" i="6"/>
  <c r="J2178" i="7"/>
  <c r="P2177" i="7"/>
  <c r="K2178" i="6"/>
  <c r="K2178" i="7"/>
  <c r="U1866" i="7"/>
  <c r="V1866" i="7"/>
  <c r="S1867" i="7"/>
  <c r="R1867" i="7"/>
  <c r="Q1867" i="7"/>
  <c r="T1867" i="7"/>
  <c r="G1867" i="4"/>
  <c r="H1867" i="4" s="1"/>
  <c r="E1867" i="6"/>
  <c r="H2179" i="5"/>
  <c r="F2179" i="5"/>
  <c r="G2179" i="5"/>
  <c r="E1868" i="7"/>
  <c r="N1868" i="7" s="1"/>
  <c r="J2179" i="6" l="1"/>
  <c r="J2179" i="7"/>
  <c r="K2179" i="6"/>
  <c r="K2179" i="7"/>
  <c r="P2178" i="7"/>
  <c r="L2179" i="6"/>
  <c r="L2179" i="7"/>
  <c r="P2179" i="7" s="1"/>
  <c r="V1867" i="7"/>
  <c r="U1867" i="7"/>
  <c r="S1868" i="7"/>
  <c r="Q1868" i="7"/>
  <c r="R1868" i="7"/>
  <c r="T1868" i="7"/>
  <c r="G1868" i="4"/>
  <c r="H1868" i="4" s="1"/>
  <c r="E1868" i="6"/>
  <c r="F2180" i="5"/>
  <c r="H2180" i="5"/>
  <c r="G2180" i="5"/>
  <c r="E1869" i="7"/>
  <c r="N1869" i="7" s="1"/>
  <c r="K2180" i="6" l="1"/>
  <c r="K2180" i="7"/>
  <c r="J2180" i="6"/>
  <c r="J2180" i="7"/>
  <c r="L2180" i="6"/>
  <c r="L2180" i="7"/>
  <c r="P2180" i="7" s="1"/>
  <c r="V1868" i="7"/>
  <c r="U1868" i="7"/>
  <c r="S1869" i="7"/>
  <c r="R1869" i="7"/>
  <c r="Q1869" i="7"/>
  <c r="T1869" i="7"/>
  <c r="G1869" i="4"/>
  <c r="H1869" i="4" s="1"/>
  <c r="E1869" i="6"/>
  <c r="H2181" i="5"/>
  <c r="G2181" i="5"/>
  <c r="F2181" i="5"/>
  <c r="E1870" i="7"/>
  <c r="N1870" i="7" s="1"/>
  <c r="L2181" i="6" l="1"/>
  <c r="L2181" i="7"/>
  <c r="K2181" i="6"/>
  <c r="K2181" i="7"/>
  <c r="J2181" i="6"/>
  <c r="J2181" i="7"/>
  <c r="V1869" i="7"/>
  <c r="U1869" i="7"/>
  <c r="R1870" i="7"/>
  <c r="T1870" i="7"/>
  <c r="Q1870" i="7"/>
  <c r="S1870" i="7"/>
  <c r="G1870" i="4"/>
  <c r="H1870" i="4" s="1"/>
  <c r="E1870" i="6"/>
  <c r="H2182" i="5"/>
  <c r="G2182" i="5"/>
  <c r="F2182" i="5"/>
  <c r="E1871" i="7"/>
  <c r="N1871" i="7" s="1"/>
  <c r="K2182" i="6" l="1"/>
  <c r="K2182" i="7"/>
  <c r="P2181" i="7"/>
  <c r="J2182" i="6"/>
  <c r="J2182" i="7"/>
  <c r="L2182" i="6"/>
  <c r="L2182" i="7"/>
  <c r="P2182" i="7" s="1"/>
  <c r="U1870" i="7"/>
  <c r="V1870" i="7"/>
  <c r="Q1871" i="7"/>
  <c r="S1871" i="7"/>
  <c r="T1871" i="7"/>
  <c r="R1871" i="7"/>
  <c r="G1871" i="4"/>
  <c r="H1871" i="4" s="1"/>
  <c r="E1871" i="6"/>
  <c r="G2183" i="5"/>
  <c r="F2183" i="5"/>
  <c r="H2183" i="5"/>
  <c r="E1872" i="7"/>
  <c r="N1872" i="7" s="1"/>
  <c r="J2183" i="6" l="1"/>
  <c r="J2183" i="7"/>
  <c r="L2183" i="6"/>
  <c r="L2183" i="7"/>
  <c r="K2183" i="6"/>
  <c r="K2183" i="7"/>
  <c r="V1871" i="7"/>
  <c r="U1871" i="7"/>
  <c r="R1872" i="7"/>
  <c r="S1872" i="7"/>
  <c r="Q1872" i="7"/>
  <c r="T1872" i="7"/>
  <c r="G1872" i="4"/>
  <c r="H1872" i="4" s="1"/>
  <c r="E1872" i="6"/>
  <c r="G2184" i="5"/>
  <c r="F2184" i="5"/>
  <c r="H2184" i="5"/>
  <c r="E1873" i="7"/>
  <c r="N1873" i="7" s="1"/>
  <c r="J2184" i="6" l="1"/>
  <c r="J2184" i="7"/>
  <c r="P2183" i="7"/>
  <c r="L2184" i="6"/>
  <c r="L2184" i="7"/>
  <c r="K2184" i="6"/>
  <c r="K2184" i="7"/>
  <c r="V1872" i="7"/>
  <c r="U1872" i="7"/>
  <c r="R1873" i="7"/>
  <c r="S1873" i="7"/>
  <c r="Q1873" i="7"/>
  <c r="T1873" i="7"/>
  <c r="G1873" i="4"/>
  <c r="H1873" i="4" s="1"/>
  <c r="E1873" i="6"/>
  <c r="E1874" i="7"/>
  <c r="N1874" i="7" s="1"/>
  <c r="P2184" i="7" l="1"/>
  <c r="V1873" i="7"/>
  <c r="U1873" i="7"/>
  <c r="Q1874" i="7"/>
  <c r="R1874" i="7"/>
  <c r="T1874" i="7"/>
  <c r="S1874" i="7"/>
  <c r="G1874" i="4"/>
  <c r="H1874" i="4" s="1"/>
  <c r="E1874" i="6"/>
  <c r="E1875" i="7"/>
  <c r="N1875" i="7" s="1"/>
  <c r="U1874" i="7" l="1"/>
  <c r="V1874" i="7"/>
  <c r="Q1875" i="7"/>
  <c r="T1875" i="7"/>
  <c r="R1875" i="7"/>
  <c r="S1875" i="7"/>
  <c r="G1875" i="4"/>
  <c r="H1875" i="4" s="1"/>
  <c r="E1875" i="6"/>
  <c r="E1876" i="7"/>
  <c r="N1876" i="7" s="1"/>
  <c r="U1875" i="7" l="1"/>
  <c r="V1875" i="7"/>
  <c r="T1876" i="7"/>
  <c r="R1876" i="7"/>
  <c r="Q1876" i="7"/>
  <c r="S1876" i="7"/>
  <c r="G1876" i="4"/>
  <c r="H1876" i="4" s="1"/>
  <c r="E1876" i="6"/>
  <c r="E1877" i="7"/>
  <c r="N1877" i="7" s="1"/>
  <c r="V1876" i="7" l="1"/>
  <c r="U1876" i="7"/>
  <c r="S1877" i="7"/>
  <c r="Q1877" i="7"/>
  <c r="T1877" i="7"/>
  <c r="R1877" i="7"/>
  <c r="G1877" i="4"/>
  <c r="H1877" i="4" s="1"/>
  <c r="E1877" i="6"/>
  <c r="E1878" i="7"/>
  <c r="N1878" i="7" s="1"/>
  <c r="U1877" i="7" l="1"/>
  <c r="V1877" i="7"/>
  <c r="Q1878" i="7"/>
  <c r="R1878" i="7"/>
  <c r="T1878" i="7"/>
  <c r="S1878" i="7"/>
  <c r="G1878" i="4"/>
  <c r="H1878" i="4" s="1"/>
  <c r="E1878" i="6"/>
  <c r="E1879" i="7"/>
  <c r="N1879" i="7" s="1"/>
  <c r="V1878" i="7" l="1"/>
  <c r="U1878" i="7"/>
  <c r="T1879" i="7"/>
  <c r="S1879" i="7"/>
  <c r="Q1879" i="7"/>
  <c r="R1879" i="7"/>
  <c r="G1879" i="4"/>
  <c r="H1879" i="4" s="1"/>
  <c r="E1879" i="6"/>
  <c r="E1880" i="7"/>
  <c r="N1880" i="7" s="1"/>
  <c r="U1879" i="7" l="1"/>
  <c r="V1879" i="7"/>
  <c r="Q1880" i="7"/>
  <c r="R1880" i="7"/>
  <c r="T1880" i="7"/>
  <c r="S1880" i="7"/>
  <c r="G1880" i="4"/>
  <c r="H1880" i="4" s="1"/>
  <c r="E1880" i="6"/>
  <c r="E1881" i="7"/>
  <c r="N1881" i="7" s="1"/>
  <c r="V1880" i="7" l="1"/>
  <c r="U1880" i="7"/>
  <c r="Q1881" i="7"/>
  <c r="R1881" i="7"/>
  <c r="S1881" i="7"/>
  <c r="T1881" i="7"/>
  <c r="G1881" i="4"/>
  <c r="H1881" i="4" s="1"/>
  <c r="E1881" i="6"/>
  <c r="E1882" i="7"/>
  <c r="N1882" i="7" s="1"/>
  <c r="U1881" i="7" l="1"/>
  <c r="V1881" i="7"/>
  <c r="R1882" i="7"/>
  <c r="T1882" i="7"/>
  <c r="Q1882" i="7"/>
  <c r="S1882" i="7"/>
  <c r="G1882" i="4"/>
  <c r="H1882" i="4" s="1"/>
  <c r="E1882" i="6"/>
  <c r="E1883" i="7"/>
  <c r="N1883" i="7" s="1"/>
  <c r="U1882" i="7" l="1"/>
  <c r="V1882" i="7"/>
  <c r="T1883" i="7"/>
  <c r="R1883" i="7"/>
  <c r="S1883" i="7"/>
  <c r="Q1883" i="7"/>
  <c r="G1883" i="4"/>
  <c r="H1883" i="4" s="1"/>
  <c r="E1883" i="6"/>
  <c r="E1884" i="7"/>
  <c r="N1884" i="7" s="1"/>
  <c r="V1883" i="7" l="1"/>
  <c r="U1883" i="7"/>
  <c r="T1884" i="7"/>
  <c r="Q1884" i="7"/>
  <c r="R1884" i="7"/>
  <c r="S1884" i="7"/>
  <c r="G1884" i="4"/>
  <c r="H1884" i="4" s="1"/>
  <c r="E1884" i="6"/>
  <c r="E1885" i="7"/>
  <c r="N1885" i="7" s="1"/>
  <c r="U1884" i="7" l="1"/>
  <c r="V1884" i="7"/>
  <c r="T1885" i="7"/>
  <c r="S1885" i="7"/>
  <c r="Q1885" i="7"/>
  <c r="R1885" i="7"/>
  <c r="G1885" i="4"/>
  <c r="H1885" i="4" s="1"/>
  <c r="E1885" i="6"/>
  <c r="E1886" i="7"/>
  <c r="N1886" i="7" s="1"/>
  <c r="V1885" i="7" l="1"/>
  <c r="U1885" i="7"/>
  <c r="T1886" i="7"/>
  <c r="S1886" i="7"/>
  <c r="Q1886" i="7"/>
  <c r="R1886" i="7"/>
  <c r="G1886" i="4"/>
  <c r="H1886" i="4" s="1"/>
  <c r="E1886" i="6"/>
  <c r="E1887" i="7"/>
  <c r="N1887" i="7" s="1"/>
  <c r="S1887" i="7" l="1"/>
  <c r="T1887" i="7"/>
  <c r="R1887" i="7"/>
  <c r="Q1887" i="7"/>
  <c r="V1886" i="7"/>
  <c r="U1886" i="7"/>
  <c r="G1887" i="4"/>
  <c r="H1887" i="4" s="1"/>
  <c r="E1887" i="6"/>
  <c r="E1888" i="7"/>
  <c r="N1888" i="7" s="1"/>
  <c r="V1887" i="7" l="1"/>
  <c r="U1887" i="7"/>
  <c r="Q1888" i="7"/>
  <c r="T1888" i="7"/>
  <c r="S1888" i="7"/>
  <c r="R1888" i="7"/>
  <c r="G1888" i="4"/>
  <c r="H1888" i="4" s="1"/>
  <c r="E1888" i="6"/>
  <c r="E1889" i="7"/>
  <c r="N1889" i="7" s="1"/>
  <c r="U1888" i="7" l="1"/>
  <c r="V1888" i="7"/>
  <c r="S1889" i="7"/>
  <c r="R1889" i="7"/>
  <c r="T1889" i="7"/>
  <c r="Q1889" i="7"/>
  <c r="G1889" i="4"/>
  <c r="H1889" i="4" s="1"/>
  <c r="E1889" i="6"/>
  <c r="E1890" i="7"/>
  <c r="N1890" i="7" s="1"/>
  <c r="V1889" i="7" l="1"/>
  <c r="U1889" i="7"/>
  <c r="R1890" i="7"/>
  <c r="Q1890" i="7"/>
  <c r="T1890" i="7"/>
  <c r="S1890" i="7"/>
  <c r="G1890" i="4"/>
  <c r="H1890" i="4" s="1"/>
  <c r="E1890" i="6"/>
  <c r="E1891" i="7"/>
  <c r="N1891" i="7" s="1"/>
  <c r="V1890" i="7" l="1"/>
  <c r="U1890" i="7"/>
  <c r="Q1891" i="7"/>
  <c r="R1891" i="7"/>
  <c r="S1891" i="7"/>
  <c r="T1891" i="7"/>
  <c r="G1891" i="4"/>
  <c r="H1891" i="4" s="1"/>
  <c r="E1891" i="6"/>
  <c r="E1892" i="7"/>
  <c r="N1892" i="7" s="1"/>
  <c r="U1891" i="7" l="1"/>
  <c r="V1891" i="7"/>
  <c r="R1892" i="7"/>
  <c r="S1892" i="7"/>
  <c r="T1892" i="7"/>
  <c r="Q1892" i="7"/>
  <c r="G1892" i="4"/>
  <c r="H1892" i="4" s="1"/>
  <c r="E1892" i="6"/>
  <c r="E1893" i="7"/>
  <c r="N1893" i="7" s="1"/>
  <c r="U1892" i="7" l="1"/>
  <c r="V1892" i="7"/>
  <c r="S1893" i="7"/>
  <c r="R1893" i="7"/>
  <c r="Q1893" i="7"/>
  <c r="T1893" i="7"/>
  <c r="G1893" i="4"/>
  <c r="H1893" i="4" s="1"/>
  <c r="E1893" i="6"/>
  <c r="E1894" i="7"/>
  <c r="N1894" i="7" s="1"/>
  <c r="V1893" i="7" l="1"/>
  <c r="U1893" i="7"/>
  <c r="Q1894" i="7"/>
  <c r="T1894" i="7"/>
  <c r="R1894" i="7"/>
  <c r="S1894" i="7"/>
  <c r="G1894" i="4"/>
  <c r="H1894" i="4" s="1"/>
  <c r="E1894" i="6"/>
  <c r="E1895" i="7"/>
  <c r="N1895" i="7" s="1"/>
  <c r="V1894" i="7" l="1"/>
  <c r="U1894" i="7"/>
  <c r="S1895" i="7"/>
  <c r="Q1895" i="7"/>
  <c r="R1895" i="7"/>
  <c r="T1895" i="7"/>
  <c r="G1895" i="4"/>
  <c r="H1895" i="4" s="1"/>
  <c r="E1895" i="6"/>
  <c r="E1896" i="7"/>
  <c r="N1896" i="7" s="1"/>
  <c r="V1895" i="7" l="1"/>
  <c r="U1895" i="7"/>
  <c r="S1896" i="7"/>
  <c r="R1896" i="7"/>
  <c r="Q1896" i="7"/>
  <c r="T1896" i="7"/>
  <c r="G1896" i="4"/>
  <c r="H1896" i="4" s="1"/>
  <c r="E1896" i="6"/>
  <c r="E1897" i="7"/>
  <c r="N1897" i="7" s="1"/>
  <c r="V1896" i="7" l="1"/>
  <c r="U1896" i="7"/>
  <c r="S1897" i="7"/>
  <c r="R1897" i="7"/>
  <c r="T1897" i="7"/>
  <c r="Q1897" i="7"/>
  <c r="G1897" i="4"/>
  <c r="H1897" i="4" s="1"/>
  <c r="E1897" i="6"/>
  <c r="E1898" i="7"/>
  <c r="N1898" i="7" s="1"/>
  <c r="V1897" i="7" l="1"/>
  <c r="U1897" i="7"/>
  <c r="S1898" i="7"/>
  <c r="T1898" i="7"/>
  <c r="R1898" i="7"/>
  <c r="Q1898" i="7"/>
  <c r="G1898" i="4"/>
  <c r="H1898" i="4" s="1"/>
  <c r="E1898" i="6"/>
  <c r="E1899" i="7"/>
  <c r="N1899" i="7" s="1"/>
  <c r="V1898" i="7" l="1"/>
  <c r="U1898" i="7"/>
  <c r="T1899" i="7"/>
  <c r="S1899" i="7"/>
  <c r="Q1899" i="7"/>
  <c r="R1899" i="7"/>
  <c r="G1899" i="4"/>
  <c r="H1899" i="4" s="1"/>
  <c r="E1899" i="6"/>
  <c r="E1900" i="7"/>
  <c r="N1900" i="7" s="1"/>
  <c r="V1899" i="7" l="1"/>
  <c r="U1899" i="7"/>
  <c r="T1900" i="7"/>
  <c r="R1900" i="7"/>
  <c r="S1900" i="7"/>
  <c r="Q1900" i="7"/>
  <c r="G1900" i="4"/>
  <c r="H1900" i="4" s="1"/>
  <c r="E1900" i="6"/>
  <c r="E1901" i="7"/>
  <c r="N1901" i="7" s="1"/>
  <c r="V1900" i="7" l="1"/>
  <c r="U1900" i="7"/>
  <c r="T1901" i="7"/>
  <c r="S1901" i="7"/>
  <c r="R1901" i="7"/>
  <c r="Q1901" i="7"/>
  <c r="G1901" i="4"/>
  <c r="H1901" i="4" s="1"/>
  <c r="E1901" i="6"/>
  <c r="E1902" i="7"/>
  <c r="N1902" i="7" s="1"/>
  <c r="U1901" i="7" l="1"/>
  <c r="V1901" i="7"/>
  <c r="R1902" i="7"/>
  <c r="Q1902" i="7"/>
  <c r="S1902" i="7"/>
  <c r="T1902" i="7"/>
  <c r="G1902" i="4"/>
  <c r="H1902" i="4" s="1"/>
  <c r="E1902" i="6"/>
  <c r="E1903" i="7"/>
  <c r="N1903" i="7" s="1"/>
  <c r="U1902" i="7" l="1"/>
  <c r="V1902" i="7"/>
  <c r="S1903" i="7"/>
  <c r="Q1903" i="7"/>
  <c r="R1903" i="7"/>
  <c r="T1903" i="7"/>
  <c r="G1903" i="4"/>
  <c r="H1903" i="4" s="1"/>
  <c r="E1903" i="6"/>
  <c r="E1904" i="7"/>
  <c r="N1904" i="7" s="1"/>
  <c r="U1903" i="7" l="1"/>
  <c r="V1903" i="7"/>
  <c r="R1904" i="7"/>
  <c r="S1904" i="7"/>
  <c r="T1904" i="7"/>
  <c r="Q1904" i="7"/>
  <c r="G1904" i="4"/>
  <c r="H1904" i="4" s="1"/>
  <c r="E1904" i="6"/>
  <c r="E1905" i="7"/>
  <c r="N1905" i="7" s="1"/>
  <c r="T1905" i="7" l="1"/>
  <c r="Q1905" i="7"/>
  <c r="S1905" i="7"/>
  <c r="R1905" i="7"/>
  <c r="V1904" i="7"/>
  <c r="U1904" i="7"/>
  <c r="G1905" i="4"/>
  <c r="H1905" i="4" s="1"/>
  <c r="E1905" i="6"/>
  <c r="E1906" i="7"/>
  <c r="N1906" i="7" s="1"/>
  <c r="V1905" i="7" l="1"/>
  <c r="U1905" i="7"/>
  <c r="T1906" i="7"/>
  <c r="R1906" i="7"/>
  <c r="S1906" i="7"/>
  <c r="Q1906" i="7"/>
  <c r="G1906" i="4"/>
  <c r="H1906" i="4" s="1"/>
  <c r="E1906" i="6"/>
  <c r="E1907" i="7"/>
  <c r="N1907" i="7" s="1"/>
  <c r="U1906" i="7" l="1"/>
  <c r="V1906" i="7"/>
  <c r="T1907" i="7"/>
  <c r="S1907" i="7"/>
  <c r="R1907" i="7"/>
  <c r="Q1907" i="7"/>
  <c r="G1907" i="4"/>
  <c r="H1907" i="4" s="1"/>
  <c r="E1907" i="6"/>
  <c r="E1908" i="7"/>
  <c r="N1908" i="7" s="1"/>
  <c r="V1907" i="7" l="1"/>
  <c r="U1907" i="7"/>
  <c r="T1908" i="7"/>
  <c r="R1908" i="7"/>
  <c r="Q1908" i="7"/>
  <c r="S1908" i="7"/>
  <c r="G1908" i="4"/>
  <c r="H1908" i="4" s="1"/>
  <c r="E1908" i="6"/>
  <c r="E1909" i="7"/>
  <c r="N1909" i="7" s="1"/>
  <c r="V1908" i="7" l="1"/>
  <c r="U1908" i="7"/>
  <c r="T1909" i="7"/>
  <c r="S1909" i="7"/>
  <c r="Q1909" i="7"/>
  <c r="R1909" i="7"/>
  <c r="G1909" i="4"/>
  <c r="H1909" i="4" s="1"/>
  <c r="E1909" i="6"/>
  <c r="E1910" i="7"/>
  <c r="N1910" i="7" s="1"/>
  <c r="V1909" i="7" l="1"/>
  <c r="U1909" i="7"/>
  <c r="T1910" i="7"/>
  <c r="R1910" i="7"/>
  <c r="Q1910" i="7"/>
  <c r="S1910" i="7"/>
  <c r="G1910" i="4"/>
  <c r="H1910" i="4" s="1"/>
  <c r="E1910" i="6"/>
  <c r="E1911" i="7"/>
  <c r="N1911" i="7" s="1"/>
  <c r="V1910" i="7" l="1"/>
  <c r="U1910" i="7"/>
  <c r="S1911" i="7"/>
  <c r="R1911" i="7"/>
  <c r="Q1911" i="7"/>
  <c r="T1911" i="7"/>
  <c r="G1911" i="4"/>
  <c r="H1911" i="4" s="1"/>
  <c r="E1911" i="6"/>
  <c r="E1912" i="7"/>
  <c r="N1912" i="7" s="1"/>
  <c r="U1911" i="7" l="1"/>
  <c r="V1911" i="7"/>
  <c r="R1912" i="7"/>
  <c r="T1912" i="7"/>
  <c r="Q1912" i="7"/>
  <c r="S1912" i="7"/>
  <c r="G1912" i="4"/>
  <c r="H1912" i="4" s="1"/>
  <c r="E1912" i="6"/>
  <c r="E1913" i="7"/>
  <c r="N1913" i="7" s="1"/>
  <c r="V1912" i="7" l="1"/>
  <c r="U1912" i="7"/>
  <c r="Q1913" i="7"/>
  <c r="T1913" i="7"/>
  <c r="R1913" i="7"/>
  <c r="S1913" i="7"/>
  <c r="G1913" i="4"/>
  <c r="H1913" i="4" s="1"/>
  <c r="E1913" i="6"/>
  <c r="E1914" i="7"/>
  <c r="N1914" i="7" s="1"/>
  <c r="U1913" i="7" l="1"/>
  <c r="V1913" i="7"/>
  <c r="R1914" i="7"/>
  <c r="T1914" i="7"/>
  <c r="Q1914" i="7"/>
  <c r="S1914" i="7"/>
  <c r="G1914" i="4"/>
  <c r="H1914" i="4" s="1"/>
  <c r="E1914" i="6"/>
  <c r="E1915" i="7"/>
  <c r="N1915" i="7" s="1"/>
  <c r="V1914" i="7" l="1"/>
  <c r="U1914" i="7"/>
  <c r="T1915" i="7"/>
  <c r="S1915" i="7"/>
  <c r="Q1915" i="7"/>
  <c r="R1915" i="7"/>
  <c r="G1915" i="4"/>
  <c r="H1915" i="4" s="1"/>
  <c r="E1915" i="6"/>
  <c r="E1916" i="7"/>
  <c r="N1916" i="7" s="1"/>
  <c r="U1915" i="7" l="1"/>
  <c r="V1915" i="7"/>
  <c r="R1916" i="7"/>
  <c r="T1916" i="7"/>
  <c r="Q1916" i="7"/>
  <c r="S1916" i="7"/>
  <c r="G1916" i="4"/>
  <c r="H1916" i="4" s="1"/>
  <c r="E1916" i="6"/>
  <c r="E1917" i="7"/>
  <c r="N1917" i="7" s="1"/>
  <c r="U1916" i="7" l="1"/>
  <c r="V1916" i="7"/>
  <c r="Q1917" i="7"/>
  <c r="T1917" i="7"/>
  <c r="R1917" i="7"/>
  <c r="S1917" i="7"/>
  <c r="G1917" i="4"/>
  <c r="H1917" i="4" s="1"/>
  <c r="E1917" i="6"/>
  <c r="E1918" i="7"/>
  <c r="N1918" i="7" s="1"/>
  <c r="V1917" i="7" l="1"/>
  <c r="U1917" i="7"/>
  <c r="T1918" i="7"/>
  <c r="R1918" i="7"/>
  <c r="S1918" i="7"/>
  <c r="Q1918" i="7"/>
  <c r="G1918" i="4"/>
  <c r="H1918" i="4" s="1"/>
  <c r="E1918" i="6"/>
  <c r="E1919" i="7"/>
  <c r="N1919" i="7" s="1"/>
  <c r="U1918" i="7" l="1"/>
  <c r="V1918" i="7"/>
  <c r="Q1919" i="7"/>
  <c r="S1919" i="7"/>
  <c r="R1919" i="7"/>
  <c r="T1919" i="7"/>
  <c r="G1919" i="4"/>
  <c r="H1919" i="4" s="1"/>
  <c r="E1919" i="6"/>
  <c r="E1920" i="7"/>
  <c r="N1920" i="7" s="1"/>
  <c r="U1919" i="7" l="1"/>
  <c r="V1919" i="7"/>
  <c r="S1920" i="7"/>
  <c r="R1920" i="7"/>
  <c r="Q1920" i="7"/>
  <c r="T1920" i="7"/>
  <c r="G1920" i="4"/>
  <c r="H1920" i="4" s="1"/>
  <c r="E1920" i="6"/>
  <c r="E1921" i="7"/>
  <c r="N1921" i="7" s="1"/>
  <c r="V1920" i="7" l="1"/>
  <c r="U1920" i="7"/>
  <c r="T1921" i="7"/>
  <c r="S1921" i="7"/>
  <c r="Q1921" i="7"/>
  <c r="R1921" i="7"/>
  <c r="G1921" i="4"/>
  <c r="H1921" i="4" s="1"/>
  <c r="E1921" i="6"/>
  <c r="E1922" i="7"/>
  <c r="N1922" i="7" s="1"/>
  <c r="V1921" i="7" l="1"/>
  <c r="U1921" i="7"/>
  <c r="S1922" i="7"/>
  <c r="R1922" i="7"/>
  <c r="T1922" i="7"/>
  <c r="Q1922" i="7"/>
  <c r="G1922" i="4"/>
  <c r="H1922" i="4" s="1"/>
  <c r="E1922" i="6"/>
  <c r="E1923" i="7"/>
  <c r="N1923" i="7" s="1"/>
  <c r="U1922" i="7" l="1"/>
  <c r="V1922" i="7"/>
  <c r="Q1923" i="7"/>
  <c r="S1923" i="7"/>
  <c r="R1923" i="7"/>
  <c r="T1923" i="7"/>
  <c r="G1923" i="4"/>
  <c r="H1923" i="4" s="1"/>
  <c r="E1923" i="6"/>
  <c r="E1924" i="7"/>
  <c r="N1924" i="7" s="1"/>
  <c r="U1923" i="7" l="1"/>
  <c r="V1923" i="7"/>
  <c r="Q1924" i="7"/>
  <c r="T1924" i="7"/>
  <c r="R1924" i="7"/>
  <c r="S1924" i="7"/>
  <c r="G1924" i="4"/>
  <c r="H1924" i="4" s="1"/>
  <c r="E1924" i="6"/>
  <c r="E1925" i="7"/>
  <c r="N1925" i="7" s="1"/>
  <c r="U1924" i="7" l="1"/>
  <c r="V1924" i="7"/>
  <c r="S1925" i="7"/>
  <c r="R1925" i="7"/>
  <c r="T1925" i="7"/>
  <c r="Q1925" i="7"/>
  <c r="G1925" i="4"/>
  <c r="H1925" i="4" s="1"/>
  <c r="E1925" i="6"/>
  <c r="E1926" i="7"/>
  <c r="N1926" i="7" s="1"/>
  <c r="V1925" i="7" l="1"/>
  <c r="U1925" i="7"/>
  <c r="T1926" i="7"/>
  <c r="Q1926" i="7"/>
  <c r="R1926" i="7"/>
  <c r="S1926" i="7"/>
  <c r="G1926" i="4"/>
  <c r="H1926" i="4" s="1"/>
  <c r="E1926" i="6"/>
  <c r="E1927" i="7"/>
  <c r="N1927" i="7" s="1"/>
  <c r="U1926" i="7" l="1"/>
  <c r="V1926" i="7"/>
  <c r="R1927" i="7"/>
  <c r="Q1927" i="7"/>
  <c r="T1927" i="7"/>
  <c r="S1927" i="7"/>
  <c r="G1927" i="4"/>
  <c r="H1927" i="4" s="1"/>
  <c r="E1927" i="6"/>
  <c r="E1928" i="7"/>
  <c r="N1928" i="7" s="1"/>
  <c r="U1927" i="7" l="1"/>
  <c r="V1927" i="7"/>
  <c r="T1928" i="7"/>
  <c r="Q1928" i="7"/>
  <c r="R1928" i="7"/>
  <c r="S1928" i="7"/>
  <c r="G1928" i="4"/>
  <c r="H1928" i="4" s="1"/>
  <c r="E1928" i="6"/>
  <c r="E1929" i="7"/>
  <c r="N1929" i="7" s="1"/>
  <c r="V1928" i="7" l="1"/>
  <c r="U1928" i="7"/>
  <c r="T1929" i="7"/>
  <c r="R1929" i="7"/>
  <c r="S1929" i="7"/>
  <c r="Q1929" i="7"/>
  <c r="G1929" i="4"/>
  <c r="H1929" i="4" s="1"/>
  <c r="E1929" i="6"/>
  <c r="E1930" i="7"/>
  <c r="N1930" i="7" s="1"/>
  <c r="U1929" i="7" l="1"/>
  <c r="V1929" i="7"/>
  <c r="S1930" i="7"/>
  <c r="Q1930" i="7"/>
  <c r="R1930" i="7"/>
  <c r="T1930" i="7"/>
  <c r="G1930" i="4"/>
  <c r="H1930" i="4" s="1"/>
  <c r="E1930" i="6"/>
  <c r="E1931" i="7"/>
  <c r="N1931" i="7" s="1"/>
  <c r="V1930" i="7" l="1"/>
  <c r="U1930" i="7"/>
  <c r="R1931" i="7"/>
  <c r="Q1931" i="7"/>
  <c r="T1931" i="7"/>
  <c r="S1931" i="7"/>
  <c r="G1931" i="4"/>
  <c r="H1931" i="4" s="1"/>
  <c r="E1931" i="6"/>
  <c r="E1932" i="7"/>
  <c r="N1932" i="7" s="1"/>
  <c r="U1931" i="7" l="1"/>
  <c r="V1931" i="7"/>
  <c r="S1932" i="7"/>
  <c r="T1932" i="7"/>
  <c r="Q1932" i="7"/>
  <c r="R1932" i="7"/>
  <c r="G1932" i="4"/>
  <c r="H1932" i="4" s="1"/>
  <c r="E1932" i="6"/>
  <c r="E1933" i="7"/>
  <c r="N1933" i="7" s="1"/>
  <c r="U1932" i="7" l="1"/>
  <c r="V1932" i="7"/>
  <c r="T1933" i="7"/>
  <c r="R1933" i="7"/>
  <c r="S1933" i="7"/>
  <c r="Q1933" i="7"/>
  <c r="G1933" i="4"/>
  <c r="H1933" i="4" s="1"/>
  <c r="E1933" i="6"/>
  <c r="E1934" i="7"/>
  <c r="N1934" i="7" s="1"/>
  <c r="U1933" i="7" l="1"/>
  <c r="V1933" i="7"/>
  <c r="S1934" i="7"/>
  <c r="T1934" i="7"/>
  <c r="R1934" i="7"/>
  <c r="Q1934" i="7"/>
  <c r="G1934" i="4"/>
  <c r="H1934" i="4" s="1"/>
  <c r="E1934" i="6"/>
  <c r="E1935" i="7"/>
  <c r="N1935" i="7" s="1"/>
  <c r="U1934" i="7" l="1"/>
  <c r="V1934" i="7"/>
  <c r="R1935" i="7"/>
  <c r="S1935" i="7"/>
  <c r="T1935" i="7"/>
  <c r="Q1935" i="7"/>
  <c r="G1935" i="4"/>
  <c r="H1935" i="4" s="1"/>
  <c r="E1935" i="6"/>
  <c r="E1936" i="7"/>
  <c r="N1936" i="7" s="1"/>
  <c r="V1935" i="7" l="1"/>
  <c r="U1935" i="7"/>
  <c r="S1936" i="7"/>
  <c r="T1936" i="7"/>
  <c r="Q1936" i="7"/>
  <c r="R1936" i="7"/>
  <c r="G1936" i="4"/>
  <c r="H1936" i="4" s="1"/>
  <c r="E1936" i="6"/>
  <c r="E1937" i="7"/>
  <c r="N1937" i="7" s="1"/>
  <c r="V1936" i="7" l="1"/>
  <c r="U1936" i="7"/>
  <c r="Q1937" i="7"/>
  <c r="R1937" i="7"/>
  <c r="S1937" i="7"/>
  <c r="T1937" i="7"/>
  <c r="G1937" i="4"/>
  <c r="H1937" i="4" s="1"/>
  <c r="E1937" i="6"/>
  <c r="E1938" i="7"/>
  <c r="N1938" i="7" s="1"/>
  <c r="U1937" i="7" l="1"/>
  <c r="V1937" i="7"/>
  <c r="R1938" i="7"/>
  <c r="Q1938" i="7"/>
  <c r="S1938" i="7"/>
  <c r="T1938" i="7"/>
  <c r="G1938" i="4"/>
  <c r="H1938" i="4" s="1"/>
  <c r="E1938" i="6"/>
  <c r="E1939" i="7"/>
  <c r="N1939" i="7" s="1"/>
  <c r="U1938" i="7" l="1"/>
  <c r="V1938" i="7"/>
  <c r="Q1939" i="7"/>
  <c r="T1939" i="7"/>
  <c r="S1939" i="7"/>
  <c r="R1939" i="7"/>
  <c r="G1939" i="4"/>
  <c r="H1939" i="4" s="1"/>
  <c r="E1939" i="6"/>
  <c r="E1940" i="7"/>
  <c r="N1940" i="7" s="1"/>
  <c r="U1939" i="7" l="1"/>
  <c r="V1939" i="7"/>
  <c r="R1940" i="7"/>
  <c r="T1940" i="7"/>
  <c r="Q1940" i="7"/>
  <c r="S1940" i="7"/>
  <c r="G1940" i="4"/>
  <c r="H1940" i="4" s="1"/>
  <c r="E1940" i="6"/>
  <c r="E1941" i="7"/>
  <c r="N1941" i="7" s="1"/>
  <c r="V1940" i="7" l="1"/>
  <c r="U1940" i="7"/>
  <c r="Q1941" i="7"/>
  <c r="S1941" i="7"/>
  <c r="T1941" i="7"/>
  <c r="R1941" i="7"/>
  <c r="G1941" i="4"/>
  <c r="H1941" i="4" s="1"/>
  <c r="E1941" i="6"/>
  <c r="E1942" i="7"/>
  <c r="N1942" i="7" s="1"/>
  <c r="U1941" i="7" l="1"/>
  <c r="V1941" i="7"/>
  <c r="R1942" i="7"/>
  <c r="Q1942" i="7"/>
  <c r="T1942" i="7"/>
  <c r="S1942" i="7"/>
  <c r="G1942" i="4"/>
  <c r="H1942" i="4" s="1"/>
  <c r="E1942" i="6"/>
  <c r="E1943" i="7"/>
  <c r="N1943" i="7" s="1"/>
  <c r="V1942" i="7" l="1"/>
  <c r="U1942" i="7"/>
  <c r="Q1943" i="7"/>
  <c r="S1943" i="7"/>
  <c r="R1943" i="7"/>
  <c r="T1943" i="7"/>
  <c r="G1943" i="4"/>
  <c r="H1943" i="4" s="1"/>
  <c r="E1943" i="6"/>
  <c r="E1944" i="7"/>
  <c r="N1944" i="7" s="1"/>
  <c r="V1943" i="7" l="1"/>
  <c r="U1943" i="7"/>
  <c r="R1944" i="7"/>
  <c r="S1944" i="7"/>
  <c r="T1944" i="7"/>
  <c r="Q1944" i="7"/>
  <c r="G1944" i="4"/>
  <c r="H1944" i="4" s="1"/>
  <c r="E1944" i="6"/>
  <c r="E1945" i="7"/>
  <c r="N1945" i="7" s="1"/>
  <c r="V1944" i="7" l="1"/>
  <c r="U1944" i="7"/>
  <c r="R1945" i="7"/>
  <c r="S1945" i="7"/>
  <c r="Q1945" i="7"/>
  <c r="T1945" i="7"/>
  <c r="G1945" i="4"/>
  <c r="H1945" i="4" s="1"/>
  <c r="E1945" i="6"/>
  <c r="E1946" i="7"/>
  <c r="N1946" i="7" s="1"/>
  <c r="V1945" i="7" l="1"/>
  <c r="U1945" i="7"/>
  <c r="Q1946" i="7"/>
  <c r="T1946" i="7"/>
  <c r="S1946" i="7"/>
  <c r="R1946" i="7"/>
  <c r="G1946" i="4"/>
  <c r="H1946" i="4" s="1"/>
  <c r="E1946" i="6"/>
  <c r="E1947" i="7"/>
  <c r="N1947" i="7" s="1"/>
  <c r="V1946" i="7" l="1"/>
  <c r="U1946" i="7"/>
  <c r="R1947" i="7"/>
  <c r="T1947" i="7"/>
  <c r="Q1947" i="7"/>
  <c r="S1947" i="7"/>
  <c r="G1947" i="4"/>
  <c r="H1947" i="4" s="1"/>
  <c r="E1947" i="6"/>
  <c r="E1948" i="7"/>
  <c r="N1948" i="7" s="1"/>
  <c r="V1947" i="7" l="1"/>
  <c r="U1947" i="7"/>
  <c r="Q1948" i="7"/>
  <c r="R1948" i="7"/>
  <c r="S1948" i="7"/>
  <c r="T1948" i="7"/>
  <c r="G1948" i="4"/>
  <c r="H1948" i="4" s="1"/>
  <c r="E1948" i="6"/>
  <c r="E1949" i="7"/>
  <c r="N1949" i="7" s="1"/>
  <c r="Q1949" i="7" l="1"/>
  <c r="T1949" i="7"/>
  <c r="S1949" i="7"/>
  <c r="R1949" i="7"/>
  <c r="V1948" i="7"/>
  <c r="U1948" i="7"/>
  <c r="G1949" i="4"/>
  <c r="H1949" i="4" s="1"/>
  <c r="E1949" i="6"/>
  <c r="E1950" i="7"/>
  <c r="N1950" i="7" s="1"/>
  <c r="S1950" i="7" l="1"/>
  <c r="Q1950" i="7"/>
  <c r="T1950" i="7"/>
  <c r="R1950" i="7"/>
  <c r="U1949" i="7"/>
  <c r="V1949" i="7"/>
  <c r="G1950" i="4"/>
  <c r="H1950" i="4" s="1"/>
  <c r="E1950" i="6"/>
  <c r="E1951" i="7"/>
  <c r="N1951" i="7" s="1"/>
  <c r="V1950" i="7" l="1"/>
  <c r="U1950" i="7"/>
  <c r="S1951" i="7"/>
  <c r="T1951" i="7"/>
  <c r="R1951" i="7"/>
  <c r="Q1951" i="7"/>
  <c r="G1951" i="4"/>
  <c r="H1951" i="4" s="1"/>
  <c r="E1951" i="6"/>
  <c r="E1952" i="7"/>
  <c r="N1952" i="7" s="1"/>
  <c r="V1951" i="7" l="1"/>
  <c r="U1951" i="7"/>
  <c r="T1952" i="7"/>
  <c r="Q1952" i="7"/>
  <c r="R1952" i="7"/>
  <c r="S1952" i="7"/>
  <c r="G1952" i="4"/>
  <c r="H1952" i="4" s="1"/>
  <c r="E1952" i="6"/>
  <c r="E1953" i="7"/>
  <c r="N1953" i="7" s="1"/>
  <c r="V1952" i="7" l="1"/>
  <c r="U1952" i="7"/>
  <c r="S1953" i="7"/>
  <c r="R1953" i="7"/>
  <c r="T1953" i="7"/>
  <c r="Q1953" i="7"/>
  <c r="G1953" i="4"/>
  <c r="H1953" i="4" s="1"/>
  <c r="E1953" i="6"/>
  <c r="E1954" i="7"/>
  <c r="N1954" i="7" s="1"/>
  <c r="V1953" i="7" l="1"/>
  <c r="U1953" i="7"/>
  <c r="T1954" i="7"/>
  <c r="Q1954" i="7"/>
  <c r="S1954" i="7"/>
  <c r="R1954" i="7"/>
  <c r="G1954" i="4"/>
  <c r="H1954" i="4" s="1"/>
  <c r="E1954" i="6"/>
  <c r="E1955" i="7"/>
  <c r="N1955" i="7" s="1"/>
  <c r="V1954" i="7" l="1"/>
  <c r="U1954" i="7"/>
  <c r="S1955" i="7"/>
  <c r="T1955" i="7"/>
  <c r="Q1955" i="7"/>
  <c r="R1955" i="7"/>
  <c r="G1955" i="4"/>
  <c r="H1955" i="4" s="1"/>
  <c r="E1955" i="6"/>
  <c r="E1956" i="7"/>
  <c r="N1956" i="7" s="1"/>
  <c r="V1955" i="7" l="1"/>
  <c r="U1955" i="7"/>
  <c r="S1956" i="7"/>
  <c r="R1956" i="7"/>
  <c r="Q1956" i="7"/>
  <c r="T1956" i="7"/>
  <c r="G1956" i="4"/>
  <c r="H1956" i="4" s="1"/>
  <c r="E1956" i="6"/>
  <c r="E1957" i="7"/>
  <c r="N1957" i="7" s="1"/>
  <c r="V1956" i="7" l="1"/>
  <c r="U1956" i="7"/>
  <c r="T1957" i="7"/>
  <c r="Q1957" i="7"/>
  <c r="S1957" i="7"/>
  <c r="R1957" i="7"/>
  <c r="G1957" i="4"/>
  <c r="H1957" i="4" s="1"/>
  <c r="E1957" i="6"/>
  <c r="E1958" i="7"/>
  <c r="N1958" i="7" s="1"/>
  <c r="V1957" i="7" l="1"/>
  <c r="U1957" i="7"/>
  <c r="R1958" i="7"/>
  <c r="T1958" i="7"/>
  <c r="S1958" i="7"/>
  <c r="Q1958" i="7"/>
  <c r="G1958" i="4"/>
  <c r="H1958" i="4" s="1"/>
  <c r="E1958" i="6"/>
  <c r="E1959" i="7"/>
  <c r="N1959" i="7" s="1"/>
  <c r="U1958" i="7" l="1"/>
  <c r="V1958" i="7"/>
  <c r="R1959" i="7"/>
  <c r="Q1959" i="7"/>
  <c r="T1959" i="7"/>
  <c r="S1959" i="7"/>
  <c r="G1959" i="4"/>
  <c r="H1959" i="4" s="1"/>
  <c r="E1959" i="6"/>
  <c r="E1960" i="7"/>
  <c r="N1960" i="7" s="1"/>
  <c r="U1959" i="7" l="1"/>
  <c r="V1959" i="7"/>
  <c r="Q1960" i="7"/>
  <c r="R1960" i="7"/>
  <c r="T1960" i="7"/>
  <c r="S1960" i="7"/>
  <c r="G1960" i="4"/>
  <c r="H1960" i="4" s="1"/>
  <c r="E1960" i="6"/>
  <c r="E1961" i="7"/>
  <c r="N1961" i="7" s="1"/>
  <c r="V1960" i="7" l="1"/>
  <c r="U1960" i="7"/>
  <c r="R1961" i="7"/>
  <c r="T1961" i="7"/>
  <c r="Q1961" i="7"/>
  <c r="S1961" i="7"/>
  <c r="G1961" i="4"/>
  <c r="H1961" i="4" s="1"/>
  <c r="E1961" i="6"/>
  <c r="E1962" i="7"/>
  <c r="N1962" i="7" s="1"/>
  <c r="V1961" i="7" l="1"/>
  <c r="U1961" i="7"/>
  <c r="R1962" i="7"/>
  <c r="Q1962" i="7"/>
  <c r="S1962" i="7"/>
  <c r="T1962" i="7"/>
  <c r="G1962" i="4"/>
  <c r="H1962" i="4" s="1"/>
  <c r="E1962" i="6"/>
  <c r="E1963" i="7"/>
  <c r="N1963" i="7" s="1"/>
  <c r="U1962" i="7" l="1"/>
  <c r="V1962" i="7"/>
  <c r="S1963" i="7"/>
  <c r="T1963" i="7"/>
  <c r="R1963" i="7"/>
  <c r="Q1963" i="7"/>
  <c r="G1963" i="4"/>
  <c r="H1963" i="4" s="1"/>
  <c r="E1963" i="6"/>
  <c r="E1964" i="7"/>
  <c r="N1964" i="7" s="1"/>
  <c r="U1963" i="7" l="1"/>
  <c r="V1963" i="7"/>
  <c r="T1964" i="7"/>
  <c r="R1964" i="7"/>
  <c r="Q1964" i="7"/>
  <c r="S1964" i="7"/>
  <c r="G1964" i="4"/>
  <c r="H1964" i="4" s="1"/>
  <c r="E1964" i="6"/>
  <c r="E1965" i="7"/>
  <c r="N1965" i="7" s="1"/>
  <c r="U1964" i="7" l="1"/>
  <c r="V1964" i="7"/>
  <c r="T1965" i="7"/>
  <c r="Q1965" i="7"/>
  <c r="R1965" i="7"/>
  <c r="S1965" i="7"/>
  <c r="G1965" i="4"/>
  <c r="H1965" i="4" s="1"/>
  <c r="E1965" i="6"/>
  <c r="E1966" i="7"/>
  <c r="N1966" i="7" s="1"/>
  <c r="U1965" i="7" l="1"/>
  <c r="V1965" i="7"/>
  <c r="Q1966" i="7"/>
  <c r="R1966" i="7"/>
  <c r="T1966" i="7"/>
  <c r="S1966" i="7"/>
  <c r="G1966" i="4"/>
  <c r="H1966" i="4" s="1"/>
  <c r="E1966" i="6"/>
  <c r="E1967" i="7"/>
  <c r="N1967" i="7" s="1"/>
  <c r="U1966" i="7" l="1"/>
  <c r="V1966" i="7"/>
  <c r="R1967" i="7"/>
  <c r="Q1967" i="7"/>
  <c r="S1967" i="7"/>
  <c r="T1967" i="7"/>
  <c r="G1967" i="4"/>
  <c r="H1967" i="4" s="1"/>
  <c r="E1967" i="6"/>
  <c r="E1968" i="7"/>
  <c r="N1968" i="7" s="1"/>
  <c r="U1967" i="7" l="1"/>
  <c r="V1967" i="7"/>
  <c r="T1968" i="7"/>
  <c r="S1968" i="7"/>
  <c r="Q1968" i="7"/>
  <c r="R1968" i="7"/>
  <c r="G1968" i="4"/>
  <c r="H1968" i="4" s="1"/>
  <c r="E1968" i="6"/>
  <c r="E1969" i="7"/>
  <c r="N1969" i="7" s="1"/>
  <c r="V1968" i="7" l="1"/>
  <c r="U1968" i="7"/>
  <c r="S1969" i="7"/>
  <c r="R1969" i="7"/>
  <c r="Q1969" i="7"/>
  <c r="T1969" i="7"/>
  <c r="G1969" i="4"/>
  <c r="H1969" i="4" s="1"/>
  <c r="E1969" i="6"/>
  <c r="E1970" i="7"/>
  <c r="N1970" i="7" s="1"/>
  <c r="V1969" i="7" l="1"/>
  <c r="U1969" i="7"/>
  <c r="Q1970" i="7"/>
  <c r="T1970" i="7"/>
  <c r="S1970" i="7"/>
  <c r="R1970" i="7"/>
  <c r="G1970" i="4"/>
  <c r="H1970" i="4" s="1"/>
  <c r="E1970" i="6"/>
  <c r="E1971" i="7"/>
  <c r="N1971" i="7" s="1"/>
  <c r="V1970" i="7" l="1"/>
  <c r="U1970" i="7"/>
  <c r="R1971" i="7"/>
  <c r="S1971" i="7"/>
  <c r="Q1971" i="7"/>
  <c r="T1971" i="7"/>
  <c r="G1971" i="4"/>
  <c r="H1971" i="4" s="1"/>
  <c r="E1971" i="6"/>
  <c r="E1972" i="7"/>
  <c r="N1972" i="7" s="1"/>
  <c r="U1971" i="7" l="1"/>
  <c r="V1971" i="7"/>
  <c r="R1972" i="7"/>
  <c r="Q1972" i="7"/>
  <c r="T1972" i="7"/>
  <c r="S1972" i="7"/>
  <c r="G1972" i="4"/>
  <c r="H1972" i="4" s="1"/>
  <c r="E1972" i="6"/>
  <c r="E1973" i="7"/>
  <c r="N1973" i="7" s="1"/>
  <c r="V1972" i="7" l="1"/>
  <c r="U1972" i="7"/>
  <c r="Q1973" i="7"/>
  <c r="R1973" i="7"/>
  <c r="S1973" i="7"/>
  <c r="T1973" i="7"/>
  <c r="G1973" i="4"/>
  <c r="H1973" i="4" s="1"/>
  <c r="E1973" i="6"/>
  <c r="E1974" i="7"/>
  <c r="N1974" i="7" s="1"/>
  <c r="V1973" i="7" l="1"/>
  <c r="U1973" i="7"/>
  <c r="S1974" i="7"/>
  <c r="Q1974" i="7"/>
  <c r="T1974" i="7"/>
  <c r="R1974" i="7"/>
  <c r="G1974" i="4"/>
  <c r="H1974" i="4" s="1"/>
  <c r="E1974" i="6"/>
  <c r="E1975" i="7"/>
  <c r="N1975" i="7" s="1"/>
  <c r="U1974" i="7" l="1"/>
  <c r="V1974" i="7"/>
  <c r="R1975" i="7"/>
  <c r="T1975" i="7"/>
  <c r="Q1975" i="7"/>
  <c r="S1975" i="7"/>
  <c r="G1975" i="4"/>
  <c r="H1975" i="4" s="1"/>
  <c r="E1975" i="6"/>
  <c r="E1976" i="7"/>
  <c r="N1976" i="7" s="1"/>
  <c r="S1976" i="7" l="1"/>
  <c r="T1976" i="7"/>
  <c r="R1976" i="7"/>
  <c r="Q1976" i="7"/>
  <c r="V1975" i="7"/>
  <c r="U1975" i="7"/>
  <c r="G1976" i="4"/>
  <c r="H1976" i="4" s="1"/>
  <c r="E1976" i="6"/>
  <c r="E1977" i="7"/>
  <c r="N1977" i="7" s="1"/>
  <c r="V1976" i="7" l="1"/>
  <c r="U1976" i="7"/>
  <c r="T1977" i="7"/>
  <c r="Q1977" i="7"/>
  <c r="S1977" i="7"/>
  <c r="R1977" i="7"/>
  <c r="G1977" i="4"/>
  <c r="H1977" i="4" s="1"/>
  <c r="E1977" i="6"/>
  <c r="E1978" i="7"/>
  <c r="N1978" i="7" s="1"/>
  <c r="V1977" i="7" l="1"/>
  <c r="U1977" i="7"/>
  <c r="Q1978" i="7"/>
  <c r="T1978" i="7"/>
  <c r="R1978" i="7"/>
  <c r="S1978" i="7"/>
  <c r="G1978" i="4"/>
  <c r="H1978" i="4" s="1"/>
  <c r="E1978" i="6"/>
  <c r="E1979" i="7"/>
  <c r="N1979" i="7" s="1"/>
  <c r="U1978" i="7" l="1"/>
  <c r="V1978" i="7"/>
  <c r="R1979" i="7"/>
  <c r="Q1979" i="7"/>
  <c r="S1979" i="7"/>
  <c r="T1979" i="7"/>
  <c r="G1979" i="4"/>
  <c r="H1979" i="4" s="1"/>
  <c r="E1979" i="6"/>
  <c r="E1980" i="7"/>
  <c r="N1980" i="7" s="1"/>
  <c r="U1979" i="7" l="1"/>
  <c r="V1979" i="7"/>
  <c r="R1980" i="7"/>
  <c r="Q1980" i="7"/>
  <c r="S1980" i="7"/>
  <c r="T1980" i="7"/>
  <c r="G1980" i="4"/>
  <c r="H1980" i="4" s="1"/>
  <c r="E1980" i="6"/>
  <c r="E1981" i="7"/>
  <c r="N1981" i="7" s="1"/>
  <c r="U1980" i="7" l="1"/>
  <c r="V1980" i="7"/>
  <c r="R1981" i="7"/>
  <c r="S1981" i="7"/>
  <c r="T1981" i="7"/>
  <c r="Q1981" i="7"/>
  <c r="G1981" i="4"/>
  <c r="H1981" i="4" s="1"/>
  <c r="E1981" i="6"/>
  <c r="E1982" i="7"/>
  <c r="N1982" i="7" s="1"/>
  <c r="U1981" i="7" l="1"/>
  <c r="V1981" i="7"/>
  <c r="T1982" i="7"/>
  <c r="S1982" i="7"/>
  <c r="Q1982" i="7"/>
  <c r="R1982" i="7"/>
  <c r="G1982" i="4"/>
  <c r="H1982" i="4" s="1"/>
  <c r="E1982" i="6"/>
  <c r="E1983" i="7"/>
  <c r="N1983" i="7" s="1"/>
  <c r="U1982" i="7" l="1"/>
  <c r="V1982" i="7"/>
  <c r="T1983" i="7"/>
  <c r="Q1983" i="7"/>
  <c r="R1983" i="7"/>
  <c r="S1983" i="7"/>
  <c r="G1983" i="4"/>
  <c r="H1983" i="4" s="1"/>
  <c r="E1983" i="6"/>
  <c r="E1984" i="7"/>
  <c r="N1984" i="7" s="1"/>
  <c r="V1983" i="7" l="1"/>
  <c r="U1983" i="7"/>
  <c r="R1984" i="7"/>
  <c r="T1984" i="7"/>
  <c r="Q1984" i="7"/>
  <c r="S1984" i="7"/>
  <c r="G1984" i="4"/>
  <c r="H1984" i="4" s="1"/>
  <c r="E1984" i="6"/>
  <c r="E1985" i="7"/>
  <c r="N1985" i="7" s="1"/>
  <c r="V1984" i="7" l="1"/>
  <c r="U1984" i="7"/>
  <c r="R1985" i="7"/>
  <c r="S1985" i="7"/>
  <c r="T1985" i="7"/>
  <c r="Q1985" i="7"/>
  <c r="G1985" i="4"/>
  <c r="H1985" i="4" s="1"/>
  <c r="E1985" i="6"/>
  <c r="E1986" i="7"/>
  <c r="N1986" i="7" s="1"/>
  <c r="U1985" i="7" l="1"/>
  <c r="V1985" i="7"/>
  <c r="T1986" i="7"/>
  <c r="Q1986" i="7"/>
  <c r="S1986" i="7"/>
  <c r="R1986" i="7"/>
  <c r="G1986" i="4"/>
  <c r="H1986" i="4" s="1"/>
  <c r="E1986" i="6"/>
  <c r="E1987" i="7"/>
  <c r="N1987" i="7" s="1"/>
  <c r="U1986" i="7" l="1"/>
  <c r="V1986" i="7"/>
  <c r="R1987" i="7"/>
  <c r="T1987" i="7"/>
  <c r="Q1987" i="7"/>
  <c r="S1987" i="7"/>
  <c r="G1987" i="4"/>
  <c r="H1987" i="4" s="1"/>
  <c r="E1987" i="6"/>
  <c r="E1988" i="7"/>
  <c r="N1988" i="7" s="1"/>
  <c r="U1987" i="7" l="1"/>
  <c r="V1987" i="7"/>
  <c r="Q1988" i="7"/>
  <c r="T1988" i="7"/>
  <c r="S1988" i="7"/>
  <c r="R1988" i="7"/>
  <c r="G1988" i="4"/>
  <c r="H1988" i="4" s="1"/>
  <c r="E1988" i="6"/>
  <c r="E1989" i="7"/>
  <c r="N1989" i="7" s="1"/>
  <c r="U1988" i="7" l="1"/>
  <c r="V1988" i="7"/>
  <c r="Q1989" i="7"/>
  <c r="S1989" i="7"/>
  <c r="R1989" i="7"/>
  <c r="T1989" i="7"/>
  <c r="G1989" i="4"/>
  <c r="H1989" i="4" s="1"/>
  <c r="E1989" i="6"/>
  <c r="E1990" i="7"/>
  <c r="N1990" i="7" s="1"/>
  <c r="V1989" i="7" l="1"/>
  <c r="U1989" i="7"/>
  <c r="S1990" i="7"/>
  <c r="Q1990" i="7"/>
  <c r="T1990" i="7"/>
  <c r="R1990" i="7"/>
  <c r="G1990" i="4"/>
  <c r="H1990" i="4" s="1"/>
  <c r="E1990" i="6"/>
  <c r="E1991" i="7"/>
  <c r="N1991" i="7" s="1"/>
  <c r="U1990" i="7" l="1"/>
  <c r="V1990" i="7"/>
  <c r="T1991" i="7"/>
  <c r="R1991" i="7"/>
  <c r="S1991" i="7"/>
  <c r="Q1991" i="7"/>
  <c r="G1991" i="4"/>
  <c r="H1991" i="4" s="1"/>
  <c r="E1991" i="6"/>
  <c r="E1992" i="7"/>
  <c r="N1992" i="7" s="1"/>
  <c r="U1991" i="7" l="1"/>
  <c r="V1991" i="7"/>
  <c r="Q1992" i="7"/>
  <c r="T1992" i="7"/>
  <c r="R1992" i="7"/>
  <c r="S1992" i="7"/>
  <c r="G1992" i="4"/>
  <c r="H1992" i="4" s="1"/>
  <c r="E1992" i="6"/>
  <c r="E1993" i="7"/>
  <c r="N1993" i="7" s="1"/>
  <c r="V1992" i="7" l="1"/>
  <c r="U1992" i="7"/>
  <c r="S1993" i="7"/>
  <c r="Q1993" i="7"/>
  <c r="R1993" i="7"/>
  <c r="T1993" i="7"/>
  <c r="G1993" i="4"/>
  <c r="H1993" i="4" s="1"/>
  <c r="E1993" i="6"/>
  <c r="E1994" i="7"/>
  <c r="N1994" i="7" s="1"/>
  <c r="U1993" i="7" l="1"/>
  <c r="V1993" i="7"/>
  <c r="Q1994" i="7"/>
  <c r="T1994" i="7"/>
  <c r="R1994" i="7"/>
  <c r="S1994" i="7"/>
  <c r="G1994" i="4"/>
  <c r="H1994" i="4" s="1"/>
  <c r="E1994" i="6"/>
  <c r="E1995" i="7"/>
  <c r="N1995" i="7" s="1"/>
  <c r="V1994" i="7" l="1"/>
  <c r="U1994" i="7"/>
  <c r="S1995" i="7"/>
  <c r="Q1995" i="7"/>
  <c r="R1995" i="7"/>
  <c r="T1995" i="7"/>
  <c r="G1995" i="4"/>
  <c r="H1995" i="4" s="1"/>
  <c r="E1995" i="6"/>
  <c r="E1996" i="7"/>
  <c r="N1996" i="7" s="1"/>
  <c r="U1995" i="7" l="1"/>
  <c r="V1995" i="7"/>
  <c r="T1996" i="7"/>
  <c r="R1996" i="7"/>
  <c r="Q1996" i="7"/>
  <c r="S1996" i="7"/>
  <c r="G1996" i="4"/>
  <c r="H1996" i="4" s="1"/>
  <c r="E1996" i="6"/>
  <c r="E1997" i="7"/>
  <c r="N1997" i="7" s="1"/>
  <c r="V1996" i="7" l="1"/>
  <c r="U1996" i="7"/>
  <c r="T1997" i="7"/>
  <c r="R1997" i="7"/>
  <c r="S1997" i="7"/>
  <c r="Q1997" i="7"/>
  <c r="G1997" i="4"/>
  <c r="H1997" i="4" s="1"/>
  <c r="E1997" i="6"/>
  <c r="E1998" i="7"/>
  <c r="N1998" i="7" s="1"/>
  <c r="U1997" i="7" l="1"/>
  <c r="V1997" i="7"/>
  <c r="Q1998" i="7"/>
  <c r="S1998" i="7"/>
  <c r="T1998" i="7"/>
  <c r="R1998" i="7"/>
  <c r="G1998" i="4"/>
  <c r="H1998" i="4" s="1"/>
  <c r="E1998" i="6"/>
  <c r="E1999" i="7"/>
  <c r="N1999" i="7" s="1"/>
  <c r="V1998" i="7" l="1"/>
  <c r="U1998" i="7"/>
  <c r="T1999" i="7"/>
  <c r="R1999" i="7"/>
  <c r="S1999" i="7"/>
  <c r="Q1999" i="7"/>
  <c r="G1999" i="4"/>
  <c r="H1999" i="4" s="1"/>
  <c r="E1999" i="6"/>
  <c r="E2000" i="7"/>
  <c r="N2000" i="7" s="1"/>
  <c r="U1999" i="7" l="1"/>
  <c r="V1999" i="7"/>
  <c r="Q2000" i="7"/>
  <c r="T2000" i="7"/>
  <c r="S2000" i="7"/>
  <c r="R2000" i="7"/>
  <c r="G2000" i="4"/>
  <c r="H2000" i="4" s="1"/>
  <c r="E2000" i="6"/>
  <c r="E2001" i="7"/>
  <c r="N2001" i="7" s="1"/>
  <c r="V2000" i="7" l="1"/>
  <c r="U2000" i="7"/>
  <c r="S2001" i="7"/>
  <c r="Q2001" i="7"/>
  <c r="R2001" i="7"/>
  <c r="T2001" i="7"/>
  <c r="G2001" i="4"/>
  <c r="H2001" i="4" s="1"/>
  <c r="E2001" i="6"/>
  <c r="E2002" i="7"/>
  <c r="N2002" i="7" s="1"/>
  <c r="V2001" i="7" l="1"/>
  <c r="U2001" i="7"/>
  <c r="Q2002" i="7"/>
  <c r="T2002" i="7"/>
  <c r="S2002" i="7"/>
  <c r="R2002" i="7"/>
  <c r="G2002" i="4"/>
  <c r="H2002" i="4" s="1"/>
  <c r="E2002" i="6"/>
  <c r="E2003" i="7"/>
  <c r="N2003" i="7" s="1"/>
  <c r="V2002" i="7" l="1"/>
  <c r="U2002" i="7"/>
  <c r="R2003" i="7"/>
  <c r="Q2003" i="7"/>
  <c r="T2003" i="7"/>
  <c r="S2003" i="7"/>
  <c r="G2003" i="4"/>
  <c r="H2003" i="4" s="1"/>
  <c r="E2003" i="6"/>
  <c r="E2004" i="7"/>
  <c r="N2004" i="7" s="1"/>
  <c r="U2003" i="7" l="1"/>
  <c r="V2003" i="7"/>
  <c r="R2004" i="7"/>
  <c r="Q2004" i="7"/>
  <c r="T2004" i="7"/>
  <c r="S2004" i="7"/>
  <c r="G2004" i="4"/>
  <c r="H2004" i="4" s="1"/>
  <c r="E2004" i="6"/>
  <c r="E2005" i="7"/>
  <c r="N2005" i="7" s="1"/>
  <c r="U2004" i="7" l="1"/>
  <c r="V2004" i="7"/>
  <c r="R2005" i="7"/>
  <c r="S2005" i="7"/>
  <c r="T2005" i="7"/>
  <c r="Q2005" i="7"/>
  <c r="G2005" i="4"/>
  <c r="H2005" i="4" s="1"/>
  <c r="E2005" i="6"/>
  <c r="E2006" i="7"/>
  <c r="N2006" i="7" s="1"/>
  <c r="U2005" i="7" l="1"/>
  <c r="V2005" i="7"/>
  <c r="T2006" i="7"/>
  <c r="S2006" i="7"/>
  <c r="Q2006" i="7"/>
  <c r="R2006" i="7"/>
  <c r="G2006" i="4"/>
  <c r="H2006" i="4" s="1"/>
  <c r="E2006" i="6"/>
  <c r="E2007" i="7"/>
  <c r="N2007" i="7" s="1"/>
  <c r="U2006" i="7" l="1"/>
  <c r="V2006" i="7"/>
  <c r="T2007" i="7"/>
  <c r="S2007" i="7"/>
  <c r="R2007" i="7"/>
  <c r="Q2007" i="7"/>
  <c r="G2007" i="4"/>
  <c r="H2007" i="4" s="1"/>
  <c r="E2007" i="6"/>
  <c r="E2008" i="7"/>
  <c r="N2008" i="7" s="1"/>
  <c r="V2007" i="7" l="1"/>
  <c r="U2007" i="7"/>
  <c r="R2008" i="7"/>
  <c r="Q2008" i="7"/>
  <c r="T2008" i="7"/>
  <c r="S2008" i="7"/>
  <c r="G2008" i="4"/>
  <c r="H2008" i="4" s="1"/>
  <c r="E2008" i="6"/>
  <c r="E2009" i="7"/>
  <c r="N2009" i="7" s="1"/>
  <c r="V2008" i="7" l="1"/>
  <c r="U2008" i="7"/>
  <c r="S2009" i="7"/>
  <c r="T2009" i="7"/>
  <c r="Q2009" i="7"/>
  <c r="R2009" i="7"/>
  <c r="G2009" i="4"/>
  <c r="H2009" i="4" s="1"/>
  <c r="E2009" i="6"/>
  <c r="E2010" i="7"/>
  <c r="N2010" i="7" s="1"/>
  <c r="U2009" i="7" l="1"/>
  <c r="V2009" i="7"/>
  <c r="R2010" i="7"/>
  <c r="T2010" i="7"/>
  <c r="Q2010" i="7"/>
  <c r="S2010" i="7"/>
  <c r="G2010" i="4"/>
  <c r="H2010" i="4" s="1"/>
  <c r="E2010" i="6"/>
  <c r="E2011" i="7"/>
  <c r="N2011" i="7" s="1"/>
  <c r="V2010" i="7" l="1"/>
  <c r="U2010" i="7"/>
  <c r="R2011" i="7"/>
  <c r="S2011" i="7"/>
  <c r="T2011" i="7"/>
  <c r="Q2011" i="7"/>
  <c r="G2011" i="4"/>
  <c r="H2011" i="4" s="1"/>
  <c r="E2011" i="6"/>
  <c r="E2012" i="7"/>
  <c r="N2012" i="7" s="1"/>
  <c r="U2011" i="7" l="1"/>
  <c r="V2011" i="7"/>
  <c r="R2012" i="7"/>
  <c r="T2012" i="7"/>
  <c r="S2012" i="7"/>
  <c r="Q2012" i="7"/>
  <c r="G2012" i="4"/>
  <c r="H2012" i="4" s="1"/>
  <c r="E2012" i="6"/>
  <c r="E2013" i="7"/>
  <c r="N2013" i="7" s="1"/>
  <c r="V2012" i="7" l="1"/>
  <c r="U2012" i="7"/>
  <c r="Q2013" i="7"/>
  <c r="S2013" i="7"/>
  <c r="T2013" i="7"/>
  <c r="R2013" i="7"/>
  <c r="G2013" i="4"/>
  <c r="H2013" i="4" s="1"/>
  <c r="E2013" i="6"/>
  <c r="E2014" i="7"/>
  <c r="N2014" i="7" s="1"/>
  <c r="S2014" i="7" l="1"/>
  <c r="R2014" i="7"/>
  <c r="T2014" i="7"/>
  <c r="Q2014" i="7"/>
  <c r="U2013" i="7"/>
  <c r="V2013" i="7"/>
  <c r="G2014" i="4"/>
  <c r="H2014" i="4" s="1"/>
  <c r="E2014" i="6"/>
  <c r="E2015" i="7"/>
  <c r="N2015" i="7" s="1"/>
  <c r="U2014" i="7" l="1"/>
  <c r="V2014" i="7"/>
  <c r="T2015" i="7"/>
  <c r="R2015" i="7"/>
  <c r="Q2015" i="7"/>
  <c r="S2015" i="7"/>
  <c r="G2015" i="4"/>
  <c r="H2015" i="4" s="1"/>
  <c r="E2015" i="6"/>
  <c r="E2016" i="7"/>
  <c r="N2016" i="7" s="1"/>
  <c r="U2015" i="7" l="1"/>
  <c r="V2015" i="7"/>
  <c r="R2016" i="7"/>
  <c r="Q2016" i="7"/>
  <c r="S2016" i="7"/>
  <c r="T2016" i="7"/>
  <c r="G2016" i="4"/>
  <c r="H2016" i="4" s="1"/>
  <c r="E2016" i="6"/>
  <c r="E2017" i="7"/>
  <c r="N2017" i="7" s="1"/>
  <c r="U2016" i="7" l="1"/>
  <c r="V2016" i="7"/>
  <c r="S2017" i="7"/>
  <c r="Q2017" i="7"/>
  <c r="T2017" i="7"/>
  <c r="R2017" i="7"/>
  <c r="G2017" i="4"/>
  <c r="H2017" i="4" s="1"/>
  <c r="E2017" i="6"/>
  <c r="E2018" i="7"/>
  <c r="N2018" i="7" s="1"/>
  <c r="U2017" i="7" l="1"/>
  <c r="V2017" i="7"/>
  <c r="R2018" i="7"/>
  <c r="T2018" i="7"/>
  <c r="Q2018" i="7"/>
  <c r="S2018" i="7"/>
  <c r="G2018" i="4"/>
  <c r="H2018" i="4" s="1"/>
  <c r="E2018" i="6"/>
  <c r="E2019" i="7"/>
  <c r="N2019" i="7" s="1"/>
  <c r="V2018" i="7" l="1"/>
  <c r="U2018" i="7"/>
  <c r="S2019" i="7"/>
  <c r="T2019" i="7"/>
  <c r="R2019" i="7"/>
  <c r="Q2019" i="7"/>
  <c r="G2019" i="4"/>
  <c r="H2019" i="4" s="1"/>
  <c r="E2019" i="6"/>
  <c r="E2020" i="7"/>
  <c r="N2020" i="7" s="1"/>
  <c r="U2019" i="7" l="1"/>
  <c r="V2019" i="7"/>
  <c r="S2020" i="7"/>
  <c r="R2020" i="7"/>
  <c r="Q2020" i="7"/>
  <c r="T2020" i="7"/>
  <c r="G2020" i="4"/>
  <c r="H2020" i="4" s="1"/>
  <c r="E2020" i="6"/>
  <c r="E2021" i="7"/>
  <c r="N2021" i="7" s="1"/>
  <c r="V2020" i="7" l="1"/>
  <c r="U2020" i="7"/>
  <c r="R2021" i="7"/>
  <c r="S2021" i="7"/>
  <c r="T2021" i="7"/>
  <c r="Q2021" i="7"/>
  <c r="G2021" i="4"/>
  <c r="H2021" i="4" s="1"/>
  <c r="E2021" i="6"/>
  <c r="E2022" i="7"/>
  <c r="N2022" i="7" s="1"/>
  <c r="U2021" i="7" l="1"/>
  <c r="V2021" i="7"/>
  <c r="Q2022" i="7"/>
  <c r="S2022" i="7"/>
  <c r="T2022" i="7"/>
  <c r="R2022" i="7"/>
  <c r="G2022" i="4"/>
  <c r="H2022" i="4" s="1"/>
  <c r="E2022" i="6"/>
  <c r="E2023" i="7"/>
  <c r="N2023" i="7" s="1"/>
  <c r="V2022" i="7" l="1"/>
  <c r="U2022" i="7"/>
  <c r="T2023" i="7"/>
  <c r="S2023" i="7"/>
  <c r="R2023" i="7"/>
  <c r="Q2023" i="7"/>
  <c r="G2023" i="4"/>
  <c r="H2023" i="4" s="1"/>
  <c r="E2023" i="6"/>
  <c r="E2024" i="7"/>
  <c r="N2024" i="7" s="1"/>
  <c r="U2023" i="7" l="1"/>
  <c r="V2023" i="7"/>
  <c r="Q2024" i="7"/>
  <c r="S2024" i="7"/>
  <c r="R2024" i="7"/>
  <c r="T2024" i="7"/>
  <c r="G2024" i="4"/>
  <c r="H2024" i="4" s="1"/>
  <c r="E2024" i="6"/>
  <c r="E2025" i="7"/>
  <c r="N2025" i="7" s="1"/>
  <c r="V2024" i="7" l="1"/>
  <c r="U2024" i="7"/>
  <c r="R2025" i="7"/>
  <c r="Q2025" i="7"/>
  <c r="S2025" i="7"/>
  <c r="T2025" i="7"/>
  <c r="G2025" i="4"/>
  <c r="H2025" i="4" s="1"/>
  <c r="E2025" i="6"/>
  <c r="E2026" i="7"/>
  <c r="N2026" i="7" s="1"/>
  <c r="U2025" i="7" l="1"/>
  <c r="V2025" i="7"/>
  <c r="S2026" i="7"/>
  <c r="R2026" i="7"/>
  <c r="Q2026" i="7"/>
  <c r="T2026" i="7"/>
  <c r="G2026" i="4"/>
  <c r="H2026" i="4" s="1"/>
  <c r="E2026" i="6"/>
  <c r="E2027" i="7"/>
  <c r="N2027" i="7" s="1"/>
  <c r="V2026" i="7" l="1"/>
  <c r="U2026" i="7"/>
  <c r="T2027" i="7"/>
  <c r="Q2027" i="7"/>
  <c r="S2027" i="7"/>
  <c r="R2027" i="7"/>
  <c r="G2027" i="4"/>
  <c r="H2027" i="4" s="1"/>
  <c r="E2027" i="6"/>
  <c r="E2028" i="7"/>
  <c r="N2028" i="7" s="1"/>
  <c r="V2027" i="7" l="1"/>
  <c r="U2027" i="7"/>
  <c r="S2028" i="7"/>
  <c r="T2028" i="7"/>
  <c r="R2028" i="7"/>
  <c r="Q2028" i="7"/>
  <c r="G2028" i="4"/>
  <c r="H2028" i="4" s="1"/>
  <c r="E2028" i="6"/>
  <c r="E2029" i="7"/>
  <c r="N2029" i="7" s="1"/>
  <c r="U2028" i="7" l="1"/>
  <c r="V2028" i="7"/>
  <c r="T2029" i="7"/>
  <c r="S2029" i="7"/>
  <c r="R2029" i="7"/>
  <c r="Q2029" i="7"/>
  <c r="G2029" i="4"/>
  <c r="H2029" i="4" s="1"/>
  <c r="E2029" i="6"/>
  <c r="E2030" i="7"/>
  <c r="N2030" i="7" s="1"/>
  <c r="V2029" i="7" l="1"/>
  <c r="U2029" i="7"/>
  <c r="T2030" i="7"/>
  <c r="R2030" i="7"/>
  <c r="S2030" i="7"/>
  <c r="Q2030" i="7"/>
  <c r="G2030" i="4"/>
  <c r="H2030" i="4" s="1"/>
  <c r="E2030" i="6"/>
  <c r="E2031" i="7"/>
  <c r="N2031" i="7" s="1"/>
  <c r="U2030" i="7" l="1"/>
  <c r="V2030" i="7"/>
  <c r="S2031" i="7"/>
  <c r="R2031" i="7"/>
  <c r="T2031" i="7"/>
  <c r="Q2031" i="7"/>
  <c r="G2031" i="4"/>
  <c r="H2031" i="4" s="1"/>
  <c r="E2031" i="6"/>
  <c r="E2032" i="7"/>
  <c r="N2032" i="7" s="1"/>
  <c r="V2031" i="7" l="1"/>
  <c r="U2031" i="7"/>
  <c r="R2032" i="7"/>
  <c r="Q2032" i="7"/>
  <c r="T2032" i="7"/>
  <c r="S2032" i="7"/>
  <c r="G2032" i="4"/>
  <c r="H2032" i="4" s="1"/>
  <c r="E2032" i="6"/>
  <c r="E2033" i="7"/>
  <c r="N2033" i="7" s="1"/>
  <c r="U2032" i="7" l="1"/>
  <c r="V2032" i="7"/>
  <c r="Q2033" i="7"/>
  <c r="S2033" i="7"/>
  <c r="R2033" i="7"/>
  <c r="T2033" i="7"/>
  <c r="G2033" i="4"/>
  <c r="H2033" i="4" s="1"/>
  <c r="E2033" i="6"/>
  <c r="E2034" i="7"/>
  <c r="N2034" i="7" s="1"/>
  <c r="U2033" i="7" l="1"/>
  <c r="V2033" i="7"/>
  <c r="S2034" i="7"/>
  <c r="T2034" i="7"/>
  <c r="R2034" i="7"/>
  <c r="Q2034" i="7"/>
  <c r="G2034" i="4"/>
  <c r="H2034" i="4" s="1"/>
  <c r="E2034" i="6"/>
  <c r="E2035" i="7"/>
  <c r="N2035" i="7" s="1"/>
  <c r="V2034" i="7" l="1"/>
  <c r="U2034" i="7"/>
  <c r="R2035" i="7"/>
  <c r="Q2035" i="7"/>
  <c r="T2035" i="7"/>
  <c r="S2035" i="7"/>
  <c r="G2035" i="4"/>
  <c r="H2035" i="4" s="1"/>
  <c r="E2035" i="6"/>
  <c r="E2036" i="7"/>
  <c r="N2036" i="7" s="1"/>
  <c r="U2035" i="7" l="1"/>
  <c r="V2035" i="7"/>
  <c r="T2036" i="7"/>
  <c r="S2036" i="7"/>
  <c r="R2036" i="7"/>
  <c r="Q2036" i="7"/>
  <c r="G2036" i="4"/>
  <c r="H2036" i="4" s="1"/>
  <c r="E2036" i="6"/>
  <c r="E2037" i="7"/>
  <c r="N2037" i="7" s="1"/>
  <c r="V2036" i="7" l="1"/>
  <c r="U2036" i="7"/>
  <c r="Q2037" i="7"/>
  <c r="S2037" i="7"/>
  <c r="R2037" i="7"/>
  <c r="T2037" i="7"/>
  <c r="G2037" i="4"/>
  <c r="H2037" i="4" s="1"/>
  <c r="E2037" i="6"/>
  <c r="E2038" i="7"/>
  <c r="N2038" i="7" s="1"/>
  <c r="U2037" i="7" l="1"/>
  <c r="V2037" i="7"/>
  <c r="S2038" i="7"/>
  <c r="T2038" i="7"/>
  <c r="R2038" i="7"/>
  <c r="Q2038" i="7"/>
  <c r="G2038" i="4"/>
  <c r="H2038" i="4" s="1"/>
  <c r="E2038" i="6"/>
  <c r="E2039" i="7"/>
  <c r="N2039" i="7" s="1"/>
  <c r="U2038" i="7" l="1"/>
  <c r="V2038" i="7"/>
  <c r="S2039" i="7"/>
  <c r="R2039" i="7"/>
  <c r="Q2039" i="7"/>
  <c r="T2039" i="7"/>
  <c r="G2039" i="4"/>
  <c r="H2039" i="4" s="1"/>
  <c r="E2039" i="6"/>
  <c r="E2040" i="7"/>
  <c r="N2040" i="7" s="1"/>
  <c r="U2039" i="7" l="1"/>
  <c r="V2039" i="7"/>
  <c r="R2040" i="7"/>
  <c r="T2040" i="7"/>
  <c r="Q2040" i="7"/>
  <c r="S2040" i="7"/>
  <c r="G2040" i="4"/>
  <c r="H2040" i="4" s="1"/>
  <c r="E2040" i="6"/>
  <c r="E2041" i="7"/>
  <c r="N2041" i="7" s="1"/>
  <c r="V2040" i="7" l="1"/>
  <c r="U2040" i="7"/>
  <c r="T2041" i="7"/>
  <c r="Q2041" i="7"/>
  <c r="S2041" i="7"/>
  <c r="R2041" i="7"/>
  <c r="G2041" i="4"/>
  <c r="H2041" i="4" s="1"/>
  <c r="E2041" i="6"/>
  <c r="E2042" i="7"/>
  <c r="N2042" i="7" s="1"/>
  <c r="U2041" i="7" l="1"/>
  <c r="V2041" i="7"/>
  <c r="T2042" i="7"/>
  <c r="R2042" i="7"/>
  <c r="Q2042" i="7"/>
  <c r="S2042" i="7"/>
  <c r="G2042" i="4"/>
  <c r="H2042" i="4" s="1"/>
  <c r="E2042" i="6"/>
  <c r="E2043" i="7"/>
  <c r="N2043" i="7" s="1"/>
  <c r="V2042" i="7" l="1"/>
  <c r="U2042" i="7"/>
  <c r="S2043" i="7"/>
  <c r="T2043" i="7"/>
  <c r="R2043" i="7"/>
  <c r="Q2043" i="7"/>
  <c r="G2043" i="4"/>
  <c r="H2043" i="4" s="1"/>
  <c r="E2043" i="6"/>
  <c r="E2044" i="7"/>
  <c r="N2044" i="7" s="1"/>
  <c r="V2043" i="7" l="1"/>
  <c r="U2043" i="7"/>
  <c r="T2044" i="7"/>
  <c r="R2044" i="7"/>
  <c r="Q2044" i="7"/>
  <c r="S2044" i="7"/>
  <c r="G2044" i="4"/>
  <c r="H2044" i="4" s="1"/>
  <c r="E2044" i="6"/>
  <c r="E2045" i="7"/>
  <c r="N2045" i="7" s="1"/>
  <c r="U2044" i="7" l="1"/>
  <c r="V2044" i="7"/>
  <c r="S2045" i="7"/>
  <c r="T2045" i="7"/>
  <c r="R2045" i="7"/>
  <c r="Q2045" i="7"/>
  <c r="G2045" i="4"/>
  <c r="H2045" i="4" s="1"/>
  <c r="E2045" i="6"/>
  <c r="E2046" i="7"/>
  <c r="N2046" i="7" s="1"/>
  <c r="U2045" i="7" l="1"/>
  <c r="V2045" i="7"/>
  <c r="Q2046" i="7"/>
  <c r="S2046" i="7"/>
  <c r="T2046" i="7"/>
  <c r="R2046" i="7"/>
  <c r="G2046" i="4"/>
  <c r="H2046" i="4" s="1"/>
  <c r="E2046" i="6"/>
  <c r="E2047" i="7"/>
  <c r="N2047" i="7" s="1"/>
  <c r="V2046" i="7" l="1"/>
  <c r="U2046" i="7"/>
  <c r="Q2047" i="7"/>
  <c r="T2047" i="7"/>
  <c r="S2047" i="7"/>
  <c r="R2047" i="7"/>
  <c r="G2047" i="4"/>
  <c r="H2047" i="4" s="1"/>
  <c r="E2047" i="6"/>
  <c r="E2048" i="7"/>
  <c r="N2048" i="7" s="1"/>
  <c r="V2047" i="7" l="1"/>
  <c r="U2047" i="7"/>
  <c r="R2048" i="7"/>
  <c r="Q2048" i="7"/>
  <c r="T2048" i="7"/>
  <c r="S2048" i="7"/>
  <c r="G2048" i="4"/>
  <c r="H2048" i="4" s="1"/>
  <c r="E2048" i="6"/>
  <c r="E2049" i="7"/>
  <c r="N2049" i="7" s="1"/>
  <c r="V2048" i="7" l="1"/>
  <c r="U2048" i="7"/>
  <c r="R2049" i="7"/>
  <c r="Q2049" i="7"/>
  <c r="S2049" i="7"/>
  <c r="T2049" i="7"/>
  <c r="G2049" i="4"/>
  <c r="H2049" i="4" s="1"/>
  <c r="E2049" i="6"/>
  <c r="E2050" i="7"/>
  <c r="N2050" i="7" s="1"/>
  <c r="U2049" i="7" l="1"/>
  <c r="V2049" i="7"/>
  <c r="T2050" i="7"/>
  <c r="S2050" i="7"/>
  <c r="R2050" i="7"/>
  <c r="Q2050" i="7"/>
  <c r="G2050" i="4"/>
  <c r="H2050" i="4" s="1"/>
  <c r="E2050" i="6"/>
  <c r="E2051" i="7"/>
  <c r="N2051" i="7" s="1"/>
  <c r="U2050" i="7" l="1"/>
  <c r="V2050" i="7"/>
  <c r="R2051" i="7"/>
  <c r="Q2051" i="7"/>
  <c r="T2051" i="7"/>
  <c r="S2051" i="7"/>
  <c r="G2051" i="4"/>
  <c r="H2051" i="4" s="1"/>
  <c r="E2051" i="6"/>
  <c r="E2052" i="7"/>
  <c r="N2052" i="7" s="1"/>
  <c r="V2051" i="7" l="1"/>
  <c r="U2051" i="7"/>
  <c r="T2052" i="7"/>
  <c r="Q2052" i="7"/>
  <c r="S2052" i="7"/>
  <c r="R2052" i="7"/>
  <c r="G2052" i="4"/>
  <c r="H2052" i="4" s="1"/>
  <c r="E2052" i="6"/>
  <c r="E2053" i="7"/>
  <c r="N2053" i="7" s="1"/>
  <c r="U2052" i="7" l="1"/>
  <c r="V2052" i="7"/>
  <c r="T2053" i="7"/>
  <c r="R2053" i="7"/>
  <c r="S2053" i="7"/>
  <c r="Q2053" i="7"/>
  <c r="G2053" i="4"/>
  <c r="H2053" i="4" s="1"/>
  <c r="E2053" i="6"/>
  <c r="E2054" i="7"/>
  <c r="N2054" i="7" s="1"/>
  <c r="V2053" i="7" l="1"/>
  <c r="U2053" i="7"/>
  <c r="S2054" i="7"/>
  <c r="T2054" i="7"/>
  <c r="R2054" i="7"/>
  <c r="Q2054" i="7"/>
  <c r="G2054" i="4"/>
  <c r="H2054" i="4" s="1"/>
  <c r="E2054" i="6"/>
  <c r="E2055" i="7"/>
  <c r="N2055" i="7" s="1"/>
  <c r="U2054" i="7" l="1"/>
  <c r="V2054" i="7"/>
  <c r="R2055" i="7"/>
  <c r="S2055" i="7"/>
  <c r="T2055" i="7"/>
  <c r="Q2055" i="7"/>
  <c r="G2055" i="4"/>
  <c r="H2055" i="4" s="1"/>
  <c r="E2055" i="6"/>
  <c r="E2056" i="7"/>
  <c r="N2056" i="7" s="1"/>
  <c r="V2055" i="7" l="1"/>
  <c r="U2055" i="7"/>
  <c r="S2056" i="7"/>
  <c r="T2056" i="7"/>
  <c r="R2056" i="7"/>
  <c r="Q2056" i="7"/>
  <c r="G2056" i="4"/>
  <c r="H2056" i="4" s="1"/>
  <c r="E2056" i="6"/>
  <c r="E2057" i="7"/>
  <c r="N2057" i="7" s="1"/>
  <c r="V2056" i="7" l="1"/>
  <c r="U2056" i="7"/>
  <c r="R2057" i="7"/>
  <c r="T2057" i="7"/>
  <c r="Q2057" i="7"/>
  <c r="S2057" i="7"/>
  <c r="G2057" i="4"/>
  <c r="H2057" i="4" s="1"/>
  <c r="E2057" i="6"/>
  <c r="E2058" i="7"/>
  <c r="N2058" i="7" s="1"/>
  <c r="U2057" i="7" l="1"/>
  <c r="V2057" i="7"/>
  <c r="S2058" i="7"/>
  <c r="Q2058" i="7"/>
  <c r="T2058" i="7"/>
  <c r="R2058" i="7"/>
  <c r="G2058" i="4"/>
  <c r="H2058" i="4" s="1"/>
  <c r="E2058" i="6"/>
  <c r="E2059" i="7"/>
  <c r="N2059" i="7" s="1"/>
  <c r="U2058" i="7" l="1"/>
  <c r="V2058" i="7"/>
  <c r="Q2059" i="7"/>
  <c r="T2059" i="7"/>
  <c r="R2059" i="7"/>
  <c r="S2059" i="7"/>
  <c r="G2059" i="4"/>
  <c r="H2059" i="4" s="1"/>
  <c r="E2059" i="6"/>
  <c r="E2060" i="7"/>
  <c r="N2060" i="7" s="1"/>
  <c r="U2059" i="7" l="1"/>
  <c r="V2059" i="7"/>
  <c r="S2060" i="7"/>
  <c r="T2060" i="7"/>
  <c r="Q2060" i="7"/>
  <c r="R2060" i="7"/>
  <c r="G2060" i="4"/>
  <c r="H2060" i="4" s="1"/>
  <c r="E2060" i="6"/>
  <c r="E2061" i="7"/>
  <c r="N2061" i="7" s="1"/>
  <c r="U2060" i="7" l="1"/>
  <c r="V2060" i="7"/>
  <c r="R2061" i="7"/>
  <c r="T2061" i="7"/>
  <c r="Q2061" i="7"/>
  <c r="S2061" i="7"/>
  <c r="G2061" i="4"/>
  <c r="H2061" i="4" s="1"/>
  <c r="E2061" i="6"/>
  <c r="E2062" i="7"/>
  <c r="N2062" i="7" s="1"/>
  <c r="U2061" i="7" l="1"/>
  <c r="V2061" i="7"/>
  <c r="R2062" i="7"/>
  <c r="Q2062" i="7"/>
  <c r="T2062" i="7"/>
  <c r="S2062" i="7"/>
  <c r="G2062" i="4"/>
  <c r="H2062" i="4" s="1"/>
  <c r="E2062" i="6"/>
  <c r="E2063" i="7"/>
  <c r="N2063" i="7" s="1"/>
  <c r="V2062" i="7" l="1"/>
  <c r="U2062" i="7"/>
  <c r="S2063" i="7"/>
  <c r="R2063" i="7"/>
  <c r="Q2063" i="7"/>
  <c r="T2063" i="7"/>
  <c r="G2063" i="4"/>
  <c r="H2063" i="4" s="1"/>
  <c r="E2063" i="6"/>
  <c r="E2064" i="7"/>
  <c r="N2064" i="7" s="1"/>
  <c r="V2063" i="7" l="1"/>
  <c r="U2063" i="7"/>
  <c r="T2064" i="7"/>
  <c r="Q2064" i="7"/>
  <c r="S2064" i="7"/>
  <c r="R2064" i="7"/>
  <c r="G2064" i="4"/>
  <c r="H2064" i="4" s="1"/>
  <c r="E2064" i="6"/>
  <c r="E2065" i="7"/>
  <c r="N2065" i="7" s="1"/>
  <c r="U2064" i="7" l="1"/>
  <c r="V2064" i="7"/>
  <c r="R2065" i="7"/>
  <c r="T2065" i="7"/>
  <c r="S2065" i="7"/>
  <c r="Q2065" i="7"/>
  <c r="G2065" i="4"/>
  <c r="H2065" i="4" s="1"/>
  <c r="E2065" i="6"/>
  <c r="E2066" i="7"/>
  <c r="N2066" i="7" s="1"/>
  <c r="V2065" i="7" l="1"/>
  <c r="U2065" i="7"/>
  <c r="Q2066" i="7"/>
  <c r="T2066" i="7"/>
  <c r="S2066" i="7"/>
  <c r="R2066" i="7"/>
  <c r="G2066" i="4"/>
  <c r="H2066" i="4" s="1"/>
  <c r="E2066" i="6"/>
  <c r="E2067" i="7"/>
  <c r="N2067" i="7" s="1"/>
  <c r="U2066" i="7" l="1"/>
  <c r="V2066" i="7"/>
  <c r="S2067" i="7"/>
  <c r="R2067" i="7"/>
  <c r="T2067" i="7"/>
  <c r="Q2067" i="7"/>
  <c r="G2067" i="4"/>
  <c r="H2067" i="4" s="1"/>
  <c r="E2067" i="6"/>
  <c r="E2068" i="7"/>
  <c r="N2068" i="7" s="1"/>
  <c r="V2067" i="7" l="1"/>
  <c r="U2067" i="7"/>
  <c r="Q2068" i="7"/>
  <c r="T2068" i="7"/>
  <c r="R2068" i="7"/>
  <c r="S2068" i="7"/>
  <c r="G2068" i="4"/>
  <c r="H2068" i="4" s="1"/>
  <c r="E2068" i="6"/>
  <c r="E2069" i="7"/>
  <c r="N2069" i="7" s="1"/>
  <c r="V2068" i="7" l="1"/>
  <c r="U2068" i="7"/>
  <c r="R2069" i="7"/>
  <c r="T2069" i="7"/>
  <c r="Q2069" i="7"/>
  <c r="S2069" i="7"/>
  <c r="G2069" i="4"/>
  <c r="H2069" i="4" s="1"/>
  <c r="E2069" i="6"/>
  <c r="E2070" i="7"/>
  <c r="N2070" i="7" s="1"/>
  <c r="U2069" i="7" l="1"/>
  <c r="V2069" i="7"/>
  <c r="Q2070" i="7"/>
  <c r="T2070" i="7"/>
  <c r="S2070" i="7"/>
  <c r="R2070" i="7"/>
  <c r="G2070" i="4"/>
  <c r="H2070" i="4" s="1"/>
  <c r="E2070" i="6"/>
  <c r="E2071" i="7"/>
  <c r="N2071" i="7" s="1"/>
  <c r="Q2071" i="7" l="1"/>
  <c r="T2071" i="7"/>
  <c r="S2071" i="7"/>
  <c r="R2071" i="7"/>
  <c r="V2070" i="7"/>
  <c r="U2070" i="7"/>
  <c r="G2071" i="4"/>
  <c r="H2071" i="4" s="1"/>
  <c r="E2071" i="6"/>
  <c r="E2072" i="7"/>
  <c r="N2072" i="7" s="1"/>
  <c r="T2072" i="7" l="1"/>
  <c r="Q2072" i="7"/>
  <c r="S2072" i="7"/>
  <c r="R2072" i="7"/>
  <c r="U2071" i="7"/>
  <c r="V2071" i="7"/>
  <c r="G2072" i="4"/>
  <c r="H2072" i="4" s="1"/>
  <c r="E2072" i="6"/>
  <c r="E2073" i="7"/>
  <c r="N2073" i="7" s="1"/>
  <c r="V2072" i="7" l="1"/>
  <c r="U2072" i="7"/>
  <c r="Q2073" i="7"/>
  <c r="S2073" i="7"/>
  <c r="T2073" i="7"/>
  <c r="R2073" i="7"/>
  <c r="G2073" i="4"/>
  <c r="H2073" i="4" s="1"/>
  <c r="E2073" i="6"/>
  <c r="E2074" i="7"/>
  <c r="N2074" i="7" s="1"/>
  <c r="V2073" i="7" l="1"/>
  <c r="U2073" i="7"/>
  <c r="S2074" i="7"/>
  <c r="Q2074" i="7"/>
  <c r="T2074" i="7"/>
  <c r="R2074" i="7"/>
  <c r="G2074" i="4"/>
  <c r="H2074" i="4" s="1"/>
  <c r="E2074" i="6"/>
  <c r="E2075" i="7"/>
  <c r="N2075" i="7" s="1"/>
  <c r="V2074" i="7" l="1"/>
  <c r="U2074" i="7"/>
  <c r="Q2075" i="7"/>
  <c r="T2075" i="7"/>
  <c r="R2075" i="7"/>
  <c r="S2075" i="7"/>
  <c r="G2075" i="4"/>
  <c r="H2075" i="4" s="1"/>
  <c r="E2075" i="6"/>
  <c r="E2076" i="7"/>
  <c r="N2076" i="7" s="1"/>
  <c r="V2075" i="7" l="1"/>
  <c r="U2075" i="7"/>
  <c r="R2076" i="7"/>
  <c r="S2076" i="7"/>
  <c r="Q2076" i="7"/>
  <c r="T2076" i="7"/>
  <c r="G2076" i="4"/>
  <c r="H2076" i="4" s="1"/>
  <c r="E2076" i="6"/>
  <c r="E2077" i="7"/>
  <c r="N2077" i="7" s="1"/>
  <c r="V2076" i="7" l="1"/>
  <c r="U2076" i="7"/>
  <c r="R2077" i="7"/>
  <c r="S2077" i="7"/>
  <c r="Q2077" i="7"/>
  <c r="T2077" i="7"/>
  <c r="G2077" i="4"/>
  <c r="H2077" i="4" s="1"/>
  <c r="E2077" i="6"/>
  <c r="E2078" i="7"/>
  <c r="N2078" i="7" s="1"/>
  <c r="V2077" i="7" l="1"/>
  <c r="U2077" i="7"/>
  <c r="R2078" i="7"/>
  <c r="S2078" i="7"/>
  <c r="T2078" i="7"/>
  <c r="Q2078" i="7"/>
  <c r="G2078" i="4"/>
  <c r="H2078" i="4" s="1"/>
  <c r="E2078" i="6"/>
  <c r="E2079" i="7"/>
  <c r="N2079" i="7" s="1"/>
  <c r="V2078" i="7" l="1"/>
  <c r="U2078" i="7"/>
  <c r="Q2079" i="7"/>
  <c r="S2079" i="7"/>
  <c r="T2079" i="7"/>
  <c r="R2079" i="7"/>
  <c r="G2079" i="4"/>
  <c r="H2079" i="4" s="1"/>
  <c r="E2079" i="6"/>
  <c r="E2080" i="7"/>
  <c r="N2080" i="7" s="1"/>
  <c r="V2079" i="7" l="1"/>
  <c r="U2079" i="7"/>
  <c r="Q2080" i="7"/>
  <c r="S2080" i="7"/>
  <c r="T2080" i="7"/>
  <c r="R2080" i="7"/>
  <c r="G2080" i="4"/>
  <c r="H2080" i="4" s="1"/>
  <c r="E2080" i="6"/>
  <c r="E2081" i="7"/>
  <c r="N2081" i="7" s="1"/>
  <c r="V2080" i="7" l="1"/>
  <c r="U2080" i="7"/>
  <c r="S2081" i="7"/>
  <c r="T2081" i="7"/>
  <c r="R2081" i="7"/>
  <c r="Q2081" i="7"/>
  <c r="G2081" i="4"/>
  <c r="H2081" i="4" s="1"/>
  <c r="E2081" i="6"/>
  <c r="E2082" i="7"/>
  <c r="N2082" i="7" s="1"/>
  <c r="U2081" i="7" l="1"/>
  <c r="V2081" i="7"/>
  <c r="R2082" i="7"/>
  <c r="Q2082" i="7"/>
  <c r="T2082" i="7"/>
  <c r="S2082" i="7"/>
  <c r="G2082" i="4"/>
  <c r="H2082" i="4" s="1"/>
  <c r="E2082" i="6"/>
  <c r="E2083" i="7"/>
  <c r="N2083" i="7" s="1"/>
  <c r="U2082" i="7" l="1"/>
  <c r="V2082" i="7"/>
  <c r="S2083" i="7"/>
  <c r="R2083" i="7"/>
  <c r="Q2083" i="7"/>
  <c r="T2083" i="7"/>
  <c r="G2083" i="4"/>
  <c r="H2083" i="4" s="1"/>
  <c r="E2083" i="6"/>
  <c r="E2084" i="7"/>
  <c r="N2084" i="7" s="1"/>
  <c r="V2083" i="7" l="1"/>
  <c r="U2083" i="7"/>
  <c r="R2084" i="7"/>
  <c r="S2084" i="7"/>
  <c r="T2084" i="7"/>
  <c r="Q2084" i="7"/>
  <c r="G2084" i="4"/>
  <c r="H2084" i="4" s="1"/>
  <c r="E2084" i="6"/>
  <c r="E2085" i="7"/>
  <c r="N2085" i="7" s="1"/>
  <c r="V2084" i="7" l="1"/>
  <c r="U2084" i="7"/>
  <c r="T2085" i="7"/>
  <c r="S2085" i="7"/>
  <c r="Q2085" i="7"/>
  <c r="R2085" i="7"/>
  <c r="G2085" i="4"/>
  <c r="H2085" i="4" s="1"/>
  <c r="E2085" i="6"/>
  <c r="E2086" i="7"/>
  <c r="N2086" i="7" s="1"/>
  <c r="U2085" i="7" l="1"/>
  <c r="V2085" i="7"/>
  <c r="R2086" i="7"/>
  <c r="Q2086" i="7"/>
  <c r="T2086" i="7"/>
  <c r="S2086" i="7"/>
  <c r="G2086" i="4"/>
  <c r="H2086" i="4" s="1"/>
  <c r="E2086" i="6"/>
  <c r="E2087" i="7"/>
  <c r="N2087" i="7" s="1"/>
  <c r="U2086" i="7" l="1"/>
  <c r="V2086" i="7"/>
  <c r="R2087" i="7"/>
  <c r="S2087" i="7"/>
  <c r="Q2087" i="7"/>
  <c r="T2087" i="7"/>
  <c r="G2087" i="4"/>
  <c r="H2087" i="4" s="1"/>
  <c r="E2087" i="6"/>
  <c r="E2088" i="7"/>
  <c r="N2088" i="7" s="1"/>
  <c r="V2087" i="7" l="1"/>
  <c r="U2087" i="7"/>
  <c r="R2088" i="7"/>
  <c r="Q2088" i="7"/>
  <c r="T2088" i="7"/>
  <c r="S2088" i="7"/>
  <c r="G2088" i="4"/>
  <c r="H2088" i="4" s="1"/>
  <c r="E2088" i="6"/>
  <c r="E2089" i="7"/>
  <c r="N2089" i="7" s="1"/>
  <c r="U2088" i="7" l="1"/>
  <c r="V2088" i="7"/>
  <c r="R2089" i="7"/>
  <c r="Q2089" i="7"/>
  <c r="S2089" i="7"/>
  <c r="T2089" i="7"/>
  <c r="G2089" i="4"/>
  <c r="H2089" i="4" s="1"/>
  <c r="E2089" i="6"/>
  <c r="E2090" i="7"/>
  <c r="N2090" i="7" s="1"/>
  <c r="V2089" i="7" l="1"/>
  <c r="U2089" i="7"/>
  <c r="S2090" i="7"/>
  <c r="Q2090" i="7"/>
  <c r="R2090" i="7"/>
  <c r="T2090" i="7"/>
  <c r="G2090" i="4"/>
  <c r="H2090" i="4" s="1"/>
  <c r="E2090" i="6"/>
  <c r="E2091" i="7"/>
  <c r="N2091" i="7" s="1"/>
  <c r="V2090" i="7" l="1"/>
  <c r="U2090" i="7"/>
  <c r="S2091" i="7"/>
  <c r="Q2091" i="7"/>
  <c r="R2091" i="7"/>
  <c r="T2091" i="7"/>
  <c r="G2091" i="4"/>
  <c r="H2091" i="4" s="1"/>
  <c r="E2091" i="6"/>
  <c r="E2092" i="7"/>
  <c r="N2092" i="7" s="1"/>
  <c r="V2091" i="7" l="1"/>
  <c r="U2091" i="7"/>
  <c r="Q2092" i="7"/>
  <c r="S2092" i="7"/>
  <c r="R2092" i="7"/>
  <c r="T2092" i="7"/>
  <c r="G2092" i="4"/>
  <c r="H2092" i="4" s="1"/>
  <c r="E2092" i="6"/>
  <c r="E2093" i="7"/>
  <c r="N2093" i="7" s="1"/>
  <c r="V2092" i="7" l="1"/>
  <c r="U2092" i="7"/>
  <c r="R2093" i="7"/>
  <c r="S2093" i="7"/>
  <c r="Q2093" i="7"/>
  <c r="T2093" i="7"/>
  <c r="G2093" i="4"/>
  <c r="H2093" i="4" s="1"/>
  <c r="E2093" i="6"/>
  <c r="E2094" i="7"/>
  <c r="N2094" i="7" s="1"/>
  <c r="V2093" i="7" l="1"/>
  <c r="U2093" i="7"/>
  <c r="Q2094" i="7"/>
  <c r="S2094" i="7"/>
  <c r="T2094" i="7"/>
  <c r="R2094" i="7"/>
  <c r="G2094" i="4"/>
  <c r="H2094" i="4" s="1"/>
  <c r="E2094" i="6"/>
  <c r="E2095" i="7"/>
  <c r="N2095" i="7" s="1"/>
  <c r="V2094" i="7" l="1"/>
  <c r="U2094" i="7"/>
  <c r="R2095" i="7"/>
  <c r="S2095" i="7"/>
  <c r="Q2095" i="7"/>
  <c r="T2095" i="7"/>
  <c r="G2095" i="4"/>
  <c r="H2095" i="4" s="1"/>
  <c r="E2095" i="6"/>
  <c r="E2096" i="7"/>
  <c r="N2096" i="7" s="1"/>
  <c r="U2095" i="7" l="1"/>
  <c r="V2095" i="7"/>
  <c r="R2096" i="7"/>
  <c r="T2096" i="7"/>
  <c r="Q2096" i="7"/>
  <c r="S2096" i="7"/>
  <c r="G2096" i="4"/>
  <c r="H2096" i="4" s="1"/>
  <c r="E2096" i="6"/>
  <c r="E2097" i="7"/>
  <c r="N2097" i="7" s="1"/>
  <c r="U2096" i="7" l="1"/>
  <c r="V2096" i="7"/>
  <c r="S2097" i="7"/>
  <c r="T2097" i="7"/>
  <c r="Q2097" i="7"/>
  <c r="R2097" i="7"/>
  <c r="G2097" i="4"/>
  <c r="H2097" i="4" s="1"/>
  <c r="E2097" i="6"/>
  <c r="E2098" i="7"/>
  <c r="N2098" i="7" s="1"/>
  <c r="U2097" i="7" l="1"/>
  <c r="V2097" i="7"/>
  <c r="Q2098" i="7"/>
  <c r="T2098" i="7"/>
  <c r="S2098" i="7"/>
  <c r="R2098" i="7"/>
  <c r="G2098" i="4"/>
  <c r="H2098" i="4" s="1"/>
  <c r="E2098" i="6"/>
  <c r="E2099" i="7"/>
  <c r="N2099" i="7" s="1"/>
  <c r="V2098" i="7" l="1"/>
  <c r="U2098" i="7"/>
  <c r="R2099" i="7"/>
  <c r="T2099" i="7"/>
  <c r="Q2099" i="7"/>
  <c r="S2099" i="7"/>
  <c r="G2099" i="4"/>
  <c r="H2099" i="4" s="1"/>
  <c r="E2099" i="6"/>
  <c r="E2100" i="7"/>
  <c r="N2100" i="7" s="1"/>
  <c r="U2099" i="7" l="1"/>
  <c r="V2099" i="7"/>
  <c r="T2100" i="7"/>
  <c r="S2100" i="7"/>
  <c r="Q2100" i="7"/>
  <c r="R2100" i="7"/>
  <c r="G2100" i="4"/>
  <c r="H2100" i="4" s="1"/>
  <c r="E2100" i="6"/>
  <c r="E2101" i="7"/>
  <c r="N2101" i="7" s="1"/>
  <c r="V2100" i="7" l="1"/>
  <c r="U2100" i="7"/>
  <c r="R2101" i="7"/>
  <c r="T2101" i="7"/>
  <c r="Q2101" i="7"/>
  <c r="S2101" i="7"/>
  <c r="G2101" i="4"/>
  <c r="H2101" i="4" s="1"/>
  <c r="E2101" i="6"/>
  <c r="E2102" i="7"/>
  <c r="N2102" i="7" s="1"/>
  <c r="V2101" i="7" l="1"/>
  <c r="U2101" i="7"/>
  <c r="Q2102" i="7"/>
  <c r="R2102" i="7"/>
  <c r="T2102" i="7"/>
  <c r="S2102" i="7"/>
  <c r="G2102" i="4"/>
  <c r="H2102" i="4" s="1"/>
  <c r="E2102" i="6"/>
  <c r="E2103" i="7"/>
  <c r="N2103" i="7" s="1"/>
  <c r="V2102" i="7" l="1"/>
  <c r="U2102" i="7"/>
  <c r="S2103" i="7"/>
  <c r="Q2103" i="7"/>
  <c r="T2103" i="7"/>
  <c r="R2103" i="7"/>
  <c r="G2103" i="4"/>
  <c r="H2103" i="4" s="1"/>
  <c r="E2103" i="6"/>
  <c r="E2104" i="7"/>
  <c r="N2104" i="7" s="1"/>
  <c r="V2103" i="7" l="1"/>
  <c r="U2103" i="7"/>
  <c r="Q2104" i="7"/>
  <c r="R2104" i="7"/>
  <c r="S2104" i="7"/>
  <c r="T2104" i="7"/>
  <c r="G2104" i="4"/>
  <c r="H2104" i="4" s="1"/>
  <c r="E2104" i="6"/>
  <c r="E2105" i="7"/>
  <c r="N2105" i="7" s="1"/>
  <c r="U2104" i="7" l="1"/>
  <c r="V2104" i="7"/>
  <c r="R2105" i="7"/>
  <c r="S2105" i="7"/>
  <c r="T2105" i="7"/>
  <c r="Q2105" i="7"/>
  <c r="G2105" i="4"/>
  <c r="H2105" i="4" s="1"/>
  <c r="E2105" i="6"/>
  <c r="E2106" i="7"/>
  <c r="N2106" i="7" s="1"/>
  <c r="U2105" i="7" l="1"/>
  <c r="V2105" i="7"/>
  <c r="T2106" i="7"/>
  <c r="R2106" i="7"/>
  <c r="S2106" i="7"/>
  <c r="Q2106" i="7"/>
  <c r="G2106" i="4"/>
  <c r="H2106" i="4" s="1"/>
  <c r="E2106" i="6"/>
  <c r="E2107" i="7"/>
  <c r="N2107" i="7" s="1"/>
  <c r="R2107" i="7" l="1"/>
  <c r="T2107" i="7"/>
  <c r="Q2107" i="7"/>
  <c r="S2107" i="7"/>
  <c r="U2106" i="7"/>
  <c r="V2106" i="7"/>
  <c r="G2107" i="4"/>
  <c r="H2107" i="4" s="1"/>
  <c r="E2107" i="6"/>
  <c r="E2108" i="7"/>
  <c r="N2108" i="7" s="1"/>
  <c r="U2107" i="7" l="1"/>
  <c r="V2107" i="7"/>
  <c r="T2108" i="7"/>
  <c r="S2108" i="7"/>
  <c r="Q2108" i="7"/>
  <c r="R2108" i="7"/>
  <c r="G2108" i="4"/>
  <c r="H2108" i="4" s="1"/>
  <c r="E2108" i="6"/>
  <c r="E2109" i="7"/>
  <c r="N2109" i="7" s="1"/>
  <c r="V2108" i="7" l="1"/>
  <c r="U2108" i="7"/>
  <c r="R2109" i="7"/>
  <c r="Q2109" i="7"/>
  <c r="S2109" i="7"/>
  <c r="T2109" i="7"/>
  <c r="G2109" i="4"/>
  <c r="H2109" i="4" s="1"/>
  <c r="E2109" i="6"/>
  <c r="E2110" i="7"/>
  <c r="N2110" i="7" s="1"/>
  <c r="U2109" i="7" l="1"/>
  <c r="V2109" i="7"/>
  <c r="Q2110" i="7"/>
  <c r="T2110" i="7"/>
  <c r="S2110" i="7"/>
  <c r="R2110" i="7"/>
  <c r="G2110" i="4"/>
  <c r="H2110" i="4" s="1"/>
  <c r="E2110" i="6"/>
  <c r="E2111" i="7"/>
  <c r="N2111" i="7" s="1"/>
  <c r="U2110" i="7" l="1"/>
  <c r="V2110" i="7"/>
  <c r="Q2111" i="7"/>
  <c r="T2111" i="7"/>
  <c r="S2111" i="7"/>
  <c r="R2111" i="7"/>
  <c r="G2111" i="4"/>
  <c r="H2111" i="4" s="1"/>
  <c r="E2111" i="6"/>
  <c r="E2112" i="7"/>
  <c r="N2112" i="7" s="1"/>
  <c r="U2111" i="7" l="1"/>
  <c r="V2111" i="7"/>
  <c r="S2112" i="7"/>
  <c r="R2112" i="7"/>
  <c r="Q2112" i="7"/>
  <c r="T2112" i="7"/>
  <c r="G2112" i="4"/>
  <c r="H2112" i="4" s="1"/>
  <c r="E2112" i="6"/>
  <c r="E2113" i="7"/>
  <c r="N2113" i="7" s="1"/>
  <c r="V2112" i="7" l="1"/>
  <c r="U2112" i="7"/>
  <c r="R2113" i="7"/>
  <c r="S2113" i="7"/>
  <c r="Q2113" i="7"/>
  <c r="T2113" i="7"/>
  <c r="G2113" i="4"/>
  <c r="H2113" i="4" s="1"/>
  <c r="E2113" i="6"/>
  <c r="E2114" i="7"/>
  <c r="N2114" i="7" s="1"/>
  <c r="U2113" i="7" l="1"/>
  <c r="V2113" i="7"/>
  <c r="T2114" i="7"/>
  <c r="R2114" i="7"/>
  <c r="Q2114" i="7"/>
  <c r="S2114" i="7"/>
  <c r="G2114" i="4"/>
  <c r="H2114" i="4" s="1"/>
  <c r="E2114" i="6"/>
  <c r="E2115" i="7"/>
  <c r="N2115" i="7" s="1"/>
  <c r="V2114" i="7" l="1"/>
  <c r="U2114" i="7"/>
  <c r="T2115" i="7"/>
  <c r="Q2115" i="7"/>
  <c r="S2115" i="7"/>
  <c r="R2115" i="7"/>
  <c r="G2115" i="4"/>
  <c r="H2115" i="4" s="1"/>
  <c r="E2115" i="6"/>
  <c r="E2116" i="7"/>
  <c r="N2116" i="7" s="1"/>
  <c r="V2115" i="7" l="1"/>
  <c r="U2115" i="7"/>
  <c r="Q2116" i="7"/>
  <c r="S2116" i="7"/>
  <c r="R2116" i="7"/>
  <c r="T2116" i="7"/>
  <c r="G2116" i="4"/>
  <c r="H2116" i="4" s="1"/>
  <c r="E2116" i="6"/>
  <c r="E2117" i="7"/>
  <c r="N2117" i="7" s="1"/>
  <c r="U2116" i="7" l="1"/>
  <c r="V2116" i="7"/>
  <c r="Q2117" i="7"/>
  <c r="R2117" i="7"/>
  <c r="T2117" i="7"/>
  <c r="S2117" i="7"/>
  <c r="G2117" i="4"/>
  <c r="H2117" i="4" s="1"/>
  <c r="E2117" i="6"/>
  <c r="E2118" i="7"/>
  <c r="N2118" i="7" s="1"/>
  <c r="U2117" i="7" l="1"/>
  <c r="V2117" i="7"/>
  <c r="T2118" i="7"/>
  <c r="Q2118" i="7"/>
  <c r="R2118" i="7"/>
  <c r="S2118" i="7"/>
  <c r="G2118" i="4"/>
  <c r="H2118" i="4" s="1"/>
  <c r="E2118" i="6"/>
  <c r="E2119" i="7"/>
  <c r="N2119" i="7" s="1"/>
  <c r="V2118" i="7" l="1"/>
  <c r="U2118" i="7"/>
  <c r="T2119" i="7"/>
  <c r="R2119" i="7"/>
  <c r="Q2119" i="7"/>
  <c r="S2119" i="7"/>
  <c r="G2119" i="4"/>
  <c r="H2119" i="4" s="1"/>
  <c r="E2119" i="6"/>
  <c r="E2120" i="7"/>
  <c r="N2120" i="7" s="1"/>
  <c r="V2119" i="7" l="1"/>
  <c r="U2119" i="7"/>
  <c r="Q2120" i="7"/>
  <c r="T2120" i="7"/>
  <c r="S2120" i="7"/>
  <c r="R2120" i="7"/>
  <c r="G2120" i="4"/>
  <c r="H2120" i="4" s="1"/>
  <c r="E2120" i="6"/>
  <c r="E2121" i="7"/>
  <c r="N2121" i="7" s="1"/>
  <c r="V2120" i="7" l="1"/>
  <c r="U2120" i="7"/>
  <c r="Q2121" i="7"/>
  <c r="T2121" i="7"/>
  <c r="R2121" i="7"/>
  <c r="S2121" i="7"/>
  <c r="G2121" i="4"/>
  <c r="H2121" i="4" s="1"/>
  <c r="E2121" i="6"/>
  <c r="E2122" i="7"/>
  <c r="N2122" i="7" s="1"/>
  <c r="U2121" i="7" l="1"/>
  <c r="V2121" i="7"/>
  <c r="Q2122" i="7"/>
  <c r="T2122" i="7"/>
  <c r="S2122" i="7"/>
  <c r="R2122" i="7"/>
  <c r="G2122" i="4"/>
  <c r="H2122" i="4" s="1"/>
  <c r="E2122" i="6"/>
  <c r="E2123" i="7"/>
  <c r="N2123" i="7" s="1"/>
  <c r="U2122" i="7" l="1"/>
  <c r="V2122" i="7"/>
  <c r="S2123" i="7"/>
  <c r="R2123" i="7"/>
  <c r="Q2123" i="7"/>
  <c r="T2123" i="7"/>
  <c r="G2123" i="4"/>
  <c r="H2123" i="4" s="1"/>
  <c r="E2123" i="6"/>
  <c r="E2124" i="7"/>
  <c r="N2124" i="7" s="1"/>
  <c r="V2123" i="7" l="1"/>
  <c r="U2123" i="7"/>
  <c r="Q2124" i="7"/>
  <c r="S2124" i="7"/>
  <c r="R2124" i="7"/>
  <c r="T2124" i="7"/>
  <c r="G2124" i="4"/>
  <c r="H2124" i="4" s="1"/>
  <c r="E2124" i="6"/>
  <c r="E2125" i="7"/>
  <c r="N2125" i="7" s="1"/>
  <c r="V2124" i="7" l="1"/>
  <c r="U2124" i="7"/>
  <c r="S2125" i="7"/>
  <c r="T2125" i="7"/>
  <c r="R2125" i="7"/>
  <c r="Q2125" i="7"/>
  <c r="G2125" i="4"/>
  <c r="H2125" i="4" s="1"/>
  <c r="E2125" i="6"/>
  <c r="E2126" i="7"/>
  <c r="N2126" i="7" s="1"/>
  <c r="V2125" i="7" l="1"/>
  <c r="U2125" i="7"/>
  <c r="Q2126" i="7"/>
  <c r="T2126" i="7"/>
  <c r="R2126" i="7"/>
  <c r="S2126" i="7"/>
  <c r="G2126" i="4"/>
  <c r="H2126" i="4" s="1"/>
  <c r="E2126" i="6"/>
  <c r="E2127" i="7"/>
  <c r="N2127" i="7" s="1"/>
  <c r="U2126" i="7" l="1"/>
  <c r="V2126" i="7"/>
  <c r="R2127" i="7"/>
  <c r="Q2127" i="7"/>
  <c r="S2127" i="7"/>
  <c r="T2127" i="7"/>
  <c r="G2127" i="4"/>
  <c r="H2127" i="4" s="1"/>
  <c r="E2127" i="6"/>
  <c r="E2128" i="7"/>
  <c r="N2128" i="7" s="1"/>
  <c r="U2127" i="7" l="1"/>
  <c r="V2127" i="7"/>
  <c r="S2128" i="7"/>
  <c r="T2128" i="7"/>
  <c r="R2128" i="7"/>
  <c r="Q2128" i="7"/>
  <c r="G2128" i="4"/>
  <c r="H2128" i="4" s="1"/>
  <c r="E2128" i="6"/>
  <c r="E2129" i="7"/>
  <c r="N2129" i="7" s="1"/>
  <c r="V2128" i="7" l="1"/>
  <c r="U2128" i="7"/>
  <c r="T2129" i="7"/>
  <c r="Q2129" i="7"/>
  <c r="R2129" i="7"/>
  <c r="S2129" i="7"/>
  <c r="G2129" i="4"/>
  <c r="H2129" i="4" s="1"/>
  <c r="E2129" i="6"/>
  <c r="E2130" i="7"/>
  <c r="N2130" i="7" s="1"/>
  <c r="V2129" i="7" l="1"/>
  <c r="U2129" i="7"/>
  <c r="Q2130" i="7"/>
  <c r="T2130" i="7"/>
  <c r="S2130" i="7"/>
  <c r="R2130" i="7"/>
  <c r="G2130" i="4"/>
  <c r="H2130" i="4" s="1"/>
  <c r="E2130" i="6"/>
  <c r="E2131" i="7"/>
  <c r="N2131" i="7" s="1"/>
  <c r="V2130" i="7" l="1"/>
  <c r="U2130" i="7"/>
  <c r="S2131" i="7"/>
  <c r="Q2131" i="7"/>
  <c r="R2131" i="7"/>
  <c r="T2131" i="7"/>
  <c r="G2131" i="4"/>
  <c r="H2131" i="4" s="1"/>
  <c r="E2131" i="6"/>
  <c r="E2132" i="7"/>
  <c r="N2132" i="7" s="1"/>
  <c r="U2131" i="7" l="1"/>
  <c r="V2131" i="7"/>
  <c r="S2132" i="7"/>
  <c r="Q2132" i="7"/>
  <c r="T2132" i="7"/>
  <c r="R2132" i="7"/>
  <c r="G2132" i="4"/>
  <c r="H2132" i="4" s="1"/>
  <c r="E2132" i="6"/>
  <c r="E2133" i="7"/>
  <c r="N2133" i="7" s="1"/>
  <c r="U2132" i="7" l="1"/>
  <c r="V2132" i="7"/>
  <c r="S2133" i="7"/>
  <c r="Q2133" i="7"/>
  <c r="R2133" i="7"/>
  <c r="T2133" i="7"/>
  <c r="G2133" i="4"/>
  <c r="H2133" i="4" s="1"/>
  <c r="E2133" i="6"/>
  <c r="E2134" i="7"/>
  <c r="N2134" i="7" s="1"/>
  <c r="V2133" i="7" l="1"/>
  <c r="U2133" i="7"/>
  <c r="T2134" i="7"/>
  <c r="S2134" i="7"/>
  <c r="Q2134" i="7"/>
  <c r="R2134" i="7"/>
  <c r="G2134" i="4"/>
  <c r="H2134" i="4" s="1"/>
  <c r="E2134" i="6"/>
  <c r="E2135" i="7"/>
  <c r="N2135" i="7" s="1"/>
  <c r="U2134" i="7" l="1"/>
  <c r="V2134" i="7"/>
  <c r="Q2135" i="7"/>
  <c r="R2135" i="7"/>
  <c r="T2135" i="7"/>
  <c r="S2135" i="7"/>
  <c r="G2135" i="4"/>
  <c r="H2135" i="4" s="1"/>
  <c r="E2135" i="6"/>
  <c r="E2136" i="7"/>
  <c r="N2136" i="7" s="1"/>
  <c r="U2135" i="7" l="1"/>
  <c r="V2135" i="7"/>
  <c r="T2136" i="7"/>
  <c r="R2136" i="7"/>
  <c r="S2136" i="7"/>
  <c r="Q2136" i="7"/>
  <c r="G2136" i="4"/>
  <c r="H2136" i="4" s="1"/>
  <c r="E2136" i="6"/>
  <c r="E2137" i="7"/>
  <c r="N2137" i="7" s="1"/>
  <c r="V2136" i="7" l="1"/>
  <c r="U2136" i="7"/>
  <c r="Q2137" i="7"/>
  <c r="T2137" i="7"/>
  <c r="S2137" i="7"/>
  <c r="R2137" i="7"/>
  <c r="G2137" i="4"/>
  <c r="H2137" i="4" s="1"/>
  <c r="E2137" i="6"/>
  <c r="E2138" i="7"/>
  <c r="N2138" i="7" s="1"/>
  <c r="U2137" i="7" l="1"/>
  <c r="V2137" i="7"/>
  <c r="R2138" i="7"/>
  <c r="S2138" i="7"/>
  <c r="T2138" i="7"/>
  <c r="Q2138" i="7"/>
  <c r="G2138" i="4"/>
  <c r="H2138" i="4" s="1"/>
  <c r="E2138" i="6"/>
  <c r="E2139" i="7"/>
  <c r="N2139" i="7" s="1"/>
  <c r="V2138" i="7" l="1"/>
  <c r="U2138" i="7"/>
  <c r="Q2139" i="7"/>
  <c r="S2139" i="7"/>
  <c r="R2139" i="7"/>
  <c r="T2139" i="7"/>
  <c r="G2139" i="4"/>
  <c r="H2139" i="4" s="1"/>
  <c r="E2139" i="6"/>
  <c r="E2140" i="7"/>
  <c r="N2140" i="7" s="1"/>
  <c r="S2140" i="7" l="1"/>
  <c r="R2140" i="7"/>
  <c r="Q2140" i="7"/>
  <c r="T2140" i="7"/>
  <c r="V2139" i="7"/>
  <c r="U2139" i="7"/>
  <c r="G2140" i="4"/>
  <c r="H2140" i="4" s="1"/>
  <c r="E2140" i="6"/>
  <c r="E2141" i="7"/>
  <c r="N2141" i="7" s="1"/>
  <c r="U2140" i="7" l="1"/>
  <c r="V2140" i="7"/>
  <c r="T2141" i="7"/>
  <c r="Q2141" i="7"/>
  <c r="S2141" i="7"/>
  <c r="R2141" i="7"/>
  <c r="G2141" i="4"/>
  <c r="H2141" i="4" s="1"/>
  <c r="E2141" i="6"/>
  <c r="E2142" i="7"/>
  <c r="N2142" i="7" s="1"/>
  <c r="U2141" i="7" l="1"/>
  <c r="V2141" i="7"/>
  <c r="S2142" i="7"/>
  <c r="Q2142" i="7"/>
  <c r="T2142" i="7"/>
  <c r="R2142" i="7"/>
  <c r="G2142" i="4"/>
  <c r="H2142" i="4" s="1"/>
  <c r="E2142" i="6"/>
  <c r="E2143" i="7"/>
  <c r="N2143" i="7" s="1"/>
  <c r="U2142" i="7" l="1"/>
  <c r="V2142" i="7"/>
  <c r="T2143" i="7"/>
  <c r="Q2143" i="7"/>
  <c r="S2143" i="7"/>
  <c r="R2143" i="7"/>
  <c r="G2143" i="4"/>
  <c r="H2143" i="4" s="1"/>
  <c r="E2143" i="6"/>
  <c r="E2144" i="7"/>
  <c r="N2144" i="7" s="1"/>
  <c r="V2143" i="7" l="1"/>
  <c r="U2143" i="7"/>
  <c r="R2144" i="7"/>
  <c r="T2144" i="7"/>
  <c r="Q2144" i="7"/>
  <c r="S2144" i="7"/>
  <c r="G2144" i="4"/>
  <c r="H2144" i="4" s="1"/>
  <c r="E2144" i="6"/>
  <c r="E2145" i="7"/>
  <c r="N2145" i="7" s="1"/>
  <c r="U2144" i="7" l="1"/>
  <c r="V2144" i="7"/>
  <c r="Q2145" i="7"/>
  <c r="R2145" i="7"/>
  <c r="S2145" i="7"/>
  <c r="T2145" i="7"/>
  <c r="G2145" i="4"/>
  <c r="H2145" i="4" s="1"/>
  <c r="E2145" i="6"/>
  <c r="E2146" i="7"/>
  <c r="N2146" i="7" s="1"/>
  <c r="U2145" i="7" l="1"/>
  <c r="V2145" i="7"/>
  <c r="T2146" i="7"/>
  <c r="S2146" i="7"/>
  <c r="R2146" i="7"/>
  <c r="Q2146" i="7"/>
  <c r="G2146" i="4"/>
  <c r="H2146" i="4" s="1"/>
  <c r="E2146" i="6"/>
  <c r="E2147" i="7"/>
  <c r="N2147" i="7" s="1"/>
  <c r="U2146" i="7" l="1"/>
  <c r="V2146" i="7"/>
  <c r="S2147" i="7"/>
  <c r="R2147" i="7"/>
  <c r="T2147" i="7"/>
  <c r="Q2147" i="7"/>
  <c r="G2147" i="4"/>
  <c r="H2147" i="4" s="1"/>
  <c r="E2147" i="6"/>
  <c r="E2148" i="7"/>
  <c r="N2148" i="7" s="1"/>
  <c r="V2147" i="7" l="1"/>
  <c r="U2147" i="7"/>
  <c r="T2148" i="7"/>
  <c r="S2148" i="7"/>
  <c r="Q2148" i="7"/>
  <c r="R2148" i="7"/>
  <c r="G2148" i="4"/>
  <c r="H2148" i="4" s="1"/>
  <c r="E2148" i="6"/>
  <c r="E2149" i="7"/>
  <c r="N2149" i="7" s="1"/>
  <c r="V2148" i="7" l="1"/>
  <c r="U2148" i="7"/>
  <c r="S2149" i="7"/>
  <c r="Q2149" i="7"/>
  <c r="R2149" i="7"/>
  <c r="T2149" i="7"/>
  <c r="G2149" i="4"/>
  <c r="H2149" i="4" s="1"/>
  <c r="E2149" i="6"/>
  <c r="E2150" i="7"/>
  <c r="N2150" i="7" s="1"/>
  <c r="V2149" i="7" l="1"/>
  <c r="U2149" i="7"/>
  <c r="R2150" i="7"/>
  <c r="S2150" i="7"/>
  <c r="T2150" i="7"/>
  <c r="Q2150" i="7"/>
  <c r="G2150" i="4"/>
  <c r="H2150" i="4" s="1"/>
  <c r="E2150" i="6"/>
  <c r="E2151" i="7"/>
  <c r="N2151" i="7" s="1"/>
  <c r="V2150" i="7" l="1"/>
  <c r="U2150" i="7"/>
  <c r="T2151" i="7"/>
  <c r="Q2151" i="7"/>
  <c r="S2151" i="7"/>
  <c r="R2151" i="7"/>
  <c r="G2151" i="4"/>
  <c r="H2151" i="4" s="1"/>
  <c r="E2151" i="6"/>
  <c r="E2152" i="7"/>
  <c r="N2152" i="7" s="1"/>
  <c r="V2151" i="7" l="1"/>
  <c r="U2151" i="7"/>
  <c r="Q2152" i="7"/>
  <c r="T2152" i="7"/>
  <c r="S2152" i="7"/>
  <c r="R2152" i="7"/>
  <c r="G2152" i="4"/>
  <c r="H2152" i="4" s="1"/>
  <c r="E2152" i="6"/>
  <c r="E2153" i="7"/>
  <c r="N2153" i="7" s="1"/>
  <c r="U2152" i="7" l="1"/>
  <c r="V2152" i="7"/>
  <c r="R2153" i="7"/>
  <c r="T2153" i="7"/>
  <c r="Q2153" i="7"/>
  <c r="S2153" i="7"/>
  <c r="G2153" i="4"/>
  <c r="H2153" i="4" s="1"/>
  <c r="E2153" i="6"/>
  <c r="E2154" i="7"/>
  <c r="N2154" i="7" s="1"/>
  <c r="V2153" i="7" l="1"/>
  <c r="U2153" i="7"/>
  <c r="S2154" i="7"/>
  <c r="Q2154" i="7"/>
  <c r="R2154" i="7"/>
  <c r="T2154" i="7"/>
  <c r="G2154" i="4"/>
  <c r="H2154" i="4" s="1"/>
  <c r="E2154" i="6"/>
  <c r="E2155" i="7"/>
  <c r="N2155" i="7" s="1"/>
  <c r="U2154" i="7" l="1"/>
  <c r="V2154" i="7"/>
  <c r="S2155" i="7"/>
  <c r="Q2155" i="7"/>
  <c r="R2155" i="7"/>
  <c r="T2155" i="7"/>
  <c r="G2155" i="4"/>
  <c r="H2155" i="4" s="1"/>
  <c r="E2155" i="6"/>
  <c r="E2156" i="7"/>
  <c r="N2156" i="7" s="1"/>
  <c r="U2155" i="7" l="1"/>
  <c r="V2155" i="7"/>
  <c r="S2156" i="7"/>
  <c r="R2156" i="7"/>
  <c r="Q2156" i="7"/>
  <c r="T2156" i="7"/>
  <c r="G2156" i="4"/>
  <c r="H2156" i="4" s="1"/>
  <c r="E2156" i="6"/>
  <c r="E2157" i="7"/>
  <c r="N2157" i="7" s="1"/>
  <c r="V2156" i="7" l="1"/>
  <c r="U2156" i="7"/>
  <c r="Q2157" i="7"/>
  <c r="R2157" i="7"/>
  <c r="T2157" i="7"/>
  <c r="S2157" i="7"/>
  <c r="G2157" i="4"/>
  <c r="H2157" i="4" s="1"/>
  <c r="E2157" i="6"/>
  <c r="E2158" i="7"/>
  <c r="N2158" i="7" s="1"/>
  <c r="U2157" i="7" l="1"/>
  <c r="V2157" i="7"/>
  <c r="T2158" i="7"/>
  <c r="S2158" i="7"/>
  <c r="Q2158" i="7"/>
  <c r="R2158" i="7"/>
  <c r="G2158" i="4"/>
  <c r="H2158" i="4" s="1"/>
  <c r="E2158" i="6"/>
  <c r="E2159" i="7"/>
  <c r="N2159" i="7" s="1"/>
  <c r="V2158" i="7" l="1"/>
  <c r="U2158" i="7"/>
  <c r="T2159" i="7"/>
  <c r="R2159" i="7"/>
  <c r="S2159" i="7"/>
  <c r="Q2159" i="7"/>
  <c r="G2159" i="4"/>
  <c r="H2159" i="4" s="1"/>
  <c r="E2159" i="6"/>
  <c r="E2160" i="7"/>
  <c r="N2160" i="7" s="1"/>
  <c r="U2159" i="7" l="1"/>
  <c r="V2159" i="7"/>
  <c r="T2160" i="7"/>
  <c r="Q2160" i="7"/>
  <c r="S2160" i="7"/>
  <c r="R2160" i="7"/>
  <c r="G2160" i="4"/>
  <c r="H2160" i="4" s="1"/>
  <c r="E2160" i="6"/>
  <c r="E2161" i="7"/>
  <c r="N2161" i="7" s="1"/>
  <c r="T2161" i="7" l="1"/>
  <c r="Q2161" i="7"/>
  <c r="S2161" i="7"/>
  <c r="R2161" i="7"/>
  <c r="U2160" i="7"/>
  <c r="V2160" i="7"/>
  <c r="G2161" i="4"/>
  <c r="H2161" i="4" s="1"/>
  <c r="E2161" i="6"/>
  <c r="E2162" i="7"/>
  <c r="N2162" i="7" s="1"/>
  <c r="V2161" i="7" l="1"/>
  <c r="U2161" i="7"/>
  <c r="T2162" i="7"/>
  <c r="Q2162" i="7"/>
  <c r="R2162" i="7"/>
  <c r="S2162" i="7"/>
  <c r="G2162" i="4"/>
  <c r="H2162" i="4" s="1"/>
  <c r="E2162" i="6"/>
  <c r="E2163" i="7"/>
  <c r="N2163" i="7" s="1"/>
  <c r="V2162" i="7" l="1"/>
  <c r="U2162" i="7"/>
  <c r="T2163" i="7"/>
  <c r="Q2163" i="7"/>
  <c r="R2163" i="7"/>
  <c r="S2163" i="7"/>
  <c r="G2163" i="4"/>
  <c r="H2163" i="4" s="1"/>
  <c r="E2163" i="6"/>
  <c r="E2164" i="7"/>
  <c r="N2164" i="7" s="1"/>
  <c r="U2163" i="7" l="1"/>
  <c r="V2163" i="7"/>
  <c r="R2164" i="7"/>
  <c r="T2164" i="7"/>
  <c r="S2164" i="7"/>
  <c r="Q2164" i="7"/>
  <c r="G2164" i="4"/>
  <c r="H2164" i="4" s="1"/>
  <c r="E2164" i="6"/>
  <c r="E2165" i="7"/>
  <c r="N2165" i="7" s="1"/>
  <c r="V2164" i="7" l="1"/>
  <c r="U2164" i="7"/>
  <c r="R2165" i="7"/>
  <c r="Q2165" i="7"/>
  <c r="T2165" i="7"/>
  <c r="S2165" i="7"/>
  <c r="G2165" i="4"/>
  <c r="H2165" i="4" s="1"/>
  <c r="E2165" i="6"/>
  <c r="E2166" i="7"/>
  <c r="N2166" i="7" s="1"/>
  <c r="U2165" i="7" l="1"/>
  <c r="V2165" i="7"/>
  <c r="R2166" i="7"/>
  <c r="S2166" i="7"/>
  <c r="T2166" i="7"/>
  <c r="Q2166" i="7"/>
  <c r="G2166" i="4"/>
  <c r="H2166" i="4" s="1"/>
  <c r="E2166" i="6"/>
  <c r="E2167" i="7"/>
  <c r="N2167" i="7" s="1"/>
  <c r="V2166" i="7" l="1"/>
  <c r="U2166" i="7"/>
  <c r="S2167" i="7"/>
  <c r="Q2167" i="7"/>
  <c r="R2167" i="7"/>
  <c r="T2167" i="7"/>
  <c r="G2167" i="4"/>
  <c r="H2167" i="4" s="1"/>
  <c r="E2167" i="6"/>
  <c r="E2168" i="7"/>
  <c r="N2168" i="7" s="1"/>
  <c r="U2167" i="7" l="1"/>
  <c r="V2167" i="7"/>
  <c r="T2168" i="7"/>
  <c r="Q2168" i="7"/>
  <c r="S2168" i="7"/>
  <c r="R2168" i="7"/>
  <c r="G2168" i="4"/>
  <c r="H2168" i="4" s="1"/>
  <c r="E2168" i="6"/>
  <c r="E2169" i="7"/>
  <c r="N2169" i="7" s="1"/>
  <c r="V2168" i="7" l="1"/>
  <c r="U2168" i="7"/>
  <c r="Q2169" i="7"/>
  <c r="T2169" i="7"/>
  <c r="R2169" i="7"/>
  <c r="S2169" i="7"/>
  <c r="G2169" i="4"/>
  <c r="H2169" i="4" s="1"/>
  <c r="E2169" i="6"/>
  <c r="E2170" i="7"/>
  <c r="N2170" i="7" s="1"/>
  <c r="U2169" i="7" l="1"/>
  <c r="V2169" i="7"/>
  <c r="T2170" i="7"/>
  <c r="S2170" i="7"/>
  <c r="Q2170" i="7"/>
  <c r="R2170" i="7"/>
  <c r="G2170" i="4"/>
  <c r="H2170" i="4" s="1"/>
  <c r="E2170" i="6"/>
  <c r="E2171" i="7"/>
  <c r="N2171" i="7" s="1"/>
  <c r="U2170" i="7" l="1"/>
  <c r="V2170" i="7"/>
  <c r="S2171" i="7"/>
  <c r="Q2171" i="7"/>
  <c r="R2171" i="7"/>
  <c r="T2171" i="7"/>
  <c r="G2171" i="4"/>
  <c r="H2171" i="4" s="1"/>
  <c r="E2171" i="6"/>
  <c r="E2172" i="7"/>
  <c r="N2172" i="7" s="1"/>
  <c r="V2171" i="7" l="1"/>
  <c r="U2171" i="7"/>
  <c r="Q2172" i="7"/>
  <c r="S2172" i="7"/>
  <c r="R2172" i="7"/>
  <c r="T2172" i="7"/>
  <c r="G2172" i="4"/>
  <c r="H2172" i="4" s="1"/>
  <c r="E2172" i="6"/>
  <c r="E2173" i="7"/>
  <c r="N2173" i="7" s="1"/>
  <c r="U2172" i="7" l="1"/>
  <c r="V2172" i="7"/>
  <c r="T2173" i="7"/>
  <c r="Q2173" i="7"/>
  <c r="R2173" i="7"/>
  <c r="S2173" i="7"/>
  <c r="G2173" i="4"/>
  <c r="H2173" i="4" s="1"/>
  <c r="E2173" i="6"/>
  <c r="E2174" i="7"/>
  <c r="N2174" i="7" s="1"/>
  <c r="U2173" i="7" l="1"/>
  <c r="V2173" i="7"/>
  <c r="Q2174" i="7"/>
  <c r="R2174" i="7"/>
  <c r="S2174" i="7"/>
  <c r="T2174" i="7"/>
  <c r="G2174" i="4"/>
  <c r="H2174" i="4" s="1"/>
  <c r="E2174" i="6"/>
  <c r="E2175" i="7"/>
  <c r="N2175" i="7" s="1"/>
  <c r="T2175" i="7" l="1"/>
  <c r="Q2175" i="7"/>
  <c r="S2175" i="7"/>
  <c r="R2175" i="7"/>
  <c r="U2174" i="7"/>
  <c r="V2174" i="7"/>
  <c r="G2175" i="4"/>
  <c r="H2175" i="4" s="1"/>
  <c r="E2175" i="6"/>
  <c r="E2176" i="7"/>
  <c r="N2176" i="7" s="1"/>
  <c r="V2175" i="7" l="1"/>
  <c r="U2175" i="7"/>
  <c r="Q2176" i="7"/>
  <c r="S2176" i="7"/>
  <c r="T2176" i="7"/>
  <c r="R2176" i="7"/>
  <c r="G2176" i="4"/>
  <c r="H2176" i="4" s="1"/>
  <c r="E2176" i="6"/>
  <c r="E2177" i="7"/>
  <c r="N2177" i="7" s="1"/>
  <c r="V2176" i="7" l="1"/>
  <c r="U2176" i="7"/>
  <c r="Q2177" i="7"/>
  <c r="R2177" i="7"/>
  <c r="S2177" i="7"/>
  <c r="T2177" i="7"/>
  <c r="G2177" i="4"/>
  <c r="H2177" i="4" s="1"/>
  <c r="E2177" i="6"/>
  <c r="E2178" i="7"/>
  <c r="N2178" i="7" s="1"/>
  <c r="U2177" i="7" l="1"/>
  <c r="V2177" i="7"/>
  <c r="R2178" i="7"/>
  <c r="T2178" i="7"/>
  <c r="Q2178" i="7"/>
  <c r="S2178" i="7"/>
  <c r="G2178" i="4"/>
  <c r="H2178" i="4" s="1"/>
  <c r="E2178" i="6"/>
  <c r="E2179" i="7"/>
  <c r="N2179" i="7" s="1"/>
  <c r="V2178" i="7" l="1"/>
  <c r="U2178" i="7"/>
  <c r="R2179" i="7"/>
  <c r="Q2179" i="7"/>
  <c r="T2179" i="7"/>
  <c r="S2179" i="7"/>
  <c r="G2179" i="4"/>
  <c r="H2179" i="4" s="1"/>
  <c r="E2179" i="6"/>
  <c r="E2180" i="7"/>
  <c r="N2180" i="7" s="1"/>
  <c r="U2179" i="7" l="1"/>
  <c r="V2179" i="7"/>
  <c r="R2180" i="7"/>
  <c r="T2180" i="7"/>
  <c r="Q2180" i="7"/>
  <c r="S2180" i="7"/>
  <c r="G2180" i="4"/>
  <c r="H2180" i="4" s="1"/>
  <c r="E2180" i="6"/>
  <c r="E2181" i="7"/>
  <c r="N2181" i="7" s="1"/>
  <c r="U2180" i="7" l="1"/>
  <c r="V2180" i="7"/>
  <c r="R2181" i="7"/>
  <c r="T2181" i="7"/>
  <c r="S2181" i="7"/>
  <c r="Q2181" i="7"/>
  <c r="G2181" i="4"/>
  <c r="H2181" i="4" s="1"/>
  <c r="E2181" i="6"/>
  <c r="E2182" i="7"/>
  <c r="N2182" i="7" s="1"/>
  <c r="U2181" i="7" l="1"/>
  <c r="V2181" i="7"/>
  <c r="Q2182" i="7"/>
  <c r="S2182" i="7"/>
  <c r="R2182" i="7"/>
  <c r="T2182" i="7"/>
  <c r="G2182" i="4"/>
  <c r="H2182" i="4" s="1"/>
  <c r="E2182" i="6"/>
  <c r="E2183" i="7"/>
  <c r="N2183" i="7" s="1"/>
  <c r="U2182" i="7" l="1"/>
  <c r="V2182" i="7"/>
  <c r="Q2183" i="7"/>
  <c r="S2183" i="7"/>
  <c r="T2183" i="7"/>
  <c r="R2183" i="7"/>
  <c r="G2183" i="4"/>
  <c r="H2183" i="4" s="1"/>
  <c r="E2183" i="6"/>
  <c r="E2184" i="7"/>
  <c r="N2184" i="7" s="1"/>
  <c r="U2183" i="7" l="1"/>
  <c r="V2183" i="7"/>
  <c r="Q2184" i="7"/>
  <c r="R2184" i="7"/>
  <c r="S2184" i="7"/>
  <c r="T2184" i="7"/>
  <c r="G2184" i="4"/>
  <c r="H2184" i="4" s="1"/>
  <c r="E2184" i="6"/>
  <c r="V2184" i="7" l="1"/>
  <c r="U2184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<sst xmlns="http://schemas.openxmlformats.org/spreadsheetml/2006/main" count="60" uniqueCount="57">
  <si>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</si>
  <si>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</si>
  <si>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</si>
  <si>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</si>
  <si>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</si>
  <si>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</si>
  <si>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</si>
  <si>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</si>
  <si>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</si>
  <si>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</si>
  <si>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</si>
  <si>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</si>
  <si>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</si>
  <si>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</si>
  <si>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</si>
  <si>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</si>
  <si>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</si>
  <si>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</si>
  <si>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</si>
  <si>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</si>
  <si>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</si>
  <si>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</si>
  <si>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</si>
  <si>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</si>
  <si>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</si>
  <si>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</si>
  <si>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</si>
  <si>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</si>
  <si>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</si>
  <si>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</si>
  <si>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</si>
  <si>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</si>
  <si>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</si>
  <si>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</si>
  <si>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</si>
  <si>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</si>
  <si>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</si>
  <si>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</si>
  <si>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</si>
  <si>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</si>
  <si>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</si>
  <si>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</si>
  <si>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</si>
  <si>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</si>
  <si>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</si>
  <si>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</si>
  <si>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</si>
  <si>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</si>
  <si>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</si>
  <si>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</si>
  <si>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</si>
  <si>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</si>
  <si>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</si>
  <si>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</si>
  <si>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</si>
  <si>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</si>
  <si>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SAM,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</si>
</sst>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42779</v>
      </c>
      <c r="C5" s="2">
        <v>5.2</v>
      </c>
      <c r="D5" s="2">
        <v>2.0364</v>
      </c>
      <c r="E5" s="2"/>
      <c r="F5" s="2"/>
      <c r="G5" s="2"/>
      <c r="H5" s="11"/>
    </row>
    <row r="6" spans="1:11" ht="13.5" x14ac:dyDescent="0.25">
      <c r="A6" s="11"/>
      <c r="B6" s="10">
        <v>42780</v>
      </c>
      <c r="C6" s="2">
        <v>5.2</v>
      </c>
      <c r="D6" s="2">
        <v>2.0364</v>
      </c>
      <c r="E6" s="2"/>
      <c r="F6" s="2"/>
      <c r="G6" s="2"/>
      <c r="H6" s="15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42781</v>
      </c>
      <c r="C7" s="2">
        <v>5.2</v>
      </c>
      <c r="D7" s="2">
        <v>2.0364</v>
      </c>
      <c r="E7" s="2"/>
      <c r="F7" s="2"/>
      <c r="G7" s="2"/>
      <c r="H7" s="15">
        <f t="shared" ref="H7:H70" si="0">(D7-D6)/D6</f>
        <v>0</v>
      </c>
    </row>
    <row r="8" spans="1:11" ht="13.5" x14ac:dyDescent="0.25">
      <c r="A8" s="11"/>
      <c r="B8" s="10">
        <v>42782</v>
      </c>
      <c r="C8" s="2">
        <v>5.2</v>
      </c>
      <c r="D8" s="2">
        <v>2.0364</v>
      </c>
      <c r="E8" s="2"/>
      <c r="F8" s="2"/>
      <c r="G8" s="2"/>
      <c r="H8" s="15">
        <f t="shared" si="0"/>
        <v>0</v>
      </c>
      <c r="J8" t="s">
        <v>8</v>
      </c>
      <c r="K8" s="9">
        <f>AVERAGE(H6:H2511)</f>
        <v>5.7681318975569252E-4</v>
      </c>
    </row>
    <row r="9" spans="1:11" ht="13.5" x14ac:dyDescent="0.25">
      <c r="A9" s="11"/>
      <c r="B9" s="10">
        <v>42783</v>
      </c>
      <c r="C9" s="2">
        <v>5.2</v>
      </c>
      <c r="D9" s="2">
        <v>2.0364</v>
      </c>
      <c r="E9" s="2"/>
      <c r="F9" s="2"/>
      <c r="G9" s="2"/>
      <c r="H9" s="15">
        <f t="shared" si="0"/>
        <v>0</v>
      </c>
      <c r="J9" t="s">
        <v>9</v>
      </c>
      <c r="K9" s="9">
        <f>K8*K6</f>
        <v>0.14535692381843451</v>
      </c>
    </row>
    <row r="10" spans="1:11" ht="13.5" x14ac:dyDescent="0.25">
      <c r="A10" s="11"/>
      <c r="B10" s="10">
        <v>42786</v>
      </c>
      <c r="C10" s="2">
        <v>5.2</v>
      </c>
      <c r="D10" s="2">
        <v>2.0364</v>
      </c>
      <c r="E10" s="2"/>
      <c r="F10" s="2"/>
      <c r="G10" s="2"/>
      <c r="H10" s="15">
        <f t="shared" si="0"/>
        <v>0</v>
      </c>
      <c r="J10" t="s">
        <v>10</v>
      </c>
      <c r="K10" s="9">
        <f>STDEV(H6:H2511)</f>
        <v>1.5619501350413453E-2</v>
      </c>
    </row>
    <row r="11" spans="1:11" ht="13.5" x14ac:dyDescent="0.25">
      <c r="A11" s="11"/>
      <c r="B11" s="10">
        <v>42787</v>
      </c>
      <c r="C11" s="2">
        <v>5.2</v>
      </c>
      <c r="D11" s="2">
        <v>2.0364</v>
      </c>
      <c r="E11" s="2"/>
      <c r="F11" s="2"/>
      <c r="G11" s="2"/>
      <c r="H11" s="15">
        <f t="shared" si="0"/>
        <v>0</v>
      </c>
      <c r="J11" t="s">
        <v>11</v>
      </c>
      <c r="K11" s="9">
        <f>K10*SQRT(K6)</f>
        <v>0.24795189705618922</v>
      </c>
    </row>
    <row r="12" spans="1:11" ht="13.5" x14ac:dyDescent="0.25">
      <c r="A12" s="11"/>
      <c r="B12" s="10">
        <v>42788</v>
      </c>
      <c r="C12" s="2">
        <v>5.2</v>
      </c>
      <c r="D12" s="2">
        <v>2.0364</v>
      </c>
      <c r="E12" s="2"/>
      <c r="F12" s="2"/>
      <c r="G12" s="2"/>
      <c r="H12" s="15">
        <f t="shared" si="0"/>
        <v>0</v>
      </c>
    </row>
    <row r="13" spans="1:11" ht="13.5" x14ac:dyDescent="0.25">
      <c r="A13" s="11"/>
      <c r="B13" s="10">
        <v>42789</v>
      </c>
      <c r="C13" s="2">
        <v>5.2</v>
      </c>
      <c r="D13" s="2">
        <v>2.0364</v>
      </c>
      <c r="E13" s="2"/>
      <c r="F13" s="2"/>
      <c r="G13" s="2"/>
      <c r="H13" s="15">
        <f t="shared" si="0"/>
        <v>0</v>
      </c>
    </row>
    <row r="14" spans="1:11" ht="13.5" x14ac:dyDescent="0.25">
      <c r="A14" s="11"/>
      <c r="B14" s="10">
        <v>42790</v>
      </c>
      <c r="C14" s="2">
        <v>5.2</v>
      </c>
      <c r="D14" s="2">
        <v>2.0364</v>
      </c>
      <c r="E14" s="2"/>
      <c r="F14" s="2"/>
      <c r="G14" s="2"/>
      <c r="H14" s="15">
        <f t="shared" si="0"/>
        <v>0</v>
      </c>
    </row>
    <row r="15" spans="1:11" ht="13.5" x14ac:dyDescent="0.25">
      <c r="A15" s="11"/>
      <c r="B15" s="10">
        <v>42793</v>
      </c>
      <c r="C15" s="2">
        <v>5.2</v>
      </c>
      <c r="D15" s="2">
        <v>2.0364</v>
      </c>
      <c r="E15" s="2"/>
      <c r="F15" s="2"/>
      <c r="G15" s="2"/>
      <c r="H15" s="15">
        <f t="shared" si="0"/>
        <v>0</v>
      </c>
    </row>
    <row r="16" spans="1:11" ht="13.5" x14ac:dyDescent="0.25">
      <c r="A16" s="11"/>
      <c r="B16" s="10">
        <v>42794</v>
      </c>
      <c r="C16" s="2">
        <v>5.2</v>
      </c>
      <c r="D16" s="2">
        <v>2.0364</v>
      </c>
      <c r="E16" s="2"/>
      <c r="F16" s="2"/>
      <c r="G16" s="2"/>
      <c r="H16" s="15">
        <f t="shared" si="0"/>
        <v>0</v>
      </c>
    </row>
    <row r="17" spans="1:8" ht="13.5" x14ac:dyDescent="0.25">
      <c r="A17" s="11"/>
      <c r="B17" s="10">
        <v>42795</v>
      </c>
      <c r="C17" s="2">
        <v>5.2</v>
      </c>
      <c r="D17" s="2">
        <v>2.0364</v>
      </c>
      <c r="E17" s="2"/>
      <c r="F17" s="2"/>
      <c r="G17" s="2"/>
      <c r="H17" s="15">
        <f t="shared" si="0"/>
        <v>0</v>
      </c>
    </row>
    <row r="18" spans="1:8" ht="13.5" x14ac:dyDescent="0.25">
      <c r="A18" s="11"/>
      <c r="B18" s="10">
        <v>42796</v>
      </c>
      <c r="C18" s="2">
        <v>5.2</v>
      </c>
      <c r="D18" s="2">
        <v>2.0364</v>
      </c>
      <c r="E18" s="2"/>
      <c r="F18" s="2"/>
      <c r="G18" s="2"/>
      <c r="H18" s="15">
        <f t="shared" si="0"/>
        <v>0</v>
      </c>
    </row>
    <row r="19" spans="1:8" ht="13.5" x14ac:dyDescent="0.25">
      <c r="A19" s="11"/>
      <c r="B19" s="10">
        <v>42797</v>
      </c>
      <c r="C19" s="2">
        <v>5.2</v>
      </c>
      <c r="D19" s="2">
        <v>2.0364</v>
      </c>
      <c r="E19" s="2"/>
      <c r="F19" s="2"/>
      <c r="G19" s="2"/>
      <c r="H19" s="15">
        <f t="shared" si="0"/>
        <v>0</v>
      </c>
    </row>
    <row r="20" spans="1:8" ht="13.5" x14ac:dyDescent="0.25">
      <c r="A20" s="11"/>
      <c r="B20" s="10">
        <v>42800</v>
      </c>
      <c r="C20" s="2">
        <v>5.2</v>
      </c>
      <c r="D20" s="2">
        <v>2.0364</v>
      </c>
      <c r="E20" s="2"/>
      <c r="F20" s="2"/>
      <c r="G20" s="2"/>
      <c r="H20" s="15">
        <f t="shared" si="0"/>
        <v>0</v>
      </c>
    </row>
    <row r="21" spans="1:8" ht="13.5" x14ac:dyDescent="0.25">
      <c r="A21" s="11"/>
      <c r="B21" s="10">
        <v>42801</v>
      </c>
      <c r="C21" s="2">
        <v>5.2</v>
      </c>
      <c r="D21" s="2">
        <v>2.0364</v>
      </c>
      <c r="E21" s="2"/>
      <c r="F21" s="2"/>
      <c r="G21" s="2"/>
      <c r="H21" s="15">
        <f t="shared" si="0"/>
        <v>0</v>
      </c>
    </row>
    <row r="22" spans="1:8" ht="13.5" x14ac:dyDescent="0.25">
      <c r="A22" s="11"/>
      <c r="B22" s="10">
        <v>42802</v>
      </c>
      <c r="C22" s="2">
        <v>5.2</v>
      </c>
      <c r="D22" s="2">
        <v>2.0364</v>
      </c>
      <c r="E22" s="2"/>
      <c r="F22" s="2"/>
      <c r="G22" s="2"/>
      <c r="H22" s="15">
        <f t="shared" si="0"/>
        <v>0</v>
      </c>
    </row>
    <row r="23" spans="1:8" ht="13.5" x14ac:dyDescent="0.25">
      <c r="A23" s="11"/>
      <c r="B23" s="10">
        <v>42803</v>
      </c>
      <c r="C23" s="2">
        <v>5.2</v>
      </c>
      <c r="D23" s="2">
        <v>2.0364</v>
      </c>
      <c r="E23" s="2"/>
      <c r="F23" s="2"/>
      <c r="G23" s="2"/>
      <c r="H23" s="15">
        <f t="shared" si="0"/>
        <v>0</v>
      </c>
    </row>
    <row r="24" spans="1:8" ht="13.5" x14ac:dyDescent="0.25">
      <c r="A24" s="11"/>
      <c r="B24" s="10">
        <v>42804</v>
      </c>
      <c r="C24" s="2">
        <v>5.2</v>
      </c>
      <c r="D24" s="2">
        <v>2.0364</v>
      </c>
      <c r="E24" s="2"/>
      <c r="F24" s="2"/>
      <c r="G24" s="2"/>
      <c r="H24" s="15">
        <f t="shared" si="0"/>
        <v>0</v>
      </c>
    </row>
    <row r="25" spans="1:8" ht="13.5" x14ac:dyDescent="0.25">
      <c r="A25" s="11"/>
      <c r="B25" s="10">
        <v>42807</v>
      </c>
      <c r="C25" s="2">
        <v>5.2</v>
      </c>
      <c r="D25" s="2">
        <v>2.0364</v>
      </c>
      <c r="E25" s="2"/>
      <c r="F25" s="2"/>
      <c r="G25" s="2"/>
      <c r="H25" s="15">
        <f t="shared" si="0"/>
        <v>0</v>
      </c>
    </row>
    <row r="26" spans="1:8" ht="13.5" x14ac:dyDescent="0.25">
      <c r="A26" s="11"/>
      <c r="B26" s="10">
        <v>42808</v>
      </c>
      <c r="C26" s="2">
        <v>5.2</v>
      </c>
      <c r="D26" s="2">
        <v>2.0364</v>
      </c>
      <c r="E26" s="2"/>
      <c r="F26" s="2"/>
      <c r="G26" s="2"/>
      <c r="H26" s="15">
        <f t="shared" si="0"/>
        <v>0</v>
      </c>
    </row>
    <row r="27" spans="1:8" ht="13.5" x14ac:dyDescent="0.25">
      <c r="A27" s="11"/>
      <c r="B27" s="10">
        <v>42809</v>
      </c>
      <c r="C27" s="2">
        <v>5.2</v>
      </c>
      <c r="D27" s="2">
        <v>2.0364</v>
      </c>
      <c r="E27" s="2"/>
      <c r="F27" s="2"/>
      <c r="G27" s="2"/>
      <c r="H27" s="15">
        <f t="shared" si="0"/>
        <v>0</v>
      </c>
    </row>
    <row r="28" spans="1:8" ht="13.5" x14ac:dyDescent="0.25">
      <c r="A28" s="11"/>
      <c r="B28" s="10">
        <v>42810</v>
      </c>
      <c r="C28" s="2">
        <v>5.2</v>
      </c>
      <c r="D28" s="2">
        <v>2.0364</v>
      </c>
      <c r="E28" s="2"/>
      <c r="F28" s="2"/>
      <c r="G28" s="2"/>
      <c r="H28" s="15">
        <f t="shared" si="0"/>
        <v>0</v>
      </c>
    </row>
    <row r="29" spans="1:8" ht="13.5" x14ac:dyDescent="0.25">
      <c r="A29" s="11"/>
      <c r="B29" s="10">
        <v>42811</v>
      </c>
      <c r="C29" s="2">
        <v>5.2</v>
      </c>
      <c r="D29" s="2">
        <v>2.0364</v>
      </c>
      <c r="E29" s="2"/>
      <c r="F29" s="2"/>
      <c r="G29" s="2"/>
      <c r="H29" s="15">
        <f t="shared" si="0"/>
        <v>0</v>
      </c>
    </row>
    <row r="30" spans="1:8" ht="13.5" x14ac:dyDescent="0.25">
      <c r="A30" s="11"/>
      <c r="B30" s="10">
        <v>42815</v>
      </c>
      <c r="C30" s="2">
        <v>5.2</v>
      </c>
      <c r="D30" s="2">
        <v>2.0364</v>
      </c>
      <c r="E30" s="2"/>
      <c r="F30" s="2"/>
      <c r="G30" s="2"/>
      <c r="H30" s="15">
        <f t="shared" si="0"/>
        <v>0</v>
      </c>
    </row>
    <row r="31" spans="1:8" ht="13.5" x14ac:dyDescent="0.25">
      <c r="A31" s="11"/>
      <c r="B31" s="10">
        <v>42816</v>
      </c>
      <c r="C31" s="2">
        <v>5.2</v>
      </c>
      <c r="D31" s="2">
        <v>2.0364</v>
      </c>
      <c r="E31" s="2"/>
      <c r="F31" s="2"/>
      <c r="G31" s="2"/>
      <c r="H31" s="15">
        <f t="shared" si="0"/>
        <v>0</v>
      </c>
    </row>
    <row r="32" spans="1:8" ht="13.5" x14ac:dyDescent="0.25">
      <c r="A32" s="11"/>
      <c r="B32" s="10">
        <v>42817</v>
      </c>
      <c r="C32" s="2">
        <v>5.22</v>
      </c>
      <c r="D32" s="2">
        <v>2.0442</v>
      </c>
      <c r="E32" s="2">
        <v>47669</v>
      </c>
      <c r="F32" s="2"/>
      <c r="G32" s="2"/>
      <c r="H32" s="15">
        <f t="shared" si="0"/>
        <v>3.8302887448438566E-3</v>
      </c>
    </row>
    <row r="33" spans="1:8" ht="13.5" x14ac:dyDescent="0.25">
      <c r="A33" s="11"/>
      <c r="B33" s="10">
        <v>42818</v>
      </c>
      <c r="C33" s="2">
        <v>5.3</v>
      </c>
      <c r="D33" s="2">
        <v>2.0754999999999999</v>
      </c>
      <c r="E33" s="2">
        <v>43761</v>
      </c>
      <c r="F33" s="2"/>
      <c r="G33" s="2"/>
      <c r="H33" s="15">
        <f t="shared" si="0"/>
        <v>1.531161334507381E-2</v>
      </c>
    </row>
    <row r="34" spans="1:8" ht="13.5" x14ac:dyDescent="0.25">
      <c r="A34" s="11"/>
      <c r="B34" s="10">
        <v>42821</v>
      </c>
      <c r="C34" s="2">
        <v>5.42</v>
      </c>
      <c r="D34" s="2">
        <v>2.1225000000000001</v>
      </c>
      <c r="E34" s="2">
        <v>42100</v>
      </c>
      <c r="F34" s="2"/>
      <c r="G34" s="2"/>
      <c r="H34" s="15">
        <f t="shared" si="0"/>
        <v>2.2645145748012602E-2</v>
      </c>
    </row>
    <row r="35" spans="1:8" ht="13.5" x14ac:dyDescent="0.25">
      <c r="A35" s="11"/>
      <c r="B35" s="10">
        <v>42822</v>
      </c>
      <c r="C35" s="2">
        <v>5.3</v>
      </c>
      <c r="D35" s="2">
        <v>2.0754999999999999</v>
      </c>
      <c r="E35" s="2">
        <v>8095</v>
      </c>
      <c r="F35" s="2"/>
      <c r="G35" s="2"/>
      <c r="H35" s="15">
        <f t="shared" si="0"/>
        <v>-2.2143698468786881E-2</v>
      </c>
    </row>
    <row r="36" spans="1:8" ht="13.5" x14ac:dyDescent="0.25">
      <c r="A36" s="11"/>
      <c r="B36" s="10">
        <v>42823</v>
      </c>
      <c r="C36" s="2">
        <v>5.3</v>
      </c>
      <c r="D36" s="2">
        <v>2.0754999999999999</v>
      </c>
      <c r="E36" s="2">
        <v>4189</v>
      </c>
      <c r="F36" s="2"/>
      <c r="G36" s="2"/>
      <c r="H36" s="15">
        <f t="shared" si="0"/>
        <v>0</v>
      </c>
    </row>
    <row r="37" spans="1:8" ht="13.5" x14ac:dyDescent="0.25">
      <c r="A37" s="11"/>
      <c r="B37" s="10">
        <v>42824</v>
      </c>
      <c r="C37" s="2">
        <v>5.3</v>
      </c>
      <c r="D37" s="2">
        <v>2.0754999999999999</v>
      </c>
      <c r="E37" s="2">
        <v>605</v>
      </c>
      <c r="F37" s="2"/>
      <c r="G37" s="2"/>
      <c r="H37" s="15">
        <f t="shared" si="0"/>
        <v>0</v>
      </c>
    </row>
    <row r="38" spans="1:8" ht="13.5" x14ac:dyDescent="0.25">
      <c r="A38" s="11"/>
      <c r="B38" s="10">
        <v>42825</v>
      </c>
      <c r="C38" s="2">
        <v>5.35</v>
      </c>
      <c r="D38" s="2">
        <v>2.0951</v>
      </c>
      <c r="E38" s="2">
        <v>1970</v>
      </c>
      <c r="F38" s="2"/>
      <c r="G38" s="2"/>
      <c r="H38" s="15">
        <f t="shared" si="0"/>
        <v>9.4435075885329137E-3</v>
      </c>
    </row>
    <row r="39" spans="1:8" ht="13.5" x14ac:dyDescent="0.25">
      <c r="A39" s="11"/>
      <c r="B39" s="10">
        <v>42828</v>
      </c>
      <c r="C39" s="2">
        <v>5.3</v>
      </c>
      <c r="D39" s="2">
        <v>2.0754999999999999</v>
      </c>
      <c r="E39" s="2">
        <v>450</v>
      </c>
      <c r="F39" s="2"/>
      <c r="G39" s="2"/>
      <c r="H39" s="15">
        <f t="shared" si="0"/>
        <v>-9.3551620447711627E-3</v>
      </c>
    </row>
    <row r="40" spans="1:8" ht="13.5" x14ac:dyDescent="0.25">
      <c r="A40" s="11"/>
      <c r="B40" s="10">
        <v>42829</v>
      </c>
      <c r="C40" s="2">
        <v>5.29</v>
      </c>
      <c r="D40" s="2">
        <v>2.0716000000000001</v>
      </c>
      <c r="E40" s="2">
        <v>6248</v>
      </c>
      <c r="F40" s="2"/>
      <c r="G40" s="2"/>
      <c r="H40" s="15">
        <f t="shared" si="0"/>
        <v>-1.8790652854732801E-3</v>
      </c>
    </row>
    <row r="41" spans="1:8" ht="13.5" x14ac:dyDescent="0.25">
      <c r="A41" s="11"/>
      <c r="B41" s="10">
        <v>42830</v>
      </c>
      <c r="C41" s="2">
        <v>5.3</v>
      </c>
      <c r="D41" s="2">
        <v>2.0754999999999999</v>
      </c>
      <c r="E41" s="2">
        <v>2765</v>
      </c>
      <c r="F41" s="2"/>
      <c r="G41" s="2"/>
      <c r="H41" s="15">
        <f t="shared" si="0"/>
        <v>1.8826028190769416E-3</v>
      </c>
    </row>
    <row r="42" spans="1:8" ht="13.5" x14ac:dyDescent="0.25">
      <c r="A42" s="11"/>
      <c r="B42" s="10">
        <v>42831</v>
      </c>
      <c r="C42" s="2">
        <v>5.28</v>
      </c>
      <c r="D42" s="2">
        <v>2.0676999999999999</v>
      </c>
      <c r="E42" s="2">
        <v>3274</v>
      </c>
      <c r="F42" s="2"/>
      <c r="G42" s="2"/>
      <c r="H42" s="15">
        <f t="shared" si="0"/>
        <v>-3.758130570946774E-3</v>
      </c>
    </row>
    <row r="43" spans="1:8" ht="13.5" x14ac:dyDescent="0.25">
      <c r="A43" s="11"/>
      <c r="B43" s="10">
        <v>42832</v>
      </c>
      <c r="C43" s="2">
        <v>5.29</v>
      </c>
      <c r="D43" s="2">
        <v>2.0716000000000001</v>
      </c>
      <c r="E43" s="2">
        <v>1622</v>
      </c>
      <c r="F43" s="2"/>
      <c r="G43" s="2"/>
      <c r="H43" s="15">
        <f t="shared" si="0"/>
        <v>1.8861536973449906E-3</v>
      </c>
    </row>
    <row r="44" spans="1:8" ht="13.5" x14ac:dyDescent="0.25">
      <c r="A44" s="11"/>
      <c r="B44" s="10">
        <v>42835</v>
      </c>
      <c r="C44" s="2">
        <v>5.25</v>
      </c>
      <c r="D44" s="2">
        <v>2.0558999999999998</v>
      </c>
      <c r="E44" s="2">
        <v>775</v>
      </c>
      <c r="F44" s="2"/>
      <c r="G44" s="2"/>
      <c r="H44" s="15">
        <f t="shared" si="0"/>
        <v>-7.5786831434641192E-3</v>
      </c>
    </row>
    <row r="45" spans="1:8" ht="13.5" x14ac:dyDescent="0.25">
      <c r="A45" s="11"/>
      <c r="B45" s="10">
        <v>42836</v>
      </c>
      <c r="C45" s="2">
        <v>5.27</v>
      </c>
      <c r="D45" s="2">
        <v>2.0638000000000001</v>
      </c>
      <c r="E45" s="2">
        <v>1500</v>
      </c>
      <c r="F45" s="2"/>
      <c r="G45" s="2"/>
      <c r="H45" s="15">
        <f t="shared" si="0"/>
        <v>3.8425993482174427E-3</v>
      </c>
    </row>
    <row r="46" spans="1:8" ht="13.5" x14ac:dyDescent="0.25">
      <c r="A46" s="11"/>
      <c r="B46" s="10">
        <v>42837</v>
      </c>
      <c r="C46" s="2">
        <v>5.26</v>
      </c>
      <c r="D46" s="2">
        <v>2.0598999999999998</v>
      </c>
      <c r="E46" s="2">
        <v>5670</v>
      </c>
      <c r="F46" s="2"/>
      <c r="G46" s="2"/>
      <c r="H46" s="15">
        <f t="shared" si="0"/>
        <v>-1.8897179959299528E-3</v>
      </c>
    </row>
    <row r="47" spans="1:8" ht="13.5" x14ac:dyDescent="0.25">
      <c r="A47" s="11"/>
      <c r="B47" s="10">
        <v>42838</v>
      </c>
      <c r="C47" s="2">
        <v>5.26</v>
      </c>
      <c r="D47" s="2">
        <v>2.0598999999999998</v>
      </c>
      <c r="E47" s="2">
        <v>3573</v>
      </c>
      <c r="F47" s="2"/>
      <c r="G47" s="2"/>
      <c r="H47" s="15">
        <f t="shared" si="0"/>
        <v>0</v>
      </c>
    </row>
    <row r="48" spans="1:8" ht="13.5" x14ac:dyDescent="0.25">
      <c r="A48" s="11"/>
      <c r="B48" s="10">
        <v>42839</v>
      </c>
      <c r="C48" s="2">
        <v>5.25</v>
      </c>
      <c r="D48" s="2">
        <v>2.0558999999999998</v>
      </c>
      <c r="E48" s="2">
        <v>1169</v>
      </c>
      <c r="F48" s="2"/>
      <c r="G48" s="2"/>
      <c r="H48" s="15">
        <f t="shared" si="0"/>
        <v>-1.9418418369823796E-3</v>
      </c>
    </row>
    <row r="49" spans="1:8" ht="13.5" x14ac:dyDescent="0.25">
      <c r="A49" s="11"/>
      <c r="B49" s="10">
        <v>42842</v>
      </c>
      <c r="C49" s="2">
        <v>5.25</v>
      </c>
      <c r="D49" s="2">
        <v>2.0558999999999998</v>
      </c>
      <c r="E49" s="2">
        <v>900</v>
      </c>
      <c r="F49" s="2"/>
      <c r="G49" s="2"/>
      <c r="H49" s="15">
        <f t="shared" si="0"/>
        <v>0</v>
      </c>
    </row>
    <row r="50" spans="1:8" ht="13.5" x14ac:dyDescent="0.25">
      <c r="A50" s="11"/>
      <c r="B50" s="10">
        <v>42843</v>
      </c>
      <c r="C50" s="2">
        <v>5.25</v>
      </c>
      <c r="D50" s="2">
        <v>2.0558999999999998</v>
      </c>
      <c r="E50" s="2">
        <v>200</v>
      </c>
      <c r="F50" s="2"/>
      <c r="G50" s="2"/>
      <c r="H50" s="15">
        <f t="shared" si="0"/>
        <v>0</v>
      </c>
    </row>
    <row r="51" spans="1:8" ht="13.5" x14ac:dyDescent="0.25">
      <c r="A51" s="11"/>
      <c r="B51" s="10">
        <v>42844</v>
      </c>
      <c r="C51" s="2">
        <v>5.25</v>
      </c>
      <c r="D51" s="2">
        <v>2.0558999999999998</v>
      </c>
      <c r="E51" s="2">
        <v>1705</v>
      </c>
      <c r="F51" s="2"/>
      <c r="G51" s="2"/>
      <c r="H51" s="15">
        <f t="shared" si="0"/>
        <v>0</v>
      </c>
    </row>
    <row r="52" spans="1:8" ht="13.5" x14ac:dyDescent="0.25">
      <c r="A52" s="11"/>
      <c r="B52" s="10">
        <v>42845</v>
      </c>
      <c r="C52" s="2">
        <v>5.25</v>
      </c>
      <c r="D52" s="2">
        <v>2.0558999999999998</v>
      </c>
      <c r="E52" s="2">
        <v>1200</v>
      </c>
      <c r="F52" s="2"/>
      <c r="G52" s="2"/>
      <c r="H52" s="15">
        <f t="shared" si="0"/>
        <v>0</v>
      </c>
    </row>
    <row r="53" spans="1:8" ht="13.5" x14ac:dyDescent="0.25">
      <c r="A53" s="11"/>
      <c r="B53" s="10">
        <v>42846</v>
      </c>
      <c r="C53" s="2">
        <v>5.25</v>
      </c>
      <c r="D53" s="2">
        <v>2.0558999999999998</v>
      </c>
      <c r="E53" s="2">
        <v>791</v>
      </c>
      <c r="F53" s="2"/>
      <c r="G53" s="2"/>
      <c r="H53" s="15">
        <f t="shared" si="0"/>
        <v>0</v>
      </c>
    </row>
    <row r="54" spans="1:8" ht="13.5" x14ac:dyDescent="0.25">
      <c r="A54" s="11"/>
      <c r="B54" s="10">
        <v>42849</v>
      </c>
      <c r="C54" s="2">
        <v>5.25</v>
      </c>
      <c r="D54" s="2">
        <v>2.0558999999999998</v>
      </c>
      <c r="E54" s="2">
        <v>500</v>
      </c>
      <c r="F54" s="2"/>
      <c r="G54" s="2"/>
      <c r="H54" s="15">
        <f t="shared" si="0"/>
        <v>0</v>
      </c>
    </row>
    <row r="55" spans="1:8" ht="13.5" x14ac:dyDescent="0.25">
      <c r="A55" s="11"/>
      <c r="B55" s="10">
        <v>42850</v>
      </c>
      <c r="C55" s="2">
        <v>5.26</v>
      </c>
      <c r="D55" s="2">
        <v>2.0598999999999998</v>
      </c>
      <c r="E55" s="2">
        <v>992</v>
      </c>
      <c r="F55" s="2"/>
      <c r="G55" s="2"/>
      <c r="H55" s="15">
        <f t="shared" si="0"/>
        <v>1.9456199231480148E-3</v>
      </c>
    </row>
    <row r="56" spans="1:8" ht="13.5" x14ac:dyDescent="0.25">
      <c r="A56" s="11"/>
      <c r="B56" s="10">
        <v>42851</v>
      </c>
      <c r="C56" s="2">
        <v>5.25</v>
      </c>
      <c r="D56" s="2">
        <v>2.0558999999999998</v>
      </c>
      <c r="E56" s="2">
        <v>1208</v>
      </c>
      <c r="F56" s="2"/>
      <c r="G56" s="2"/>
      <c r="H56" s="15">
        <f t="shared" si="0"/>
        <v>-1.9418418369823796E-3</v>
      </c>
    </row>
    <row r="57" spans="1:8" ht="13.5" x14ac:dyDescent="0.25">
      <c r="A57" s="11"/>
      <c r="B57" s="10">
        <v>42852</v>
      </c>
      <c r="C57" s="2">
        <v>5.25</v>
      </c>
      <c r="D57" s="2">
        <v>2.0558999999999998</v>
      </c>
      <c r="E57" s="2">
        <v>15</v>
      </c>
      <c r="F57" s="2"/>
      <c r="G57" s="2"/>
      <c r="H57" s="15">
        <f t="shared" si="0"/>
        <v>0</v>
      </c>
    </row>
    <row r="58" spans="1:8" ht="13.5" x14ac:dyDescent="0.25">
      <c r="A58" s="11"/>
      <c r="B58" s="10">
        <v>42853</v>
      </c>
      <c r="C58" s="2">
        <v>5.25</v>
      </c>
      <c r="D58" s="2">
        <v>2.0558999999999998</v>
      </c>
      <c r="E58" s="2">
        <v>13694</v>
      </c>
      <c r="F58" s="2"/>
      <c r="G58" s="2"/>
      <c r="H58" s="15">
        <f t="shared" si="0"/>
        <v>0</v>
      </c>
    </row>
    <row r="59" spans="1:8" ht="13.5" x14ac:dyDescent="0.25">
      <c r="A59" s="11"/>
      <c r="B59" s="10">
        <v>42857</v>
      </c>
      <c r="C59" s="2">
        <v>5.23</v>
      </c>
      <c r="D59" s="2">
        <v>2.0480999999999998</v>
      </c>
      <c r="E59" s="2">
        <v>4800</v>
      </c>
      <c r="F59" s="2"/>
      <c r="G59" s="2"/>
      <c r="H59" s="15">
        <f t="shared" si="0"/>
        <v>-3.7939588501386401E-3</v>
      </c>
    </row>
    <row r="60" spans="1:8" ht="13.5" x14ac:dyDescent="0.25">
      <c r="A60" s="11"/>
      <c r="B60" s="10">
        <v>42858</v>
      </c>
      <c r="C60" s="2">
        <v>5.24</v>
      </c>
      <c r="D60" s="2">
        <v>2.052</v>
      </c>
      <c r="E60" s="2">
        <v>430</v>
      </c>
      <c r="F60" s="2"/>
      <c r="G60" s="2"/>
      <c r="H60" s="15">
        <f t="shared" si="0"/>
        <v>1.9042038962942419E-3</v>
      </c>
    </row>
    <row r="61" spans="1:8" ht="13.5" x14ac:dyDescent="0.25">
      <c r="A61" s="11"/>
      <c r="B61" s="10">
        <v>42859</v>
      </c>
      <c r="C61" s="2">
        <v>5.25</v>
      </c>
      <c r="D61" s="2">
        <v>2.0558999999999998</v>
      </c>
      <c r="E61" s="2">
        <v>1312</v>
      </c>
      <c r="F61" s="2"/>
      <c r="G61" s="2"/>
      <c r="H61" s="15">
        <f t="shared" si="0"/>
        <v>1.9005847953215364E-3</v>
      </c>
    </row>
    <row r="62" spans="1:8" ht="13.5" x14ac:dyDescent="0.25">
      <c r="A62" s="11"/>
      <c r="B62" s="10">
        <v>42860</v>
      </c>
      <c r="C62" s="2">
        <v>5.35</v>
      </c>
      <c r="D62" s="2">
        <v>2.0951</v>
      </c>
      <c r="E62" s="2">
        <v>18114</v>
      </c>
      <c r="F62" s="2"/>
      <c r="G62" s="2"/>
      <c r="H62" s="15">
        <f t="shared" si="0"/>
        <v>1.9067075246850588E-2</v>
      </c>
    </row>
    <row r="63" spans="1:8" ht="13.5" x14ac:dyDescent="0.25">
      <c r="A63" s="11"/>
      <c r="B63" s="10">
        <v>42863</v>
      </c>
      <c r="C63" s="2">
        <v>5.36</v>
      </c>
      <c r="D63" s="2">
        <v>2.0990000000000002</v>
      </c>
      <c r="E63" s="2">
        <v>5130</v>
      </c>
      <c r="F63" s="2"/>
      <c r="G63" s="2"/>
      <c r="H63" s="15">
        <f t="shared" si="0"/>
        <v>1.8614863252351852E-3</v>
      </c>
    </row>
    <row r="64" spans="1:8" ht="13.5" x14ac:dyDescent="0.25">
      <c r="A64" s="11"/>
      <c r="B64" s="10">
        <v>42864</v>
      </c>
      <c r="C64" s="2">
        <v>5.38</v>
      </c>
      <c r="D64" s="2">
        <v>2.1069</v>
      </c>
      <c r="E64" s="2">
        <v>200</v>
      </c>
      <c r="F64" s="2"/>
      <c r="G64" s="2"/>
      <c r="H64" s="15">
        <f t="shared" si="0"/>
        <v>3.7636969985706506E-3</v>
      </c>
    </row>
    <row r="65" spans="1:8" ht="13.5" x14ac:dyDescent="0.25">
      <c r="A65" s="11"/>
      <c r="B65" s="10">
        <v>42865</v>
      </c>
      <c r="C65" s="2">
        <v>5.36</v>
      </c>
      <c r="D65" s="2">
        <v>2.0990000000000002</v>
      </c>
      <c r="E65" s="2">
        <v>175</v>
      </c>
      <c r="F65" s="2"/>
      <c r="G65" s="2"/>
      <c r="H65" s="15">
        <f t="shared" si="0"/>
        <v>-3.749584697897288E-3</v>
      </c>
    </row>
    <row r="66" spans="1:8" ht="13.5" x14ac:dyDescent="0.25">
      <c r="A66" s="11"/>
      <c r="B66" s="10">
        <v>42866</v>
      </c>
      <c r="C66" s="2">
        <v>5.36</v>
      </c>
      <c r="D66" s="2">
        <v>2.0990000000000002</v>
      </c>
      <c r="E66" s="2">
        <v>140</v>
      </c>
      <c r="F66" s="2"/>
      <c r="G66" s="2"/>
      <c r="H66" s="15">
        <f t="shared" si="0"/>
        <v>0</v>
      </c>
    </row>
    <row r="67" spans="1:8" ht="13.5" x14ac:dyDescent="0.25">
      <c r="A67" s="11"/>
      <c r="B67" s="10">
        <v>42867</v>
      </c>
      <c r="C67" s="2">
        <v>5.34</v>
      </c>
      <c r="D67" s="2">
        <v>2.0912000000000002</v>
      </c>
      <c r="E67" s="2">
        <v>835</v>
      </c>
      <c r="F67" s="2"/>
      <c r="G67" s="2"/>
      <c r="H67" s="15">
        <f t="shared" si="0"/>
        <v>-3.7160552644116382E-3</v>
      </c>
    </row>
    <row r="68" spans="1:8" ht="13.5" x14ac:dyDescent="0.25">
      <c r="A68" s="11"/>
      <c r="B68" s="10">
        <v>42870</v>
      </c>
      <c r="C68" s="2">
        <v>5.34</v>
      </c>
      <c r="D68" s="2">
        <v>2.0912000000000002</v>
      </c>
      <c r="E68" s="2">
        <v>395</v>
      </c>
      <c r="F68" s="2"/>
      <c r="G68" s="2"/>
      <c r="H68" s="15">
        <f t="shared" si="0"/>
        <v>0</v>
      </c>
    </row>
    <row r="69" spans="1:8" ht="13.5" x14ac:dyDescent="0.25">
      <c r="A69" s="11"/>
      <c r="B69" s="10">
        <v>42871</v>
      </c>
      <c r="C69" s="2">
        <v>5.3</v>
      </c>
      <c r="D69" s="2">
        <v>2.0754999999999999</v>
      </c>
      <c r="E69" s="2">
        <v>975</v>
      </c>
      <c r="F69" s="2"/>
      <c r="G69" s="2"/>
      <c r="H69" s="15">
        <f t="shared" si="0"/>
        <v>-7.507651109410993E-3</v>
      </c>
    </row>
    <row r="70" spans="1:8" ht="13.5" x14ac:dyDescent="0.25">
      <c r="A70" s="11"/>
      <c r="B70" s="10">
        <v>42872</v>
      </c>
      <c r="C70" s="2">
        <v>5.29</v>
      </c>
      <c r="D70" s="2">
        <v>2.0716000000000001</v>
      </c>
      <c r="E70" s="2">
        <v>825</v>
      </c>
      <c r="F70" s="2"/>
      <c r="G70" s="2"/>
      <c r="H70" s="15">
        <f t="shared" si="0"/>
        <v>-1.8790652854732801E-3</v>
      </c>
    </row>
    <row r="71" spans="1:8" ht="13.5" x14ac:dyDescent="0.25">
      <c r="A71" s="11"/>
      <c r="B71" s="10">
        <v>42873</v>
      </c>
      <c r="C71" s="2">
        <v>5.27</v>
      </c>
      <c r="D71" s="2">
        <v>2.0638000000000001</v>
      </c>
      <c r="E71" s="2">
        <v>1083</v>
      </c>
      <c r="F71" s="2"/>
      <c r="G71" s="2"/>
      <c r="H71" s="15">
        <f t="shared" ref="H71:H134" si="1">(D71-D70)/D70</f>
        <v>-3.7652056381540975E-3</v>
      </c>
    </row>
    <row r="72" spans="1:8" ht="13.5" x14ac:dyDescent="0.25">
      <c r="A72" s="11"/>
      <c r="B72" s="10">
        <v>42874</v>
      </c>
      <c r="C72" s="2">
        <v>5.27</v>
      </c>
      <c r="D72" s="2">
        <v>2.0638000000000001</v>
      </c>
      <c r="E72" s="2">
        <v>2184</v>
      </c>
      <c r="F72" s="2"/>
      <c r="G72" s="2"/>
      <c r="H72" s="15">
        <f t="shared" si="1"/>
        <v>0</v>
      </c>
    </row>
    <row r="73" spans="1:8" ht="13.5" x14ac:dyDescent="0.25">
      <c r="A73" s="11"/>
      <c r="B73" s="10">
        <v>42877</v>
      </c>
      <c r="C73" s="2">
        <v>5.27</v>
      </c>
      <c r="D73" s="2">
        <v>2.0638000000000001</v>
      </c>
      <c r="E73" s="2">
        <v>635</v>
      </c>
      <c r="F73" s="2"/>
      <c r="G73" s="2"/>
      <c r="H73" s="15">
        <f t="shared" si="1"/>
        <v>0</v>
      </c>
    </row>
    <row r="74" spans="1:8" ht="13.5" x14ac:dyDescent="0.25">
      <c r="A74" s="11"/>
      <c r="B74" s="10">
        <v>42878</v>
      </c>
      <c r="C74" s="2">
        <v>5.29</v>
      </c>
      <c r="D74" s="2">
        <v>2.0716000000000001</v>
      </c>
      <c r="E74" s="2">
        <v>1141</v>
      </c>
      <c r="F74" s="2"/>
      <c r="G74" s="2"/>
      <c r="H74" s="15">
        <f t="shared" si="1"/>
        <v>3.7794359918596901E-3</v>
      </c>
    </row>
    <row r="75" spans="1:8" ht="13.5" x14ac:dyDescent="0.25">
      <c r="A75" s="11"/>
      <c r="B75" s="10">
        <v>42879</v>
      </c>
      <c r="C75" s="2">
        <v>5.27</v>
      </c>
      <c r="D75" s="2">
        <v>2.0638000000000001</v>
      </c>
      <c r="E75" s="2">
        <v>250</v>
      </c>
      <c r="F75" s="2"/>
      <c r="G75" s="2"/>
      <c r="H75" s="15">
        <f t="shared" si="1"/>
        <v>-3.7652056381540975E-3</v>
      </c>
    </row>
    <row r="76" spans="1:8" ht="13.5" x14ac:dyDescent="0.25">
      <c r="A76" s="11"/>
      <c r="B76" s="10">
        <v>42880</v>
      </c>
      <c r="C76" s="2">
        <v>5.3</v>
      </c>
      <c r="D76" s="2">
        <v>2.0754999999999999</v>
      </c>
      <c r="E76" s="2">
        <v>1485</v>
      </c>
      <c r="F76" s="2"/>
      <c r="G76" s="2"/>
      <c r="H76" s="15">
        <f t="shared" si="1"/>
        <v>5.6691539877894281E-3</v>
      </c>
    </row>
    <row r="77" spans="1:8" ht="13.5" x14ac:dyDescent="0.25">
      <c r="A77" s="11"/>
      <c r="B77" s="10">
        <v>42881</v>
      </c>
      <c r="C77" s="2">
        <v>5.28</v>
      </c>
      <c r="D77" s="2">
        <v>2.0676999999999999</v>
      </c>
      <c r="E77" s="2">
        <v>2460</v>
      </c>
      <c r="F77" s="2"/>
      <c r="G77" s="2"/>
      <c r="H77" s="15">
        <f t="shared" si="1"/>
        <v>-3.758130570946774E-3</v>
      </c>
    </row>
    <row r="78" spans="1:8" ht="13.5" x14ac:dyDescent="0.25">
      <c r="A78" s="11"/>
      <c r="B78" s="10">
        <v>42884</v>
      </c>
      <c r="C78" s="2">
        <v>5.29</v>
      </c>
      <c r="D78" s="2">
        <v>2.0716000000000001</v>
      </c>
      <c r="E78" s="2">
        <v>480</v>
      </c>
      <c r="F78" s="2"/>
      <c r="G78" s="2"/>
      <c r="H78" s="15">
        <f t="shared" si="1"/>
        <v>1.8861536973449906E-3</v>
      </c>
    </row>
    <row r="79" spans="1:8" ht="13.5" x14ac:dyDescent="0.25">
      <c r="A79" s="11"/>
      <c r="B79" s="10">
        <v>42885</v>
      </c>
      <c r="C79" s="2">
        <v>5.29</v>
      </c>
      <c r="D79" s="2">
        <v>2.0716000000000001</v>
      </c>
      <c r="E79" s="2">
        <v>885</v>
      </c>
      <c r="F79" s="2"/>
      <c r="G79" s="2"/>
      <c r="H79" s="15">
        <f t="shared" si="1"/>
        <v>0</v>
      </c>
    </row>
    <row r="80" spans="1:8" ht="13.5" x14ac:dyDescent="0.25">
      <c r="A80" s="11"/>
      <c r="B80" s="10">
        <v>42886</v>
      </c>
      <c r="C80" s="2">
        <v>5.29</v>
      </c>
      <c r="D80" s="2">
        <v>2.0716000000000001</v>
      </c>
      <c r="E80" s="2">
        <v>300</v>
      </c>
      <c r="F80" s="2"/>
      <c r="G80" s="2"/>
      <c r="H80" s="15">
        <f t="shared" si="1"/>
        <v>0</v>
      </c>
    </row>
    <row r="81" spans="1:8" ht="13.5" x14ac:dyDescent="0.25">
      <c r="A81" s="11"/>
      <c r="B81" s="10">
        <v>42887</v>
      </c>
      <c r="C81" s="2">
        <v>5.29</v>
      </c>
      <c r="D81" s="2">
        <v>2.0716000000000001</v>
      </c>
      <c r="E81" s="2">
        <v>100</v>
      </c>
      <c r="F81" s="2"/>
      <c r="G81" s="2"/>
      <c r="H81" s="15">
        <f t="shared" si="1"/>
        <v>0</v>
      </c>
    </row>
    <row r="82" spans="1:8" ht="13.5" x14ac:dyDescent="0.25">
      <c r="A82" s="11"/>
      <c r="B82" s="10">
        <v>42888</v>
      </c>
      <c r="C82" s="2">
        <v>5.29</v>
      </c>
      <c r="D82" s="2">
        <v>2.0716000000000001</v>
      </c>
      <c r="E82" s="2">
        <v>425</v>
      </c>
      <c r="F82" s="2"/>
      <c r="G82" s="2"/>
      <c r="H82" s="15">
        <f t="shared" si="1"/>
        <v>0</v>
      </c>
    </row>
    <row r="83" spans="1:8" ht="13.5" x14ac:dyDescent="0.25">
      <c r="A83" s="11"/>
      <c r="B83" s="10">
        <v>42891</v>
      </c>
      <c r="C83" s="2">
        <v>5.24</v>
      </c>
      <c r="D83" s="2">
        <v>2.052</v>
      </c>
      <c r="E83" s="2">
        <v>1314</v>
      </c>
      <c r="F83" s="2"/>
      <c r="G83" s="2"/>
      <c r="H83" s="15">
        <f t="shared" si="1"/>
        <v>-9.4612859625410606E-3</v>
      </c>
    </row>
    <row r="84" spans="1:8" ht="13.5" x14ac:dyDescent="0.25">
      <c r="A84" s="11"/>
      <c r="B84" s="10">
        <v>42892</v>
      </c>
      <c r="C84" s="2">
        <v>5.28</v>
      </c>
      <c r="D84" s="2">
        <v>2.0676999999999999</v>
      </c>
      <c r="E84" s="2">
        <v>710</v>
      </c>
      <c r="F84" s="2"/>
      <c r="G84" s="2"/>
      <c r="H84" s="15">
        <f t="shared" si="1"/>
        <v>7.6510721247562497E-3</v>
      </c>
    </row>
    <row r="85" spans="1:8" ht="13.5" x14ac:dyDescent="0.25">
      <c r="A85" s="11"/>
      <c r="B85" s="10">
        <v>42893</v>
      </c>
      <c r="C85" s="2">
        <v>5.29</v>
      </c>
      <c r="D85" s="2">
        <v>2.0716000000000001</v>
      </c>
      <c r="E85" s="2">
        <v>100</v>
      </c>
      <c r="F85" s="2"/>
      <c r="G85" s="2"/>
      <c r="H85" s="15">
        <f t="shared" si="1"/>
        <v>1.8861536973449906E-3</v>
      </c>
    </row>
    <row r="86" spans="1:8" ht="13.5" x14ac:dyDescent="0.25">
      <c r="A86" s="11"/>
      <c r="B86" s="10">
        <v>42894</v>
      </c>
      <c r="C86" s="2">
        <v>5.28</v>
      </c>
      <c r="D86" s="2">
        <v>2.0676999999999999</v>
      </c>
      <c r="E86" s="2">
        <v>100</v>
      </c>
      <c r="F86" s="2"/>
      <c r="G86" s="2"/>
      <c r="H86" s="15">
        <f t="shared" si="1"/>
        <v>-1.8826028190771561E-3</v>
      </c>
    </row>
    <row r="87" spans="1:8" ht="13.5" x14ac:dyDescent="0.25">
      <c r="A87" s="11"/>
      <c r="B87" s="10">
        <v>42895</v>
      </c>
      <c r="C87" s="2">
        <v>5.27</v>
      </c>
      <c r="D87" s="2">
        <v>2.0638000000000001</v>
      </c>
      <c r="E87" s="2">
        <v>200</v>
      </c>
      <c r="F87" s="2"/>
      <c r="G87" s="2"/>
      <c r="H87" s="15">
        <f t="shared" si="1"/>
        <v>-1.8861536973447757E-3</v>
      </c>
    </row>
    <row r="88" spans="1:8" ht="13.5" x14ac:dyDescent="0.25">
      <c r="A88" s="11"/>
      <c r="B88" s="10">
        <v>42898</v>
      </c>
      <c r="C88" s="2">
        <v>5.27</v>
      </c>
      <c r="D88" s="2">
        <v>2.0638000000000001</v>
      </c>
      <c r="E88" s="2">
        <v>320</v>
      </c>
      <c r="F88" s="2"/>
      <c r="G88" s="2"/>
      <c r="H88" s="15">
        <f t="shared" si="1"/>
        <v>0</v>
      </c>
    </row>
    <row r="89" spans="1:8" ht="13.5" x14ac:dyDescent="0.25">
      <c r="A89" s="11"/>
      <c r="B89" s="10">
        <v>42899</v>
      </c>
      <c r="C89" s="2">
        <v>5.27</v>
      </c>
      <c r="D89" s="2">
        <v>2.0638000000000001</v>
      </c>
      <c r="E89" s="2">
        <v>250</v>
      </c>
      <c r="F89" s="2"/>
      <c r="G89" s="2"/>
      <c r="H89" s="15">
        <f t="shared" si="1"/>
        <v>0</v>
      </c>
    </row>
    <row r="90" spans="1:8" ht="13.5" x14ac:dyDescent="0.25">
      <c r="A90" s="11"/>
      <c r="B90" s="10">
        <v>42900</v>
      </c>
      <c r="C90" s="2">
        <v>5.27</v>
      </c>
      <c r="D90" s="2">
        <v>2.0638000000000001</v>
      </c>
      <c r="E90" s="2">
        <v>0</v>
      </c>
      <c r="F90" s="2"/>
      <c r="G90" s="2"/>
      <c r="H90" s="15">
        <f t="shared" si="1"/>
        <v>0</v>
      </c>
    </row>
    <row r="91" spans="1:8" ht="13.5" x14ac:dyDescent="0.25">
      <c r="A91" s="11"/>
      <c r="B91" s="10">
        <v>42901</v>
      </c>
      <c r="C91" s="2">
        <v>5.27</v>
      </c>
      <c r="D91" s="2">
        <v>2.0638000000000001</v>
      </c>
      <c r="E91" s="2">
        <v>60</v>
      </c>
      <c r="F91" s="2"/>
      <c r="G91" s="2"/>
      <c r="H91" s="15">
        <f t="shared" si="1"/>
        <v>0</v>
      </c>
    </row>
    <row r="92" spans="1:8" ht="13.5" x14ac:dyDescent="0.25">
      <c r="A92" s="11"/>
      <c r="B92" s="10">
        <v>42902</v>
      </c>
      <c r="C92" s="2">
        <v>5.27</v>
      </c>
      <c r="D92" s="2">
        <v>2.0638000000000001</v>
      </c>
      <c r="E92" s="2">
        <v>407</v>
      </c>
      <c r="F92" s="2"/>
      <c r="G92" s="2"/>
      <c r="H92" s="15">
        <f t="shared" si="1"/>
        <v>0</v>
      </c>
    </row>
    <row r="93" spans="1:8" ht="13.5" x14ac:dyDescent="0.25">
      <c r="A93" s="11"/>
      <c r="B93" s="10">
        <v>42905</v>
      </c>
      <c r="C93" s="2">
        <v>5.27</v>
      </c>
      <c r="D93" s="2">
        <v>2.0638000000000001</v>
      </c>
      <c r="E93" s="2">
        <v>0</v>
      </c>
      <c r="F93" s="2"/>
      <c r="G93" s="2"/>
      <c r="H93" s="15">
        <f t="shared" si="1"/>
        <v>0</v>
      </c>
    </row>
    <row r="94" spans="1:8" ht="13.5" x14ac:dyDescent="0.25">
      <c r="A94" s="11"/>
      <c r="B94" s="10">
        <v>42906</v>
      </c>
      <c r="C94" s="2">
        <v>5.27</v>
      </c>
      <c r="D94" s="2">
        <v>2.0638000000000001</v>
      </c>
      <c r="E94" s="2">
        <v>1265</v>
      </c>
      <c r="F94" s="2"/>
      <c r="G94" s="2"/>
      <c r="H94" s="15">
        <f t="shared" si="1"/>
        <v>0</v>
      </c>
    </row>
    <row r="95" spans="1:8" ht="13.5" x14ac:dyDescent="0.25">
      <c r="A95" s="11"/>
      <c r="B95" s="10">
        <v>42907</v>
      </c>
      <c r="C95" s="2">
        <v>5.26</v>
      </c>
      <c r="D95" s="2">
        <v>2.0598999999999998</v>
      </c>
      <c r="E95" s="2">
        <v>43</v>
      </c>
      <c r="F95" s="2"/>
      <c r="G95" s="2"/>
      <c r="H95" s="15">
        <f t="shared" si="1"/>
        <v>-1.8897179959299528E-3</v>
      </c>
    </row>
    <row r="96" spans="1:8" ht="13.5" x14ac:dyDescent="0.25">
      <c r="A96" s="11"/>
      <c r="B96" s="10">
        <v>42908</v>
      </c>
      <c r="C96" s="2">
        <v>5.27</v>
      </c>
      <c r="D96" s="2">
        <v>2.0638000000000001</v>
      </c>
      <c r="E96" s="2">
        <v>1253</v>
      </c>
      <c r="F96" s="2"/>
      <c r="G96" s="2"/>
      <c r="H96" s="15">
        <f t="shared" si="1"/>
        <v>1.8932957910579333E-3</v>
      </c>
    </row>
    <row r="97" spans="1:8" ht="13.5" x14ac:dyDescent="0.25">
      <c r="A97" s="11"/>
      <c r="B97" s="10">
        <v>42909</v>
      </c>
      <c r="C97" s="2">
        <v>5.27</v>
      </c>
      <c r="D97" s="2">
        <v>2.0638000000000001</v>
      </c>
      <c r="E97" s="2">
        <v>530</v>
      </c>
      <c r="F97" s="2"/>
      <c r="G97" s="2"/>
      <c r="H97" s="15">
        <f t="shared" si="1"/>
        <v>0</v>
      </c>
    </row>
    <row r="98" spans="1:8" ht="13.5" x14ac:dyDescent="0.25">
      <c r="A98" s="11"/>
      <c r="B98" s="10">
        <v>42914</v>
      </c>
      <c r="C98" s="2">
        <v>5.26</v>
      </c>
      <c r="D98" s="2">
        <v>2.0598999999999998</v>
      </c>
      <c r="E98" s="2">
        <v>1054</v>
      </c>
      <c r="F98" s="2"/>
      <c r="G98" s="2"/>
      <c r="H98" s="15">
        <f t="shared" si="1"/>
        <v>-1.8897179959299528E-3</v>
      </c>
    </row>
    <row r="99" spans="1:8" ht="13.5" x14ac:dyDescent="0.25">
      <c r="A99" s="11"/>
      <c r="B99" s="10">
        <v>42915</v>
      </c>
      <c r="C99" s="2">
        <v>5.26</v>
      </c>
      <c r="D99" s="2">
        <v>2.0598999999999998</v>
      </c>
      <c r="E99" s="2">
        <v>500</v>
      </c>
      <c r="F99" s="2"/>
      <c r="G99" s="2"/>
      <c r="H99" s="15">
        <f t="shared" si="1"/>
        <v>0</v>
      </c>
    </row>
    <row r="100" spans="1:8" ht="13.5" x14ac:dyDescent="0.25">
      <c r="A100" s="11"/>
      <c r="B100" s="10">
        <v>42916</v>
      </c>
      <c r="C100" s="2">
        <v>5.26</v>
      </c>
      <c r="D100" s="2">
        <v>2.0598999999999998</v>
      </c>
      <c r="E100" s="2">
        <v>0</v>
      </c>
      <c r="F100" s="2"/>
      <c r="G100" s="2"/>
      <c r="H100" s="15">
        <f t="shared" si="1"/>
        <v>0</v>
      </c>
    </row>
    <row r="101" spans="1:8" ht="13.5" x14ac:dyDescent="0.25">
      <c r="A101" s="11"/>
      <c r="B101" s="10">
        <v>42919</v>
      </c>
      <c r="C101" s="2">
        <v>5.25</v>
      </c>
      <c r="D101" s="2">
        <v>2.0558999999999998</v>
      </c>
      <c r="E101" s="2">
        <v>1000</v>
      </c>
      <c r="F101" s="2"/>
      <c r="G101" s="2"/>
      <c r="H101" s="15">
        <f t="shared" si="1"/>
        <v>-1.9418418369823796E-3</v>
      </c>
    </row>
    <row r="102" spans="1:8" ht="13.5" x14ac:dyDescent="0.25">
      <c r="A102" s="11"/>
      <c r="B102" s="10">
        <v>42920</v>
      </c>
      <c r="C102" s="2">
        <v>5.25</v>
      </c>
      <c r="D102" s="2">
        <v>2.0558999999999998</v>
      </c>
      <c r="E102" s="2">
        <v>6</v>
      </c>
      <c r="F102" s="2"/>
      <c r="G102" s="2"/>
      <c r="H102" s="15">
        <f t="shared" si="1"/>
        <v>0</v>
      </c>
    </row>
    <row r="103" spans="1:8" ht="13.5" x14ac:dyDescent="0.25">
      <c r="A103" s="11"/>
      <c r="B103" s="10">
        <v>42921</v>
      </c>
      <c r="C103" s="2">
        <v>5.24</v>
      </c>
      <c r="D103" s="2">
        <v>2.052</v>
      </c>
      <c r="E103" s="2">
        <v>750</v>
      </c>
      <c r="F103" s="2"/>
      <c r="G103" s="2"/>
      <c r="H103" s="15">
        <f t="shared" si="1"/>
        <v>-1.8969794250692118E-3</v>
      </c>
    </row>
    <row r="104" spans="1:8" ht="13.5" x14ac:dyDescent="0.25">
      <c r="A104" s="11"/>
      <c r="B104" s="10">
        <v>42922</v>
      </c>
      <c r="C104" s="2">
        <v>5.2</v>
      </c>
      <c r="D104" s="2">
        <v>2.0364</v>
      </c>
      <c r="E104" s="2">
        <v>100</v>
      </c>
      <c r="F104" s="2"/>
      <c r="G104" s="2"/>
      <c r="H104" s="15">
        <f t="shared" si="1"/>
        <v>-7.6023391812865783E-3</v>
      </c>
    </row>
    <row r="105" spans="1:8" ht="13.5" x14ac:dyDescent="0.25">
      <c r="A105" s="11"/>
      <c r="B105" s="10">
        <v>42923</v>
      </c>
      <c r="C105" s="2">
        <v>5.2</v>
      </c>
      <c r="D105" s="2">
        <v>2.0364</v>
      </c>
      <c r="E105" s="2">
        <v>2000</v>
      </c>
      <c r="F105" s="2"/>
      <c r="G105" s="2"/>
      <c r="H105" s="15">
        <f t="shared" si="1"/>
        <v>0</v>
      </c>
    </row>
    <row r="106" spans="1:8" ht="13.5" x14ac:dyDescent="0.25">
      <c r="A106" s="11"/>
      <c r="B106" s="10">
        <v>42926</v>
      </c>
      <c r="C106" s="2">
        <v>5.2</v>
      </c>
      <c r="D106" s="2">
        <v>2.0364</v>
      </c>
      <c r="E106" s="2">
        <v>500</v>
      </c>
      <c r="F106" s="2"/>
      <c r="G106" s="2"/>
      <c r="H106" s="15">
        <f t="shared" si="1"/>
        <v>0</v>
      </c>
    </row>
    <row r="107" spans="1:8" ht="13.5" x14ac:dyDescent="0.25">
      <c r="A107" s="11"/>
      <c r="B107" s="10">
        <v>42927</v>
      </c>
      <c r="C107" s="2">
        <v>5.2</v>
      </c>
      <c r="D107" s="2">
        <v>2.0364</v>
      </c>
      <c r="E107" s="2">
        <v>0</v>
      </c>
      <c r="F107" s="2"/>
      <c r="G107" s="2"/>
      <c r="H107" s="15">
        <f t="shared" si="1"/>
        <v>0</v>
      </c>
    </row>
    <row r="108" spans="1:8" ht="13.5" x14ac:dyDescent="0.25">
      <c r="A108" s="11"/>
      <c r="B108" s="10">
        <v>42928</v>
      </c>
      <c r="C108" s="2">
        <v>5.2</v>
      </c>
      <c r="D108" s="2">
        <v>2.0364</v>
      </c>
      <c r="E108" s="2">
        <v>0</v>
      </c>
      <c r="F108" s="2"/>
      <c r="G108" s="2"/>
      <c r="H108" s="15">
        <f t="shared" si="1"/>
        <v>0</v>
      </c>
    </row>
    <row r="109" spans="1:8" ht="13.5" x14ac:dyDescent="0.25">
      <c r="A109" s="11"/>
      <c r="B109" s="10">
        <v>42929</v>
      </c>
      <c r="C109" s="2">
        <v>5.2</v>
      </c>
      <c r="D109" s="2">
        <v>2.0364</v>
      </c>
      <c r="E109" s="2">
        <v>0</v>
      </c>
      <c r="F109" s="2"/>
      <c r="G109" s="2"/>
      <c r="H109" s="15">
        <f t="shared" si="1"/>
        <v>0</v>
      </c>
    </row>
    <row r="110" spans="1:8" ht="13.5" x14ac:dyDescent="0.25">
      <c r="A110" s="11"/>
      <c r="B110" s="10">
        <v>42930</v>
      </c>
      <c r="C110" s="2">
        <v>5.2</v>
      </c>
      <c r="D110" s="2">
        <v>2.0364</v>
      </c>
      <c r="E110" s="2">
        <v>0</v>
      </c>
      <c r="F110" s="2"/>
      <c r="G110" s="2"/>
      <c r="H110" s="15">
        <f t="shared" si="1"/>
        <v>0</v>
      </c>
    </row>
    <row r="111" spans="1:8" ht="13.5" x14ac:dyDescent="0.25">
      <c r="A111" s="11"/>
      <c r="B111" s="10">
        <v>42933</v>
      </c>
      <c r="C111" s="2">
        <v>5.2</v>
      </c>
      <c r="D111" s="2">
        <v>2.0364</v>
      </c>
      <c r="E111" s="2">
        <v>100</v>
      </c>
      <c r="F111" s="2"/>
      <c r="G111" s="2"/>
      <c r="H111" s="15">
        <f t="shared" si="1"/>
        <v>0</v>
      </c>
    </row>
    <row r="112" spans="1:8" ht="13.5" x14ac:dyDescent="0.25">
      <c r="A112" s="11"/>
      <c r="B112" s="10">
        <v>42934</v>
      </c>
      <c r="C112" s="2">
        <v>5.2</v>
      </c>
      <c r="D112" s="2">
        <v>2.0364</v>
      </c>
      <c r="E112" s="2">
        <v>65</v>
      </c>
      <c r="F112" s="2"/>
      <c r="G112" s="2"/>
      <c r="H112" s="15">
        <f t="shared" si="1"/>
        <v>0</v>
      </c>
    </row>
    <row r="113" spans="1:8" ht="13.5" x14ac:dyDescent="0.25">
      <c r="A113" s="11"/>
      <c r="B113" s="10">
        <v>42935</v>
      </c>
      <c r="C113" s="2">
        <v>5.2</v>
      </c>
      <c r="D113" s="2">
        <v>2.0364</v>
      </c>
      <c r="E113" s="2">
        <v>396</v>
      </c>
      <c r="F113" s="2"/>
      <c r="G113" s="2"/>
      <c r="H113" s="15">
        <f t="shared" si="1"/>
        <v>0</v>
      </c>
    </row>
    <row r="114" spans="1:8" ht="13.5" x14ac:dyDescent="0.25">
      <c r="A114" s="11"/>
      <c r="B114" s="10">
        <v>42936</v>
      </c>
      <c r="C114" s="2">
        <v>5.16</v>
      </c>
      <c r="D114" s="2">
        <v>2.0207000000000002</v>
      </c>
      <c r="E114" s="2">
        <v>1593</v>
      </c>
      <c r="F114" s="2"/>
      <c r="G114" s="2"/>
      <c r="H114" s="15">
        <f t="shared" si="1"/>
        <v>-7.7096837556471344E-3</v>
      </c>
    </row>
    <row r="115" spans="1:8" ht="13.5" x14ac:dyDescent="0.25">
      <c r="A115" s="11"/>
      <c r="B115" s="10">
        <v>42937</v>
      </c>
      <c r="C115" s="2">
        <v>5.1100000000000003</v>
      </c>
      <c r="D115" s="2">
        <v>2.0011000000000001</v>
      </c>
      <c r="E115" s="2">
        <v>743</v>
      </c>
      <c r="F115" s="2"/>
      <c r="G115" s="2"/>
      <c r="H115" s="15">
        <f t="shared" si="1"/>
        <v>-9.6996090463701001E-3</v>
      </c>
    </row>
    <row r="116" spans="1:8" ht="13.5" x14ac:dyDescent="0.25">
      <c r="A116" s="11"/>
      <c r="B116" s="10">
        <v>42940</v>
      </c>
      <c r="C116" s="2">
        <v>5.18</v>
      </c>
      <c r="D116" s="2">
        <v>2.0285000000000002</v>
      </c>
      <c r="E116" s="2">
        <v>449</v>
      </c>
      <c r="F116" s="2"/>
      <c r="G116" s="2"/>
      <c r="H116" s="15">
        <f t="shared" si="1"/>
        <v>1.3692469141971961E-2</v>
      </c>
    </row>
    <row r="117" spans="1:8" ht="13.5" x14ac:dyDescent="0.25">
      <c r="A117" s="11"/>
      <c r="B117" s="10">
        <v>42942</v>
      </c>
      <c r="C117" s="2">
        <v>5.18</v>
      </c>
      <c r="D117" s="2">
        <v>2.0285000000000002</v>
      </c>
      <c r="E117" s="2">
        <v>2647</v>
      </c>
      <c r="F117" s="2"/>
      <c r="G117" s="2"/>
      <c r="H117" s="15">
        <f t="shared" si="1"/>
        <v>0</v>
      </c>
    </row>
    <row r="118" spans="1:8" ht="13.5" x14ac:dyDescent="0.25">
      <c r="A118" s="11"/>
      <c r="B118" s="10">
        <v>42943</v>
      </c>
      <c r="C118" s="2">
        <v>5.19</v>
      </c>
      <c r="D118" s="2">
        <v>2.0324</v>
      </c>
      <c r="E118" s="2">
        <v>743</v>
      </c>
      <c r="F118" s="2"/>
      <c r="G118" s="2"/>
      <c r="H118" s="15">
        <f t="shared" si="1"/>
        <v>1.9226029085530156E-3</v>
      </c>
    </row>
    <row r="119" spans="1:8" ht="13.5" x14ac:dyDescent="0.25">
      <c r="A119" s="11"/>
      <c r="B119" s="10">
        <v>42944</v>
      </c>
      <c r="C119" s="2">
        <v>4.55</v>
      </c>
      <c r="D119" s="2">
        <v>1.8915</v>
      </c>
      <c r="E119" s="2">
        <v>610</v>
      </c>
      <c r="F119" s="2"/>
      <c r="G119" s="2"/>
      <c r="H119" s="15">
        <f t="shared" si="1"/>
        <v>-6.9326904152725854E-2</v>
      </c>
    </row>
    <row r="120" spans="1:8" ht="13.5" x14ac:dyDescent="0.25">
      <c r="A120" s="11"/>
      <c r="B120" s="10">
        <v>42947</v>
      </c>
      <c r="C120" s="2">
        <v>4.55</v>
      </c>
      <c r="D120" s="2">
        <v>2.0712999999999999</v>
      </c>
      <c r="E120" s="2">
        <v>7</v>
      </c>
      <c r="F120" s="2"/>
      <c r="G120" s="2"/>
      <c r="H120" s="15">
        <f t="shared" si="1"/>
        <v>9.505683320116308E-2</v>
      </c>
    </row>
    <row r="121" spans="1:8" ht="13.5" x14ac:dyDescent="0.25">
      <c r="A121" s="11"/>
      <c r="B121" s="10">
        <v>42948</v>
      </c>
      <c r="C121" s="2">
        <v>4.55</v>
      </c>
      <c r="D121" s="2">
        <v>2.0712999999999999</v>
      </c>
      <c r="E121" s="2">
        <v>150</v>
      </c>
      <c r="F121" s="2"/>
      <c r="G121" s="2"/>
      <c r="H121" s="15">
        <f t="shared" si="1"/>
        <v>0</v>
      </c>
    </row>
    <row r="122" spans="1:8" ht="13.5" x14ac:dyDescent="0.25">
      <c r="A122" s="11"/>
      <c r="B122" s="10">
        <v>42949</v>
      </c>
      <c r="C122" s="2">
        <v>4.55</v>
      </c>
      <c r="D122" s="2">
        <v>2.0712999999999999</v>
      </c>
      <c r="E122" s="2">
        <v>0</v>
      </c>
      <c r="F122" s="2"/>
      <c r="G122" s="2"/>
      <c r="H122" s="15">
        <f t="shared" si="1"/>
        <v>0</v>
      </c>
    </row>
    <row r="123" spans="1:8" ht="13.5" x14ac:dyDescent="0.25">
      <c r="A123" s="11"/>
      <c r="B123" s="10">
        <v>42950</v>
      </c>
      <c r="C123" s="2">
        <v>4.55</v>
      </c>
      <c r="D123" s="2">
        <v>2.0712999999999999</v>
      </c>
      <c r="E123" s="2">
        <v>0</v>
      </c>
      <c r="F123" s="2"/>
      <c r="G123" s="2"/>
      <c r="H123" s="15">
        <f t="shared" si="1"/>
        <v>0</v>
      </c>
    </row>
    <row r="124" spans="1:8" ht="13.5" x14ac:dyDescent="0.25">
      <c r="A124" s="11"/>
      <c r="B124" s="10">
        <v>42951</v>
      </c>
      <c r="C124" s="2">
        <v>4.54</v>
      </c>
      <c r="D124" s="2">
        <v>2.0668000000000002</v>
      </c>
      <c r="E124" s="2">
        <v>930</v>
      </c>
      <c r="F124" s="2"/>
      <c r="G124" s="2"/>
      <c r="H124" s="15">
        <f t="shared" si="1"/>
        <v>-2.172548640949996E-3</v>
      </c>
    </row>
    <row r="125" spans="1:8" ht="13.5" x14ac:dyDescent="0.25">
      <c r="A125" s="11"/>
      <c r="B125" s="10">
        <v>42954</v>
      </c>
      <c r="C125" s="2">
        <v>4.54</v>
      </c>
      <c r="D125" s="2">
        <v>2.0668000000000002</v>
      </c>
      <c r="E125" s="2">
        <v>0</v>
      </c>
      <c r="F125" s="2"/>
      <c r="G125" s="2"/>
      <c r="H125" s="15">
        <f t="shared" si="1"/>
        <v>0</v>
      </c>
    </row>
    <row r="126" spans="1:8" ht="13.5" x14ac:dyDescent="0.25">
      <c r="A126" s="11"/>
      <c r="B126" s="10">
        <v>42955</v>
      </c>
      <c r="C126" s="2">
        <v>4.54</v>
      </c>
      <c r="D126" s="2">
        <v>2.0668000000000002</v>
      </c>
      <c r="E126" s="2">
        <v>0</v>
      </c>
      <c r="F126" s="2"/>
      <c r="G126" s="2"/>
      <c r="H126" s="15">
        <f t="shared" si="1"/>
        <v>0</v>
      </c>
    </row>
    <row r="127" spans="1:8" ht="13.5" x14ac:dyDescent="0.25">
      <c r="A127" s="11"/>
      <c r="B127" s="10">
        <v>42956</v>
      </c>
      <c r="C127" s="2">
        <v>4.5</v>
      </c>
      <c r="D127" s="2">
        <v>2.0486</v>
      </c>
      <c r="E127" s="2">
        <v>125</v>
      </c>
      <c r="F127" s="2"/>
      <c r="G127" s="2"/>
      <c r="H127" s="15">
        <f t="shared" si="1"/>
        <v>-8.8058834913877556E-3</v>
      </c>
    </row>
    <row r="128" spans="1:8" ht="13.5" x14ac:dyDescent="0.25">
      <c r="A128" s="11"/>
      <c r="B128" s="10">
        <v>42957</v>
      </c>
      <c r="C128" s="2">
        <v>4.5</v>
      </c>
      <c r="D128" s="2">
        <v>2.0486</v>
      </c>
      <c r="E128" s="2">
        <v>3000</v>
      </c>
      <c r="F128" s="2"/>
      <c r="G128" s="2"/>
      <c r="H128" s="15">
        <f t="shared" si="1"/>
        <v>0</v>
      </c>
    </row>
    <row r="129" spans="1:8" ht="13.5" x14ac:dyDescent="0.25">
      <c r="A129" s="11"/>
      <c r="B129" s="10">
        <v>42958</v>
      </c>
      <c r="C129" s="2">
        <v>4.5</v>
      </c>
      <c r="D129" s="2">
        <v>2.0486</v>
      </c>
      <c r="E129" s="2">
        <v>3000</v>
      </c>
      <c r="F129" s="2"/>
      <c r="G129" s="2"/>
      <c r="H129" s="15">
        <f t="shared" si="1"/>
        <v>0</v>
      </c>
    </row>
    <row r="130" spans="1:8" ht="13.5" x14ac:dyDescent="0.25">
      <c r="A130" s="11"/>
      <c r="B130" s="10">
        <v>42961</v>
      </c>
      <c r="C130" s="2">
        <v>4.5</v>
      </c>
      <c r="D130" s="2">
        <v>2.0486</v>
      </c>
      <c r="E130" s="2">
        <v>1600</v>
      </c>
      <c r="F130" s="2"/>
      <c r="G130" s="2"/>
      <c r="H130" s="15">
        <f t="shared" si="1"/>
        <v>0</v>
      </c>
    </row>
    <row r="131" spans="1:8" ht="13.5" x14ac:dyDescent="0.25">
      <c r="A131" s="11"/>
      <c r="B131" s="10">
        <v>42962</v>
      </c>
      <c r="C131" s="2">
        <v>4.5</v>
      </c>
      <c r="D131" s="2">
        <v>2.0486</v>
      </c>
      <c r="E131" s="2">
        <v>1750</v>
      </c>
      <c r="F131" s="2"/>
      <c r="G131" s="2"/>
      <c r="H131" s="15">
        <f t="shared" si="1"/>
        <v>0</v>
      </c>
    </row>
    <row r="132" spans="1:8" ht="13.5" x14ac:dyDescent="0.25">
      <c r="A132" s="11"/>
      <c r="B132" s="10">
        <v>42963</v>
      </c>
      <c r="C132" s="2">
        <v>4.5</v>
      </c>
      <c r="D132" s="2">
        <v>2.0486</v>
      </c>
      <c r="E132" s="2">
        <v>1500</v>
      </c>
      <c r="F132" s="2"/>
      <c r="G132" s="2"/>
      <c r="H132" s="15">
        <f t="shared" si="1"/>
        <v>0</v>
      </c>
    </row>
    <row r="133" spans="1:8" ht="13.5" x14ac:dyDescent="0.25">
      <c r="A133" s="11"/>
      <c r="B133" s="10">
        <v>42964</v>
      </c>
      <c r="C133" s="2">
        <v>4.4000000000000004</v>
      </c>
      <c r="D133" s="2">
        <v>2.0030000000000001</v>
      </c>
      <c r="E133" s="2">
        <v>1000</v>
      </c>
      <c r="F133" s="2"/>
      <c r="G133" s="2"/>
      <c r="H133" s="15">
        <f t="shared" si="1"/>
        <v>-2.2259103778189918E-2</v>
      </c>
    </row>
    <row r="134" spans="1:8" ht="13.5" x14ac:dyDescent="0.25">
      <c r="A134" s="11"/>
      <c r="B134" s="10">
        <v>42965</v>
      </c>
      <c r="C134" s="2">
        <v>4.5</v>
      </c>
      <c r="D134" s="2">
        <v>2.0486</v>
      </c>
      <c r="E134" s="2">
        <v>2000</v>
      </c>
      <c r="F134" s="2"/>
      <c r="G134" s="2"/>
      <c r="H134" s="15">
        <f t="shared" si="1"/>
        <v>2.2765851223165181E-2</v>
      </c>
    </row>
    <row r="135" spans="1:8" ht="13.5" x14ac:dyDescent="0.25">
      <c r="A135" s="11"/>
      <c r="B135" s="10">
        <v>42968</v>
      </c>
      <c r="C135" s="2">
        <v>4.5</v>
      </c>
      <c r="D135" s="2">
        <v>2.0486</v>
      </c>
      <c r="E135" s="2">
        <v>0</v>
      </c>
      <c r="F135" s="2"/>
      <c r="G135" s="2"/>
      <c r="H135" s="15">
        <f t="shared" ref="H135:H198" si="2">(D135-D134)/D134</f>
        <v>0</v>
      </c>
    </row>
    <row r="136" spans="1:8" ht="13.5" x14ac:dyDescent="0.25">
      <c r="A136" s="11"/>
      <c r="B136" s="10">
        <v>42969</v>
      </c>
      <c r="C136" s="2">
        <v>4.5</v>
      </c>
      <c r="D136" s="2">
        <v>2.0486</v>
      </c>
      <c r="E136" s="2">
        <v>10</v>
      </c>
      <c r="F136" s="2"/>
      <c r="G136" s="2"/>
      <c r="H136" s="15">
        <f t="shared" si="2"/>
        <v>0</v>
      </c>
    </row>
    <row r="137" spans="1:8" ht="13.5" x14ac:dyDescent="0.25">
      <c r="A137" s="11"/>
      <c r="B137" s="10">
        <v>42970</v>
      </c>
      <c r="C137" s="2">
        <v>4.5</v>
      </c>
      <c r="D137" s="2">
        <v>2.0486</v>
      </c>
      <c r="E137" s="2">
        <v>0</v>
      </c>
      <c r="F137" s="2"/>
      <c r="G137" s="2"/>
      <c r="H137" s="15">
        <f t="shared" si="2"/>
        <v>0</v>
      </c>
    </row>
    <row r="138" spans="1:8" ht="13.5" x14ac:dyDescent="0.25">
      <c r="A138" s="11"/>
      <c r="B138" s="10">
        <v>42971</v>
      </c>
      <c r="C138" s="2">
        <v>4.5</v>
      </c>
      <c r="D138" s="2">
        <v>2.0486</v>
      </c>
      <c r="E138" s="2">
        <v>0</v>
      </c>
      <c r="F138" s="2"/>
      <c r="G138" s="2"/>
      <c r="H138" s="15">
        <f t="shared" si="2"/>
        <v>0</v>
      </c>
    </row>
    <row r="139" spans="1:8" ht="13.5" x14ac:dyDescent="0.25">
      <c r="A139" s="11"/>
      <c r="B139" s="10">
        <v>42972</v>
      </c>
      <c r="C139" s="2">
        <v>4.5</v>
      </c>
      <c r="D139" s="2">
        <v>2.0486</v>
      </c>
      <c r="E139" s="2">
        <v>0</v>
      </c>
      <c r="F139" s="2"/>
      <c r="G139" s="2"/>
      <c r="H139" s="15">
        <f t="shared" si="2"/>
        <v>0</v>
      </c>
    </row>
    <row r="140" spans="1:8" ht="13.5" x14ac:dyDescent="0.25">
      <c r="A140" s="11"/>
      <c r="B140" s="10">
        <v>42975</v>
      </c>
      <c r="C140" s="2">
        <v>4.5</v>
      </c>
      <c r="D140" s="2">
        <v>2.0486</v>
      </c>
      <c r="E140" s="2">
        <v>3500</v>
      </c>
      <c r="F140" s="2"/>
      <c r="G140" s="2"/>
      <c r="H140" s="15">
        <f t="shared" si="2"/>
        <v>0</v>
      </c>
    </row>
    <row r="141" spans="1:8" ht="13.5" x14ac:dyDescent="0.25">
      <c r="A141" s="11"/>
      <c r="B141" s="10">
        <v>42976</v>
      </c>
      <c r="C141" s="2">
        <v>4.5</v>
      </c>
      <c r="D141" s="2">
        <v>2.0486</v>
      </c>
      <c r="E141" s="2">
        <v>0</v>
      </c>
      <c r="F141" s="2"/>
      <c r="G141" s="2"/>
      <c r="H141" s="15">
        <f t="shared" si="2"/>
        <v>0</v>
      </c>
    </row>
    <row r="142" spans="1:8" ht="13.5" x14ac:dyDescent="0.25">
      <c r="A142" s="11"/>
      <c r="B142" s="10">
        <v>42977</v>
      </c>
      <c r="C142" s="2">
        <v>4.49</v>
      </c>
      <c r="D142" s="2">
        <v>2.044</v>
      </c>
      <c r="E142" s="2">
        <v>8500</v>
      </c>
      <c r="F142" s="2"/>
      <c r="G142" s="2"/>
      <c r="H142" s="15">
        <f t="shared" si="2"/>
        <v>-2.2454359074489589E-3</v>
      </c>
    </row>
    <row r="143" spans="1:8" ht="13.5" x14ac:dyDescent="0.25">
      <c r="A143" s="11"/>
      <c r="B143" s="10">
        <v>42978</v>
      </c>
      <c r="C143" s="2">
        <v>4.49</v>
      </c>
      <c r="D143" s="2">
        <v>2.044</v>
      </c>
      <c r="E143" s="2">
        <v>7500</v>
      </c>
      <c r="F143" s="2"/>
      <c r="G143" s="2"/>
      <c r="H143" s="15">
        <f t="shared" si="2"/>
        <v>0</v>
      </c>
    </row>
    <row r="144" spans="1:8" ht="13.5" x14ac:dyDescent="0.25">
      <c r="A144" s="11"/>
      <c r="B144" s="10">
        <v>42982</v>
      </c>
      <c r="C144" s="2">
        <v>4.5</v>
      </c>
      <c r="D144" s="2">
        <v>2.0486</v>
      </c>
      <c r="E144" s="2">
        <v>2000</v>
      </c>
      <c r="F144" s="2"/>
      <c r="G144" s="2"/>
      <c r="H144" s="15">
        <f t="shared" si="2"/>
        <v>2.2504892367905759E-3</v>
      </c>
    </row>
    <row r="145" spans="1:8" ht="13.5" x14ac:dyDescent="0.25">
      <c r="A145" s="11"/>
      <c r="B145" s="10">
        <v>42983</v>
      </c>
      <c r="C145" s="2">
        <v>4.4800000000000004</v>
      </c>
      <c r="D145" s="2">
        <v>2.0394000000000001</v>
      </c>
      <c r="E145" s="2">
        <v>3300</v>
      </c>
      <c r="F145" s="2"/>
      <c r="G145" s="2"/>
      <c r="H145" s="15">
        <f t="shared" si="2"/>
        <v>-4.4908718148979178E-3</v>
      </c>
    </row>
    <row r="146" spans="1:8" ht="13.5" x14ac:dyDescent="0.25">
      <c r="A146" s="11"/>
      <c r="B146" s="10">
        <v>42984</v>
      </c>
      <c r="C146" s="2">
        <v>4.43</v>
      </c>
      <c r="D146" s="2">
        <v>2.0167000000000002</v>
      </c>
      <c r="E146" s="2">
        <v>2000</v>
      </c>
      <c r="F146" s="2"/>
      <c r="G146" s="2"/>
      <c r="H146" s="15">
        <f t="shared" si="2"/>
        <v>-1.1130724722957704E-2</v>
      </c>
    </row>
    <row r="147" spans="1:8" ht="13.5" x14ac:dyDescent="0.25">
      <c r="A147" s="11"/>
      <c r="B147" s="10">
        <v>42985</v>
      </c>
      <c r="C147" s="2">
        <v>4.32</v>
      </c>
      <c r="D147" s="2">
        <v>1.9665999999999999</v>
      </c>
      <c r="E147" s="2">
        <v>298</v>
      </c>
      <c r="F147" s="2"/>
      <c r="G147" s="2"/>
      <c r="H147" s="15">
        <f t="shared" si="2"/>
        <v>-2.4842564585709451E-2</v>
      </c>
    </row>
    <row r="148" spans="1:8" ht="13.5" x14ac:dyDescent="0.25">
      <c r="A148" s="11"/>
      <c r="B148" s="10">
        <v>42986</v>
      </c>
      <c r="C148" s="2">
        <v>4.3</v>
      </c>
      <c r="D148" s="2">
        <v>1.9575</v>
      </c>
      <c r="E148" s="2">
        <v>4818</v>
      </c>
      <c r="F148" s="2"/>
      <c r="G148" s="2"/>
      <c r="H148" s="15">
        <f t="shared" si="2"/>
        <v>-4.6272755008643779E-3</v>
      </c>
    </row>
    <row r="149" spans="1:8" ht="13.5" x14ac:dyDescent="0.25">
      <c r="A149" s="11"/>
      <c r="B149" s="10">
        <v>42989</v>
      </c>
      <c r="C149" s="2">
        <v>4.3</v>
      </c>
      <c r="D149" s="2">
        <v>1.9575</v>
      </c>
      <c r="E149" s="2">
        <v>300</v>
      </c>
      <c r="F149" s="2"/>
      <c r="G149" s="2"/>
      <c r="H149" s="15">
        <f t="shared" si="2"/>
        <v>0</v>
      </c>
    </row>
    <row r="150" spans="1:8" ht="13.5" x14ac:dyDescent="0.25">
      <c r="A150" s="11"/>
      <c r="B150" s="10">
        <v>42990</v>
      </c>
      <c r="C150" s="2">
        <v>4.29</v>
      </c>
      <c r="D150" s="2">
        <v>1.9530000000000001</v>
      </c>
      <c r="E150" s="2">
        <v>960</v>
      </c>
      <c r="F150" s="2"/>
      <c r="G150" s="2"/>
      <c r="H150" s="15">
        <f t="shared" si="2"/>
        <v>-2.2988505747126172E-3</v>
      </c>
    </row>
    <row r="151" spans="1:8" ht="13.5" x14ac:dyDescent="0.25">
      <c r="A151" s="11"/>
      <c r="B151" s="10">
        <v>42991</v>
      </c>
      <c r="C151" s="2">
        <v>4.2699999999999996</v>
      </c>
      <c r="D151" s="2">
        <v>1.9438</v>
      </c>
      <c r="E151" s="2">
        <v>770</v>
      </c>
      <c r="F151" s="2"/>
      <c r="G151" s="2"/>
      <c r="H151" s="15">
        <f t="shared" si="2"/>
        <v>-4.7107014848950827E-3</v>
      </c>
    </row>
    <row r="152" spans="1:8" ht="13.5" x14ac:dyDescent="0.25">
      <c r="A152" s="11"/>
      <c r="B152" s="10">
        <v>42992</v>
      </c>
      <c r="C152" s="2">
        <v>4.24</v>
      </c>
      <c r="D152" s="2">
        <v>1.9301999999999999</v>
      </c>
      <c r="E152" s="2">
        <v>1100</v>
      </c>
      <c r="F152" s="2"/>
      <c r="G152" s="2"/>
      <c r="H152" s="15">
        <f t="shared" si="2"/>
        <v>-6.9966045889495098E-3</v>
      </c>
    </row>
    <row r="153" spans="1:8" ht="13.5" x14ac:dyDescent="0.25">
      <c r="A153" s="11"/>
      <c r="B153" s="10">
        <v>42993</v>
      </c>
      <c r="C153" s="2">
        <v>4.24</v>
      </c>
      <c r="D153" s="2">
        <v>1.9301999999999999</v>
      </c>
      <c r="E153" s="2">
        <v>2600</v>
      </c>
      <c r="F153" s="2"/>
      <c r="G153" s="2"/>
      <c r="H153" s="15">
        <f t="shared" si="2"/>
        <v>0</v>
      </c>
    </row>
    <row r="154" spans="1:8" ht="13.5" x14ac:dyDescent="0.25">
      <c r="A154" s="11"/>
      <c r="B154" s="10">
        <v>42996</v>
      </c>
      <c r="C154" s="2">
        <v>4.2300000000000004</v>
      </c>
      <c r="D154" s="2">
        <v>1.9256</v>
      </c>
      <c r="E154" s="2">
        <v>1500</v>
      </c>
      <c r="F154" s="2"/>
      <c r="G154" s="2"/>
      <c r="H154" s="15">
        <f t="shared" si="2"/>
        <v>-2.3831727282146607E-3</v>
      </c>
    </row>
    <row r="155" spans="1:8" ht="13.5" x14ac:dyDescent="0.25">
      <c r="A155" s="11"/>
      <c r="B155" s="10">
        <v>42997</v>
      </c>
      <c r="C155" s="2">
        <v>4.1100000000000003</v>
      </c>
      <c r="D155" s="2">
        <v>1.871</v>
      </c>
      <c r="E155" s="2">
        <v>4800</v>
      </c>
      <c r="F155" s="2"/>
      <c r="G155" s="2"/>
      <c r="H155" s="15">
        <f t="shared" si="2"/>
        <v>-2.8354798504362268E-2</v>
      </c>
    </row>
    <row r="156" spans="1:8" ht="13.5" x14ac:dyDescent="0.25">
      <c r="A156" s="11"/>
      <c r="B156" s="10">
        <v>42998</v>
      </c>
      <c r="C156" s="2">
        <v>4.1399999999999997</v>
      </c>
      <c r="D156" s="2">
        <v>1.8847</v>
      </c>
      <c r="E156" s="2">
        <v>4612</v>
      </c>
      <c r="F156" s="2"/>
      <c r="G156" s="2"/>
      <c r="H156" s="15">
        <f t="shared" si="2"/>
        <v>7.3222875467664596E-3</v>
      </c>
    </row>
    <row r="157" spans="1:8" ht="13.5" x14ac:dyDescent="0.25">
      <c r="A157" s="11"/>
      <c r="B157" s="10">
        <v>43000</v>
      </c>
      <c r="C157" s="2">
        <v>4.0999999999999996</v>
      </c>
      <c r="D157" s="2">
        <v>1.8665</v>
      </c>
      <c r="E157" s="2">
        <v>3250</v>
      </c>
      <c r="F157" s="2"/>
      <c r="G157" s="2"/>
      <c r="H157" s="15">
        <f t="shared" si="2"/>
        <v>-9.6567092906032753E-3</v>
      </c>
    </row>
    <row r="158" spans="1:8" ht="13.5" x14ac:dyDescent="0.25">
      <c r="A158" s="11"/>
      <c r="B158" s="10">
        <v>43003</v>
      </c>
      <c r="C158" s="2">
        <v>4.0999999999999996</v>
      </c>
      <c r="D158" s="2">
        <v>1.8665</v>
      </c>
      <c r="E158" s="2">
        <v>0</v>
      </c>
      <c r="F158" s="2"/>
      <c r="G158" s="2"/>
      <c r="H158" s="15">
        <f t="shared" si="2"/>
        <v>0</v>
      </c>
    </row>
    <row r="159" spans="1:8" ht="13.5" x14ac:dyDescent="0.25">
      <c r="A159" s="11"/>
      <c r="B159" s="10">
        <v>43004</v>
      </c>
      <c r="C159" s="2">
        <v>4.0999999999999996</v>
      </c>
      <c r="D159" s="2">
        <v>1.8665</v>
      </c>
      <c r="E159" s="2">
        <v>90</v>
      </c>
      <c r="F159" s="2"/>
      <c r="G159" s="2"/>
      <c r="H159" s="15">
        <f t="shared" si="2"/>
        <v>0</v>
      </c>
    </row>
    <row r="160" spans="1:8" ht="13.5" x14ac:dyDescent="0.25">
      <c r="A160" s="11"/>
      <c r="B160" s="10">
        <v>43005</v>
      </c>
      <c r="C160" s="2">
        <v>4.0999999999999996</v>
      </c>
      <c r="D160" s="2">
        <v>1.8665</v>
      </c>
      <c r="E160" s="2">
        <v>0</v>
      </c>
      <c r="F160" s="2"/>
      <c r="G160" s="2"/>
      <c r="H160" s="15">
        <f t="shared" si="2"/>
        <v>0</v>
      </c>
    </row>
    <row r="161" spans="1:8" ht="13.5" x14ac:dyDescent="0.25">
      <c r="A161" s="11"/>
      <c r="B161" s="10">
        <v>43006</v>
      </c>
      <c r="C161" s="2">
        <v>4.0999999999999996</v>
      </c>
      <c r="D161" s="2">
        <v>1.8665</v>
      </c>
      <c r="E161" s="2">
        <v>0</v>
      </c>
      <c r="F161" s="2"/>
      <c r="G161" s="2"/>
      <c r="H161" s="15">
        <f t="shared" si="2"/>
        <v>0</v>
      </c>
    </row>
    <row r="162" spans="1:8" ht="13.5" x14ac:dyDescent="0.25">
      <c r="A162" s="11"/>
      <c r="B162" s="10">
        <v>43007</v>
      </c>
      <c r="C162" s="2">
        <v>4.0999999999999996</v>
      </c>
      <c r="D162" s="2">
        <v>1.8665</v>
      </c>
      <c r="E162" s="2">
        <v>0</v>
      </c>
      <c r="F162" s="2"/>
      <c r="G162" s="2"/>
      <c r="H162" s="15">
        <f t="shared" si="2"/>
        <v>0</v>
      </c>
    </row>
    <row r="163" spans="1:8" ht="13.5" x14ac:dyDescent="0.25">
      <c r="A163" s="11"/>
      <c r="B163" s="10">
        <v>43010</v>
      </c>
      <c r="C163" s="2">
        <v>4.0999999999999996</v>
      </c>
      <c r="D163" s="2">
        <v>1.8665</v>
      </c>
      <c r="E163" s="2">
        <v>0</v>
      </c>
      <c r="F163" s="2"/>
      <c r="G163" s="2"/>
      <c r="H163" s="15">
        <f t="shared" si="2"/>
        <v>0</v>
      </c>
    </row>
    <row r="164" spans="1:8" ht="13.5" x14ac:dyDescent="0.25">
      <c r="A164" s="11"/>
      <c r="B164" s="10">
        <v>43011</v>
      </c>
      <c r="C164" s="2">
        <v>4.0999999999999996</v>
      </c>
      <c r="D164" s="2">
        <v>1.8665</v>
      </c>
      <c r="E164" s="2">
        <v>0</v>
      </c>
      <c r="F164" s="2"/>
      <c r="G164" s="2"/>
      <c r="H164" s="15">
        <f t="shared" si="2"/>
        <v>0</v>
      </c>
    </row>
    <row r="165" spans="1:8" ht="13.5" x14ac:dyDescent="0.25">
      <c r="A165" s="11"/>
      <c r="B165" s="10">
        <v>43012</v>
      </c>
      <c r="C165" s="2">
        <v>4.0999999999999996</v>
      </c>
      <c r="D165" s="2">
        <v>1.8665</v>
      </c>
      <c r="E165" s="2">
        <v>0</v>
      </c>
      <c r="F165" s="2"/>
      <c r="G165" s="2"/>
      <c r="H165" s="15">
        <f t="shared" si="2"/>
        <v>0</v>
      </c>
    </row>
    <row r="166" spans="1:8" ht="13.5" x14ac:dyDescent="0.25">
      <c r="A166" s="11"/>
      <c r="B166" s="10">
        <v>43013</v>
      </c>
      <c r="C166" s="2">
        <v>4.0999999999999996</v>
      </c>
      <c r="D166" s="2">
        <v>1.8665</v>
      </c>
      <c r="E166" s="2">
        <v>0</v>
      </c>
      <c r="F166" s="2"/>
      <c r="G166" s="2"/>
      <c r="H166" s="15">
        <f t="shared" si="2"/>
        <v>0</v>
      </c>
    </row>
    <row r="167" spans="1:8" ht="13.5" x14ac:dyDescent="0.25">
      <c r="A167" s="11"/>
      <c r="B167" s="10">
        <v>43014</v>
      </c>
      <c r="C167" s="2">
        <v>3.98</v>
      </c>
      <c r="D167" s="2">
        <v>1.8118000000000001</v>
      </c>
      <c r="E167" s="2">
        <v>40</v>
      </c>
      <c r="F167" s="2"/>
      <c r="G167" s="2"/>
      <c r="H167" s="15">
        <f t="shared" si="2"/>
        <v>-2.9306188052504671E-2</v>
      </c>
    </row>
    <row r="168" spans="1:8" ht="13.5" x14ac:dyDescent="0.25">
      <c r="A168" s="11"/>
      <c r="B168" s="10">
        <v>43017</v>
      </c>
      <c r="C168" s="2">
        <v>3.98</v>
      </c>
      <c r="D168" s="2">
        <v>1.8118000000000001</v>
      </c>
      <c r="E168" s="2">
        <v>0</v>
      </c>
      <c r="F168" s="2"/>
      <c r="G168" s="2"/>
      <c r="H168" s="15">
        <f t="shared" si="2"/>
        <v>0</v>
      </c>
    </row>
    <row r="169" spans="1:8" ht="13.5" x14ac:dyDescent="0.25">
      <c r="A169" s="11"/>
      <c r="B169" s="10">
        <v>43018</v>
      </c>
      <c r="C169" s="2">
        <v>3.98</v>
      </c>
      <c r="D169" s="2">
        <v>1.8118000000000001</v>
      </c>
      <c r="E169" s="2">
        <v>0</v>
      </c>
      <c r="F169" s="2"/>
      <c r="G169" s="2"/>
      <c r="H169" s="15">
        <f t="shared" si="2"/>
        <v>0</v>
      </c>
    </row>
    <row r="170" spans="1:8" ht="13.5" x14ac:dyDescent="0.25">
      <c r="A170" s="11"/>
      <c r="B170" s="10">
        <v>43019</v>
      </c>
      <c r="C170" s="2">
        <v>3.9</v>
      </c>
      <c r="D170" s="2">
        <v>1.7754000000000001</v>
      </c>
      <c r="E170" s="2">
        <v>8</v>
      </c>
      <c r="F170" s="2"/>
      <c r="G170" s="2"/>
      <c r="H170" s="15">
        <f t="shared" si="2"/>
        <v>-2.0090517717187319E-2</v>
      </c>
    </row>
    <row r="171" spans="1:8" ht="13.5" x14ac:dyDescent="0.25">
      <c r="A171" s="11"/>
      <c r="B171" s="10">
        <v>43020</v>
      </c>
      <c r="C171" s="2">
        <v>3.9</v>
      </c>
      <c r="D171" s="2">
        <v>1.7754000000000001</v>
      </c>
      <c r="E171" s="2">
        <v>0</v>
      </c>
      <c r="F171" s="2"/>
      <c r="G171" s="2"/>
      <c r="H171" s="15">
        <f t="shared" si="2"/>
        <v>0</v>
      </c>
    </row>
    <row r="172" spans="1:8" ht="13.5" x14ac:dyDescent="0.25">
      <c r="A172" s="11"/>
      <c r="B172" s="10">
        <v>43021</v>
      </c>
      <c r="C172" s="2">
        <v>3.9</v>
      </c>
      <c r="D172" s="2">
        <v>1.7754000000000001</v>
      </c>
      <c r="E172" s="2">
        <v>0</v>
      </c>
      <c r="F172" s="2"/>
      <c r="G172" s="2"/>
      <c r="H172" s="15">
        <f t="shared" si="2"/>
        <v>0</v>
      </c>
    </row>
    <row r="173" spans="1:8" ht="13.5" x14ac:dyDescent="0.25">
      <c r="A173" s="11"/>
      <c r="B173" s="10">
        <v>43024</v>
      </c>
      <c r="C173" s="2">
        <v>3.9</v>
      </c>
      <c r="D173" s="2">
        <v>1.7754000000000001</v>
      </c>
      <c r="E173" s="2">
        <v>0</v>
      </c>
      <c r="F173" s="2"/>
      <c r="G173" s="2"/>
      <c r="H173" s="15">
        <f t="shared" si="2"/>
        <v>0</v>
      </c>
    </row>
    <row r="174" spans="1:8" ht="13.5" x14ac:dyDescent="0.25">
      <c r="A174" s="11"/>
      <c r="B174" s="10">
        <v>43025</v>
      </c>
      <c r="C174" s="2">
        <v>3.73</v>
      </c>
      <c r="D174" s="2">
        <v>1.698</v>
      </c>
      <c r="E174" s="2">
        <v>0</v>
      </c>
      <c r="F174" s="2"/>
      <c r="G174" s="2"/>
      <c r="H174" s="15">
        <f t="shared" si="2"/>
        <v>-4.3595809395065972E-2</v>
      </c>
    </row>
    <row r="175" spans="1:8" ht="13.5" x14ac:dyDescent="0.25">
      <c r="A175" s="11"/>
      <c r="B175" s="10">
        <v>43026</v>
      </c>
      <c r="C175" s="2">
        <v>3.89</v>
      </c>
      <c r="D175" s="2">
        <v>1.7708999999999999</v>
      </c>
      <c r="E175" s="2">
        <v>63</v>
      </c>
      <c r="F175" s="2"/>
      <c r="G175" s="2"/>
      <c r="H175" s="15">
        <f t="shared" si="2"/>
        <v>4.2932862190812701E-2</v>
      </c>
    </row>
    <row r="176" spans="1:8" ht="13.5" x14ac:dyDescent="0.25">
      <c r="A176" s="11"/>
      <c r="B176" s="10">
        <v>43027</v>
      </c>
      <c r="C176" s="2">
        <v>3.78</v>
      </c>
      <c r="D176" s="2">
        <v>1.7208000000000001</v>
      </c>
      <c r="E176" s="2">
        <v>136</v>
      </c>
      <c r="F176" s="2"/>
      <c r="G176" s="2"/>
      <c r="H176" s="15">
        <f t="shared" si="2"/>
        <v>-2.8290699644248581E-2</v>
      </c>
    </row>
    <row r="177" spans="1:8" ht="13.5" x14ac:dyDescent="0.25">
      <c r="A177" s="11"/>
      <c r="B177" s="10">
        <v>43028</v>
      </c>
      <c r="C177" s="2">
        <v>3.66</v>
      </c>
      <c r="D177" s="2">
        <v>1.6661999999999999</v>
      </c>
      <c r="E177" s="2">
        <v>1038</v>
      </c>
      <c r="F177" s="2"/>
      <c r="G177" s="2"/>
      <c r="H177" s="15">
        <f t="shared" si="2"/>
        <v>-3.1729428172942935E-2</v>
      </c>
    </row>
    <row r="178" spans="1:8" ht="13.5" x14ac:dyDescent="0.25">
      <c r="A178" s="11"/>
      <c r="B178" s="10">
        <v>43031</v>
      </c>
      <c r="C178" s="2">
        <v>3.65</v>
      </c>
      <c r="D178" s="2">
        <v>1.6616</v>
      </c>
      <c r="E178" s="2">
        <v>185</v>
      </c>
      <c r="F178" s="2"/>
      <c r="G178" s="2"/>
      <c r="H178" s="15">
        <f t="shared" si="2"/>
        <v>-2.7607730164445673E-3</v>
      </c>
    </row>
    <row r="179" spans="1:8" ht="13.5" x14ac:dyDescent="0.25">
      <c r="A179" s="11"/>
      <c r="B179" s="10">
        <v>43032</v>
      </c>
      <c r="C179" s="2">
        <v>3.65</v>
      </c>
      <c r="D179" s="2">
        <v>1.6616</v>
      </c>
      <c r="E179" s="2">
        <v>3</v>
      </c>
      <c r="F179" s="2"/>
      <c r="G179" s="2"/>
      <c r="H179" s="15">
        <f t="shared" si="2"/>
        <v>0</v>
      </c>
    </row>
    <row r="180" spans="1:8" ht="13.5" x14ac:dyDescent="0.25">
      <c r="A180" s="11"/>
      <c r="B180" s="10">
        <v>43033</v>
      </c>
      <c r="C180" s="2">
        <v>3.55</v>
      </c>
      <c r="D180" s="2">
        <v>1.6161000000000001</v>
      </c>
      <c r="E180" s="2">
        <v>9</v>
      </c>
      <c r="F180" s="2"/>
      <c r="G180" s="2"/>
      <c r="H180" s="15">
        <f t="shared" si="2"/>
        <v>-2.7383245064997518E-2</v>
      </c>
    </row>
    <row r="181" spans="1:8" ht="13.5" x14ac:dyDescent="0.25">
      <c r="A181" s="11"/>
      <c r="B181" s="10">
        <v>43034</v>
      </c>
      <c r="C181" s="2">
        <v>3.55</v>
      </c>
      <c r="D181" s="2">
        <v>1.6161000000000001</v>
      </c>
      <c r="E181" s="2">
        <v>0</v>
      </c>
      <c r="F181" s="2"/>
      <c r="G181" s="2"/>
      <c r="H181" s="15">
        <f t="shared" si="2"/>
        <v>0</v>
      </c>
    </row>
    <row r="182" spans="1:8" ht="13.5" x14ac:dyDescent="0.25">
      <c r="A182" s="11"/>
      <c r="B182" s="10">
        <v>43035</v>
      </c>
      <c r="C182" s="2">
        <v>3.4</v>
      </c>
      <c r="D182" s="2">
        <v>1.5478000000000001</v>
      </c>
      <c r="E182" s="2">
        <v>210</v>
      </c>
      <c r="F182" s="2"/>
      <c r="G182" s="2"/>
      <c r="H182" s="15">
        <f t="shared" si="2"/>
        <v>-4.2262236247756962E-2</v>
      </c>
    </row>
    <row r="183" spans="1:8" ht="13.5" x14ac:dyDescent="0.25">
      <c r="A183" s="11"/>
      <c r="B183" s="10">
        <v>43038</v>
      </c>
      <c r="C183" s="2">
        <v>3.4</v>
      </c>
      <c r="D183" s="2">
        <v>1.5478000000000001</v>
      </c>
      <c r="E183" s="2">
        <v>570</v>
      </c>
      <c r="F183" s="2"/>
      <c r="G183" s="2"/>
      <c r="H183" s="15">
        <f t="shared" si="2"/>
        <v>0</v>
      </c>
    </row>
    <row r="184" spans="1:8" ht="13.5" x14ac:dyDescent="0.25">
      <c r="A184" s="11"/>
      <c r="B184" s="10">
        <v>43039</v>
      </c>
      <c r="C184" s="2">
        <v>3.3</v>
      </c>
      <c r="D184" s="2">
        <v>1.5023</v>
      </c>
      <c r="E184" s="2">
        <v>72</v>
      </c>
      <c r="F184" s="2"/>
      <c r="G184" s="2"/>
      <c r="H184" s="15">
        <f t="shared" si="2"/>
        <v>-2.9396562863419108E-2</v>
      </c>
    </row>
    <row r="185" spans="1:8" ht="13.5" x14ac:dyDescent="0.25">
      <c r="A185" s="11"/>
      <c r="B185" s="10">
        <v>43040</v>
      </c>
      <c r="C185" s="2">
        <v>3.3</v>
      </c>
      <c r="D185" s="2">
        <v>1.5023</v>
      </c>
      <c r="E185" s="2">
        <v>0</v>
      </c>
      <c r="F185" s="2"/>
      <c r="G185" s="2"/>
      <c r="H185" s="15">
        <f t="shared" si="2"/>
        <v>0</v>
      </c>
    </row>
    <row r="186" spans="1:8" ht="13.5" x14ac:dyDescent="0.25">
      <c r="A186" s="11"/>
      <c r="B186" s="10">
        <v>43041</v>
      </c>
      <c r="C186" s="2">
        <v>3.2</v>
      </c>
      <c r="D186" s="2">
        <v>1.4567000000000001</v>
      </c>
      <c r="E186" s="2">
        <v>25</v>
      </c>
      <c r="F186" s="2"/>
      <c r="G186" s="2"/>
      <c r="H186" s="15">
        <f t="shared" si="2"/>
        <v>-3.0353458031019014E-2</v>
      </c>
    </row>
    <row r="187" spans="1:8" ht="13.5" x14ac:dyDescent="0.25">
      <c r="A187" s="11"/>
      <c r="B187" s="10">
        <v>43042</v>
      </c>
      <c r="C187" s="2">
        <v>3.15</v>
      </c>
      <c r="D187" s="2">
        <v>1.4339999999999999</v>
      </c>
      <c r="E187" s="2">
        <v>80</v>
      </c>
      <c r="F187" s="2"/>
      <c r="G187" s="2"/>
      <c r="H187" s="15">
        <f t="shared" si="2"/>
        <v>-1.5583167433239625E-2</v>
      </c>
    </row>
    <row r="188" spans="1:8" ht="13.5" x14ac:dyDescent="0.25">
      <c r="A188" s="11"/>
      <c r="B188" s="10">
        <v>43045</v>
      </c>
      <c r="C188" s="2">
        <v>3.06</v>
      </c>
      <c r="D188" s="2">
        <v>1.393</v>
      </c>
      <c r="E188" s="2">
        <v>41</v>
      </c>
      <c r="F188" s="2"/>
      <c r="G188" s="2"/>
      <c r="H188" s="15">
        <f t="shared" si="2"/>
        <v>-2.8591352859135236E-2</v>
      </c>
    </row>
    <row r="189" spans="1:8" ht="13.5" x14ac:dyDescent="0.25">
      <c r="A189" s="11"/>
      <c r="B189" s="10">
        <v>43046</v>
      </c>
      <c r="C189" s="2">
        <v>3</v>
      </c>
      <c r="D189" s="2">
        <v>1.3656999999999999</v>
      </c>
      <c r="E189" s="2">
        <v>285</v>
      </c>
      <c r="F189" s="2"/>
      <c r="G189" s="2"/>
      <c r="H189" s="15">
        <f t="shared" si="2"/>
        <v>-1.9597989949748817E-2</v>
      </c>
    </row>
    <row r="190" spans="1:8" ht="13.5" x14ac:dyDescent="0.25">
      <c r="A190" s="11"/>
      <c r="B190" s="10">
        <v>43047</v>
      </c>
      <c r="C190" s="2">
        <v>2.99</v>
      </c>
      <c r="D190" s="2">
        <v>1.3611</v>
      </c>
      <c r="E190" s="2">
        <v>1031</v>
      </c>
      <c r="F190" s="2"/>
      <c r="G190" s="2"/>
      <c r="H190" s="15">
        <f t="shared" si="2"/>
        <v>-3.3682360694149063E-3</v>
      </c>
    </row>
    <row r="191" spans="1:8" ht="13.5" x14ac:dyDescent="0.25">
      <c r="A191" s="11"/>
      <c r="B191" s="10">
        <v>43048</v>
      </c>
      <c r="C191" s="2">
        <v>2.99</v>
      </c>
      <c r="D191" s="2">
        <v>1.3611</v>
      </c>
      <c r="E191" s="2">
        <v>0</v>
      </c>
      <c r="F191" s="2"/>
      <c r="G191" s="2"/>
      <c r="H191" s="15">
        <f t="shared" si="2"/>
        <v>0</v>
      </c>
    </row>
    <row r="192" spans="1:8" ht="13.5" x14ac:dyDescent="0.25">
      <c r="A192" s="11"/>
      <c r="B192" s="10">
        <v>43049</v>
      </c>
      <c r="C192" s="2">
        <v>2.99</v>
      </c>
      <c r="D192" s="2">
        <v>1.3611</v>
      </c>
      <c r="E192" s="2">
        <v>0</v>
      </c>
      <c r="F192" s="2"/>
      <c r="G192" s="2"/>
      <c r="H192" s="15">
        <f t="shared" si="2"/>
        <v>0</v>
      </c>
    </row>
    <row r="193" spans="1:8" ht="13.5" x14ac:dyDescent="0.25">
      <c r="A193" s="11"/>
      <c r="B193" s="10">
        <v>43052</v>
      </c>
      <c r="C193" s="2">
        <v>2.91</v>
      </c>
      <c r="D193" s="2">
        <v>1.3247</v>
      </c>
      <c r="E193" s="2">
        <v>659</v>
      </c>
      <c r="F193" s="2"/>
      <c r="G193" s="2"/>
      <c r="H193" s="15">
        <f t="shared" si="2"/>
        <v>-2.6743075453677163E-2</v>
      </c>
    </row>
    <row r="194" spans="1:8" ht="13.5" x14ac:dyDescent="0.25">
      <c r="A194" s="11"/>
      <c r="B194" s="10">
        <v>43053</v>
      </c>
      <c r="C194" s="2">
        <v>2.83</v>
      </c>
      <c r="D194" s="2">
        <v>1.2883</v>
      </c>
      <c r="E194" s="2">
        <v>5739</v>
      </c>
      <c r="F194" s="2"/>
      <c r="G194" s="2"/>
      <c r="H194" s="15">
        <f t="shared" si="2"/>
        <v>-2.7477919528949943E-2</v>
      </c>
    </row>
    <row r="195" spans="1:8" ht="13.5" x14ac:dyDescent="0.25">
      <c r="A195" s="11"/>
      <c r="B195" s="10">
        <v>43054</v>
      </c>
      <c r="C195" s="2">
        <v>2.75</v>
      </c>
      <c r="D195" s="2">
        <v>1.2519</v>
      </c>
      <c r="E195" s="2">
        <v>25967</v>
      </c>
      <c r="F195" s="2"/>
      <c r="G195" s="2"/>
      <c r="H195" s="15">
        <f t="shared" si="2"/>
        <v>-2.8254288597376376E-2</v>
      </c>
    </row>
    <row r="196" spans="1:8" ht="13.5" x14ac:dyDescent="0.25">
      <c r="A196" s="11"/>
      <c r="B196" s="10">
        <v>43055</v>
      </c>
      <c r="C196" s="2">
        <v>2.65</v>
      </c>
      <c r="D196" s="2">
        <v>1.2063999999999999</v>
      </c>
      <c r="E196" s="2">
        <v>3259</v>
      </c>
      <c r="F196" s="2"/>
      <c r="G196" s="2"/>
      <c r="H196" s="15">
        <f t="shared" si="2"/>
        <v>-3.6344755970924271E-2</v>
      </c>
    </row>
    <row r="197" spans="1:8" ht="13.5" x14ac:dyDescent="0.25">
      <c r="A197" s="11"/>
      <c r="B197" s="10">
        <v>43056</v>
      </c>
      <c r="C197" s="2">
        <v>2.5099999999999998</v>
      </c>
      <c r="D197" s="2">
        <v>1.1426000000000001</v>
      </c>
      <c r="E197" s="2">
        <v>37461</v>
      </c>
      <c r="F197" s="2"/>
      <c r="G197" s="2"/>
      <c r="H197" s="15">
        <f t="shared" si="2"/>
        <v>-5.2884615384615266E-2</v>
      </c>
    </row>
    <row r="198" spans="1:8" ht="13.5" x14ac:dyDescent="0.25">
      <c r="A198" s="11"/>
      <c r="B198" s="10">
        <v>43059</v>
      </c>
      <c r="C198" s="2">
        <v>2.4</v>
      </c>
      <c r="D198" s="2">
        <v>1.0926</v>
      </c>
      <c r="E198" s="2">
        <v>52467</v>
      </c>
      <c r="F198" s="2"/>
      <c r="G198" s="2"/>
      <c r="H198" s="15">
        <f t="shared" si="2"/>
        <v>-4.3759845965342235E-2</v>
      </c>
    </row>
    <row r="199" spans="1:8" ht="13.5" x14ac:dyDescent="0.25">
      <c r="A199" s="11"/>
      <c r="B199" s="10">
        <v>43060</v>
      </c>
      <c r="C199" s="2">
        <v>2.4700000000000002</v>
      </c>
      <c r="D199" s="2">
        <v>1.1244000000000001</v>
      </c>
      <c r="E199" s="2">
        <v>57539</v>
      </c>
      <c r="F199" s="2"/>
      <c r="G199" s="2"/>
      <c r="H199" s="15">
        <f t="shared" ref="H199:H262" si="3">(D199-D198)/D198</f>
        <v>2.9104887424492083E-2</v>
      </c>
    </row>
    <row r="200" spans="1:8" ht="13.5" x14ac:dyDescent="0.25">
      <c r="A200" s="11"/>
      <c r="B200" s="10">
        <v>43061</v>
      </c>
      <c r="C200" s="2">
        <v>2.61</v>
      </c>
      <c r="D200" s="2">
        <v>1.1881999999999999</v>
      </c>
      <c r="E200" s="2">
        <v>33161</v>
      </c>
      <c r="F200" s="2"/>
      <c r="G200" s="2"/>
      <c r="H200" s="15">
        <f t="shared" si="3"/>
        <v>5.6741373176805276E-2</v>
      </c>
    </row>
    <row r="201" spans="1:8" ht="13.5" x14ac:dyDescent="0.25">
      <c r="A201" s="11"/>
      <c r="B201" s="10">
        <v>43062</v>
      </c>
      <c r="C201" s="2">
        <v>2.7</v>
      </c>
      <c r="D201" s="2">
        <v>1.2291000000000001</v>
      </c>
      <c r="E201" s="2">
        <v>14379</v>
      </c>
      <c r="F201" s="2"/>
      <c r="G201" s="2"/>
      <c r="H201" s="15">
        <f t="shared" si="3"/>
        <v>3.4421814509341994E-2</v>
      </c>
    </row>
    <row r="202" spans="1:8" ht="13.5" x14ac:dyDescent="0.25">
      <c r="A202" s="11"/>
      <c r="B202" s="10">
        <v>43063</v>
      </c>
      <c r="C202" s="2">
        <v>2.66</v>
      </c>
      <c r="D202" s="2">
        <v>1.2109000000000001</v>
      </c>
      <c r="E202" s="2">
        <v>2</v>
      </c>
      <c r="F202" s="2"/>
      <c r="G202" s="2"/>
      <c r="H202" s="15">
        <f t="shared" si="3"/>
        <v>-1.4807582784150999E-2</v>
      </c>
    </row>
    <row r="203" spans="1:8" ht="13.5" x14ac:dyDescent="0.25">
      <c r="A203" s="11"/>
      <c r="B203" s="10">
        <v>43066</v>
      </c>
      <c r="C203" s="2">
        <v>2.5499999999999998</v>
      </c>
      <c r="D203" s="2">
        <v>1.1608000000000001</v>
      </c>
      <c r="E203" s="2">
        <v>0</v>
      </c>
      <c r="F203" s="2"/>
      <c r="G203" s="2"/>
      <c r="H203" s="15">
        <f t="shared" si="3"/>
        <v>-4.1374184490874578E-2</v>
      </c>
    </row>
    <row r="204" spans="1:8" ht="13.5" x14ac:dyDescent="0.25">
      <c r="A204" s="11"/>
      <c r="B204" s="10">
        <v>43067</v>
      </c>
      <c r="C204" s="2">
        <v>2.54</v>
      </c>
      <c r="D204" s="2">
        <v>1.1563000000000001</v>
      </c>
      <c r="E204" s="2">
        <v>10370</v>
      </c>
      <c r="F204" s="2"/>
      <c r="G204" s="2"/>
      <c r="H204" s="15">
        <f t="shared" si="3"/>
        <v>-3.876636802205331E-3</v>
      </c>
    </row>
    <row r="205" spans="1:8" ht="13.5" x14ac:dyDescent="0.25">
      <c r="A205" s="11"/>
      <c r="B205" s="10">
        <v>43068</v>
      </c>
      <c r="C205" s="2">
        <v>2.5499999999999998</v>
      </c>
      <c r="D205" s="2">
        <v>1.1608000000000001</v>
      </c>
      <c r="E205" s="2">
        <v>3617</v>
      </c>
      <c r="F205" s="2"/>
      <c r="G205" s="2"/>
      <c r="H205" s="15">
        <f t="shared" si="3"/>
        <v>3.8917236011415273E-3</v>
      </c>
    </row>
    <row r="206" spans="1:8" ht="13.5" x14ac:dyDescent="0.25">
      <c r="A206" s="11"/>
      <c r="B206" s="10">
        <v>43069</v>
      </c>
      <c r="C206" s="2">
        <v>2.6</v>
      </c>
      <c r="D206" s="2">
        <v>1.1836</v>
      </c>
      <c r="E206" s="2">
        <v>5156</v>
      </c>
      <c r="F206" s="2"/>
      <c r="G206" s="2"/>
      <c r="H206" s="15">
        <f t="shared" si="3"/>
        <v>1.9641626464507178E-2</v>
      </c>
    </row>
    <row r="207" spans="1:8" ht="13.5" x14ac:dyDescent="0.25">
      <c r="A207" s="11"/>
      <c r="B207" s="10">
        <v>43073</v>
      </c>
      <c r="C207" s="2">
        <v>2.5299999999999998</v>
      </c>
      <c r="D207" s="2">
        <v>1.1516999999999999</v>
      </c>
      <c r="E207" s="2">
        <v>9054</v>
      </c>
      <c r="F207" s="2"/>
      <c r="G207" s="2"/>
      <c r="H207" s="15">
        <f t="shared" si="3"/>
        <v>-2.6951672862453566E-2</v>
      </c>
    </row>
    <row r="208" spans="1:8" ht="13.5" x14ac:dyDescent="0.25">
      <c r="A208" s="11"/>
      <c r="B208" s="10">
        <v>43074</v>
      </c>
      <c r="C208" s="2">
        <v>2.5299999999999998</v>
      </c>
      <c r="D208" s="2">
        <v>1.1516999999999999</v>
      </c>
      <c r="E208" s="2">
        <v>4310</v>
      </c>
      <c r="F208" s="2"/>
      <c r="G208" s="2"/>
      <c r="H208" s="15">
        <f t="shared" si="3"/>
        <v>0</v>
      </c>
    </row>
    <row r="209" spans="1:8" ht="13.5" x14ac:dyDescent="0.25">
      <c r="A209" s="11"/>
      <c r="B209" s="10">
        <v>43075</v>
      </c>
      <c r="C209" s="2">
        <v>2.5</v>
      </c>
      <c r="D209" s="2">
        <v>1.1380999999999999</v>
      </c>
      <c r="E209" s="2">
        <v>13133</v>
      </c>
      <c r="F209" s="2"/>
      <c r="G209" s="2"/>
      <c r="H209" s="15">
        <f t="shared" si="3"/>
        <v>-1.1808630719805554E-2</v>
      </c>
    </row>
    <row r="210" spans="1:8" ht="13.5" x14ac:dyDescent="0.25">
      <c r="A210" s="11"/>
      <c r="B210" s="10">
        <v>43076</v>
      </c>
      <c r="C210" s="2">
        <v>2.4900000000000002</v>
      </c>
      <c r="D210" s="2">
        <v>1.1335</v>
      </c>
      <c r="E210" s="2">
        <v>10856</v>
      </c>
      <c r="F210" s="2"/>
      <c r="G210" s="2"/>
      <c r="H210" s="15">
        <f t="shared" si="3"/>
        <v>-4.0418240927861679E-3</v>
      </c>
    </row>
    <row r="211" spans="1:8" ht="13.5" x14ac:dyDescent="0.25">
      <c r="A211" s="11"/>
      <c r="B211" s="10">
        <v>43077</v>
      </c>
      <c r="C211" s="2">
        <v>2.4300000000000002</v>
      </c>
      <c r="D211" s="2">
        <v>1.1062000000000001</v>
      </c>
      <c r="E211" s="2">
        <v>5305</v>
      </c>
      <c r="F211" s="2"/>
      <c r="G211" s="2"/>
      <c r="H211" s="15">
        <f t="shared" si="3"/>
        <v>-2.4084693427437038E-2</v>
      </c>
    </row>
    <row r="212" spans="1:8" ht="13.5" x14ac:dyDescent="0.25">
      <c r="A212" s="11"/>
      <c r="B212" s="10">
        <v>43080</v>
      </c>
      <c r="C212" s="2">
        <v>2.4</v>
      </c>
      <c r="D212" s="2">
        <v>1.0926</v>
      </c>
      <c r="E212" s="2">
        <v>5026</v>
      </c>
      <c r="F212" s="2"/>
      <c r="G212" s="2"/>
      <c r="H212" s="15">
        <f t="shared" si="3"/>
        <v>-1.2294340987163312E-2</v>
      </c>
    </row>
    <row r="213" spans="1:8" ht="13.5" x14ac:dyDescent="0.25">
      <c r="A213" s="11"/>
      <c r="B213" s="10">
        <v>43081</v>
      </c>
      <c r="C213" s="2">
        <v>2.44</v>
      </c>
      <c r="D213" s="2">
        <v>1.1108</v>
      </c>
      <c r="E213" s="2">
        <v>2070</v>
      </c>
      <c r="F213" s="2"/>
      <c r="G213" s="2"/>
      <c r="H213" s="15">
        <f t="shared" si="3"/>
        <v>1.6657514186344494E-2</v>
      </c>
    </row>
    <row r="214" spans="1:8" ht="13.5" x14ac:dyDescent="0.25">
      <c r="A214" s="11"/>
      <c r="B214" s="10">
        <v>43082</v>
      </c>
      <c r="C214" s="2">
        <v>2.38</v>
      </c>
      <c r="D214" s="2">
        <v>1.0834999999999999</v>
      </c>
      <c r="E214" s="2">
        <v>13407</v>
      </c>
      <c r="F214" s="2"/>
      <c r="G214" s="2"/>
      <c r="H214" s="15">
        <f t="shared" si="3"/>
        <v>-2.4576881526827604E-2</v>
      </c>
    </row>
    <row r="215" spans="1:8" ht="13.5" x14ac:dyDescent="0.25">
      <c r="A215" s="11"/>
      <c r="B215" s="10">
        <v>43083</v>
      </c>
      <c r="C215" s="2">
        <v>2.48</v>
      </c>
      <c r="D215" s="2">
        <v>1.129</v>
      </c>
      <c r="E215" s="2">
        <v>68</v>
      </c>
      <c r="F215" s="2"/>
      <c r="G215" s="2"/>
      <c r="H215" s="15">
        <f t="shared" si="3"/>
        <v>4.1993539455468479E-2</v>
      </c>
    </row>
    <row r="216" spans="1:8" ht="13.5" x14ac:dyDescent="0.25">
      <c r="A216" s="11"/>
      <c r="B216" s="10">
        <v>43084</v>
      </c>
      <c r="C216" s="2">
        <v>2.5</v>
      </c>
      <c r="D216" s="2">
        <v>1.1380999999999999</v>
      </c>
      <c r="E216" s="2">
        <v>40</v>
      </c>
      <c r="F216" s="2"/>
      <c r="G216" s="2"/>
      <c r="H216" s="15">
        <f t="shared" si="3"/>
        <v>8.0602302922939649E-3</v>
      </c>
    </row>
    <row r="217" spans="1:8" ht="13.5" x14ac:dyDescent="0.25">
      <c r="A217" s="11"/>
      <c r="B217" s="10">
        <v>43087</v>
      </c>
      <c r="C217" s="2">
        <v>2.4300000000000002</v>
      </c>
      <c r="D217" s="2">
        <v>1.1062000000000001</v>
      </c>
      <c r="E217" s="2">
        <v>380803</v>
      </c>
      <c r="F217" s="2"/>
      <c r="G217" s="2"/>
      <c r="H217" s="15">
        <f t="shared" si="3"/>
        <v>-2.8029171426060821E-2</v>
      </c>
    </row>
    <row r="218" spans="1:8" ht="13.5" x14ac:dyDescent="0.25">
      <c r="A218" s="11"/>
      <c r="B218" s="10">
        <v>43088</v>
      </c>
      <c r="C218" s="2">
        <v>2.5</v>
      </c>
      <c r="D218" s="2">
        <v>1.1380999999999999</v>
      </c>
      <c r="E218" s="2">
        <v>10</v>
      </c>
      <c r="F218" s="2"/>
      <c r="G218" s="2"/>
      <c r="H218" s="15">
        <f t="shared" si="3"/>
        <v>2.883746158018425E-2</v>
      </c>
    </row>
    <row r="219" spans="1:8" ht="13.5" x14ac:dyDescent="0.25">
      <c r="A219" s="11"/>
      <c r="B219" s="10">
        <v>43089</v>
      </c>
      <c r="C219" s="2">
        <v>2.48</v>
      </c>
      <c r="D219" s="2">
        <v>1.129</v>
      </c>
      <c r="E219" s="2">
        <v>2580</v>
      </c>
      <c r="F219" s="2"/>
      <c r="G219" s="2"/>
      <c r="H219" s="15">
        <f t="shared" si="3"/>
        <v>-7.9957824444248198E-3</v>
      </c>
    </row>
    <row r="220" spans="1:8" ht="13.5" x14ac:dyDescent="0.25">
      <c r="A220" s="11"/>
      <c r="B220" s="10">
        <v>43090</v>
      </c>
      <c r="C220" s="2">
        <v>2.5</v>
      </c>
      <c r="D220" s="2">
        <v>1.1380999999999999</v>
      </c>
      <c r="E220" s="2">
        <v>1598</v>
      </c>
      <c r="F220" s="2"/>
      <c r="G220" s="2"/>
      <c r="H220" s="15">
        <f t="shared" si="3"/>
        <v>8.0602302922939649E-3</v>
      </c>
    </row>
    <row r="221" spans="1:8" ht="13.5" x14ac:dyDescent="0.25">
      <c r="A221" s="11"/>
      <c r="B221" s="10">
        <v>43091</v>
      </c>
      <c r="C221" s="2">
        <v>2.5</v>
      </c>
      <c r="D221" s="2">
        <v>1.1380999999999999</v>
      </c>
      <c r="E221" s="2">
        <v>625</v>
      </c>
      <c r="F221" s="2"/>
      <c r="G221" s="2"/>
      <c r="H221" s="15">
        <f t="shared" si="3"/>
        <v>0</v>
      </c>
    </row>
    <row r="222" spans="1:8" ht="13.5" x14ac:dyDescent="0.25">
      <c r="A222" s="11"/>
      <c r="B222" s="10">
        <v>43094</v>
      </c>
      <c r="C222" s="2">
        <v>2.5</v>
      </c>
      <c r="D222" s="2">
        <v>1.1380999999999999</v>
      </c>
      <c r="E222" s="2">
        <v>505</v>
      </c>
      <c r="F222" s="2"/>
      <c r="G222" s="2"/>
      <c r="H222" s="15">
        <f t="shared" si="3"/>
        <v>0</v>
      </c>
    </row>
    <row r="223" spans="1:8" ht="13.5" x14ac:dyDescent="0.25">
      <c r="A223" s="11"/>
      <c r="B223" s="10">
        <v>43095</v>
      </c>
      <c r="C223" s="2">
        <v>2.4300000000000002</v>
      </c>
      <c r="D223" s="2">
        <v>1.1062000000000001</v>
      </c>
      <c r="E223" s="2">
        <v>578</v>
      </c>
      <c r="F223" s="2"/>
      <c r="G223" s="2"/>
      <c r="H223" s="15">
        <f t="shared" si="3"/>
        <v>-2.8029171426060821E-2</v>
      </c>
    </row>
    <row r="224" spans="1:8" ht="13.5" x14ac:dyDescent="0.25">
      <c r="A224" s="11"/>
      <c r="B224" s="10">
        <v>43096</v>
      </c>
      <c r="C224" s="2">
        <v>2.48</v>
      </c>
      <c r="D224" s="2">
        <v>1.129</v>
      </c>
      <c r="E224" s="2">
        <v>600</v>
      </c>
      <c r="F224" s="2"/>
      <c r="G224" s="2"/>
      <c r="H224" s="15">
        <f t="shared" si="3"/>
        <v>2.0611101066714817E-2</v>
      </c>
    </row>
    <row r="225" spans="1:8" ht="13.5" x14ac:dyDescent="0.25">
      <c r="A225" s="11"/>
      <c r="B225" s="10">
        <v>43097</v>
      </c>
      <c r="C225" s="2">
        <v>2.48</v>
      </c>
      <c r="D225" s="2">
        <v>1.129</v>
      </c>
      <c r="E225" s="2">
        <v>600</v>
      </c>
      <c r="F225" s="2"/>
      <c r="G225" s="2"/>
      <c r="H225" s="15">
        <f t="shared" si="3"/>
        <v>0</v>
      </c>
    </row>
    <row r="226" spans="1:8" ht="13.5" x14ac:dyDescent="0.25">
      <c r="A226" s="11"/>
      <c r="B226" s="10">
        <v>43098</v>
      </c>
      <c r="C226" s="2">
        <v>2.48</v>
      </c>
      <c r="D226" s="2">
        <v>1.129</v>
      </c>
      <c r="E226" s="2">
        <v>593</v>
      </c>
      <c r="F226" s="2"/>
      <c r="G226" s="2"/>
      <c r="H226" s="15">
        <f t="shared" si="3"/>
        <v>0</v>
      </c>
    </row>
    <row r="227" spans="1:8" ht="13.5" x14ac:dyDescent="0.25">
      <c r="A227" s="11"/>
      <c r="B227" s="10">
        <v>43102</v>
      </c>
      <c r="C227" s="2">
        <v>2.4900000000000002</v>
      </c>
      <c r="D227" s="2">
        <v>1.1335</v>
      </c>
      <c r="E227" s="2">
        <v>195</v>
      </c>
      <c r="F227" s="2"/>
      <c r="G227" s="2"/>
      <c r="H227" s="15">
        <f t="shared" si="3"/>
        <v>3.9858281665189977E-3</v>
      </c>
    </row>
    <row r="228" spans="1:8" ht="13.5" x14ac:dyDescent="0.25">
      <c r="A228" s="11"/>
      <c r="B228" s="10">
        <v>43103</v>
      </c>
      <c r="C228" s="2">
        <v>2.4900000000000002</v>
      </c>
      <c r="D228" s="2">
        <v>1.1335</v>
      </c>
      <c r="E228" s="2">
        <v>0</v>
      </c>
      <c r="F228" s="2"/>
      <c r="G228" s="2"/>
      <c r="H228" s="15">
        <f t="shared" si="3"/>
        <v>0</v>
      </c>
    </row>
    <row r="229" spans="1:8" ht="13.5" x14ac:dyDescent="0.25">
      <c r="A229" s="11"/>
      <c r="B229" s="10">
        <v>43104</v>
      </c>
      <c r="C229" s="2">
        <v>2.48</v>
      </c>
      <c r="D229" s="2">
        <v>1.129</v>
      </c>
      <c r="E229" s="2">
        <v>10763</v>
      </c>
      <c r="F229" s="2"/>
      <c r="G229" s="2"/>
      <c r="H229" s="15">
        <f t="shared" si="3"/>
        <v>-3.9700044111159669E-3</v>
      </c>
    </row>
    <row r="230" spans="1:8" ht="13.5" x14ac:dyDescent="0.25">
      <c r="A230" s="11"/>
      <c r="B230" s="10">
        <v>43105</v>
      </c>
      <c r="C230" s="2">
        <v>2.4300000000000002</v>
      </c>
      <c r="D230" s="2">
        <v>1.1062000000000001</v>
      </c>
      <c r="E230" s="2">
        <v>3495</v>
      </c>
      <c r="F230" s="2"/>
      <c r="G230" s="2"/>
      <c r="H230" s="15">
        <f t="shared" si="3"/>
        <v>-2.0194862710363092E-2</v>
      </c>
    </row>
    <row r="231" spans="1:8" ht="13.5" x14ac:dyDescent="0.25">
      <c r="A231" s="11"/>
      <c r="B231" s="10">
        <v>43108</v>
      </c>
      <c r="C231" s="2">
        <v>2.4</v>
      </c>
      <c r="D231" s="2">
        <v>1.0926</v>
      </c>
      <c r="E231" s="2">
        <v>1917</v>
      </c>
      <c r="F231" s="2"/>
      <c r="G231" s="2"/>
      <c r="H231" s="15">
        <f t="shared" si="3"/>
        <v>-1.2294340987163312E-2</v>
      </c>
    </row>
    <row r="232" spans="1:8" ht="13.5" x14ac:dyDescent="0.25">
      <c r="A232" s="11"/>
      <c r="B232" s="10">
        <v>43109</v>
      </c>
      <c r="C232" s="2">
        <v>2.39</v>
      </c>
      <c r="D232" s="2">
        <v>1.0880000000000001</v>
      </c>
      <c r="E232" s="2">
        <v>3115</v>
      </c>
      <c r="F232" s="2"/>
      <c r="G232" s="2"/>
      <c r="H232" s="15">
        <f t="shared" si="3"/>
        <v>-4.210140948196904E-3</v>
      </c>
    </row>
    <row r="233" spans="1:8" ht="13.5" x14ac:dyDescent="0.25">
      <c r="A233" s="11"/>
      <c r="B233" s="10">
        <v>43110</v>
      </c>
      <c r="C233" s="2">
        <v>2.37</v>
      </c>
      <c r="D233" s="2">
        <v>1.0789</v>
      </c>
      <c r="E233" s="2">
        <v>2580</v>
      </c>
      <c r="F233" s="2"/>
      <c r="G233" s="2"/>
      <c r="H233" s="15">
        <f t="shared" si="3"/>
        <v>-8.3639705882353928E-3</v>
      </c>
    </row>
    <row r="234" spans="1:8" ht="13.5" x14ac:dyDescent="0.25">
      <c r="A234" s="11"/>
      <c r="B234" s="10">
        <v>43111</v>
      </c>
      <c r="C234" s="2">
        <v>2.4</v>
      </c>
      <c r="D234" s="2">
        <v>1.0926</v>
      </c>
      <c r="E234" s="2">
        <v>780</v>
      </c>
      <c r="F234" s="2"/>
      <c r="G234" s="2"/>
      <c r="H234" s="15">
        <f t="shared" si="3"/>
        <v>1.269811845398095E-2</v>
      </c>
    </row>
    <row r="235" spans="1:8" ht="13.5" x14ac:dyDescent="0.25">
      <c r="A235" s="11"/>
      <c r="B235" s="10">
        <v>43112</v>
      </c>
      <c r="C235" s="2">
        <v>2.39</v>
      </c>
      <c r="D235" s="2">
        <v>1.0880000000000001</v>
      </c>
      <c r="E235" s="2">
        <v>28954</v>
      </c>
      <c r="F235" s="2"/>
      <c r="G235" s="2"/>
      <c r="H235" s="15">
        <f t="shared" si="3"/>
        <v>-4.210140948196904E-3</v>
      </c>
    </row>
    <row r="236" spans="1:8" ht="13.5" x14ac:dyDescent="0.25">
      <c r="A236" s="11"/>
      <c r="B236" s="10">
        <v>43115</v>
      </c>
      <c r="C236" s="2">
        <v>2.36</v>
      </c>
      <c r="D236" s="2">
        <v>1.0744</v>
      </c>
      <c r="E236" s="2">
        <v>1796</v>
      </c>
      <c r="F236" s="2"/>
      <c r="G236" s="2"/>
      <c r="H236" s="15">
        <f t="shared" si="3"/>
        <v>-1.2500000000000051E-2</v>
      </c>
    </row>
    <row r="237" spans="1:8" ht="13.5" x14ac:dyDescent="0.25">
      <c r="A237" s="11"/>
      <c r="B237" s="10">
        <v>43116</v>
      </c>
      <c r="C237" s="2">
        <v>2.37</v>
      </c>
      <c r="D237" s="2">
        <v>1.0789</v>
      </c>
      <c r="E237" s="2">
        <v>615</v>
      </c>
      <c r="F237" s="2"/>
      <c r="G237" s="2"/>
      <c r="H237" s="15">
        <f t="shared" si="3"/>
        <v>4.1883842144452236E-3</v>
      </c>
    </row>
    <row r="238" spans="1:8" ht="13.5" x14ac:dyDescent="0.25">
      <c r="A238" s="11"/>
      <c r="B238" s="10">
        <v>43117</v>
      </c>
      <c r="C238" s="2">
        <v>2.37</v>
      </c>
      <c r="D238" s="2">
        <v>1.0789</v>
      </c>
      <c r="E238" s="2">
        <v>2439</v>
      </c>
      <c r="F238" s="2"/>
      <c r="G238" s="2"/>
      <c r="H238" s="15">
        <f t="shared" si="3"/>
        <v>0</v>
      </c>
    </row>
    <row r="239" spans="1:8" ht="13.5" x14ac:dyDescent="0.25">
      <c r="A239" s="11"/>
      <c r="B239" s="10">
        <v>43118</v>
      </c>
      <c r="C239" s="2">
        <v>2.36</v>
      </c>
      <c r="D239" s="2">
        <v>1.0744</v>
      </c>
      <c r="E239" s="2">
        <v>11917</v>
      </c>
      <c r="F239" s="2"/>
      <c r="G239" s="2"/>
      <c r="H239" s="15">
        <f t="shared" si="3"/>
        <v>-4.1709148206506147E-3</v>
      </c>
    </row>
    <row r="240" spans="1:8" ht="13.5" x14ac:dyDescent="0.25">
      <c r="A240" s="11"/>
      <c r="B240" s="10">
        <v>43119</v>
      </c>
      <c r="C240" s="2">
        <v>2.31</v>
      </c>
      <c r="D240" s="2">
        <v>1.0516000000000001</v>
      </c>
      <c r="E240" s="2">
        <v>197</v>
      </c>
      <c r="F240" s="2"/>
      <c r="G240" s="2"/>
      <c r="H240" s="15">
        <f t="shared" si="3"/>
        <v>-2.1221146686522648E-2</v>
      </c>
    </row>
    <row r="241" spans="1:8" ht="13.5" x14ac:dyDescent="0.25">
      <c r="A241" s="11"/>
      <c r="B241" s="10">
        <v>43122</v>
      </c>
      <c r="C241" s="2">
        <v>2.35</v>
      </c>
      <c r="D241" s="2">
        <v>1.0698000000000001</v>
      </c>
      <c r="E241" s="2">
        <v>552</v>
      </c>
      <c r="F241" s="2"/>
      <c r="G241" s="2"/>
      <c r="H241" s="15">
        <f t="shared" si="3"/>
        <v>1.7306960821605166E-2</v>
      </c>
    </row>
    <row r="242" spans="1:8" ht="13.5" x14ac:dyDescent="0.25">
      <c r="A242" s="11"/>
      <c r="B242" s="10">
        <v>43123</v>
      </c>
      <c r="C242" s="2">
        <v>2.36</v>
      </c>
      <c r="D242" s="2">
        <v>1.0744</v>
      </c>
      <c r="E242" s="2">
        <v>2290</v>
      </c>
      <c r="F242" s="2"/>
      <c r="G242" s="2"/>
      <c r="H242" s="15">
        <f t="shared" si="3"/>
        <v>4.2998691344175895E-3</v>
      </c>
    </row>
    <row r="243" spans="1:8" ht="13.5" x14ac:dyDescent="0.25">
      <c r="A243" s="11"/>
      <c r="B243" s="10">
        <v>43124</v>
      </c>
      <c r="C243" s="2">
        <v>2.37</v>
      </c>
      <c r="D243" s="2">
        <v>1.0789</v>
      </c>
      <c r="E243" s="2">
        <v>1392</v>
      </c>
      <c r="F243" s="2"/>
      <c r="G243" s="2"/>
      <c r="H243" s="15">
        <f t="shared" si="3"/>
        <v>4.1883842144452236E-3</v>
      </c>
    </row>
    <row r="244" spans="1:8" ht="13.5" x14ac:dyDescent="0.25">
      <c r="A244" s="11"/>
      <c r="B244" s="10">
        <v>43125</v>
      </c>
      <c r="C244" s="2">
        <v>2.37</v>
      </c>
      <c r="D244" s="2">
        <v>1.0789</v>
      </c>
      <c r="E244" s="2">
        <v>5831</v>
      </c>
      <c r="F244" s="2"/>
      <c r="G244" s="2"/>
      <c r="H244" s="15">
        <f t="shared" si="3"/>
        <v>0</v>
      </c>
    </row>
    <row r="245" spans="1:8" ht="13.5" x14ac:dyDescent="0.25">
      <c r="A245" s="11"/>
      <c r="B245" s="10">
        <v>43126</v>
      </c>
      <c r="C245" s="2">
        <v>2.4</v>
      </c>
      <c r="D245" s="2">
        <v>1.0926</v>
      </c>
      <c r="E245" s="2">
        <v>824</v>
      </c>
      <c r="F245" s="2"/>
      <c r="G245" s="2"/>
      <c r="H245" s="15">
        <f t="shared" si="3"/>
        <v>1.269811845398095E-2</v>
      </c>
    </row>
    <row r="246" spans="1:8" ht="13.5" x14ac:dyDescent="0.25">
      <c r="A246" s="11"/>
      <c r="B246" s="10">
        <v>43129</v>
      </c>
      <c r="C246" s="2">
        <v>2.44</v>
      </c>
      <c r="D246" s="2">
        <v>1.1108</v>
      </c>
      <c r="E246" s="2">
        <v>541</v>
      </c>
      <c r="F246" s="2"/>
      <c r="G246" s="2"/>
      <c r="H246" s="15">
        <f t="shared" si="3"/>
        <v>1.6657514186344494E-2</v>
      </c>
    </row>
    <row r="247" spans="1:8" ht="13.5" x14ac:dyDescent="0.25">
      <c r="A247" s="11"/>
      <c r="B247" s="10">
        <v>43130</v>
      </c>
      <c r="C247" s="2">
        <v>2.35</v>
      </c>
      <c r="D247" s="2">
        <v>1.0698000000000001</v>
      </c>
      <c r="E247" s="2">
        <v>3802</v>
      </c>
      <c r="F247" s="2"/>
      <c r="G247" s="2"/>
      <c r="H247" s="15">
        <f t="shared" si="3"/>
        <v>-3.6910334893770186E-2</v>
      </c>
    </row>
    <row r="248" spans="1:8" ht="13.5" x14ac:dyDescent="0.25">
      <c r="A248" s="11"/>
      <c r="B248" s="10">
        <v>43131</v>
      </c>
      <c r="C248" s="2">
        <v>2.39</v>
      </c>
      <c r="D248" s="2">
        <v>1.0880000000000001</v>
      </c>
      <c r="E248" s="2">
        <v>1560</v>
      </c>
      <c r="F248" s="2"/>
      <c r="G248" s="2"/>
      <c r="H248" s="15">
        <f t="shared" si="3"/>
        <v>1.7012525705739384E-2</v>
      </c>
    </row>
    <row r="249" spans="1:8" ht="13.5" x14ac:dyDescent="0.25">
      <c r="A249" s="11"/>
      <c r="B249" s="10">
        <v>43132</v>
      </c>
      <c r="C249" s="2">
        <v>2.4</v>
      </c>
      <c r="D249" s="2">
        <v>1.0926</v>
      </c>
      <c r="E249" s="2">
        <v>5648</v>
      </c>
      <c r="F249" s="2"/>
      <c r="G249" s="2"/>
      <c r="H249" s="15">
        <f t="shared" si="3"/>
        <v>4.2279411764705307E-3</v>
      </c>
    </row>
    <row r="250" spans="1:8" ht="13.5" x14ac:dyDescent="0.25">
      <c r="A250" s="11"/>
      <c r="B250" s="10">
        <v>43133</v>
      </c>
      <c r="C250" s="2">
        <v>2.4700000000000002</v>
      </c>
      <c r="D250" s="2">
        <v>1.1244000000000001</v>
      </c>
      <c r="E250" s="2">
        <v>1082</v>
      </c>
      <c r="F250" s="2"/>
      <c r="G250" s="2"/>
      <c r="H250" s="15">
        <f t="shared" si="3"/>
        <v>2.9104887424492083E-2</v>
      </c>
    </row>
    <row r="251" spans="1:8" ht="13.5" x14ac:dyDescent="0.25">
      <c r="A251" s="11"/>
      <c r="B251" s="10">
        <v>43136</v>
      </c>
      <c r="C251" s="2">
        <v>2.4</v>
      </c>
      <c r="D251" s="2">
        <v>1.0926</v>
      </c>
      <c r="E251" s="2">
        <v>2671</v>
      </c>
      <c r="F251" s="2"/>
      <c r="G251" s="2"/>
      <c r="H251" s="15">
        <f t="shared" si="3"/>
        <v>-2.8281750266809007E-2</v>
      </c>
    </row>
    <row r="252" spans="1:8" ht="13.5" x14ac:dyDescent="0.25">
      <c r="A252" s="11"/>
      <c r="B252" s="10">
        <v>43137</v>
      </c>
      <c r="C252" s="2">
        <v>2.54</v>
      </c>
      <c r="D252" s="2">
        <v>1.1563000000000001</v>
      </c>
      <c r="E252" s="2">
        <v>11579</v>
      </c>
      <c r="F252" s="2"/>
      <c r="G252" s="2"/>
      <c r="H252" s="15">
        <f t="shared" si="3"/>
        <v>5.8301299652205832E-2</v>
      </c>
    </row>
    <row r="253" spans="1:8" ht="13.5" x14ac:dyDescent="0.25">
      <c r="A253" s="11"/>
      <c r="B253" s="10">
        <v>43138</v>
      </c>
      <c r="C253" s="2">
        <v>2.5299999999999998</v>
      </c>
      <c r="D253" s="2">
        <v>1.1516999999999999</v>
      </c>
      <c r="E253" s="2">
        <v>7942</v>
      </c>
      <c r="F253" s="2"/>
      <c r="G253" s="2"/>
      <c r="H253" s="15">
        <f t="shared" si="3"/>
        <v>-3.9782063478337451E-3</v>
      </c>
    </row>
    <row r="254" spans="1:8" ht="13.5" x14ac:dyDescent="0.25">
      <c r="A254" s="11"/>
      <c r="B254" s="10">
        <v>43139</v>
      </c>
      <c r="C254" s="2">
        <v>2.5499999999999998</v>
      </c>
      <c r="D254" s="2">
        <v>1.1608000000000001</v>
      </c>
      <c r="E254" s="2">
        <v>531</v>
      </c>
      <c r="F254" s="2"/>
      <c r="G254" s="2"/>
      <c r="H254" s="15">
        <f t="shared" si="3"/>
        <v>7.9013632022228945E-3</v>
      </c>
    </row>
    <row r="255" spans="1:8" ht="13.5" x14ac:dyDescent="0.25">
      <c r="A255" s="11"/>
      <c r="B255" s="10">
        <v>43140</v>
      </c>
      <c r="C255" s="2">
        <v>2.52</v>
      </c>
      <c r="D255" s="2">
        <v>1.1472</v>
      </c>
      <c r="E255" s="2">
        <v>4962</v>
      </c>
      <c r="F255" s="2"/>
      <c r="G255" s="2"/>
      <c r="H255" s="15">
        <f t="shared" si="3"/>
        <v>-1.1716057891109627E-2</v>
      </c>
    </row>
    <row r="256" spans="1:8" ht="13.5" x14ac:dyDescent="0.25">
      <c r="A256" s="11"/>
      <c r="B256" s="10">
        <v>43143</v>
      </c>
      <c r="C256" s="2">
        <v>2.5</v>
      </c>
      <c r="D256" s="2">
        <v>1.1380999999999999</v>
      </c>
      <c r="E256" s="2">
        <v>6549</v>
      </c>
      <c r="F256" s="2"/>
      <c r="G256" s="2"/>
      <c r="H256" s="15">
        <f t="shared" si="3"/>
        <v>-7.9323570432357979E-3</v>
      </c>
    </row>
    <row r="257" spans="1:8" ht="13.5" x14ac:dyDescent="0.25">
      <c r="A257" s="11"/>
      <c r="B257" s="10">
        <v>43144</v>
      </c>
      <c r="C257" s="2">
        <v>2.4700000000000002</v>
      </c>
      <c r="D257" s="2">
        <v>1.1244000000000001</v>
      </c>
      <c r="E257" s="2">
        <v>1952</v>
      </c>
      <c r="F257" s="2"/>
      <c r="G257" s="2"/>
      <c r="H257" s="15">
        <f t="shared" si="3"/>
        <v>-1.2037606537210987E-2</v>
      </c>
    </row>
    <row r="258" spans="1:8" ht="13.5" x14ac:dyDescent="0.25">
      <c r="A258" s="11"/>
      <c r="B258" s="10">
        <v>43145</v>
      </c>
      <c r="C258" s="2">
        <v>2.46</v>
      </c>
      <c r="D258" s="2">
        <v>1.1198999999999999</v>
      </c>
      <c r="E258" s="2">
        <v>2290</v>
      </c>
      <c r="F258" s="2"/>
      <c r="G258" s="2"/>
      <c r="H258" s="15">
        <f t="shared" si="3"/>
        <v>-4.0021344717184014E-3</v>
      </c>
    </row>
    <row r="259" spans="1:8" ht="13.5" x14ac:dyDescent="0.25">
      <c r="A259" s="11"/>
      <c r="B259" s="10">
        <v>43146</v>
      </c>
      <c r="C259" s="2">
        <v>2.5</v>
      </c>
      <c r="D259" s="2">
        <v>1.1380999999999999</v>
      </c>
      <c r="E259" s="2">
        <v>6830</v>
      </c>
      <c r="F259" s="2"/>
      <c r="G259" s="2"/>
      <c r="H259" s="15">
        <f t="shared" si="3"/>
        <v>1.6251451022412711E-2</v>
      </c>
    </row>
    <row r="260" spans="1:8" ht="13.5" x14ac:dyDescent="0.25">
      <c r="A260" s="11"/>
      <c r="B260" s="10">
        <v>43147</v>
      </c>
      <c r="C260" s="2">
        <v>2.5</v>
      </c>
      <c r="D260" s="2">
        <v>1.1380999999999999</v>
      </c>
      <c r="E260" s="2">
        <v>0</v>
      </c>
      <c r="F260" s="2"/>
      <c r="G260" s="2"/>
      <c r="H260" s="15">
        <f t="shared" si="3"/>
        <v>0</v>
      </c>
    </row>
    <row r="261" spans="1:8" ht="13.5" x14ac:dyDescent="0.25">
      <c r="A261" s="11"/>
      <c r="B261" s="10">
        <v>43150</v>
      </c>
      <c r="C261" s="2">
        <v>2.52</v>
      </c>
      <c r="D261" s="2">
        <v>1.1472</v>
      </c>
      <c r="E261" s="2">
        <v>6634</v>
      </c>
      <c r="F261" s="2"/>
      <c r="G261" s="2"/>
      <c r="H261" s="15">
        <f t="shared" si="3"/>
        <v>7.995782444425014E-3</v>
      </c>
    </row>
    <row r="262" spans="1:8" ht="13.5" x14ac:dyDescent="0.25">
      <c r="A262" s="11"/>
      <c r="B262" s="10">
        <v>43151</v>
      </c>
      <c r="C262" s="2">
        <v>2.4900000000000002</v>
      </c>
      <c r="D262" s="2">
        <v>1.1335</v>
      </c>
      <c r="E262" s="2">
        <v>2382</v>
      </c>
      <c r="F262" s="2"/>
      <c r="G262" s="2"/>
      <c r="H262" s="15">
        <f t="shared" si="3"/>
        <v>-1.1942119944212034E-2</v>
      </c>
    </row>
    <row r="263" spans="1:8" ht="13.5" x14ac:dyDescent="0.25">
      <c r="A263" s="11"/>
      <c r="B263" s="10">
        <v>43152</v>
      </c>
      <c r="C263" s="2">
        <v>2.4900000000000002</v>
      </c>
      <c r="D263" s="2">
        <v>1.1335</v>
      </c>
      <c r="E263" s="2">
        <v>13705</v>
      </c>
      <c r="F263" s="2"/>
      <c r="G263" s="2"/>
      <c r="H263" s="15">
        <f t="shared" ref="H263:H326" si="4">(D263-D262)/D262</f>
        <v>0</v>
      </c>
    </row>
    <row r="264" spans="1:8" ht="13.5" x14ac:dyDescent="0.25">
      <c r="A264" s="11"/>
      <c r="B264" s="10">
        <v>43153</v>
      </c>
      <c r="C264" s="2">
        <v>2.4900000000000002</v>
      </c>
      <c r="D264" s="2">
        <v>1.1335</v>
      </c>
      <c r="E264" s="2">
        <v>1610</v>
      </c>
      <c r="F264" s="2"/>
      <c r="G264" s="2"/>
      <c r="H264" s="15">
        <f t="shared" si="4"/>
        <v>0</v>
      </c>
    </row>
    <row r="265" spans="1:8" ht="13.5" x14ac:dyDescent="0.25">
      <c r="A265" s="11"/>
      <c r="B265" s="10">
        <v>43154</v>
      </c>
      <c r="C265" s="2">
        <v>2.4900000000000002</v>
      </c>
      <c r="D265" s="2">
        <v>1.1335</v>
      </c>
      <c r="E265" s="2">
        <v>3000</v>
      </c>
      <c r="F265" s="2"/>
      <c r="G265" s="2"/>
      <c r="H265" s="15">
        <f t="shared" si="4"/>
        <v>0</v>
      </c>
    </row>
    <row r="266" spans="1:8" ht="13.5" x14ac:dyDescent="0.25">
      <c r="A266" s="11"/>
      <c r="B266" s="10">
        <v>43157</v>
      </c>
      <c r="C266" s="2">
        <v>2.5</v>
      </c>
      <c r="D266" s="2">
        <v>1.1380999999999999</v>
      </c>
      <c r="E266" s="2">
        <v>8279</v>
      </c>
      <c r="F266" s="2"/>
      <c r="G266" s="2"/>
      <c r="H266" s="15">
        <f t="shared" si="4"/>
        <v>4.0582267313629796E-3</v>
      </c>
    </row>
    <row r="267" spans="1:8" ht="13.5" x14ac:dyDescent="0.25">
      <c r="A267" s="11"/>
      <c r="B267" s="10">
        <v>43158</v>
      </c>
      <c r="C267" s="2">
        <v>2.5099999999999998</v>
      </c>
      <c r="D267" s="2">
        <v>1.1426000000000001</v>
      </c>
      <c r="E267" s="2">
        <v>10780</v>
      </c>
      <c r="F267" s="2"/>
      <c r="G267" s="2"/>
      <c r="H267" s="15">
        <f t="shared" si="4"/>
        <v>3.9539583516388461E-3</v>
      </c>
    </row>
    <row r="268" spans="1:8" ht="13.5" x14ac:dyDescent="0.25">
      <c r="A268" s="11"/>
      <c r="B268" s="10">
        <v>43159</v>
      </c>
      <c r="C268" s="2">
        <v>2.5</v>
      </c>
      <c r="D268" s="2">
        <v>1.1380999999999999</v>
      </c>
      <c r="E268" s="2">
        <v>605</v>
      </c>
      <c r="F268" s="2"/>
      <c r="G268" s="2"/>
      <c r="H268" s="15">
        <f t="shared" si="4"/>
        <v>-3.938386136880947E-3</v>
      </c>
    </row>
    <row r="269" spans="1:8" ht="13.5" x14ac:dyDescent="0.25">
      <c r="A269" s="11"/>
      <c r="B269" s="10">
        <v>43160</v>
      </c>
      <c r="C269" s="2">
        <v>2.5099999999999998</v>
      </c>
      <c r="D269" s="2">
        <v>1.1426000000000001</v>
      </c>
      <c r="E269" s="2">
        <v>1562</v>
      </c>
      <c r="F269" s="2"/>
      <c r="G269" s="2"/>
      <c r="H269" s="15">
        <f t="shared" si="4"/>
        <v>3.9539583516388461E-3</v>
      </c>
    </row>
    <row r="270" spans="1:8" ht="13.5" x14ac:dyDescent="0.25">
      <c r="A270" s="11"/>
      <c r="B270" s="10">
        <v>43161</v>
      </c>
      <c r="C270" s="2">
        <v>2.5099999999999998</v>
      </c>
      <c r="D270" s="2">
        <v>1.1426000000000001</v>
      </c>
      <c r="E270" s="2">
        <v>2490</v>
      </c>
      <c r="F270" s="2"/>
      <c r="G270" s="2"/>
      <c r="H270" s="15">
        <f t="shared" si="4"/>
        <v>0</v>
      </c>
    </row>
    <row r="271" spans="1:8" ht="13.5" x14ac:dyDescent="0.25">
      <c r="A271" s="11"/>
      <c r="B271" s="10">
        <v>43164</v>
      </c>
      <c r="C271" s="2">
        <v>2.5299999999999998</v>
      </c>
      <c r="D271" s="2">
        <v>1.1516999999999999</v>
      </c>
      <c r="E271" s="2">
        <v>5584</v>
      </c>
      <c r="F271" s="2"/>
      <c r="G271" s="2"/>
      <c r="H271" s="15">
        <f t="shared" si="4"/>
        <v>7.9642919656921808E-3</v>
      </c>
    </row>
    <row r="272" spans="1:8" ht="13.5" x14ac:dyDescent="0.25">
      <c r="A272" s="11"/>
      <c r="B272" s="10">
        <v>43165</v>
      </c>
      <c r="C272" s="2">
        <v>2.6</v>
      </c>
      <c r="D272" s="2">
        <v>1.1836</v>
      </c>
      <c r="E272" s="2">
        <v>6015</v>
      </c>
      <c r="F272" s="2"/>
      <c r="G272" s="2"/>
      <c r="H272" s="15">
        <f t="shared" si="4"/>
        <v>2.7698185291308536E-2</v>
      </c>
    </row>
    <row r="273" spans="1:8" ht="13.5" x14ac:dyDescent="0.25">
      <c r="A273" s="11"/>
      <c r="B273" s="10">
        <v>43166</v>
      </c>
      <c r="C273" s="2">
        <v>2.69</v>
      </c>
      <c r="D273" s="2">
        <v>1.2245999999999999</v>
      </c>
      <c r="E273" s="2">
        <v>1830</v>
      </c>
      <c r="F273" s="2"/>
      <c r="G273" s="2"/>
      <c r="H273" s="15">
        <f t="shared" si="4"/>
        <v>3.4640081108482532E-2</v>
      </c>
    </row>
    <row r="274" spans="1:8" ht="13.5" x14ac:dyDescent="0.25">
      <c r="A274" s="11"/>
      <c r="B274" s="10">
        <v>43167</v>
      </c>
      <c r="C274" s="2">
        <v>2.71</v>
      </c>
      <c r="D274" s="2">
        <v>1.2337</v>
      </c>
      <c r="E274" s="2">
        <v>2627</v>
      </c>
      <c r="F274" s="2"/>
      <c r="G274" s="2"/>
      <c r="H274" s="15">
        <f t="shared" si="4"/>
        <v>7.430997876857838E-3</v>
      </c>
    </row>
    <row r="275" spans="1:8" ht="13.5" x14ac:dyDescent="0.25">
      <c r="A275" s="11"/>
      <c r="B275" s="10">
        <v>43168</v>
      </c>
      <c r="C275" s="2">
        <v>2.79</v>
      </c>
      <c r="D275" s="2">
        <v>1.2701</v>
      </c>
      <c r="E275" s="2">
        <v>25112</v>
      </c>
      <c r="F275" s="2"/>
      <c r="G275" s="2"/>
      <c r="H275" s="15">
        <f t="shared" si="4"/>
        <v>2.9504741833508947E-2</v>
      </c>
    </row>
    <row r="276" spans="1:8" ht="13.5" x14ac:dyDescent="0.25">
      <c r="A276" s="11"/>
      <c r="B276" s="10">
        <v>43171</v>
      </c>
      <c r="C276" s="2">
        <v>2.85</v>
      </c>
      <c r="D276" s="2">
        <v>1.2974000000000001</v>
      </c>
      <c r="E276" s="2">
        <v>4335</v>
      </c>
      <c r="F276" s="2"/>
      <c r="G276" s="2"/>
      <c r="H276" s="15">
        <f t="shared" si="4"/>
        <v>2.1494370522006222E-2</v>
      </c>
    </row>
    <row r="277" spans="1:8" ht="13.5" x14ac:dyDescent="0.25">
      <c r="A277" s="11"/>
      <c r="B277" s="10">
        <v>43172</v>
      </c>
      <c r="C277" s="2">
        <v>2.92</v>
      </c>
      <c r="D277" s="2">
        <v>1.3292999999999999</v>
      </c>
      <c r="E277" s="2">
        <v>19705</v>
      </c>
      <c r="F277" s="2"/>
      <c r="G277" s="2"/>
      <c r="H277" s="15">
        <f t="shared" si="4"/>
        <v>2.4587636812085568E-2</v>
      </c>
    </row>
    <row r="278" spans="1:8" ht="13.5" x14ac:dyDescent="0.25">
      <c r="A278" s="11"/>
      <c r="B278" s="10">
        <v>43173</v>
      </c>
      <c r="C278" s="2">
        <v>2.9</v>
      </c>
      <c r="D278" s="2">
        <v>1.3202</v>
      </c>
      <c r="E278" s="2">
        <v>2241</v>
      </c>
      <c r="F278" s="2"/>
      <c r="G278" s="2"/>
      <c r="H278" s="15">
        <f t="shared" si="4"/>
        <v>-6.8457082675091301E-3</v>
      </c>
    </row>
    <row r="279" spans="1:8" ht="13.5" x14ac:dyDescent="0.25">
      <c r="A279" s="11"/>
      <c r="B279" s="10">
        <v>43174</v>
      </c>
      <c r="C279" s="2">
        <v>2.9</v>
      </c>
      <c r="D279" s="2">
        <v>1.3202</v>
      </c>
      <c r="E279" s="2">
        <v>830</v>
      </c>
      <c r="F279" s="2"/>
      <c r="G279" s="2"/>
      <c r="H279" s="15">
        <f t="shared" si="4"/>
        <v>0</v>
      </c>
    </row>
    <row r="280" spans="1:8" ht="13.5" x14ac:dyDescent="0.25">
      <c r="A280" s="11"/>
      <c r="B280" s="10">
        <v>43175</v>
      </c>
      <c r="C280" s="2">
        <v>2.85</v>
      </c>
      <c r="D280" s="2">
        <v>1.2974000000000001</v>
      </c>
      <c r="E280" s="2">
        <v>2588</v>
      </c>
      <c r="F280" s="2"/>
      <c r="G280" s="2"/>
      <c r="H280" s="15">
        <f t="shared" si="4"/>
        <v>-1.72701105893046E-2</v>
      </c>
    </row>
    <row r="281" spans="1:8" ht="13.5" x14ac:dyDescent="0.25">
      <c r="A281" s="11"/>
      <c r="B281" s="10">
        <v>43178</v>
      </c>
      <c r="C281" s="2">
        <v>2.78</v>
      </c>
      <c r="D281" s="2">
        <v>1.2656000000000001</v>
      </c>
      <c r="E281" s="2">
        <v>2311</v>
      </c>
      <c r="F281" s="2"/>
      <c r="G281" s="2"/>
      <c r="H281" s="15">
        <f t="shared" si="4"/>
        <v>-2.4510559580699899E-2</v>
      </c>
    </row>
    <row r="282" spans="1:8" ht="13.5" x14ac:dyDescent="0.25">
      <c r="A282" s="11"/>
      <c r="B282" s="10">
        <v>43180</v>
      </c>
      <c r="C282" s="2">
        <v>2.81</v>
      </c>
      <c r="D282" s="2">
        <v>1.2791999999999999</v>
      </c>
      <c r="E282" s="2">
        <v>510</v>
      </c>
      <c r="F282" s="2"/>
      <c r="G282" s="2"/>
      <c r="H282" s="15">
        <f t="shared" si="4"/>
        <v>1.0745891276864598E-2</v>
      </c>
    </row>
    <row r="283" spans="1:8" ht="13.5" x14ac:dyDescent="0.25">
      <c r="A283" s="11"/>
      <c r="B283" s="10">
        <v>43181</v>
      </c>
      <c r="C283" s="2">
        <v>2.73</v>
      </c>
      <c r="D283" s="2">
        <v>1.2427999999999999</v>
      </c>
      <c r="E283" s="2">
        <v>4528</v>
      </c>
      <c r="F283" s="2"/>
      <c r="G283" s="2"/>
      <c r="H283" s="15">
        <f t="shared" si="4"/>
        <v>-2.845528455284552E-2</v>
      </c>
    </row>
    <row r="284" spans="1:8" ht="13.5" x14ac:dyDescent="0.25">
      <c r="A284" s="11"/>
      <c r="B284" s="10">
        <v>43182</v>
      </c>
      <c r="C284" s="2">
        <v>2.8</v>
      </c>
      <c r="D284" s="2">
        <v>1.2746999999999999</v>
      </c>
      <c r="E284" s="2">
        <v>2625</v>
      </c>
      <c r="F284" s="2"/>
      <c r="G284" s="2"/>
      <c r="H284" s="15">
        <f t="shared" si="4"/>
        <v>2.5667846797553944E-2</v>
      </c>
    </row>
    <row r="285" spans="1:8" ht="13.5" x14ac:dyDescent="0.25">
      <c r="A285" s="11"/>
      <c r="B285" s="10">
        <v>43185</v>
      </c>
      <c r="C285" s="2">
        <v>2.81</v>
      </c>
      <c r="D285" s="2">
        <v>1.2791999999999999</v>
      </c>
      <c r="E285" s="2">
        <v>2299</v>
      </c>
      <c r="F285" s="2"/>
      <c r="G285" s="2"/>
      <c r="H285" s="15">
        <f t="shared" si="4"/>
        <v>3.5302424099787782E-3</v>
      </c>
    </row>
    <row r="286" spans="1:8" ht="13.5" x14ac:dyDescent="0.25">
      <c r="A286" s="11"/>
      <c r="B286" s="10">
        <v>43186</v>
      </c>
      <c r="C286" s="2">
        <v>2.78</v>
      </c>
      <c r="D286" s="2">
        <v>1.2656000000000001</v>
      </c>
      <c r="E286" s="2">
        <v>950</v>
      </c>
      <c r="F286" s="2"/>
      <c r="G286" s="2"/>
      <c r="H286" s="15">
        <f t="shared" si="4"/>
        <v>-1.0631644777986112E-2</v>
      </c>
    </row>
    <row r="287" spans="1:8" ht="13.5" x14ac:dyDescent="0.25">
      <c r="A287" s="11"/>
      <c r="B287" s="10">
        <v>43187</v>
      </c>
      <c r="C287" s="2">
        <v>2.77</v>
      </c>
      <c r="D287" s="2">
        <v>1.2609999999999999</v>
      </c>
      <c r="E287" s="2">
        <v>4377</v>
      </c>
      <c r="F287" s="2"/>
      <c r="G287" s="2"/>
      <c r="H287" s="15">
        <f t="shared" si="4"/>
        <v>-3.6346396965867252E-3</v>
      </c>
    </row>
    <row r="288" spans="1:8" ht="13.5" x14ac:dyDescent="0.25">
      <c r="A288" s="11"/>
      <c r="B288" s="10">
        <v>43188</v>
      </c>
      <c r="C288" s="2">
        <v>2.77</v>
      </c>
      <c r="D288" s="2">
        <v>1.2609999999999999</v>
      </c>
      <c r="E288" s="2">
        <v>485</v>
      </c>
      <c r="F288" s="2"/>
      <c r="G288" s="2"/>
      <c r="H288" s="15">
        <f t="shared" si="4"/>
        <v>0</v>
      </c>
    </row>
    <row r="289" spans="1:8" ht="13.5" x14ac:dyDescent="0.25">
      <c r="A289" s="11"/>
      <c r="B289" s="10">
        <v>43189</v>
      </c>
      <c r="C289" s="2">
        <v>2.77</v>
      </c>
      <c r="D289" s="2">
        <v>1.2609999999999999</v>
      </c>
      <c r="E289" s="2">
        <v>3973</v>
      </c>
      <c r="F289" s="2"/>
      <c r="G289" s="2"/>
      <c r="H289" s="15">
        <f t="shared" si="4"/>
        <v>0</v>
      </c>
    </row>
    <row r="290" spans="1:8" ht="13.5" x14ac:dyDescent="0.25">
      <c r="A290" s="11"/>
      <c r="B290" s="10">
        <v>43192</v>
      </c>
      <c r="C290" s="2">
        <v>2.75</v>
      </c>
      <c r="D290" s="2">
        <v>1.2519</v>
      </c>
      <c r="E290" s="2">
        <v>106</v>
      </c>
      <c r="F290" s="2"/>
      <c r="G290" s="2"/>
      <c r="H290" s="15">
        <f t="shared" si="4"/>
        <v>-7.2164948453607349E-3</v>
      </c>
    </row>
    <row r="291" spans="1:8" ht="13.5" x14ac:dyDescent="0.25">
      <c r="A291" s="11"/>
      <c r="B291" s="10">
        <v>43193</v>
      </c>
      <c r="C291" s="2">
        <v>2.75</v>
      </c>
      <c r="D291" s="2">
        <v>1.2519</v>
      </c>
      <c r="E291" s="2">
        <v>723</v>
      </c>
      <c r="F291" s="2"/>
      <c r="G291" s="2"/>
      <c r="H291" s="15">
        <f t="shared" si="4"/>
        <v>0</v>
      </c>
    </row>
    <row r="292" spans="1:8" ht="13.5" x14ac:dyDescent="0.25">
      <c r="A292" s="11"/>
      <c r="B292" s="10">
        <v>43194</v>
      </c>
      <c r="C292" s="2">
        <v>2.75</v>
      </c>
      <c r="D292" s="2">
        <v>1.2519</v>
      </c>
      <c r="E292" s="2">
        <v>0</v>
      </c>
      <c r="F292" s="2"/>
      <c r="G292" s="2"/>
      <c r="H292" s="15">
        <f t="shared" si="4"/>
        <v>0</v>
      </c>
    </row>
    <row r="293" spans="1:8" ht="13.5" x14ac:dyDescent="0.25">
      <c r="A293" s="11"/>
      <c r="B293" s="10">
        <v>43195</v>
      </c>
      <c r="C293" s="2">
        <v>2.74</v>
      </c>
      <c r="D293" s="2">
        <v>1.2473000000000001</v>
      </c>
      <c r="E293" s="2">
        <v>917</v>
      </c>
      <c r="F293" s="2"/>
      <c r="G293" s="2"/>
      <c r="H293" s="15">
        <f t="shared" si="4"/>
        <v>-3.6744148893681104E-3</v>
      </c>
    </row>
    <row r="294" spans="1:8" ht="13.5" x14ac:dyDescent="0.25">
      <c r="A294" s="11"/>
      <c r="B294" s="10">
        <v>43196</v>
      </c>
      <c r="C294" s="2">
        <v>2.74</v>
      </c>
      <c r="D294" s="2">
        <v>1.2473000000000001</v>
      </c>
      <c r="E294" s="2">
        <v>724</v>
      </c>
      <c r="F294" s="2"/>
      <c r="G294" s="2"/>
      <c r="H294" s="15">
        <f t="shared" si="4"/>
        <v>0</v>
      </c>
    </row>
    <row r="295" spans="1:8" ht="13.5" x14ac:dyDescent="0.25">
      <c r="A295" s="11"/>
      <c r="B295" s="10">
        <v>43200</v>
      </c>
      <c r="C295" s="2">
        <v>2.66</v>
      </c>
      <c r="D295" s="2">
        <v>1.2109000000000001</v>
      </c>
      <c r="E295" s="2">
        <v>334</v>
      </c>
      <c r="F295" s="2"/>
      <c r="G295" s="2"/>
      <c r="H295" s="15">
        <f t="shared" si="4"/>
        <v>-2.9183035356369746E-2</v>
      </c>
    </row>
    <row r="296" spans="1:8" ht="13.5" x14ac:dyDescent="0.25">
      <c r="A296" s="11"/>
      <c r="B296" s="10">
        <v>43201</v>
      </c>
      <c r="C296" s="2">
        <v>2.73</v>
      </c>
      <c r="D296" s="2">
        <v>1.2427999999999999</v>
      </c>
      <c r="E296" s="2">
        <v>10</v>
      </c>
      <c r="F296" s="2"/>
      <c r="G296" s="2"/>
      <c r="H296" s="15">
        <f t="shared" si="4"/>
        <v>2.6344041621933947E-2</v>
      </c>
    </row>
    <row r="297" spans="1:8" ht="13.5" x14ac:dyDescent="0.25">
      <c r="A297" s="11"/>
      <c r="B297" s="10">
        <v>43202</v>
      </c>
      <c r="C297" s="2">
        <v>2.73</v>
      </c>
      <c r="D297" s="2">
        <v>1.2427999999999999</v>
      </c>
      <c r="E297" s="2">
        <v>730</v>
      </c>
      <c r="F297" s="2"/>
      <c r="G297" s="2"/>
      <c r="H297" s="15">
        <f t="shared" si="4"/>
        <v>0</v>
      </c>
    </row>
    <row r="298" spans="1:8" ht="13.5" x14ac:dyDescent="0.25">
      <c r="A298" s="11"/>
      <c r="B298" s="10">
        <v>43203</v>
      </c>
      <c r="C298" s="2">
        <v>2.73</v>
      </c>
      <c r="D298" s="2">
        <v>1.2427999999999999</v>
      </c>
      <c r="E298" s="2">
        <v>6230</v>
      </c>
      <c r="F298" s="2"/>
      <c r="G298" s="2"/>
      <c r="H298" s="15">
        <f t="shared" si="4"/>
        <v>0</v>
      </c>
    </row>
    <row r="299" spans="1:8" ht="13.5" x14ac:dyDescent="0.25">
      <c r="A299" s="11"/>
      <c r="B299" s="10">
        <v>43206</v>
      </c>
      <c r="C299" s="2">
        <v>2.65</v>
      </c>
      <c r="D299" s="2">
        <v>1.2063999999999999</v>
      </c>
      <c r="E299" s="2">
        <v>1520</v>
      </c>
      <c r="F299" s="2"/>
      <c r="G299" s="2"/>
      <c r="H299" s="15">
        <f t="shared" si="4"/>
        <v>-2.9288702928870286E-2</v>
      </c>
    </row>
    <row r="300" spans="1:8" ht="13.5" x14ac:dyDescent="0.25">
      <c r="A300" s="11"/>
      <c r="B300" s="10">
        <v>43207</v>
      </c>
      <c r="C300" s="2">
        <v>2.65</v>
      </c>
      <c r="D300" s="2">
        <v>1.2063999999999999</v>
      </c>
      <c r="E300" s="2">
        <v>992</v>
      </c>
      <c r="F300" s="2"/>
      <c r="G300" s="2"/>
      <c r="H300" s="15">
        <f t="shared" si="4"/>
        <v>0</v>
      </c>
    </row>
    <row r="301" spans="1:8" ht="13.5" x14ac:dyDescent="0.25">
      <c r="A301" s="11"/>
      <c r="B301" s="10">
        <v>43208</v>
      </c>
      <c r="C301" s="2">
        <v>2.6</v>
      </c>
      <c r="D301" s="2">
        <v>1.1836</v>
      </c>
      <c r="E301" s="2">
        <v>615</v>
      </c>
      <c r="F301" s="2"/>
      <c r="G301" s="2"/>
      <c r="H301" s="15">
        <f t="shared" si="4"/>
        <v>-1.8899204244031773E-2</v>
      </c>
    </row>
    <row r="302" spans="1:8" ht="13.5" x14ac:dyDescent="0.25">
      <c r="A302" s="11"/>
      <c r="B302" s="10">
        <v>43209</v>
      </c>
      <c r="C302" s="2">
        <v>2.57</v>
      </c>
      <c r="D302" s="2">
        <v>1.17</v>
      </c>
      <c r="E302" s="2">
        <v>840</v>
      </c>
      <c r="F302" s="2"/>
      <c r="G302" s="2"/>
      <c r="H302" s="15">
        <f t="shared" si="4"/>
        <v>-1.1490368367691836E-2</v>
      </c>
    </row>
    <row r="303" spans="1:8" ht="13.5" x14ac:dyDescent="0.25">
      <c r="A303" s="11"/>
      <c r="B303" s="10">
        <v>43210</v>
      </c>
      <c r="C303" s="2">
        <v>2.52</v>
      </c>
      <c r="D303" s="2">
        <v>1.1472</v>
      </c>
      <c r="E303" s="2">
        <v>8189</v>
      </c>
      <c r="F303" s="2"/>
      <c r="G303" s="2"/>
      <c r="H303" s="15">
        <f t="shared" si="4"/>
        <v>-1.9487179487179429E-2</v>
      </c>
    </row>
    <row r="304" spans="1:8" ht="13.5" x14ac:dyDescent="0.25">
      <c r="A304" s="11"/>
      <c r="B304" s="10">
        <v>43213</v>
      </c>
      <c r="C304" s="2">
        <v>2.66</v>
      </c>
      <c r="D304" s="2">
        <v>1.2109000000000001</v>
      </c>
      <c r="E304" s="2">
        <v>7605</v>
      </c>
      <c r="F304" s="2"/>
      <c r="G304" s="2"/>
      <c r="H304" s="15">
        <f t="shared" si="4"/>
        <v>5.5526499302650009E-2</v>
      </c>
    </row>
    <row r="305" spans="1:8" ht="13.5" x14ac:dyDescent="0.25">
      <c r="A305" s="11"/>
      <c r="B305" s="10">
        <v>43214</v>
      </c>
      <c r="C305" s="2">
        <v>2.71</v>
      </c>
      <c r="D305" s="2">
        <v>1.2337</v>
      </c>
      <c r="E305" s="2">
        <v>7000</v>
      </c>
      <c r="F305" s="2"/>
      <c r="G305" s="2"/>
      <c r="H305" s="15">
        <f t="shared" si="4"/>
        <v>1.8828970187463812E-2</v>
      </c>
    </row>
    <row r="306" spans="1:8" ht="13.5" x14ac:dyDescent="0.25">
      <c r="A306" s="11"/>
      <c r="B306" s="10">
        <v>43215</v>
      </c>
      <c r="C306" s="2">
        <v>2.69</v>
      </c>
      <c r="D306" s="2">
        <v>1.2245999999999999</v>
      </c>
      <c r="E306" s="2">
        <v>1918</v>
      </c>
      <c r="F306" s="2"/>
      <c r="G306" s="2"/>
      <c r="H306" s="15">
        <f t="shared" si="4"/>
        <v>-7.3761854583773269E-3</v>
      </c>
    </row>
    <row r="307" spans="1:8" ht="13.5" x14ac:dyDescent="0.25">
      <c r="A307" s="11"/>
      <c r="B307" s="10">
        <v>43216</v>
      </c>
      <c r="C307" s="2">
        <v>2.63</v>
      </c>
      <c r="D307" s="2">
        <v>1.1973</v>
      </c>
      <c r="E307" s="2">
        <v>4375</v>
      </c>
      <c r="F307" s="2"/>
      <c r="G307" s="2"/>
      <c r="H307" s="15">
        <f t="shared" si="4"/>
        <v>-2.2292993630573153E-2</v>
      </c>
    </row>
    <row r="308" spans="1:8" ht="13.5" x14ac:dyDescent="0.25">
      <c r="A308" s="11"/>
      <c r="B308" s="10">
        <v>43217</v>
      </c>
      <c r="C308" s="2">
        <v>2.62</v>
      </c>
      <c r="D308" s="2">
        <v>1.1927000000000001</v>
      </c>
      <c r="E308" s="2">
        <v>547</v>
      </c>
      <c r="F308" s="2"/>
      <c r="G308" s="2"/>
      <c r="H308" s="15">
        <f t="shared" si="4"/>
        <v>-3.8419777833458091E-3</v>
      </c>
    </row>
    <row r="309" spans="1:8" ht="13.5" x14ac:dyDescent="0.25">
      <c r="A309" s="11"/>
      <c r="B309" s="10">
        <v>43220</v>
      </c>
      <c r="C309" s="2">
        <v>2.58</v>
      </c>
      <c r="D309" s="2">
        <v>1.1745000000000001</v>
      </c>
      <c r="E309" s="2">
        <v>3022</v>
      </c>
      <c r="F309" s="2"/>
      <c r="G309" s="2"/>
      <c r="H309" s="15">
        <f t="shared" si="4"/>
        <v>-1.5259495262848992E-2</v>
      </c>
    </row>
    <row r="310" spans="1:8" ht="13.5" x14ac:dyDescent="0.25">
      <c r="A310" s="11"/>
      <c r="B310" s="10">
        <v>43222</v>
      </c>
      <c r="C310" s="2">
        <v>2.5299999999999998</v>
      </c>
      <c r="D310" s="2">
        <v>1.1516999999999999</v>
      </c>
      <c r="E310" s="2">
        <v>685</v>
      </c>
      <c r="F310" s="2"/>
      <c r="G310" s="2"/>
      <c r="H310" s="15">
        <f t="shared" si="4"/>
        <v>-1.9412515964240231E-2</v>
      </c>
    </row>
    <row r="311" spans="1:8" ht="13.5" x14ac:dyDescent="0.25">
      <c r="A311" s="11"/>
      <c r="B311" s="10">
        <v>43223</v>
      </c>
      <c r="C311" s="2">
        <v>2.5</v>
      </c>
      <c r="D311" s="2">
        <v>1.1380999999999999</v>
      </c>
      <c r="E311" s="2">
        <v>3490</v>
      </c>
      <c r="F311" s="2"/>
      <c r="G311" s="2"/>
      <c r="H311" s="15">
        <f t="shared" si="4"/>
        <v>-1.1808630719805554E-2</v>
      </c>
    </row>
    <row r="312" spans="1:8" ht="13.5" x14ac:dyDescent="0.25">
      <c r="A312" s="11"/>
      <c r="B312" s="10">
        <v>43224</v>
      </c>
      <c r="C312" s="2">
        <v>2.41</v>
      </c>
      <c r="D312" s="2">
        <v>1.0971</v>
      </c>
      <c r="E312" s="2">
        <v>40426</v>
      </c>
      <c r="F312" s="2"/>
      <c r="G312" s="2"/>
      <c r="H312" s="15">
        <f t="shared" si="4"/>
        <v>-3.6024953870485835E-2</v>
      </c>
    </row>
    <row r="313" spans="1:8" ht="13.5" x14ac:dyDescent="0.25">
      <c r="A313" s="11"/>
      <c r="B313" s="10">
        <v>43227</v>
      </c>
      <c r="C313" s="2">
        <v>2.5499999999999998</v>
      </c>
      <c r="D313" s="2">
        <v>1.1608000000000001</v>
      </c>
      <c r="E313" s="2">
        <v>170168</v>
      </c>
      <c r="F313" s="2"/>
      <c r="G313" s="2"/>
      <c r="H313" s="15">
        <f t="shared" si="4"/>
        <v>5.8062163886610237E-2</v>
      </c>
    </row>
    <row r="314" spans="1:8" ht="13.5" x14ac:dyDescent="0.25">
      <c r="A314" s="11"/>
      <c r="B314" s="10">
        <v>43228</v>
      </c>
      <c r="C314" s="2">
        <v>2.63</v>
      </c>
      <c r="D314" s="2">
        <v>1.1973</v>
      </c>
      <c r="E314" s="2">
        <v>47767</v>
      </c>
      <c r="F314" s="2"/>
      <c r="G314" s="2"/>
      <c r="H314" s="15">
        <f t="shared" si="4"/>
        <v>3.1443831840110251E-2</v>
      </c>
    </row>
    <row r="315" spans="1:8" ht="13.5" x14ac:dyDescent="0.25">
      <c r="A315" s="11"/>
      <c r="B315" s="10">
        <v>43229</v>
      </c>
      <c r="C315" s="2">
        <v>2.57</v>
      </c>
      <c r="D315" s="2">
        <v>1.17</v>
      </c>
      <c r="E315" s="2">
        <v>27240</v>
      </c>
      <c r="F315" s="2"/>
      <c r="G315" s="2"/>
      <c r="H315" s="15">
        <f t="shared" si="4"/>
        <v>-2.2801302931596174E-2</v>
      </c>
    </row>
    <row r="316" spans="1:8" ht="13.5" x14ac:dyDescent="0.25">
      <c r="A316" s="11"/>
      <c r="B316" s="10">
        <v>43230</v>
      </c>
      <c r="C316" s="2">
        <v>2.61</v>
      </c>
      <c r="D316" s="2">
        <v>1.1881999999999999</v>
      </c>
      <c r="E316" s="2">
        <v>33910</v>
      </c>
      <c r="F316" s="2"/>
      <c r="G316" s="2"/>
      <c r="H316" s="15">
        <f t="shared" si="4"/>
        <v>1.5555555555555552E-2</v>
      </c>
    </row>
    <row r="317" spans="1:8" ht="13.5" x14ac:dyDescent="0.25">
      <c r="A317" s="11"/>
      <c r="B317" s="10">
        <v>43231</v>
      </c>
      <c r="C317" s="2">
        <v>2.6</v>
      </c>
      <c r="D317" s="2">
        <v>1.1836</v>
      </c>
      <c r="E317" s="2">
        <v>20525</v>
      </c>
      <c r="F317" s="2"/>
      <c r="G317" s="2"/>
      <c r="H317" s="15">
        <f t="shared" si="4"/>
        <v>-3.8714021208550225E-3</v>
      </c>
    </row>
    <row r="318" spans="1:8" ht="13.5" x14ac:dyDescent="0.25">
      <c r="A318" s="11"/>
      <c r="B318" s="10">
        <v>43234</v>
      </c>
      <c r="C318" s="2">
        <v>2.58</v>
      </c>
      <c r="D318" s="2">
        <v>1.1745000000000001</v>
      </c>
      <c r="E318" s="2">
        <v>21684</v>
      </c>
      <c r="F318" s="2"/>
      <c r="G318" s="2"/>
      <c r="H318" s="15">
        <f t="shared" si="4"/>
        <v>-7.6884082460289679E-3</v>
      </c>
    </row>
    <row r="319" spans="1:8" ht="13.5" x14ac:dyDescent="0.25">
      <c r="A319" s="11"/>
      <c r="B319" s="10">
        <v>43235</v>
      </c>
      <c r="C319" s="2">
        <v>2.73</v>
      </c>
      <c r="D319" s="2">
        <v>1.2427999999999999</v>
      </c>
      <c r="E319" s="2">
        <v>27854</v>
      </c>
      <c r="F319" s="2"/>
      <c r="G319" s="2"/>
      <c r="H319" s="15">
        <f t="shared" si="4"/>
        <v>5.8152405278841891E-2</v>
      </c>
    </row>
    <row r="320" spans="1:8" ht="13.5" x14ac:dyDescent="0.25">
      <c r="A320" s="11"/>
      <c r="B320" s="10">
        <v>43236</v>
      </c>
      <c r="C320" s="2">
        <v>2.8</v>
      </c>
      <c r="D320" s="2">
        <v>1.2746999999999999</v>
      </c>
      <c r="E320" s="2">
        <v>22153</v>
      </c>
      <c r="F320" s="2"/>
      <c r="G320" s="2"/>
      <c r="H320" s="15">
        <f t="shared" si="4"/>
        <v>2.5667846797553944E-2</v>
      </c>
    </row>
    <row r="321" spans="1:8" ht="13.5" x14ac:dyDescent="0.25">
      <c r="A321" s="11"/>
      <c r="B321" s="10">
        <v>43237</v>
      </c>
      <c r="C321" s="2">
        <v>2.83</v>
      </c>
      <c r="D321" s="2">
        <v>1.2883</v>
      </c>
      <c r="E321" s="2">
        <v>8998</v>
      </c>
      <c r="F321" s="2"/>
      <c r="G321" s="2"/>
      <c r="H321" s="15">
        <f t="shared" si="4"/>
        <v>1.0669177061269363E-2</v>
      </c>
    </row>
    <row r="322" spans="1:8" ht="13.5" x14ac:dyDescent="0.25">
      <c r="A322" s="11"/>
      <c r="B322" s="10">
        <v>43238</v>
      </c>
      <c r="C322" s="2">
        <v>2.8</v>
      </c>
      <c r="D322" s="2">
        <v>1.2746999999999999</v>
      </c>
      <c r="E322" s="2">
        <v>2602</v>
      </c>
      <c r="F322" s="2"/>
      <c r="G322" s="2"/>
      <c r="H322" s="15">
        <f t="shared" si="4"/>
        <v>-1.0556547388030782E-2</v>
      </c>
    </row>
    <row r="323" spans="1:8" ht="13.5" x14ac:dyDescent="0.25">
      <c r="A323" s="11"/>
      <c r="B323" s="10">
        <v>43241</v>
      </c>
      <c r="C323" s="2">
        <v>2.75</v>
      </c>
      <c r="D323" s="2">
        <v>1.2519</v>
      </c>
      <c r="E323" s="2">
        <v>5386</v>
      </c>
      <c r="F323" s="2"/>
      <c r="G323" s="2"/>
      <c r="H323" s="15">
        <f t="shared" si="4"/>
        <v>-1.7886561543892628E-2</v>
      </c>
    </row>
    <row r="324" spans="1:8" ht="13.5" x14ac:dyDescent="0.25">
      <c r="A324" s="11"/>
      <c r="B324" s="10">
        <v>43242</v>
      </c>
      <c r="C324" s="2">
        <v>2.82</v>
      </c>
      <c r="D324" s="2">
        <v>1.2838000000000001</v>
      </c>
      <c r="E324" s="2">
        <v>12132</v>
      </c>
      <c r="F324" s="2"/>
      <c r="G324" s="2"/>
      <c r="H324" s="15">
        <f t="shared" si="4"/>
        <v>2.5481268471922707E-2</v>
      </c>
    </row>
    <row r="325" spans="1:8" ht="13.5" x14ac:dyDescent="0.25">
      <c r="A325" s="11"/>
      <c r="B325" s="10">
        <v>43243</v>
      </c>
      <c r="C325" s="2">
        <v>2.9</v>
      </c>
      <c r="D325" s="2">
        <v>1.3202</v>
      </c>
      <c r="E325" s="2">
        <v>13767</v>
      </c>
      <c r="F325" s="2"/>
      <c r="G325" s="2"/>
      <c r="H325" s="15">
        <f t="shared" si="4"/>
        <v>2.8353326063249716E-2</v>
      </c>
    </row>
    <row r="326" spans="1:8" ht="13.5" x14ac:dyDescent="0.25">
      <c r="A326" s="11"/>
      <c r="B326" s="10">
        <v>43244</v>
      </c>
      <c r="C326" s="2">
        <v>2.97</v>
      </c>
      <c r="D326" s="2">
        <v>1.3520000000000001</v>
      </c>
      <c r="E326" s="2">
        <v>32038</v>
      </c>
      <c r="F326" s="2"/>
      <c r="G326" s="2"/>
      <c r="H326" s="15">
        <f t="shared" si="4"/>
        <v>2.408725950613547E-2</v>
      </c>
    </row>
    <row r="327" spans="1:8" ht="13.5" x14ac:dyDescent="0.25">
      <c r="A327" s="11"/>
      <c r="B327" s="10">
        <v>43245</v>
      </c>
      <c r="C327" s="2">
        <v>3</v>
      </c>
      <c r="D327" s="2">
        <v>1.3656999999999999</v>
      </c>
      <c r="E327" s="2">
        <v>20831</v>
      </c>
      <c r="F327" s="2"/>
      <c r="G327" s="2"/>
      <c r="H327" s="15">
        <f t="shared" ref="H327:H390" si="5">(D327-D326)/D326</f>
        <v>1.0133136094674425E-2</v>
      </c>
    </row>
    <row r="328" spans="1:8" ht="13.5" x14ac:dyDescent="0.25">
      <c r="A328" s="11"/>
      <c r="B328" s="10">
        <v>43248</v>
      </c>
      <c r="C328" s="2">
        <v>3</v>
      </c>
      <c r="D328" s="2">
        <v>1.3656999999999999</v>
      </c>
      <c r="E328" s="2">
        <v>27994</v>
      </c>
      <c r="F328" s="2"/>
      <c r="G328" s="2"/>
      <c r="H328" s="15">
        <f t="shared" si="5"/>
        <v>0</v>
      </c>
    </row>
    <row r="329" spans="1:8" ht="13.5" x14ac:dyDescent="0.25">
      <c r="A329" s="11"/>
      <c r="B329" s="10">
        <v>43249</v>
      </c>
      <c r="C329" s="2">
        <v>2.98</v>
      </c>
      <c r="D329" s="2">
        <v>1.3566</v>
      </c>
      <c r="E329" s="2">
        <v>11060</v>
      </c>
      <c r="F329" s="2"/>
      <c r="G329" s="2"/>
      <c r="H329" s="15">
        <f t="shared" si="5"/>
        <v>-6.6632496155816703E-3</v>
      </c>
    </row>
    <row r="330" spans="1:8" ht="13.5" x14ac:dyDescent="0.25">
      <c r="A330" s="11"/>
      <c r="B330" s="10">
        <v>43250</v>
      </c>
      <c r="C330" s="2">
        <v>2.96</v>
      </c>
      <c r="D330" s="2">
        <v>1.3474999999999999</v>
      </c>
      <c r="E330" s="2">
        <v>10818</v>
      </c>
      <c r="F330" s="2"/>
      <c r="G330" s="2"/>
      <c r="H330" s="15">
        <f t="shared" si="5"/>
        <v>-6.707946336429388E-3</v>
      </c>
    </row>
    <row r="331" spans="1:8" ht="13.5" x14ac:dyDescent="0.25">
      <c r="A331" s="11"/>
      <c r="B331" s="10">
        <v>43251</v>
      </c>
      <c r="C331" s="2">
        <v>2.95</v>
      </c>
      <c r="D331" s="2">
        <v>1.3429</v>
      </c>
      <c r="E331" s="2">
        <v>23852</v>
      </c>
      <c r="F331" s="2"/>
      <c r="G331" s="2"/>
      <c r="H331" s="15">
        <f t="shared" si="5"/>
        <v>-3.4137291280147961E-3</v>
      </c>
    </row>
    <row r="332" spans="1:8" ht="13.5" x14ac:dyDescent="0.25">
      <c r="A332" s="11"/>
      <c r="B332" s="10">
        <v>43252</v>
      </c>
      <c r="C332" s="2">
        <v>2.92</v>
      </c>
      <c r="D332" s="2">
        <v>1.3292999999999999</v>
      </c>
      <c r="E332" s="2">
        <v>4044</v>
      </c>
      <c r="F332" s="2"/>
      <c r="G332" s="2"/>
      <c r="H332" s="15">
        <f t="shared" si="5"/>
        <v>-1.0127336361605522E-2</v>
      </c>
    </row>
    <row r="333" spans="1:8" ht="13.5" x14ac:dyDescent="0.25">
      <c r="A333" s="11"/>
      <c r="B333" s="10">
        <v>43255</v>
      </c>
      <c r="C333" s="2">
        <v>2.93</v>
      </c>
      <c r="D333" s="2">
        <v>1.3338000000000001</v>
      </c>
      <c r="E333" s="2">
        <v>7230</v>
      </c>
      <c r="F333" s="2"/>
      <c r="G333" s="2"/>
      <c r="H333" s="15">
        <f t="shared" si="5"/>
        <v>3.3852403520651252E-3</v>
      </c>
    </row>
    <row r="334" spans="1:8" ht="13.5" x14ac:dyDescent="0.25">
      <c r="A334" s="11"/>
      <c r="B334" s="10">
        <v>43256</v>
      </c>
      <c r="C334" s="2">
        <v>2.94</v>
      </c>
      <c r="D334" s="2">
        <v>1.3384</v>
      </c>
      <c r="E334" s="2">
        <v>8523</v>
      </c>
      <c r="F334" s="2"/>
      <c r="G334" s="2"/>
      <c r="H334" s="15">
        <f t="shared" si="5"/>
        <v>3.448792922477086E-3</v>
      </c>
    </row>
    <row r="335" spans="1:8" ht="13.5" x14ac:dyDescent="0.25">
      <c r="A335" s="11"/>
      <c r="B335" s="10">
        <v>43257</v>
      </c>
      <c r="C335" s="2">
        <v>2.95</v>
      </c>
      <c r="D335" s="2">
        <v>1.3429</v>
      </c>
      <c r="E335" s="2">
        <v>2539</v>
      </c>
      <c r="F335" s="2"/>
      <c r="G335" s="2"/>
      <c r="H335" s="15">
        <f t="shared" si="5"/>
        <v>3.3622235505080308E-3</v>
      </c>
    </row>
    <row r="336" spans="1:8" ht="13.5" x14ac:dyDescent="0.25">
      <c r="A336" s="11"/>
      <c r="B336" s="10">
        <v>43258</v>
      </c>
      <c r="C336" s="2">
        <v>2.93</v>
      </c>
      <c r="D336" s="2">
        <v>1.3338000000000001</v>
      </c>
      <c r="E336" s="2">
        <v>8944</v>
      </c>
      <c r="F336" s="2"/>
      <c r="G336" s="2"/>
      <c r="H336" s="15">
        <f t="shared" si="5"/>
        <v>-6.7763794772506408E-3</v>
      </c>
    </row>
    <row r="337" spans="1:8" ht="13.5" x14ac:dyDescent="0.25">
      <c r="A337" s="11"/>
      <c r="B337" s="10">
        <v>43259</v>
      </c>
      <c r="C337" s="2">
        <v>2.91</v>
      </c>
      <c r="D337" s="2">
        <v>1.3247</v>
      </c>
      <c r="E337" s="2">
        <v>10375</v>
      </c>
      <c r="F337" s="2"/>
      <c r="G337" s="2"/>
      <c r="H337" s="15">
        <f t="shared" si="5"/>
        <v>-6.8226120857700608E-3</v>
      </c>
    </row>
    <row r="338" spans="1:8" ht="13.5" x14ac:dyDescent="0.25">
      <c r="A338" s="11"/>
      <c r="B338" s="10">
        <v>43262</v>
      </c>
      <c r="C338" s="2">
        <v>2.9</v>
      </c>
      <c r="D338" s="2">
        <v>1.3202</v>
      </c>
      <c r="E338" s="2">
        <v>909</v>
      </c>
      <c r="F338" s="2"/>
      <c r="G338" s="2"/>
      <c r="H338" s="15">
        <f t="shared" si="5"/>
        <v>-3.396995546161356E-3</v>
      </c>
    </row>
    <row r="339" spans="1:8" ht="13.5" x14ac:dyDescent="0.25">
      <c r="A339" s="11"/>
      <c r="B339" s="10">
        <v>43263</v>
      </c>
      <c r="C339" s="2">
        <v>2.9</v>
      </c>
      <c r="D339" s="2">
        <v>1.3202</v>
      </c>
      <c r="E339" s="2">
        <v>6960</v>
      </c>
      <c r="F339" s="2"/>
      <c r="G339" s="2"/>
      <c r="H339" s="15">
        <f t="shared" si="5"/>
        <v>0</v>
      </c>
    </row>
    <row r="340" spans="1:8" ht="13.5" x14ac:dyDescent="0.25">
      <c r="A340" s="11"/>
      <c r="B340" s="10">
        <v>43264</v>
      </c>
      <c r="C340" s="2">
        <v>2.92</v>
      </c>
      <c r="D340" s="2">
        <v>1.3292999999999999</v>
      </c>
      <c r="E340" s="2">
        <v>24330</v>
      </c>
      <c r="F340" s="2"/>
      <c r="G340" s="2"/>
      <c r="H340" s="15">
        <f t="shared" si="5"/>
        <v>6.8928950159065942E-3</v>
      </c>
    </row>
    <row r="341" spans="1:8" ht="13.5" x14ac:dyDescent="0.25">
      <c r="A341" s="11"/>
      <c r="B341" s="10">
        <v>43265</v>
      </c>
      <c r="C341" s="2">
        <v>2.95</v>
      </c>
      <c r="D341" s="2">
        <v>1.3429</v>
      </c>
      <c r="E341" s="2">
        <v>780</v>
      </c>
      <c r="F341" s="2"/>
      <c r="G341" s="2"/>
      <c r="H341" s="15">
        <f t="shared" si="5"/>
        <v>1.0230948619574255E-2</v>
      </c>
    </row>
    <row r="342" spans="1:8" ht="13.5" x14ac:dyDescent="0.25">
      <c r="A342" s="11"/>
      <c r="B342" s="10">
        <v>43269</v>
      </c>
      <c r="C342" s="2">
        <v>2.99</v>
      </c>
      <c r="D342" s="2">
        <v>1.3611</v>
      </c>
      <c r="E342" s="2">
        <v>1430</v>
      </c>
      <c r="F342" s="2"/>
      <c r="G342" s="2"/>
      <c r="H342" s="15">
        <f t="shared" si="5"/>
        <v>1.3552758954501448E-2</v>
      </c>
    </row>
    <row r="343" spans="1:8" ht="13.5" x14ac:dyDescent="0.25">
      <c r="A343" s="11"/>
      <c r="B343" s="10">
        <v>43270</v>
      </c>
      <c r="C343" s="2">
        <v>2.98</v>
      </c>
      <c r="D343" s="2">
        <v>1.3566</v>
      </c>
      <c r="E343" s="2">
        <v>13596</v>
      </c>
      <c r="F343" s="2"/>
      <c r="G343" s="2"/>
      <c r="H343" s="15">
        <f t="shared" si="5"/>
        <v>-3.3061494379545576E-3</v>
      </c>
    </row>
    <row r="344" spans="1:8" ht="13.5" x14ac:dyDescent="0.25">
      <c r="A344" s="11"/>
      <c r="B344" s="10">
        <v>43271</v>
      </c>
      <c r="C344" s="2">
        <v>2.97</v>
      </c>
      <c r="D344" s="2">
        <v>1.3520000000000001</v>
      </c>
      <c r="E344" s="2">
        <v>17399</v>
      </c>
      <c r="F344" s="2"/>
      <c r="G344" s="2"/>
      <c r="H344" s="15">
        <f t="shared" si="5"/>
        <v>-3.3908300162169671E-3</v>
      </c>
    </row>
    <row r="345" spans="1:8" ht="13.5" x14ac:dyDescent="0.25">
      <c r="A345" s="11"/>
      <c r="B345" s="10">
        <v>43272</v>
      </c>
      <c r="C345" s="2">
        <v>2.98</v>
      </c>
      <c r="D345" s="2">
        <v>1.3566</v>
      </c>
      <c r="E345" s="2">
        <v>9010</v>
      </c>
      <c r="F345" s="2"/>
      <c r="G345" s="2"/>
      <c r="H345" s="15">
        <f t="shared" si="5"/>
        <v>3.4023668639052789E-3</v>
      </c>
    </row>
    <row r="346" spans="1:8" ht="13.5" x14ac:dyDescent="0.25">
      <c r="A346" s="11"/>
      <c r="B346" s="10">
        <v>43273</v>
      </c>
      <c r="C346" s="2">
        <v>3.07</v>
      </c>
      <c r="D346" s="2">
        <v>1.3976</v>
      </c>
      <c r="E346" s="2">
        <v>7392</v>
      </c>
      <c r="F346" s="2"/>
      <c r="G346" s="2"/>
      <c r="H346" s="15">
        <f t="shared" si="5"/>
        <v>3.0222615361934192E-2</v>
      </c>
    </row>
    <row r="347" spans="1:8" ht="13.5" x14ac:dyDescent="0.25">
      <c r="A347" s="11"/>
      <c r="B347" s="10">
        <v>43276</v>
      </c>
      <c r="C347" s="2">
        <v>3.09</v>
      </c>
      <c r="D347" s="2">
        <v>1.4067000000000001</v>
      </c>
      <c r="E347" s="2">
        <v>1301</v>
      </c>
      <c r="F347" s="2"/>
      <c r="G347" s="2"/>
      <c r="H347" s="15">
        <f t="shared" si="5"/>
        <v>6.51116199198634E-3</v>
      </c>
    </row>
    <row r="348" spans="1:8" ht="13.5" x14ac:dyDescent="0.25">
      <c r="A348" s="11"/>
      <c r="B348" s="10">
        <v>43277</v>
      </c>
      <c r="C348" s="2">
        <v>3.08</v>
      </c>
      <c r="D348" s="2">
        <v>1.4020999999999999</v>
      </c>
      <c r="E348" s="2">
        <v>4017</v>
      </c>
      <c r="F348" s="2"/>
      <c r="G348" s="2"/>
      <c r="H348" s="15">
        <f t="shared" si="5"/>
        <v>-3.2700646904102932E-3</v>
      </c>
    </row>
    <row r="349" spans="1:8" ht="13.5" x14ac:dyDescent="0.25">
      <c r="A349" s="11"/>
      <c r="B349" s="10">
        <v>43278</v>
      </c>
      <c r="C349" s="2">
        <v>3.1</v>
      </c>
      <c r="D349" s="2">
        <v>1.4112</v>
      </c>
      <c r="E349" s="2">
        <v>5524</v>
      </c>
      <c r="F349" s="2"/>
      <c r="G349" s="2"/>
      <c r="H349" s="15">
        <f t="shared" si="5"/>
        <v>6.4902646030954346E-3</v>
      </c>
    </row>
    <row r="350" spans="1:8" ht="13.5" x14ac:dyDescent="0.25">
      <c r="A350" s="11"/>
      <c r="B350" s="10">
        <v>43279</v>
      </c>
      <c r="C350" s="2">
        <v>3.18</v>
      </c>
      <c r="D350" s="2">
        <v>1.4476</v>
      </c>
      <c r="E350" s="2">
        <v>21093</v>
      </c>
      <c r="F350" s="2"/>
      <c r="G350" s="2"/>
      <c r="H350" s="15">
        <f t="shared" si="5"/>
        <v>2.5793650793650785E-2</v>
      </c>
    </row>
    <row r="351" spans="1:8" ht="13.5" x14ac:dyDescent="0.25">
      <c r="A351" s="11"/>
      <c r="B351" s="10">
        <v>43280</v>
      </c>
      <c r="C351" s="2">
        <v>3.23</v>
      </c>
      <c r="D351" s="2">
        <v>1.4703999999999999</v>
      </c>
      <c r="E351" s="2">
        <v>21918</v>
      </c>
      <c r="F351" s="2"/>
      <c r="G351" s="2"/>
      <c r="H351" s="15">
        <f t="shared" si="5"/>
        <v>1.5750207239568895E-2</v>
      </c>
    </row>
    <row r="352" spans="1:8" ht="13.5" x14ac:dyDescent="0.25">
      <c r="A352" s="11"/>
      <c r="B352" s="10">
        <v>43283</v>
      </c>
      <c r="C352" s="2">
        <v>3.29</v>
      </c>
      <c r="D352" s="2">
        <v>1.4977</v>
      </c>
      <c r="E352" s="2">
        <v>944</v>
      </c>
      <c r="F352" s="2"/>
      <c r="G352" s="2"/>
      <c r="H352" s="15">
        <f t="shared" si="5"/>
        <v>1.8566376496191583E-2</v>
      </c>
    </row>
    <row r="353" spans="1:8" ht="13.5" x14ac:dyDescent="0.25">
      <c r="A353" s="11"/>
      <c r="B353" s="10">
        <v>43284</v>
      </c>
      <c r="C353" s="2">
        <v>3.36</v>
      </c>
      <c r="D353" s="2">
        <v>1.5296000000000001</v>
      </c>
      <c r="E353" s="2">
        <v>4416</v>
      </c>
      <c r="F353" s="2"/>
      <c r="G353" s="2"/>
      <c r="H353" s="15">
        <f t="shared" si="5"/>
        <v>2.1299325632636736E-2</v>
      </c>
    </row>
    <row r="354" spans="1:8" ht="13.5" x14ac:dyDescent="0.25">
      <c r="A354" s="11"/>
      <c r="B354" s="10">
        <v>43285</v>
      </c>
      <c r="C354" s="2">
        <v>3.31</v>
      </c>
      <c r="D354" s="2">
        <v>1.5067999999999999</v>
      </c>
      <c r="E354" s="2">
        <v>4650</v>
      </c>
      <c r="F354" s="2"/>
      <c r="G354" s="2"/>
      <c r="H354" s="15">
        <f t="shared" si="5"/>
        <v>-1.4905857740585874E-2</v>
      </c>
    </row>
    <row r="355" spans="1:8" ht="13.5" x14ac:dyDescent="0.25">
      <c r="A355" s="11"/>
      <c r="B355" s="10">
        <v>43286</v>
      </c>
      <c r="C355" s="2">
        <v>3.24</v>
      </c>
      <c r="D355" s="2">
        <v>1.4750000000000001</v>
      </c>
      <c r="E355" s="2">
        <v>13065</v>
      </c>
      <c r="F355" s="2"/>
      <c r="G355" s="2"/>
      <c r="H355" s="15">
        <f t="shared" si="5"/>
        <v>-2.1104327050703364E-2</v>
      </c>
    </row>
    <row r="356" spans="1:8" ht="13.5" x14ac:dyDescent="0.25">
      <c r="A356" s="11"/>
      <c r="B356" s="10">
        <v>43287</v>
      </c>
      <c r="C356" s="2">
        <v>3.2</v>
      </c>
      <c r="D356" s="2">
        <v>1.4567000000000001</v>
      </c>
      <c r="E356" s="2">
        <v>9528</v>
      </c>
      <c r="F356" s="2"/>
      <c r="G356" s="2"/>
      <c r="H356" s="15">
        <f t="shared" si="5"/>
        <v>-1.2406779661016937E-2</v>
      </c>
    </row>
    <row r="357" spans="1:8" ht="13.5" x14ac:dyDescent="0.25">
      <c r="A357" s="11"/>
      <c r="B357" s="10">
        <v>43290</v>
      </c>
      <c r="C357" s="2">
        <v>3.24</v>
      </c>
      <c r="D357" s="2">
        <v>1.4750000000000001</v>
      </c>
      <c r="E357" s="2">
        <v>62</v>
      </c>
      <c r="F357" s="2"/>
      <c r="G357" s="2"/>
      <c r="H357" s="15">
        <f t="shared" si="5"/>
        <v>1.2562641587149023E-2</v>
      </c>
    </row>
    <row r="358" spans="1:8" ht="13.5" x14ac:dyDescent="0.25">
      <c r="A358" s="11"/>
      <c r="B358" s="10">
        <v>43291</v>
      </c>
      <c r="C358" s="2">
        <v>3.2</v>
      </c>
      <c r="D358" s="2">
        <v>1.4567000000000001</v>
      </c>
      <c r="E358" s="2">
        <v>1182</v>
      </c>
      <c r="F358" s="2"/>
      <c r="G358" s="2"/>
      <c r="H358" s="15">
        <f t="shared" si="5"/>
        <v>-1.2406779661016937E-2</v>
      </c>
    </row>
    <row r="359" spans="1:8" ht="13.5" x14ac:dyDescent="0.25">
      <c r="A359" s="11"/>
      <c r="B359" s="10">
        <v>43292</v>
      </c>
      <c r="C359" s="2">
        <v>3.22</v>
      </c>
      <c r="D359" s="2">
        <v>1.4659</v>
      </c>
      <c r="E359" s="2">
        <v>9410</v>
      </c>
      <c r="F359" s="2"/>
      <c r="G359" s="2"/>
      <c r="H359" s="15">
        <f t="shared" si="5"/>
        <v>6.3156449509163687E-3</v>
      </c>
    </row>
    <row r="360" spans="1:8" ht="13.5" x14ac:dyDescent="0.25">
      <c r="A360" s="11"/>
      <c r="B360" s="10">
        <v>43293</v>
      </c>
      <c r="C360" s="2">
        <v>3.27</v>
      </c>
      <c r="D360" s="2">
        <v>1.4885999999999999</v>
      </c>
      <c r="E360" s="2">
        <v>3835</v>
      </c>
      <c r="F360" s="2"/>
      <c r="G360" s="2"/>
      <c r="H360" s="15">
        <f t="shared" si="5"/>
        <v>1.5485367351115317E-2</v>
      </c>
    </row>
    <row r="361" spans="1:8" ht="13.5" x14ac:dyDescent="0.25">
      <c r="A361" s="11"/>
      <c r="B361" s="10">
        <v>43294</v>
      </c>
      <c r="C361" s="2">
        <v>3.29</v>
      </c>
      <c r="D361" s="2">
        <v>1.4977</v>
      </c>
      <c r="E361" s="2">
        <v>14034</v>
      </c>
      <c r="F361" s="2"/>
      <c r="G361" s="2"/>
      <c r="H361" s="15">
        <f t="shared" si="5"/>
        <v>6.1131264275158595E-3</v>
      </c>
    </row>
    <row r="362" spans="1:8" ht="13.5" x14ac:dyDescent="0.25">
      <c r="A362" s="11"/>
      <c r="B362" s="10">
        <v>43297</v>
      </c>
      <c r="C362" s="2">
        <v>3.29</v>
      </c>
      <c r="D362" s="2">
        <v>1.4977</v>
      </c>
      <c r="E362" s="2">
        <v>450</v>
      </c>
      <c r="F362" s="2"/>
      <c r="G362" s="2"/>
      <c r="H362" s="15">
        <f t="shared" si="5"/>
        <v>0</v>
      </c>
    </row>
    <row r="363" spans="1:8" ht="13.5" x14ac:dyDescent="0.25">
      <c r="A363" s="11"/>
      <c r="B363" s="10">
        <v>43298</v>
      </c>
      <c r="C363" s="2">
        <v>3.23</v>
      </c>
      <c r="D363" s="2">
        <v>1.4703999999999999</v>
      </c>
      <c r="E363" s="2">
        <v>1699</v>
      </c>
      <c r="F363" s="2"/>
      <c r="G363" s="2"/>
      <c r="H363" s="15">
        <f t="shared" si="5"/>
        <v>-1.8227949522601389E-2</v>
      </c>
    </row>
    <row r="364" spans="1:8" ht="13.5" x14ac:dyDescent="0.25">
      <c r="A364" s="11"/>
      <c r="B364" s="10">
        <v>43299</v>
      </c>
      <c r="C364" s="2">
        <v>3.29</v>
      </c>
      <c r="D364" s="2">
        <v>1.4977</v>
      </c>
      <c r="E364" s="2">
        <v>89</v>
      </c>
      <c r="F364" s="2"/>
      <c r="G364" s="2"/>
      <c r="H364" s="15">
        <f t="shared" si="5"/>
        <v>1.8566376496191583E-2</v>
      </c>
    </row>
    <row r="365" spans="1:8" ht="13.5" x14ac:dyDescent="0.25">
      <c r="A365" s="11"/>
      <c r="B365" s="10">
        <v>43300</v>
      </c>
      <c r="C365" s="2">
        <v>3.29</v>
      </c>
      <c r="D365" s="2">
        <v>1.4977</v>
      </c>
      <c r="E365" s="2">
        <v>9839</v>
      </c>
      <c r="F365" s="2"/>
      <c r="G365" s="2"/>
      <c r="H365" s="15">
        <f t="shared" si="5"/>
        <v>0</v>
      </c>
    </row>
    <row r="366" spans="1:8" ht="13.5" x14ac:dyDescent="0.25">
      <c r="A366" s="11"/>
      <c r="B366" s="10">
        <v>43301</v>
      </c>
      <c r="C366" s="2">
        <v>3.26</v>
      </c>
      <c r="D366" s="2">
        <v>1.4841</v>
      </c>
      <c r="E366" s="2">
        <v>5849</v>
      </c>
      <c r="F366" s="2"/>
      <c r="G366" s="2"/>
      <c r="H366" s="15">
        <f t="shared" si="5"/>
        <v>-9.0805902383655317E-3</v>
      </c>
    </row>
    <row r="367" spans="1:8" ht="13.5" x14ac:dyDescent="0.25">
      <c r="A367" s="11"/>
      <c r="B367" s="10">
        <v>43304</v>
      </c>
      <c r="C367" s="2">
        <v>3.3</v>
      </c>
      <c r="D367" s="2">
        <v>1.5023</v>
      </c>
      <c r="E367" s="2">
        <v>1572</v>
      </c>
      <c r="F367" s="2"/>
      <c r="G367" s="2"/>
      <c r="H367" s="15">
        <f t="shared" si="5"/>
        <v>1.2263324573815777E-2</v>
      </c>
    </row>
    <row r="368" spans="1:8" ht="13.5" x14ac:dyDescent="0.25">
      <c r="A368" s="11"/>
      <c r="B368" s="10">
        <v>43305</v>
      </c>
      <c r="C368" s="2">
        <v>3.3</v>
      </c>
      <c r="D368" s="2">
        <v>1.5023</v>
      </c>
      <c r="E368" s="2">
        <v>35</v>
      </c>
      <c r="F368" s="2"/>
      <c r="G368" s="2"/>
      <c r="H368" s="15">
        <f t="shared" si="5"/>
        <v>0</v>
      </c>
    </row>
    <row r="369" spans="1:8" ht="13.5" x14ac:dyDescent="0.25">
      <c r="A369" s="11"/>
      <c r="B369" s="10">
        <v>43307</v>
      </c>
      <c r="C369" s="2">
        <v>3.3</v>
      </c>
      <c r="D369" s="2">
        <v>1.5023</v>
      </c>
      <c r="E369" s="2">
        <v>6582</v>
      </c>
      <c r="F369" s="2"/>
      <c r="G369" s="2"/>
      <c r="H369" s="15">
        <f t="shared" si="5"/>
        <v>0</v>
      </c>
    </row>
    <row r="370" spans="1:8" ht="13.5" x14ac:dyDescent="0.25">
      <c r="A370" s="11"/>
      <c r="B370" s="10">
        <v>43308</v>
      </c>
      <c r="C370" s="2">
        <v>3.3</v>
      </c>
      <c r="D370" s="2">
        <v>1.5023</v>
      </c>
      <c r="E370" s="2">
        <v>5820</v>
      </c>
      <c r="F370" s="2"/>
      <c r="G370" s="2"/>
      <c r="H370" s="15">
        <f t="shared" si="5"/>
        <v>0</v>
      </c>
    </row>
    <row r="371" spans="1:8" ht="13.5" x14ac:dyDescent="0.25">
      <c r="A371" s="11"/>
      <c r="B371" s="10">
        <v>43311</v>
      </c>
      <c r="C371" s="2">
        <v>3.29</v>
      </c>
      <c r="D371" s="2">
        <v>1.4977</v>
      </c>
      <c r="E371" s="2">
        <v>4596</v>
      </c>
      <c r="F371" s="2"/>
      <c r="G371" s="2"/>
      <c r="H371" s="15">
        <f t="shared" si="5"/>
        <v>-3.0619716434799557E-3</v>
      </c>
    </row>
    <row r="372" spans="1:8" ht="13.5" x14ac:dyDescent="0.25">
      <c r="A372" s="11"/>
      <c r="B372" s="10">
        <v>43312</v>
      </c>
      <c r="C372" s="2">
        <v>3.28</v>
      </c>
      <c r="D372" s="2">
        <v>1.4932000000000001</v>
      </c>
      <c r="E372" s="2">
        <v>6250</v>
      </c>
      <c r="F372" s="2"/>
      <c r="G372" s="2"/>
      <c r="H372" s="15">
        <f t="shared" si="5"/>
        <v>-3.0046070641650186E-3</v>
      </c>
    </row>
    <row r="373" spans="1:8" ht="13.5" x14ac:dyDescent="0.25">
      <c r="A373" s="11"/>
      <c r="B373" s="10">
        <v>43313</v>
      </c>
      <c r="C373" s="2">
        <v>3.28</v>
      </c>
      <c r="D373" s="2">
        <v>1.4932000000000001</v>
      </c>
      <c r="E373" s="2">
        <v>304</v>
      </c>
      <c r="F373" s="2"/>
      <c r="G373" s="2"/>
      <c r="H373" s="15">
        <f t="shared" si="5"/>
        <v>0</v>
      </c>
    </row>
    <row r="374" spans="1:8" ht="13.5" x14ac:dyDescent="0.25">
      <c r="A374" s="11"/>
      <c r="B374" s="10">
        <v>43314</v>
      </c>
      <c r="C374" s="2">
        <v>3.23</v>
      </c>
      <c r="D374" s="2">
        <v>1.4703999999999999</v>
      </c>
      <c r="E374" s="2">
        <v>23809</v>
      </c>
      <c r="F374" s="2"/>
      <c r="G374" s="2"/>
      <c r="H374" s="15">
        <f t="shared" si="5"/>
        <v>-1.5269220466113148E-2</v>
      </c>
    </row>
    <row r="375" spans="1:8" ht="13.5" x14ac:dyDescent="0.25">
      <c r="A375" s="11"/>
      <c r="B375" s="10">
        <v>43315</v>
      </c>
      <c r="C375" s="2">
        <v>3.23</v>
      </c>
      <c r="D375" s="2">
        <v>1.4703999999999999</v>
      </c>
      <c r="E375" s="2">
        <v>3450</v>
      </c>
      <c r="F375" s="2"/>
      <c r="G375" s="2"/>
      <c r="H375" s="15">
        <f t="shared" si="5"/>
        <v>0</v>
      </c>
    </row>
    <row r="376" spans="1:8" ht="13.5" x14ac:dyDescent="0.25">
      <c r="A376" s="11"/>
      <c r="B376" s="10">
        <v>43318</v>
      </c>
      <c r="C376" s="2">
        <v>3.28</v>
      </c>
      <c r="D376" s="2">
        <v>1.4932000000000001</v>
      </c>
      <c r="E376" s="2">
        <v>1770</v>
      </c>
      <c r="F376" s="2"/>
      <c r="G376" s="2"/>
      <c r="H376" s="15">
        <f t="shared" si="5"/>
        <v>1.550598476605016E-2</v>
      </c>
    </row>
    <row r="377" spans="1:8" ht="13.5" x14ac:dyDescent="0.25">
      <c r="A377" s="11"/>
      <c r="B377" s="10">
        <v>43319</v>
      </c>
      <c r="C377" s="2">
        <v>3.28</v>
      </c>
      <c r="D377" s="2">
        <v>1.4932000000000001</v>
      </c>
      <c r="E377" s="2">
        <v>2954</v>
      </c>
      <c r="F377" s="2"/>
      <c r="G377" s="2"/>
      <c r="H377" s="15">
        <f t="shared" si="5"/>
        <v>0</v>
      </c>
    </row>
    <row r="378" spans="1:8" ht="13.5" x14ac:dyDescent="0.25">
      <c r="A378" s="11"/>
      <c r="B378" s="10">
        <v>43320</v>
      </c>
      <c r="C378" s="2">
        <v>3.22</v>
      </c>
      <c r="D378" s="2">
        <v>1.4659</v>
      </c>
      <c r="E378" s="2">
        <v>4540</v>
      </c>
      <c r="F378" s="2"/>
      <c r="G378" s="2"/>
      <c r="H378" s="15">
        <f t="shared" si="5"/>
        <v>-1.8282882400214372E-2</v>
      </c>
    </row>
    <row r="379" spans="1:8" ht="13.5" x14ac:dyDescent="0.25">
      <c r="A379" s="11"/>
      <c r="B379" s="10">
        <v>43321</v>
      </c>
      <c r="C379" s="2">
        <v>3.2</v>
      </c>
      <c r="D379" s="2">
        <v>1.4567000000000001</v>
      </c>
      <c r="E379" s="2">
        <v>3360</v>
      </c>
      <c r="F379" s="2"/>
      <c r="G379" s="2"/>
      <c r="H379" s="15">
        <f t="shared" si="5"/>
        <v>-6.2760079132272838E-3</v>
      </c>
    </row>
    <row r="380" spans="1:8" ht="13.5" x14ac:dyDescent="0.25">
      <c r="A380" s="11"/>
      <c r="B380" s="10">
        <v>43322</v>
      </c>
      <c r="C380" s="2">
        <v>3.2</v>
      </c>
      <c r="D380" s="2">
        <v>1.4567000000000001</v>
      </c>
      <c r="E380" s="2">
        <v>0</v>
      </c>
      <c r="F380" s="2"/>
      <c r="G380" s="2"/>
      <c r="H380" s="15">
        <f t="shared" si="5"/>
        <v>0</v>
      </c>
    </row>
    <row r="381" spans="1:8" ht="13.5" x14ac:dyDescent="0.25">
      <c r="A381" s="11"/>
      <c r="B381" s="10">
        <v>43326</v>
      </c>
      <c r="C381" s="2">
        <v>3.18</v>
      </c>
      <c r="D381" s="2">
        <v>1.4476</v>
      </c>
      <c r="E381" s="2">
        <v>4781</v>
      </c>
      <c r="F381" s="2"/>
      <c r="G381" s="2"/>
      <c r="H381" s="15">
        <f t="shared" si="5"/>
        <v>-6.2469966362326546E-3</v>
      </c>
    </row>
    <row r="382" spans="1:8" ht="13.5" x14ac:dyDescent="0.25">
      <c r="A382" s="11"/>
      <c r="B382" s="10">
        <v>43327</v>
      </c>
      <c r="C382" s="2">
        <v>3.18</v>
      </c>
      <c r="D382" s="2">
        <v>1.4476</v>
      </c>
      <c r="E382" s="2">
        <v>801</v>
      </c>
      <c r="F382" s="2"/>
      <c r="G382" s="2"/>
      <c r="H382" s="15">
        <f t="shared" si="5"/>
        <v>0</v>
      </c>
    </row>
    <row r="383" spans="1:8" ht="13.5" x14ac:dyDescent="0.25">
      <c r="A383" s="11"/>
      <c r="B383" s="10">
        <v>43328</v>
      </c>
      <c r="C383" s="2">
        <v>3.16</v>
      </c>
      <c r="D383" s="2">
        <v>1.4384999999999999</v>
      </c>
      <c r="E383" s="2">
        <v>2882</v>
      </c>
      <c r="F383" s="2"/>
      <c r="G383" s="2"/>
      <c r="H383" s="15">
        <f t="shared" si="5"/>
        <v>-6.2862669245648713E-3</v>
      </c>
    </row>
    <row r="384" spans="1:8" ht="13.5" x14ac:dyDescent="0.25">
      <c r="A384" s="11"/>
      <c r="B384" s="10">
        <v>43329</v>
      </c>
      <c r="C384" s="2">
        <v>3.17</v>
      </c>
      <c r="D384" s="2">
        <v>1.4431</v>
      </c>
      <c r="E384" s="2">
        <v>7469</v>
      </c>
      <c r="F384" s="2"/>
      <c r="G384" s="2"/>
      <c r="H384" s="15">
        <f t="shared" si="5"/>
        <v>3.1977754605492944E-3</v>
      </c>
    </row>
    <row r="385" spans="1:8" ht="13.5" x14ac:dyDescent="0.25">
      <c r="A385" s="11"/>
      <c r="B385" s="10">
        <v>43332</v>
      </c>
      <c r="C385" s="2">
        <v>3.2</v>
      </c>
      <c r="D385" s="2">
        <v>1.4567000000000001</v>
      </c>
      <c r="E385" s="2">
        <v>5104</v>
      </c>
      <c r="F385" s="2"/>
      <c r="G385" s="2"/>
      <c r="H385" s="15">
        <f t="shared" si="5"/>
        <v>9.4241563301226908E-3</v>
      </c>
    </row>
    <row r="386" spans="1:8" ht="13.5" x14ac:dyDescent="0.25">
      <c r="A386" s="11"/>
      <c r="B386" s="10">
        <v>43335</v>
      </c>
      <c r="C386" s="2">
        <v>3.06</v>
      </c>
      <c r="D386" s="2">
        <v>1.5176000000000001</v>
      </c>
      <c r="E386" s="2">
        <v>475</v>
      </c>
      <c r="F386" s="2"/>
      <c r="G386" s="2"/>
      <c r="H386" s="15">
        <f t="shared" si="5"/>
        <v>4.1806823642479542E-2</v>
      </c>
    </row>
    <row r="387" spans="1:8" ht="13.5" x14ac:dyDescent="0.25">
      <c r="A387" s="11"/>
      <c r="B387" s="10">
        <v>43336</v>
      </c>
      <c r="C387" s="2">
        <v>3.05</v>
      </c>
      <c r="D387" s="2">
        <v>1.5126999999999999</v>
      </c>
      <c r="E387" s="2">
        <v>7109</v>
      </c>
      <c r="F387" s="2"/>
      <c r="G387" s="2"/>
      <c r="H387" s="15">
        <f t="shared" si="5"/>
        <v>-3.2287822878229616E-3</v>
      </c>
    </row>
    <row r="388" spans="1:8" ht="13.5" x14ac:dyDescent="0.25">
      <c r="A388" s="11"/>
      <c r="B388" s="10">
        <v>43339</v>
      </c>
      <c r="C388" s="2">
        <v>3.03</v>
      </c>
      <c r="D388" s="2">
        <v>1.5026999999999999</v>
      </c>
      <c r="E388" s="2">
        <v>2767</v>
      </c>
      <c r="F388" s="2"/>
      <c r="G388" s="2"/>
      <c r="H388" s="15">
        <f t="shared" si="5"/>
        <v>-6.6106961062999993E-3</v>
      </c>
    </row>
    <row r="389" spans="1:8" ht="13.5" x14ac:dyDescent="0.25">
      <c r="A389" s="11"/>
      <c r="B389" s="10">
        <v>43340</v>
      </c>
      <c r="C389" s="2">
        <v>3.04</v>
      </c>
      <c r="D389" s="2">
        <v>1.5077</v>
      </c>
      <c r="E389" s="2">
        <v>3199</v>
      </c>
      <c r="F389" s="2"/>
      <c r="G389" s="2"/>
      <c r="H389" s="15">
        <f t="shared" si="5"/>
        <v>3.3273441139283393E-3</v>
      </c>
    </row>
    <row r="390" spans="1:8" ht="13.5" x14ac:dyDescent="0.25">
      <c r="A390" s="11"/>
      <c r="B390" s="10">
        <v>43341</v>
      </c>
      <c r="C390" s="2">
        <v>3.02</v>
      </c>
      <c r="D390" s="2">
        <v>1.4978</v>
      </c>
      <c r="E390" s="2">
        <v>190</v>
      </c>
      <c r="F390" s="2"/>
      <c r="G390" s="2"/>
      <c r="H390" s="15">
        <f t="shared" si="5"/>
        <v>-6.5662930291172112E-3</v>
      </c>
    </row>
    <row r="391" spans="1:8" ht="13.5" x14ac:dyDescent="0.25">
      <c r="A391" s="11"/>
      <c r="B391" s="10">
        <v>43342</v>
      </c>
      <c r="C391" s="2">
        <v>3.05</v>
      </c>
      <c r="D391" s="2">
        <v>1.5126999999999999</v>
      </c>
      <c r="E391" s="2">
        <v>1428</v>
      </c>
      <c r="F391" s="2"/>
      <c r="G391" s="2"/>
      <c r="H391" s="15">
        <f t="shared" ref="H391:H454" si="6">(D391-D390)/D390</f>
        <v>9.9479236213111978E-3</v>
      </c>
    </row>
    <row r="392" spans="1:8" ht="13.5" x14ac:dyDescent="0.25">
      <c r="A392" s="11"/>
      <c r="B392" s="10">
        <v>43343</v>
      </c>
      <c r="C392" s="2">
        <v>3.05</v>
      </c>
      <c r="D392" s="2">
        <v>1.5126999999999999</v>
      </c>
      <c r="E392" s="2">
        <v>0</v>
      </c>
      <c r="F392" s="2"/>
      <c r="G392" s="2"/>
      <c r="H392" s="15">
        <f t="shared" si="6"/>
        <v>0</v>
      </c>
    </row>
    <row r="393" spans="1:8" ht="13.5" x14ac:dyDescent="0.25">
      <c r="A393" s="11"/>
      <c r="B393" s="10">
        <v>43346</v>
      </c>
      <c r="C393" s="2">
        <v>3</v>
      </c>
      <c r="D393" s="2">
        <v>1.4879</v>
      </c>
      <c r="E393" s="2">
        <v>12173</v>
      </c>
      <c r="F393" s="2"/>
      <c r="G393" s="2"/>
      <c r="H393" s="15">
        <f t="shared" si="6"/>
        <v>-1.6394526343623941E-2</v>
      </c>
    </row>
    <row r="394" spans="1:8" ht="13.5" x14ac:dyDescent="0.25">
      <c r="A394" s="11"/>
      <c r="B394" s="10">
        <v>43347</v>
      </c>
      <c r="C394" s="2">
        <v>2.99</v>
      </c>
      <c r="D394" s="2">
        <v>1.4829000000000001</v>
      </c>
      <c r="E394" s="2">
        <v>4479</v>
      </c>
      <c r="F394" s="2"/>
      <c r="G394" s="2"/>
      <c r="H394" s="15">
        <f t="shared" si="6"/>
        <v>-3.3604408898446759E-3</v>
      </c>
    </row>
    <row r="395" spans="1:8" ht="13.5" x14ac:dyDescent="0.25">
      <c r="A395" s="11"/>
      <c r="B395" s="10">
        <v>43348</v>
      </c>
      <c r="C395" s="2">
        <v>2.91</v>
      </c>
      <c r="D395" s="2">
        <v>1.4432</v>
      </c>
      <c r="E395" s="2">
        <v>9741</v>
      </c>
      <c r="F395" s="2"/>
      <c r="G395" s="2"/>
      <c r="H395" s="15">
        <f t="shared" si="6"/>
        <v>-2.6771865938364062E-2</v>
      </c>
    </row>
    <row r="396" spans="1:8" ht="13.5" x14ac:dyDescent="0.25">
      <c r="A396" s="11"/>
      <c r="B396" s="10">
        <v>43349</v>
      </c>
      <c r="C396" s="2">
        <v>2.83</v>
      </c>
      <c r="D396" s="2">
        <v>1.4035</v>
      </c>
      <c r="E396" s="2">
        <v>16819</v>
      </c>
      <c r="F396" s="2"/>
      <c r="G396" s="2"/>
      <c r="H396" s="15">
        <f t="shared" si="6"/>
        <v>-2.750831485587588E-2</v>
      </c>
    </row>
    <row r="397" spans="1:8" ht="13.5" x14ac:dyDescent="0.25">
      <c r="A397" s="11"/>
      <c r="B397" s="10">
        <v>43350</v>
      </c>
      <c r="C397" s="2">
        <v>2.83</v>
      </c>
      <c r="D397" s="2">
        <v>1.4035</v>
      </c>
      <c r="E397" s="2">
        <v>5128</v>
      </c>
      <c r="F397" s="2"/>
      <c r="G397" s="2"/>
      <c r="H397" s="15">
        <f t="shared" si="6"/>
        <v>0</v>
      </c>
    </row>
    <row r="398" spans="1:8" ht="13.5" x14ac:dyDescent="0.25">
      <c r="A398" s="11"/>
      <c r="B398" s="10">
        <v>43353</v>
      </c>
      <c r="C398" s="2">
        <v>2.84</v>
      </c>
      <c r="D398" s="2">
        <v>1.4085000000000001</v>
      </c>
      <c r="E398" s="2">
        <v>2956</v>
      </c>
      <c r="F398" s="2"/>
      <c r="G398" s="2"/>
      <c r="H398" s="15">
        <f t="shared" si="6"/>
        <v>3.5625222657642433E-3</v>
      </c>
    </row>
    <row r="399" spans="1:8" ht="13.5" x14ac:dyDescent="0.25">
      <c r="A399" s="11"/>
      <c r="B399" s="10">
        <v>43355</v>
      </c>
      <c r="C399" s="2">
        <v>2.83</v>
      </c>
      <c r="D399" s="2">
        <v>1.4035</v>
      </c>
      <c r="E399" s="2">
        <v>930</v>
      </c>
      <c r="F399" s="2"/>
      <c r="G399" s="2"/>
      <c r="H399" s="15">
        <f t="shared" si="6"/>
        <v>-3.5498757543486795E-3</v>
      </c>
    </row>
    <row r="400" spans="1:8" ht="13.5" x14ac:dyDescent="0.25">
      <c r="A400" s="11"/>
      <c r="B400" s="10">
        <v>43356</v>
      </c>
      <c r="C400" s="2">
        <v>2.84</v>
      </c>
      <c r="D400" s="2">
        <v>1.4085000000000001</v>
      </c>
      <c r="E400" s="2">
        <v>4710</v>
      </c>
      <c r="F400" s="2"/>
      <c r="G400" s="2"/>
      <c r="H400" s="15">
        <f t="shared" si="6"/>
        <v>3.5625222657642433E-3</v>
      </c>
    </row>
    <row r="401" spans="1:8" ht="13.5" x14ac:dyDescent="0.25">
      <c r="A401" s="11"/>
      <c r="B401" s="10">
        <v>43357</v>
      </c>
      <c r="C401" s="2">
        <v>2.96</v>
      </c>
      <c r="D401" s="2">
        <v>1.468</v>
      </c>
      <c r="E401" s="2">
        <v>0</v>
      </c>
      <c r="F401" s="2"/>
      <c r="G401" s="2"/>
      <c r="H401" s="15">
        <f t="shared" si="6"/>
        <v>4.224352147674823E-2</v>
      </c>
    </row>
    <row r="402" spans="1:8" ht="13.5" x14ac:dyDescent="0.25">
      <c r="A402" s="11"/>
      <c r="B402" s="10">
        <v>43360</v>
      </c>
      <c r="C402" s="2">
        <v>3.09</v>
      </c>
      <c r="D402" s="2">
        <v>1.5325</v>
      </c>
      <c r="E402" s="2">
        <v>21273</v>
      </c>
      <c r="F402" s="2"/>
      <c r="G402" s="2"/>
      <c r="H402" s="15">
        <f t="shared" si="6"/>
        <v>4.3937329700272483E-2</v>
      </c>
    </row>
    <row r="403" spans="1:8" ht="13.5" x14ac:dyDescent="0.25">
      <c r="A403" s="11"/>
      <c r="B403" s="10">
        <v>43361</v>
      </c>
      <c r="C403" s="2">
        <v>3.11</v>
      </c>
      <c r="D403" s="2">
        <v>1.5424</v>
      </c>
      <c r="E403" s="2">
        <v>4872</v>
      </c>
      <c r="F403" s="2"/>
      <c r="G403" s="2"/>
      <c r="H403" s="15">
        <f t="shared" si="6"/>
        <v>6.4600326264274196E-3</v>
      </c>
    </row>
    <row r="404" spans="1:8" ht="13.5" x14ac:dyDescent="0.25">
      <c r="A404" s="11"/>
      <c r="B404" s="10">
        <v>43362</v>
      </c>
      <c r="C404" s="2">
        <v>3.15</v>
      </c>
      <c r="D404" s="2">
        <v>1.5622</v>
      </c>
      <c r="E404" s="2">
        <v>3062</v>
      </c>
      <c r="F404" s="2"/>
      <c r="G404" s="2"/>
      <c r="H404" s="15">
        <f t="shared" si="6"/>
        <v>1.2837136929460606E-2</v>
      </c>
    </row>
    <row r="405" spans="1:8" ht="13.5" x14ac:dyDescent="0.25">
      <c r="A405" s="11"/>
      <c r="B405" s="10">
        <v>43363</v>
      </c>
      <c r="C405" s="2">
        <v>3.13</v>
      </c>
      <c r="D405" s="2">
        <v>1.5523</v>
      </c>
      <c r="E405" s="2">
        <v>1475</v>
      </c>
      <c r="F405" s="2"/>
      <c r="G405" s="2"/>
      <c r="H405" s="15">
        <f t="shared" si="6"/>
        <v>-6.3372167456151709E-3</v>
      </c>
    </row>
    <row r="406" spans="1:8" ht="13.5" x14ac:dyDescent="0.25">
      <c r="A406" s="11"/>
      <c r="B406" s="10">
        <v>43364</v>
      </c>
      <c r="C406" s="2">
        <v>3.08</v>
      </c>
      <c r="D406" s="2">
        <v>1.5275000000000001</v>
      </c>
      <c r="E406" s="2">
        <v>4852</v>
      </c>
      <c r="F406" s="2"/>
      <c r="G406" s="2"/>
      <c r="H406" s="15">
        <f t="shared" si="6"/>
        <v>-1.5976293242285597E-2</v>
      </c>
    </row>
    <row r="407" spans="1:8" ht="13.5" x14ac:dyDescent="0.25">
      <c r="A407" s="11"/>
      <c r="B407" s="10">
        <v>43367</v>
      </c>
      <c r="C407" s="2">
        <v>3.15</v>
      </c>
      <c r="D407" s="2">
        <v>1.5622</v>
      </c>
      <c r="E407" s="2">
        <v>804</v>
      </c>
      <c r="F407" s="2"/>
      <c r="G407" s="2"/>
      <c r="H407" s="15">
        <f t="shared" si="6"/>
        <v>2.2716857610474601E-2</v>
      </c>
    </row>
    <row r="408" spans="1:8" ht="13.5" x14ac:dyDescent="0.25">
      <c r="A408" s="11"/>
      <c r="B408" s="10">
        <v>43368</v>
      </c>
      <c r="C408" s="2">
        <v>3.15</v>
      </c>
      <c r="D408" s="2">
        <v>1.5622</v>
      </c>
      <c r="E408" s="2">
        <v>0</v>
      </c>
      <c r="F408" s="2"/>
      <c r="G408" s="2"/>
      <c r="H408" s="15">
        <f t="shared" si="6"/>
        <v>0</v>
      </c>
    </row>
    <row r="409" spans="1:8" ht="13.5" x14ac:dyDescent="0.25">
      <c r="A409" s="11"/>
      <c r="B409" s="10">
        <v>43369</v>
      </c>
      <c r="C409" s="2">
        <v>3.24</v>
      </c>
      <c r="D409" s="2">
        <v>1.6069</v>
      </c>
      <c r="E409" s="2">
        <v>18925</v>
      </c>
      <c r="F409" s="2"/>
      <c r="G409" s="2"/>
      <c r="H409" s="15">
        <f t="shared" si="6"/>
        <v>2.8613493790807812E-2</v>
      </c>
    </row>
    <row r="410" spans="1:8" ht="13.5" x14ac:dyDescent="0.25">
      <c r="A410" s="11"/>
      <c r="B410" s="10">
        <v>43370</v>
      </c>
      <c r="C410" s="2">
        <v>3.43</v>
      </c>
      <c r="D410" s="2">
        <v>1.7011000000000001</v>
      </c>
      <c r="E410" s="2">
        <v>23354</v>
      </c>
      <c r="F410" s="2"/>
      <c r="G410" s="2"/>
      <c r="H410" s="15">
        <f t="shared" si="6"/>
        <v>5.8622191797871717E-2</v>
      </c>
    </row>
    <row r="411" spans="1:8" ht="13.5" x14ac:dyDescent="0.25">
      <c r="A411" s="11"/>
      <c r="B411" s="10">
        <v>43371</v>
      </c>
      <c r="C411" s="2">
        <v>3.45</v>
      </c>
      <c r="D411" s="2">
        <v>1.7110000000000001</v>
      </c>
      <c r="E411" s="2">
        <v>19364</v>
      </c>
      <c r="F411" s="2"/>
      <c r="G411" s="2"/>
      <c r="H411" s="15">
        <f t="shared" si="6"/>
        <v>5.8197636823232139E-3</v>
      </c>
    </row>
    <row r="412" spans="1:8" ht="13.5" x14ac:dyDescent="0.25">
      <c r="A412" s="11"/>
      <c r="B412" s="10">
        <v>43374</v>
      </c>
      <c r="C412" s="2">
        <v>3.45</v>
      </c>
      <c r="D412" s="2">
        <v>1.7110000000000001</v>
      </c>
      <c r="E412" s="2">
        <v>5047</v>
      </c>
      <c r="F412" s="2"/>
      <c r="G412" s="2"/>
      <c r="H412" s="15">
        <f t="shared" si="6"/>
        <v>0</v>
      </c>
    </row>
    <row r="413" spans="1:8" ht="13.5" x14ac:dyDescent="0.25">
      <c r="A413" s="11"/>
      <c r="B413" s="10">
        <v>43375</v>
      </c>
      <c r="C413" s="2">
        <v>3.4</v>
      </c>
      <c r="D413" s="2">
        <v>1.6861999999999999</v>
      </c>
      <c r="E413" s="2">
        <v>5038</v>
      </c>
      <c r="F413" s="2"/>
      <c r="G413" s="2"/>
      <c r="H413" s="15">
        <f t="shared" si="6"/>
        <v>-1.4494447691408624E-2</v>
      </c>
    </row>
    <row r="414" spans="1:8" ht="13.5" x14ac:dyDescent="0.25">
      <c r="A414" s="11"/>
      <c r="B414" s="10">
        <v>43376</v>
      </c>
      <c r="C414" s="2">
        <v>3.33</v>
      </c>
      <c r="D414" s="2">
        <v>1.6515</v>
      </c>
      <c r="E414" s="2">
        <v>4616</v>
      </c>
      <c r="F414" s="2"/>
      <c r="G414" s="2"/>
      <c r="H414" s="15">
        <f t="shared" si="6"/>
        <v>-2.0578816273277165E-2</v>
      </c>
    </row>
    <row r="415" spans="1:8" ht="13.5" x14ac:dyDescent="0.25">
      <c r="A415" s="11"/>
      <c r="B415" s="10">
        <v>43377</v>
      </c>
      <c r="C415" s="2">
        <v>3.39</v>
      </c>
      <c r="D415" s="2">
        <v>1.6813</v>
      </c>
      <c r="E415" s="2">
        <v>14423</v>
      </c>
      <c r="F415" s="2"/>
      <c r="G415" s="2"/>
      <c r="H415" s="15">
        <f t="shared" si="6"/>
        <v>1.8044202240387556E-2</v>
      </c>
    </row>
    <row r="416" spans="1:8" ht="13.5" x14ac:dyDescent="0.25">
      <c r="A416" s="11"/>
      <c r="B416" s="10">
        <v>43378</v>
      </c>
      <c r="C416" s="2">
        <v>3.39</v>
      </c>
      <c r="D416" s="2">
        <v>1.6813</v>
      </c>
      <c r="E416" s="2">
        <v>4323</v>
      </c>
      <c r="F416" s="2"/>
      <c r="G416" s="2"/>
      <c r="H416" s="15">
        <f t="shared" si="6"/>
        <v>0</v>
      </c>
    </row>
    <row r="417" spans="1:8" ht="13.5" x14ac:dyDescent="0.25">
      <c r="A417" s="11"/>
      <c r="B417" s="10">
        <v>43381</v>
      </c>
      <c r="C417" s="2">
        <v>3.49</v>
      </c>
      <c r="D417" s="2">
        <v>1.7309000000000001</v>
      </c>
      <c r="E417" s="2">
        <v>10768</v>
      </c>
      <c r="F417" s="2"/>
      <c r="G417" s="2"/>
      <c r="H417" s="15">
        <f t="shared" si="6"/>
        <v>2.9500981383453334E-2</v>
      </c>
    </row>
    <row r="418" spans="1:8" ht="13.5" x14ac:dyDescent="0.25">
      <c r="A418" s="11"/>
      <c r="B418" s="10">
        <v>43382</v>
      </c>
      <c r="C418" s="2">
        <v>3.48</v>
      </c>
      <c r="D418" s="2">
        <v>1.7259</v>
      </c>
      <c r="E418" s="2">
        <v>4244</v>
      </c>
      <c r="F418" s="2"/>
      <c r="G418" s="2"/>
      <c r="H418" s="15">
        <f t="shared" si="6"/>
        <v>-2.8886706337744035E-3</v>
      </c>
    </row>
    <row r="419" spans="1:8" ht="13.5" x14ac:dyDescent="0.25">
      <c r="A419" s="11"/>
      <c r="B419" s="10">
        <v>43383</v>
      </c>
      <c r="C419" s="2">
        <v>3.69</v>
      </c>
      <c r="D419" s="2">
        <v>1.8301000000000001</v>
      </c>
      <c r="E419" s="2">
        <v>39228</v>
      </c>
      <c r="F419" s="2"/>
      <c r="G419" s="2"/>
      <c r="H419" s="15">
        <f t="shared" si="6"/>
        <v>6.037429746798776E-2</v>
      </c>
    </row>
    <row r="420" spans="1:8" ht="13.5" x14ac:dyDescent="0.25">
      <c r="A420" s="11"/>
      <c r="B420" s="10">
        <v>43384</v>
      </c>
      <c r="C420" s="2">
        <v>3.85</v>
      </c>
      <c r="D420" s="2">
        <v>1.9094</v>
      </c>
      <c r="E420" s="2">
        <v>101837</v>
      </c>
      <c r="F420" s="2"/>
      <c r="G420" s="2"/>
      <c r="H420" s="15">
        <f t="shared" si="6"/>
        <v>4.3330965521009741E-2</v>
      </c>
    </row>
    <row r="421" spans="1:8" ht="13.5" x14ac:dyDescent="0.25">
      <c r="A421" s="11"/>
      <c r="B421" s="10">
        <v>43385</v>
      </c>
      <c r="C421" s="2">
        <v>3.8</v>
      </c>
      <c r="D421" s="2">
        <v>1.8846000000000001</v>
      </c>
      <c r="E421" s="2">
        <v>9920</v>
      </c>
      <c r="F421" s="2"/>
      <c r="G421" s="2"/>
      <c r="H421" s="15">
        <f t="shared" si="6"/>
        <v>-1.2988373310987711E-2</v>
      </c>
    </row>
    <row r="422" spans="1:8" ht="13.5" x14ac:dyDescent="0.25">
      <c r="A422" s="11"/>
      <c r="B422" s="10">
        <v>43389</v>
      </c>
      <c r="C422" s="2">
        <v>3.82</v>
      </c>
      <c r="D422" s="2">
        <v>1.8945000000000001</v>
      </c>
      <c r="E422" s="2">
        <v>6720</v>
      </c>
      <c r="F422" s="2"/>
      <c r="G422" s="2"/>
      <c r="H422" s="15">
        <f t="shared" si="6"/>
        <v>5.2531041069723118E-3</v>
      </c>
    </row>
    <row r="423" spans="1:8" ht="13.5" x14ac:dyDescent="0.25">
      <c r="A423" s="11"/>
      <c r="B423" s="10">
        <v>43390</v>
      </c>
      <c r="C423" s="2">
        <v>3.8</v>
      </c>
      <c r="D423" s="2">
        <v>1.8846000000000001</v>
      </c>
      <c r="E423" s="2">
        <v>2702</v>
      </c>
      <c r="F423" s="2"/>
      <c r="G423" s="2"/>
      <c r="H423" s="15">
        <f t="shared" si="6"/>
        <v>-5.2256532066508416E-3</v>
      </c>
    </row>
    <row r="424" spans="1:8" ht="13.5" x14ac:dyDescent="0.25">
      <c r="A424" s="11"/>
      <c r="B424" s="10">
        <v>43391</v>
      </c>
      <c r="C424" s="2">
        <v>3.8</v>
      </c>
      <c r="D424" s="2">
        <v>1.8846000000000001</v>
      </c>
      <c r="E424" s="2">
        <v>6510</v>
      </c>
      <c r="F424" s="2"/>
      <c r="G424" s="2"/>
      <c r="H424" s="15">
        <f t="shared" si="6"/>
        <v>0</v>
      </c>
    </row>
    <row r="425" spans="1:8" ht="13.5" x14ac:dyDescent="0.25">
      <c r="A425" s="11"/>
      <c r="B425" s="10">
        <v>43392</v>
      </c>
      <c r="C425" s="2">
        <v>3.91</v>
      </c>
      <c r="D425" s="2">
        <v>1.9392</v>
      </c>
      <c r="E425" s="2">
        <v>62809</v>
      </c>
      <c r="F425" s="2"/>
      <c r="G425" s="2"/>
      <c r="H425" s="15">
        <f t="shared" si="6"/>
        <v>2.8971665074816928E-2</v>
      </c>
    </row>
    <row r="426" spans="1:8" ht="13.5" x14ac:dyDescent="0.25">
      <c r="A426" s="11"/>
      <c r="B426" s="10">
        <v>43395</v>
      </c>
      <c r="C426" s="2">
        <v>3.9</v>
      </c>
      <c r="D426" s="2">
        <v>1.9341999999999999</v>
      </c>
      <c r="E426" s="2">
        <v>7647</v>
      </c>
      <c r="F426" s="2"/>
      <c r="G426" s="2"/>
      <c r="H426" s="15">
        <f t="shared" si="6"/>
        <v>-2.5783828382838878E-3</v>
      </c>
    </row>
    <row r="427" spans="1:8" ht="13.5" x14ac:dyDescent="0.25">
      <c r="A427" s="11"/>
      <c r="B427" s="10">
        <v>43396</v>
      </c>
      <c r="C427" s="2">
        <v>3.85</v>
      </c>
      <c r="D427" s="2">
        <v>1.9094</v>
      </c>
      <c r="E427" s="2">
        <v>1003</v>
      </c>
      <c r="F427" s="2"/>
      <c r="G427" s="2"/>
      <c r="H427" s="15">
        <f t="shared" si="6"/>
        <v>-1.282183848619581E-2</v>
      </c>
    </row>
    <row r="428" spans="1:8" ht="13.5" x14ac:dyDescent="0.25">
      <c r="A428" s="11"/>
      <c r="B428" s="10">
        <v>43397</v>
      </c>
      <c r="C428" s="2">
        <v>3.95</v>
      </c>
      <c r="D428" s="2">
        <v>1.9590000000000001</v>
      </c>
      <c r="E428" s="2">
        <v>4189</v>
      </c>
      <c r="F428" s="2"/>
      <c r="G428" s="2"/>
      <c r="H428" s="15">
        <f t="shared" si="6"/>
        <v>2.5976746621975536E-2</v>
      </c>
    </row>
    <row r="429" spans="1:8" ht="13.5" x14ac:dyDescent="0.25">
      <c r="A429" s="11"/>
      <c r="B429" s="10">
        <v>43398</v>
      </c>
      <c r="C429" s="2">
        <v>3.9</v>
      </c>
      <c r="D429" s="2">
        <v>1.9341999999999999</v>
      </c>
      <c r="E429" s="2">
        <v>971</v>
      </c>
      <c r="F429" s="2"/>
      <c r="G429" s="2"/>
      <c r="H429" s="15">
        <f t="shared" si="6"/>
        <v>-1.2659520163348726E-2</v>
      </c>
    </row>
    <row r="430" spans="1:8" ht="13.5" x14ac:dyDescent="0.25">
      <c r="A430" s="11"/>
      <c r="B430" s="10">
        <v>43399</v>
      </c>
      <c r="C430" s="2">
        <v>3.9</v>
      </c>
      <c r="D430" s="2">
        <v>1.9341999999999999</v>
      </c>
      <c r="E430" s="2">
        <v>563</v>
      </c>
      <c r="F430" s="2"/>
      <c r="G430" s="2"/>
      <c r="H430" s="15">
        <f t="shared" si="6"/>
        <v>0</v>
      </c>
    </row>
    <row r="431" spans="1:8" ht="13.5" x14ac:dyDescent="0.25">
      <c r="A431" s="11"/>
      <c r="B431" s="10">
        <v>43402</v>
      </c>
      <c r="C431" s="2">
        <v>3.9</v>
      </c>
      <c r="D431" s="2">
        <v>1.9341999999999999</v>
      </c>
      <c r="E431" s="2">
        <v>8837</v>
      </c>
      <c r="F431" s="2"/>
      <c r="G431" s="2"/>
      <c r="H431" s="15">
        <f t="shared" si="6"/>
        <v>0</v>
      </c>
    </row>
    <row r="432" spans="1:8" ht="13.5" x14ac:dyDescent="0.25">
      <c r="A432" s="11"/>
      <c r="B432" s="10">
        <v>43403</v>
      </c>
      <c r="C432" s="2">
        <v>3.89</v>
      </c>
      <c r="D432" s="2">
        <v>1.9293</v>
      </c>
      <c r="E432" s="2">
        <v>1190</v>
      </c>
      <c r="F432" s="2"/>
      <c r="G432" s="2"/>
      <c r="H432" s="15">
        <f t="shared" si="6"/>
        <v>-2.5333471202563873E-3</v>
      </c>
    </row>
    <row r="433" spans="1:8" ht="13.5" x14ac:dyDescent="0.25">
      <c r="A433" s="11"/>
      <c r="B433" s="10">
        <v>43404</v>
      </c>
      <c r="C433" s="2">
        <v>3.9</v>
      </c>
      <c r="D433" s="2">
        <v>1.9341999999999999</v>
      </c>
      <c r="E433" s="2">
        <v>1031</v>
      </c>
      <c r="F433" s="2"/>
      <c r="G433" s="2"/>
      <c r="H433" s="15">
        <f t="shared" si="6"/>
        <v>2.5397812678172936E-3</v>
      </c>
    </row>
    <row r="434" spans="1:8" ht="13.5" x14ac:dyDescent="0.25">
      <c r="A434" s="11"/>
      <c r="B434" s="10">
        <v>43405</v>
      </c>
      <c r="C434" s="2">
        <v>3.95</v>
      </c>
      <c r="D434" s="2">
        <v>1.9590000000000001</v>
      </c>
      <c r="E434" s="2">
        <v>25178</v>
      </c>
      <c r="F434" s="2"/>
      <c r="G434" s="2"/>
      <c r="H434" s="15">
        <f t="shared" si="6"/>
        <v>1.2821838486195924E-2</v>
      </c>
    </row>
    <row r="435" spans="1:8" ht="13.5" x14ac:dyDescent="0.25">
      <c r="A435" s="11"/>
      <c r="B435" s="10">
        <v>43406</v>
      </c>
      <c r="C435" s="2">
        <v>3.97</v>
      </c>
      <c r="D435" s="2">
        <v>1.9689000000000001</v>
      </c>
      <c r="E435" s="2">
        <v>2740</v>
      </c>
      <c r="F435" s="2"/>
      <c r="G435" s="2"/>
      <c r="H435" s="15">
        <f t="shared" si="6"/>
        <v>5.0535987748851555E-3</v>
      </c>
    </row>
    <row r="436" spans="1:8" ht="13.5" x14ac:dyDescent="0.25">
      <c r="A436" s="11"/>
      <c r="B436" s="10">
        <v>43409</v>
      </c>
      <c r="C436" s="2">
        <v>3.95</v>
      </c>
      <c r="D436" s="2">
        <v>1.9590000000000001</v>
      </c>
      <c r="E436" s="2">
        <v>960</v>
      </c>
      <c r="F436" s="2"/>
      <c r="G436" s="2"/>
      <c r="H436" s="15">
        <f t="shared" si="6"/>
        <v>-5.0281883285083137E-3</v>
      </c>
    </row>
    <row r="437" spans="1:8" ht="13.5" x14ac:dyDescent="0.25">
      <c r="A437" s="11"/>
      <c r="B437" s="10">
        <v>43410</v>
      </c>
      <c r="C437" s="2">
        <v>3.97</v>
      </c>
      <c r="D437" s="2">
        <v>1.9689000000000001</v>
      </c>
      <c r="E437" s="2">
        <v>12689</v>
      </c>
      <c r="F437" s="2"/>
      <c r="G437" s="2"/>
      <c r="H437" s="15">
        <f t="shared" si="6"/>
        <v>5.0535987748851555E-3</v>
      </c>
    </row>
    <row r="438" spans="1:8" ht="13.5" x14ac:dyDescent="0.25">
      <c r="A438" s="11"/>
      <c r="B438" s="10">
        <v>43411</v>
      </c>
      <c r="C438" s="2">
        <v>4</v>
      </c>
      <c r="D438" s="2">
        <v>1.9838</v>
      </c>
      <c r="E438" s="2">
        <v>23832</v>
      </c>
      <c r="F438" s="2"/>
      <c r="G438" s="2"/>
      <c r="H438" s="15">
        <f t="shared" si="6"/>
        <v>7.5676773833104338E-3</v>
      </c>
    </row>
    <row r="439" spans="1:8" ht="13.5" x14ac:dyDescent="0.25">
      <c r="A439" s="11"/>
      <c r="B439" s="10">
        <v>43412</v>
      </c>
      <c r="C439" s="2">
        <v>4.13</v>
      </c>
      <c r="D439" s="2">
        <v>2.0482999999999998</v>
      </c>
      <c r="E439" s="2">
        <v>13543</v>
      </c>
      <c r="F439" s="2"/>
      <c r="G439" s="2"/>
      <c r="H439" s="15">
        <f t="shared" si="6"/>
        <v>3.2513358201431482E-2</v>
      </c>
    </row>
    <row r="440" spans="1:8" ht="13.5" x14ac:dyDescent="0.25">
      <c r="A440" s="11"/>
      <c r="B440" s="10">
        <v>43413</v>
      </c>
      <c r="C440" s="2">
        <v>4.16</v>
      </c>
      <c r="D440" s="2">
        <v>2.0632000000000001</v>
      </c>
      <c r="E440" s="2">
        <v>3025</v>
      </c>
      <c r="F440" s="2"/>
      <c r="G440" s="2"/>
      <c r="H440" s="15">
        <f t="shared" si="6"/>
        <v>7.274325050041673E-3</v>
      </c>
    </row>
    <row r="441" spans="1:8" ht="13.5" x14ac:dyDescent="0.25">
      <c r="A441" s="11"/>
      <c r="B441" s="10">
        <v>43416</v>
      </c>
      <c r="C441" s="2">
        <v>4.0999999999999996</v>
      </c>
      <c r="D441" s="2">
        <v>2.0333999999999999</v>
      </c>
      <c r="E441" s="2">
        <v>5214</v>
      </c>
      <c r="F441" s="2"/>
      <c r="G441" s="2"/>
      <c r="H441" s="15">
        <f t="shared" si="6"/>
        <v>-1.4443582784024946E-2</v>
      </c>
    </row>
    <row r="442" spans="1:8" ht="13.5" x14ac:dyDescent="0.25">
      <c r="A442" s="11"/>
      <c r="B442" s="10">
        <v>43417</v>
      </c>
      <c r="C442" s="2">
        <v>4.04</v>
      </c>
      <c r="D442" s="2">
        <v>2.0036</v>
      </c>
      <c r="E442" s="2">
        <v>34722</v>
      </c>
      <c r="F442" s="2"/>
      <c r="G442" s="2"/>
      <c r="H442" s="15">
        <f t="shared" si="6"/>
        <v>-1.465525720468173E-2</v>
      </c>
    </row>
    <row r="443" spans="1:8" ht="13.5" x14ac:dyDescent="0.25">
      <c r="A443" s="11"/>
      <c r="B443" s="10">
        <v>43418</v>
      </c>
      <c r="C443" s="2">
        <v>4.05</v>
      </c>
      <c r="D443" s="2">
        <v>2.0085999999999999</v>
      </c>
      <c r="E443" s="2">
        <v>20764</v>
      </c>
      <c r="F443" s="2"/>
      <c r="G443" s="2"/>
      <c r="H443" s="15">
        <f t="shared" si="6"/>
        <v>2.4955080854461437E-3</v>
      </c>
    </row>
    <row r="444" spans="1:8" ht="13.5" x14ac:dyDescent="0.25">
      <c r="A444" s="11"/>
      <c r="B444" s="10">
        <v>43419</v>
      </c>
      <c r="C444" s="2">
        <v>4</v>
      </c>
      <c r="D444" s="2">
        <v>1.9838</v>
      </c>
      <c r="E444" s="2">
        <v>13057</v>
      </c>
      <c r="F444" s="2"/>
      <c r="G444" s="2"/>
      <c r="H444" s="15">
        <f t="shared" si="6"/>
        <v>-1.234690829433433E-2</v>
      </c>
    </row>
    <row r="445" spans="1:8" ht="13.5" x14ac:dyDescent="0.25">
      <c r="A445" s="11"/>
      <c r="B445" s="10">
        <v>43420</v>
      </c>
      <c r="C445" s="2">
        <v>4.12</v>
      </c>
      <c r="D445" s="2">
        <v>2.0432999999999999</v>
      </c>
      <c r="E445" s="2">
        <v>12613</v>
      </c>
      <c r="F445" s="2"/>
      <c r="G445" s="2"/>
      <c r="H445" s="15">
        <f t="shared" si="6"/>
        <v>2.9992942836979477E-2</v>
      </c>
    </row>
    <row r="446" spans="1:8" ht="13.5" x14ac:dyDescent="0.25">
      <c r="A446" s="11"/>
      <c r="B446" s="10">
        <v>43423</v>
      </c>
      <c r="C446" s="2">
        <v>4</v>
      </c>
      <c r="D446" s="2">
        <v>1.9838</v>
      </c>
      <c r="E446" s="2">
        <v>164</v>
      </c>
      <c r="F446" s="2"/>
      <c r="G446" s="2"/>
      <c r="H446" s="15">
        <f t="shared" si="6"/>
        <v>-2.9119561493662158E-2</v>
      </c>
    </row>
    <row r="447" spans="1:8" ht="13.5" x14ac:dyDescent="0.25">
      <c r="A447" s="11"/>
      <c r="B447" s="10">
        <v>43425</v>
      </c>
      <c r="C447" s="2">
        <v>4</v>
      </c>
      <c r="D447" s="2">
        <v>1.9838</v>
      </c>
      <c r="E447" s="2">
        <v>9442</v>
      </c>
      <c r="F447" s="2"/>
      <c r="G447" s="2"/>
      <c r="H447" s="15">
        <f t="shared" si="6"/>
        <v>0</v>
      </c>
    </row>
    <row r="448" spans="1:8" ht="13.5" x14ac:dyDescent="0.25">
      <c r="A448" s="11"/>
      <c r="B448" s="10">
        <v>43426</v>
      </c>
      <c r="C448" s="2">
        <v>4.0599999999999996</v>
      </c>
      <c r="D448" s="2">
        <v>2.0135999999999998</v>
      </c>
      <c r="E448" s="2">
        <v>1658</v>
      </c>
      <c r="F448" s="2"/>
      <c r="G448" s="2"/>
      <c r="H448" s="15">
        <f t="shared" si="6"/>
        <v>1.5021675572134201E-2</v>
      </c>
    </row>
    <row r="449" spans="1:8" ht="13.5" x14ac:dyDescent="0.25">
      <c r="A449" s="11"/>
      <c r="B449" s="10">
        <v>43427</v>
      </c>
      <c r="C449" s="2">
        <v>4.24</v>
      </c>
      <c r="D449" s="2">
        <v>2.1027999999999998</v>
      </c>
      <c r="E449" s="2">
        <v>19660</v>
      </c>
      <c r="F449" s="2"/>
      <c r="G449" s="2"/>
      <c r="H449" s="15">
        <f t="shared" si="6"/>
        <v>4.4298768375049639E-2</v>
      </c>
    </row>
    <row r="450" spans="1:8" ht="13.5" x14ac:dyDescent="0.25">
      <c r="A450" s="11"/>
      <c r="B450" s="10">
        <v>43430</v>
      </c>
      <c r="C450" s="2">
        <v>4.28</v>
      </c>
      <c r="D450" s="2">
        <v>2.1227</v>
      </c>
      <c r="E450" s="2">
        <v>9611</v>
      </c>
      <c r="F450" s="2"/>
      <c r="G450" s="2"/>
      <c r="H450" s="15">
        <f t="shared" si="6"/>
        <v>9.4635723796843516E-3</v>
      </c>
    </row>
    <row r="451" spans="1:8" ht="13.5" x14ac:dyDescent="0.25">
      <c r="A451" s="11"/>
      <c r="B451" s="10">
        <v>43431</v>
      </c>
      <c r="C451" s="2">
        <v>4.28</v>
      </c>
      <c r="D451" s="2">
        <v>2.1227</v>
      </c>
      <c r="E451" s="2">
        <v>2681</v>
      </c>
      <c r="F451" s="2"/>
      <c r="G451" s="2"/>
      <c r="H451" s="15">
        <f t="shared" si="6"/>
        <v>0</v>
      </c>
    </row>
    <row r="452" spans="1:8" ht="13.5" x14ac:dyDescent="0.25">
      <c r="A452" s="11"/>
      <c r="B452" s="10">
        <v>43432</v>
      </c>
      <c r="C452" s="2">
        <v>4.25</v>
      </c>
      <c r="D452" s="2">
        <v>2.1078000000000001</v>
      </c>
      <c r="E452" s="2">
        <v>8017</v>
      </c>
      <c r="F452" s="2"/>
      <c r="G452" s="2"/>
      <c r="H452" s="15">
        <f t="shared" si="6"/>
        <v>-7.0193621331322903E-3</v>
      </c>
    </row>
    <row r="453" spans="1:8" ht="13.5" x14ac:dyDescent="0.25">
      <c r="A453" s="11"/>
      <c r="B453" s="10">
        <v>43433</v>
      </c>
      <c r="C453" s="2">
        <v>4.22</v>
      </c>
      <c r="D453" s="2">
        <v>2.0929000000000002</v>
      </c>
      <c r="E453" s="2">
        <v>8371</v>
      </c>
      <c r="F453" s="2"/>
      <c r="G453" s="2"/>
      <c r="H453" s="15">
        <f t="shared" si="6"/>
        <v>-7.0689818768383678E-3</v>
      </c>
    </row>
    <row r="454" spans="1:8" ht="13.5" x14ac:dyDescent="0.25">
      <c r="A454" s="11"/>
      <c r="B454" s="10">
        <v>43434</v>
      </c>
      <c r="C454" s="2">
        <v>4.25</v>
      </c>
      <c r="D454" s="2">
        <v>2.1078000000000001</v>
      </c>
      <c r="E454" s="2">
        <v>105</v>
      </c>
      <c r="F454" s="2"/>
      <c r="G454" s="2"/>
      <c r="H454" s="15">
        <f t="shared" si="6"/>
        <v>7.1193081370346948E-3</v>
      </c>
    </row>
    <row r="455" spans="1:8" ht="13.5" x14ac:dyDescent="0.25">
      <c r="A455" s="11"/>
      <c r="B455" s="10">
        <v>43437</v>
      </c>
      <c r="C455" s="2">
        <v>4.25</v>
      </c>
      <c r="D455" s="2">
        <v>2.1078000000000001</v>
      </c>
      <c r="E455" s="2">
        <v>0</v>
      </c>
      <c r="F455" s="2"/>
      <c r="G455" s="2"/>
      <c r="H455" s="15">
        <f t="shared" ref="H455:H518" si="7">(D455-D454)/D454</f>
        <v>0</v>
      </c>
    </row>
    <row r="456" spans="1:8" ht="13.5" x14ac:dyDescent="0.25">
      <c r="A456" s="11"/>
      <c r="B456" s="10">
        <v>43438</v>
      </c>
      <c r="C456" s="2">
        <v>4.25</v>
      </c>
      <c r="D456" s="2">
        <v>2.1078000000000001</v>
      </c>
      <c r="E456" s="2">
        <v>0</v>
      </c>
      <c r="F456" s="2"/>
      <c r="G456" s="2"/>
      <c r="H456" s="15">
        <f t="shared" si="7"/>
        <v>0</v>
      </c>
    </row>
    <row r="457" spans="1:8" ht="13.5" x14ac:dyDescent="0.25">
      <c r="A457" s="11"/>
      <c r="B457" s="10">
        <v>43439</v>
      </c>
      <c r="C457" s="2">
        <v>4.08</v>
      </c>
      <c r="D457" s="2">
        <v>2.0234999999999999</v>
      </c>
      <c r="E457" s="2">
        <v>4334</v>
      </c>
      <c r="F457" s="2"/>
      <c r="G457" s="2"/>
      <c r="H457" s="15">
        <f t="shared" si="7"/>
        <v>-3.9994306860233544E-2</v>
      </c>
    </row>
    <row r="458" spans="1:8" ht="13.5" x14ac:dyDescent="0.25">
      <c r="A458" s="11"/>
      <c r="B458" s="10">
        <v>43440</v>
      </c>
      <c r="C458" s="2">
        <v>4.09</v>
      </c>
      <c r="D458" s="2">
        <v>2.0284</v>
      </c>
      <c r="E458" s="2">
        <v>2513</v>
      </c>
      <c r="F458" s="2"/>
      <c r="G458" s="2"/>
      <c r="H458" s="15">
        <f t="shared" si="7"/>
        <v>2.4215468248085627E-3</v>
      </c>
    </row>
    <row r="459" spans="1:8" ht="13.5" x14ac:dyDescent="0.25">
      <c r="A459" s="11"/>
      <c r="B459" s="10">
        <v>43441</v>
      </c>
      <c r="C459" s="2">
        <v>4.05</v>
      </c>
      <c r="D459" s="2">
        <v>2.0085999999999999</v>
      </c>
      <c r="E459" s="2">
        <v>758</v>
      </c>
      <c r="F459" s="2"/>
      <c r="G459" s="2"/>
      <c r="H459" s="15">
        <f t="shared" si="7"/>
        <v>-9.7613882863340756E-3</v>
      </c>
    </row>
    <row r="460" spans="1:8" ht="13.5" x14ac:dyDescent="0.25">
      <c r="A460" s="11"/>
      <c r="B460" s="10">
        <v>43444</v>
      </c>
      <c r="C460" s="2">
        <v>3.93</v>
      </c>
      <c r="D460" s="2">
        <v>1.9491000000000001</v>
      </c>
      <c r="E460" s="2">
        <v>2927</v>
      </c>
      <c r="F460" s="2"/>
      <c r="G460" s="2"/>
      <c r="H460" s="15">
        <f t="shared" si="7"/>
        <v>-2.962262272229408E-2</v>
      </c>
    </row>
    <row r="461" spans="1:8" ht="13.5" x14ac:dyDescent="0.25">
      <c r="A461" s="11"/>
      <c r="B461" s="10">
        <v>43445</v>
      </c>
      <c r="C461" s="2">
        <v>3.95</v>
      </c>
      <c r="D461" s="2">
        <v>1.9590000000000001</v>
      </c>
      <c r="E461" s="2">
        <v>6605</v>
      </c>
      <c r="F461" s="2"/>
      <c r="G461" s="2"/>
      <c r="H461" s="15">
        <f t="shared" si="7"/>
        <v>5.0792673541634704E-3</v>
      </c>
    </row>
    <row r="462" spans="1:8" ht="13.5" x14ac:dyDescent="0.25">
      <c r="A462" s="11"/>
      <c r="B462" s="10">
        <v>43446</v>
      </c>
      <c r="C462" s="2">
        <v>4.0599999999999996</v>
      </c>
      <c r="D462" s="2">
        <v>2.0135999999999998</v>
      </c>
      <c r="E462" s="2">
        <v>37</v>
      </c>
      <c r="F462" s="2"/>
      <c r="G462" s="2"/>
      <c r="H462" s="15">
        <f t="shared" si="7"/>
        <v>2.7871362940275528E-2</v>
      </c>
    </row>
    <row r="463" spans="1:8" ht="13.5" x14ac:dyDescent="0.25">
      <c r="A463" s="11"/>
      <c r="B463" s="10">
        <v>43447</v>
      </c>
      <c r="C463" s="2">
        <v>3.98</v>
      </c>
      <c r="D463" s="2">
        <v>1.9739</v>
      </c>
      <c r="E463" s="2">
        <v>9372</v>
      </c>
      <c r="F463" s="2"/>
      <c r="G463" s="2"/>
      <c r="H463" s="15">
        <f t="shared" si="7"/>
        <v>-1.9715931664680102E-2</v>
      </c>
    </row>
    <row r="464" spans="1:8" ht="13.5" x14ac:dyDescent="0.25">
      <c r="A464" s="11"/>
      <c r="B464" s="10">
        <v>43448</v>
      </c>
      <c r="C464" s="2">
        <v>4</v>
      </c>
      <c r="D464" s="2">
        <v>1.9838</v>
      </c>
      <c r="E464" s="2">
        <v>4783</v>
      </c>
      <c r="F464" s="2"/>
      <c r="G464" s="2"/>
      <c r="H464" s="15">
        <f t="shared" si="7"/>
        <v>5.0154516439536046E-3</v>
      </c>
    </row>
    <row r="465" spans="1:8" ht="13.5" x14ac:dyDescent="0.25">
      <c r="A465" s="11"/>
      <c r="B465" s="10">
        <v>43451</v>
      </c>
      <c r="C465" s="2">
        <v>4.05</v>
      </c>
      <c r="D465" s="2">
        <v>2.0085999999999999</v>
      </c>
      <c r="E465" s="2">
        <v>1004</v>
      </c>
      <c r="F465" s="2"/>
      <c r="G465" s="2"/>
      <c r="H465" s="15">
        <f t="shared" si="7"/>
        <v>1.2501260207682193E-2</v>
      </c>
    </row>
    <row r="466" spans="1:8" ht="13.5" x14ac:dyDescent="0.25">
      <c r="A466" s="11"/>
      <c r="B466" s="10">
        <v>43452</v>
      </c>
      <c r="C466" s="2">
        <v>4.05</v>
      </c>
      <c r="D466" s="2">
        <v>2.0085999999999999</v>
      </c>
      <c r="E466" s="2">
        <v>805</v>
      </c>
      <c r="F466" s="2"/>
      <c r="G466" s="2"/>
      <c r="H466" s="15">
        <f t="shared" si="7"/>
        <v>0</v>
      </c>
    </row>
    <row r="467" spans="1:8" ht="13.5" x14ac:dyDescent="0.25">
      <c r="A467" s="11"/>
      <c r="B467" s="10">
        <v>43453</v>
      </c>
      <c r="C467" s="2">
        <v>3.98</v>
      </c>
      <c r="D467" s="2">
        <v>1.9739</v>
      </c>
      <c r="E467" s="2">
        <v>6519</v>
      </c>
      <c r="F467" s="2"/>
      <c r="G467" s="2"/>
      <c r="H467" s="15">
        <f t="shared" si="7"/>
        <v>-1.7275714427959749E-2</v>
      </c>
    </row>
    <row r="468" spans="1:8" ht="13.5" x14ac:dyDescent="0.25">
      <c r="A468" s="11"/>
      <c r="B468" s="10">
        <v>43454</v>
      </c>
      <c r="C468" s="2">
        <v>4.01</v>
      </c>
      <c r="D468" s="2">
        <v>1.9887999999999999</v>
      </c>
      <c r="E468" s="2">
        <v>14853</v>
      </c>
      <c r="F468" s="2"/>
      <c r="G468" s="2"/>
      <c r="H468" s="15">
        <f t="shared" si="7"/>
        <v>7.5485080297886991E-3</v>
      </c>
    </row>
    <row r="469" spans="1:8" ht="13.5" x14ac:dyDescent="0.25">
      <c r="A469" s="11"/>
      <c r="B469" s="10">
        <v>43455</v>
      </c>
      <c r="C469" s="2">
        <v>4.08</v>
      </c>
      <c r="D469" s="2">
        <v>2.0234999999999999</v>
      </c>
      <c r="E469" s="2">
        <v>10194</v>
      </c>
      <c r="F469" s="2"/>
      <c r="G469" s="2"/>
      <c r="H469" s="15">
        <f t="shared" si="7"/>
        <v>1.7447707160096519E-2</v>
      </c>
    </row>
    <row r="470" spans="1:8" ht="13.5" x14ac:dyDescent="0.25">
      <c r="A470" s="11"/>
      <c r="B470" s="10">
        <v>43458</v>
      </c>
      <c r="C470" s="2">
        <v>4.08</v>
      </c>
      <c r="D470" s="2">
        <v>2.0234999999999999</v>
      </c>
      <c r="E470" s="2">
        <v>204</v>
      </c>
      <c r="F470" s="2"/>
      <c r="G470" s="2"/>
      <c r="H470" s="15">
        <f t="shared" si="7"/>
        <v>0</v>
      </c>
    </row>
    <row r="471" spans="1:8" ht="13.5" x14ac:dyDescent="0.25">
      <c r="A471" s="11"/>
      <c r="B471" s="10">
        <v>43459</v>
      </c>
      <c r="C471" s="2">
        <v>4.0599999999999996</v>
      </c>
      <c r="D471" s="2">
        <v>2.0135999999999998</v>
      </c>
      <c r="E471" s="2">
        <v>1037</v>
      </c>
      <c r="F471" s="2"/>
      <c r="G471" s="2"/>
      <c r="H471" s="15">
        <f t="shared" si="7"/>
        <v>-4.8925129725722856E-3</v>
      </c>
    </row>
    <row r="472" spans="1:8" ht="13.5" x14ac:dyDescent="0.25">
      <c r="A472" s="11"/>
      <c r="B472" s="10">
        <v>43460</v>
      </c>
      <c r="C472" s="2">
        <v>4.0599999999999996</v>
      </c>
      <c r="D472" s="2">
        <v>2.0135999999999998</v>
      </c>
      <c r="E472" s="2">
        <v>6330</v>
      </c>
      <c r="F472" s="2"/>
      <c r="G472" s="2"/>
      <c r="H472" s="15">
        <f t="shared" si="7"/>
        <v>0</v>
      </c>
    </row>
    <row r="473" spans="1:8" ht="13.5" x14ac:dyDescent="0.25">
      <c r="A473" s="11"/>
      <c r="B473" s="10">
        <v>43461</v>
      </c>
      <c r="C473" s="2">
        <v>4.07</v>
      </c>
      <c r="D473" s="2">
        <v>2.0185</v>
      </c>
      <c r="E473" s="2">
        <v>3900</v>
      </c>
      <c r="F473" s="2"/>
      <c r="G473" s="2"/>
      <c r="H473" s="15">
        <f t="shared" si="7"/>
        <v>2.4334525228447194E-3</v>
      </c>
    </row>
    <row r="474" spans="1:8" ht="13.5" x14ac:dyDescent="0.25">
      <c r="A474" s="11"/>
      <c r="B474" s="10">
        <v>43462</v>
      </c>
      <c r="C474" s="2">
        <v>4.0599999999999996</v>
      </c>
      <c r="D474" s="2">
        <v>2.0135999999999998</v>
      </c>
      <c r="E474" s="2">
        <v>261</v>
      </c>
      <c r="F474" s="2"/>
      <c r="G474" s="2"/>
      <c r="H474" s="15">
        <f t="shared" si="7"/>
        <v>-2.4275452068368225E-3</v>
      </c>
    </row>
    <row r="475" spans="1:8" ht="13.5" x14ac:dyDescent="0.25">
      <c r="A475" s="11"/>
      <c r="B475" s="10">
        <v>43465</v>
      </c>
      <c r="C475" s="2">
        <v>4.18</v>
      </c>
      <c r="D475" s="2">
        <v>2.0731000000000002</v>
      </c>
      <c r="E475" s="2">
        <v>16693</v>
      </c>
      <c r="F475" s="2"/>
      <c r="G475" s="2"/>
      <c r="H475" s="15">
        <f t="shared" si="7"/>
        <v>2.9549066348828135E-2</v>
      </c>
    </row>
    <row r="476" spans="1:8" ht="13.5" x14ac:dyDescent="0.25">
      <c r="A476" s="11"/>
      <c r="B476" s="10">
        <v>43467</v>
      </c>
      <c r="C476" s="2">
        <v>4.2</v>
      </c>
      <c r="D476" s="2">
        <v>2.0830000000000002</v>
      </c>
      <c r="E476" s="2">
        <v>848</v>
      </c>
      <c r="F476" s="2"/>
      <c r="G476" s="2"/>
      <c r="H476" s="15">
        <f t="shared" si="7"/>
        <v>4.7754570450050738E-3</v>
      </c>
    </row>
    <row r="477" spans="1:8" ht="13.5" x14ac:dyDescent="0.25">
      <c r="A477" s="11"/>
      <c r="B477" s="10">
        <v>43468</v>
      </c>
      <c r="C477" s="2">
        <v>4.17</v>
      </c>
      <c r="D477" s="2">
        <v>2.0680999999999998</v>
      </c>
      <c r="E477" s="2">
        <v>2309</v>
      </c>
      <c r="F477" s="2"/>
      <c r="G477" s="2"/>
      <c r="H477" s="15">
        <f t="shared" si="7"/>
        <v>-7.1531445031206703E-3</v>
      </c>
    </row>
    <row r="478" spans="1:8" ht="13.5" x14ac:dyDescent="0.25">
      <c r="A478" s="11"/>
      <c r="B478" s="10">
        <v>43469</v>
      </c>
      <c r="C478" s="2">
        <v>4.3099999999999996</v>
      </c>
      <c r="D478" s="2">
        <v>2.1375999999999999</v>
      </c>
      <c r="E478" s="2">
        <v>5651</v>
      </c>
      <c r="F478" s="2"/>
      <c r="G478" s="2"/>
      <c r="H478" s="15">
        <f t="shared" si="7"/>
        <v>3.3605725061650847E-2</v>
      </c>
    </row>
    <row r="479" spans="1:8" ht="13.5" x14ac:dyDescent="0.25">
      <c r="A479" s="11"/>
      <c r="B479" s="10">
        <v>43472</v>
      </c>
      <c r="C479" s="2">
        <v>4.3099999999999996</v>
      </c>
      <c r="D479" s="2">
        <v>2.1375999999999999</v>
      </c>
      <c r="E479" s="2">
        <v>1544</v>
      </c>
      <c r="F479" s="2"/>
      <c r="G479" s="2"/>
      <c r="H479" s="15">
        <f t="shared" si="7"/>
        <v>0</v>
      </c>
    </row>
    <row r="480" spans="1:8" ht="13.5" x14ac:dyDescent="0.25">
      <c r="A480" s="11"/>
      <c r="B480" s="10">
        <v>43473</v>
      </c>
      <c r="C480" s="2">
        <v>4.3899999999999997</v>
      </c>
      <c r="D480" s="2">
        <v>2.1772</v>
      </c>
      <c r="E480" s="2">
        <v>250</v>
      </c>
      <c r="F480" s="2"/>
      <c r="G480" s="2"/>
      <c r="H480" s="15">
        <f t="shared" si="7"/>
        <v>1.8525449101796446E-2</v>
      </c>
    </row>
    <row r="481" spans="1:8" ht="13.5" x14ac:dyDescent="0.25">
      <c r="A481" s="11"/>
      <c r="B481" s="10">
        <v>43474</v>
      </c>
      <c r="C481" s="2">
        <v>4.25</v>
      </c>
      <c r="D481" s="2">
        <v>2.1078000000000001</v>
      </c>
      <c r="E481" s="2">
        <v>1568</v>
      </c>
      <c r="F481" s="2"/>
      <c r="G481" s="2"/>
      <c r="H481" s="15">
        <f t="shared" si="7"/>
        <v>-3.1875803784677526E-2</v>
      </c>
    </row>
    <row r="482" spans="1:8" ht="13.5" x14ac:dyDescent="0.25">
      <c r="A482" s="11"/>
      <c r="B482" s="10">
        <v>43475</v>
      </c>
      <c r="C482" s="2">
        <v>4.3</v>
      </c>
      <c r="D482" s="2">
        <v>2.1326000000000001</v>
      </c>
      <c r="E482" s="2">
        <v>710</v>
      </c>
      <c r="F482" s="2"/>
      <c r="G482" s="2"/>
      <c r="H482" s="15">
        <f t="shared" si="7"/>
        <v>1.1765822184267924E-2</v>
      </c>
    </row>
    <row r="483" spans="1:8" ht="13.5" x14ac:dyDescent="0.25">
      <c r="A483" s="11"/>
      <c r="B483" s="10">
        <v>43476</v>
      </c>
      <c r="C483" s="2">
        <v>4.3</v>
      </c>
      <c r="D483" s="2">
        <v>2.1326000000000001</v>
      </c>
      <c r="E483" s="2">
        <v>6196</v>
      </c>
      <c r="F483" s="2"/>
      <c r="G483" s="2"/>
      <c r="H483" s="15">
        <f t="shared" si="7"/>
        <v>0</v>
      </c>
    </row>
    <row r="484" spans="1:8" ht="13.5" x14ac:dyDescent="0.25">
      <c r="A484" s="11"/>
      <c r="B484" s="10">
        <v>43480</v>
      </c>
      <c r="C484" s="2">
        <v>4.42</v>
      </c>
      <c r="D484" s="2">
        <v>2.1920999999999999</v>
      </c>
      <c r="E484" s="2">
        <v>8423</v>
      </c>
      <c r="F484" s="2"/>
      <c r="G484" s="2"/>
      <c r="H484" s="15">
        <f t="shared" si="7"/>
        <v>2.7900215699146528E-2</v>
      </c>
    </row>
    <row r="485" spans="1:8" ht="13.5" x14ac:dyDescent="0.25">
      <c r="A485" s="11"/>
      <c r="B485" s="10">
        <v>43481</v>
      </c>
      <c r="C485" s="2">
        <v>4.41</v>
      </c>
      <c r="D485" s="2">
        <v>2.1871</v>
      </c>
      <c r="E485" s="2">
        <v>6859</v>
      </c>
      <c r="F485" s="2"/>
      <c r="G485" s="2"/>
      <c r="H485" s="15">
        <f t="shared" si="7"/>
        <v>-2.2809178413393063E-3</v>
      </c>
    </row>
    <row r="486" spans="1:8" ht="13.5" x14ac:dyDescent="0.25">
      <c r="A486" s="11"/>
      <c r="B486" s="10">
        <v>43482</v>
      </c>
      <c r="C486" s="2">
        <v>4.3899999999999997</v>
      </c>
      <c r="D486" s="2">
        <v>2.1772</v>
      </c>
      <c r="E486" s="2">
        <v>23</v>
      </c>
      <c r="F486" s="2"/>
      <c r="G486" s="2"/>
      <c r="H486" s="15">
        <f t="shared" si="7"/>
        <v>-4.5265419962507523E-3</v>
      </c>
    </row>
    <row r="487" spans="1:8" ht="13.5" x14ac:dyDescent="0.25">
      <c r="A487" s="11"/>
      <c r="B487" s="10">
        <v>43483</v>
      </c>
      <c r="C487" s="2">
        <v>4.3899999999999997</v>
      </c>
      <c r="D487" s="2">
        <v>2.1772</v>
      </c>
      <c r="E487" s="2">
        <v>660</v>
      </c>
      <c r="F487" s="2"/>
      <c r="G487" s="2"/>
      <c r="H487" s="15">
        <f t="shared" si="7"/>
        <v>0</v>
      </c>
    </row>
    <row r="488" spans="1:8" ht="13.5" x14ac:dyDescent="0.25">
      <c r="A488" s="11"/>
      <c r="B488" s="10">
        <v>43486</v>
      </c>
      <c r="C488" s="2">
        <v>4.33</v>
      </c>
      <c r="D488" s="2">
        <v>2.1475</v>
      </c>
      <c r="E488" s="2">
        <v>2480</v>
      </c>
      <c r="F488" s="2"/>
      <c r="G488" s="2"/>
      <c r="H488" s="15">
        <f t="shared" si="7"/>
        <v>-1.3641374242145904E-2</v>
      </c>
    </row>
    <row r="489" spans="1:8" ht="13.5" x14ac:dyDescent="0.25">
      <c r="A489" s="11"/>
      <c r="B489" s="10">
        <v>43487</v>
      </c>
      <c r="C489" s="2">
        <v>4.4000000000000004</v>
      </c>
      <c r="D489" s="2">
        <v>2.1821999999999999</v>
      </c>
      <c r="E489" s="2">
        <v>17827</v>
      </c>
      <c r="F489" s="2"/>
      <c r="G489" s="2"/>
      <c r="H489" s="15">
        <f t="shared" si="7"/>
        <v>1.6158323632130364E-2</v>
      </c>
    </row>
    <row r="490" spans="1:8" ht="13.5" x14ac:dyDescent="0.25">
      <c r="A490" s="11"/>
      <c r="B490" s="10">
        <v>43488</v>
      </c>
      <c r="C490" s="2">
        <v>4.3899999999999997</v>
      </c>
      <c r="D490" s="2">
        <v>2.1772</v>
      </c>
      <c r="E490" s="2">
        <v>211</v>
      </c>
      <c r="F490" s="2"/>
      <c r="G490" s="2"/>
      <c r="H490" s="15">
        <f t="shared" si="7"/>
        <v>-2.2912656951699631E-3</v>
      </c>
    </row>
    <row r="491" spans="1:8" ht="13.5" x14ac:dyDescent="0.25">
      <c r="A491" s="11"/>
      <c r="B491" s="10">
        <v>43489</v>
      </c>
      <c r="C491" s="2">
        <v>4.3</v>
      </c>
      <c r="D491" s="2">
        <v>2.1326000000000001</v>
      </c>
      <c r="E491" s="2">
        <v>6721</v>
      </c>
      <c r="F491" s="2"/>
      <c r="G491" s="2"/>
      <c r="H491" s="15">
        <f t="shared" si="7"/>
        <v>-2.0485026639720731E-2</v>
      </c>
    </row>
    <row r="492" spans="1:8" ht="13.5" x14ac:dyDescent="0.25">
      <c r="A492" s="11"/>
      <c r="B492" s="10">
        <v>43490</v>
      </c>
      <c r="C492" s="2">
        <v>4.3499999999999996</v>
      </c>
      <c r="D492" s="2">
        <v>2.1574</v>
      </c>
      <c r="E492" s="2">
        <v>962</v>
      </c>
      <c r="F492" s="2"/>
      <c r="G492" s="2"/>
      <c r="H492" s="15">
        <f t="shared" si="7"/>
        <v>1.1628997467879551E-2</v>
      </c>
    </row>
    <row r="493" spans="1:8" ht="13.5" x14ac:dyDescent="0.25">
      <c r="A493" s="11"/>
      <c r="B493" s="10">
        <v>43493</v>
      </c>
      <c r="C493" s="2">
        <v>4.3</v>
      </c>
      <c r="D493" s="2">
        <v>2.1326000000000001</v>
      </c>
      <c r="E493" s="2">
        <v>2945</v>
      </c>
      <c r="F493" s="2"/>
      <c r="G493" s="2"/>
      <c r="H493" s="15">
        <f t="shared" si="7"/>
        <v>-1.1495318438861563E-2</v>
      </c>
    </row>
    <row r="494" spans="1:8" ht="13.5" x14ac:dyDescent="0.25">
      <c r="A494" s="11"/>
      <c r="B494" s="10">
        <v>43494</v>
      </c>
      <c r="C494" s="2">
        <v>4.28</v>
      </c>
      <c r="D494" s="2">
        <v>2.1227</v>
      </c>
      <c r="E494" s="2">
        <v>2000</v>
      </c>
      <c r="F494" s="2"/>
      <c r="G494" s="2"/>
      <c r="H494" s="15">
        <f t="shared" si="7"/>
        <v>-4.6422207633874234E-3</v>
      </c>
    </row>
    <row r="495" spans="1:8" ht="13.5" x14ac:dyDescent="0.25">
      <c r="A495" s="11"/>
      <c r="B495" s="10">
        <v>43495</v>
      </c>
      <c r="C495" s="2">
        <v>4.2</v>
      </c>
      <c r="D495" s="2">
        <v>2.0830000000000002</v>
      </c>
      <c r="E495" s="2">
        <v>9610</v>
      </c>
      <c r="F495" s="2"/>
      <c r="G495" s="2"/>
      <c r="H495" s="15">
        <f t="shared" si="7"/>
        <v>-1.8702595750694797E-2</v>
      </c>
    </row>
    <row r="496" spans="1:8" ht="13.5" x14ac:dyDescent="0.25">
      <c r="A496" s="11"/>
      <c r="B496" s="10">
        <v>43496</v>
      </c>
      <c r="C496" s="2">
        <v>4.24</v>
      </c>
      <c r="D496" s="2">
        <v>2.1027999999999998</v>
      </c>
      <c r="E496" s="2">
        <v>595</v>
      </c>
      <c r="F496" s="2"/>
      <c r="G496" s="2"/>
      <c r="H496" s="15">
        <f t="shared" si="7"/>
        <v>9.5055208833411398E-3</v>
      </c>
    </row>
    <row r="497" spans="1:8" ht="13.5" x14ac:dyDescent="0.25">
      <c r="A497" s="11"/>
      <c r="B497" s="10">
        <v>43497</v>
      </c>
      <c r="C497" s="2">
        <v>4.2</v>
      </c>
      <c r="D497" s="2">
        <v>2.0830000000000002</v>
      </c>
      <c r="E497" s="2">
        <v>1392</v>
      </c>
      <c r="F497" s="2"/>
      <c r="G497" s="2"/>
      <c r="H497" s="15">
        <f t="shared" si="7"/>
        <v>-9.4160167395851233E-3</v>
      </c>
    </row>
    <row r="498" spans="1:8" ht="13.5" x14ac:dyDescent="0.25">
      <c r="A498" s="11"/>
      <c r="B498" s="10">
        <v>43500</v>
      </c>
      <c r="C498" s="2">
        <v>4.18</v>
      </c>
      <c r="D498" s="2">
        <v>2.0731000000000002</v>
      </c>
      <c r="E498" s="2">
        <v>4644</v>
      </c>
      <c r="F498" s="2"/>
      <c r="G498" s="2"/>
      <c r="H498" s="15">
        <f t="shared" si="7"/>
        <v>-4.7527604416706766E-3</v>
      </c>
    </row>
    <row r="499" spans="1:8" ht="13.5" x14ac:dyDescent="0.25">
      <c r="A499" s="11"/>
      <c r="B499" s="10">
        <v>43501</v>
      </c>
      <c r="C499" s="2">
        <v>4.2</v>
      </c>
      <c r="D499" s="2">
        <v>2.0830000000000002</v>
      </c>
      <c r="E499" s="2">
        <v>2227</v>
      </c>
      <c r="F499" s="2"/>
      <c r="G499" s="2"/>
      <c r="H499" s="15">
        <f t="shared" si="7"/>
        <v>4.7754570450050738E-3</v>
      </c>
    </row>
    <row r="500" spans="1:8" ht="13.5" x14ac:dyDescent="0.25">
      <c r="A500" s="11"/>
      <c r="B500" s="10">
        <v>43502</v>
      </c>
      <c r="C500" s="2">
        <v>4.1900000000000004</v>
      </c>
      <c r="D500" s="2">
        <v>2.0779999999999998</v>
      </c>
      <c r="E500" s="2">
        <v>2260</v>
      </c>
      <c r="F500" s="2"/>
      <c r="G500" s="2"/>
      <c r="H500" s="15">
        <f t="shared" si="7"/>
        <v>-2.4003840614499937E-3</v>
      </c>
    </row>
    <row r="501" spans="1:8" ht="13.5" x14ac:dyDescent="0.25">
      <c r="A501" s="11"/>
      <c r="B501" s="10">
        <v>43503</v>
      </c>
      <c r="C501" s="2">
        <v>4.1900000000000004</v>
      </c>
      <c r="D501" s="2">
        <v>2.0779999999999998</v>
      </c>
      <c r="E501" s="2">
        <v>940</v>
      </c>
      <c r="F501" s="2"/>
      <c r="G501" s="2"/>
      <c r="H501" s="15">
        <f t="shared" si="7"/>
        <v>0</v>
      </c>
    </row>
    <row r="502" spans="1:8" ht="13.5" x14ac:dyDescent="0.25">
      <c r="A502" s="11"/>
      <c r="B502" s="10">
        <v>43504</v>
      </c>
      <c r="C502" s="2">
        <v>4.1100000000000003</v>
      </c>
      <c r="D502" s="2">
        <v>2.0384000000000002</v>
      </c>
      <c r="E502" s="2">
        <v>737</v>
      </c>
      <c r="F502" s="2"/>
      <c r="G502" s="2"/>
      <c r="H502" s="15">
        <f t="shared" si="7"/>
        <v>-1.9056785370548432E-2</v>
      </c>
    </row>
    <row r="503" spans="1:8" ht="13.5" x14ac:dyDescent="0.25">
      <c r="A503" s="11"/>
      <c r="B503" s="10">
        <v>43507</v>
      </c>
      <c r="C503" s="2">
        <v>4.2</v>
      </c>
      <c r="D503" s="2">
        <v>2.0830000000000002</v>
      </c>
      <c r="E503" s="2">
        <v>1175</v>
      </c>
      <c r="F503" s="2"/>
      <c r="G503" s="2"/>
      <c r="H503" s="15">
        <f t="shared" si="7"/>
        <v>2.1879905808477221E-2</v>
      </c>
    </row>
    <row r="504" spans="1:8" ht="13.5" x14ac:dyDescent="0.25">
      <c r="A504" s="11"/>
      <c r="B504" s="10">
        <v>43508</v>
      </c>
      <c r="C504" s="2">
        <v>4.2</v>
      </c>
      <c r="D504" s="2">
        <v>2.0830000000000002</v>
      </c>
      <c r="E504" s="2">
        <v>322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43509</v>
      </c>
      <c r="C505" s="2">
        <v>4.2</v>
      </c>
      <c r="D505" s="2">
        <v>2.0830000000000002</v>
      </c>
      <c r="E505" s="2">
        <v>848</v>
      </c>
      <c r="F505" s="2"/>
      <c r="G505" s="2"/>
      <c r="H505" s="15">
        <f t="shared" si="7"/>
        <v>0</v>
      </c>
    </row>
    <row r="506" spans="1:8" ht="13.5" x14ac:dyDescent="0.25">
      <c r="A506" s="11"/>
      <c r="B506" s="10">
        <v>43510</v>
      </c>
      <c r="C506" s="2">
        <v>4.2</v>
      </c>
      <c r="D506" s="2">
        <v>2.0830000000000002</v>
      </c>
      <c r="E506" s="2">
        <v>354</v>
      </c>
      <c r="F506" s="2"/>
      <c r="G506" s="2"/>
      <c r="H506" s="15">
        <f t="shared" si="7"/>
        <v>0</v>
      </c>
    </row>
    <row r="507" spans="1:8" ht="13.5" x14ac:dyDescent="0.25">
      <c r="A507" s="11"/>
      <c r="B507" s="10">
        <v>43511</v>
      </c>
      <c r="C507" s="2">
        <v>4.2</v>
      </c>
      <c r="D507" s="2">
        <v>2.0830000000000002</v>
      </c>
      <c r="E507" s="2">
        <v>7601</v>
      </c>
      <c r="F507" s="2"/>
      <c r="G507" s="2"/>
      <c r="H507" s="15">
        <f t="shared" si="7"/>
        <v>0</v>
      </c>
    </row>
    <row r="508" spans="1:8" ht="13.5" x14ac:dyDescent="0.25">
      <c r="A508" s="11"/>
      <c r="B508" s="10">
        <v>43514</v>
      </c>
      <c r="C508" s="2">
        <v>4.1900000000000004</v>
      </c>
      <c r="D508" s="2">
        <v>2.0779999999999998</v>
      </c>
      <c r="E508" s="2">
        <v>2470</v>
      </c>
      <c r="F508" s="2"/>
      <c r="G508" s="2"/>
      <c r="H508" s="15">
        <f t="shared" si="7"/>
        <v>-2.4003840614499937E-3</v>
      </c>
    </row>
    <row r="509" spans="1:8" ht="13.5" x14ac:dyDescent="0.25">
      <c r="A509" s="11"/>
      <c r="B509" s="10">
        <v>43515</v>
      </c>
      <c r="C509" s="2">
        <v>4.18</v>
      </c>
      <c r="D509" s="2">
        <v>2.0731000000000002</v>
      </c>
      <c r="E509" s="2">
        <v>236</v>
      </c>
      <c r="F509" s="2"/>
      <c r="G509" s="2"/>
      <c r="H509" s="15">
        <f t="shared" si="7"/>
        <v>-2.3580365736283362E-3</v>
      </c>
    </row>
    <row r="510" spans="1:8" ht="13.5" x14ac:dyDescent="0.25">
      <c r="A510" s="11"/>
      <c r="B510" s="10">
        <v>43516</v>
      </c>
      <c r="C510" s="2">
        <v>4.17</v>
      </c>
      <c r="D510" s="2">
        <v>2.0680999999999998</v>
      </c>
      <c r="E510" s="2">
        <v>3823</v>
      </c>
      <c r="F510" s="2"/>
      <c r="G510" s="2"/>
      <c r="H510" s="15">
        <f t="shared" si="7"/>
        <v>-2.4118469924269631E-3</v>
      </c>
    </row>
    <row r="511" spans="1:8" ht="13.5" x14ac:dyDescent="0.25">
      <c r="A511" s="11"/>
      <c r="B511" s="10">
        <v>43517</v>
      </c>
      <c r="C511" s="2">
        <v>4.16</v>
      </c>
      <c r="D511" s="2">
        <v>2.0632000000000001</v>
      </c>
      <c r="E511" s="2">
        <v>342</v>
      </c>
      <c r="F511" s="2"/>
      <c r="G511" s="2"/>
      <c r="H511" s="15">
        <f t="shared" si="7"/>
        <v>-2.3693245007493269E-3</v>
      </c>
    </row>
    <row r="512" spans="1:8" ht="13.5" x14ac:dyDescent="0.25">
      <c r="A512" s="11"/>
      <c r="B512" s="10">
        <v>43518</v>
      </c>
      <c r="C512" s="2">
        <v>4.2699999999999996</v>
      </c>
      <c r="D512" s="2">
        <v>2.1177000000000001</v>
      </c>
      <c r="E512" s="2">
        <v>3627</v>
      </c>
      <c r="F512" s="2"/>
      <c r="G512" s="2"/>
      <c r="H512" s="15">
        <f t="shared" si="7"/>
        <v>2.6415277239240011E-2</v>
      </c>
    </row>
    <row r="513" spans="1:8" ht="13.5" x14ac:dyDescent="0.25">
      <c r="A513" s="11"/>
      <c r="B513" s="10">
        <v>43521</v>
      </c>
      <c r="C513" s="2">
        <v>4.2699999999999996</v>
      </c>
      <c r="D513" s="2">
        <v>2.1177000000000001</v>
      </c>
      <c r="E513" s="2">
        <v>237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43522</v>
      </c>
      <c r="C514" s="2">
        <v>4.3899999999999997</v>
      </c>
      <c r="D514" s="2">
        <v>2.1772</v>
      </c>
      <c r="E514" s="2">
        <v>4059</v>
      </c>
      <c r="F514" s="2"/>
      <c r="G514" s="2"/>
      <c r="H514" s="15">
        <f t="shared" si="7"/>
        <v>2.8096519809226936E-2</v>
      </c>
    </row>
    <row r="515" spans="1:8" ht="13.5" x14ac:dyDescent="0.25">
      <c r="A515" s="11"/>
      <c r="B515" s="10">
        <v>43523</v>
      </c>
      <c r="C515" s="2">
        <v>4.47</v>
      </c>
      <c r="D515" s="2">
        <v>2.2168999999999999</v>
      </c>
      <c r="E515" s="2">
        <v>8562</v>
      </c>
      <c r="F515" s="2"/>
      <c r="G515" s="2"/>
      <c r="H515" s="15">
        <f t="shared" si="7"/>
        <v>1.823442954253162E-2</v>
      </c>
    </row>
    <row r="516" spans="1:8" ht="13.5" x14ac:dyDescent="0.25">
      <c r="A516" s="11"/>
      <c r="B516" s="10">
        <v>43524</v>
      </c>
      <c r="C516" s="2">
        <v>4.47</v>
      </c>
      <c r="D516" s="2">
        <v>2.2168999999999999</v>
      </c>
      <c r="E516" s="2">
        <v>329</v>
      </c>
      <c r="F516" s="2"/>
      <c r="G516" s="2"/>
      <c r="H516" s="15">
        <f t="shared" si="7"/>
        <v>0</v>
      </c>
    </row>
    <row r="517" spans="1:8" ht="13.5" x14ac:dyDescent="0.25">
      <c r="A517" s="11"/>
      <c r="B517" s="10">
        <v>43525</v>
      </c>
      <c r="C517" s="2">
        <v>4.4000000000000004</v>
      </c>
      <c r="D517" s="2">
        <v>2.1821999999999999</v>
      </c>
      <c r="E517" s="2">
        <v>5961</v>
      </c>
      <c r="F517" s="2"/>
      <c r="G517" s="2"/>
      <c r="H517" s="15">
        <f t="shared" si="7"/>
        <v>-1.5652487708060787E-2</v>
      </c>
    </row>
    <row r="518" spans="1:8" ht="13.5" x14ac:dyDescent="0.25">
      <c r="A518" s="11"/>
      <c r="B518" s="10">
        <v>43528</v>
      </c>
      <c r="C518" s="2">
        <v>4.4000000000000004</v>
      </c>
      <c r="D518" s="2">
        <v>2.1821999999999999</v>
      </c>
      <c r="E518" s="2">
        <v>218</v>
      </c>
      <c r="F518" s="2"/>
      <c r="G518" s="2"/>
      <c r="H518" s="15">
        <f t="shared" si="7"/>
        <v>0</v>
      </c>
    </row>
    <row r="519" spans="1:8" ht="13.5" x14ac:dyDescent="0.25">
      <c r="A519" s="11"/>
      <c r="B519" s="10">
        <v>43529</v>
      </c>
      <c r="C519" s="2">
        <v>4.4000000000000004</v>
      </c>
      <c r="D519" s="2">
        <v>2.1821999999999999</v>
      </c>
      <c r="E519" s="2">
        <v>2417</v>
      </c>
      <c r="F519" s="2">
        <v>4.3148999999999997</v>
      </c>
      <c r="G519" s="2">
        <v>10429.113300000001</v>
      </c>
      <c r="H519" s="15">
        <f t="shared" ref="H519:H582" si="8">(D519-D518)/D518</f>
        <v>0</v>
      </c>
    </row>
    <row r="520" spans="1:8" ht="13.5" x14ac:dyDescent="0.25">
      <c r="A520" s="11"/>
      <c r="B520" s="10">
        <v>43530</v>
      </c>
      <c r="C520" s="2">
        <v>4.4000000000000004</v>
      </c>
      <c r="D520" s="2">
        <v>2.1821999999999999</v>
      </c>
      <c r="E520" s="2">
        <v>0</v>
      </c>
      <c r="F520" s="2">
        <v>0</v>
      </c>
      <c r="G520" s="2">
        <v>0</v>
      </c>
      <c r="H520" s="15">
        <f t="shared" si="8"/>
        <v>0</v>
      </c>
    </row>
    <row r="521" spans="1:8" ht="13.5" x14ac:dyDescent="0.25">
      <c r="A521" s="11"/>
      <c r="B521" s="10">
        <v>43531</v>
      </c>
      <c r="C521" s="2">
        <v>4.2699999999999996</v>
      </c>
      <c r="D521" s="2">
        <v>2.1177000000000001</v>
      </c>
      <c r="E521" s="2">
        <v>25</v>
      </c>
      <c r="F521" s="2">
        <v>4.2699999999999996</v>
      </c>
      <c r="G521" s="2">
        <v>106.75</v>
      </c>
      <c r="H521" s="15">
        <f t="shared" si="8"/>
        <v>-2.9557327467693052E-2</v>
      </c>
    </row>
    <row r="522" spans="1:8" ht="13.5" x14ac:dyDescent="0.25">
      <c r="A522" s="11"/>
      <c r="B522" s="10">
        <v>43532</v>
      </c>
      <c r="C522" s="2">
        <v>4.3499999999999996</v>
      </c>
      <c r="D522" s="2">
        <v>2.1574</v>
      </c>
      <c r="E522" s="2">
        <v>1089</v>
      </c>
      <c r="F522" s="2">
        <v>4.3399000000000001</v>
      </c>
      <c r="G522" s="2">
        <v>4726.1511</v>
      </c>
      <c r="H522" s="15">
        <f t="shared" si="8"/>
        <v>1.8746753553383313E-2</v>
      </c>
    </row>
    <row r="523" spans="1:8" ht="13.5" x14ac:dyDescent="0.25">
      <c r="A523" s="11"/>
      <c r="B523" s="10">
        <v>43535</v>
      </c>
      <c r="C523" s="2">
        <v>4.3</v>
      </c>
      <c r="D523" s="2">
        <v>2.1326000000000001</v>
      </c>
      <c r="E523" s="2">
        <v>663</v>
      </c>
      <c r="F523" s="2">
        <v>4.3151000000000002</v>
      </c>
      <c r="G523" s="2">
        <v>2860.9113000000002</v>
      </c>
      <c r="H523" s="15">
        <f t="shared" si="8"/>
        <v>-1.1495318438861563E-2</v>
      </c>
    </row>
    <row r="524" spans="1:8" ht="13.5" x14ac:dyDescent="0.25">
      <c r="A524" s="11"/>
      <c r="B524" s="10">
        <v>43536</v>
      </c>
      <c r="C524" s="2">
        <v>4.3</v>
      </c>
      <c r="D524" s="2">
        <v>2.1326000000000001</v>
      </c>
      <c r="E524" s="2">
        <v>118</v>
      </c>
      <c r="F524" s="2">
        <v>4.3380999999999998</v>
      </c>
      <c r="G524" s="2">
        <v>511.89580000000001</v>
      </c>
      <c r="H524" s="15">
        <f t="shared" si="8"/>
        <v>0</v>
      </c>
    </row>
    <row r="525" spans="1:8" ht="13.5" x14ac:dyDescent="0.25">
      <c r="A525" s="11"/>
      <c r="B525" s="10">
        <v>43537</v>
      </c>
      <c r="C525" s="2">
        <v>4.3600000000000003</v>
      </c>
      <c r="D525" s="2">
        <v>2.1623000000000001</v>
      </c>
      <c r="E525" s="2">
        <v>104</v>
      </c>
      <c r="F525" s="2">
        <v>4.3699000000000003</v>
      </c>
      <c r="G525" s="2">
        <v>454.46960000000001</v>
      </c>
      <c r="H525" s="15">
        <f t="shared" si="8"/>
        <v>1.392666229016227E-2</v>
      </c>
    </row>
    <row r="526" spans="1:8" ht="13.5" x14ac:dyDescent="0.25">
      <c r="A526" s="11"/>
      <c r="B526" s="10">
        <v>43538</v>
      </c>
      <c r="C526" s="2">
        <v>4.2300000000000004</v>
      </c>
      <c r="D526" s="2">
        <v>2.0979000000000001</v>
      </c>
      <c r="E526" s="2">
        <v>91</v>
      </c>
      <c r="F526" s="2">
        <v>4.2885999999999997</v>
      </c>
      <c r="G526" s="2">
        <v>390.26260000000002</v>
      </c>
      <c r="H526" s="15">
        <f t="shared" si="8"/>
        <v>-2.9783101327290389E-2</v>
      </c>
    </row>
    <row r="527" spans="1:8" ht="13.5" x14ac:dyDescent="0.25">
      <c r="A527" s="11"/>
      <c r="B527" s="10">
        <v>43539</v>
      </c>
      <c r="C527" s="2">
        <v>4.3099999999999996</v>
      </c>
      <c r="D527" s="2">
        <v>2.1375999999999999</v>
      </c>
      <c r="E527" s="2">
        <v>65</v>
      </c>
      <c r="F527" s="2">
        <v>4.3091999999999997</v>
      </c>
      <c r="G527" s="2">
        <v>280.09800000000001</v>
      </c>
      <c r="H527" s="15">
        <f t="shared" si="8"/>
        <v>1.8923685590352183E-2</v>
      </c>
    </row>
    <row r="528" spans="1:8" ht="13.5" x14ac:dyDescent="0.25">
      <c r="A528" s="11"/>
      <c r="B528" s="10">
        <v>43542</v>
      </c>
      <c r="C528" s="2">
        <v>4.29</v>
      </c>
      <c r="D528" s="2">
        <v>2.1276000000000002</v>
      </c>
      <c r="E528" s="2">
        <v>306</v>
      </c>
      <c r="F528" s="2">
        <v>4.2953999999999999</v>
      </c>
      <c r="G528" s="2">
        <v>1314.3924</v>
      </c>
      <c r="H528" s="15">
        <f t="shared" si="8"/>
        <v>-4.678143712574751E-3</v>
      </c>
    </row>
    <row r="529" spans="1:8" ht="13.5" x14ac:dyDescent="0.25">
      <c r="A529" s="11"/>
      <c r="B529" s="10">
        <v>43543</v>
      </c>
      <c r="C529" s="2">
        <v>4.3</v>
      </c>
      <c r="D529" s="2">
        <v>2.1326000000000001</v>
      </c>
      <c r="E529" s="2">
        <v>578</v>
      </c>
      <c r="F529" s="2">
        <v>4.2247000000000003</v>
      </c>
      <c r="G529" s="2">
        <v>2441.8766000000001</v>
      </c>
      <c r="H529" s="15">
        <f t="shared" si="8"/>
        <v>2.3500658018424012E-3</v>
      </c>
    </row>
    <row r="530" spans="1:8" ht="13.5" x14ac:dyDescent="0.25">
      <c r="A530" s="11"/>
      <c r="B530" s="10">
        <v>43545</v>
      </c>
      <c r="C530" s="2">
        <v>4.2</v>
      </c>
      <c r="D530" s="2">
        <v>2.0830000000000002</v>
      </c>
      <c r="E530" s="2">
        <v>650</v>
      </c>
      <c r="F530" s="2">
        <v>4.2077</v>
      </c>
      <c r="G530" s="2">
        <v>2735.0050000000001</v>
      </c>
      <c r="H530" s="15">
        <f t="shared" si="8"/>
        <v>-2.3257994935759103E-2</v>
      </c>
    </row>
    <row r="531" spans="1:8" ht="13.5" x14ac:dyDescent="0.25">
      <c r="A531" s="11"/>
      <c r="B531" s="10">
        <v>43546</v>
      </c>
      <c r="C531" s="2">
        <v>4.32</v>
      </c>
      <c r="D531" s="2">
        <v>2.1425000000000001</v>
      </c>
      <c r="E531" s="2">
        <v>80</v>
      </c>
      <c r="F531" s="2">
        <v>4.32</v>
      </c>
      <c r="G531" s="2">
        <v>345.6</v>
      </c>
      <c r="H531" s="15">
        <f t="shared" si="8"/>
        <v>2.8564570331252943E-2</v>
      </c>
    </row>
    <row r="532" spans="1:8" ht="13.5" x14ac:dyDescent="0.25">
      <c r="A532" s="11"/>
      <c r="B532" s="10">
        <v>43549</v>
      </c>
      <c r="C532" s="2">
        <v>4.32</v>
      </c>
      <c r="D532" s="2">
        <v>2.1425000000000001</v>
      </c>
      <c r="E532" s="2">
        <v>10</v>
      </c>
      <c r="F532" s="2">
        <v>4.32</v>
      </c>
      <c r="G532" s="2">
        <v>43.2</v>
      </c>
      <c r="H532" s="15">
        <f t="shared" si="8"/>
        <v>0</v>
      </c>
    </row>
    <row r="533" spans="1:8" ht="13.5" x14ac:dyDescent="0.25">
      <c r="A533" s="11"/>
      <c r="B533" s="10">
        <v>43550</v>
      </c>
      <c r="C533" s="2">
        <v>4.2</v>
      </c>
      <c r="D533" s="2">
        <v>2.0830000000000002</v>
      </c>
      <c r="E533" s="2">
        <v>205</v>
      </c>
      <c r="F533" s="2">
        <v>4.2</v>
      </c>
      <c r="G533" s="2">
        <v>861</v>
      </c>
      <c r="H533" s="15">
        <f t="shared" si="8"/>
        <v>-2.7771295215869258E-2</v>
      </c>
    </row>
    <row r="534" spans="1:8" ht="13.5" x14ac:dyDescent="0.25">
      <c r="A534" s="11"/>
      <c r="B534" s="10">
        <v>43551</v>
      </c>
      <c r="C534" s="2">
        <v>4.08</v>
      </c>
      <c r="D534" s="2">
        <v>2.0234999999999999</v>
      </c>
      <c r="E534" s="2">
        <v>0</v>
      </c>
      <c r="F534" s="2">
        <v>0</v>
      </c>
      <c r="G534" s="2">
        <v>0</v>
      </c>
      <c r="H534" s="15">
        <f t="shared" si="8"/>
        <v>-2.8564570331253158E-2</v>
      </c>
    </row>
    <row r="535" spans="1:8" ht="13.5" x14ac:dyDescent="0.25">
      <c r="A535" s="11"/>
      <c r="B535" s="10">
        <v>43552</v>
      </c>
      <c r="C535" s="2">
        <v>4.26</v>
      </c>
      <c r="D535" s="2">
        <v>2.1128</v>
      </c>
      <c r="E535" s="2">
        <v>115</v>
      </c>
      <c r="F535" s="2">
        <v>4.26</v>
      </c>
      <c r="G535" s="2">
        <v>489.9</v>
      </c>
      <c r="H535" s="15">
        <f t="shared" si="8"/>
        <v>4.4131455399061111E-2</v>
      </c>
    </row>
    <row r="536" spans="1:8" ht="13.5" x14ac:dyDescent="0.25">
      <c r="A536" s="11"/>
      <c r="B536" s="10">
        <v>43553</v>
      </c>
      <c r="C536" s="2">
        <v>4.32</v>
      </c>
      <c r="D536" s="2">
        <v>2.1425000000000001</v>
      </c>
      <c r="E536" s="2">
        <v>72</v>
      </c>
      <c r="F536" s="2">
        <v>4.2683</v>
      </c>
      <c r="G536" s="2">
        <v>307.31760000000003</v>
      </c>
      <c r="H536" s="15">
        <f t="shared" si="8"/>
        <v>1.4057175312381702E-2</v>
      </c>
    </row>
    <row r="537" spans="1:8" ht="13.5" x14ac:dyDescent="0.25">
      <c r="A537" s="11"/>
      <c r="B537" s="10">
        <v>43556</v>
      </c>
      <c r="C537" s="2">
        <v>4.2</v>
      </c>
      <c r="D537" s="2">
        <v>2.0830000000000002</v>
      </c>
      <c r="E537" s="2">
        <v>11</v>
      </c>
      <c r="F537" s="2">
        <v>4.2</v>
      </c>
      <c r="G537" s="2">
        <v>46.2</v>
      </c>
      <c r="H537" s="15">
        <f t="shared" si="8"/>
        <v>-2.7771295215869258E-2</v>
      </c>
    </row>
    <row r="538" spans="1:8" ht="13.5" x14ac:dyDescent="0.25">
      <c r="A538" s="11"/>
      <c r="B538" s="10">
        <v>43557</v>
      </c>
      <c r="C538" s="2">
        <v>4.2</v>
      </c>
      <c r="D538" s="2">
        <v>2.0830000000000002</v>
      </c>
      <c r="E538" s="2">
        <v>0</v>
      </c>
      <c r="F538" s="2">
        <v>0</v>
      </c>
      <c r="G538" s="2">
        <v>0</v>
      </c>
      <c r="H538" s="15">
        <f t="shared" si="8"/>
        <v>0</v>
      </c>
    </row>
    <row r="539" spans="1:8" ht="13.5" x14ac:dyDescent="0.25">
      <c r="A539" s="11"/>
      <c r="B539" s="10">
        <v>43558</v>
      </c>
      <c r="C539" s="2">
        <v>4.21</v>
      </c>
      <c r="D539" s="2">
        <v>2.0880000000000001</v>
      </c>
      <c r="E539" s="2">
        <v>958</v>
      </c>
      <c r="F539" s="2">
        <v>4.0894000000000004</v>
      </c>
      <c r="G539" s="2">
        <v>3917.6451999999999</v>
      </c>
      <c r="H539" s="15">
        <f t="shared" si="8"/>
        <v>2.4003840614497808E-3</v>
      </c>
    </row>
    <row r="540" spans="1:8" ht="13.5" x14ac:dyDescent="0.25">
      <c r="A540" s="11"/>
      <c r="B540" s="10">
        <v>43559</v>
      </c>
      <c r="C540" s="2">
        <v>4.3</v>
      </c>
      <c r="D540" s="2">
        <v>2.1326000000000001</v>
      </c>
      <c r="E540" s="2">
        <v>10</v>
      </c>
      <c r="F540" s="2">
        <v>4.3</v>
      </c>
      <c r="G540" s="2">
        <v>43</v>
      </c>
      <c r="H540" s="15">
        <f t="shared" si="8"/>
        <v>2.1360153256704966E-2</v>
      </c>
    </row>
    <row r="541" spans="1:8" ht="13.5" x14ac:dyDescent="0.25">
      <c r="A541" s="11"/>
      <c r="B541" s="10">
        <v>43560</v>
      </c>
      <c r="C541" s="2">
        <v>4.2</v>
      </c>
      <c r="D541" s="2">
        <v>2.0830000000000002</v>
      </c>
      <c r="E541" s="2">
        <v>208</v>
      </c>
      <c r="F541" s="2">
        <v>4.181</v>
      </c>
      <c r="G541" s="2">
        <v>869.64800000000002</v>
      </c>
      <c r="H541" s="15">
        <f t="shared" si="8"/>
        <v>-2.3257994935759103E-2</v>
      </c>
    </row>
    <row r="542" spans="1:8" ht="13.5" x14ac:dyDescent="0.25">
      <c r="A542" s="11"/>
      <c r="B542" s="10">
        <v>43563</v>
      </c>
      <c r="C542" s="2">
        <v>4.13</v>
      </c>
      <c r="D542" s="2">
        <v>2.0482999999999998</v>
      </c>
      <c r="E542" s="2">
        <v>1761</v>
      </c>
      <c r="F542" s="2">
        <v>4.1307</v>
      </c>
      <c r="G542" s="2">
        <v>7274.1626999999999</v>
      </c>
      <c r="H542" s="15">
        <f t="shared" si="8"/>
        <v>-1.6658665386462022E-2</v>
      </c>
    </row>
    <row r="543" spans="1:8" ht="13.5" x14ac:dyDescent="0.25">
      <c r="A543" s="11"/>
      <c r="B543" s="10">
        <v>43565</v>
      </c>
      <c r="C543" s="2">
        <v>4.18</v>
      </c>
      <c r="D543" s="2">
        <v>2.0731000000000002</v>
      </c>
      <c r="E543" s="2">
        <v>85</v>
      </c>
      <c r="F543" s="2">
        <v>4.1924000000000001</v>
      </c>
      <c r="G543" s="2">
        <v>356.35399999999998</v>
      </c>
      <c r="H543" s="15">
        <f t="shared" si="8"/>
        <v>1.2107601425572611E-2</v>
      </c>
    </row>
    <row r="544" spans="1:8" ht="13.5" x14ac:dyDescent="0.25">
      <c r="A544" s="11"/>
      <c r="B544" s="10">
        <v>43566</v>
      </c>
      <c r="C544" s="2">
        <v>4.0999999999999996</v>
      </c>
      <c r="D544" s="2">
        <v>2.0333999999999999</v>
      </c>
      <c r="E544" s="2">
        <v>505</v>
      </c>
      <c r="F544" s="2">
        <v>4.0603999999999996</v>
      </c>
      <c r="G544" s="2">
        <v>2050.502</v>
      </c>
      <c r="H544" s="15">
        <f t="shared" si="8"/>
        <v>-1.9150065119868935E-2</v>
      </c>
    </row>
    <row r="545" spans="1:8" ht="13.5" x14ac:dyDescent="0.25">
      <c r="A545" s="11"/>
      <c r="B545" s="10">
        <v>43567</v>
      </c>
      <c r="C545" s="2">
        <v>4.09</v>
      </c>
      <c r="D545" s="2">
        <v>2.0284</v>
      </c>
      <c r="E545" s="2">
        <v>2035</v>
      </c>
      <c r="F545" s="2">
        <v>4.0189000000000004</v>
      </c>
      <c r="G545" s="2">
        <v>8178.4615000000003</v>
      </c>
      <c r="H545" s="15">
        <f t="shared" si="8"/>
        <v>-2.4589357725975673E-3</v>
      </c>
    </row>
    <row r="546" spans="1:8" ht="13.5" x14ac:dyDescent="0.25">
      <c r="A546" s="11"/>
      <c r="B546" s="10">
        <v>43570</v>
      </c>
      <c r="C546" s="2">
        <v>4.0999999999999996</v>
      </c>
      <c r="D546" s="2">
        <v>2.0333999999999999</v>
      </c>
      <c r="E546" s="2">
        <v>103</v>
      </c>
      <c r="F546" s="2">
        <v>4.0980999999999996</v>
      </c>
      <c r="G546" s="2">
        <v>422.10430000000002</v>
      </c>
      <c r="H546" s="15">
        <f t="shared" si="8"/>
        <v>2.4649970420034971E-3</v>
      </c>
    </row>
    <row r="547" spans="1:8" ht="13.5" x14ac:dyDescent="0.25">
      <c r="A547" s="11"/>
      <c r="B547" s="10">
        <v>43571</v>
      </c>
      <c r="C547" s="2">
        <v>4.0999999999999996</v>
      </c>
      <c r="D547" s="2">
        <v>2.0333999999999999</v>
      </c>
      <c r="E547" s="2">
        <v>3359</v>
      </c>
      <c r="F547" s="2">
        <v>4.0999999999999996</v>
      </c>
      <c r="G547" s="2">
        <v>13771.9</v>
      </c>
      <c r="H547" s="15">
        <f t="shared" si="8"/>
        <v>0</v>
      </c>
    </row>
    <row r="548" spans="1:8" ht="13.5" x14ac:dyDescent="0.25">
      <c r="A548" s="11"/>
      <c r="B548" s="10">
        <v>43572</v>
      </c>
      <c r="C548" s="2">
        <v>4.1100000000000003</v>
      </c>
      <c r="D548" s="2">
        <v>2.0384000000000002</v>
      </c>
      <c r="E548" s="2">
        <v>2662</v>
      </c>
      <c r="F548" s="2">
        <v>4.1048</v>
      </c>
      <c r="G548" s="2">
        <v>10926.9776</v>
      </c>
      <c r="H548" s="15">
        <f t="shared" si="8"/>
        <v>2.4589357725977859E-3</v>
      </c>
    </row>
    <row r="549" spans="1:8" ht="13.5" x14ac:dyDescent="0.25">
      <c r="A549" s="11"/>
      <c r="B549" s="10">
        <v>43573</v>
      </c>
      <c r="C549" s="2">
        <v>4</v>
      </c>
      <c r="D549" s="2">
        <v>1.9838</v>
      </c>
      <c r="E549" s="2">
        <v>5706</v>
      </c>
      <c r="F549" s="2">
        <v>4.0290999999999997</v>
      </c>
      <c r="G549" s="2">
        <v>22990.044600000001</v>
      </c>
      <c r="H549" s="15">
        <f t="shared" si="8"/>
        <v>-2.6785714285714381E-2</v>
      </c>
    </row>
    <row r="550" spans="1:8" ht="13.5" x14ac:dyDescent="0.25">
      <c r="A550" s="11"/>
      <c r="B550" s="10">
        <v>43574</v>
      </c>
      <c r="C550" s="2">
        <v>4</v>
      </c>
      <c r="D550" s="2">
        <v>1.9838</v>
      </c>
      <c r="E550" s="2">
        <v>1681</v>
      </c>
      <c r="F550" s="2">
        <v>4.0002000000000004</v>
      </c>
      <c r="G550" s="2">
        <v>6724.3361999999997</v>
      </c>
      <c r="H550" s="15">
        <f t="shared" si="8"/>
        <v>0</v>
      </c>
    </row>
    <row r="551" spans="1:8" ht="13.5" x14ac:dyDescent="0.25">
      <c r="A551" s="11"/>
      <c r="B551" s="10">
        <v>43577</v>
      </c>
      <c r="C551" s="2">
        <v>4.17</v>
      </c>
      <c r="D551" s="2">
        <v>2.0680999999999998</v>
      </c>
      <c r="E551" s="2">
        <v>3557</v>
      </c>
      <c r="F551" s="2">
        <v>4.0366</v>
      </c>
      <c r="G551" s="2">
        <v>14358.1862</v>
      </c>
      <c r="H551" s="15">
        <f t="shared" si="8"/>
        <v>4.2494203044661671E-2</v>
      </c>
    </row>
    <row r="552" spans="1:8" ht="13.5" x14ac:dyDescent="0.25">
      <c r="A552" s="11"/>
      <c r="B552" s="10">
        <v>43578</v>
      </c>
      <c r="C552" s="2">
        <v>4.16</v>
      </c>
      <c r="D552" s="2">
        <v>2.0632000000000001</v>
      </c>
      <c r="E552" s="2">
        <v>894</v>
      </c>
      <c r="F552" s="2">
        <v>4.0526</v>
      </c>
      <c r="G552" s="2">
        <v>3623.0243999999998</v>
      </c>
      <c r="H552" s="15">
        <f t="shared" si="8"/>
        <v>-2.3693245007493269E-3</v>
      </c>
    </row>
    <row r="553" spans="1:8" ht="13.5" x14ac:dyDescent="0.25">
      <c r="A553" s="11"/>
      <c r="B553" s="10">
        <v>43579</v>
      </c>
      <c r="C553" s="2">
        <v>4.07</v>
      </c>
      <c r="D553" s="2">
        <v>2.0185</v>
      </c>
      <c r="E553" s="2">
        <v>8609</v>
      </c>
      <c r="F553" s="2">
        <v>4.0675999999999997</v>
      </c>
      <c r="G553" s="2">
        <v>35017.968399999998</v>
      </c>
      <c r="H553" s="15">
        <f t="shared" si="8"/>
        <v>-2.1665374176037311E-2</v>
      </c>
    </row>
    <row r="554" spans="1:8" ht="13.5" x14ac:dyDescent="0.25">
      <c r="A554" s="11"/>
      <c r="B554" s="10">
        <v>43580</v>
      </c>
      <c r="C554" s="2">
        <v>4.1900000000000004</v>
      </c>
      <c r="D554" s="2">
        <v>2.0779999999999998</v>
      </c>
      <c r="E554" s="2">
        <v>12</v>
      </c>
      <c r="F554" s="2">
        <v>4.1982999999999997</v>
      </c>
      <c r="G554" s="2">
        <v>50.379600000000003</v>
      </c>
      <c r="H554" s="15">
        <f t="shared" si="8"/>
        <v>2.9477334654446314E-2</v>
      </c>
    </row>
    <row r="555" spans="1:8" ht="13.5" x14ac:dyDescent="0.25">
      <c r="A555" s="11"/>
      <c r="B555" s="10">
        <v>43581</v>
      </c>
      <c r="C555" s="2">
        <v>4.07</v>
      </c>
      <c r="D555" s="2">
        <v>2.0185</v>
      </c>
      <c r="E555" s="2">
        <v>20832</v>
      </c>
      <c r="F555" s="2">
        <v>4.07</v>
      </c>
      <c r="G555" s="2">
        <v>84786.240000000005</v>
      </c>
      <c r="H555" s="15">
        <f t="shared" si="8"/>
        <v>-2.8633301251203027E-2</v>
      </c>
    </row>
    <row r="556" spans="1:8" ht="13.5" x14ac:dyDescent="0.25">
      <c r="A556" s="11"/>
      <c r="B556" s="10">
        <v>43584</v>
      </c>
      <c r="C556" s="2">
        <v>4.1399999999999997</v>
      </c>
      <c r="D556" s="2">
        <v>2.0531999999999999</v>
      </c>
      <c r="E556" s="2">
        <v>988</v>
      </c>
      <c r="F556" s="2">
        <v>4.1399999999999997</v>
      </c>
      <c r="G556" s="2">
        <v>4090.32</v>
      </c>
      <c r="H556" s="15">
        <f t="shared" si="8"/>
        <v>1.7190983403517442E-2</v>
      </c>
    </row>
    <row r="557" spans="1:8" ht="13.5" x14ac:dyDescent="0.25">
      <c r="A557" s="11"/>
      <c r="B557" s="10">
        <v>43585</v>
      </c>
      <c r="C557" s="2">
        <v>4.1399999999999997</v>
      </c>
      <c r="D557" s="2">
        <v>2.0531999999999999</v>
      </c>
      <c r="E557" s="2">
        <v>690</v>
      </c>
      <c r="F557" s="2">
        <v>4.0224000000000002</v>
      </c>
      <c r="G557" s="2">
        <v>2775.4560000000001</v>
      </c>
      <c r="H557" s="15">
        <f t="shared" si="8"/>
        <v>0</v>
      </c>
    </row>
    <row r="558" spans="1:8" ht="13.5" x14ac:dyDescent="0.25">
      <c r="A558" s="11"/>
      <c r="B558" s="10">
        <v>43587</v>
      </c>
      <c r="C558" s="2">
        <v>4.18</v>
      </c>
      <c r="D558" s="2">
        <v>2.0731000000000002</v>
      </c>
      <c r="E558" s="2">
        <v>71</v>
      </c>
      <c r="F558" s="2">
        <v>4.18</v>
      </c>
      <c r="G558" s="2">
        <v>296.77999999999997</v>
      </c>
      <c r="H558" s="15">
        <f t="shared" si="8"/>
        <v>9.6921878044030057E-3</v>
      </c>
    </row>
    <row r="559" spans="1:8" ht="13.5" x14ac:dyDescent="0.25">
      <c r="A559" s="11"/>
      <c r="B559" s="10">
        <v>43588</v>
      </c>
      <c r="C559" s="2">
        <v>4.0599999999999996</v>
      </c>
      <c r="D559" s="2">
        <v>2.0135999999999998</v>
      </c>
      <c r="E559" s="2">
        <v>77</v>
      </c>
      <c r="F559" s="2">
        <v>4.0682</v>
      </c>
      <c r="G559" s="2">
        <v>313.25139999999999</v>
      </c>
      <c r="H559" s="15">
        <f t="shared" si="8"/>
        <v>-2.8700979209879081E-2</v>
      </c>
    </row>
    <row r="560" spans="1:8" ht="13.5" x14ac:dyDescent="0.25">
      <c r="A560" s="11"/>
      <c r="B560" s="10">
        <v>43591</v>
      </c>
      <c r="C560" s="2">
        <v>4.1500000000000004</v>
      </c>
      <c r="D560" s="2">
        <v>2.0581999999999998</v>
      </c>
      <c r="E560" s="2">
        <v>1902</v>
      </c>
      <c r="F560" s="2">
        <v>4.0317999999999996</v>
      </c>
      <c r="G560" s="2">
        <v>7668.4835999999996</v>
      </c>
      <c r="H560" s="15">
        <f t="shared" si="8"/>
        <v>2.214938418752482E-2</v>
      </c>
    </row>
    <row r="561" spans="1:8" ht="13.5" x14ac:dyDescent="0.25">
      <c r="A561" s="11"/>
      <c r="B561" s="10">
        <v>43592</v>
      </c>
      <c r="C561" s="2">
        <v>4.1500000000000004</v>
      </c>
      <c r="D561" s="2">
        <v>2.0581999999999998</v>
      </c>
      <c r="E561" s="2">
        <v>1</v>
      </c>
      <c r="F561" s="2">
        <v>4.1500000000000004</v>
      </c>
      <c r="G561" s="2">
        <v>4.1500000000000004</v>
      </c>
      <c r="H561" s="15">
        <f t="shared" si="8"/>
        <v>0</v>
      </c>
    </row>
    <row r="562" spans="1:8" ht="13.5" x14ac:dyDescent="0.25">
      <c r="A562" s="11"/>
      <c r="B562" s="10">
        <v>43593</v>
      </c>
      <c r="C562" s="2">
        <v>4.0999999999999996</v>
      </c>
      <c r="D562" s="2">
        <v>2.0333999999999999</v>
      </c>
      <c r="E562" s="2">
        <v>651</v>
      </c>
      <c r="F562" s="2">
        <v>4.1001000000000003</v>
      </c>
      <c r="G562" s="2">
        <v>2669.1651000000002</v>
      </c>
      <c r="H562" s="15">
        <f t="shared" si="8"/>
        <v>-1.204936352152363E-2</v>
      </c>
    </row>
    <row r="563" spans="1:8" ht="13.5" x14ac:dyDescent="0.25">
      <c r="A563" s="11"/>
      <c r="B563" s="10">
        <v>43594</v>
      </c>
      <c r="C563" s="2">
        <v>4.13</v>
      </c>
      <c r="D563" s="2">
        <v>2.0482999999999998</v>
      </c>
      <c r="E563" s="2">
        <v>1023</v>
      </c>
      <c r="F563" s="2">
        <v>4.0050999999999997</v>
      </c>
      <c r="G563" s="2">
        <v>4097.2173000000003</v>
      </c>
      <c r="H563" s="15">
        <f t="shared" si="8"/>
        <v>7.3276286023408648E-3</v>
      </c>
    </row>
    <row r="564" spans="1:8" ht="13.5" x14ac:dyDescent="0.25">
      <c r="A564" s="11"/>
      <c r="B564" s="10">
        <v>43595</v>
      </c>
      <c r="C564" s="2">
        <v>4.01</v>
      </c>
      <c r="D564" s="2">
        <v>1.9887999999999999</v>
      </c>
      <c r="E564" s="2">
        <v>18505</v>
      </c>
      <c r="F564" s="2">
        <v>4.01</v>
      </c>
      <c r="G564" s="2">
        <v>74205.05</v>
      </c>
      <c r="H564" s="15">
        <f t="shared" si="8"/>
        <v>-2.9048479226675729E-2</v>
      </c>
    </row>
    <row r="565" spans="1:8" ht="13.5" x14ac:dyDescent="0.25">
      <c r="A565" s="11"/>
      <c r="B565" s="10">
        <v>43598</v>
      </c>
      <c r="C565" s="2">
        <v>4.13</v>
      </c>
      <c r="D565" s="2">
        <v>2.0482999999999998</v>
      </c>
      <c r="E565" s="2">
        <v>2310</v>
      </c>
      <c r="F565" s="2">
        <v>4.0118</v>
      </c>
      <c r="G565" s="2">
        <v>9267.2579999999998</v>
      </c>
      <c r="H565" s="15">
        <f t="shared" si="8"/>
        <v>2.9917538213998337E-2</v>
      </c>
    </row>
    <row r="566" spans="1:8" ht="13.5" x14ac:dyDescent="0.25">
      <c r="A566" s="11"/>
      <c r="B566" s="10">
        <v>43599</v>
      </c>
      <c r="C566" s="2">
        <v>4.1500000000000004</v>
      </c>
      <c r="D566" s="2">
        <v>2.0581999999999998</v>
      </c>
      <c r="E566" s="2">
        <v>31672</v>
      </c>
      <c r="F566" s="2">
        <v>4.1298000000000004</v>
      </c>
      <c r="G566" s="2">
        <v>130799.02559999999</v>
      </c>
      <c r="H566" s="15">
        <f t="shared" si="8"/>
        <v>4.833276375530938E-3</v>
      </c>
    </row>
    <row r="567" spans="1:8" ht="13.5" x14ac:dyDescent="0.25">
      <c r="A567" s="11"/>
      <c r="B567" s="10">
        <v>43600</v>
      </c>
      <c r="C567" s="2">
        <v>4.24</v>
      </c>
      <c r="D567" s="2">
        <v>2.1027999999999998</v>
      </c>
      <c r="E567" s="2">
        <v>512</v>
      </c>
      <c r="F567" s="2">
        <v>4.1327999999999996</v>
      </c>
      <c r="G567" s="2">
        <v>2115.9935999999998</v>
      </c>
      <c r="H567" s="15">
        <f t="shared" si="8"/>
        <v>2.1669419881449801E-2</v>
      </c>
    </row>
    <row r="568" spans="1:8" ht="13.5" x14ac:dyDescent="0.25">
      <c r="A568" s="11"/>
      <c r="B568" s="10">
        <v>43601</v>
      </c>
      <c r="C568" s="2">
        <v>4.2</v>
      </c>
      <c r="D568" s="2">
        <v>2.0830000000000002</v>
      </c>
      <c r="E568" s="2">
        <v>93</v>
      </c>
      <c r="F568" s="2">
        <v>4.1363000000000003</v>
      </c>
      <c r="G568" s="2">
        <v>384.67590000000001</v>
      </c>
      <c r="H568" s="15">
        <f t="shared" si="8"/>
        <v>-9.4160167395851233E-3</v>
      </c>
    </row>
    <row r="569" spans="1:8" ht="13.5" x14ac:dyDescent="0.25">
      <c r="A569" s="11"/>
      <c r="B569" s="10">
        <v>43602</v>
      </c>
      <c r="C569" s="2">
        <v>4.12</v>
      </c>
      <c r="D569" s="2">
        <v>2.0432999999999999</v>
      </c>
      <c r="E569" s="2">
        <v>1821</v>
      </c>
      <c r="F569" s="2">
        <v>4.1165000000000003</v>
      </c>
      <c r="G569" s="2">
        <v>7496.1464999999998</v>
      </c>
      <c r="H569" s="15">
        <f t="shared" si="8"/>
        <v>-1.9059049447911803E-2</v>
      </c>
    </row>
    <row r="570" spans="1:8" ht="13.5" x14ac:dyDescent="0.25">
      <c r="A570" s="11"/>
      <c r="B570" s="10">
        <v>43605</v>
      </c>
      <c r="C570" s="2">
        <v>4.22</v>
      </c>
      <c r="D570" s="2">
        <v>2.0929000000000002</v>
      </c>
      <c r="E570" s="2">
        <v>2618</v>
      </c>
      <c r="F570" s="2">
        <v>4.1871999999999998</v>
      </c>
      <c r="G570" s="2">
        <v>10962.089599999999</v>
      </c>
      <c r="H570" s="15">
        <f t="shared" si="8"/>
        <v>2.4274457984632854E-2</v>
      </c>
    </row>
    <row r="571" spans="1:8" ht="13.5" x14ac:dyDescent="0.25">
      <c r="A571" s="11"/>
      <c r="B571" s="10">
        <v>43606</v>
      </c>
      <c r="C571" s="2">
        <v>4.3600000000000003</v>
      </c>
      <c r="D571" s="2">
        <v>2.1623000000000001</v>
      </c>
      <c r="E571" s="2">
        <v>12131</v>
      </c>
      <c r="F571" s="2">
        <v>4.2872000000000003</v>
      </c>
      <c r="G571" s="2">
        <v>52008.023200000003</v>
      </c>
      <c r="H571" s="15">
        <f t="shared" si="8"/>
        <v>3.3159730517463758E-2</v>
      </c>
    </row>
    <row r="572" spans="1:8" ht="13.5" x14ac:dyDescent="0.25">
      <c r="A572" s="11"/>
      <c r="B572" s="10">
        <v>43607</v>
      </c>
      <c r="C572" s="2">
        <v>4.3</v>
      </c>
      <c r="D572" s="2">
        <v>2.1326000000000001</v>
      </c>
      <c r="E572" s="2">
        <v>700</v>
      </c>
      <c r="F572" s="2">
        <v>4.2929000000000004</v>
      </c>
      <c r="G572" s="2">
        <v>3005.03</v>
      </c>
      <c r="H572" s="15">
        <f t="shared" si="8"/>
        <v>-1.3735374369883946E-2</v>
      </c>
    </row>
    <row r="573" spans="1:8" ht="13.5" x14ac:dyDescent="0.25">
      <c r="A573" s="11"/>
      <c r="B573" s="10">
        <v>43608</v>
      </c>
      <c r="C573" s="2">
        <v>4.25</v>
      </c>
      <c r="D573" s="2">
        <v>2.1078000000000001</v>
      </c>
      <c r="E573" s="2">
        <v>15</v>
      </c>
      <c r="F573" s="2">
        <v>4.2832999999999997</v>
      </c>
      <c r="G573" s="2">
        <v>64.249499999999998</v>
      </c>
      <c r="H573" s="15">
        <f t="shared" si="8"/>
        <v>-1.1628997467879551E-2</v>
      </c>
    </row>
    <row r="574" spans="1:8" ht="13.5" x14ac:dyDescent="0.25">
      <c r="A574" s="11"/>
      <c r="B574" s="10">
        <v>43609</v>
      </c>
      <c r="C574" s="2">
        <v>4.29</v>
      </c>
      <c r="D574" s="2">
        <v>2.1276000000000002</v>
      </c>
      <c r="E574" s="2">
        <v>252</v>
      </c>
      <c r="F574" s="2">
        <v>4.2682000000000002</v>
      </c>
      <c r="G574" s="2">
        <v>1075.5863999999999</v>
      </c>
      <c r="H574" s="15">
        <f t="shared" si="8"/>
        <v>9.393680614859113E-3</v>
      </c>
    </row>
    <row r="575" spans="1:8" ht="13.5" x14ac:dyDescent="0.25">
      <c r="A575" s="11"/>
      <c r="B575" s="10">
        <v>43612</v>
      </c>
      <c r="C575" s="2">
        <v>4.3</v>
      </c>
      <c r="D575" s="2">
        <v>2.1326000000000001</v>
      </c>
      <c r="E575" s="2">
        <v>1</v>
      </c>
      <c r="F575" s="2">
        <v>4.3</v>
      </c>
      <c r="G575" s="2">
        <v>4.3</v>
      </c>
      <c r="H575" s="15">
        <f t="shared" si="8"/>
        <v>2.3500658018424012E-3</v>
      </c>
    </row>
    <row r="576" spans="1:8" ht="13.5" x14ac:dyDescent="0.25">
      <c r="A576" s="11"/>
      <c r="B576" s="10">
        <v>43613</v>
      </c>
      <c r="C576" s="2">
        <v>4.2</v>
      </c>
      <c r="D576" s="2">
        <v>2.0830000000000002</v>
      </c>
      <c r="E576" s="2">
        <v>3513</v>
      </c>
      <c r="F576" s="2">
        <v>4.1986999999999997</v>
      </c>
      <c r="G576" s="2">
        <v>14750.033100000001</v>
      </c>
      <c r="H576" s="15">
        <f t="shared" si="8"/>
        <v>-2.3257994935759103E-2</v>
      </c>
    </row>
    <row r="577" spans="1:8" ht="13.5" x14ac:dyDescent="0.25">
      <c r="A577" s="11"/>
      <c r="B577" s="10">
        <v>43614</v>
      </c>
      <c r="C577" s="2">
        <v>4.2</v>
      </c>
      <c r="D577" s="2">
        <v>2.0830000000000002</v>
      </c>
      <c r="E577" s="2">
        <v>393</v>
      </c>
      <c r="F577" s="2">
        <v>4.0815999999999999</v>
      </c>
      <c r="G577" s="2">
        <v>1604.0688</v>
      </c>
      <c r="H577" s="15">
        <f t="shared" si="8"/>
        <v>0</v>
      </c>
    </row>
    <row r="578" spans="1:8" ht="13.5" x14ac:dyDescent="0.25">
      <c r="A578" s="11"/>
      <c r="B578" s="10">
        <v>43615</v>
      </c>
      <c r="C578" s="2">
        <v>4.29</v>
      </c>
      <c r="D578" s="2">
        <v>2.1276000000000002</v>
      </c>
      <c r="E578" s="2">
        <v>1</v>
      </c>
      <c r="F578" s="2">
        <v>4.29</v>
      </c>
      <c r="G578" s="2">
        <v>4.29</v>
      </c>
      <c r="H578" s="15">
        <f t="shared" si="8"/>
        <v>2.1411425828132487E-2</v>
      </c>
    </row>
    <row r="579" spans="1:8" ht="13.5" x14ac:dyDescent="0.25">
      <c r="A579" s="11"/>
      <c r="B579" s="10">
        <v>43616</v>
      </c>
      <c r="C579" s="2">
        <v>4.29</v>
      </c>
      <c r="D579" s="2">
        <v>2.1276000000000002</v>
      </c>
      <c r="E579" s="2">
        <v>1</v>
      </c>
      <c r="F579" s="2">
        <v>4.29</v>
      </c>
      <c r="G579" s="2">
        <v>4.29</v>
      </c>
      <c r="H579" s="15">
        <f t="shared" si="8"/>
        <v>0</v>
      </c>
    </row>
    <row r="580" spans="1:8" ht="13.5" x14ac:dyDescent="0.25">
      <c r="A580" s="11"/>
      <c r="B580" s="10">
        <v>43619</v>
      </c>
      <c r="C580" s="2">
        <v>4.3</v>
      </c>
      <c r="D580" s="2">
        <v>2.1326000000000001</v>
      </c>
      <c r="E580" s="2">
        <v>1</v>
      </c>
      <c r="F580" s="2">
        <v>4.3</v>
      </c>
      <c r="G580" s="2">
        <v>4.3</v>
      </c>
      <c r="H580" s="15">
        <f t="shared" si="8"/>
        <v>2.3500658018424012E-3</v>
      </c>
    </row>
    <row r="581" spans="1:8" ht="13.5" x14ac:dyDescent="0.25">
      <c r="A581" s="11"/>
      <c r="B581" s="10">
        <v>43623</v>
      </c>
      <c r="C581" s="2">
        <v>4.3</v>
      </c>
      <c r="D581" s="2">
        <v>2.1326000000000001</v>
      </c>
      <c r="E581" s="2">
        <v>1</v>
      </c>
      <c r="F581" s="2">
        <v>4.3</v>
      </c>
      <c r="G581" s="2">
        <v>4.3</v>
      </c>
      <c r="H581" s="15">
        <f t="shared" si="8"/>
        <v>0</v>
      </c>
    </row>
    <row r="582" spans="1:8" ht="13.5" x14ac:dyDescent="0.25">
      <c r="A582" s="11"/>
      <c r="B582" s="10">
        <v>43626</v>
      </c>
      <c r="C582" s="2">
        <v>4.3</v>
      </c>
      <c r="D582" s="2">
        <v>2.1326000000000001</v>
      </c>
      <c r="E582" s="2">
        <v>0</v>
      </c>
      <c r="F582" s="2">
        <v>0</v>
      </c>
      <c r="G582" s="2">
        <v>0</v>
      </c>
      <c r="H582" s="15">
        <f t="shared" si="8"/>
        <v>0</v>
      </c>
    </row>
    <row r="583" spans="1:8" ht="13.5" x14ac:dyDescent="0.25">
      <c r="A583" s="11"/>
      <c r="B583" s="10">
        <v>43627</v>
      </c>
      <c r="C583" s="2">
        <v>4.3</v>
      </c>
      <c r="D583" s="2">
        <v>2.1326000000000001</v>
      </c>
      <c r="E583" s="2">
        <v>0</v>
      </c>
      <c r="F583" s="2">
        <v>0</v>
      </c>
      <c r="G583" s="2">
        <v>0</v>
      </c>
      <c r="H583" s="15">
        <f t="shared" ref="H583:H646" si="9">(D583-D582)/D582</f>
        <v>0</v>
      </c>
    </row>
    <row r="584" spans="1:8" ht="13.5" x14ac:dyDescent="0.25">
      <c r="A584" s="11"/>
      <c r="B584" s="10">
        <v>43628</v>
      </c>
      <c r="C584" s="2">
        <v>4.3</v>
      </c>
      <c r="D584" s="2">
        <v>2.1326000000000001</v>
      </c>
      <c r="E584" s="2">
        <v>0</v>
      </c>
      <c r="F584" s="2">
        <v>0</v>
      </c>
      <c r="G584" s="2">
        <v>0</v>
      </c>
      <c r="H584" s="15">
        <f t="shared" si="9"/>
        <v>0</v>
      </c>
    </row>
    <row r="585" spans="1:8" ht="13.5" x14ac:dyDescent="0.25">
      <c r="A585" s="11"/>
      <c r="B585" s="10">
        <v>43629</v>
      </c>
      <c r="C585" s="2">
        <v>4.24</v>
      </c>
      <c r="D585" s="2">
        <v>2.1027999999999998</v>
      </c>
      <c r="E585" s="2">
        <v>56</v>
      </c>
      <c r="F585" s="2">
        <v>4.2283999999999997</v>
      </c>
      <c r="G585" s="2">
        <v>236.79040000000001</v>
      </c>
      <c r="H585" s="15">
        <f t="shared" si="9"/>
        <v>-1.3973553408984466E-2</v>
      </c>
    </row>
    <row r="586" spans="1:8" ht="13.5" x14ac:dyDescent="0.25">
      <c r="A586" s="11"/>
      <c r="B586" s="10">
        <v>43630</v>
      </c>
      <c r="C586" s="2">
        <v>4.24</v>
      </c>
      <c r="D586" s="2">
        <v>2.1027999999999998</v>
      </c>
      <c r="E586" s="2">
        <v>16</v>
      </c>
      <c r="F586" s="2">
        <v>4.24</v>
      </c>
      <c r="G586" s="2">
        <v>67.84</v>
      </c>
      <c r="H586" s="15">
        <f t="shared" si="9"/>
        <v>0</v>
      </c>
    </row>
    <row r="587" spans="1:8" ht="13.5" x14ac:dyDescent="0.25">
      <c r="A587" s="11"/>
      <c r="B587" s="10">
        <v>43633</v>
      </c>
      <c r="C587" s="2">
        <v>4.17</v>
      </c>
      <c r="D587" s="2">
        <v>2.0680999999999998</v>
      </c>
      <c r="E587" s="2">
        <v>3642</v>
      </c>
      <c r="F587" s="2">
        <v>4.1833</v>
      </c>
      <c r="G587" s="2">
        <v>15235.578600000001</v>
      </c>
      <c r="H587" s="15">
        <f t="shared" si="9"/>
        <v>-1.6501807114323738E-2</v>
      </c>
    </row>
    <row r="588" spans="1:8" ht="13.5" x14ac:dyDescent="0.25">
      <c r="A588" s="11"/>
      <c r="B588" s="10">
        <v>43634</v>
      </c>
      <c r="C588" s="2">
        <v>4.24</v>
      </c>
      <c r="D588" s="2">
        <v>2.1027999999999998</v>
      </c>
      <c r="E588" s="2">
        <v>497</v>
      </c>
      <c r="F588" s="2">
        <v>4.24</v>
      </c>
      <c r="G588" s="2">
        <v>2107.2800000000002</v>
      </c>
      <c r="H588" s="15">
        <f t="shared" si="9"/>
        <v>1.6778685750205483E-2</v>
      </c>
    </row>
    <row r="589" spans="1:8" ht="13.5" x14ac:dyDescent="0.25">
      <c r="A589" s="11"/>
      <c r="B589" s="10">
        <v>43635</v>
      </c>
      <c r="C589" s="2">
        <v>4.18</v>
      </c>
      <c r="D589" s="2">
        <v>2.0731000000000002</v>
      </c>
      <c r="E589" s="2">
        <v>902</v>
      </c>
      <c r="F589" s="2">
        <v>4.1901999999999999</v>
      </c>
      <c r="G589" s="2">
        <v>3779.5603999999998</v>
      </c>
      <c r="H589" s="15">
        <f t="shared" si="9"/>
        <v>-1.4124025109377792E-2</v>
      </c>
    </row>
    <row r="590" spans="1:8" ht="13.5" x14ac:dyDescent="0.25">
      <c r="A590" s="11"/>
      <c r="B590" s="10">
        <v>43636</v>
      </c>
      <c r="C590" s="2">
        <v>4.24</v>
      </c>
      <c r="D590" s="2">
        <v>2.1027999999999998</v>
      </c>
      <c r="E590" s="2">
        <v>3181</v>
      </c>
      <c r="F590" s="2">
        <v>4.2</v>
      </c>
      <c r="G590" s="2">
        <v>13360.2</v>
      </c>
      <c r="H590" s="15">
        <f t="shared" si="9"/>
        <v>1.4326371135015009E-2</v>
      </c>
    </row>
    <row r="591" spans="1:8" ht="13.5" x14ac:dyDescent="0.25">
      <c r="A591" s="11"/>
      <c r="B591" s="10">
        <v>43637</v>
      </c>
      <c r="C591" s="2">
        <v>4.28</v>
      </c>
      <c r="D591" s="2">
        <v>2.1227</v>
      </c>
      <c r="E591" s="2">
        <v>9165</v>
      </c>
      <c r="F591" s="2">
        <v>4.274</v>
      </c>
      <c r="G591" s="2">
        <v>39171.21</v>
      </c>
      <c r="H591" s="15">
        <f t="shared" si="9"/>
        <v>9.4635723796843516E-3</v>
      </c>
    </row>
    <row r="592" spans="1:8" ht="13.5" x14ac:dyDescent="0.25">
      <c r="A592" s="11"/>
      <c r="B592" s="10">
        <v>43640</v>
      </c>
      <c r="C592" s="2">
        <v>4.2</v>
      </c>
      <c r="D592" s="2">
        <v>2.0830000000000002</v>
      </c>
      <c r="E592" s="2">
        <v>12197</v>
      </c>
      <c r="F592" s="2">
        <v>4.2001999999999997</v>
      </c>
      <c r="G592" s="2">
        <v>51229.839399999997</v>
      </c>
      <c r="H592" s="15">
        <f t="shared" si="9"/>
        <v>-1.8702595750694797E-2</v>
      </c>
    </row>
    <row r="593" spans="1:8" ht="13.5" x14ac:dyDescent="0.25">
      <c r="A593" s="11"/>
      <c r="B593" s="10">
        <v>43641</v>
      </c>
      <c r="C593" s="2">
        <v>4.2</v>
      </c>
      <c r="D593" s="2">
        <v>2.0830000000000002</v>
      </c>
      <c r="E593" s="2">
        <v>12043</v>
      </c>
      <c r="F593" s="2">
        <v>4.2008999999999999</v>
      </c>
      <c r="G593" s="2">
        <v>50591.438699999999</v>
      </c>
      <c r="H593" s="15">
        <f t="shared" si="9"/>
        <v>0</v>
      </c>
    </row>
    <row r="594" spans="1:8" ht="13.5" x14ac:dyDescent="0.25">
      <c r="A594" s="11"/>
      <c r="B594" s="10">
        <v>43642</v>
      </c>
      <c r="C594" s="2">
        <v>4.16</v>
      </c>
      <c r="D594" s="2">
        <v>2.0632000000000001</v>
      </c>
      <c r="E594" s="2">
        <v>5539</v>
      </c>
      <c r="F594" s="2">
        <v>4.1745000000000001</v>
      </c>
      <c r="G594" s="2">
        <v>23122.555499999999</v>
      </c>
      <c r="H594" s="15">
        <f t="shared" si="9"/>
        <v>-9.5055208833413531E-3</v>
      </c>
    </row>
    <row r="595" spans="1:8" ht="13.5" x14ac:dyDescent="0.25">
      <c r="A595" s="11"/>
      <c r="B595" s="10">
        <v>43643</v>
      </c>
      <c r="C595" s="2">
        <v>4.16</v>
      </c>
      <c r="D595" s="2">
        <v>2.0632000000000001</v>
      </c>
      <c r="E595" s="2">
        <v>2306</v>
      </c>
      <c r="F595" s="2">
        <v>4.1601999999999997</v>
      </c>
      <c r="G595" s="2">
        <v>9593.4212000000007</v>
      </c>
      <c r="H595" s="15">
        <f t="shared" si="9"/>
        <v>0</v>
      </c>
    </row>
    <row r="596" spans="1:8" ht="13.5" x14ac:dyDescent="0.25">
      <c r="A596" s="11"/>
      <c r="B596" s="10">
        <v>43644</v>
      </c>
      <c r="C596" s="2">
        <v>4.24</v>
      </c>
      <c r="D596" s="2">
        <v>2.1027999999999998</v>
      </c>
      <c r="E596" s="2">
        <v>528</v>
      </c>
      <c r="F596" s="2">
        <v>4.2404999999999999</v>
      </c>
      <c r="G596" s="2">
        <v>2238.9839999999999</v>
      </c>
      <c r="H596" s="15">
        <f t="shared" si="9"/>
        <v>1.919348584722743E-2</v>
      </c>
    </row>
    <row r="597" spans="1:8" ht="13.5" x14ac:dyDescent="0.25">
      <c r="A597" s="11"/>
      <c r="B597" s="10">
        <v>43647</v>
      </c>
      <c r="C597" s="2">
        <v>4.28</v>
      </c>
      <c r="D597" s="2">
        <v>2.1227</v>
      </c>
      <c r="E597" s="2">
        <v>1</v>
      </c>
      <c r="F597" s="2">
        <v>4.28</v>
      </c>
      <c r="G597" s="2">
        <v>4.28</v>
      </c>
      <c r="H597" s="15">
        <f t="shared" si="9"/>
        <v>9.4635723796843516E-3</v>
      </c>
    </row>
    <row r="598" spans="1:8" ht="13.5" x14ac:dyDescent="0.25">
      <c r="A598" s="11"/>
      <c r="B598" s="10">
        <v>43648</v>
      </c>
      <c r="C598" s="2">
        <v>4.17</v>
      </c>
      <c r="D598" s="2">
        <v>2.0680999999999998</v>
      </c>
      <c r="E598" s="2">
        <v>995</v>
      </c>
      <c r="F598" s="2">
        <v>4.1692999999999998</v>
      </c>
      <c r="G598" s="2">
        <v>4148.4534999999996</v>
      </c>
      <c r="H598" s="15">
        <f t="shared" si="9"/>
        <v>-2.5721957883827296E-2</v>
      </c>
    </row>
    <row r="599" spans="1:8" ht="13.5" x14ac:dyDescent="0.25">
      <c r="A599" s="11"/>
      <c r="B599" s="10">
        <v>43649</v>
      </c>
      <c r="C599" s="2">
        <v>4.25</v>
      </c>
      <c r="D599" s="2">
        <v>2.1078000000000001</v>
      </c>
      <c r="E599" s="2">
        <v>202</v>
      </c>
      <c r="F599" s="2">
        <v>4.1711999999999998</v>
      </c>
      <c r="G599" s="2">
        <v>842.58240000000001</v>
      </c>
      <c r="H599" s="15">
        <f t="shared" si="9"/>
        <v>1.919636381219491E-2</v>
      </c>
    </row>
    <row r="600" spans="1:8" ht="13.5" x14ac:dyDescent="0.25">
      <c r="A600" s="11"/>
      <c r="B600" s="10">
        <v>43650</v>
      </c>
      <c r="C600" s="2">
        <v>4.2</v>
      </c>
      <c r="D600" s="2">
        <v>2.0830000000000002</v>
      </c>
      <c r="E600" s="2">
        <v>802</v>
      </c>
      <c r="F600" s="2">
        <v>4.1738</v>
      </c>
      <c r="G600" s="2">
        <v>3347.3876</v>
      </c>
      <c r="H600" s="15">
        <f t="shared" si="9"/>
        <v>-1.1765822184267924E-2</v>
      </c>
    </row>
    <row r="601" spans="1:8" ht="13.5" x14ac:dyDescent="0.25">
      <c r="A601" s="11"/>
      <c r="B601" s="10">
        <v>43651</v>
      </c>
      <c r="C601" s="2">
        <v>4.2</v>
      </c>
      <c r="D601" s="2">
        <v>2.0830000000000002</v>
      </c>
      <c r="E601" s="2">
        <v>246</v>
      </c>
      <c r="F601" s="2">
        <v>4.2489999999999997</v>
      </c>
      <c r="G601" s="2">
        <v>1045.2539999999999</v>
      </c>
      <c r="H601" s="15">
        <f t="shared" si="9"/>
        <v>0</v>
      </c>
    </row>
    <row r="602" spans="1:8" ht="13.5" x14ac:dyDescent="0.25">
      <c r="A602" s="11"/>
      <c r="B602" s="10">
        <v>43654</v>
      </c>
      <c r="C602" s="2">
        <v>4.25</v>
      </c>
      <c r="D602" s="2">
        <v>2.1078000000000001</v>
      </c>
      <c r="E602" s="2">
        <v>1</v>
      </c>
      <c r="F602" s="2">
        <v>4.25</v>
      </c>
      <c r="G602" s="2">
        <v>4.25</v>
      </c>
      <c r="H602" s="15">
        <f t="shared" si="9"/>
        <v>1.1905904944791133E-2</v>
      </c>
    </row>
    <row r="603" spans="1:8" ht="13.5" x14ac:dyDescent="0.25">
      <c r="A603" s="11"/>
      <c r="B603" s="10">
        <v>43655</v>
      </c>
      <c r="C603" s="2">
        <v>4.2300000000000004</v>
      </c>
      <c r="D603" s="2">
        <v>2.0979000000000001</v>
      </c>
      <c r="E603" s="2">
        <v>107</v>
      </c>
      <c r="F603" s="2">
        <v>4.1497999999999999</v>
      </c>
      <c r="G603" s="2">
        <v>444.02859999999998</v>
      </c>
      <c r="H603" s="15">
        <f t="shared" si="9"/>
        <v>-4.6968403074295565E-3</v>
      </c>
    </row>
    <row r="604" spans="1:8" ht="13.5" x14ac:dyDescent="0.25">
      <c r="A604" s="11"/>
      <c r="B604" s="10">
        <v>43656</v>
      </c>
      <c r="C604" s="2">
        <v>4.2</v>
      </c>
      <c r="D604" s="2">
        <v>2.0830000000000002</v>
      </c>
      <c r="E604" s="2">
        <v>402</v>
      </c>
      <c r="F604" s="2">
        <v>4.1105</v>
      </c>
      <c r="G604" s="2">
        <v>1652.421</v>
      </c>
      <c r="H604" s="15">
        <f t="shared" si="9"/>
        <v>-7.1023404356737275E-3</v>
      </c>
    </row>
    <row r="605" spans="1:8" ht="13.5" x14ac:dyDescent="0.25">
      <c r="A605" s="11"/>
      <c r="B605" s="10">
        <v>43657</v>
      </c>
      <c r="C605" s="2">
        <v>4.22</v>
      </c>
      <c r="D605" s="2">
        <v>2.0929000000000002</v>
      </c>
      <c r="E605" s="2">
        <v>3</v>
      </c>
      <c r="F605" s="2">
        <v>4.2233000000000001</v>
      </c>
      <c r="G605" s="2">
        <v>12.6699</v>
      </c>
      <c r="H605" s="15">
        <f t="shared" si="9"/>
        <v>4.7527604416706766E-3</v>
      </c>
    </row>
    <row r="606" spans="1:8" ht="13.5" x14ac:dyDescent="0.25">
      <c r="A606" s="11"/>
      <c r="B606" s="10">
        <v>43658</v>
      </c>
      <c r="C606" s="2">
        <v>4.0999999999999996</v>
      </c>
      <c r="D606" s="2">
        <v>2.0333999999999999</v>
      </c>
      <c r="E606" s="2">
        <v>2008</v>
      </c>
      <c r="F606" s="2">
        <v>4.1001000000000003</v>
      </c>
      <c r="G606" s="2">
        <v>8233.0007999999998</v>
      </c>
      <c r="H606" s="15">
        <f t="shared" si="9"/>
        <v>-2.8429451956615379E-2</v>
      </c>
    </row>
    <row r="607" spans="1:8" ht="13.5" x14ac:dyDescent="0.25">
      <c r="A607" s="11"/>
      <c r="B607" s="10">
        <v>43661</v>
      </c>
      <c r="C607" s="2">
        <v>4.2</v>
      </c>
      <c r="D607" s="2">
        <v>2.0830000000000002</v>
      </c>
      <c r="E607" s="2">
        <v>526</v>
      </c>
      <c r="F607" s="2">
        <v>4.1913999999999998</v>
      </c>
      <c r="G607" s="2">
        <v>2204.6763999999998</v>
      </c>
      <c r="H607" s="15">
        <f t="shared" si="9"/>
        <v>2.4392642864168541E-2</v>
      </c>
    </row>
    <row r="608" spans="1:8" ht="13.5" x14ac:dyDescent="0.25">
      <c r="A608" s="11"/>
      <c r="B608" s="10">
        <v>43662</v>
      </c>
      <c r="C608" s="2">
        <v>4.0999999999999996</v>
      </c>
      <c r="D608" s="2">
        <v>2.0333999999999999</v>
      </c>
      <c r="E608" s="2">
        <v>6611</v>
      </c>
      <c r="F608" s="2">
        <v>4.1146000000000003</v>
      </c>
      <c r="G608" s="2">
        <v>27201.620599999998</v>
      </c>
      <c r="H608" s="15">
        <f t="shared" si="9"/>
        <v>-2.381180988958248E-2</v>
      </c>
    </row>
    <row r="609" spans="1:8" ht="13.5" x14ac:dyDescent="0.25">
      <c r="A609" s="11"/>
      <c r="B609" s="10">
        <v>43663</v>
      </c>
      <c r="C609" s="2">
        <v>4.0999999999999996</v>
      </c>
      <c r="D609" s="2">
        <v>2.0333999999999999</v>
      </c>
      <c r="E609" s="2">
        <v>2129</v>
      </c>
      <c r="F609" s="2">
        <v>4.1418999999999997</v>
      </c>
      <c r="G609" s="2">
        <v>8818.1051000000007</v>
      </c>
      <c r="H609" s="15">
        <f t="shared" si="9"/>
        <v>0</v>
      </c>
    </row>
    <row r="610" spans="1:8" ht="13.5" x14ac:dyDescent="0.25">
      <c r="A610" s="11"/>
      <c r="B610" s="10">
        <v>43664</v>
      </c>
      <c r="C610" s="2">
        <v>4.1500000000000004</v>
      </c>
      <c r="D610" s="2">
        <v>2.0581999999999998</v>
      </c>
      <c r="E610" s="2">
        <v>1</v>
      </c>
      <c r="F610" s="2">
        <v>4.1500000000000004</v>
      </c>
      <c r="G610" s="2">
        <v>4.1500000000000004</v>
      </c>
      <c r="H610" s="15">
        <f t="shared" si="9"/>
        <v>1.2196321432084161E-2</v>
      </c>
    </row>
    <row r="611" spans="1:8" ht="13.5" x14ac:dyDescent="0.25">
      <c r="A611" s="11"/>
      <c r="B611" s="10">
        <v>43665</v>
      </c>
      <c r="C611" s="2">
        <v>4.0999999999999996</v>
      </c>
      <c r="D611" s="2">
        <v>2.0333999999999999</v>
      </c>
      <c r="E611" s="2">
        <v>1076</v>
      </c>
      <c r="F611" s="2">
        <v>4.1002999999999998</v>
      </c>
      <c r="G611" s="2">
        <v>4411.9228000000003</v>
      </c>
      <c r="H611" s="15">
        <f t="shared" si="9"/>
        <v>-1.204936352152363E-2</v>
      </c>
    </row>
    <row r="612" spans="1:8" ht="13.5" x14ac:dyDescent="0.25">
      <c r="A612" s="11"/>
      <c r="B612" s="10">
        <v>43668</v>
      </c>
      <c r="C612" s="2">
        <v>4.13</v>
      </c>
      <c r="D612" s="2">
        <v>2.0482999999999998</v>
      </c>
      <c r="E612" s="2">
        <v>5001</v>
      </c>
      <c r="F612" s="2">
        <v>4.13</v>
      </c>
      <c r="G612" s="2">
        <v>20654.13</v>
      </c>
      <c r="H612" s="15">
        <f t="shared" si="9"/>
        <v>7.3276286023408648E-3</v>
      </c>
    </row>
    <row r="613" spans="1:8" ht="13.5" x14ac:dyDescent="0.25">
      <c r="A613" s="11"/>
      <c r="B613" s="10">
        <v>43669</v>
      </c>
      <c r="C613" s="2">
        <v>4.07</v>
      </c>
      <c r="D613" s="2">
        <v>2.0185</v>
      </c>
      <c r="E613" s="2">
        <v>8087</v>
      </c>
      <c r="F613" s="2">
        <v>4.0568</v>
      </c>
      <c r="G613" s="2">
        <v>32807.3416</v>
      </c>
      <c r="H613" s="15">
        <f t="shared" si="9"/>
        <v>-1.4548650100082912E-2</v>
      </c>
    </row>
    <row r="614" spans="1:8" ht="13.5" x14ac:dyDescent="0.25">
      <c r="A614" s="11"/>
      <c r="B614" s="10">
        <v>43670</v>
      </c>
      <c r="C614" s="2">
        <v>4.05</v>
      </c>
      <c r="D614" s="2">
        <v>2.0085999999999999</v>
      </c>
      <c r="E614" s="2">
        <v>397</v>
      </c>
      <c r="F614" s="2">
        <v>4.0500999999999996</v>
      </c>
      <c r="G614" s="2">
        <v>1607.8896999999999</v>
      </c>
      <c r="H614" s="15">
        <f t="shared" si="9"/>
        <v>-4.9046321525885658E-3</v>
      </c>
    </row>
    <row r="615" spans="1:8" ht="13.5" x14ac:dyDescent="0.25">
      <c r="A615" s="11"/>
      <c r="B615" s="10">
        <v>43672</v>
      </c>
      <c r="C615" s="2">
        <v>4.0599999999999996</v>
      </c>
      <c r="D615" s="2">
        <v>2.0135999999999998</v>
      </c>
      <c r="E615" s="2">
        <v>6913</v>
      </c>
      <c r="F615" s="2">
        <v>4</v>
      </c>
      <c r="G615" s="2">
        <v>27652</v>
      </c>
      <c r="H615" s="15">
        <f t="shared" si="9"/>
        <v>2.4892960270834876E-3</v>
      </c>
    </row>
    <row r="616" spans="1:8" ht="13.5" x14ac:dyDescent="0.25">
      <c r="A616" s="11"/>
      <c r="B616" s="10">
        <v>43675</v>
      </c>
      <c r="C616" s="2">
        <v>4.07</v>
      </c>
      <c r="D616" s="2">
        <v>2.0185</v>
      </c>
      <c r="E616" s="2">
        <v>5011</v>
      </c>
      <c r="F616" s="2">
        <v>4.0002000000000004</v>
      </c>
      <c r="G616" s="2">
        <v>20045.002199999999</v>
      </c>
      <c r="H616" s="15">
        <f t="shared" si="9"/>
        <v>2.4334525228447194E-3</v>
      </c>
    </row>
    <row r="617" spans="1:8" ht="13.5" x14ac:dyDescent="0.25">
      <c r="A617" s="11"/>
      <c r="B617" s="10">
        <v>43676</v>
      </c>
      <c r="C617" s="2">
        <v>4.07</v>
      </c>
      <c r="D617" s="2">
        <v>2.0185</v>
      </c>
      <c r="E617" s="2">
        <v>5303</v>
      </c>
      <c r="F617" s="2">
        <v>4.0000999999999998</v>
      </c>
      <c r="G617" s="2">
        <v>21212.530299999999</v>
      </c>
      <c r="H617" s="15">
        <f t="shared" si="9"/>
        <v>0</v>
      </c>
    </row>
    <row r="618" spans="1:8" ht="13.5" x14ac:dyDescent="0.25">
      <c r="A618" s="11"/>
      <c r="B618" s="10">
        <v>43677</v>
      </c>
      <c r="C618" s="2">
        <v>4.07</v>
      </c>
      <c r="D618" s="2">
        <v>2.0185</v>
      </c>
      <c r="E618" s="2">
        <v>2822</v>
      </c>
      <c r="F618" s="2">
        <v>4.0018000000000002</v>
      </c>
      <c r="G618" s="2">
        <v>11293.079599999999</v>
      </c>
      <c r="H618" s="15">
        <f t="shared" si="9"/>
        <v>0</v>
      </c>
    </row>
    <row r="619" spans="1:8" ht="13.5" x14ac:dyDescent="0.25">
      <c r="A619" s="11"/>
      <c r="B619" s="10">
        <v>43678</v>
      </c>
      <c r="C619" s="2">
        <v>4.0999999999999996</v>
      </c>
      <c r="D619" s="2">
        <v>2.0333999999999999</v>
      </c>
      <c r="E619" s="2">
        <v>6</v>
      </c>
      <c r="F619" s="2">
        <v>4.1082999999999998</v>
      </c>
      <c r="G619" s="2">
        <v>24.649799999999999</v>
      </c>
      <c r="H619" s="15">
        <f t="shared" si="9"/>
        <v>7.3817190983403091E-3</v>
      </c>
    </row>
    <row r="620" spans="1:8" ht="13.5" x14ac:dyDescent="0.25">
      <c r="A620" s="11"/>
      <c r="B620" s="10">
        <v>43679</v>
      </c>
      <c r="C620" s="2">
        <v>4.0999999999999996</v>
      </c>
      <c r="D620" s="2">
        <v>2.0333999999999999</v>
      </c>
      <c r="E620" s="2">
        <v>1</v>
      </c>
      <c r="F620" s="2">
        <v>4.0999999999999996</v>
      </c>
      <c r="G620" s="2">
        <v>4.0999999999999996</v>
      </c>
      <c r="H620" s="15">
        <f t="shared" si="9"/>
        <v>0</v>
      </c>
    </row>
    <row r="621" spans="1:8" ht="13.5" x14ac:dyDescent="0.25">
      <c r="A621" s="11"/>
      <c r="B621" s="10">
        <v>43682</v>
      </c>
      <c r="C621" s="2">
        <v>4.0999999999999996</v>
      </c>
      <c r="D621" s="2">
        <v>2.0333999999999999</v>
      </c>
      <c r="E621" s="2">
        <v>711</v>
      </c>
      <c r="F621" s="2">
        <v>4.0999999999999996</v>
      </c>
      <c r="G621" s="2">
        <v>2915.1</v>
      </c>
      <c r="H621" s="15">
        <f t="shared" si="9"/>
        <v>0</v>
      </c>
    </row>
    <row r="622" spans="1:8" ht="13.5" x14ac:dyDescent="0.25">
      <c r="A622" s="11"/>
      <c r="B622" s="10">
        <v>43683</v>
      </c>
      <c r="C622" s="2">
        <v>4.0999999999999996</v>
      </c>
      <c r="D622" s="2">
        <v>2.0333999999999999</v>
      </c>
      <c r="E622" s="2">
        <v>1</v>
      </c>
      <c r="F622" s="2">
        <v>4.0999999999999996</v>
      </c>
      <c r="G622" s="2">
        <v>4.0999999999999996</v>
      </c>
      <c r="H622" s="15">
        <f t="shared" si="9"/>
        <v>0</v>
      </c>
    </row>
    <row r="623" spans="1:8" ht="13.5" x14ac:dyDescent="0.25">
      <c r="A623" s="11"/>
      <c r="B623" s="10">
        <v>43684</v>
      </c>
      <c r="C623" s="2">
        <v>4.0999999999999996</v>
      </c>
      <c r="D623" s="2">
        <v>2.0333999999999999</v>
      </c>
      <c r="E623" s="2">
        <v>1</v>
      </c>
      <c r="F623" s="2">
        <v>4.0999999999999996</v>
      </c>
      <c r="G623" s="2">
        <v>4.0999999999999996</v>
      </c>
      <c r="H623" s="15">
        <f t="shared" si="9"/>
        <v>0</v>
      </c>
    </row>
    <row r="624" spans="1:8" ht="13.5" x14ac:dyDescent="0.25">
      <c r="A624" s="11"/>
      <c r="B624" s="10">
        <v>43685</v>
      </c>
      <c r="C624" s="2">
        <v>4.09</v>
      </c>
      <c r="D624" s="2">
        <v>2.0284</v>
      </c>
      <c r="E624" s="2">
        <v>251</v>
      </c>
      <c r="F624" s="2">
        <v>4.0202999999999998</v>
      </c>
      <c r="G624" s="2">
        <v>1009.0953</v>
      </c>
      <c r="H624" s="15">
        <f t="shared" si="9"/>
        <v>-2.4589357725975673E-3</v>
      </c>
    </row>
    <row r="625" spans="1:8" ht="13.5" x14ac:dyDescent="0.25">
      <c r="A625" s="11"/>
      <c r="B625" s="10">
        <v>43686</v>
      </c>
      <c r="C625" s="2">
        <v>4.09</v>
      </c>
      <c r="D625" s="2">
        <v>2.0284</v>
      </c>
      <c r="E625" s="2">
        <v>67</v>
      </c>
      <c r="F625" s="2">
        <v>4.09</v>
      </c>
      <c r="G625" s="2">
        <v>274.02999999999997</v>
      </c>
      <c r="H625" s="15">
        <f t="shared" si="9"/>
        <v>0</v>
      </c>
    </row>
    <row r="626" spans="1:8" ht="13.5" x14ac:dyDescent="0.25">
      <c r="A626" s="11"/>
      <c r="B626" s="10">
        <v>43691</v>
      </c>
      <c r="C626" s="2">
        <v>4.05</v>
      </c>
      <c r="D626" s="2">
        <v>2.0085999999999999</v>
      </c>
      <c r="E626" s="2">
        <v>2205</v>
      </c>
      <c r="F626" s="2">
        <v>4.0134999999999996</v>
      </c>
      <c r="G626" s="2">
        <v>8849.7674999999999</v>
      </c>
      <c r="H626" s="15">
        <f t="shared" si="9"/>
        <v>-9.7613882863340756E-3</v>
      </c>
    </row>
    <row r="627" spans="1:8" ht="13.5" x14ac:dyDescent="0.25">
      <c r="A627" s="11"/>
      <c r="B627" s="10">
        <v>43692</v>
      </c>
      <c r="C627" s="2">
        <v>4.09</v>
      </c>
      <c r="D627" s="2">
        <v>2.0284</v>
      </c>
      <c r="E627" s="2">
        <v>502</v>
      </c>
      <c r="F627" s="2">
        <v>4.0004</v>
      </c>
      <c r="G627" s="2">
        <v>2008.2008000000001</v>
      </c>
      <c r="H627" s="15">
        <f t="shared" si="9"/>
        <v>9.8576122672508412E-3</v>
      </c>
    </row>
    <row r="628" spans="1:8" ht="13.5" x14ac:dyDescent="0.25">
      <c r="A628" s="11"/>
      <c r="B628" s="10">
        <v>43693</v>
      </c>
      <c r="C628" s="2">
        <v>4.08</v>
      </c>
      <c r="D628" s="2">
        <v>2.0234999999999999</v>
      </c>
      <c r="E628" s="2">
        <v>1002</v>
      </c>
      <c r="F628" s="2">
        <v>4.0002000000000004</v>
      </c>
      <c r="G628" s="2">
        <v>4008.2004000000002</v>
      </c>
      <c r="H628" s="15">
        <f t="shared" si="9"/>
        <v>-2.4156971011635412E-3</v>
      </c>
    </row>
    <row r="629" spans="1:8" ht="13.5" x14ac:dyDescent="0.25">
      <c r="A629" s="11"/>
      <c r="B629" s="10">
        <v>43696</v>
      </c>
      <c r="C629" s="2">
        <v>4.08</v>
      </c>
      <c r="D629" s="2">
        <v>2.0234999999999999</v>
      </c>
      <c r="E629" s="2">
        <v>111</v>
      </c>
      <c r="F629" s="2">
        <v>4.0530999999999997</v>
      </c>
      <c r="G629" s="2">
        <v>449.89409999999998</v>
      </c>
      <c r="H629" s="15">
        <f t="shared" si="9"/>
        <v>0</v>
      </c>
    </row>
    <row r="630" spans="1:8" ht="13.5" x14ac:dyDescent="0.25">
      <c r="A630" s="11"/>
      <c r="B630" s="10">
        <v>43697</v>
      </c>
      <c r="C630" s="2">
        <v>4.0999999999999996</v>
      </c>
      <c r="D630" s="2">
        <v>2.0333999999999999</v>
      </c>
      <c r="E630" s="2">
        <v>1</v>
      </c>
      <c r="F630" s="2">
        <v>4.0999999999999996</v>
      </c>
      <c r="G630" s="2">
        <v>4.0999999999999996</v>
      </c>
      <c r="H630" s="15">
        <f t="shared" si="9"/>
        <v>4.8925129725722856E-3</v>
      </c>
    </row>
    <row r="631" spans="1:8" ht="13.5" x14ac:dyDescent="0.25">
      <c r="A631" s="11"/>
      <c r="B631" s="10">
        <v>43698</v>
      </c>
      <c r="C631" s="2">
        <v>4.05</v>
      </c>
      <c r="D631" s="2">
        <v>2.0085999999999999</v>
      </c>
      <c r="E631" s="2">
        <v>979</v>
      </c>
      <c r="F631" s="2">
        <v>4.0204000000000004</v>
      </c>
      <c r="G631" s="2">
        <v>3935.9715999999999</v>
      </c>
      <c r="H631" s="15">
        <f t="shared" si="9"/>
        <v>-1.2196321432084161E-2</v>
      </c>
    </row>
    <row r="632" spans="1:8" ht="13.5" x14ac:dyDescent="0.25">
      <c r="A632" s="11"/>
      <c r="B632" s="10">
        <v>43699</v>
      </c>
      <c r="C632" s="2">
        <v>4.0999999999999996</v>
      </c>
      <c r="D632" s="2">
        <v>2.0333999999999999</v>
      </c>
      <c r="E632" s="2">
        <v>8385</v>
      </c>
      <c r="F632" s="2">
        <v>4.0995999999999997</v>
      </c>
      <c r="G632" s="2">
        <v>34375.146000000001</v>
      </c>
      <c r="H632" s="15">
        <f t="shared" si="9"/>
        <v>1.234690829433433E-2</v>
      </c>
    </row>
    <row r="633" spans="1:8" ht="13.5" x14ac:dyDescent="0.25">
      <c r="A633" s="11"/>
      <c r="B633" s="10">
        <v>43700</v>
      </c>
      <c r="C633" s="2">
        <v>4.0999999999999996</v>
      </c>
      <c r="D633" s="2">
        <v>2.0333999999999999</v>
      </c>
      <c r="E633" s="2">
        <v>515</v>
      </c>
      <c r="F633" s="2">
        <v>4.0995999999999997</v>
      </c>
      <c r="G633" s="2">
        <v>2111.2939999999999</v>
      </c>
      <c r="H633" s="15">
        <f t="shared" si="9"/>
        <v>0</v>
      </c>
    </row>
    <row r="634" spans="1:8" ht="13.5" x14ac:dyDescent="0.25">
      <c r="A634" s="11"/>
      <c r="B634" s="10">
        <v>43703</v>
      </c>
      <c r="C634" s="2">
        <v>4.1399999999999997</v>
      </c>
      <c r="D634" s="2">
        <v>2.0531999999999999</v>
      </c>
      <c r="E634" s="2">
        <v>2</v>
      </c>
      <c r="F634" s="2">
        <v>4.1399999999999997</v>
      </c>
      <c r="G634" s="2">
        <v>8.2799999999999994</v>
      </c>
      <c r="H634" s="15">
        <f t="shared" si="9"/>
        <v>9.737385659486595E-3</v>
      </c>
    </row>
    <row r="635" spans="1:8" ht="13.5" x14ac:dyDescent="0.25">
      <c r="A635" s="11"/>
      <c r="B635" s="10">
        <v>43704</v>
      </c>
      <c r="C635" s="2">
        <v>4.1399999999999997</v>
      </c>
      <c r="D635" s="2">
        <v>2.0531999999999999</v>
      </c>
      <c r="E635" s="2">
        <v>11</v>
      </c>
      <c r="F635" s="2">
        <v>4.1399999999999997</v>
      </c>
      <c r="G635" s="2">
        <v>45.54</v>
      </c>
      <c r="H635" s="15">
        <f t="shared" si="9"/>
        <v>0</v>
      </c>
    </row>
    <row r="636" spans="1:8" ht="13.5" x14ac:dyDescent="0.25">
      <c r="A636" s="11"/>
      <c r="B636" s="10">
        <v>43705</v>
      </c>
      <c r="C636" s="2">
        <v>4.1399999999999997</v>
      </c>
      <c r="D636" s="2">
        <v>2.0531999999999999</v>
      </c>
      <c r="E636" s="2">
        <v>7157</v>
      </c>
      <c r="F636" s="2">
        <v>4.1399999999999997</v>
      </c>
      <c r="G636" s="2">
        <v>29629.98</v>
      </c>
      <c r="H636" s="15">
        <f t="shared" si="9"/>
        <v>0</v>
      </c>
    </row>
    <row r="637" spans="1:8" ht="13.5" x14ac:dyDescent="0.25">
      <c r="A637" s="11"/>
      <c r="B637" s="10">
        <v>43706</v>
      </c>
      <c r="C637" s="2">
        <v>4.13</v>
      </c>
      <c r="D637" s="2">
        <v>2.0482999999999998</v>
      </c>
      <c r="E637" s="2">
        <v>705</v>
      </c>
      <c r="F637" s="2">
        <v>4.1372</v>
      </c>
      <c r="G637" s="2">
        <v>2916.7260000000001</v>
      </c>
      <c r="H637" s="15">
        <f t="shared" si="9"/>
        <v>-2.3865186051042894E-3</v>
      </c>
    </row>
    <row r="638" spans="1:8" ht="13.5" x14ac:dyDescent="0.25">
      <c r="A638" s="11"/>
      <c r="B638" s="10">
        <v>43707</v>
      </c>
      <c r="C638" s="2">
        <v>3.9</v>
      </c>
      <c r="D638" s="2">
        <v>2.0853999999999999</v>
      </c>
      <c r="E638" s="2">
        <v>610</v>
      </c>
      <c r="F638" s="2">
        <v>3.9020000000000001</v>
      </c>
      <c r="G638" s="2">
        <v>2380.2199999999998</v>
      </c>
      <c r="H638" s="15">
        <f t="shared" si="9"/>
        <v>1.8112581164868493E-2</v>
      </c>
    </row>
    <row r="639" spans="1:8" ht="13.5" x14ac:dyDescent="0.25">
      <c r="A639" s="11"/>
      <c r="B639" s="10">
        <v>43710</v>
      </c>
      <c r="C639" s="2">
        <v>3.89</v>
      </c>
      <c r="D639" s="2">
        <v>2.0800999999999998</v>
      </c>
      <c r="E639" s="2">
        <v>2485</v>
      </c>
      <c r="F639" s="2">
        <v>3.8919999999999999</v>
      </c>
      <c r="G639" s="2">
        <v>9671.6200000000008</v>
      </c>
      <c r="H639" s="15">
        <f t="shared" si="9"/>
        <v>-2.5414788529778856E-3</v>
      </c>
    </row>
    <row r="640" spans="1:8" ht="13.5" x14ac:dyDescent="0.25">
      <c r="A640" s="11"/>
      <c r="B640" s="10">
        <v>43711</v>
      </c>
      <c r="C640" s="2">
        <v>3.88</v>
      </c>
      <c r="D640" s="2">
        <v>2.0747</v>
      </c>
      <c r="E640" s="2">
        <v>452</v>
      </c>
      <c r="F640" s="2">
        <v>3.9954999999999998</v>
      </c>
      <c r="G640" s="2">
        <v>1805.9659999999999</v>
      </c>
      <c r="H640" s="15">
        <f t="shared" si="9"/>
        <v>-2.5960290370654533E-3</v>
      </c>
    </row>
    <row r="641" spans="1:8" ht="13.5" x14ac:dyDescent="0.25">
      <c r="A641" s="11"/>
      <c r="B641" s="10">
        <v>43712</v>
      </c>
      <c r="C641" s="2">
        <v>3.89</v>
      </c>
      <c r="D641" s="2">
        <v>2.0800999999999998</v>
      </c>
      <c r="E641" s="2">
        <v>476</v>
      </c>
      <c r="F641" s="2">
        <v>3.9001000000000001</v>
      </c>
      <c r="G641" s="2">
        <v>1856.4476</v>
      </c>
      <c r="H641" s="15">
        <f t="shared" si="9"/>
        <v>2.6027859449558248E-3</v>
      </c>
    </row>
    <row r="642" spans="1:8" ht="13.5" x14ac:dyDescent="0.25">
      <c r="A642" s="11"/>
      <c r="B642" s="10">
        <v>43713</v>
      </c>
      <c r="C642" s="2">
        <v>3.8</v>
      </c>
      <c r="D642" s="2">
        <v>2.0318999999999998</v>
      </c>
      <c r="E642" s="2">
        <v>108</v>
      </c>
      <c r="F642" s="2">
        <v>3.8327</v>
      </c>
      <c r="G642" s="2">
        <v>413.9316</v>
      </c>
      <c r="H642" s="15">
        <f t="shared" si="9"/>
        <v>-2.3171962886399704E-2</v>
      </c>
    </row>
    <row r="643" spans="1:8" ht="13.5" x14ac:dyDescent="0.25">
      <c r="A643" s="11"/>
      <c r="B643" s="10">
        <v>43714</v>
      </c>
      <c r="C643" s="2">
        <v>3.72</v>
      </c>
      <c r="D643" s="2">
        <v>1.9892000000000001</v>
      </c>
      <c r="E643" s="2">
        <v>4066</v>
      </c>
      <c r="F643" s="2">
        <v>3.7349999999999999</v>
      </c>
      <c r="G643" s="2">
        <v>15186.51</v>
      </c>
      <c r="H643" s="15">
        <f t="shared" si="9"/>
        <v>-2.1014813721147569E-2</v>
      </c>
    </row>
    <row r="644" spans="1:8" ht="13.5" x14ac:dyDescent="0.25">
      <c r="A644" s="11"/>
      <c r="B644" s="10">
        <v>43717</v>
      </c>
      <c r="C644" s="2">
        <v>3.79</v>
      </c>
      <c r="D644" s="2">
        <v>2.0266000000000002</v>
      </c>
      <c r="E644" s="2">
        <v>2512</v>
      </c>
      <c r="F644" s="2">
        <v>3.8140000000000001</v>
      </c>
      <c r="G644" s="2">
        <v>9580.768</v>
      </c>
      <c r="H644" s="15">
        <f t="shared" si="9"/>
        <v>1.8801528252563895E-2</v>
      </c>
    </row>
    <row r="645" spans="1:8" ht="13.5" x14ac:dyDescent="0.25">
      <c r="A645" s="11"/>
      <c r="B645" s="10">
        <v>43718</v>
      </c>
      <c r="C645" s="2">
        <v>3.67</v>
      </c>
      <c r="D645" s="2">
        <v>1.9623999999999999</v>
      </c>
      <c r="E645" s="2">
        <v>2899</v>
      </c>
      <c r="F645" s="2">
        <v>3.6751999999999998</v>
      </c>
      <c r="G645" s="2">
        <v>10654.4048</v>
      </c>
      <c r="H645" s="15">
        <f t="shared" si="9"/>
        <v>-3.1678673640580406E-2</v>
      </c>
    </row>
    <row r="646" spans="1:8" ht="13.5" x14ac:dyDescent="0.25">
      <c r="A646" s="11"/>
      <c r="B646" s="10">
        <v>43719</v>
      </c>
      <c r="C646" s="2">
        <v>3.69</v>
      </c>
      <c r="D646" s="2">
        <v>1.9731000000000001</v>
      </c>
      <c r="E646" s="2">
        <v>390</v>
      </c>
      <c r="F646" s="2">
        <v>3.6901000000000002</v>
      </c>
      <c r="G646" s="2">
        <v>1439.1389999999999</v>
      </c>
      <c r="H646" s="15">
        <f t="shared" si="9"/>
        <v>5.4525071341215625E-3</v>
      </c>
    </row>
    <row r="647" spans="1:8" ht="13.5" x14ac:dyDescent="0.25">
      <c r="A647" s="11"/>
      <c r="B647" s="10">
        <v>43720</v>
      </c>
      <c r="C647" s="2">
        <v>3.7</v>
      </c>
      <c r="D647" s="2">
        <v>1.9784999999999999</v>
      </c>
      <c r="E647" s="2">
        <v>4021</v>
      </c>
      <c r="F647" s="2">
        <v>3.6928000000000001</v>
      </c>
      <c r="G647" s="2">
        <v>14848.748799999999</v>
      </c>
      <c r="H647" s="15">
        <f t="shared" ref="H647:H710" si="10">(D647-D646)/D646</f>
        <v>2.7368100957882767E-3</v>
      </c>
    </row>
    <row r="648" spans="1:8" ht="13.5" x14ac:dyDescent="0.25">
      <c r="A648" s="11"/>
      <c r="B648" s="10">
        <v>43721</v>
      </c>
      <c r="C648" s="2">
        <v>3.69</v>
      </c>
      <c r="D648" s="2">
        <v>1.9731000000000001</v>
      </c>
      <c r="E648" s="2">
        <v>23809</v>
      </c>
      <c r="F648" s="2">
        <v>3.7014</v>
      </c>
      <c r="G648" s="2">
        <v>88126.632599999997</v>
      </c>
      <c r="H648" s="15">
        <f t="shared" si="10"/>
        <v>-2.7293404094009856E-3</v>
      </c>
    </row>
    <row r="649" spans="1:8" ht="13.5" x14ac:dyDescent="0.25">
      <c r="A649" s="11"/>
      <c r="B649" s="10">
        <v>43724</v>
      </c>
      <c r="C649" s="2">
        <v>3.7</v>
      </c>
      <c r="D649" s="2">
        <v>1.9784999999999999</v>
      </c>
      <c r="E649" s="2">
        <v>285</v>
      </c>
      <c r="F649" s="2">
        <v>3.7</v>
      </c>
      <c r="G649" s="2">
        <v>1054.5</v>
      </c>
      <c r="H649" s="15">
        <f t="shared" si="10"/>
        <v>2.7368100957882767E-3</v>
      </c>
    </row>
    <row r="650" spans="1:8" ht="13.5" x14ac:dyDescent="0.25">
      <c r="A650" s="11"/>
      <c r="B650" s="10">
        <v>43725</v>
      </c>
      <c r="C650" s="2">
        <v>3.69</v>
      </c>
      <c r="D650" s="2">
        <v>1.9731000000000001</v>
      </c>
      <c r="E650" s="2">
        <v>524</v>
      </c>
      <c r="F650" s="2">
        <v>3.69</v>
      </c>
      <c r="G650" s="2">
        <v>1933.56</v>
      </c>
      <c r="H650" s="15">
        <f t="shared" si="10"/>
        <v>-2.7293404094009856E-3</v>
      </c>
    </row>
    <row r="651" spans="1:8" ht="13.5" x14ac:dyDescent="0.25">
      <c r="A651" s="11"/>
      <c r="B651" s="10">
        <v>43726</v>
      </c>
      <c r="C651" s="2">
        <v>3.69</v>
      </c>
      <c r="D651" s="2">
        <v>1.9731000000000001</v>
      </c>
      <c r="E651" s="2">
        <v>3647</v>
      </c>
      <c r="F651" s="2">
        <v>3.6654</v>
      </c>
      <c r="G651" s="2">
        <v>13367.7138</v>
      </c>
      <c r="H651" s="15">
        <f t="shared" si="10"/>
        <v>0</v>
      </c>
    </row>
    <row r="652" spans="1:8" ht="13.5" x14ac:dyDescent="0.25">
      <c r="A652" s="11"/>
      <c r="B652" s="10">
        <v>43727</v>
      </c>
      <c r="C652" s="2">
        <v>3.69</v>
      </c>
      <c r="D652" s="2">
        <v>1.9731000000000001</v>
      </c>
      <c r="E652" s="2">
        <v>569</v>
      </c>
      <c r="F652" s="2">
        <v>3.69</v>
      </c>
      <c r="G652" s="2">
        <v>2099.61</v>
      </c>
      <c r="H652" s="15">
        <f t="shared" si="10"/>
        <v>0</v>
      </c>
    </row>
    <row r="653" spans="1:8" ht="13.5" x14ac:dyDescent="0.25">
      <c r="A653" s="11"/>
      <c r="B653" s="10">
        <v>43728</v>
      </c>
      <c r="C653" s="2">
        <v>3.69</v>
      </c>
      <c r="D653" s="2">
        <v>1.9731000000000001</v>
      </c>
      <c r="E653" s="2">
        <v>11</v>
      </c>
      <c r="F653" s="2">
        <v>3.69</v>
      </c>
      <c r="G653" s="2">
        <v>40.590000000000003</v>
      </c>
      <c r="H653" s="15">
        <f t="shared" si="10"/>
        <v>0</v>
      </c>
    </row>
    <row r="654" spans="1:8" ht="13.5" x14ac:dyDescent="0.25">
      <c r="A654" s="11"/>
      <c r="B654" s="10">
        <v>43731</v>
      </c>
      <c r="C654" s="2">
        <v>3.72</v>
      </c>
      <c r="D654" s="2">
        <v>1.9892000000000001</v>
      </c>
      <c r="E654" s="2">
        <v>594</v>
      </c>
      <c r="F654" s="2">
        <v>3.7130000000000001</v>
      </c>
      <c r="G654" s="2">
        <v>2205.5219999999999</v>
      </c>
      <c r="H654" s="15">
        <f t="shared" si="10"/>
        <v>8.1597486189245363E-3</v>
      </c>
    </row>
    <row r="655" spans="1:8" ht="13.5" x14ac:dyDescent="0.25">
      <c r="A655" s="11"/>
      <c r="B655" s="10">
        <v>43732</v>
      </c>
      <c r="C655" s="2">
        <v>3.72</v>
      </c>
      <c r="D655" s="2">
        <v>1.9892000000000001</v>
      </c>
      <c r="E655" s="2">
        <v>1821</v>
      </c>
      <c r="F655" s="2">
        <v>3.7014999999999998</v>
      </c>
      <c r="G655" s="2">
        <v>6740.4314999999997</v>
      </c>
      <c r="H655" s="15">
        <f t="shared" si="10"/>
        <v>0</v>
      </c>
    </row>
    <row r="656" spans="1:8" ht="13.5" x14ac:dyDescent="0.25">
      <c r="A656" s="11"/>
      <c r="B656" s="10">
        <v>43733</v>
      </c>
      <c r="C656" s="2">
        <v>3.79</v>
      </c>
      <c r="D656" s="2">
        <v>2.0266000000000002</v>
      </c>
      <c r="E656" s="2">
        <v>2106</v>
      </c>
      <c r="F656" s="2">
        <v>3.7353000000000001</v>
      </c>
      <c r="G656" s="2">
        <v>7866.5418</v>
      </c>
      <c r="H656" s="15">
        <f t="shared" si="10"/>
        <v>1.8801528252563895E-2</v>
      </c>
    </row>
    <row r="657" spans="1:8" ht="13.5" x14ac:dyDescent="0.25">
      <c r="A657" s="11"/>
      <c r="B657" s="10">
        <v>43734</v>
      </c>
      <c r="C657" s="2">
        <v>3.79</v>
      </c>
      <c r="D657" s="2">
        <v>2.0266000000000002</v>
      </c>
      <c r="E657" s="2">
        <v>3049</v>
      </c>
      <c r="F657" s="2">
        <v>3.7867000000000002</v>
      </c>
      <c r="G657" s="2">
        <v>11545.648300000001</v>
      </c>
      <c r="H657" s="15">
        <f t="shared" si="10"/>
        <v>0</v>
      </c>
    </row>
    <row r="658" spans="1:8" ht="13.5" x14ac:dyDescent="0.25">
      <c r="A658" s="11"/>
      <c r="B658" s="10">
        <v>43735</v>
      </c>
      <c r="C658" s="2">
        <v>3.89</v>
      </c>
      <c r="D658" s="2">
        <v>2.0800999999999998</v>
      </c>
      <c r="E658" s="2">
        <v>2497</v>
      </c>
      <c r="F658" s="2">
        <v>3.8079000000000001</v>
      </c>
      <c r="G658" s="2">
        <v>9508.3263000000006</v>
      </c>
      <c r="H658" s="15">
        <f t="shared" si="10"/>
        <v>2.63988947004834E-2</v>
      </c>
    </row>
    <row r="659" spans="1:8" ht="13.5" x14ac:dyDescent="0.25">
      <c r="A659" s="11"/>
      <c r="B659" s="10">
        <v>43738</v>
      </c>
      <c r="C659" s="2">
        <v>3.88</v>
      </c>
      <c r="D659" s="2">
        <v>2.0747</v>
      </c>
      <c r="E659" s="2">
        <v>980</v>
      </c>
      <c r="F659" s="2">
        <v>3.8797999999999999</v>
      </c>
      <c r="G659" s="2">
        <v>3802.2040000000002</v>
      </c>
      <c r="H659" s="15">
        <f t="shared" si="10"/>
        <v>-2.5960290370654533E-3</v>
      </c>
    </row>
    <row r="660" spans="1:8" ht="13.5" x14ac:dyDescent="0.25">
      <c r="A660" s="11"/>
      <c r="B660" s="10">
        <v>43739</v>
      </c>
      <c r="C660" s="2">
        <v>3.9</v>
      </c>
      <c r="D660" s="2">
        <v>2.0853999999999999</v>
      </c>
      <c r="E660" s="2">
        <v>1009</v>
      </c>
      <c r="F660" s="2">
        <v>3.9</v>
      </c>
      <c r="G660" s="2">
        <v>3935.1</v>
      </c>
      <c r="H660" s="15">
        <f t="shared" si="10"/>
        <v>5.1573721501903562E-3</v>
      </c>
    </row>
    <row r="661" spans="1:8" ht="13.5" x14ac:dyDescent="0.25">
      <c r="A661" s="11"/>
      <c r="B661" s="10">
        <v>43740</v>
      </c>
      <c r="C661" s="2">
        <v>3.9</v>
      </c>
      <c r="D661" s="2">
        <v>2.0853999999999999</v>
      </c>
      <c r="E661" s="2">
        <v>3380</v>
      </c>
      <c r="F661" s="2">
        <v>3.8197999999999999</v>
      </c>
      <c r="G661" s="2">
        <v>12910.924000000001</v>
      </c>
      <c r="H661" s="15">
        <f t="shared" si="10"/>
        <v>0</v>
      </c>
    </row>
    <row r="662" spans="1:8" ht="13.5" x14ac:dyDescent="0.25">
      <c r="A662" s="11"/>
      <c r="B662" s="10">
        <v>43741</v>
      </c>
      <c r="C662" s="2">
        <v>3.9</v>
      </c>
      <c r="D662" s="2">
        <v>2.0853999999999999</v>
      </c>
      <c r="E662" s="2">
        <v>983</v>
      </c>
      <c r="F662" s="2">
        <v>3.9</v>
      </c>
      <c r="G662" s="2">
        <v>3833.7</v>
      </c>
      <c r="H662" s="15">
        <f t="shared" si="10"/>
        <v>0</v>
      </c>
    </row>
    <row r="663" spans="1:8" ht="13.5" x14ac:dyDescent="0.25">
      <c r="A663" s="11"/>
      <c r="B663" s="10">
        <v>43742</v>
      </c>
      <c r="C663" s="2">
        <v>3.89</v>
      </c>
      <c r="D663" s="2">
        <v>2.0800999999999998</v>
      </c>
      <c r="E663" s="2">
        <v>1131</v>
      </c>
      <c r="F663" s="2">
        <v>3.8502000000000001</v>
      </c>
      <c r="G663" s="2">
        <v>4354.5762000000004</v>
      </c>
      <c r="H663" s="15">
        <f t="shared" si="10"/>
        <v>-2.5414788529778856E-3</v>
      </c>
    </row>
    <row r="664" spans="1:8" ht="13.5" x14ac:dyDescent="0.25">
      <c r="A664" s="11"/>
      <c r="B664" s="10">
        <v>43745</v>
      </c>
      <c r="C664" s="2">
        <v>3.89</v>
      </c>
      <c r="D664" s="2">
        <v>2.0800999999999998</v>
      </c>
      <c r="E664" s="2">
        <v>3117</v>
      </c>
      <c r="F664" s="2">
        <v>3.847</v>
      </c>
      <c r="G664" s="2">
        <v>11991.099</v>
      </c>
      <c r="H664" s="15">
        <f t="shared" si="10"/>
        <v>0</v>
      </c>
    </row>
    <row r="665" spans="1:8" ht="13.5" x14ac:dyDescent="0.25">
      <c r="A665" s="11"/>
      <c r="B665" s="10">
        <v>43746</v>
      </c>
      <c r="C665" s="2">
        <v>3.78</v>
      </c>
      <c r="D665" s="2">
        <v>2.0211999999999999</v>
      </c>
      <c r="E665" s="2">
        <v>2672</v>
      </c>
      <c r="F665" s="2">
        <v>3.8068</v>
      </c>
      <c r="G665" s="2">
        <v>10171.7696</v>
      </c>
      <c r="H665" s="15">
        <f t="shared" si="10"/>
        <v>-2.8315946348733214E-2</v>
      </c>
    </row>
    <row r="666" spans="1:8" ht="13.5" x14ac:dyDescent="0.25">
      <c r="A666" s="11"/>
      <c r="B666" s="10">
        <v>43747</v>
      </c>
      <c r="C666" s="2">
        <v>3.88</v>
      </c>
      <c r="D666" s="2">
        <v>2.0747</v>
      </c>
      <c r="E666" s="2">
        <v>666</v>
      </c>
      <c r="F666" s="2">
        <v>3.8799000000000001</v>
      </c>
      <c r="G666" s="2">
        <v>2584.0133999999998</v>
      </c>
      <c r="H666" s="15">
        <f t="shared" si="10"/>
        <v>2.6469424104492434E-2</v>
      </c>
    </row>
    <row r="667" spans="1:8" ht="13.5" x14ac:dyDescent="0.25">
      <c r="A667" s="11"/>
      <c r="B667" s="10">
        <v>43748</v>
      </c>
      <c r="C667" s="2">
        <v>3.88</v>
      </c>
      <c r="D667" s="2">
        <v>2.0747</v>
      </c>
      <c r="E667" s="2">
        <v>611</v>
      </c>
      <c r="F667" s="2">
        <v>3.8717999999999999</v>
      </c>
      <c r="G667" s="2">
        <v>2365.6698000000001</v>
      </c>
      <c r="H667" s="15">
        <f t="shared" si="10"/>
        <v>0</v>
      </c>
    </row>
    <row r="668" spans="1:8" ht="13.5" x14ac:dyDescent="0.25">
      <c r="A668" s="11"/>
      <c r="B668" s="10">
        <v>43749</v>
      </c>
      <c r="C668" s="2">
        <v>3.99</v>
      </c>
      <c r="D668" s="2">
        <v>2.1335000000000002</v>
      </c>
      <c r="E668" s="2">
        <v>9546</v>
      </c>
      <c r="F668" s="2">
        <v>3.8923000000000001</v>
      </c>
      <c r="G668" s="2">
        <v>37155.895799999998</v>
      </c>
      <c r="H668" s="15">
        <f t="shared" si="10"/>
        <v>2.8341446956186525E-2</v>
      </c>
    </row>
    <row r="669" spans="1:8" ht="13.5" x14ac:dyDescent="0.25">
      <c r="A669" s="11"/>
      <c r="B669" s="10">
        <v>43752</v>
      </c>
      <c r="C669" s="2">
        <v>4.0999999999999996</v>
      </c>
      <c r="D669" s="2">
        <v>2.1922999999999999</v>
      </c>
      <c r="E669" s="2">
        <v>5</v>
      </c>
      <c r="F669" s="2">
        <v>4.0999999999999996</v>
      </c>
      <c r="G669" s="2">
        <v>20.5</v>
      </c>
      <c r="H669" s="15">
        <f t="shared" si="10"/>
        <v>2.7560346847902383E-2</v>
      </c>
    </row>
    <row r="670" spans="1:8" ht="13.5" x14ac:dyDescent="0.25">
      <c r="A670" s="11"/>
      <c r="B670" s="10">
        <v>43754</v>
      </c>
      <c r="C670" s="2">
        <v>3.98</v>
      </c>
      <c r="D670" s="2">
        <v>2.1282000000000001</v>
      </c>
      <c r="E670" s="2">
        <v>13</v>
      </c>
      <c r="F670" s="2">
        <v>3.9807999999999999</v>
      </c>
      <c r="G670" s="2">
        <v>51.750399999999999</v>
      </c>
      <c r="H670" s="15">
        <f t="shared" si="10"/>
        <v>-2.9238699083154598E-2</v>
      </c>
    </row>
    <row r="671" spans="1:8" ht="13.5" x14ac:dyDescent="0.25">
      <c r="A671" s="11"/>
      <c r="B671" s="10">
        <v>43755</v>
      </c>
      <c r="C671" s="2">
        <v>3.87</v>
      </c>
      <c r="D671" s="2">
        <v>2.0693999999999999</v>
      </c>
      <c r="E671" s="2">
        <v>526</v>
      </c>
      <c r="F671" s="2">
        <v>3.87</v>
      </c>
      <c r="G671" s="2">
        <v>2035.62</v>
      </c>
      <c r="H671" s="15">
        <f t="shared" si="10"/>
        <v>-2.7628982238511506E-2</v>
      </c>
    </row>
    <row r="672" spans="1:8" ht="13.5" x14ac:dyDescent="0.25">
      <c r="A672" s="11"/>
      <c r="B672" s="10">
        <v>43756</v>
      </c>
      <c r="C672" s="2">
        <v>3.97</v>
      </c>
      <c r="D672" s="2">
        <v>2.1227999999999998</v>
      </c>
      <c r="E672" s="2">
        <v>10487</v>
      </c>
      <c r="F672" s="2">
        <v>3.8904999999999998</v>
      </c>
      <c r="G672" s="2">
        <v>40799.673499999997</v>
      </c>
      <c r="H672" s="15">
        <f t="shared" si="10"/>
        <v>2.5804581037981972E-2</v>
      </c>
    </row>
    <row r="673" spans="1:8" ht="13.5" x14ac:dyDescent="0.25">
      <c r="A673" s="11"/>
      <c r="B673" s="10">
        <v>43759</v>
      </c>
      <c r="C673" s="2">
        <v>3.95</v>
      </c>
      <c r="D673" s="2">
        <v>2.1120999999999999</v>
      </c>
      <c r="E673" s="2">
        <v>1974</v>
      </c>
      <c r="F673" s="2">
        <v>3.9336000000000002</v>
      </c>
      <c r="G673" s="2">
        <v>7764.9264000000003</v>
      </c>
      <c r="H673" s="15">
        <f t="shared" si="10"/>
        <v>-5.0405125306199044E-3</v>
      </c>
    </row>
    <row r="674" spans="1:8" ht="13.5" x14ac:dyDescent="0.25">
      <c r="A674" s="11"/>
      <c r="B674" s="10">
        <v>43760</v>
      </c>
      <c r="C674" s="2">
        <v>3.86</v>
      </c>
      <c r="D674" s="2">
        <v>2.0640000000000001</v>
      </c>
      <c r="E674" s="2">
        <v>2843</v>
      </c>
      <c r="F674" s="2">
        <v>3.8544999999999998</v>
      </c>
      <c r="G674" s="2">
        <v>10958.343500000001</v>
      </c>
      <c r="H674" s="15">
        <f t="shared" si="10"/>
        <v>-2.2773542919369259E-2</v>
      </c>
    </row>
    <row r="675" spans="1:8" ht="13.5" x14ac:dyDescent="0.25">
      <c r="A675" s="11"/>
      <c r="B675" s="10">
        <v>43761</v>
      </c>
      <c r="C675" s="2">
        <v>3.89</v>
      </c>
      <c r="D675" s="2">
        <v>2.0800999999999998</v>
      </c>
      <c r="E675" s="2">
        <v>303</v>
      </c>
      <c r="F675" s="2">
        <v>3.8504</v>
      </c>
      <c r="G675" s="2">
        <v>1166.6712</v>
      </c>
      <c r="H675" s="15">
        <f t="shared" si="10"/>
        <v>7.8003875968991184E-3</v>
      </c>
    </row>
    <row r="676" spans="1:8" ht="13.5" x14ac:dyDescent="0.25">
      <c r="A676" s="11"/>
      <c r="B676" s="10">
        <v>43762</v>
      </c>
      <c r="C676" s="2">
        <v>3.95</v>
      </c>
      <c r="D676" s="2">
        <v>2.1120999999999999</v>
      </c>
      <c r="E676" s="2">
        <v>1001</v>
      </c>
      <c r="F676" s="2">
        <v>3.8801000000000001</v>
      </c>
      <c r="G676" s="2">
        <v>3883.9801000000002</v>
      </c>
      <c r="H676" s="15">
        <f t="shared" si="10"/>
        <v>1.5383875775203131E-2</v>
      </c>
    </row>
    <row r="677" spans="1:8" ht="13.5" x14ac:dyDescent="0.25">
      <c r="A677" s="11"/>
      <c r="B677" s="10">
        <v>43763</v>
      </c>
      <c r="C677" s="2">
        <v>3.92</v>
      </c>
      <c r="D677" s="2">
        <v>2.0960999999999999</v>
      </c>
      <c r="E677" s="2">
        <v>6251</v>
      </c>
      <c r="F677" s="2">
        <v>3.9039999999999999</v>
      </c>
      <c r="G677" s="2">
        <v>24403.903999999999</v>
      </c>
      <c r="H677" s="15">
        <f t="shared" si="10"/>
        <v>-7.5753988920979195E-3</v>
      </c>
    </row>
    <row r="678" spans="1:8" ht="13.5" x14ac:dyDescent="0.25">
      <c r="A678" s="11"/>
      <c r="B678" s="10">
        <v>43766</v>
      </c>
      <c r="C678" s="2">
        <v>3.84</v>
      </c>
      <c r="D678" s="2">
        <v>2.0533000000000001</v>
      </c>
      <c r="E678" s="2">
        <v>677</v>
      </c>
      <c r="F678" s="2">
        <v>3.8407</v>
      </c>
      <c r="G678" s="2">
        <v>2600.1538999999998</v>
      </c>
      <c r="H678" s="15">
        <f t="shared" si="10"/>
        <v>-2.0418873145365075E-2</v>
      </c>
    </row>
    <row r="679" spans="1:8" ht="13.5" x14ac:dyDescent="0.25">
      <c r="A679" s="11"/>
      <c r="B679" s="10">
        <v>43767</v>
      </c>
      <c r="C679" s="2">
        <v>3.93</v>
      </c>
      <c r="D679" s="2">
        <v>2.1013999999999999</v>
      </c>
      <c r="E679" s="2">
        <v>1</v>
      </c>
      <c r="F679" s="2">
        <v>3.93</v>
      </c>
      <c r="G679" s="2">
        <v>3.93</v>
      </c>
      <c r="H679" s="15">
        <f t="shared" si="10"/>
        <v>2.3425704962742808E-2</v>
      </c>
    </row>
    <row r="680" spans="1:8" ht="13.5" x14ac:dyDescent="0.25">
      <c r="A680" s="11"/>
      <c r="B680" s="10">
        <v>43768</v>
      </c>
      <c r="C680" s="2">
        <v>3.85</v>
      </c>
      <c r="D680" s="2">
        <v>2.0587</v>
      </c>
      <c r="E680" s="2">
        <v>799</v>
      </c>
      <c r="F680" s="2">
        <v>3.85</v>
      </c>
      <c r="G680" s="2">
        <v>3076.15</v>
      </c>
      <c r="H680" s="15">
        <f t="shared" si="10"/>
        <v>-2.0319786808794118E-2</v>
      </c>
    </row>
    <row r="681" spans="1:8" ht="13.5" x14ac:dyDescent="0.25">
      <c r="A681" s="11"/>
      <c r="B681" s="10">
        <v>43769</v>
      </c>
      <c r="C681" s="2">
        <v>3.84</v>
      </c>
      <c r="D681" s="2">
        <v>2.0533000000000001</v>
      </c>
      <c r="E681" s="2">
        <v>765</v>
      </c>
      <c r="F681" s="2">
        <v>3.8395000000000001</v>
      </c>
      <c r="G681" s="2">
        <v>2937.2175000000002</v>
      </c>
      <c r="H681" s="15">
        <f t="shared" si="10"/>
        <v>-2.6230145237284936E-3</v>
      </c>
    </row>
    <row r="682" spans="1:8" ht="13.5" x14ac:dyDescent="0.25">
      <c r="A682" s="11"/>
      <c r="B682" s="10">
        <v>43770</v>
      </c>
      <c r="C682" s="2">
        <v>3.83</v>
      </c>
      <c r="D682" s="2">
        <v>2.048</v>
      </c>
      <c r="E682" s="2">
        <v>1999</v>
      </c>
      <c r="F682" s="2">
        <v>3.7507999999999999</v>
      </c>
      <c r="G682" s="2">
        <v>7497.8491999999997</v>
      </c>
      <c r="H682" s="15">
        <f t="shared" si="10"/>
        <v>-2.581210733940526E-3</v>
      </c>
    </row>
    <row r="683" spans="1:8" ht="13.5" x14ac:dyDescent="0.25">
      <c r="A683" s="11"/>
      <c r="B683" s="10">
        <v>43773</v>
      </c>
      <c r="C683" s="2">
        <v>3.83</v>
      </c>
      <c r="D683" s="2">
        <v>2.048</v>
      </c>
      <c r="E683" s="2">
        <v>4</v>
      </c>
      <c r="F683" s="2">
        <v>3.855</v>
      </c>
      <c r="G683" s="2">
        <v>15.42</v>
      </c>
      <c r="H683" s="15">
        <f t="shared" si="10"/>
        <v>0</v>
      </c>
    </row>
    <row r="684" spans="1:8" ht="13.5" x14ac:dyDescent="0.25">
      <c r="A684" s="11"/>
      <c r="B684" s="10">
        <v>43774</v>
      </c>
      <c r="C684" s="2">
        <v>3.88</v>
      </c>
      <c r="D684" s="2">
        <v>2.0747</v>
      </c>
      <c r="E684" s="2">
        <v>12980</v>
      </c>
      <c r="F684" s="2">
        <v>3.8500999999999999</v>
      </c>
      <c r="G684" s="2">
        <v>49974.298000000003</v>
      </c>
      <c r="H684" s="15">
        <f t="shared" si="10"/>
        <v>1.3037109374999974E-2</v>
      </c>
    </row>
    <row r="685" spans="1:8" ht="13.5" x14ac:dyDescent="0.25">
      <c r="A685" s="11"/>
      <c r="B685" s="10">
        <v>43775</v>
      </c>
      <c r="C685" s="2">
        <v>3.79</v>
      </c>
      <c r="D685" s="2">
        <v>2.0266000000000002</v>
      </c>
      <c r="E685" s="2">
        <v>501</v>
      </c>
      <c r="F685" s="2">
        <v>3.77</v>
      </c>
      <c r="G685" s="2">
        <v>1888.77</v>
      </c>
      <c r="H685" s="15">
        <f t="shared" si="10"/>
        <v>-2.3184074805995956E-2</v>
      </c>
    </row>
    <row r="686" spans="1:8" ht="13.5" x14ac:dyDescent="0.25">
      <c r="A686" s="11"/>
      <c r="B686" s="10">
        <v>43776</v>
      </c>
      <c r="C686" s="2">
        <v>3.79</v>
      </c>
      <c r="D686" s="2">
        <v>2.0266000000000002</v>
      </c>
      <c r="E686" s="2">
        <v>25</v>
      </c>
      <c r="F686" s="2">
        <v>3.79</v>
      </c>
      <c r="G686" s="2">
        <v>94.75</v>
      </c>
      <c r="H686" s="15">
        <f t="shared" si="10"/>
        <v>0</v>
      </c>
    </row>
    <row r="687" spans="1:8" ht="13.5" x14ac:dyDescent="0.25">
      <c r="A687" s="11"/>
      <c r="B687" s="10">
        <v>43777</v>
      </c>
      <c r="C687" s="2">
        <v>3.76</v>
      </c>
      <c r="D687" s="2">
        <v>2.0105</v>
      </c>
      <c r="E687" s="2">
        <v>505</v>
      </c>
      <c r="F687" s="2">
        <v>3.758</v>
      </c>
      <c r="G687" s="2">
        <v>1897.79</v>
      </c>
      <c r="H687" s="15">
        <f t="shared" si="10"/>
        <v>-7.9443402743512408E-3</v>
      </c>
    </row>
    <row r="688" spans="1:8" ht="13.5" x14ac:dyDescent="0.25">
      <c r="A688" s="11"/>
      <c r="B688" s="10">
        <v>43780</v>
      </c>
      <c r="C688" s="2">
        <v>3.9</v>
      </c>
      <c r="D688" s="2">
        <v>2.0853999999999999</v>
      </c>
      <c r="E688" s="2">
        <v>377</v>
      </c>
      <c r="F688" s="2">
        <v>3.7610000000000001</v>
      </c>
      <c r="G688" s="2">
        <v>1417.8969999999999</v>
      </c>
      <c r="H688" s="15">
        <f t="shared" si="10"/>
        <v>3.7254414324794809E-2</v>
      </c>
    </row>
    <row r="689" spans="1:8" ht="13.5" x14ac:dyDescent="0.25">
      <c r="A689" s="11"/>
      <c r="B689" s="10">
        <v>43781</v>
      </c>
      <c r="C689" s="2">
        <v>3.9</v>
      </c>
      <c r="D689" s="2">
        <v>2.0853999999999999</v>
      </c>
      <c r="E689" s="2">
        <v>1</v>
      </c>
      <c r="F689" s="2">
        <v>3.9</v>
      </c>
      <c r="G689" s="2">
        <v>3.9</v>
      </c>
      <c r="H689" s="15">
        <f t="shared" si="10"/>
        <v>0</v>
      </c>
    </row>
    <row r="690" spans="1:8" ht="13.5" x14ac:dyDescent="0.25">
      <c r="A690" s="11"/>
      <c r="B690" s="10">
        <v>43782</v>
      </c>
      <c r="C690" s="2">
        <v>3.85</v>
      </c>
      <c r="D690" s="2">
        <v>2.0587</v>
      </c>
      <c r="E690" s="2">
        <v>316</v>
      </c>
      <c r="F690" s="2">
        <v>3.8029000000000002</v>
      </c>
      <c r="G690" s="2">
        <v>1201.7164</v>
      </c>
      <c r="H690" s="15">
        <f t="shared" si="10"/>
        <v>-1.2803299127265726E-2</v>
      </c>
    </row>
    <row r="691" spans="1:8" ht="13.5" x14ac:dyDescent="0.25">
      <c r="A691" s="11"/>
      <c r="B691" s="10">
        <v>43783</v>
      </c>
      <c r="C691" s="2">
        <v>3.84</v>
      </c>
      <c r="D691" s="2">
        <v>2.0533000000000001</v>
      </c>
      <c r="E691" s="2">
        <v>204</v>
      </c>
      <c r="F691" s="2">
        <v>3.8008000000000002</v>
      </c>
      <c r="G691" s="2">
        <v>775.36320000000001</v>
      </c>
      <c r="H691" s="15">
        <f t="shared" si="10"/>
        <v>-2.6230145237284936E-3</v>
      </c>
    </row>
    <row r="692" spans="1:8" ht="13.5" x14ac:dyDescent="0.25">
      <c r="A692" s="11"/>
      <c r="B692" s="10">
        <v>43784</v>
      </c>
      <c r="C692" s="2">
        <v>3.85</v>
      </c>
      <c r="D692" s="2">
        <v>2.0587</v>
      </c>
      <c r="E692" s="2">
        <v>101</v>
      </c>
      <c r="F692" s="2">
        <v>3.85</v>
      </c>
      <c r="G692" s="2">
        <v>388.85</v>
      </c>
      <c r="H692" s="15">
        <f t="shared" si="10"/>
        <v>2.6299128232600442E-3</v>
      </c>
    </row>
    <row r="693" spans="1:8" ht="13.5" x14ac:dyDescent="0.25">
      <c r="A693" s="11"/>
      <c r="B693" s="10">
        <v>43787</v>
      </c>
      <c r="C693" s="2">
        <v>3.83</v>
      </c>
      <c r="D693" s="2">
        <v>2.048</v>
      </c>
      <c r="E693" s="2">
        <v>628</v>
      </c>
      <c r="F693" s="2">
        <v>3.8001999999999998</v>
      </c>
      <c r="G693" s="2">
        <v>2386.5255999999999</v>
      </c>
      <c r="H693" s="15">
        <f t="shared" si="10"/>
        <v>-5.1974547044250892E-3</v>
      </c>
    </row>
    <row r="694" spans="1:8" ht="13.5" x14ac:dyDescent="0.25">
      <c r="A694" s="11"/>
      <c r="B694" s="10">
        <v>43788</v>
      </c>
      <c r="C694" s="2">
        <v>3.86</v>
      </c>
      <c r="D694" s="2">
        <v>2.0640000000000001</v>
      </c>
      <c r="E694" s="2">
        <v>540</v>
      </c>
      <c r="F694" s="2">
        <v>3.8424</v>
      </c>
      <c r="G694" s="2">
        <v>2074.8960000000002</v>
      </c>
      <c r="H694" s="15">
        <f t="shared" si="10"/>
        <v>7.8125000000000069E-3</v>
      </c>
    </row>
    <row r="695" spans="1:8" ht="13.5" x14ac:dyDescent="0.25">
      <c r="A695" s="11"/>
      <c r="B695" s="10">
        <v>43789</v>
      </c>
      <c r="C695" s="2">
        <v>3.88</v>
      </c>
      <c r="D695" s="2">
        <v>2.0747</v>
      </c>
      <c r="E695" s="2">
        <v>3917</v>
      </c>
      <c r="F695" s="2">
        <v>3.8391000000000002</v>
      </c>
      <c r="G695" s="2">
        <v>15037.7547</v>
      </c>
      <c r="H695" s="15">
        <f t="shared" si="10"/>
        <v>5.1841085271317495E-3</v>
      </c>
    </row>
    <row r="696" spans="1:8" ht="13.5" x14ac:dyDescent="0.25">
      <c r="A696" s="11"/>
      <c r="B696" s="10">
        <v>43790</v>
      </c>
      <c r="C696" s="2">
        <v>3.85</v>
      </c>
      <c r="D696" s="2">
        <v>2.0587</v>
      </c>
      <c r="E696" s="2">
        <v>1003</v>
      </c>
      <c r="F696" s="2">
        <v>3.7822</v>
      </c>
      <c r="G696" s="2">
        <v>3793.5466000000001</v>
      </c>
      <c r="H696" s="15">
        <f t="shared" si="10"/>
        <v>-7.711958355424888E-3</v>
      </c>
    </row>
    <row r="697" spans="1:8" ht="13.5" x14ac:dyDescent="0.25">
      <c r="A697" s="11"/>
      <c r="B697" s="10">
        <v>43791</v>
      </c>
      <c r="C697" s="2">
        <v>3.85</v>
      </c>
      <c r="D697" s="2">
        <v>2.0587</v>
      </c>
      <c r="E697" s="2">
        <v>1001</v>
      </c>
      <c r="F697" s="2">
        <v>3.7501000000000002</v>
      </c>
      <c r="G697" s="2">
        <v>3753.8501000000001</v>
      </c>
      <c r="H697" s="15">
        <f t="shared" si="10"/>
        <v>0</v>
      </c>
    </row>
    <row r="698" spans="1:8" ht="13.5" x14ac:dyDescent="0.25">
      <c r="A698" s="11"/>
      <c r="B698" s="10">
        <v>43794</v>
      </c>
      <c r="C698" s="2">
        <v>3.83</v>
      </c>
      <c r="D698" s="2">
        <v>2.048</v>
      </c>
      <c r="E698" s="2">
        <v>497</v>
      </c>
      <c r="F698" s="2">
        <v>3.83</v>
      </c>
      <c r="G698" s="2">
        <v>1903.51</v>
      </c>
      <c r="H698" s="15">
        <f t="shared" si="10"/>
        <v>-5.1974547044250892E-3</v>
      </c>
    </row>
    <row r="699" spans="1:8" ht="13.5" x14ac:dyDescent="0.25">
      <c r="A699" s="11"/>
      <c r="B699" s="10">
        <v>43795</v>
      </c>
      <c r="C699" s="2">
        <v>3.83</v>
      </c>
      <c r="D699" s="2">
        <v>2.048</v>
      </c>
      <c r="E699" s="2">
        <v>2503</v>
      </c>
      <c r="F699" s="2">
        <v>3.8</v>
      </c>
      <c r="G699" s="2">
        <v>9511.4</v>
      </c>
      <c r="H699" s="15">
        <f t="shared" si="10"/>
        <v>0</v>
      </c>
    </row>
    <row r="700" spans="1:8" ht="13.5" x14ac:dyDescent="0.25">
      <c r="A700" s="11"/>
      <c r="B700" s="10">
        <v>43796</v>
      </c>
      <c r="C700" s="2">
        <v>3.83</v>
      </c>
      <c r="D700" s="2">
        <v>2.048</v>
      </c>
      <c r="E700" s="2">
        <v>504</v>
      </c>
      <c r="F700" s="2">
        <v>3.8</v>
      </c>
      <c r="G700" s="2">
        <v>1915.2</v>
      </c>
      <c r="H700" s="15">
        <f t="shared" si="10"/>
        <v>0</v>
      </c>
    </row>
    <row r="701" spans="1:8" ht="13.5" x14ac:dyDescent="0.25">
      <c r="A701" s="11"/>
      <c r="B701" s="10">
        <v>43797</v>
      </c>
      <c r="C701" s="2">
        <v>3.84</v>
      </c>
      <c r="D701" s="2">
        <v>2.0533000000000001</v>
      </c>
      <c r="E701" s="2">
        <v>1</v>
      </c>
      <c r="F701" s="2">
        <v>3.84</v>
      </c>
      <c r="G701" s="2">
        <v>3.84</v>
      </c>
      <c r="H701" s="15">
        <f t="shared" si="10"/>
        <v>2.5878906250000402E-3</v>
      </c>
    </row>
    <row r="702" spans="1:8" ht="13.5" x14ac:dyDescent="0.25">
      <c r="A702" s="11"/>
      <c r="B702" s="10">
        <v>43798</v>
      </c>
      <c r="C702" s="2">
        <v>3.83</v>
      </c>
      <c r="D702" s="2">
        <v>2.048</v>
      </c>
      <c r="E702" s="2">
        <v>890</v>
      </c>
      <c r="F702" s="2">
        <v>3.7326000000000001</v>
      </c>
      <c r="G702" s="2">
        <v>3322.0140000000001</v>
      </c>
      <c r="H702" s="15">
        <f t="shared" si="10"/>
        <v>-2.581210733940526E-3</v>
      </c>
    </row>
    <row r="703" spans="1:8" ht="13.5" x14ac:dyDescent="0.25">
      <c r="A703" s="11"/>
      <c r="B703" s="10">
        <v>43801</v>
      </c>
      <c r="C703" s="2">
        <v>3.83</v>
      </c>
      <c r="D703" s="2">
        <v>2.048</v>
      </c>
      <c r="E703" s="2">
        <v>1</v>
      </c>
      <c r="F703" s="2">
        <v>3.83</v>
      </c>
      <c r="G703" s="2">
        <v>3.83</v>
      </c>
      <c r="H703" s="15">
        <f t="shared" si="10"/>
        <v>0</v>
      </c>
    </row>
    <row r="704" spans="1:8" ht="13.5" x14ac:dyDescent="0.25">
      <c r="A704" s="11"/>
      <c r="B704" s="10">
        <v>43802</v>
      </c>
      <c r="C704" s="2">
        <v>3.8</v>
      </c>
      <c r="D704" s="2">
        <v>2.0318999999999998</v>
      </c>
      <c r="E704" s="2">
        <v>2354</v>
      </c>
      <c r="F704" s="2">
        <v>3.7711999999999999</v>
      </c>
      <c r="G704" s="2">
        <v>8877.4048000000003</v>
      </c>
      <c r="H704" s="15">
        <f t="shared" si="10"/>
        <v>-7.86132812500011E-3</v>
      </c>
    </row>
    <row r="705" spans="1:8" ht="13.5" x14ac:dyDescent="0.25">
      <c r="A705" s="11"/>
      <c r="B705" s="10">
        <v>43803</v>
      </c>
      <c r="C705" s="2">
        <v>3.83</v>
      </c>
      <c r="D705" s="2">
        <v>2.048</v>
      </c>
      <c r="E705" s="2">
        <v>1501</v>
      </c>
      <c r="F705" s="2">
        <v>3.83</v>
      </c>
      <c r="G705" s="2">
        <v>5748.83</v>
      </c>
      <c r="H705" s="15">
        <f t="shared" si="10"/>
        <v>7.9236182883017005E-3</v>
      </c>
    </row>
    <row r="706" spans="1:8" ht="13.5" x14ac:dyDescent="0.25">
      <c r="A706" s="11"/>
      <c r="B706" s="10">
        <v>43804</v>
      </c>
      <c r="C706" s="2">
        <v>3.8</v>
      </c>
      <c r="D706" s="2">
        <v>2.0318999999999998</v>
      </c>
      <c r="E706" s="2">
        <v>317</v>
      </c>
      <c r="F706" s="2">
        <v>3.8</v>
      </c>
      <c r="G706" s="2">
        <v>1204.5999999999999</v>
      </c>
      <c r="H706" s="15">
        <f t="shared" si="10"/>
        <v>-7.86132812500011E-3</v>
      </c>
    </row>
    <row r="707" spans="1:8" ht="13.5" x14ac:dyDescent="0.25">
      <c r="A707" s="11"/>
      <c r="B707" s="10">
        <v>43805</v>
      </c>
      <c r="C707" s="2">
        <v>3.82</v>
      </c>
      <c r="D707" s="2">
        <v>2.0426000000000002</v>
      </c>
      <c r="E707" s="2">
        <v>1</v>
      </c>
      <c r="F707" s="2">
        <v>3.82</v>
      </c>
      <c r="G707" s="2">
        <v>3.82</v>
      </c>
      <c r="H707" s="15">
        <f t="shared" si="10"/>
        <v>5.2660071853931675E-3</v>
      </c>
    </row>
    <row r="708" spans="1:8" ht="13.5" x14ac:dyDescent="0.25">
      <c r="A708" s="11"/>
      <c r="B708" s="10">
        <v>43808</v>
      </c>
      <c r="C708" s="2">
        <v>3.76</v>
      </c>
      <c r="D708" s="2">
        <v>2.0105</v>
      </c>
      <c r="E708" s="2">
        <v>40</v>
      </c>
      <c r="F708" s="2">
        <v>3.76</v>
      </c>
      <c r="G708" s="2">
        <v>150.4</v>
      </c>
      <c r="H708" s="15">
        <f t="shared" si="10"/>
        <v>-1.5715264858513774E-2</v>
      </c>
    </row>
    <row r="709" spans="1:8" ht="13.5" x14ac:dyDescent="0.25">
      <c r="A709" s="11"/>
      <c r="B709" s="10">
        <v>43809</v>
      </c>
      <c r="C709" s="2">
        <v>3.8</v>
      </c>
      <c r="D709" s="2">
        <v>2.0318999999999998</v>
      </c>
      <c r="E709" s="2">
        <v>2772</v>
      </c>
      <c r="F709" s="2">
        <v>3.7601</v>
      </c>
      <c r="G709" s="2">
        <v>10422.9972</v>
      </c>
      <c r="H709" s="15">
        <f t="shared" si="10"/>
        <v>1.064411837851274E-2</v>
      </c>
    </row>
    <row r="710" spans="1:8" ht="13.5" x14ac:dyDescent="0.25">
      <c r="A710" s="11"/>
      <c r="B710" s="10">
        <v>43810</v>
      </c>
      <c r="C710" s="2">
        <v>3.82</v>
      </c>
      <c r="D710" s="2">
        <v>2.0426000000000002</v>
      </c>
      <c r="E710" s="2">
        <v>506</v>
      </c>
      <c r="F710" s="2">
        <v>3.7896999999999998</v>
      </c>
      <c r="G710" s="2">
        <v>1917.5881999999999</v>
      </c>
      <c r="H710" s="15">
        <f t="shared" si="10"/>
        <v>5.2660071853931675E-3</v>
      </c>
    </row>
    <row r="711" spans="1:8" ht="13.5" x14ac:dyDescent="0.25">
      <c r="A711" s="11"/>
      <c r="B711" s="10">
        <v>43811</v>
      </c>
      <c r="C711" s="2">
        <v>3.82</v>
      </c>
      <c r="D711" s="2">
        <v>2.0426000000000002</v>
      </c>
      <c r="E711" s="2">
        <v>246</v>
      </c>
      <c r="F711" s="2">
        <v>3.82</v>
      </c>
      <c r="G711" s="2">
        <v>939.72</v>
      </c>
      <c r="H711" s="15">
        <f t="shared" ref="H711:H774" si="11">(D711-D710)/D710</f>
        <v>0</v>
      </c>
    </row>
    <row r="712" spans="1:8" ht="13.5" x14ac:dyDescent="0.25">
      <c r="A712" s="11"/>
      <c r="B712" s="10">
        <v>43812</v>
      </c>
      <c r="C712" s="2">
        <v>3.93</v>
      </c>
      <c r="D712" s="2">
        <v>2.1013999999999999</v>
      </c>
      <c r="E712" s="2">
        <v>2177</v>
      </c>
      <c r="F712" s="2">
        <v>3.7862</v>
      </c>
      <c r="G712" s="2">
        <v>8242.5573999999997</v>
      </c>
      <c r="H712" s="15">
        <f t="shared" si="11"/>
        <v>2.8786840301576293E-2</v>
      </c>
    </row>
    <row r="713" spans="1:8" ht="13.5" x14ac:dyDescent="0.25">
      <c r="A713" s="11"/>
      <c r="B713" s="10">
        <v>43815</v>
      </c>
      <c r="C713" s="2">
        <v>3.82</v>
      </c>
      <c r="D713" s="2">
        <v>2.0426000000000002</v>
      </c>
      <c r="E713" s="2">
        <v>3762</v>
      </c>
      <c r="F713" s="2">
        <v>3.8216000000000001</v>
      </c>
      <c r="G713" s="2">
        <v>14376.859200000001</v>
      </c>
      <c r="H713" s="15">
        <f t="shared" si="11"/>
        <v>-2.7981345769486885E-2</v>
      </c>
    </row>
    <row r="714" spans="1:8" ht="13.5" x14ac:dyDescent="0.25">
      <c r="A714" s="11"/>
      <c r="B714" s="10">
        <v>43816</v>
      </c>
      <c r="C714" s="2">
        <v>3.82</v>
      </c>
      <c r="D714" s="2">
        <v>2.0426000000000002</v>
      </c>
      <c r="E714" s="2">
        <v>756</v>
      </c>
      <c r="F714" s="2">
        <v>3.82</v>
      </c>
      <c r="G714" s="2">
        <v>2887.92</v>
      </c>
      <c r="H714" s="15">
        <f t="shared" si="11"/>
        <v>0</v>
      </c>
    </row>
    <row r="715" spans="1:8" ht="13.5" x14ac:dyDescent="0.25">
      <c r="A715" s="11"/>
      <c r="B715" s="10">
        <v>43817</v>
      </c>
      <c r="C715" s="2">
        <v>3.82</v>
      </c>
      <c r="D715" s="2">
        <v>2.0426000000000002</v>
      </c>
      <c r="E715" s="2">
        <v>2202</v>
      </c>
      <c r="F715" s="2">
        <v>3.7564000000000002</v>
      </c>
      <c r="G715" s="2">
        <v>8271.5928000000004</v>
      </c>
      <c r="H715" s="15">
        <f t="shared" si="11"/>
        <v>0</v>
      </c>
    </row>
    <row r="716" spans="1:8" ht="13.5" x14ac:dyDescent="0.25">
      <c r="A716" s="11"/>
      <c r="B716" s="10">
        <v>43818</v>
      </c>
      <c r="C716" s="2">
        <v>3.82</v>
      </c>
      <c r="D716" s="2">
        <v>2.0426000000000002</v>
      </c>
      <c r="E716" s="2">
        <v>366</v>
      </c>
      <c r="F716" s="2">
        <v>3.7313999999999998</v>
      </c>
      <c r="G716" s="2">
        <v>1365.6923999999999</v>
      </c>
      <c r="H716" s="15">
        <f t="shared" si="11"/>
        <v>0</v>
      </c>
    </row>
    <row r="717" spans="1:8" ht="13.5" x14ac:dyDescent="0.25">
      <c r="A717" s="11"/>
      <c r="B717" s="10">
        <v>43819</v>
      </c>
      <c r="C717" s="2">
        <v>3.81</v>
      </c>
      <c r="D717" s="2">
        <v>2.0373000000000001</v>
      </c>
      <c r="E717" s="2">
        <v>623</v>
      </c>
      <c r="F717" s="2">
        <v>3.7185000000000001</v>
      </c>
      <c r="G717" s="2">
        <v>2316.6255000000001</v>
      </c>
      <c r="H717" s="15">
        <f t="shared" si="11"/>
        <v>-2.5947322040536973E-3</v>
      </c>
    </row>
    <row r="718" spans="1:8" ht="13.5" x14ac:dyDescent="0.25">
      <c r="A718" s="11"/>
      <c r="B718" s="10">
        <v>43822</v>
      </c>
      <c r="C718" s="2">
        <v>3.81</v>
      </c>
      <c r="D718" s="2">
        <v>2.0373000000000001</v>
      </c>
      <c r="E718" s="2">
        <v>2506</v>
      </c>
      <c r="F718" s="2">
        <v>3.7637</v>
      </c>
      <c r="G718" s="2">
        <v>9431.8322000000007</v>
      </c>
      <c r="H718" s="15">
        <f t="shared" si="11"/>
        <v>0</v>
      </c>
    </row>
    <row r="719" spans="1:8" ht="13.5" x14ac:dyDescent="0.25">
      <c r="A719" s="11"/>
      <c r="B719" s="10">
        <v>43823</v>
      </c>
      <c r="C719" s="2">
        <v>3.8</v>
      </c>
      <c r="D719" s="2">
        <v>2.0318999999999998</v>
      </c>
      <c r="E719" s="2">
        <v>214</v>
      </c>
      <c r="F719" s="2">
        <v>3.8007</v>
      </c>
      <c r="G719" s="2">
        <v>813.34979999999996</v>
      </c>
      <c r="H719" s="15">
        <f t="shared" si="11"/>
        <v>-2.6505669268150462E-3</v>
      </c>
    </row>
    <row r="720" spans="1:8" ht="13.5" x14ac:dyDescent="0.25">
      <c r="A720" s="11"/>
      <c r="B720" s="10">
        <v>43824</v>
      </c>
      <c r="C720" s="2">
        <v>3.8</v>
      </c>
      <c r="D720" s="2">
        <v>2.0318999999999998</v>
      </c>
      <c r="E720" s="2">
        <v>1</v>
      </c>
      <c r="F720" s="2">
        <v>3.8</v>
      </c>
      <c r="G720" s="2">
        <v>3.8</v>
      </c>
      <c r="H720" s="15">
        <f t="shared" si="11"/>
        <v>0</v>
      </c>
    </row>
    <row r="721" spans="1:8" ht="13.5" x14ac:dyDescent="0.25">
      <c r="A721" s="11"/>
      <c r="B721" s="10">
        <v>43825</v>
      </c>
      <c r="C721" s="2">
        <v>3.91</v>
      </c>
      <c r="D721" s="2">
        <v>2.0908000000000002</v>
      </c>
      <c r="E721" s="2">
        <v>3086</v>
      </c>
      <c r="F721" s="2">
        <v>3.8155999999999999</v>
      </c>
      <c r="G721" s="2">
        <v>11774.9416</v>
      </c>
      <c r="H721" s="15">
        <f t="shared" si="11"/>
        <v>2.8987647029873716E-2</v>
      </c>
    </row>
    <row r="722" spans="1:8" ht="13.5" x14ac:dyDescent="0.25">
      <c r="A722" s="11"/>
      <c r="B722" s="10">
        <v>43826</v>
      </c>
      <c r="C722" s="2">
        <v>4</v>
      </c>
      <c r="D722" s="2">
        <v>2.1389</v>
      </c>
      <c r="E722" s="2">
        <v>10274</v>
      </c>
      <c r="F722" s="2">
        <v>3.9817</v>
      </c>
      <c r="G722" s="2">
        <v>40907.985800000002</v>
      </c>
      <c r="H722" s="15">
        <f t="shared" si="11"/>
        <v>2.3005548115553762E-2</v>
      </c>
    </row>
    <row r="723" spans="1:8" ht="13.5" x14ac:dyDescent="0.25">
      <c r="A723" s="11"/>
      <c r="B723" s="10">
        <v>43829</v>
      </c>
      <c r="C723" s="2">
        <v>4</v>
      </c>
      <c r="D723" s="2">
        <v>2.1389</v>
      </c>
      <c r="E723" s="2">
        <v>603</v>
      </c>
      <c r="F723" s="2">
        <v>3.9403000000000001</v>
      </c>
      <c r="G723" s="2">
        <v>2376.0009</v>
      </c>
      <c r="H723" s="15">
        <f t="shared" si="11"/>
        <v>0</v>
      </c>
    </row>
    <row r="724" spans="1:8" ht="13.5" x14ac:dyDescent="0.25">
      <c r="A724" s="11"/>
      <c r="B724" s="10">
        <v>43830</v>
      </c>
      <c r="C724" s="2">
        <v>4</v>
      </c>
      <c r="D724" s="2">
        <v>2.1389</v>
      </c>
      <c r="E724" s="2">
        <v>2291</v>
      </c>
      <c r="F724" s="2">
        <v>3.9500999999999999</v>
      </c>
      <c r="G724" s="2">
        <v>9049.6790999999994</v>
      </c>
      <c r="H724" s="15">
        <f t="shared" si="11"/>
        <v>0</v>
      </c>
    </row>
    <row r="725" spans="1:8" ht="13.5" x14ac:dyDescent="0.25">
      <c r="A725" s="11"/>
      <c r="B725" s="10">
        <v>43832</v>
      </c>
      <c r="C725" s="2">
        <v>3.88</v>
      </c>
      <c r="D725" s="2">
        <v>2.0747</v>
      </c>
      <c r="E725" s="2">
        <v>63</v>
      </c>
      <c r="F725" s="2">
        <v>3.8826999999999998</v>
      </c>
      <c r="G725" s="2">
        <v>244.61009999999999</v>
      </c>
      <c r="H725" s="15">
        <f t="shared" si="11"/>
        <v>-3.0015428491280582E-2</v>
      </c>
    </row>
    <row r="726" spans="1:8" ht="13.5" x14ac:dyDescent="0.25">
      <c r="A726" s="11"/>
      <c r="B726" s="10">
        <v>43833</v>
      </c>
      <c r="C726" s="2">
        <v>3.98</v>
      </c>
      <c r="D726" s="2">
        <v>2.1282000000000001</v>
      </c>
      <c r="E726" s="2">
        <v>22</v>
      </c>
      <c r="F726" s="2">
        <v>3.98</v>
      </c>
      <c r="G726" s="2">
        <v>87.56</v>
      </c>
      <c r="H726" s="15">
        <f t="shared" si="11"/>
        <v>2.5786860750951993E-2</v>
      </c>
    </row>
    <row r="727" spans="1:8" ht="13.5" x14ac:dyDescent="0.25">
      <c r="A727" s="11"/>
      <c r="B727" s="10">
        <v>43836</v>
      </c>
      <c r="C727" s="2">
        <v>3.87</v>
      </c>
      <c r="D727" s="2">
        <v>2.0693999999999999</v>
      </c>
      <c r="E727" s="2">
        <v>102</v>
      </c>
      <c r="F727" s="2">
        <v>3.8723000000000001</v>
      </c>
      <c r="G727" s="2">
        <v>394.97460000000001</v>
      </c>
      <c r="H727" s="15">
        <f t="shared" si="11"/>
        <v>-2.7628982238511506E-2</v>
      </c>
    </row>
    <row r="728" spans="1:8" ht="13.5" x14ac:dyDescent="0.25">
      <c r="A728" s="11"/>
      <c r="B728" s="10">
        <v>43837</v>
      </c>
      <c r="C728" s="2">
        <v>3.95</v>
      </c>
      <c r="D728" s="2">
        <v>2.1120999999999999</v>
      </c>
      <c r="E728" s="2">
        <v>76</v>
      </c>
      <c r="F728" s="2">
        <v>3.8066</v>
      </c>
      <c r="G728" s="2">
        <v>289.30160000000001</v>
      </c>
      <c r="H728" s="15">
        <f t="shared" si="11"/>
        <v>2.0634000193292725E-2</v>
      </c>
    </row>
    <row r="729" spans="1:8" ht="13.5" x14ac:dyDescent="0.25">
      <c r="A729" s="11"/>
      <c r="B729" s="10">
        <v>43838</v>
      </c>
      <c r="C729" s="2">
        <v>3.84</v>
      </c>
      <c r="D729" s="2">
        <v>2.0533000000000001</v>
      </c>
      <c r="E729" s="2">
        <v>13</v>
      </c>
      <c r="F729" s="2">
        <v>3.8485</v>
      </c>
      <c r="G729" s="2">
        <v>50.030500000000004</v>
      </c>
      <c r="H729" s="15">
        <f t="shared" si="11"/>
        <v>-2.7839590928459706E-2</v>
      </c>
    </row>
    <row r="730" spans="1:8" ht="13.5" x14ac:dyDescent="0.25">
      <c r="A730" s="11"/>
      <c r="B730" s="10">
        <v>43839</v>
      </c>
      <c r="C730" s="2">
        <v>3.84</v>
      </c>
      <c r="D730" s="2">
        <v>2.0533000000000001</v>
      </c>
      <c r="E730" s="2">
        <v>111</v>
      </c>
      <c r="F730" s="2">
        <v>3.84</v>
      </c>
      <c r="G730" s="2">
        <v>426.24</v>
      </c>
      <c r="H730" s="15">
        <f t="shared" si="11"/>
        <v>0</v>
      </c>
    </row>
    <row r="731" spans="1:8" ht="13.5" x14ac:dyDescent="0.25">
      <c r="A731" s="11"/>
      <c r="B731" s="10">
        <v>43840</v>
      </c>
      <c r="C731" s="2">
        <v>3.84</v>
      </c>
      <c r="D731" s="2">
        <v>2.0533000000000001</v>
      </c>
      <c r="E731" s="2">
        <v>11</v>
      </c>
      <c r="F731" s="2">
        <v>3.84</v>
      </c>
      <c r="G731" s="2">
        <v>42.24</v>
      </c>
      <c r="H731" s="15">
        <f t="shared" si="11"/>
        <v>0</v>
      </c>
    </row>
    <row r="732" spans="1:8" ht="13.5" x14ac:dyDescent="0.25">
      <c r="A732" s="11"/>
      <c r="B732" s="10">
        <v>43843</v>
      </c>
      <c r="C732" s="2">
        <v>3.95</v>
      </c>
      <c r="D732" s="2">
        <v>2.1120999999999999</v>
      </c>
      <c r="E732" s="2">
        <v>454</v>
      </c>
      <c r="F732" s="2">
        <v>3.8519999999999999</v>
      </c>
      <c r="G732" s="2">
        <v>1748.808</v>
      </c>
      <c r="H732" s="15">
        <f t="shared" si="11"/>
        <v>2.8636828519943376E-2</v>
      </c>
    </row>
    <row r="733" spans="1:8" ht="13.5" x14ac:dyDescent="0.25">
      <c r="A733" s="11"/>
      <c r="B733" s="10">
        <v>43845</v>
      </c>
      <c r="C733" s="2">
        <v>3.99</v>
      </c>
      <c r="D733" s="2">
        <v>2.1335000000000002</v>
      </c>
      <c r="E733" s="2">
        <v>683</v>
      </c>
      <c r="F733" s="2">
        <v>3.9512</v>
      </c>
      <c r="G733" s="2">
        <v>2698.6696000000002</v>
      </c>
      <c r="H733" s="15">
        <f t="shared" si="11"/>
        <v>1.0132096018181104E-2</v>
      </c>
    </row>
    <row r="734" spans="1:8" ht="13.5" x14ac:dyDescent="0.25">
      <c r="A734" s="11"/>
      <c r="B734" s="10">
        <v>43846</v>
      </c>
      <c r="C734" s="2">
        <v>3.99</v>
      </c>
      <c r="D734" s="2">
        <v>2.1335000000000002</v>
      </c>
      <c r="E734" s="2">
        <v>2</v>
      </c>
      <c r="F734" s="2">
        <v>3.99</v>
      </c>
      <c r="G734" s="2">
        <v>7.98</v>
      </c>
      <c r="H734" s="15">
        <f t="shared" si="11"/>
        <v>0</v>
      </c>
    </row>
    <row r="735" spans="1:8" ht="13.5" x14ac:dyDescent="0.25">
      <c r="A735" s="11"/>
      <c r="B735" s="10">
        <v>43847</v>
      </c>
      <c r="C735" s="2">
        <v>3.99</v>
      </c>
      <c r="D735" s="2">
        <v>2.1335000000000002</v>
      </c>
      <c r="E735" s="2">
        <v>2853</v>
      </c>
      <c r="F735" s="2">
        <v>3.8801000000000001</v>
      </c>
      <c r="G735" s="2">
        <v>11069.925300000001</v>
      </c>
      <c r="H735" s="15">
        <f t="shared" si="11"/>
        <v>0</v>
      </c>
    </row>
    <row r="736" spans="1:8" ht="13.5" x14ac:dyDescent="0.25">
      <c r="A736" s="11"/>
      <c r="B736" s="10">
        <v>43850</v>
      </c>
      <c r="C736" s="2">
        <v>3.9</v>
      </c>
      <c r="D736" s="2">
        <v>2.0853999999999999</v>
      </c>
      <c r="E736" s="2">
        <v>1061</v>
      </c>
      <c r="F736" s="2">
        <v>3.9051999999999998</v>
      </c>
      <c r="G736" s="2">
        <v>4143.4171999999999</v>
      </c>
      <c r="H736" s="15">
        <f t="shared" si="11"/>
        <v>-2.2545113662995196E-2</v>
      </c>
    </row>
    <row r="737" spans="1:8" ht="13.5" x14ac:dyDescent="0.25">
      <c r="A737" s="11"/>
      <c r="B737" s="10">
        <v>43851</v>
      </c>
      <c r="C737" s="2">
        <v>4</v>
      </c>
      <c r="D737" s="2">
        <v>2.1389</v>
      </c>
      <c r="E737" s="2">
        <v>1</v>
      </c>
      <c r="F737" s="2">
        <v>4</v>
      </c>
      <c r="G737" s="2">
        <v>4</v>
      </c>
      <c r="H737" s="15">
        <f t="shared" si="11"/>
        <v>2.5654550685719816E-2</v>
      </c>
    </row>
    <row r="738" spans="1:8" ht="13.5" x14ac:dyDescent="0.25">
      <c r="A738" s="11"/>
      <c r="B738" s="10">
        <v>43852</v>
      </c>
      <c r="C738" s="2">
        <v>4</v>
      </c>
      <c r="D738" s="2">
        <v>2.1389</v>
      </c>
      <c r="E738" s="2">
        <v>0</v>
      </c>
      <c r="F738" s="2">
        <v>0</v>
      </c>
      <c r="G738" s="2">
        <v>0</v>
      </c>
      <c r="H738" s="15">
        <f t="shared" si="11"/>
        <v>0</v>
      </c>
    </row>
    <row r="739" spans="1:8" ht="13.5" x14ac:dyDescent="0.25">
      <c r="A739" s="11"/>
      <c r="B739" s="10">
        <v>43853</v>
      </c>
      <c r="C739" s="2">
        <v>3.98</v>
      </c>
      <c r="D739" s="2">
        <v>2.1282000000000001</v>
      </c>
      <c r="E739" s="2">
        <v>27</v>
      </c>
      <c r="F739" s="2">
        <v>3.9066999999999998</v>
      </c>
      <c r="G739" s="2">
        <v>105.48090000000001</v>
      </c>
      <c r="H739" s="15">
        <f t="shared" si="11"/>
        <v>-5.0025714152133957E-3</v>
      </c>
    </row>
    <row r="740" spans="1:8" ht="13.5" x14ac:dyDescent="0.25">
      <c r="A740" s="11"/>
      <c r="B740" s="10">
        <v>43854</v>
      </c>
      <c r="C740" s="2">
        <v>3.95</v>
      </c>
      <c r="D740" s="2">
        <v>2.1120999999999999</v>
      </c>
      <c r="E740" s="2">
        <v>756</v>
      </c>
      <c r="F740" s="2">
        <v>3.9138000000000002</v>
      </c>
      <c r="G740" s="2">
        <v>2958.8328000000001</v>
      </c>
      <c r="H740" s="15">
        <f t="shared" si="11"/>
        <v>-7.5650784700687082E-3</v>
      </c>
    </row>
    <row r="741" spans="1:8" ht="13.5" x14ac:dyDescent="0.25">
      <c r="A741" s="11"/>
      <c r="B741" s="10">
        <v>43857</v>
      </c>
      <c r="C741" s="2">
        <v>3.84</v>
      </c>
      <c r="D741" s="2">
        <v>2.0533000000000001</v>
      </c>
      <c r="E741" s="2">
        <v>3110</v>
      </c>
      <c r="F741" s="2">
        <v>3.8401000000000001</v>
      </c>
      <c r="G741" s="2">
        <v>11942.710999999999</v>
      </c>
      <c r="H741" s="15">
        <f t="shared" si="11"/>
        <v>-2.7839590928459706E-2</v>
      </c>
    </row>
    <row r="742" spans="1:8" ht="13.5" x14ac:dyDescent="0.25">
      <c r="A742" s="11"/>
      <c r="B742" s="10">
        <v>43858</v>
      </c>
      <c r="C742" s="2">
        <v>3.81</v>
      </c>
      <c r="D742" s="2">
        <v>2.0373000000000001</v>
      </c>
      <c r="E742" s="2">
        <v>450</v>
      </c>
      <c r="F742" s="2">
        <v>3.8283</v>
      </c>
      <c r="G742" s="2">
        <v>1722.7349999999999</v>
      </c>
      <c r="H742" s="15">
        <f t="shared" si="11"/>
        <v>-7.7923342911410962E-3</v>
      </c>
    </row>
    <row r="743" spans="1:8" ht="13.5" x14ac:dyDescent="0.25">
      <c r="A743" s="11"/>
      <c r="B743" s="10">
        <v>43859</v>
      </c>
      <c r="C743" s="2">
        <v>3.8</v>
      </c>
      <c r="D743" s="2">
        <v>2.0318999999999998</v>
      </c>
      <c r="E743" s="2">
        <v>1552</v>
      </c>
      <c r="F743" s="2">
        <v>3.8001</v>
      </c>
      <c r="G743" s="2">
        <v>5897.7551999999996</v>
      </c>
      <c r="H743" s="15">
        <f t="shared" si="11"/>
        <v>-2.6505669268150462E-3</v>
      </c>
    </row>
    <row r="744" spans="1:8" ht="13.5" x14ac:dyDescent="0.25">
      <c r="A744" s="11"/>
      <c r="B744" s="10">
        <v>43860</v>
      </c>
      <c r="C744" s="2">
        <v>3.85</v>
      </c>
      <c r="D744" s="2">
        <v>2.0587</v>
      </c>
      <c r="E744" s="2">
        <v>1471</v>
      </c>
      <c r="F744" s="2">
        <v>3.7980999999999998</v>
      </c>
      <c r="G744" s="2">
        <v>5587.0051000000003</v>
      </c>
      <c r="H744" s="15">
        <f t="shared" si="11"/>
        <v>1.3189625473694649E-2</v>
      </c>
    </row>
    <row r="745" spans="1:8" ht="13.5" x14ac:dyDescent="0.25">
      <c r="A745" s="11"/>
      <c r="B745" s="10">
        <v>43861</v>
      </c>
      <c r="C745" s="2">
        <v>3.8</v>
      </c>
      <c r="D745" s="2">
        <v>2.0318999999999998</v>
      </c>
      <c r="E745" s="2">
        <v>18016</v>
      </c>
      <c r="F745" s="2">
        <v>3.7989000000000002</v>
      </c>
      <c r="G745" s="2">
        <v>68440.982399999994</v>
      </c>
      <c r="H745" s="15">
        <f t="shared" si="11"/>
        <v>-1.3017923932578888E-2</v>
      </c>
    </row>
    <row r="746" spans="1:8" ht="13.5" x14ac:dyDescent="0.25">
      <c r="A746" s="11"/>
      <c r="B746" s="10">
        <v>43864</v>
      </c>
      <c r="C746" s="2">
        <v>4</v>
      </c>
      <c r="D746" s="2">
        <v>2.1389</v>
      </c>
      <c r="E746" s="2">
        <v>4</v>
      </c>
      <c r="F746" s="2">
        <v>3.8769999999999998</v>
      </c>
      <c r="G746" s="2">
        <v>15.507999999999999</v>
      </c>
      <c r="H746" s="15">
        <f t="shared" si="11"/>
        <v>5.2660071853929923E-2</v>
      </c>
    </row>
    <row r="747" spans="1:8" ht="13.5" x14ac:dyDescent="0.25">
      <c r="A747" s="11"/>
      <c r="B747" s="10">
        <v>43865</v>
      </c>
      <c r="C747" s="2">
        <v>3.94</v>
      </c>
      <c r="D747" s="2">
        <v>2.1067999999999998</v>
      </c>
      <c r="E747" s="2">
        <v>407</v>
      </c>
      <c r="F747" s="2">
        <v>3.8451</v>
      </c>
      <c r="G747" s="2">
        <v>1564.9557</v>
      </c>
      <c r="H747" s="15">
        <f t="shared" si="11"/>
        <v>-1.5007714245640394E-2</v>
      </c>
    </row>
    <row r="748" spans="1:8" ht="13.5" x14ac:dyDescent="0.25">
      <c r="A748" s="11"/>
      <c r="B748" s="10">
        <v>43866</v>
      </c>
      <c r="C748" s="2">
        <v>3.91</v>
      </c>
      <c r="D748" s="2">
        <v>2.0908000000000002</v>
      </c>
      <c r="E748" s="2">
        <v>3</v>
      </c>
      <c r="F748" s="2">
        <v>3.8567</v>
      </c>
      <c r="G748" s="2">
        <v>11.5701</v>
      </c>
      <c r="H748" s="15">
        <f t="shared" si="11"/>
        <v>-7.5944560470854244E-3</v>
      </c>
    </row>
    <row r="749" spans="1:8" ht="13.5" x14ac:dyDescent="0.25">
      <c r="A749" s="11"/>
      <c r="B749" s="10">
        <v>43867</v>
      </c>
      <c r="C749" s="2">
        <v>3.92</v>
      </c>
      <c r="D749" s="2">
        <v>2.0960999999999999</v>
      </c>
      <c r="E749" s="2">
        <v>152</v>
      </c>
      <c r="F749" s="2">
        <v>3.8311999999999999</v>
      </c>
      <c r="G749" s="2">
        <v>582.3424</v>
      </c>
      <c r="H749" s="15">
        <f t="shared" si="11"/>
        <v>2.5349148651232245E-3</v>
      </c>
    </row>
    <row r="750" spans="1:8" ht="13.5" x14ac:dyDescent="0.25">
      <c r="A750" s="11"/>
      <c r="B750" s="10">
        <v>43868</v>
      </c>
      <c r="C750" s="2">
        <v>3.92</v>
      </c>
      <c r="D750" s="2">
        <v>2.0960999999999999</v>
      </c>
      <c r="E750" s="2">
        <v>1</v>
      </c>
      <c r="F750" s="2">
        <v>3.92</v>
      </c>
      <c r="G750" s="2">
        <v>3.92</v>
      </c>
      <c r="H750" s="15">
        <f t="shared" si="11"/>
        <v>0</v>
      </c>
    </row>
    <row r="751" spans="1:8" ht="13.5" x14ac:dyDescent="0.25">
      <c r="A751" s="11"/>
      <c r="B751" s="10">
        <v>43871</v>
      </c>
      <c r="C751" s="2">
        <v>3.9</v>
      </c>
      <c r="D751" s="2">
        <v>2.0853999999999999</v>
      </c>
      <c r="E751" s="2">
        <v>224</v>
      </c>
      <c r="F751" s="2">
        <v>3.8431000000000002</v>
      </c>
      <c r="G751" s="2">
        <v>860.85440000000006</v>
      </c>
      <c r="H751" s="15">
        <f t="shared" si="11"/>
        <v>-5.1047182863412687E-3</v>
      </c>
    </row>
    <row r="752" spans="1:8" ht="13.5" x14ac:dyDescent="0.25">
      <c r="A752" s="11"/>
      <c r="B752" s="10">
        <v>43872</v>
      </c>
      <c r="C752" s="2">
        <v>3.9</v>
      </c>
      <c r="D752" s="2">
        <v>2.0853999999999999</v>
      </c>
      <c r="E752" s="2">
        <v>2957</v>
      </c>
      <c r="F752" s="2">
        <v>3.8323</v>
      </c>
      <c r="G752" s="2">
        <v>11332.1111</v>
      </c>
      <c r="H752" s="15">
        <f t="shared" si="11"/>
        <v>0</v>
      </c>
    </row>
    <row r="753" spans="1:8" ht="13.5" x14ac:dyDescent="0.25">
      <c r="A753" s="11"/>
      <c r="B753" s="10">
        <v>43873</v>
      </c>
      <c r="C753" s="2">
        <v>3.92</v>
      </c>
      <c r="D753" s="2">
        <v>2.0960999999999999</v>
      </c>
      <c r="E753" s="2">
        <v>5461</v>
      </c>
      <c r="F753" s="2">
        <v>3.8401000000000001</v>
      </c>
      <c r="G753" s="2">
        <v>20970.786100000001</v>
      </c>
      <c r="H753" s="15">
        <f t="shared" si="11"/>
        <v>5.130910137143921E-3</v>
      </c>
    </row>
    <row r="754" spans="1:8" ht="13.5" x14ac:dyDescent="0.25">
      <c r="A754" s="11"/>
      <c r="B754" s="10">
        <v>43874</v>
      </c>
      <c r="C754" s="2">
        <v>3.89</v>
      </c>
      <c r="D754" s="2">
        <v>2.0800999999999998</v>
      </c>
      <c r="E754" s="2">
        <v>6825</v>
      </c>
      <c r="F754" s="2">
        <v>3.8744000000000001</v>
      </c>
      <c r="G754" s="2">
        <v>26442.78</v>
      </c>
      <c r="H754" s="15">
        <f t="shared" si="11"/>
        <v>-7.6332236057440076E-3</v>
      </c>
    </row>
    <row r="755" spans="1:8" ht="13.5" x14ac:dyDescent="0.25">
      <c r="A755" s="11"/>
      <c r="B755" s="10">
        <v>43875</v>
      </c>
      <c r="C755" s="2">
        <v>3.99</v>
      </c>
      <c r="D755" s="2">
        <v>2.1335000000000002</v>
      </c>
      <c r="E755" s="2">
        <v>1372</v>
      </c>
      <c r="F755" s="2">
        <v>3.9201000000000001</v>
      </c>
      <c r="G755" s="2">
        <v>5378.3771999999999</v>
      </c>
      <c r="H755" s="15">
        <f t="shared" si="11"/>
        <v>2.5671842699870363E-2</v>
      </c>
    </row>
    <row r="756" spans="1:8" ht="13.5" x14ac:dyDescent="0.25">
      <c r="A756" s="11"/>
      <c r="B756" s="10">
        <v>43878</v>
      </c>
      <c r="C756" s="2">
        <v>3.99</v>
      </c>
      <c r="D756" s="2">
        <v>2.1335000000000002</v>
      </c>
      <c r="E756" s="2">
        <v>1</v>
      </c>
      <c r="F756" s="2">
        <v>3.99</v>
      </c>
      <c r="G756" s="2">
        <v>3.99</v>
      </c>
      <c r="H756" s="15">
        <f t="shared" si="11"/>
        <v>0</v>
      </c>
    </row>
    <row r="757" spans="1:8" ht="13.5" x14ac:dyDescent="0.25">
      <c r="A757" s="11"/>
      <c r="B757" s="10">
        <v>43879</v>
      </c>
      <c r="C757" s="2">
        <v>3.98</v>
      </c>
      <c r="D757" s="2">
        <v>2.1282000000000001</v>
      </c>
      <c r="E757" s="2">
        <v>5811</v>
      </c>
      <c r="F757" s="2">
        <v>3.9262999999999999</v>
      </c>
      <c r="G757" s="2">
        <v>22815.729299999999</v>
      </c>
      <c r="H757" s="15">
        <f t="shared" si="11"/>
        <v>-2.4841809233654005E-3</v>
      </c>
    </row>
    <row r="758" spans="1:8" ht="13.5" x14ac:dyDescent="0.25">
      <c r="A758" s="11"/>
      <c r="B758" s="10">
        <v>43880</v>
      </c>
      <c r="C758" s="2">
        <v>3.98</v>
      </c>
      <c r="D758" s="2">
        <v>2.1282000000000001</v>
      </c>
      <c r="E758" s="2">
        <v>516</v>
      </c>
      <c r="F758" s="2">
        <v>3.9788000000000001</v>
      </c>
      <c r="G758" s="2">
        <v>2053.0608000000002</v>
      </c>
      <c r="H758" s="15">
        <f t="shared" si="11"/>
        <v>0</v>
      </c>
    </row>
    <row r="759" spans="1:8" ht="13.5" x14ac:dyDescent="0.25">
      <c r="A759" s="11"/>
      <c r="B759" s="10">
        <v>43881</v>
      </c>
      <c r="C759" s="2">
        <v>3.98</v>
      </c>
      <c r="D759" s="2">
        <v>2.1282000000000001</v>
      </c>
      <c r="E759" s="2">
        <v>505</v>
      </c>
      <c r="F759" s="2">
        <v>3.9007999999999998</v>
      </c>
      <c r="G759" s="2">
        <v>1969.904</v>
      </c>
      <c r="H759" s="15">
        <f t="shared" si="11"/>
        <v>0</v>
      </c>
    </row>
    <row r="760" spans="1:8" ht="13.5" x14ac:dyDescent="0.25">
      <c r="A760" s="11"/>
      <c r="B760" s="10">
        <v>43882</v>
      </c>
      <c r="C760" s="2">
        <v>3.98</v>
      </c>
      <c r="D760" s="2">
        <v>2.1282000000000001</v>
      </c>
      <c r="E760" s="2">
        <v>23751</v>
      </c>
      <c r="F760" s="2">
        <v>3.97</v>
      </c>
      <c r="G760" s="2">
        <v>94291.47</v>
      </c>
      <c r="H760" s="15">
        <f t="shared" si="11"/>
        <v>0</v>
      </c>
    </row>
    <row r="761" spans="1:8" ht="13.5" x14ac:dyDescent="0.25">
      <c r="A761" s="11"/>
      <c r="B761" s="10">
        <v>43885</v>
      </c>
      <c r="C761" s="2">
        <v>3.98</v>
      </c>
      <c r="D761" s="2">
        <v>2.1282000000000001</v>
      </c>
      <c r="E761" s="2">
        <v>2238</v>
      </c>
      <c r="F761" s="2">
        <v>3.8894000000000002</v>
      </c>
      <c r="G761" s="2">
        <v>8704.4771999999994</v>
      </c>
      <c r="H761" s="15">
        <f t="shared" si="11"/>
        <v>0</v>
      </c>
    </row>
    <row r="762" spans="1:8" ht="13.5" x14ac:dyDescent="0.25">
      <c r="A762" s="11"/>
      <c r="B762" s="10">
        <v>43886</v>
      </c>
      <c r="C762" s="2">
        <v>3.87</v>
      </c>
      <c r="D762" s="2">
        <v>2.0693999999999999</v>
      </c>
      <c r="E762" s="2">
        <v>346</v>
      </c>
      <c r="F762" s="2">
        <v>3.8934000000000002</v>
      </c>
      <c r="G762" s="2">
        <v>1347.1164000000001</v>
      </c>
      <c r="H762" s="15">
        <f t="shared" si="11"/>
        <v>-2.7628982238511506E-2</v>
      </c>
    </row>
    <row r="763" spans="1:8" ht="13.5" x14ac:dyDescent="0.25">
      <c r="A763" s="11"/>
      <c r="B763" s="10">
        <v>43887</v>
      </c>
      <c r="C763" s="2">
        <v>3.97</v>
      </c>
      <c r="D763" s="2">
        <v>2.1227999999999998</v>
      </c>
      <c r="E763" s="2">
        <v>41</v>
      </c>
      <c r="F763" s="2">
        <v>3.9615</v>
      </c>
      <c r="G763" s="2">
        <v>162.42150000000001</v>
      </c>
      <c r="H763" s="15">
        <f t="shared" si="11"/>
        <v>2.5804581037981972E-2</v>
      </c>
    </row>
    <row r="764" spans="1:8" ht="13.5" x14ac:dyDescent="0.25">
      <c r="A764" s="11"/>
      <c r="B764" s="10">
        <v>43888</v>
      </c>
      <c r="C764" s="2">
        <v>3.98</v>
      </c>
      <c r="D764" s="2">
        <v>2.1282000000000001</v>
      </c>
      <c r="E764" s="2">
        <v>2</v>
      </c>
      <c r="F764" s="2">
        <v>3.98</v>
      </c>
      <c r="G764" s="2">
        <v>7.96</v>
      </c>
      <c r="H764" s="15">
        <f t="shared" si="11"/>
        <v>2.5438100621821623E-3</v>
      </c>
    </row>
    <row r="765" spans="1:8" ht="13.5" x14ac:dyDescent="0.25">
      <c r="A765" s="11"/>
      <c r="B765" s="10">
        <v>43889</v>
      </c>
      <c r="C765" s="2">
        <v>3.98</v>
      </c>
      <c r="D765" s="2">
        <v>2.1282000000000001</v>
      </c>
      <c r="E765" s="2">
        <v>1112</v>
      </c>
      <c r="F765" s="2">
        <v>3.9523999999999999</v>
      </c>
      <c r="G765" s="2">
        <v>4395.0688</v>
      </c>
      <c r="H765" s="15">
        <f t="shared" si="11"/>
        <v>0</v>
      </c>
    </row>
    <row r="766" spans="1:8" ht="13.5" x14ac:dyDescent="0.25">
      <c r="A766" s="11"/>
      <c r="B766" s="10">
        <v>43892</v>
      </c>
      <c r="C766" s="2">
        <v>3.99</v>
      </c>
      <c r="D766" s="2">
        <v>2.1335000000000002</v>
      </c>
      <c r="E766" s="2">
        <v>751</v>
      </c>
      <c r="F766" s="2">
        <v>3.99</v>
      </c>
      <c r="G766" s="2">
        <v>2996.49</v>
      </c>
      <c r="H766" s="15">
        <f t="shared" si="11"/>
        <v>2.4903674466685848E-3</v>
      </c>
    </row>
    <row r="767" spans="1:8" ht="13.5" x14ac:dyDescent="0.25">
      <c r="A767" s="11"/>
      <c r="B767" s="10">
        <v>43893</v>
      </c>
      <c r="C767" s="2">
        <v>3.99</v>
      </c>
      <c r="D767" s="2">
        <v>2.1335000000000002</v>
      </c>
      <c r="E767" s="2">
        <v>0</v>
      </c>
      <c r="F767" s="2">
        <v>0</v>
      </c>
      <c r="G767" s="2">
        <v>0</v>
      </c>
      <c r="H767" s="15">
        <f t="shared" si="11"/>
        <v>0</v>
      </c>
    </row>
    <row r="768" spans="1:8" ht="13.5" x14ac:dyDescent="0.25">
      <c r="A768" s="11"/>
      <c r="B768" s="10">
        <v>43894</v>
      </c>
      <c r="C768" s="2">
        <v>3.88</v>
      </c>
      <c r="D768" s="2">
        <v>2.0747</v>
      </c>
      <c r="E768" s="2">
        <v>1676</v>
      </c>
      <c r="F768" s="2">
        <v>3.8801000000000001</v>
      </c>
      <c r="G768" s="2">
        <v>6503.0475999999999</v>
      </c>
      <c r="H768" s="15">
        <f t="shared" si="11"/>
        <v>-2.7560346847902591E-2</v>
      </c>
    </row>
    <row r="769" spans="1:8" ht="13.5" x14ac:dyDescent="0.25">
      <c r="A769" s="11"/>
      <c r="B769" s="10">
        <v>43895</v>
      </c>
      <c r="C769" s="2">
        <v>3.97</v>
      </c>
      <c r="D769" s="2">
        <v>2.1227999999999998</v>
      </c>
      <c r="E769" s="2">
        <v>3003</v>
      </c>
      <c r="F769" s="2">
        <v>3.8633999999999999</v>
      </c>
      <c r="G769" s="2">
        <v>11601.790199999999</v>
      </c>
      <c r="H769" s="15">
        <f t="shared" si="11"/>
        <v>2.3184074805995956E-2</v>
      </c>
    </row>
    <row r="770" spans="1:8" ht="13.5" x14ac:dyDescent="0.25">
      <c r="A770" s="11"/>
      <c r="B770" s="10">
        <v>43896</v>
      </c>
      <c r="C770" s="2">
        <v>3.96</v>
      </c>
      <c r="D770" s="2">
        <v>2.1175000000000002</v>
      </c>
      <c r="E770" s="2">
        <v>1202</v>
      </c>
      <c r="F770" s="2">
        <v>3.8767999999999998</v>
      </c>
      <c r="G770" s="2">
        <v>4659.9135999999999</v>
      </c>
      <c r="H770" s="15">
        <f t="shared" si="11"/>
        <v>-2.4967024684377421E-3</v>
      </c>
    </row>
    <row r="771" spans="1:8" ht="13.5" x14ac:dyDescent="0.25">
      <c r="A771" s="11"/>
      <c r="B771" s="10">
        <v>43899</v>
      </c>
      <c r="C771" s="2">
        <v>3.9</v>
      </c>
      <c r="D771" s="2">
        <v>2.0853999999999999</v>
      </c>
      <c r="E771" s="2">
        <v>1847</v>
      </c>
      <c r="F771" s="2">
        <v>3.8500999999999999</v>
      </c>
      <c r="G771" s="2">
        <v>7111.1346999999996</v>
      </c>
      <c r="H771" s="15">
        <f t="shared" si="11"/>
        <v>-1.5159386068477089E-2</v>
      </c>
    </row>
    <row r="772" spans="1:8" ht="13.5" x14ac:dyDescent="0.25">
      <c r="A772" s="11"/>
      <c r="B772" s="10">
        <v>43900</v>
      </c>
      <c r="C772" s="2">
        <v>3.85</v>
      </c>
      <c r="D772" s="2">
        <v>2.0587</v>
      </c>
      <c r="E772" s="2">
        <v>2396</v>
      </c>
      <c r="F772" s="2">
        <v>3.8075000000000001</v>
      </c>
      <c r="G772" s="2">
        <v>9122.77</v>
      </c>
      <c r="H772" s="15">
        <f t="shared" si="11"/>
        <v>-1.2803299127265726E-2</v>
      </c>
    </row>
    <row r="773" spans="1:8" ht="13.5" x14ac:dyDescent="0.25">
      <c r="A773" s="11"/>
      <c r="B773" s="10">
        <v>43901</v>
      </c>
      <c r="C773" s="2">
        <v>3.92</v>
      </c>
      <c r="D773" s="2">
        <v>2.0960999999999999</v>
      </c>
      <c r="E773" s="2">
        <v>7521</v>
      </c>
      <c r="F773" s="2">
        <v>3.8347000000000002</v>
      </c>
      <c r="G773" s="2">
        <v>28840.778699999999</v>
      </c>
      <c r="H773" s="15">
        <f t="shared" si="11"/>
        <v>1.8166804293971866E-2</v>
      </c>
    </row>
    <row r="774" spans="1:8" ht="13.5" x14ac:dyDescent="0.25">
      <c r="A774" s="11"/>
      <c r="B774" s="10">
        <v>43902</v>
      </c>
      <c r="C774" s="2">
        <v>3.8</v>
      </c>
      <c r="D774" s="2">
        <v>2.0318999999999998</v>
      </c>
      <c r="E774" s="2">
        <v>1394</v>
      </c>
      <c r="F774" s="2">
        <v>3.8025000000000002</v>
      </c>
      <c r="G774" s="2">
        <v>5300.6850000000004</v>
      </c>
      <c r="H774" s="15">
        <f t="shared" si="11"/>
        <v>-3.0628309718047822E-2</v>
      </c>
    </row>
    <row r="775" spans="1:8" ht="13.5" x14ac:dyDescent="0.25">
      <c r="A775" s="11"/>
      <c r="B775" s="10">
        <v>43903</v>
      </c>
      <c r="C775" s="2">
        <v>3.76</v>
      </c>
      <c r="D775" s="2">
        <v>2.0105</v>
      </c>
      <c r="E775" s="2">
        <v>3293</v>
      </c>
      <c r="F775" s="2">
        <v>3.7269000000000001</v>
      </c>
      <c r="G775" s="2">
        <v>12272.681699999999</v>
      </c>
      <c r="H775" s="15">
        <f t="shared" ref="H775:H838" si="12">(D775-D774)/D774</f>
        <v>-1.0532014370785898E-2</v>
      </c>
    </row>
    <row r="776" spans="1:8" ht="13.5" x14ac:dyDescent="0.25">
      <c r="A776" s="11"/>
      <c r="B776" s="10">
        <v>43906</v>
      </c>
      <c r="C776" s="2">
        <v>3.75</v>
      </c>
      <c r="D776" s="2">
        <v>2.0051999999999999</v>
      </c>
      <c r="E776" s="2">
        <v>4606</v>
      </c>
      <c r="F776" s="2">
        <v>3.6785999999999999</v>
      </c>
      <c r="G776" s="2">
        <v>16943.631600000001</v>
      </c>
      <c r="H776" s="15">
        <f t="shared" si="12"/>
        <v>-2.636160159164428E-3</v>
      </c>
    </row>
    <row r="777" spans="1:8" ht="13.5" x14ac:dyDescent="0.25">
      <c r="A777" s="11"/>
      <c r="B777" s="10">
        <v>43907</v>
      </c>
      <c r="C777" s="2">
        <v>3.59</v>
      </c>
      <c r="D777" s="2">
        <v>1.9196</v>
      </c>
      <c r="E777" s="2">
        <v>3521</v>
      </c>
      <c r="F777" s="2">
        <v>3.5909</v>
      </c>
      <c r="G777" s="2">
        <v>12643.5589</v>
      </c>
      <c r="H777" s="15">
        <f t="shared" si="12"/>
        <v>-4.2689008577697939E-2</v>
      </c>
    </row>
    <row r="778" spans="1:8" ht="13.5" x14ac:dyDescent="0.25">
      <c r="A778" s="11"/>
      <c r="B778" s="10">
        <v>43908</v>
      </c>
      <c r="C778" s="2">
        <v>3.69</v>
      </c>
      <c r="D778" s="2">
        <v>1.9731000000000001</v>
      </c>
      <c r="E778" s="2">
        <v>262</v>
      </c>
      <c r="F778" s="2">
        <v>3.4990999999999999</v>
      </c>
      <c r="G778" s="2">
        <v>916.76419999999996</v>
      </c>
      <c r="H778" s="15">
        <f t="shared" si="12"/>
        <v>2.7870389664513495E-2</v>
      </c>
    </row>
    <row r="779" spans="1:8" ht="13.5" x14ac:dyDescent="0.25">
      <c r="A779" s="11"/>
      <c r="B779" s="10">
        <v>43909</v>
      </c>
      <c r="C779" s="2">
        <v>3.8</v>
      </c>
      <c r="D779" s="2">
        <v>2.0318999999999998</v>
      </c>
      <c r="E779" s="2">
        <v>1</v>
      </c>
      <c r="F779" s="2">
        <v>3.8</v>
      </c>
      <c r="G779" s="2">
        <v>3.8</v>
      </c>
      <c r="H779" s="15">
        <f t="shared" si="12"/>
        <v>2.9800821043028603E-2</v>
      </c>
    </row>
    <row r="780" spans="1:8" ht="13.5" x14ac:dyDescent="0.25">
      <c r="A780" s="11"/>
      <c r="B780" s="10">
        <v>43913</v>
      </c>
      <c r="C780" s="2">
        <v>3.89</v>
      </c>
      <c r="D780" s="2">
        <v>2.0800999999999998</v>
      </c>
      <c r="E780" s="2">
        <v>1108</v>
      </c>
      <c r="F780" s="2">
        <v>3.6922000000000001</v>
      </c>
      <c r="G780" s="2">
        <v>4090.9576000000002</v>
      </c>
      <c r="H780" s="15">
        <f t="shared" si="12"/>
        <v>2.3721639844480547E-2</v>
      </c>
    </row>
    <row r="781" spans="1:8" ht="13.5" x14ac:dyDescent="0.25">
      <c r="A781" s="11"/>
      <c r="B781" s="10">
        <v>43914</v>
      </c>
      <c r="C781" s="2">
        <v>4</v>
      </c>
      <c r="D781" s="2">
        <v>2.1389</v>
      </c>
      <c r="E781" s="2">
        <v>50</v>
      </c>
      <c r="F781" s="2">
        <v>4</v>
      </c>
      <c r="G781" s="2">
        <v>200</v>
      </c>
      <c r="H781" s="15">
        <f t="shared" si="12"/>
        <v>2.8267871736935814E-2</v>
      </c>
    </row>
    <row r="782" spans="1:8" ht="13.5" x14ac:dyDescent="0.25">
      <c r="A782" s="11"/>
      <c r="B782" s="10">
        <v>43915</v>
      </c>
      <c r="C782" s="2">
        <v>4.0999999999999996</v>
      </c>
      <c r="D782" s="2">
        <v>2.1922999999999999</v>
      </c>
      <c r="E782" s="2">
        <v>68</v>
      </c>
      <c r="F782" s="2">
        <v>4.0999999999999996</v>
      </c>
      <c r="G782" s="2">
        <v>278.8</v>
      </c>
      <c r="H782" s="15">
        <f t="shared" si="12"/>
        <v>2.4966104072186586E-2</v>
      </c>
    </row>
    <row r="783" spans="1:8" ht="13.5" x14ac:dyDescent="0.25">
      <c r="A783" s="11"/>
      <c r="B783" s="10">
        <v>43916</v>
      </c>
      <c r="C783" s="2">
        <v>4.0999999999999996</v>
      </c>
      <c r="D783" s="2">
        <v>2.1922999999999999</v>
      </c>
      <c r="E783" s="2">
        <v>1</v>
      </c>
      <c r="F783" s="2">
        <v>4.0999999999999996</v>
      </c>
      <c r="G783" s="2">
        <v>4.0999999999999996</v>
      </c>
      <c r="H783" s="15">
        <f t="shared" si="12"/>
        <v>0</v>
      </c>
    </row>
    <row r="784" spans="1:8" ht="13.5" x14ac:dyDescent="0.25">
      <c r="A784" s="11"/>
      <c r="B784" s="10">
        <v>43917</v>
      </c>
      <c r="C784" s="2">
        <v>4.0999999999999996</v>
      </c>
      <c r="D784" s="2">
        <v>2.1922999999999999</v>
      </c>
      <c r="E784" s="2">
        <v>0</v>
      </c>
      <c r="F784" s="2">
        <v>0</v>
      </c>
      <c r="G784" s="2">
        <v>0</v>
      </c>
      <c r="H784" s="15">
        <f t="shared" si="12"/>
        <v>0</v>
      </c>
    </row>
    <row r="785" spans="1:8" ht="13.5" x14ac:dyDescent="0.25">
      <c r="A785" s="11"/>
      <c r="B785" s="10">
        <v>43920</v>
      </c>
      <c r="C785" s="2">
        <v>4.1500000000000004</v>
      </c>
      <c r="D785" s="2">
        <v>2.2191000000000001</v>
      </c>
      <c r="E785" s="2">
        <v>49</v>
      </c>
      <c r="F785" s="2">
        <v>4.1500000000000004</v>
      </c>
      <c r="G785" s="2">
        <v>203.35</v>
      </c>
      <c r="H785" s="15">
        <f t="shared" si="12"/>
        <v>1.2224604296857254E-2</v>
      </c>
    </row>
    <row r="786" spans="1:8" ht="13.5" x14ac:dyDescent="0.25">
      <c r="A786" s="11"/>
      <c r="B786" s="10">
        <v>43921</v>
      </c>
      <c r="C786" s="2">
        <v>4.03</v>
      </c>
      <c r="D786" s="2">
        <v>2.1549</v>
      </c>
      <c r="E786" s="2">
        <v>0</v>
      </c>
      <c r="F786" s="2">
        <v>0</v>
      </c>
      <c r="G786" s="2">
        <v>0</v>
      </c>
      <c r="H786" s="15">
        <f t="shared" si="12"/>
        <v>-2.8930647559821564E-2</v>
      </c>
    </row>
    <row r="787" spans="1:8" ht="13.5" x14ac:dyDescent="0.25">
      <c r="A787" s="11"/>
      <c r="B787" s="10">
        <v>43922</v>
      </c>
      <c r="C787" s="2">
        <v>3.91</v>
      </c>
      <c r="D787" s="2">
        <v>2.0908000000000002</v>
      </c>
      <c r="E787" s="2">
        <v>7</v>
      </c>
      <c r="F787" s="2">
        <v>3.94</v>
      </c>
      <c r="G787" s="2">
        <v>27.58</v>
      </c>
      <c r="H787" s="15">
        <f t="shared" si="12"/>
        <v>-2.9746159914613126E-2</v>
      </c>
    </row>
    <row r="788" spans="1:8" ht="13.5" x14ac:dyDescent="0.25">
      <c r="A788" s="11"/>
      <c r="B788" s="10">
        <v>43923</v>
      </c>
      <c r="C788" s="2">
        <v>3.85</v>
      </c>
      <c r="D788" s="2">
        <v>2.0587</v>
      </c>
      <c r="E788" s="2">
        <v>152</v>
      </c>
      <c r="F788" s="2">
        <v>3.8010000000000002</v>
      </c>
      <c r="G788" s="2">
        <v>577.75199999999995</v>
      </c>
      <c r="H788" s="15">
        <f t="shared" si="12"/>
        <v>-1.5352974937822957E-2</v>
      </c>
    </row>
    <row r="789" spans="1:8" ht="13.5" x14ac:dyDescent="0.25">
      <c r="A789" s="11"/>
      <c r="B789" s="10">
        <v>43924</v>
      </c>
      <c r="C789" s="2">
        <v>3.74</v>
      </c>
      <c r="D789" s="2">
        <v>1.9998</v>
      </c>
      <c r="E789" s="2">
        <v>20</v>
      </c>
      <c r="F789" s="2">
        <v>3.74</v>
      </c>
      <c r="G789" s="2">
        <v>74.8</v>
      </c>
      <c r="H789" s="15">
        <f t="shared" si="12"/>
        <v>-2.8610288045854158E-2</v>
      </c>
    </row>
    <row r="790" spans="1:8" ht="13.5" x14ac:dyDescent="0.25">
      <c r="A790" s="11"/>
      <c r="B790" s="10">
        <v>43927</v>
      </c>
      <c r="C790" s="2">
        <v>3.63</v>
      </c>
      <c r="D790" s="2">
        <v>1.9410000000000001</v>
      </c>
      <c r="E790" s="2">
        <v>9300</v>
      </c>
      <c r="F790" s="2">
        <v>3.6955</v>
      </c>
      <c r="G790" s="2">
        <v>34368.15</v>
      </c>
      <c r="H790" s="15">
        <f t="shared" si="12"/>
        <v>-2.9402940294029383E-2</v>
      </c>
    </row>
    <row r="791" spans="1:8" ht="13.5" x14ac:dyDescent="0.25">
      <c r="A791" s="11"/>
      <c r="B791" s="10">
        <v>43928</v>
      </c>
      <c r="C791" s="2">
        <v>3.53</v>
      </c>
      <c r="D791" s="2">
        <v>1.8875999999999999</v>
      </c>
      <c r="E791" s="2">
        <v>9669</v>
      </c>
      <c r="F791" s="2">
        <v>3.5489000000000002</v>
      </c>
      <c r="G791" s="2">
        <v>34314.314100000003</v>
      </c>
      <c r="H791" s="15">
        <f t="shared" si="12"/>
        <v>-2.7511591962905778E-2</v>
      </c>
    </row>
    <row r="792" spans="1:8" ht="13.5" x14ac:dyDescent="0.25">
      <c r="A792" s="11"/>
      <c r="B792" s="10">
        <v>43929</v>
      </c>
      <c r="C792" s="2">
        <v>3.58</v>
      </c>
      <c r="D792" s="2">
        <v>1.9142999999999999</v>
      </c>
      <c r="E792" s="2">
        <v>2504</v>
      </c>
      <c r="F792" s="2">
        <v>3.5209000000000001</v>
      </c>
      <c r="G792" s="2">
        <v>8816.3335999999999</v>
      </c>
      <c r="H792" s="15">
        <f t="shared" si="12"/>
        <v>1.4144945963127754E-2</v>
      </c>
    </row>
    <row r="793" spans="1:8" ht="13.5" x14ac:dyDescent="0.25">
      <c r="A793" s="11"/>
      <c r="B793" s="10">
        <v>43934</v>
      </c>
      <c r="C793" s="2">
        <v>3.67</v>
      </c>
      <c r="D793" s="2">
        <v>1.9623999999999999</v>
      </c>
      <c r="E793" s="2">
        <v>154</v>
      </c>
      <c r="F793" s="2">
        <v>3.5306000000000002</v>
      </c>
      <c r="G793" s="2">
        <v>543.7124</v>
      </c>
      <c r="H793" s="15">
        <f t="shared" si="12"/>
        <v>2.5126678159118232E-2</v>
      </c>
    </row>
    <row r="794" spans="1:8" ht="13.5" x14ac:dyDescent="0.25">
      <c r="A794" s="11"/>
      <c r="B794" s="10">
        <v>43935</v>
      </c>
      <c r="C794" s="2">
        <v>3.76</v>
      </c>
      <c r="D794" s="2">
        <v>2.0105</v>
      </c>
      <c r="E794" s="2">
        <v>2106</v>
      </c>
      <c r="F794" s="2">
        <v>3.6080000000000001</v>
      </c>
      <c r="G794" s="2">
        <v>7598.4480000000003</v>
      </c>
      <c r="H794" s="15">
        <f t="shared" si="12"/>
        <v>2.4510803098247061E-2</v>
      </c>
    </row>
    <row r="795" spans="1:8" ht="13.5" x14ac:dyDescent="0.25">
      <c r="A795" s="11"/>
      <c r="B795" s="10">
        <v>43936</v>
      </c>
      <c r="C795" s="2">
        <v>3.65</v>
      </c>
      <c r="D795" s="2">
        <v>1.9517</v>
      </c>
      <c r="E795" s="2">
        <v>715</v>
      </c>
      <c r="F795" s="2">
        <v>3.6503999999999999</v>
      </c>
      <c r="G795" s="2">
        <v>2610.0360000000001</v>
      </c>
      <c r="H795" s="15">
        <f t="shared" si="12"/>
        <v>-2.9246456105446388E-2</v>
      </c>
    </row>
    <row r="796" spans="1:8" ht="13.5" x14ac:dyDescent="0.25">
      <c r="A796" s="11"/>
      <c r="B796" s="10">
        <v>43937</v>
      </c>
      <c r="C796" s="2">
        <v>3.55</v>
      </c>
      <c r="D796" s="2">
        <v>1.8983000000000001</v>
      </c>
      <c r="E796" s="2">
        <v>7042</v>
      </c>
      <c r="F796" s="2">
        <v>3.5506000000000002</v>
      </c>
      <c r="G796" s="2">
        <v>25003.325199999999</v>
      </c>
      <c r="H796" s="15">
        <f t="shared" si="12"/>
        <v>-2.7360762412255928E-2</v>
      </c>
    </row>
    <row r="797" spans="1:8" ht="13.5" x14ac:dyDescent="0.25">
      <c r="A797" s="11"/>
      <c r="B797" s="10">
        <v>43938</v>
      </c>
      <c r="C797" s="2">
        <v>3.5</v>
      </c>
      <c r="D797" s="2">
        <v>1.8714999999999999</v>
      </c>
      <c r="E797" s="2">
        <v>1447</v>
      </c>
      <c r="F797" s="2">
        <v>3.5061</v>
      </c>
      <c r="G797" s="2">
        <v>5073.3266999999996</v>
      </c>
      <c r="H797" s="15">
        <f t="shared" si="12"/>
        <v>-1.4117894958647292E-2</v>
      </c>
    </row>
    <row r="798" spans="1:8" ht="13.5" x14ac:dyDescent="0.25">
      <c r="A798" s="11"/>
      <c r="B798" s="10">
        <v>43941</v>
      </c>
      <c r="C798" s="2">
        <v>3.58</v>
      </c>
      <c r="D798" s="2">
        <v>1.9142999999999999</v>
      </c>
      <c r="E798" s="2">
        <v>1</v>
      </c>
      <c r="F798" s="2">
        <v>3.58</v>
      </c>
      <c r="G798" s="2">
        <v>3.58</v>
      </c>
      <c r="H798" s="15">
        <f t="shared" si="12"/>
        <v>2.2869356131445338E-2</v>
      </c>
    </row>
    <row r="799" spans="1:8" ht="13.5" x14ac:dyDescent="0.25">
      <c r="A799" s="11"/>
      <c r="B799" s="10">
        <v>43942</v>
      </c>
      <c r="C799" s="2">
        <v>3.64</v>
      </c>
      <c r="D799" s="2">
        <v>1.9463999999999999</v>
      </c>
      <c r="E799" s="2">
        <v>2</v>
      </c>
      <c r="F799" s="2">
        <v>3.6349999999999998</v>
      </c>
      <c r="G799" s="2">
        <v>7.27</v>
      </c>
      <c r="H799" s="15">
        <f t="shared" si="12"/>
        <v>1.676853157812256E-2</v>
      </c>
    </row>
    <row r="800" spans="1:8" ht="13.5" x14ac:dyDescent="0.25">
      <c r="A800" s="11"/>
      <c r="B800" s="10">
        <v>43943</v>
      </c>
      <c r="C800" s="2">
        <v>3.72</v>
      </c>
      <c r="D800" s="2">
        <v>1.9892000000000001</v>
      </c>
      <c r="E800" s="2">
        <v>68</v>
      </c>
      <c r="F800" s="2">
        <v>3.72</v>
      </c>
      <c r="G800" s="2">
        <v>252.96</v>
      </c>
      <c r="H800" s="15">
        <f t="shared" si="12"/>
        <v>2.1989313604603461E-2</v>
      </c>
    </row>
    <row r="801" spans="1:8" ht="13.5" x14ac:dyDescent="0.25">
      <c r="A801" s="11"/>
      <c r="B801" s="10">
        <v>43944</v>
      </c>
      <c r="C801" s="2">
        <v>3.71</v>
      </c>
      <c r="D801" s="2">
        <v>1.9838</v>
      </c>
      <c r="E801" s="2">
        <v>132</v>
      </c>
      <c r="F801" s="2">
        <v>3.7275999999999998</v>
      </c>
      <c r="G801" s="2">
        <v>492.04320000000001</v>
      </c>
      <c r="H801" s="15">
        <f t="shared" si="12"/>
        <v>-2.7146591594611256E-3</v>
      </c>
    </row>
    <row r="802" spans="1:8" ht="13.5" x14ac:dyDescent="0.25">
      <c r="A802" s="11"/>
      <c r="B802" s="10">
        <v>43945</v>
      </c>
      <c r="C802" s="2">
        <v>3.67</v>
      </c>
      <c r="D802" s="2">
        <v>1.9623999999999999</v>
      </c>
      <c r="E802" s="2">
        <v>33</v>
      </c>
      <c r="F802" s="2">
        <v>3.6482000000000001</v>
      </c>
      <c r="G802" s="2">
        <v>120.39060000000001</v>
      </c>
      <c r="H802" s="15">
        <f t="shared" si="12"/>
        <v>-1.0787377759854867E-2</v>
      </c>
    </row>
    <row r="803" spans="1:8" ht="13.5" x14ac:dyDescent="0.25">
      <c r="A803" s="11"/>
      <c r="B803" s="10">
        <v>43948</v>
      </c>
      <c r="C803" s="2">
        <v>3.65</v>
      </c>
      <c r="D803" s="2">
        <v>1.9517</v>
      </c>
      <c r="E803" s="2">
        <v>21</v>
      </c>
      <c r="F803" s="2">
        <v>3.5642999999999998</v>
      </c>
      <c r="G803" s="2">
        <v>74.850300000000004</v>
      </c>
      <c r="H803" s="15">
        <f t="shared" si="12"/>
        <v>-5.4525071341214497E-3</v>
      </c>
    </row>
    <row r="804" spans="1:8" ht="13.5" x14ac:dyDescent="0.25">
      <c r="A804" s="11"/>
      <c r="B804" s="10">
        <v>43949</v>
      </c>
      <c r="C804" s="2">
        <v>3.55</v>
      </c>
      <c r="D804" s="2">
        <v>1.8983000000000001</v>
      </c>
      <c r="E804" s="2">
        <v>1171</v>
      </c>
      <c r="F804" s="2">
        <v>3.5506000000000002</v>
      </c>
      <c r="G804" s="2">
        <v>4157.7525999999998</v>
      </c>
      <c r="H804" s="15">
        <f t="shared" si="12"/>
        <v>-2.7360762412255928E-2</v>
      </c>
    </row>
    <row r="805" spans="1:8" ht="13.5" x14ac:dyDescent="0.25">
      <c r="A805" s="11"/>
      <c r="B805" s="10">
        <v>43950</v>
      </c>
      <c r="C805" s="2">
        <v>3.45</v>
      </c>
      <c r="D805" s="2">
        <v>1.8448</v>
      </c>
      <c r="E805" s="2">
        <v>625</v>
      </c>
      <c r="F805" s="2">
        <v>3.4980000000000002</v>
      </c>
      <c r="G805" s="2">
        <v>2186.25</v>
      </c>
      <c r="H805" s="15">
        <f t="shared" si="12"/>
        <v>-2.8183111204762207E-2</v>
      </c>
    </row>
    <row r="806" spans="1:8" ht="13.5" x14ac:dyDescent="0.25">
      <c r="A806" s="11"/>
      <c r="B806" s="10">
        <v>43951</v>
      </c>
      <c r="C806" s="2">
        <v>3.49</v>
      </c>
      <c r="D806" s="2">
        <v>1.8662000000000001</v>
      </c>
      <c r="E806" s="2">
        <v>6539</v>
      </c>
      <c r="F806" s="2">
        <v>3.3500999999999999</v>
      </c>
      <c r="G806" s="2">
        <v>21906.303899999999</v>
      </c>
      <c r="H806" s="15">
        <f t="shared" si="12"/>
        <v>1.1600173460537775E-2</v>
      </c>
    </row>
    <row r="807" spans="1:8" ht="13.5" x14ac:dyDescent="0.25">
      <c r="A807" s="11"/>
      <c r="B807" s="10">
        <v>43955</v>
      </c>
      <c r="C807" s="2">
        <v>3.55</v>
      </c>
      <c r="D807" s="2">
        <v>1.8983000000000001</v>
      </c>
      <c r="E807" s="2">
        <v>75</v>
      </c>
      <c r="F807" s="2">
        <v>3.4893000000000001</v>
      </c>
      <c r="G807" s="2">
        <v>261.69749999999999</v>
      </c>
      <c r="H807" s="15">
        <f t="shared" si="12"/>
        <v>1.7200728753616983E-2</v>
      </c>
    </row>
    <row r="808" spans="1:8" ht="13.5" x14ac:dyDescent="0.25">
      <c r="A808" s="11"/>
      <c r="B808" s="10">
        <v>43956</v>
      </c>
      <c r="C808" s="2">
        <v>3.65</v>
      </c>
      <c r="D808" s="2">
        <v>1.9517</v>
      </c>
      <c r="E808" s="2">
        <v>37</v>
      </c>
      <c r="F808" s="2">
        <v>3.5148999999999999</v>
      </c>
      <c r="G808" s="2">
        <v>130.0513</v>
      </c>
      <c r="H808" s="15">
        <f t="shared" si="12"/>
        <v>2.813043249222983E-2</v>
      </c>
    </row>
    <row r="809" spans="1:8" ht="13.5" x14ac:dyDescent="0.25">
      <c r="A809" s="11"/>
      <c r="B809" s="10">
        <v>43957</v>
      </c>
      <c r="C809" s="2">
        <v>3.7</v>
      </c>
      <c r="D809" s="2">
        <v>1.9784999999999999</v>
      </c>
      <c r="E809" s="2">
        <v>149</v>
      </c>
      <c r="F809" s="2">
        <v>3.5992999999999999</v>
      </c>
      <c r="G809" s="2">
        <v>536.29570000000001</v>
      </c>
      <c r="H809" s="15">
        <f t="shared" si="12"/>
        <v>1.3731618588922445E-2</v>
      </c>
    </row>
    <row r="810" spans="1:8" ht="13.5" x14ac:dyDescent="0.25">
      <c r="A810" s="11"/>
      <c r="B810" s="10">
        <v>43958</v>
      </c>
      <c r="C810" s="2">
        <v>3.59</v>
      </c>
      <c r="D810" s="2">
        <v>1.9196</v>
      </c>
      <c r="E810" s="2">
        <v>1757</v>
      </c>
      <c r="F810" s="2">
        <v>3.5914999999999999</v>
      </c>
      <c r="G810" s="2">
        <v>6310.2655000000004</v>
      </c>
      <c r="H810" s="15">
        <f t="shared" si="12"/>
        <v>-2.977002779883748E-2</v>
      </c>
    </row>
    <row r="811" spans="1:8" ht="13.5" x14ac:dyDescent="0.25">
      <c r="A811" s="11"/>
      <c r="B811" s="10">
        <v>43959</v>
      </c>
      <c r="C811" s="2">
        <v>3.49</v>
      </c>
      <c r="D811" s="2">
        <v>1.8662000000000001</v>
      </c>
      <c r="E811" s="2">
        <v>193</v>
      </c>
      <c r="F811" s="2">
        <v>3.4914000000000001</v>
      </c>
      <c r="G811" s="2">
        <v>673.84019999999998</v>
      </c>
      <c r="H811" s="15">
        <f t="shared" si="12"/>
        <v>-2.7818295478224574E-2</v>
      </c>
    </row>
    <row r="812" spans="1:8" ht="13.5" x14ac:dyDescent="0.25">
      <c r="A812" s="11"/>
      <c r="B812" s="10">
        <v>43962</v>
      </c>
      <c r="C812" s="2">
        <v>3.48</v>
      </c>
      <c r="D812" s="2">
        <v>1.8608</v>
      </c>
      <c r="E812" s="2">
        <v>1400</v>
      </c>
      <c r="F812" s="2">
        <v>3.3942999999999999</v>
      </c>
      <c r="G812" s="2">
        <v>4752.0200000000004</v>
      </c>
      <c r="H812" s="15">
        <f t="shared" si="12"/>
        <v>-2.8935805379916787E-3</v>
      </c>
    </row>
    <row r="813" spans="1:8" ht="13.5" x14ac:dyDescent="0.25">
      <c r="A813" s="11"/>
      <c r="B813" s="10">
        <v>43963</v>
      </c>
      <c r="C813" s="2">
        <v>3.56</v>
      </c>
      <c r="D813" s="2">
        <v>1.9036</v>
      </c>
      <c r="E813" s="2">
        <v>1346</v>
      </c>
      <c r="F813" s="2">
        <v>3.3854000000000002</v>
      </c>
      <c r="G813" s="2">
        <v>4556.7484000000004</v>
      </c>
      <c r="H813" s="15">
        <f t="shared" si="12"/>
        <v>2.3000859845227831E-2</v>
      </c>
    </row>
    <row r="814" spans="1:8" ht="13.5" x14ac:dyDescent="0.25">
      <c r="A814" s="11"/>
      <c r="B814" s="10">
        <v>43964</v>
      </c>
      <c r="C814" s="2">
        <v>3.58</v>
      </c>
      <c r="D814" s="2">
        <v>1.9142999999999999</v>
      </c>
      <c r="E814" s="2">
        <v>558</v>
      </c>
      <c r="F814" s="2">
        <v>3.4735</v>
      </c>
      <c r="G814" s="2">
        <v>1938.213</v>
      </c>
      <c r="H814" s="15">
        <f t="shared" si="12"/>
        <v>5.6209287665475579E-3</v>
      </c>
    </row>
    <row r="815" spans="1:8" ht="13.5" x14ac:dyDescent="0.25">
      <c r="A815" s="11"/>
      <c r="B815" s="10">
        <v>43965</v>
      </c>
      <c r="C815" s="2">
        <v>3.59</v>
      </c>
      <c r="D815" s="2">
        <v>1.9196</v>
      </c>
      <c r="E815" s="2">
        <v>1</v>
      </c>
      <c r="F815" s="2">
        <v>3.59</v>
      </c>
      <c r="G815" s="2">
        <v>3.59</v>
      </c>
      <c r="H815" s="15">
        <f t="shared" si="12"/>
        <v>2.7686360549548572E-3</v>
      </c>
    </row>
    <row r="816" spans="1:8" ht="13.5" x14ac:dyDescent="0.25">
      <c r="A816" s="11"/>
      <c r="B816" s="10">
        <v>43966</v>
      </c>
      <c r="C816" s="2">
        <v>3.51</v>
      </c>
      <c r="D816" s="2">
        <v>1.8769</v>
      </c>
      <c r="E816" s="2">
        <v>94</v>
      </c>
      <c r="F816" s="2">
        <v>3.5095000000000001</v>
      </c>
      <c r="G816" s="2">
        <v>329.89299999999997</v>
      </c>
      <c r="H816" s="15">
        <f t="shared" si="12"/>
        <v>-2.2244217545321923E-2</v>
      </c>
    </row>
    <row r="817" spans="1:8" ht="13.5" x14ac:dyDescent="0.25">
      <c r="A817" s="11"/>
      <c r="B817" s="10">
        <v>43969</v>
      </c>
      <c r="C817" s="2">
        <v>3.51</v>
      </c>
      <c r="D817" s="2">
        <v>1.8769</v>
      </c>
      <c r="E817" s="2">
        <v>1792</v>
      </c>
      <c r="F817" s="2">
        <v>3.4453</v>
      </c>
      <c r="G817" s="2">
        <v>6173.9776000000002</v>
      </c>
      <c r="H817" s="15">
        <f t="shared" si="12"/>
        <v>0</v>
      </c>
    </row>
    <row r="818" spans="1:8" ht="13.5" x14ac:dyDescent="0.25">
      <c r="A818" s="11"/>
      <c r="B818" s="10">
        <v>43970</v>
      </c>
      <c r="C818" s="2">
        <v>3.55</v>
      </c>
      <c r="D818" s="2">
        <v>1.8983000000000001</v>
      </c>
      <c r="E818" s="2">
        <v>2518</v>
      </c>
      <c r="F818" s="2">
        <v>3.4102000000000001</v>
      </c>
      <c r="G818" s="2">
        <v>8586.8835999999992</v>
      </c>
      <c r="H818" s="15">
        <f t="shared" si="12"/>
        <v>1.1401779530076235E-2</v>
      </c>
    </row>
    <row r="819" spans="1:8" ht="13.5" x14ac:dyDescent="0.25">
      <c r="A819" s="11"/>
      <c r="B819" s="10">
        <v>43971</v>
      </c>
      <c r="C819" s="2">
        <v>3.45</v>
      </c>
      <c r="D819" s="2">
        <v>1.8448</v>
      </c>
      <c r="E819" s="2">
        <v>4972</v>
      </c>
      <c r="F819" s="2">
        <v>3.4504999999999999</v>
      </c>
      <c r="G819" s="2">
        <v>17155.885999999999</v>
      </c>
      <c r="H819" s="15">
        <f t="shared" si="12"/>
        <v>-2.8183111204762207E-2</v>
      </c>
    </row>
    <row r="820" spans="1:8" ht="13.5" x14ac:dyDescent="0.25">
      <c r="A820" s="11"/>
      <c r="B820" s="10">
        <v>43972</v>
      </c>
      <c r="C820" s="2">
        <v>3.43</v>
      </c>
      <c r="D820" s="2">
        <v>1.8341000000000001</v>
      </c>
      <c r="E820" s="2">
        <v>1068</v>
      </c>
      <c r="F820" s="2">
        <v>3.4131</v>
      </c>
      <c r="G820" s="2">
        <v>3645.1907999999999</v>
      </c>
      <c r="H820" s="15">
        <f t="shared" si="12"/>
        <v>-5.8000867302688266E-3</v>
      </c>
    </row>
    <row r="821" spans="1:8" ht="13.5" x14ac:dyDescent="0.25">
      <c r="A821" s="11"/>
      <c r="B821" s="10">
        <v>43973</v>
      </c>
      <c r="C821" s="2">
        <v>3.33</v>
      </c>
      <c r="D821" s="2">
        <v>1.7806</v>
      </c>
      <c r="E821" s="2">
        <v>2196</v>
      </c>
      <c r="F821" s="2">
        <v>3.3347000000000002</v>
      </c>
      <c r="G821" s="2">
        <v>7323.0011999999997</v>
      </c>
      <c r="H821" s="15">
        <f t="shared" si="12"/>
        <v>-2.916961997710054E-2</v>
      </c>
    </row>
    <row r="822" spans="1:8" ht="13.5" x14ac:dyDescent="0.25">
      <c r="A822" s="11"/>
      <c r="B822" s="10">
        <v>43977</v>
      </c>
      <c r="C822" s="2">
        <v>3.42</v>
      </c>
      <c r="D822" s="2">
        <v>1.8287</v>
      </c>
      <c r="E822" s="2">
        <v>1</v>
      </c>
      <c r="F822" s="2">
        <v>3.42</v>
      </c>
      <c r="G822" s="2">
        <v>3.42</v>
      </c>
      <c r="H822" s="15">
        <f t="shared" si="12"/>
        <v>2.7013366281028885E-2</v>
      </c>
    </row>
    <row r="823" spans="1:8" ht="13.5" x14ac:dyDescent="0.25">
      <c r="A823" s="11"/>
      <c r="B823" s="10">
        <v>43978</v>
      </c>
      <c r="C823" s="2">
        <v>3.5</v>
      </c>
      <c r="D823" s="2">
        <v>1.8714999999999999</v>
      </c>
      <c r="E823" s="2">
        <v>723</v>
      </c>
      <c r="F823" s="2">
        <v>3.5</v>
      </c>
      <c r="G823" s="2">
        <v>2530.5</v>
      </c>
      <c r="H823" s="15">
        <f t="shared" si="12"/>
        <v>2.3404604363755646E-2</v>
      </c>
    </row>
    <row r="824" spans="1:8" ht="13.5" x14ac:dyDescent="0.25">
      <c r="A824" s="11"/>
      <c r="B824" s="10">
        <v>43979</v>
      </c>
      <c r="C824" s="2">
        <v>3.5</v>
      </c>
      <c r="D824" s="2">
        <v>1.8714999999999999</v>
      </c>
      <c r="E824" s="2">
        <v>0</v>
      </c>
      <c r="F824" s="2">
        <v>0</v>
      </c>
      <c r="G824" s="2">
        <v>0</v>
      </c>
      <c r="H824" s="15">
        <f t="shared" si="12"/>
        <v>0</v>
      </c>
    </row>
    <row r="825" spans="1:8" ht="13.5" x14ac:dyDescent="0.25">
      <c r="A825" s="11"/>
      <c r="B825" s="10">
        <v>43980</v>
      </c>
      <c r="C825" s="2">
        <v>3.5</v>
      </c>
      <c r="D825" s="2">
        <v>1.8714999999999999</v>
      </c>
      <c r="E825" s="2">
        <v>1010</v>
      </c>
      <c r="F825" s="2">
        <v>3.4009999999999998</v>
      </c>
      <c r="G825" s="2">
        <v>3435.01</v>
      </c>
      <c r="H825" s="15">
        <f t="shared" si="12"/>
        <v>0</v>
      </c>
    </row>
    <row r="826" spans="1:8" ht="13.5" x14ac:dyDescent="0.25">
      <c r="A826" s="11"/>
      <c r="B826" s="10">
        <v>43983</v>
      </c>
      <c r="C826" s="2">
        <v>3.48</v>
      </c>
      <c r="D826" s="2">
        <v>1.8608</v>
      </c>
      <c r="E826" s="2">
        <v>1002</v>
      </c>
      <c r="F826" s="2">
        <v>3.4542000000000002</v>
      </c>
      <c r="G826" s="2">
        <v>3461.1084000000001</v>
      </c>
      <c r="H826" s="15">
        <f t="shared" si="12"/>
        <v>-5.7173390328613049E-3</v>
      </c>
    </row>
    <row r="827" spans="1:8" ht="13.5" x14ac:dyDescent="0.25">
      <c r="A827" s="11"/>
      <c r="B827" s="10">
        <v>43984</v>
      </c>
      <c r="C827" s="2">
        <v>3.49</v>
      </c>
      <c r="D827" s="2">
        <v>1.8662000000000001</v>
      </c>
      <c r="E827" s="2">
        <v>32</v>
      </c>
      <c r="F827" s="2">
        <v>3.49</v>
      </c>
      <c r="G827" s="2">
        <v>111.68</v>
      </c>
      <c r="H827" s="15">
        <f t="shared" si="12"/>
        <v>2.901977644024114E-3</v>
      </c>
    </row>
    <row r="828" spans="1:8" ht="13.5" x14ac:dyDescent="0.25">
      <c r="A828" s="11"/>
      <c r="B828" s="10">
        <v>43985</v>
      </c>
      <c r="C828" s="2">
        <v>3.57</v>
      </c>
      <c r="D828" s="2">
        <v>1.9089</v>
      </c>
      <c r="E828" s="2">
        <v>2505</v>
      </c>
      <c r="F828" s="2">
        <v>3.3988</v>
      </c>
      <c r="G828" s="2">
        <v>8513.9940000000006</v>
      </c>
      <c r="H828" s="15">
        <f t="shared" si="12"/>
        <v>2.288072018004499E-2</v>
      </c>
    </row>
    <row r="829" spans="1:8" ht="13.5" x14ac:dyDescent="0.25">
      <c r="A829" s="11"/>
      <c r="B829" s="10">
        <v>43986</v>
      </c>
      <c r="C829" s="2">
        <v>3.47</v>
      </c>
      <c r="D829" s="2">
        <v>1.8554999999999999</v>
      </c>
      <c r="E829" s="2">
        <v>2200</v>
      </c>
      <c r="F829" s="2">
        <v>3.4741</v>
      </c>
      <c r="G829" s="2">
        <v>7643.02</v>
      </c>
      <c r="H829" s="15">
        <f t="shared" si="12"/>
        <v>-2.7974225994028032E-2</v>
      </c>
    </row>
    <row r="830" spans="1:8" ht="13.5" x14ac:dyDescent="0.25">
      <c r="A830" s="11"/>
      <c r="B830" s="10">
        <v>43987</v>
      </c>
      <c r="C830" s="2">
        <v>3.48</v>
      </c>
      <c r="D830" s="2">
        <v>1.8608</v>
      </c>
      <c r="E830" s="2">
        <v>10126</v>
      </c>
      <c r="F830" s="2">
        <v>3.4407999999999999</v>
      </c>
      <c r="G830" s="2">
        <v>34841.540800000002</v>
      </c>
      <c r="H830" s="15">
        <f t="shared" si="12"/>
        <v>2.8563729452978077E-3</v>
      </c>
    </row>
    <row r="831" spans="1:8" ht="13.5" x14ac:dyDescent="0.25">
      <c r="A831" s="11"/>
      <c r="B831" s="10">
        <v>43990</v>
      </c>
      <c r="C831" s="2">
        <v>3.69</v>
      </c>
      <c r="D831" s="2">
        <v>1.9731000000000001</v>
      </c>
      <c r="E831" s="2">
        <v>20553</v>
      </c>
      <c r="F831" s="2">
        <v>3.6230000000000002</v>
      </c>
      <c r="G831" s="2">
        <v>74463.519</v>
      </c>
      <c r="H831" s="15">
        <f t="shared" si="12"/>
        <v>6.0350386930352572E-2</v>
      </c>
    </row>
    <row r="832" spans="1:8" ht="13.5" x14ac:dyDescent="0.25">
      <c r="A832" s="11"/>
      <c r="B832" s="10">
        <v>43991</v>
      </c>
      <c r="C832" s="2">
        <v>3.9</v>
      </c>
      <c r="D832" s="2">
        <v>2.0853999999999999</v>
      </c>
      <c r="E832" s="2">
        <v>61288</v>
      </c>
      <c r="F832" s="2">
        <v>3.8980999999999999</v>
      </c>
      <c r="G832" s="2">
        <v>238906.75279999999</v>
      </c>
      <c r="H832" s="15">
        <f t="shared" si="12"/>
        <v>5.6915513658709567E-2</v>
      </c>
    </row>
    <row r="833" spans="1:8" ht="13.5" x14ac:dyDescent="0.25">
      <c r="A833" s="11"/>
      <c r="B833" s="10">
        <v>43992</v>
      </c>
      <c r="C833" s="2">
        <v>3.76</v>
      </c>
      <c r="D833" s="2">
        <v>2.0105</v>
      </c>
      <c r="E833" s="2">
        <v>6261</v>
      </c>
      <c r="F833" s="2">
        <v>3.8271999999999999</v>
      </c>
      <c r="G833" s="2">
        <v>23962.099200000001</v>
      </c>
      <c r="H833" s="15">
        <f t="shared" si="12"/>
        <v>-3.591637096000766E-2</v>
      </c>
    </row>
    <row r="834" spans="1:8" ht="13.5" x14ac:dyDescent="0.25">
      <c r="A834" s="11"/>
      <c r="B834" s="10">
        <v>43993</v>
      </c>
      <c r="C834" s="2">
        <v>3.81</v>
      </c>
      <c r="D834" s="2">
        <v>2.0373000000000001</v>
      </c>
      <c r="E834" s="2">
        <v>5907</v>
      </c>
      <c r="F834" s="2">
        <v>3.8001999999999998</v>
      </c>
      <c r="G834" s="2">
        <v>22447.7814</v>
      </c>
      <c r="H834" s="15">
        <f t="shared" si="12"/>
        <v>1.3330017408604903E-2</v>
      </c>
    </row>
    <row r="835" spans="1:8" ht="13.5" x14ac:dyDescent="0.25">
      <c r="A835" s="11"/>
      <c r="B835" s="10">
        <v>43994</v>
      </c>
      <c r="C835" s="2">
        <v>3.75</v>
      </c>
      <c r="D835" s="2">
        <v>2.0051999999999999</v>
      </c>
      <c r="E835" s="2">
        <v>9027</v>
      </c>
      <c r="F835" s="2">
        <v>3.7052999999999998</v>
      </c>
      <c r="G835" s="2">
        <v>33447.7431</v>
      </c>
      <c r="H835" s="15">
        <f t="shared" si="12"/>
        <v>-1.5756147842733145E-2</v>
      </c>
    </row>
    <row r="836" spans="1:8" ht="13.5" x14ac:dyDescent="0.25">
      <c r="A836" s="11"/>
      <c r="B836" s="10">
        <v>43997</v>
      </c>
      <c r="C836" s="2">
        <v>3.69</v>
      </c>
      <c r="D836" s="2">
        <v>1.9731000000000001</v>
      </c>
      <c r="E836" s="2">
        <v>3460</v>
      </c>
      <c r="F836" s="2">
        <v>3.6920000000000002</v>
      </c>
      <c r="G836" s="2">
        <v>12774.32</v>
      </c>
      <c r="H836" s="15">
        <f t="shared" si="12"/>
        <v>-1.6008378216636643E-2</v>
      </c>
    </row>
    <row r="837" spans="1:8" ht="13.5" x14ac:dyDescent="0.25">
      <c r="A837" s="11"/>
      <c r="B837" s="10">
        <v>43998</v>
      </c>
      <c r="C837" s="2">
        <v>3.69</v>
      </c>
      <c r="D837" s="2">
        <v>1.9731000000000001</v>
      </c>
      <c r="E837" s="2">
        <v>4974</v>
      </c>
      <c r="F837" s="2">
        <v>3.7157</v>
      </c>
      <c r="G837" s="2">
        <v>18481.891800000001</v>
      </c>
      <c r="H837" s="15">
        <f t="shared" si="12"/>
        <v>0</v>
      </c>
    </row>
    <row r="838" spans="1:8" ht="13.5" x14ac:dyDescent="0.25">
      <c r="A838" s="11"/>
      <c r="B838" s="10">
        <v>43999</v>
      </c>
      <c r="C838" s="2">
        <v>3.67</v>
      </c>
      <c r="D838" s="2">
        <v>1.9623999999999999</v>
      </c>
      <c r="E838" s="2">
        <v>5237</v>
      </c>
      <c r="F838" s="2">
        <v>3.6078000000000001</v>
      </c>
      <c r="G838" s="2">
        <v>18894.048599999998</v>
      </c>
      <c r="H838" s="15">
        <f t="shared" si="12"/>
        <v>-5.4229385231362595E-3</v>
      </c>
    </row>
    <row r="839" spans="1:8" ht="13.5" x14ac:dyDescent="0.25">
      <c r="A839" s="11"/>
      <c r="B839" s="10">
        <v>44000</v>
      </c>
      <c r="C839" s="2">
        <v>3.66</v>
      </c>
      <c r="D839" s="2">
        <v>1.9571000000000001</v>
      </c>
      <c r="E839" s="2">
        <v>5814</v>
      </c>
      <c r="F839" s="2">
        <v>3.6215000000000002</v>
      </c>
      <c r="G839" s="2">
        <v>21055.401000000002</v>
      </c>
      <c r="H839" s="15">
        <f t="shared" ref="H839:H902" si="13">(D839-D838)/D838</f>
        <v>-2.7007745617610378E-3</v>
      </c>
    </row>
    <row r="840" spans="1:8" ht="13.5" x14ac:dyDescent="0.25">
      <c r="A840" s="11"/>
      <c r="B840" s="10">
        <v>44001</v>
      </c>
      <c r="C840" s="2">
        <v>3.6</v>
      </c>
      <c r="D840" s="2">
        <v>1.925</v>
      </c>
      <c r="E840" s="2">
        <v>3117</v>
      </c>
      <c r="F840" s="2">
        <v>3.6040000000000001</v>
      </c>
      <c r="G840" s="2">
        <v>11233.668</v>
      </c>
      <c r="H840" s="15">
        <f t="shared" si="13"/>
        <v>-1.6401819017934707E-2</v>
      </c>
    </row>
    <row r="841" spans="1:8" ht="13.5" x14ac:dyDescent="0.25">
      <c r="A841" s="11"/>
      <c r="B841" s="10">
        <v>44004</v>
      </c>
      <c r="C841" s="2">
        <v>3.57</v>
      </c>
      <c r="D841" s="2">
        <v>1.9089</v>
      </c>
      <c r="E841" s="2">
        <v>833</v>
      </c>
      <c r="F841" s="2">
        <v>3.5741999999999998</v>
      </c>
      <c r="G841" s="2">
        <v>2977.3085999999998</v>
      </c>
      <c r="H841" s="15">
        <f t="shared" si="13"/>
        <v>-8.3636363636363648E-3</v>
      </c>
    </row>
    <row r="842" spans="1:8" ht="13.5" x14ac:dyDescent="0.25">
      <c r="A842" s="11"/>
      <c r="B842" s="10">
        <v>44005</v>
      </c>
      <c r="C842" s="2">
        <v>3.63</v>
      </c>
      <c r="D842" s="2">
        <v>1.9410000000000001</v>
      </c>
      <c r="E842" s="2">
        <v>1481</v>
      </c>
      <c r="F842" s="2">
        <v>3.6145</v>
      </c>
      <c r="G842" s="2">
        <v>5353.0744999999997</v>
      </c>
      <c r="H842" s="15">
        <f t="shared" si="13"/>
        <v>1.6815967311016825E-2</v>
      </c>
    </row>
    <row r="843" spans="1:8" ht="13.5" x14ac:dyDescent="0.25">
      <c r="A843" s="11"/>
      <c r="B843" s="10">
        <v>44006</v>
      </c>
      <c r="C843" s="2">
        <v>3.59</v>
      </c>
      <c r="D843" s="2">
        <v>1.9196</v>
      </c>
      <c r="E843" s="2">
        <v>712</v>
      </c>
      <c r="F843" s="2">
        <v>3.6114999999999999</v>
      </c>
      <c r="G843" s="2">
        <v>2571.3879999999999</v>
      </c>
      <c r="H843" s="15">
        <f t="shared" si="13"/>
        <v>-1.1025244719216943E-2</v>
      </c>
    </row>
    <row r="844" spans="1:8" ht="13.5" x14ac:dyDescent="0.25">
      <c r="A844" s="11"/>
      <c r="B844" s="10">
        <v>44007</v>
      </c>
      <c r="C844" s="2">
        <v>3.59</v>
      </c>
      <c r="D844" s="2">
        <v>1.9196</v>
      </c>
      <c r="E844" s="2">
        <v>205</v>
      </c>
      <c r="F844" s="2">
        <v>3.5905</v>
      </c>
      <c r="G844" s="2">
        <v>736.05250000000001</v>
      </c>
      <c r="H844" s="15">
        <f t="shared" si="13"/>
        <v>0</v>
      </c>
    </row>
    <row r="845" spans="1:8" ht="13.5" x14ac:dyDescent="0.25">
      <c r="A845" s="11"/>
      <c r="B845" s="10">
        <v>44008</v>
      </c>
      <c r="C845" s="2">
        <v>3.69</v>
      </c>
      <c r="D845" s="2">
        <v>1.9731000000000001</v>
      </c>
      <c r="E845" s="2">
        <v>31436</v>
      </c>
      <c r="F845" s="2">
        <v>3.7309999999999999</v>
      </c>
      <c r="G845" s="2">
        <v>117287.716</v>
      </c>
      <c r="H845" s="15">
        <f t="shared" si="13"/>
        <v>2.7870389664513495E-2</v>
      </c>
    </row>
    <row r="846" spans="1:8" ht="13.5" x14ac:dyDescent="0.25">
      <c r="A846" s="11"/>
      <c r="B846" s="10">
        <v>44011</v>
      </c>
      <c r="C846" s="2">
        <v>3.65</v>
      </c>
      <c r="D846" s="2">
        <v>1.9517</v>
      </c>
      <c r="E846" s="2">
        <v>304</v>
      </c>
      <c r="F846" s="2">
        <v>3.6688999999999998</v>
      </c>
      <c r="G846" s="2">
        <v>1115.3456000000001</v>
      </c>
      <c r="H846" s="15">
        <f t="shared" si="13"/>
        <v>-1.0845877046272406E-2</v>
      </c>
    </row>
    <row r="847" spans="1:8" ht="13.5" x14ac:dyDescent="0.25">
      <c r="A847" s="11"/>
      <c r="B847" s="10">
        <v>44012</v>
      </c>
      <c r="C847" s="2">
        <v>3.8</v>
      </c>
      <c r="D847" s="2">
        <v>2.0318999999999998</v>
      </c>
      <c r="E847" s="2">
        <v>25405</v>
      </c>
      <c r="F847" s="2">
        <v>3.6983999999999999</v>
      </c>
      <c r="G847" s="2">
        <v>93957.851999999999</v>
      </c>
      <c r="H847" s="15">
        <f t="shared" si="13"/>
        <v>4.1092381001178374E-2</v>
      </c>
    </row>
    <row r="848" spans="1:8" ht="13.5" x14ac:dyDescent="0.25">
      <c r="A848" s="11"/>
      <c r="B848" s="10">
        <v>44013</v>
      </c>
      <c r="C848" s="2">
        <v>3.73</v>
      </c>
      <c r="D848" s="2">
        <v>1.9944999999999999</v>
      </c>
      <c r="E848" s="2">
        <v>1919</v>
      </c>
      <c r="F848" s="2">
        <v>3.6736</v>
      </c>
      <c r="G848" s="2">
        <v>7049.6383999999998</v>
      </c>
      <c r="H848" s="15">
        <f t="shared" si="13"/>
        <v>-1.8406417638663262E-2</v>
      </c>
    </row>
    <row r="849" spans="1:8" ht="13.5" x14ac:dyDescent="0.25">
      <c r="A849" s="11"/>
      <c r="B849" s="10">
        <v>44014</v>
      </c>
      <c r="C849" s="2">
        <v>3.68</v>
      </c>
      <c r="D849" s="2">
        <v>1.9678</v>
      </c>
      <c r="E849" s="2">
        <v>1246</v>
      </c>
      <c r="F849" s="2">
        <v>3.6833</v>
      </c>
      <c r="G849" s="2">
        <v>4589.3918000000003</v>
      </c>
      <c r="H849" s="15">
        <f t="shared" si="13"/>
        <v>-1.3386813737778865E-2</v>
      </c>
    </row>
    <row r="850" spans="1:8" ht="13.5" x14ac:dyDescent="0.25">
      <c r="A850" s="11"/>
      <c r="B850" s="10">
        <v>44015</v>
      </c>
      <c r="C850" s="2">
        <v>3.76</v>
      </c>
      <c r="D850" s="2">
        <v>2.0105</v>
      </c>
      <c r="E850" s="2">
        <v>992</v>
      </c>
      <c r="F850" s="2">
        <v>3.6760999999999999</v>
      </c>
      <c r="G850" s="2">
        <v>3646.6912000000002</v>
      </c>
      <c r="H850" s="15">
        <f t="shared" si="13"/>
        <v>2.1699359691025492E-2</v>
      </c>
    </row>
    <row r="851" spans="1:8" ht="13.5" x14ac:dyDescent="0.25">
      <c r="A851" s="11"/>
      <c r="B851" s="10">
        <v>44018</v>
      </c>
      <c r="C851" s="2">
        <v>3.69</v>
      </c>
      <c r="D851" s="2">
        <v>1.9731000000000001</v>
      </c>
      <c r="E851" s="2">
        <v>488</v>
      </c>
      <c r="F851" s="2">
        <v>3.6671</v>
      </c>
      <c r="G851" s="2">
        <v>1789.5447999999999</v>
      </c>
      <c r="H851" s="15">
        <f t="shared" si="13"/>
        <v>-1.8602337726933538E-2</v>
      </c>
    </row>
    <row r="852" spans="1:8" ht="13.5" x14ac:dyDescent="0.25">
      <c r="A852" s="11"/>
      <c r="B852" s="10">
        <v>44019</v>
      </c>
      <c r="C852" s="2">
        <v>3.64</v>
      </c>
      <c r="D852" s="2">
        <v>1.9463999999999999</v>
      </c>
      <c r="E852" s="2">
        <v>5359</v>
      </c>
      <c r="F852" s="2">
        <v>3.5865</v>
      </c>
      <c r="G852" s="2">
        <v>19220.053500000002</v>
      </c>
      <c r="H852" s="15">
        <f t="shared" si="13"/>
        <v>-1.3532005473620276E-2</v>
      </c>
    </row>
    <row r="853" spans="1:8" ht="13.5" x14ac:dyDescent="0.25">
      <c r="A853" s="11"/>
      <c r="B853" s="10">
        <v>44020</v>
      </c>
      <c r="C853" s="2">
        <v>3.64</v>
      </c>
      <c r="D853" s="2">
        <v>1.9463999999999999</v>
      </c>
      <c r="E853" s="2">
        <v>3487</v>
      </c>
      <c r="F853" s="2">
        <v>3.5912999999999999</v>
      </c>
      <c r="G853" s="2">
        <v>12522.8631</v>
      </c>
      <c r="H853" s="15">
        <f t="shared" si="13"/>
        <v>0</v>
      </c>
    </row>
    <row r="854" spans="1:8" ht="13.5" x14ac:dyDescent="0.25">
      <c r="A854" s="11"/>
      <c r="B854" s="10">
        <v>44021</v>
      </c>
      <c r="C854" s="2">
        <v>3.69</v>
      </c>
      <c r="D854" s="2">
        <v>1.9731000000000001</v>
      </c>
      <c r="E854" s="2">
        <v>485</v>
      </c>
      <c r="F854" s="2">
        <v>3.69</v>
      </c>
      <c r="G854" s="2">
        <v>1789.65</v>
      </c>
      <c r="H854" s="15">
        <f t="shared" si="13"/>
        <v>1.3717632552404525E-2</v>
      </c>
    </row>
    <row r="855" spans="1:8" ht="13.5" x14ac:dyDescent="0.25">
      <c r="A855" s="11"/>
      <c r="B855" s="10">
        <v>44022</v>
      </c>
      <c r="C855" s="2">
        <v>3.66</v>
      </c>
      <c r="D855" s="2">
        <v>1.9571000000000001</v>
      </c>
      <c r="E855" s="2">
        <v>3329</v>
      </c>
      <c r="F855" s="2">
        <v>3.6295000000000002</v>
      </c>
      <c r="G855" s="2">
        <v>12082.6055</v>
      </c>
      <c r="H855" s="15">
        <f t="shared" si="13"/>
        <v>-8.109066950484016E-3</v>
      </c>
    </row>
    <row r="856" spans="1:8" ht="13.5" x14ac:dyDescent="0.25">
      <c r="A856" s="11"/>
      <c r="B856" s="10">
        <v>44025</v>
      </c>
      <c r="C856" s="2">
        <v>3.66</v>
      </c>
      <c r="D856" s="2">
        <v>1.9571000000000001</v>
      </c>
      <c r="E856" s="2">
        <v>803</v>
      </c>
      <c r="F856" s="2">
        <v>3.6196999999999999</v>
      </c>
      <c r="G856" s="2">
        <v>2906.6190999999999</v>
      </c>
      <c r="H856" s="15">
        <f t="shared" si="13"/>
        <v>0</v>
      </c>
    </row>
    <row r="857" spans="1:8" ht="13.5" x14ac:dyDescent="0.25">
      <c r="A857" s="11"/>
      <c r="B857" s="10">
        <v>44026</v>
      </c>
      <c r="C857" s="2">
        <v>3.7</v>
      </c>
      <c r="D857" s="2">
        <v>1.9784999999999999</v>
      </c>
      <c r="E857" s="2">
        <v>1</v>
      </c>
      <c r="F857" s="2">
        <v>3.7</v>
      </c>
      <c r="G857" s="2">
        <v>3.7</v>
      </c>
      <c r="H857" s="15">
        <f t="shared" si="13"/>
        <v>1.0934546011956396E-2</v>
      </c>
    </row>
    <row r="858" spans="1:8" ht="13.5" x14ac:dyDescent="0.25">
      <c r="A858" s="11"/>
      <c r="B858" s="10">
        <v>44027</v>
      </c>
      <c r="C858" s="2">
        <v>3.75</v>
      </c>
      <c r="D858" s="2">
        <v>2.0051999999999999</v>
      </c>
      <c r="E858" s="2">
        <v>61</v>
      </c>
      <c r="F858" s="2">
        <v>3.75</v>
      </c>
      <c r="G858" s="2">
        <v>228.75</v>
      </c>
      <c r="H858" s="15">
        <f t="shared" si="13"/>
        <v>1.3495072024260776E-2</v>
      </c>
    </row>
    <row r="859" spans="1:8" ht="13.5" x14ac:dyDescent="0.25">
      <c r="A859" s="11"/>
      <c r="B859" s="10">
        <v>44028</v>
      </c>
      <c r="C859" s="2">
        <v>3.7</v>
      </c>
      <c r="D859" s="2">
        <v>1.9784999999999999</v>
      </c>
      <c r="E859" s="2">
        <v>320</v>
      </c>
      <c r="F859" s="2">
        <v>3.6842000000000001</v>
      </c>
      <c r="G859" s="2">
        <v>1178.944</v>
      </c>
      <c r="H859" s="15">
        <f t="shared" si="13"/>
        <v>-1.3315380011968855E-2</v>
      </c>
    </row>
    <row r="860" spans="1:8" ht="13.5" x14ac:dyDescent="0.25">
      <c r="A860" s="11"/>
      <c r="B860" s="10">
        <v>44029</v>
      </c>
      <c r="C860" s="2">
        <v>3.77</v>
      </c>
      <c r="D860" s="2">
        <v>2.0158999999999998</v>
      </c>
      <c r="E860" s="2">
        <v>69</v>
      </c>
      <c r="F860" s="2">
        <v>3.7174999999999998</v>
      </c>
      <c r="G860" s="2">
        <v>256.50749999999999</v>
      </c>
      <c r="H860" s="15">
        <f t="shared" si="13"/>
        <v>1.8903209502148032E-2</v>
      </c>
    </row>
    <row r="861" spans="1:8" ht="13.5" x14ac:dyDescent="0.25">
      <c r="A861" s="11"/>
      <c r="B861" s="10">
        <v>44032</v>
      </c>
      <c r="C861" s="2">
        <v>3.68</v>
      </c>
      <c r="D861" s="2">
        <v>1.9678</v>
      </c>
      <c r="E861" s="2">
        <v>4228</v>
      </c>
      <c r="F861" s="2">
        <v>3.6800999999999999</v>
      </c>
      <c r="G861" s="2">
        <v>15559.462799999999</v>
      </c>
      <c r="H861" s="15">
        <f t="shared" si="13"/>
        <v>-2.3860310531276262E-2</v>
      </c>
    </row>
    <row r="862" spans="1:8" ht="13.5" x14ac:dyDescent="0.25">
      <c r="A862" s="11"/>
      <c r="B862" s="10">
        <v>44033</v>
      </c>
      <c r="C862" s="2">
        <v>3.6</v>
      </c>
      <c r="D862" s="2">
        <v>1.925</v>
      </c>
      <c r="E862" s="2">
        <v>124</v>
      </c>
      <c r="F862" s="2">
        <v>3.6071</v>
      </c>
      <c r="G862" s="2">
        <v>447.28039999999999</v>
      </c>
      <c r="H862" s="15">
        <f t="shared" si="13"/>
        <v>-2.1750177863604E-2</v>
      </c>
    </row>
    <row r="863" spans="1:8" ht="13.5" x14ac:dyDescent="0.25">
      <c r="A863" s="11"/>
      <c r="B863" s="10">
        <v>44034</v>
      </c>
      <c r="C863" s="2">
        <v>3.7</v>
      </c>
      <c r="D863" s="2">
        <v>1.9784999999999999</v>
      </c>
      <c r="E863" s="2">
        <v>1525</v>
      </c>
      <c r="F863" s="2">
        <v>3.6004999999999998</v>
      </c>
      <c r="G863" s="2">
        <v>5490.7624999999998</v>
      </c>
      <c r="H863" s="15">
        <f t="shared" si="13"/>
        <v>2.7792207792207729E-2</v>
      </c>
    </row>
    <row r="864" spans="1:8" ht="13.5" x14ac:dyDescent="0.25">
      <c r="A864" s="11"/>
      <c r="B864" s="10">
        <v>44035</v>
      </c>
      <c r="C864" s="2">
        <v>3.7</v>
      </c>
      <c r="D864" s="2">
        <v>1.9784999999999999</v>
      </c>
      <c r="E864" s="2">
        <v>502</v>
      </c>
      <c r="F864" s="2">
        <v>3.5903999999999998</v>
      </c>
      <c r="G864" s="2">
        <v>1802.3807999999999</v>
      </c>
      <c r="H864" s="15">
        <f t="shared" si="13"/>
        <v>0</v>
      </c>
    </row>
    <row r="865" spans="1:8" ht="13.5" x14ac:dyDescent="0.25">
      <c r="A865" s="11"/>
      <c r="B865" s="10">
        <v>44036</v>
      </c>
      <c r="C865" s="2">
        <v>3.7</v>
      </c>
      <c r="D865" s="2">
        <v>1.9784999999999999</v>
      </c>
      <c r="E865" s="2">
        <v>29</v>
      </c>
      <c r="F865" s="2">
        <v>3.7</v>
      </c>
      <c r="G865" s="2">
        <v>107.3</v>
      </c>
      <c r="H865" s="15">
        <f t="shared" si="13"/>
        <v>0</v>
      </c>
    </row>
    <row r="866" spans="1:8" ht="13.5" x14ac:dyDescent="0.25">
      <c r="A866" s="11"/>
      <c r="B866" s="10">
        <v>44039</v>
      </c>
      <c r="C866" s="2">
        <v>3.75</v>
      </c>
      <c r="D866" s="2">
        <v>2.0051999999999999</v>
      </c>
      <c r="E866" s="2">
        <v>1658</v>
      </c>
      <c r="F866" s="2">
        <v>3.6909000000000001</v>
      </c>
      <c r="G866" s="2">
        <v>6119.5122000000001</v>
      </c>
      <c r="H866" s="15">
        <f t="shared" si="13"/>
        <v>1.3495072024260776E-2</v>
      </c>
    </row>
    <row r="867" spans="1:8" ht="13.5" x14ac:dyDescent="0.25">
      <c r="A867" s="11"/>
      <c r="B867" s="10">
        <v>44040</v>
      </c>
      <c r="C867" s="2">
        <v>3.7</v>
      </c>
      <c r="D867" s="2">
        <v>1.9784999999999999</v>
      </c>
      <c r="E867" s="2">
        <v>1239</v>
      </c>
      <c r="F867" s="2">
        <v>3.5981000000000001</v>
      </c>
      <c r="G867" s="2">
        <v>4458.0459000000001</v>
      </c>
      <c r="H867" s="15">
        <f t="shared" si="13"/>
        <v>-1.3315380011968855E-2</v>
      </c>
    </row>
    <row r="868" spans="1:8" ht="13.5" x14ac:dyDescent="0.25">
      <c r="A868" s="11"/>
      <c r="B868" s="10">
        <v>44041</v>
      </c>
      <c r="C868" s="2">
        <v>3.69</v>
      </c>
      <c r="D868" s="2">
        <v>1.9731000000000001</v>
      </c>
      <c r="E868" s="2">
        <v>374</v>
      </c>
      <c r="F868" s="2">
        <v>3.6907000000000001</v>
      </c>
      <c r="G868" s="2">
        <v>1380.3217999999999</v>
      </c>
      <c r="H868" s="15">
        <f t="shared" si="13"/>
        <v>-2.7293404094009856E-3</v>
      </c>
    </row>
    <row r="869" spans="1:8" ht="13.5" x14ac:dyDescent="0.25">
      <c r="A869" s="11"/>
      <c r="B869" s="10">
        <v>44042</v>
      </c>
      <c r="C869" s="2">
        <v>3.74</v>
      </c>
      <c r="D869" s="2">
        <v>1.9998</v>
      </c>
      <c r="E869" s="2">
        <v>407</v>
      </c>
      <c r="F869" s="2">
        <v>3.7404000000000002</v>
      </c>
      <c r="G869" s="2">
        <v>1522.3427999999999</v>
      </c>
      <c r="H869" s="15">
        <f t="shared" si="13"/>
        <v>1.3532005473620164E-2</v>
      </c>
    </row>
    <row r="870" spans="1:8" ht="13.5" x14ac:dyDescent="0.25">
      <c r="A870" s="11"/>
      <c r="B870" s="10">
        <v>44046</v>
      </c>
      <c r="C870" s="2">
        <v>3.69</v>
      </c>
      <c r="D870" s="2">
        <v>2.0568</v>
      </c>
      <c r="E870" s="2">
        <v>84</v>
      </c>
      <c r="F870" s="2">
        <v>3.5924</v>
      </c>
      <c r="G870" s="2">
        <v>301.76159999999999</v>
      </c>
      <c r="H870" s="15">
        <f t="shared" si="13"/>
        <v>2.8502850285028473E-2</v>
      </c>
    </row>
    <row r="871" spans="1:8" ht="13.5" x14ac:dyDescent="0.25">
      <c r="A871" s="11"/>
      <c r="B871" s="10">
        <v>44047</v>
      </c>
      <c r="C871" s="2">
        <v>3.79</v>
      </c>
      <c r="D871" s="2">
        <v>2.1126</v>
      </c>
      <c r="E871" s="2">
        <v>3</v>
      </c>
      <c r="F871" s="2">
        <v>3.7833000000000001</v>
      </c>
      <c r="G871" s="2">
        <v>11.3499</v>
      </c>
      <c r="H871" s="15">
        <f t="shared" si="13"/>
        <v>2.7129521586931191E-2</v>
      </c>
    </row>
    <row r="872" spans="1:8" ht="13.5" x14ac:dyDescent="0.25">
      <c r="A872" s="11"/>
      <c r="B872" s="10">
        <v>44048</v>
      </c>
      <c r="C872" s="2">
        <v>3.57</v>
      </c>
      <c r="D872" s="2">
        <v>1.9899</v>
      </c>
      <c r="E872" s="2">
        <v>8115</v>
      </c>
      <c r="F872" s="2">
        <v>3.5735000000000001</v>
      </c>
      <c r="G872" s="2">
        <v>28998.952499999999</v>
      </c>
      <c r="H872" s="15">
        <f t="shared" si="13"/>
        <v>-5.8080090883271811E-2</v>
      </c>
    </row>
    <row r="873" spans="1:8" ht="13.5" x14ac:dyDescent="0.25">
      <c r="A873" s="11"/>
      <c r="B873" s="10">
        <v>44049</v>
      </c>
      <c r="C873" s="2">
        <v>3.5</v>
      </c>
      <c r="D873" s="2">
        <v>1.9509000000000001</v>
      </c>
      <c r="E873" s="2">
        <v>3847</v>
      </c>
      <c r="F873" s="2">
        <v>3.423</v>
      </c>
      <c r="G873" s="2">
        <v>13168.281000000001</v>
      </c>
      <c r="H873" s="15">
        <f t="shared" si="13"/>
        <v>-1.9598974822855383E-2</v>
      </c>
    </row>
    <row r="874" spans="1:8" ht="13.5" x14ac:dyDescent="0.25">
      <c r="A874" s="11"/>
      <c r="B874" s="10">
        <v>44050</v>
      </c>
      <c r="C874" s="2">
        <v>3.5</v>
      </c>
      <c r="D874" s="2">
        <v>1.9509000000000001</v>
      </c>
      <c r="E874" s="2">
        <v>1203</v>
      </c>
      <c r="F874" s="2">
        <v>3.4544999999999999</v>
      </c>
      <c r="G874" s="2">
        <v>4155.7635</v>
      </c>
      <c r="H874" s="15">
        <f t="shared" si="13"/>
        <v>0</v>
      </c>
    </row>
    <row r="875" spans="1:8" ht="13.5" x14ac:dyDescent="0.25">
      <c r="A875" s="11"/>
      <c r="B875" s="10">
        <v>44053</v>
      </c>
      <c r="C875" s="2">
        <v>3.49</v>
      </c>
      <c r="D875" s="2">
        <v>1.9453</v>
      </c>
      <c r="E875" s="2">
        <v>1804</v>
      </c>
      <c r="F875" s="2">
        <v>3.4660000000000002</v>
      </c>
      <c r="G875" s="2">
        <v>6252.6639999999998</v>
      </c>
      <c r="H875" s="15">
        <f t="shared" si="13"/>
        <v>-2.8704700394689884E-3</v>
      </c>
    </row>
    <row r="876" spans="1:8" ht="13.5" x14ac:dyDescent="0.25">
      <c r="A876" s="11"/>
      <c r="B876" s="10">
        <v>44054</v>
      </c>
      <c r="C876" s="2">
        <v>3.48</v>
      </c>
      <c r="D876" s="2">
        <v>1.9398</v>
      </c>
      <c r="E876" s="2">
        <v>2253</v>
      </c>
      <c r="F876" s="2">
        <v>3.4436</v>
      </c>
      <c r="G876" s="2">
        <v>7758.4308000000001</v>
      </c>
      <c r="H876" s="15">
        <f t="shared" si="13"/>
        <v>-2.8273274045134736E-3</v>
      </c>
    </row>
    <row r="877" spans="1:8" ht="13.5" x14ac:dyDescent="0.25">
      <c r="A877" s="11"/>
      <c r="B877" s="10">
        <v>44055</v>
      </c>
      <c r="C877" s="2">
        <v>3.5</v>
      </c>
      <c r="D877" s="2">
        <v>1.9509000000000001</v>
      </c>
      <c r="E877" s="2">
        <v>3090</v>
      </c>
      <c r="F877" s="2">
        <v>3.4306999999999999</v>
      </c>
      <c r="G877" s="2">
        <v>10600.862999999999</v>
      </c>
      <c r="H877" s="15">
        <f t="shared" si="13"/>
        <v>5.7222394061243994E-3</v>
      </c>
    </row>
    <row r="878" spans="1:8" ht="13.5" x14ac:dyDescent="0.25">
      <c r="A878" s="11"/>
      <c r="B878" s="10">
        <v>44057</v>
      </c>
      <c r="C878" s="2">
        <v>3.49</v>
      </c>
      <c r="D878" s="2">
        <v>1.9453</v>
      </c>
      <c r="E878" s="2">
        <v>511</v>
      </c>
      <c r="F878" s="2">
        <v>3.4462000000000002</v>
      </c>
      <c r="G878" s="2">
        <v>1761.0082</v>
      </c>
      <c r="H878" s="15">
        <f t="shared" si="13"/>
        <v>-2.8704700394689884E-3</v>
      </c>
    </row>
    <row r="879" spans="1:8" ht="13.5" x14ac:dyDescent="0.25">
      <c r="A879" s="11"/>
      <c r="B879" s="10">
        <v>44060</v>
      </c>
      <c r="C879" s="2">
        <v>3.47</v>
      </c>
      <c r="D879" s="2">
        <v>1.9341999999999999</v>
      </c>
      <c r="E879" s="2">
        <v>152</v>
      </c>
      <c r="F879" s="2">
        <v>3.4765999999999999</v>
      </c>
      <c r="G879" s="2">
        <v>528.44320000000005</v>
      </c>
      <c r="H879" s="15">
        <f t="shared" si="13"/>
        <v>-5.706060761836277E-3</v>
      </c>
    </row>
    <row r="880" spans="1:8" ht="13.5" x14ac:dyDescent="0.25">
      <c r="A880" s="11"/>
      <c r="B880" s="10">
        <v>44061</v>
      </c>
      <c r="C880" s="2">
        <v>3.38</v>
      </c>
      <c r="D880" s="2">
        <v>1.8839999999999999</v>
      </c>
      <c r="E880" s="2">
        <v>188</v>
      </c>
      <c r="F880" s="2">
        <v>3.3919999999999999</v>
      </c>
      <c r="G880" s="2">
        <v>637.69600000000003</v>
      </c>
      <c r="H880" s="15">
        <f t="shared" si="13"/>
        <v>-2.5953882742219016E-2</v>
      </c>
    </row>
    <row r="881" spans="1:8" ht="13.5" x14ac:dyDescent="0.25">
      <c r="A881" s="11"/>
      <c r="B881" s="10">
        <v>44062</v>
      </c>
      <c r="C881" s="2">
        <v>3.49</v>
      </c>
      <c r="D881" s="2">
        <v>1.9453</v>
      </c>
      <c r="E881" s="2">
        <v>31</v>
      </c>
      <c r="F881" s="2">
        <v>3.4803000000000002</v>
      </c>
      <c r="G881" s="2">
        <v>107.88930000000001</v>
      </c>
      <c r="H881" s="15">
        <f t="shared" si="13"/>
        <v>3.2537154989384358E-2</v>
      </c>
    </row>
    <row r="882" spans="1:8" ht="13.5" x14ac:dyDescent="0.25">
      <c r="A882" s="11"/>
      <c r="B882" s="10">
        <v>44064</v>
      </c>
      <c r="C882" s="2">
        <v>3.38</v>
      </c>
      <c r="D882" s="2">
        <v>1.8839999999999999</v>
      </c>
      <c r="E882" s="2">
        <v>4569</v>
      </c>
      <c r="F882" s="2">
        <v>3.3769</v>
      </c>
      <c r="G882" s="2">
        <v>15429.0561</v>
      </c>
      <c r="H882" s="15">
        <f t="shared" si="13"/>
        <v>-3.1511849072122622E-2</v>
      </c>
    </row>
    <row r="883" spans="1:8" ht="13.5" x14ac:dyDescent="0.25">
      <c r="A883" s="11"/>
      <c r="B883" s="10">
        <v>44067</v>
      </c>
      <c r="C883" s="2">
        <v>3.38</v>
      </c>
      <c r="D883" s="2">
        <v>1.8839999999999999</v>
      </c>
      <c r="E883" s="2">
        <v>977</v>
      </c>
      <c r="F883" s="2">
        <v>3.3519999999999999</v>
      </c>
      <c r="G883" s="2">
        <v>3274.904</v>
      </c>
      <c r="H883" s="15">
        <f t="shared" si="13"/>
        <v>0</v>
      </c>
    </row>
    <row r="884" spans="1:8" ht="13.5" x14ac:dyDescent="0.25">
      <c r="A884" s="11"/>
      <c r="B884" s="10">
        <v>44068</v>
      </c>
      <c r="C884" s="2">
        <v>3.46</v>
      </c>
      <c r="D884" s="2">
        <v>1.9286000000000001</v>
      </c>
      <c r="E884" s="2">
        <v>10</v>
      </c>
      <c r="F884" s="2">
        <v>3.46</v>
      </c>
      <c r="G884" s="2">
        <v>34.6</v>
      </c>
      <c r="H884" s="15">
        <f t="shared" si="13"/>
        <v>2.3673036093418365E-2</v>
      </c>
    </row>
    <row r="885" spans="1:8" ht="13.5" x14ac:dyDescent="0.25">
      <c r="A885" s="11"/>
      <c r="B885" s="10">
        <v>44069</v>
      </c>
      <c r="C885" s="2">
        <v>3.46</v>
      </c>
      <c r="D885" s="2">
        <v>1.9286000000000001</v>
      </c>
      <c r="E885" s="2">
        <v>2420</v>
      </c>
      <c r="F885" s="2">
        <v>3.4588999999999999</v>
      </c>
      <c r="G885" s="2">
        <v>8370.5380000000005</v>
      </c>
      <c r="H885" s="15">
        <f t="shared" si="13"/>
        <v>0</v>
      </c>
    </row>
    <row r="886" spans="1:8" ht="13.5" x14ac:dyDescent="0.25">
      <c r="A886" s="11"/>
      <c r="B886" s="10">
        <v>44070</v>
      </c>
      <c r="C886" s="2">
        <v>3.46</v>
      </c>
      <c r="D886" s="2">
        <v>1.9286000000000001</v>
      </c>
      <c r="E886" s="2">
        <v>40</v>
      </c>
      <c r="F886" s="2">
        <v>3.4550000000000001</v>
      </c>
      <c r="G886" s="2">
        <v>138.19999999999999</v>
      </c>
      <c r="H886" s="15">
        <f t="shared" si="13"/>
        <v>0</v>
      </c>
    </row>
    <row r="887" spans="1:8" ht="13.5" x14ac:dyDescent="0.25">
      <c r="A887" s="11"/>
      <c r="B887" s="10">
        <v>44071</v>
      </c>
      <c r="C887" s="2">
        <v>3.45</v>
      </c>
      <c r="D887" s="2">
        <v>1.923</v>
      </c>
      <c r="E887" s="2">
        <v>1185</v>
      </c>
      <c r="F887" s="2">
        <v>3.4007000000000001</v>
      </c>
      <c r="G887" s="2">
        <v>4029.8294999999998</v>
      </c>
      <c r="H887" s="15">
        <f t="shared" si="13"/>
        <v>-2.9036606865083733E-3</v>
      </c>
    </row>
    <row r="888" spans="1:8" ht="13.5" x14ac:dyDescent="0.25">
      <c r="A888" s="11"/>
      <c r="B888" s="10">
        <v>44074</v>
      </c>
      <c r="C888" s="2">
        <v>3.48</v>
      </c>
      <c r="D888" s="2">
        <v>1.9398</v>
      </c>
      <c r="E888" s="2">
        <v>705</v>
      </c>
      <c r="F888" s="2">
        <v>3.4674</v>
      </c>
      <c r="G888" s="2">
        <v>2444.5169999999998</v>
      </c>
      <c r="H888" s="15">
        <f t="shared" si="13"/>
        <v>8.7363494539781199E-3</v>
      </c>
    </row>
    <row r="889" spans="1:8" ht="13.5" x14ac:dyDescent="0.25">
      <c r="A889" s="11"/>
      <c r="B889" s="10">
        <v>44075</v>
      </c>
      <c r="C889" s="2">
        <v>3.45</v>
      </c>
      <c r="D889" s="2">
        <v>1.923</v>
      </c>
      <c r="E889" s="2">
        <v>2829</v>
      </c>
      <c r="F889" s="2">
        <v>3.3849</v>
      </c>
      <c r="G889" s="2">
        <v>9575.8821000000007</v>
      </c>
      <c r="H889" s="15">
        <f t="shared" si="13"/>
        <v>-8.6606866687286965E-3</v>
      </c>
    </row>
    <row r="890" spans="1:8" ht="13.5" x14ac:dyDescent="0.25">
      <c r="A890" s="11"/>
      <c r="B890" s="10">
        <v>44076</v>
      </c>
      <c r="C890" s="2">
        <v>3.35</v>
      </c>
      <c r="D890" s="2">
        <v>1.8673</v>
      </c>
      <c r="E890" s="2">
        <v>25</v>
      </c>
      <c r="F890" s="2">
        <v>3.35</v>
      </c>
      <c r="G890" s="2">
        <v>83.75</v>
      </c>
      <c r="H890" s="15">
        <f t="shared" si="13"/>
        <v>-2.8965158606344295E-2</v>
      </c>
    </row>
    <row r="891" spans="1:8" ht="13.5" x14ac:dyDescent="0.25">
      <c r="A891" s="11"/>
      <c r="B891" s="10">
        <v>44077</v>
      </c>
      <c r="C891" s="2">
        <v>3.45</v>
      </c>
      <c r="D891" s="2">
        <v>1.923</v>
      </c>
      <c r="E891" s="2">
        <v>2053</v>
      </c>
      <c r="F891" s="2">
        <v>3.3176999999999999</v>
      </c>
      <c r="G891" s="2">
        <v>6811.2380999999996</v>
      </c>
      <c r="H891" s="15">
        <f t="shared" si="13"/>
        <v>2.9829165104696666E-2</v>
      </c>
    </row>
    <row r="892" spans="1:8" ht="13.5" x14ac:dyDescent="0.25">
      <c r="A892" s="11"/>
      <c r="B892" s="10">
        <v>44078</v>
      </c>
      <c r="C892" s="2">
        <v>3.45</v>
      </c>
      <c r="D892" s="2">
        <v>1.923</v>
      </c>
      <c r="E892" s="2">
        <v>240</v>
      </c>
      <c r="F892" s="2">
        <v>3.4333</v>
      </c>
      <c r="G892" s="2">
        <v>823.99199999999996</v>
      </c>
      <c r="H892" s="15">
        <f t="shared" si="13"/>
        <v>0</v>
      </c>
    </row>
    <row r="893" spans="1:8" ht="13.5" x14ac:dyDescent="0.25">
      <c r="A893" s="11"/>
      <c r="B893" s="10">
        <v>44081</v>
      </c>
      <c r="C893" s="2">
        <v>3.45</v>
      </c>
      <c r="D893" s="2">
        <v>1.923</v>
      </c>
      <c r="E893" s="2">
        <v>282</v>
      </c>
      <c r="F893" s="2">
        <v>3.4411</v>
      </c>
      <c r="G893" s="2">
        <v>970.39020000000005</v>
      </c>
      <c r="H893" s="15">
        <f t="shared" si="13"/>
        <v>0</v>
      </c>
    </row>
    <row r="894" spans="1:8" ht="13.5" x14ac:dyDescent="0.25">
      <c r="A894" s="11"/>
      <c r="B894" s="10">
        <v>44082</v>
      </c>
      <c r="C894" s="2">
        <v>3.35</v>
      </c>
      <c r="D894" s="2">
        <v>1.8673</v>
      </c>
      <c r="E894" s="2">
        <v>2172</v>
      </c>
      <c r="F894" s="2">
        <v>3.3546</v>
      </c>
      <c r="G894" s="2">
        <v>7286.1912000000002</v>
      </c>
      <c r="H894" s="15">
        <f t="shared" si="13"/>
        <v>-2.8965158606344295E-2</v>
      </c>
    </row>
    <row r="895" spans="1:8" ht="13.5" x14ac:dyDescent="0.25">
      <c r="A895" s="11"/>
      <c r="B895" s="10">
        <v>44083</v>
      </c>
      <c r="C895" s="2">
        <v>3.34</v>
      </c>
      <c r="D895" s="2">
        <v>1.8616999999999999</v>
      </c>
      <c r="E895" s="2">
        <v>1563</v>
      </c>
      <c r="F895" s="2">
        <v>3.2961999999999998</v>
      </c>
      <c r="G895" s="2">
        <v>5151.9606000000003</v>
      </c>
      <c r="H895" s="15">
        <f t="shared" si="13"/>
        <v>-2.9989824880844265E-3</v>
      </c>
    </row>
    <row r="896" spans="1:8" ht="13.5" x14ac:dyDescent="0.25">
      <c r="A896" s="11"/>
      <c r="B896" s="10">
        <v>44084</v>
      </c>
      <c r="C896" s="2">
        <v>3.24</v>
      </c>
      <c r="D896" s="2">
        <v>1.806</v>
      </c>
      <c r="E896" s="2">
        <v>3508</v>
      </c>
      <c r="F896" s="2">
        <v>3.2402000000000002</v>
      </c>
      <c r="G896" s="2">
        <v>11366.6216</v>
      </c>
      <c r="H896" s="15">
        <f t="shared" si="13"/>
        <v>-2.991889133587574E-2</v>
      </c>
    </row>
    <row r="897" spans="1:8" ht="13.5" x14ac:dyDescent="0.25">
      <c r="A897" s="11"/>
      <c r="B897" s="10">
        <v>44085</v>
      </c>
      <c r="C897" s="2">
        <v>3.33</v>
      </c>
      <c r="D897" s="2">
        <v>1.8562000000000001</v>
      </c>
      <c r="E897" s="2">
        <v>2968</v>
      </c>
      <c r="F897" s="2">
        <v>3.2403</v>
      </c>
      <c r="G897" s="2">
        <v>9617.2103999999999</v>
      </c>
      <c r="H897" s="15">
        <f t="shared" si="13"/>
        <v>2.7796234772978972E-2</v>
      </c>
    </row>
    <row r="898" spans="1:8" ht="13.5" x14ac:dyDescent="0.25">
      <c r="A898" s="11"/>
      <c r="B898" s="10">
        <v>44088</v>
      </c>
      <c r="C898" s="2">
        <v>3.4</v>
      </c>
      <c r="D898" s="2">
        <v>1.8952</v>
      </c>
      <c r="E898" s="2">
        <v>109</v>
      </c>
      <c r="F898" s="2">
        <v>3.3241000000000001</v>
      </c>
      <c r="G898" s="2">
        <v>362.32690000000002</v>
      </c>
      <c r="H898" s="15">
        <f t="shared" si="13"/>
        <v>2.1010666953991983E-2</v>
      </c>
    </row>
    <row r="899" spans="1:8" ht="13.5" x14ac:dyDescent="0.25">
      <c r="A899" s="11"/>
      <c r="B899" s="10">
        <v>44089</v>
      </c>
      <c r="C899" s="2">
        <v>3.35</v>
      </c>
      <c r="D899" s="2">
        <v>1.8673</v>
      </c>
      <c r="E899" s="2">
        <v>11669</v>
      </c>
      <c r="F899" s="2">
        <v>3.3538000000000001</v>
      </c>
      <c r="G899" s="2">
        <v>39135.492200000001</v>
      </c>
      <c r="H899" s="15">
        <f t="shared" si="13"/>
        <v>-1.4721401435204748E-2</v>
      </c>
    </row>
    <row r="900" spans="1:8" ht="13.5" x14ac:dyDescent="0.25">
      <c r="A900" s="11"/>
      <c r="B900" s="10">
        <v>44090</v>
      </c>
      <c r="C900" s="2">
        <v>3.34</v>
      </c>
      <c r="D900" s="2">
        <v>1.8616999999999999</v>
      </c>
      <c r="E900" s="2">
        <v>3010</v>
      </c>
      <c r="F900" s="2">
        <v>3.3401000000000001</v>
      </c>
      <c r="G900" s="2">
        <v>10053.700999999999</v>
      </c>
      <c r="H900" s="15">
        <f t="shared" si="13"/>
        <v>-2.9989824880844265E-3</v>
      </c>
    </row>
    <row r="901" spans="1:8" ht="13.5" x14ac:dyDescent="0.25">
      <c r="A901" s="11"/>
      <c r="B901" s="10">
        <v>44091</v>
      </c>
      <c r="C901" s="2">
        <v>3.43</v>
      </c>
      <c r="D901" s="2">
        <v>1.9118999999999999</v>
      </c>
      <c r="E901" s="2">
        <v>1801</v>
      </c>
      <c r="F901" s="2">
        <v>3.3519000000000001</v>
      </c>
      <c r="G901" s="2">
        <v>6036.7718999999997</v>
      </c>
      <c r="H901" s="15">
        <f t="shared" si="13"/>
        <v>2.6964602245259723E-2</v>
      </c>
    </row>
    <row r="902" spans="1:8" ht="13.5" x14ac:dyDescent="0.25">
      <c r="A902" s="11"/>
      <c r="B902" s="10">
        <v>44092</v>
      </c>
      <c r="C902" s="2">
        <v>3.48</v>
      </c>
      <c r="D902" s="2">
        <v>1.9398</v>
      </c>
      <c r="E902" s="2">
        <v>208</v>
      </c>
      <c r="F902" s="2">
        <v>3.48</v>
      </c>
      <c r="G902" s="2">
        <v>723.84</v>
      </c>
      <c r="H902" s="15">
        <f t="shared" si="13"/>
        <v>1.4592813431664855E-2</v>
      </c>
    </row>
    <row r="903" spans="1:8" ht="13.5" x14ac:dyDescent="0.25">
      <c r="A903" s="11"/>
      <c r="B903" s="10">
        <v>44095</v>
      </c>
      <c r="C903" s="2">
        <v>3.48</v>
      </c>
      <c r="D903" s="2">
        <v>1.9398</v>
      </c>
      <c r="E903" s="2">
        <v>2526</v>
      </c>
      <c r="F903" s="2">
        <v>3.4298999999999999</v>
      </c>
      <c r="G903" s="2">
        <v>8663.9274000000005</v>
      </c>
      <c r="H903" s="15">
        <f t="shared" ref="H903:H966" si="14">(D903-D902)/D902</f>
        <v>0</v>
      </c>
    </row>
    <row r="904" spans="1:8" ht="13.5" x14ac:dyDescent="0.25">
      <c r="A904" s="11"/>
      <c r="B904" s="10">
        <v>44096</v>
      </c>
      <c r="C904" s="2">
        <v>3.48</v>
      </c>
      <c r="D904" s="2">
        <v>1.9398</v>
      </c>
      <c r="E904" s="2">
        <v>1</v>
      </c>
      <c r="F904" s="2">
        <v>3.48</v>
      </c>
      <c r="G904" s="2">
        <v>3.48</v>
      </c>
      <c r="H904" s="15">
        <f t="shared" si="14"/>
        <v>0</v>
      </c>
    </row>
    <row r="905" spans="1:8" ht="13.5" x14ac:dyDescent="0.25">
      <c r="A905" s="11"/>
      <c r="B905" s="10">
        <v>44097</v>
      </c>
      <c r="C905" s="2">
        <v>3.48</v>
      </c>
      <c r="D905" s="2">
        <v>1.9398</v>
      </c>
      <c r="E905" s="2">
        <v>853</v>
      </c>
      <c r="F905" s="2">
        <v>3.4782000000000002</v>
      </c>
      <c r="G905" s="2">
        <v>2966.9045999999998</v>
      </c>
      <c r="H905" s="15">
        <f t="shared" si="14"/>
        <v>0</v>
      </c>
    </row>
    <row r="906" spans="1:8" ht="13.5" x14ac:dyDescent="0.25">
      <c r="A906" s="11"/>
      <c r="B906" s="10">
        <v>44098</v>
      </c>
      <c r="C906" s="2">
        <v>3.69</v>
      </c>
      <c r="D906" s="2">
        <v>2.0568</v>
      </c>
      <c r="E906" s="2">
        <v>23279</v>
      </c>
      <c r="F906" s="2">
        <v>3.5331999999999999</v>
      </c>
      <c r="G906" s="2">
        <v>82249.362800000003</v>
      </c>
      <c r="H906" s="15">
        <f t="shared" si="14"/>
        <v>6.0315496442932257E-2</v>
      </c>
    </row>
    <row r="907" spans="1:8" ht="13.5" x14ac:dyDescent="0.25">
      <c r="A907" s="11"/>
      <c r="B907" s="10">
        <v>44099</v>
      </c>
      <c r="C907" s="2">
        <v>3.63</v>
      </c>
      <c r="D907" s="2">
        <v>2.0234000000000001</v>
      </c>
      <c r="E907" s="2">
        <v>28634</v>
      </c>
      <c r="F907" s="2">
        <v>3.6349</v>
      </c>
      <c r="G907" s="2">
        <v>104081.72659999999</v>
      </c>
      <c r="H907" s="15">
        <f t="shared" si="14"/>
        <v>-1.6238817580707835E-2</v>
      </c>
    </row>
    <row r="908" spans="1:8" ht="13.5" x14ac:dyDescent="0.25">
      <c r="A908" s="11"/>
      <c r="B908" s="10">
        <v>44102</v>
      </c>
      <c r="C908" s="2">
        <v>3.63</v>
      </c>
      <c r="D908" s="2">
        <v>2.0234000000000001</v>
      </c>
      <c r="E908" s="2">
        <v>5982</v>
      </c>
      <c r="F908" s="2">
        <v>3.6206999999999998</v>
      </c>
      <c r="G908" s="2">
        <v>21659.027399999999</v>
      </c>
      <c r="H908" s="15">
        <f t="shared" si="14"/>
        <v>0</v>
      </c>
    </row>
    <row r="909" spans="1:8" ht="13.5" x14ac:dyDescent="0.25">
      <c r="A909" s="11"/>
      <c r="B909" s="10">
        <v>44103</v>
      </c>
      <c r="C909" s="2">
        <v>3.63</v>
      </c>
      <c r="D909" s="2">
        <v>2.0234000000000001</v>
      </c>
      <c r="E909" s="2">
        <v>18947</v>
      </c>
      <c r="F909" s="2">
        <v>3.6311</v>
      </c>
      <c r="G909" s="2">
        <v>68798.451700000005</v>
      </c>
      <c r="H909" s="15">
        <f t="shared" si="14"/>
        <v>0</v>
      </c>
    </row>
    <row r="910" spans="1:8" ht="13.5" x14ac:dyDescent="0.25">
      <c r="A910" s="11"/>
      <c r="B910" s="10">
        <v>44104</v>
      </c>
      <c r="C910" s="2">
        <v>3.02</v>
      </c>
      <c r="D910" s="2">
        <v>2.0234999999999999</v>
      </c>
      <c r="E910" s="2">
        <v>7910</v>
      </c>
      <c r="F910" s="2">
        <v>3.0009999999999999</v>
      </c>
      <c r="G910" s="2">
        <v>23737.91</v>
      </c>
      <c r="H910" s="15">
        <f t="shared" si="14"/>
        <v>4.9421765345342955E-5</v>
      </c>
    </row>
    <row r="911" spans="1:8" ht="13.5" x14ac:dyDescent="0.25">
      <c r="A911" s="11"/>
      <c r="B911" s="10">
        <v>44105</v>
      </c>
      <c r="C911" s="2">
        <v>2.93</v>
      </c>
      <c r="D911" s="2">
        <v>1.9632000000000001</v>
      </c>
      <c r="E911" s="2">
        <v>765</v>
      </c>
      <c r="F911" s="2">
        <v>2.9638</v>
      </c>
      <c r="G911" s="2">
        <v>2267.3069999999998</v>
      </c>
      <c r="H911" s="15">
        <f t="shared" si="14"/>
        <v>-2.9799851742031036E-2</v>
      </c>
    </row>
    <row r="912" spans="1:8" ht="13.5" x14ac:dyDescent="0.25">
      <c r="A912" s="11"/>
      <c r="B912" s="10">
        <v>44106</v>
      </c>
      <c r="C912" s="2">
        <v>2.9</v>
      </c>
      <c r="D912" s="2">
        <v>1.9431</v>
      </c>
      <c r="E912" s="2">
        <v>121</v>
      </c>
      <c r="F912" s="2">
        <v>2.9167999999999998</v>
      </c>
      <c r="G912" s="2">
        <v>352.93279999999999</v>
      </c>
      <c r="H912" s="15">
        <f t="shared" si="14"/>
        <v>-1.0238386308068463E-2</v>
      </c>
    </row>
    <row r="913" spans="1:8" ht="13.5" x14ac:dyDescent="0.25">
      <c r="A913" s="11"/>
      <c r="B913" s="10">
        <v>44109</v>
      </c>
      <c r="C913" s="2">
        <v>3</v>
      </c>
      <c r="D913" s="2">
        <v>2.0101</v>
      </c>
      <c r="E913" s="2">
        <v>10186</v>
      </c>
      <c r="F913" s="2">
        <v>2.9283000000000001</v>
      </c>
      <c r="G913" s="2">
        <v>29827.663799999998</v>
      </c>
      <c r="H913" s="15">
        <f t="shared" si="14"/>
        <v>3.4480983994647697E-2</v>
      </c>
    </row>
    <row r="914" spans="1:8" ht="13.5" x14ac:dyDescent="0.25">
      <c r="A914" s="11"/>
      <c r="B914" s="10">
        <v>44110</v>
      </c>
      <c r="C914" s="2">
        <v>3</v>
      </c>
      <c r="D914" s="2">
        <v>2.0101</v>
      </c>
      <c r="E914" s="2">
        <v>750</v>
      </c>
      <c r="F914" s="2">
        <v>2.8946999999999998</v>
      </c>
      <c r="G914" s="2">
        <v>2171.0250000000001</v>
      </c>
      <c r="H914" s="15">
        <f t="shared" si="14"/>
        <v>0</v>
      </c>
    </row>
    <row r="915" spans="1:8" ht="13.5" x14ac:dyDescent="0.25">
      <c r="A915" s="11"/>
      <c r="B915" s="10">
        <v>44111</v>
      </c>
      <c r="C915" s="2">
        <v>3.01</v>
      </c>
      <c r="D915" s="2">
        <v>2.0167999999999999</v>
      </c>
      <c r="E915" s="2">
        <v>37199</v>
      </c>
      <c r="F915" s="2">
        <v>2.9763999999999999</v>
      </c>
      <c r="G915" s="2">
        <v>110719.1036</v>
      </c>
      <c r="H915" s="15">
        <f t="shared" si="14"/>
        <v>3.3331675041042377E-3</v>
      </c>
    </row>
    <row r="916" spans="1:8" ht="13.5" x14ac:dyDescent="0.25">
      <c r="A916" s="11"/>
      <c r="B916" s="10">
        <v>44112</v>
      </c>
      <c r="C916" s="2">
        <v>3.01</v>
      </c>
      <c r="D916" s="2">
        <v>2.0167999999999999</v>
      </c>
      <c r="E916" s="2">
        <v>2</v>
      </c>
      <c r="F916" s="2">
        <v>3.01</v>
      </c>
      <c r="G916" s="2">
        <v>6.02</v>
      </c>
      <c r="H916" s="15">
        <f t="shared" si="14"/>
        <v>0</v>
      </c>
    </row>
    <row r="917" spans="1:8" ht="13.5" x14ac:dyDescent="0.25">
      <c r="A917" s="11"/>
      <c r="B917" s="10">
        <v>44113</v>
      </c>
      <c r="C917" s="2">
        <v>2.93</v>
      </c>
      <c r="D917" s="2">
        <v>1.9632000000000001</v>
      </c>
      <c r="E917" s="2">
        <v>181</v>
      </c>
      <c r="F917" s="2">
        <v>2.9304000000000001</v>
      </c>
      <c r="G917" s="2">
        <v>530.40239999999994</v>
      </c>
      <c r="H917" s="15">
        <f t="shared" si="14"/>
        <v>-2.6576755255850789E-2</v>
      </c>
    </row>
    <row r="918" spans="1:8" ht="13.5" x14ac:dyDescent="0.25">
      <c r="A918" s="11"/>
      <c r="B918" s="10">
        <v>44116</v>
      </c>
      <c r="C918" s="2">
        <v>3</v>
      </c>
      <c r="D918" s="2">
        <v>2.0101</v>
      </c>
      <c r="E918" s="2">
        <v>634</v>
      </c>
      <c r="F918" s="2">
        <v>2.9228999999999998</v>
      </c>
      <c r="G918" s="2">
        <v>1853.1186</v>
      </c>
      <c r="H918" s="15">
        <f t="shared" si="14"/>
        <v>2.388956805215971E-2</v>
      </c>
    </row>
    <row r="919" spans="1:8" ht="13.5" x14ac:dyDescent="0.25">
      <c r="A919" s="11"/>
      <c r="B919" s="10">
        <v>44117</v>
      </c>
      <c r="C919" s="2">
        <v>2.93</v>
      </c>
      <c r="D919" s="2">
        <v>1.9632000000000001</v>
      </c>
      <c r="E919" s="2">
        <v>720</v>
      </c>
      <c r="F919" s="2">
        <v>2.9314</v>
      </c>
      <c r="G919" s="2">
        <v>2110.6080000000002</v>
      </c>
      <c r="H919" s="15">
        <f t="shared" si="14"/>
        <v>-2.3332172528729885E-2</v>
      </c>
    </row>
    <row r="920" spans="1:8" ht="13.5" x14ac:dyDescent="0.25">
      <c r="A920" s="11"/>
      <c r="B920" s="10">
        <v>44118</v>
      </c>
      <c r="C920" s="2">
        <v>3</v>
      </c>
      <c r="D920" s="2">
        <v>2.0101</v>
      </c>
      <c r="E920" s="2">
        <v>91</v>
      </c>
      <c r="F920" s="2">
        <v>2.9901</v>
      </c>
      <c r="G920" s="2">
        <v>272.09910000000002</v>
      </c>
      <c r="H920" s="15">
        <f t="shared" si="14"/>
        <v>2.388956805215971E-2</v>
      </c>
    </row>
    <row r="921" spans="1:8" ht="13.5" x14ac:dyDescent="0.25">
      <c r="A921" s="11"/>
      <c r="B921" s="10">
        <v>44120</v>
      </c>
      <c r="C921" s="2">
        <v>2.95</v>
      </c>
      <c r="D921" s="2">
        <v>1.9765999999999999</v>
      </c>
      <c r="E921" s="2">
        <v>790</v>
      </c>
      <c r="F921" s="2">
        <v>2.9214000000000002</v>
      </c>
      <c r="G921" s="2">
        <v>2307.9059999999999</v>
      </c>
      <c r="H921" s="15">
        <f t="shared" si="14"/>
        <v>-1.666583752052141E-2</v>
      </c>
    </row>
    <row r="922" spans="1:8" ht="13.5" x14ac:dyDescent="0.25">
      <c r="A922" s="11"/>
      <c r="B922" s="10">
        <v>44123</v>
      </c>
      <c r="C922" s="2">
        <v>2.95</v>
      </c>
      <c r="D922" s="2">
        <v>1.9765999999999999</v>
      </c>
      <c r="E922" s="2">
        <v>271</v>
      </c>
      <c r="F922" s="2">
        <v>2.8260000000000001</v>
      </c>
      <c r="G922" s="2">
        <v>765.846</v>
      </c>
      <c r="H922" s="15">
        <f t="shared" si="14"/>
        <v>0</v>
      </c>
    </row>
    <row r="923" spans="1:8" ht="13.5" x14ac:dyDescent="0.25">
      <c r="A923" s="11"/>
      <c r="B923" s="10">
        <v>44124</v>
      </c>
      <c r="C923" s="2">
        <v>2.99</v>
      </c>
      <c r="D923" s="2">
        <v>2.0034000000000001</v>
      </c>
      <c r="E923" s="2">
        <v>111</v>
      </c>
      <c r="F923" s="2">
        <v>2.9518</v>
      </c>
      <c r="G923" s="2">
        <v>327.64980000000003</v>
      </c>
      <c r="H923" s="15">
        <f t="shared" si="14"/>
        <v>1.3558636041687827E-2</v>
      </c>
    </row>
    <row r="924" spans="1:8" ht="13.5" x14ac:dyDescent="0.25">
      <c r="A924" s="11"/>
      <c r="B924" s="10">
        <v>44125</v>
      </c>
      <c r="C924" s="2">
        <v>2.94</v>
      </c>
      <c r="D924" s="2">
        <v>1.9699</v>
      </c>
      <c r="E924" s="2">
        <v>62</v>
      </c>
      <c r="F924" s="2">
        <v>2.94</v>
      </c>
      <c r="G924" s="2">
        <v>182.28</v>
      </c>
      <c r="H924" s="15">
        <f t="shared" si="14"/>
        <v>-1.6721573325346951E-2</v>
      </c>
    </row>
    <row r="925" spans="1:8" ht="13.5" x14ac:dyDescent="0.25">
      <c r="A925" s="11"/>
      <c r="B925" s="10">
        <v>44126</v>
      </c>
      <c r="C925" s="2">
        <v>2.93</v>
      </c>
      <c r="D925" s="2">
        <v>1.9632000000000001</v>
      </c>
      <c r="E925" s="2">
        <v>392</v>
      </c>
      <c r="F925" s="2">
        <v>2.8605999999999998</v>
      </c>
      <c r="G925" s="2">
        <v>1121.3552</v>
      </c>
      <c r="H925" s="15">
        <f t="shared" si="14"/>
        <v>-3.4011878775572E-3</v>
      </c>
    </row>
    <row r="926" spans="1:8" ht="13.5" x14ac:dyDescent="0.25">
      <c r="A926" s="11"/>
      <c r="B926" s="10">
        <v>44127</v>
      </c>
      <c r="C926" s="2">
        <v>2.94</v>
      </c>
      <c r="D926" s="2">
        <v>1.9699</v>
      </c>
      <c r="E926" s="2">
        <v>72</v>
      </c>
      <c r="F926" s="2">
        <v>2.94</v>
      </c>
      <c r="G926" s="2">
        <v>211.68</v>
      </c>
      <c r="H926" s="15">
        <f t="shared" si="14"/>
        <v>3.4127954360227831E-3</v>
      </c>
    </row>
    <row r="927" spans="1:8" ht="13.5" x14ac:dyDescent="0.25">
      <c r="A927" s="11"/>
      <c r="B927" s="10">
        <v>44130</v>
      </c>
      <c r="C927" s="2">
        <v>2.92</v>
      </c>
      <c r="D927" s="2">
        <v>1.9564999999999999</v>
      </c>
      <c r="E927" s="2">
        <v>35</v>
      </c>
      <c r="F927" s="2">
        <v>2.9028999999999998</v>
      </c>
      <c r="G927" s="2">
        <v>101.6015</v>
      </c>
      <c r="H927" s="15">
        <f t="shared" si="14"/>
        <v>-6.8023757551145128E-3</v>
      </c>
    </row>
    <row r="928" spans="1:8" ht="13.5" x14ac:dyDescent="0.25">
      <c r="A928" s="11"/>
      <c r="B928" s="10">
        <v>44131</v>
      </c>
      <c r="C928" s="2">
        <v>2.94</v>
      </c>
      <c r="D928" s="2">
        <v>1.9699</v>
      </c>
      <c r="E928" s="2">
        <v>1</v>
      </c>
      <c r="F928" s="2">
        <v>2.94</v>
      </c>
      <c r="G928" s="2">
        <v>2.94</v>
      </c>
      <c r="H928" s="15">
        <f t="shared" si="14"/>
        <v>6.8489649884999129E-3</v>
      </c>
    </row>
    <row r="929" spans="1:8" ht="13.5" x14ac:dyDescent="0.25">
      <c r="A929" s="11"/>
      <c r="B929" s="10">
        <v>44132</v>
      </c>
      <c r="C929" s="2">
        <v>2.94</v>
      </c>
      <c r="D929" s="2">
        <v>1.9699</v>
      </c>
      <c r="E929" s="2">
        <v>38</v>
      </c>
      <c r="F929" s="2">
        <v>2.9337</v>
      </c>
      <c r="G929" s="2">
        <v>111.4806</v>
      </c>
      <c r="H929" s="15">
        <f t="shared" si="14"/>
        <v>0</v>
      </c>
    </row>
    <row r="930" spans="1:8" ht="13.5" x14ac:dyDescent="0.25">
      <c r="A930" s="11"/>
      <c r="B930" s="10">
        <v>44134</v>
      </c>
      <c r="C930" s="2">
        <v>2.94</v>
      </c>
      <c r="D930" s="2">
        <v>1.9699</v>
      </c>
      <c r="E930" s="2">
        <v>200</v>
      </c>
      <c r="F930" s="2">
        <v>2.94</v>
      </c>
      <c r="G930" s="2">
        <v>588</v>
      </c>
      <c r="H930" s="15">
        <f t="shared" si="14"/>
        <v>0</v>
      </c>
    </row>
    <row r="931" spans="1:8" ht="13.5" x14ac:dyDescent="0.25">
      <c r="A931" s="11"/>
      <c r="B931" s="10">
        <v>44137</v>
      </c>
      <c r="C931" s="2">
        <v>2.98</v>
      </c>
      <c r="D931" s="2">
        <v>1.9966999999999999</v>
      </c>
      <c r="E931" s="2">
        <v>1</v>
      </c>
      <c r="F931" s="2">
        <v>2.98</v>
      </c>
      <c r="G931" s="2">
        <v>2.98</v>
      </c>
      <c r="H931" s="15">
        <f t="shared" si="14"/>
        <v>1.3604751510228913E-2</v>
      </c>
    </row>
    <row r="932" spans="1:8" ht="13.5" x14ac:dyDescent="0.25">
      <c r="A932" s="11"/>
      <c r="B932" s="10">
        <v>44138</v>
      </c>
      <c r="C932" s="2">
        <v>2.94</v>
      </c>
      <c r="D932" s="2">
        <v>1.9699</v>
      </c>
      <c r="E932" s="2">
        <v>1116</v>
      </c>
      <c r="F932" s="2">
        <v>2.8525999999999998</v>
      </c>
      <c r="G932" s="2">
        <v>3183.5016000000001</v>
      </c>
      <c r="H932" s="15">
        <f t="shared" si="14"/>
        <v>-1.3422146541793929E-2</v>
      </c>
    </row>
    <row r="933" spans="1:8" ht="13.5" x14ac:dyDescent="0.25">
      <c r="A933" s="11"/>
      <c r="B933" s="10">
        <v>44139</v>
      </c>
      <c r="C933" s="2">
        <v>2.87</v>
      </c>
      <c r="D933" s="2">
        <v>1.923</v>
      </c>
      <c r="E933" s="2">
        <v>51</v>
      </c>
      <c r="F933" s="2">
        <v>2.8712</v>
      </c>
      <c r="G933" s="2">
        <v>146.43119999999999</v>
      </c>
      <c r="H933" s="15">
        <f t="shared" si="14"/>
        <v>-2.3808315142900625E-2</v>
      </c>
    </row>
    <row r="934" spans="1:8" ht="13.5" x14ac:dyDescent="0.25">
      <c r="A934" s="11"/>
      <c r="B934" s="10">
        <v>44140</v>
      </c>
      <c r="C934" s="2">
        <v>2.88</v>
      </c>
      <c r="D934" s="2">
        <v>1.9297</v>
      </c>
      <c r="E934" s="2">
        <v>6380</v>
      </c>
      <c r="F934" s="2">
        <v>2.823</v>
      </c>
      <c r="G934" s="2">
        <v>18010.740000000002</v>
      </c>
      <c r="H934" s="15">
        <f t="shared" si="14"/>
        <v>3.4841393655745856E-3</v>
      </c>
    </row>
    <row r="935" spans="1:8" ht="13.5" x14ac:dyDescent="0.25">
      <c r="A935" s="11"/>
      <c r="B935" s="10">
        <v>44141</v>
      </c>
      <c r="C935" s="2">
        <v>2.82</v>
      </c>
      <c r="D935" s="2">
        <v>1.8895</v>
      </c>
      <c r="E935" s="2">
        <v>2266</v>
      </c>
      <c r="F935" s="2">
        <v>2.8325999999999998</v>
      </c>
      <c r="G935" s="2">
        <v>6418.6715999999997</v>
      </c>
      <c r="H935" s="15">
        <f t="shared" si="14"/>
        <v>-2.0832253718194544E-2</v>
      </c>
    </row>
    <row r="936" spans="1:8" ht="13.5" x14ac:dyDescent="0.25">
      <c r="A936" s="11"/>
      <c r="B936" s="10">
        <v>44144</v>
      </c>
      <c r="C936" s="2">
        <v>2.82</v>
      </c>
      <c r="D936" s="2">
        <v>1.8895</v>
      </c>
      <c r="E936" s="2">
        <v>1120</v>
      </c>
      <c r="F936" s="2">
        <v>2.8915999999999999</v>
      </c>
      <c r="G936" s="2">
        <v>3238.5920000000001</v>
      </c>
      <c r="H936" s="15">
        <f t="shared" si="14"/>
        <v>0</v>
      </c>
    </row>
    <row r="937" spans="1:8" ht="13.5" x14ac:dyDescent="0.25">
      <c r="A937" s="11"/>
      <c r="B937" s="10">
        <v>44145</v>
      </c>
      <c r="C937" s="2">
        <v>2.82</v>
      </c>
      <c r="D937" s="2">
        <v>1.8895</v>
      </c>
      <c r="E937" s="2">
        <v>1207</v>
      </c>
      <c r="F937" s="2">
        <v>2.7774999999999999</v>
      </c>
      <c r="G937" s="2">
        <v>3352.4425000000001</v>
      </c>
      <c r="H937" s="15">
        <f t="shared" si="14"/>
        <v>0</v>
      </c>
    </row>
    <row r="938" spans="1:8" ht="13.5" x14ac:dyDescent="0.25">
      <c r="A938" s="11"/>
      <c r="B938" s="10">
        <v>44146</v>
      </c>
      <c r="C938" s="2">
        <v>2.87</v>
      </c>
      <c r="D938" s="2">
        <v>1.923</v>
      </c>
      <c r="E938" s="2">
        <v>80</v>
      </c>
      <c r="F938" s="2">
        <v>2.87</v>
      </c>
      <c r="G938" s="2">
        <v>229.6</v>
      </c>
      <c r="H938" s="15">
        <f t="shared" si="14"/>
        <v>1.7729558084149291E-2</v>
      </c>
    </row>
    <row r="939" spans="1:8" ht="13.5" x14ac:dyDescent="0.25">
      <c r="A939" s="11"/>
      <c r="B939" s="10">
        <v>44147</v>
      </c>
      <c r="C939" s="2">
        <v>2.83</v>
      </c>
      <c r="D939" s="2">
        <v>1.8962000000000001</v>
      </c>
      <c r="E939" s="2">
        <v>2423</v>
      </c>
      <c r="F939" s="2">
        <v>2.7945000000000002</v>
      </c>
      <c r="G939" s="2">
        <v>6771.0735000000004</v>
      </c>
      <c r="H939" s="15">
        <f t="shared" si="14"/>
        <v>-1.3936557462298459E-2</v>
      </c>
    </row>
    <row r="940" spans="1:8" ht="13.5" x14ac:dyDescent="0.25">
      <c r="A940" s="11"/>
      <c r="B940" s="10">
        <v>44148</v>
      </c>
      <c r="C940" s="2">
        <v>2.8</v>
      </c>
      <c r="D940" s="2">
        <v>1.8761000000000001</v>
      </c>
      <c r="E940" s="2">
        <v>2980</v>
      </c>
      <c r="F940" s="2">
        <v>2.7505999999999999</v>
      </c>
      <c r="G940" s="2">
        <v>8196.7880000000005</v>
      </c>
      <c r="H940" s="15">
        <f t="shared" si="14"/>
        <v>-1.0600147663748553E-2</v>
      </c>
    </row>
    <row r="941" spans="1:8" ht="13.5" x14ac:dyDescent="0.25">
      <c r="A941" s="11"/>
      <c r="B941" s="10">
        <v>44151</v>
      </c>
      <c r="C941" s="2">
        <v>2.8</v>
      </c>
      <c r="D941" s="2">
        <v>1.8761000000000001</v>
      </c>
      <c r="E941" s="2">
        <v>0</v>
      </c>
      <c r="F941" s="2">
        <v>0</v>
      </c>
      <c r="G941" s="2">
        <v>0</v>
      </c>
      <c r="H941" s="15">
        <f t="shared" si="14"/>
        <v>0</v>
      </c>
    </row>
    <row r="942" spans="1:8" ht="13.5" x14ac:dyDescent="0.25">
      <c r="A942" s="11"/>
      <c r="B942" s="10">
        <v>44152</v>
      </c>
      <c r="C942" s="2">
        <v>2.8</v>
      </c>
      <c r="D942" s="2">
        <v>1.8761000000000001</v>
      </c>
      <c r="E942" s="2">
        <v>6061</v>
      </c>
      <c r="F942" s="2">
        <v>2.7399</v>
      </c>
      <c r="G942" s="2">
        <v>16606.533899999999</v>
      </c>
      <c r="H942" s="15">
        <f t="shared" si="14"/>
        <v>0</v>
      </c>
    </row>
    <row r="943" spans="1:8" ht="13.5" x14ac:dyDescent="0.25">
      <c r="A943" s="11"/>
      <c r="B943" s="10">
        <v>44153</v>
      </c>
      <c r="C943" s="2">
        <v>2.79</v>
      </c>
      <c r="D943" s="2">
        <v>1.8694</v>
      </c>
      <c r="E943" s="2">
        <v>86</v>
      </c>
      <c r="F943" s="2">
        <v>2.7801</v>
      </c>
      <c r="G943" s="2">
        <v>239.08860000000001</v>
      </c>
      <c r="H943" s="15">
        <f t="shared" si="14"/>
        <v>-3.5712382069186875E-3</v>
      </c>
    </row>
    <row r="944" spans="1:8" ht="13.5" x14ac:dyDescent="0.25">
      <c r="A944" s="11"/>
      <c r="B944" s="10">
        <v>44154</v>
      </c>
      <c r="C944" s="2">
        <v>2.71</v>
      </c>
      <c r="D944" s="2">
        <v>1.8158000000000001</v>
      </c>
      <c r="E944" s="2">
        <v>8830</v>
      </c>
      <c r="F944" s="2">
        <v>2.7101000000000002</v>
      </c>
      <c r="G944" s="2">
        <v>23930.183000000001</v>
      </c>
      <c r="H944" s="15">
        <f t="shared" si="14"/>
        <v>-2.8672301273135695E-2</v>
      </c>
    </row>
    <row r="945" spans="1:8" ht="13.5" x14ac:dyDescent="0.25">
      <c r="A945" s="11"/>
      <c r="B945" s="10">
        <v>44155</v>
      </c>
      <c r="C945" s="2">
        <v>2.74</v>
      </c>
      <c r="D945" s="2">
        <v>1.8359000000000001</v>
      </c>
      <c r="E945" s="2">
        <v>948</v>
      </c>
      <c r="F945" s="2">
        <v>2.6962000000000002</v>
      </c>
      <c r="G945" s="2">
        <v>2555.9976000000001</v>
      </c>
      <c r="H945" s="15">
        <f t="shared" si="14"/>
        <v>1.1069501046370748E-2</v>
      </c>
    </row>
    <row r="946" spans="1:8" ht="13.5" x14ac:dyDescent="0.25">
      <c r="A946" s="11"/>
      <c r="B946" s="10">
        <v>44158</v>
      </c>
      <c r="C946" s="2">
        <v>2.74</v>
      </c>
      <c r="D946" s="2">
        <v>1.8359000000000001</v>
      </c>
      <c r="E946" s="2">
        <v>9978</v>
      </c>
      <c r="F946" s="2">
        <v>2.7126000000000001</v>
      </c>
      <c r="G946" s="2">
        <v>27066.322800000002</v>
      </c>
      <c r="H946" s="15">
        <f t="shared" si="14"/>
        <v>0</v>
      </c>
    </row>
    <row r="947" spans="1:8" ht="13.5" x14ac:dyDescent="0.25">
      <c r="A947" s="11"/>
      <c r="B947" s="10">
        <v>44159</v>
      </c>
      <c r="C947" s="2">
        <v>2.74</v>
      </c>
      <c r="D947" s="2">
        <v>1.8359000000000001</v>
      </c>
      <c r="E947" s="2">
        <v>5</v>
      </c>
      <c r="F947" s="2">
        <v>2.74</v>
      </c>
      <c r="G947" s="2">
        <v>13.7</v>
      </c>
      <c r="H947" s="15">
        <f t="shared" si="14"/>
        <v>0</v>
      </c>
    </row>
    <row r="948" spans="1:8" ht="13.5" x14ac:dyDescent="0.25">
      <c r="A948" s="11"/>
      <c r="B948" s="10">
        <v>44160</v>
      </c>
      <c r="C948" s="2">
        <v>2.8</v>
      </c>
      <c r="D948" s="2">
        <v>1.8761000000000001</v>
      </c>
      <c r="E948" s="2">
        <v>3999</v>
      </c>
      <c r="F948" s="2">
        <v>2.7538</v>
      </c>
      <c r="G948" s="2">
        <v>11012.4462</v>
      </c>
      <c r="H948" s="15">
        <f t="shared" si="14"/>
        <v>2.1896617462824779E-2</v>
      </c>
    </row>
    <row r="949" spans="1:8" ht="13.5" x14ac:dyDescent="0.25">
      <c r="A949" s="11"/>
      <c r="B949" s="10">
        <v>44161</v>
      </c>
      <c r="C949" s="2">
        <v>2.82</v>
      </c>
      <c r="D949" s="2">
        <v>1.8895</v>
      </c>
      <c r="E949" s="2">
        <v>775</v>
      </c>
      <c r="F949" s="2">
        <v>2.7942999999999998</v>
      </c>
      <c r="G949" s="2">
        <v>2165.5825</v>
      </c>
      <c r="H949" s="15">
        <f t="shared" si="14"/>
        <v>7.1424764138371382E-3</v>
      </c>
    </row>
    <row r="950" spans="1:8" ht="13.5" x14ac:dyDescent="0.25">
      <c r="A950" s="11"/>
      <c r="B950" s="10">
        <v>44162</v>
      </c>
      <c r="C950" s="2">
        <v>2.77</v>
      </c>
      <c r="D950" s="2">
        <v>1.8560000000000001</v>
      </c>
      <c r="E950" s="2">
        <v>4549</v>
      </c>
      <c r="F950" s="2">
        <v>2.7549999999999999</v>
      </c>
      <c r="G950" s="2">
        <v>12532.495000000001</v>
      </c>
      <c r="H950" s="15">
        <f t="shared" si="14"/>
        <v>-1.7729558084149173E-2</v>
      </c>
    </row>
    <row r="951" spans="1:8" ht="13.5" x14ac:dyDescent="0.25">
      <c r="A951" s="11"/>
      <c r="B951" s="10">
        <v>44165</v>
      </c>
      <c r="C951" s="2">
        <v>2.85</v>
      </c>
      <c r="D951" s="2">
        <v>1.9096</v>
      </c>
      <c r="E951" s="2">
        <v>2328</v>
      </c>
      <c r="F951" s="2">
        <v>2.8119999999999998</v>
      </c>
      <c r="G951" s="2">
        <v>6546.3360000000002</v>
      </c>
      <c r="H951" s="15">
        <f t="shared" si="14"/>
        <v>2.8879310344827516E-2</v>
      </c>
    </row>
    <row r="952" spans="1:8" ht="13.5" x14ac:dyDescent="0.25">
      <c r="A952" s="11"/>
      <c r="B952" s="10">
        <v>44166</v>
      </c>
      <c r="C952" s="2">
        <v>2.8</v>
      </c>
      <c r="D952" s="2">
        <v>1.8761000000000001</v>
      </c>
      <c r="E952" s="2">
        <v>654</v>
      </c>
      <c r="F952" s="2">
        <v>2.8182999999999998</v>
      </c>
      <c r="G952" s="2">
        <v>1843.1682000000001</v>
      </c>
      <c r="H952" s="15">
        <f t="shared" si="14"/>
        <v>-1.7542940930037634E-2</v>
      </c>
    </row>
    <row r="953" spans="1:8" ht="13.5" x14ac:dyDescent="0.25">
      <c r="A953" s="11"/>
      <c r="B953" s="10">
        <v>44167</v>
      </c>
      <c r="C953" s="2">
        <v>2.8</v>
      </c>
      <c r="D953" s="2">
        <v>1.8761000000000001</v>
      </c>
      <c r="E953" s="2">
        <v>2804</v>
      </c>
      <c r="F953" s="2">
        <v>2.7786</v>
      </c>
      <c r="G953" s="2">
        <v>7791.1944000000003</v>
      </c>
      <c r="H953" s="15">
        <f t="shared" si="14"/>
        <v>0</v>
      </c>
    </row>
    <row r="954" spans="1:8" ht="13.5" x14ac:dyDescent="0.25">
      <c r="A954" s="11"/>
      <c r="B954" s="10">
        <v>44168</v>
      </c>
      <c r="C954" s="2">
        <v>2.84</v>
      </c>
      <c r="D954" s="2">
        <v>1.9029</v>
      </c>
      <c r="E954" s="2">
        <v>3267</v>
      </c>
      <c r="F954" s="2">
        <v>2.7231000000000001</v>
      </c>
      <c r="G954" s="2">
        <v>8896.3677000000007</v>
      </c>
      <c r="H954" s="15">
        <f t="shared" si="14"/>
        <v>1.4284952827674396E-2</v>
      </c>
    </row>
    <row r="955" spans="1:8" ht="13.5" x14ac:dyDescent="0.25">
      <c r="A955" s="11"/>
      <c r="B955" s="10">
        <v>44169</v>
      </c>
      <c r="C955" s="2">
        <v>2.8</v>
      </c>
      <c r="D955" s="2">
        <v>1.8761000000000001</v>
      </c>
      <c r="E955" s="2">
        <v>2936</v>
      </c>
      <c r="F955" s="2">
        <v>2.7227999999999999</v>
      </c>
      <c r="G955" s="2">
        <v>7994.1408000000001</v>
      </c>
      <c r="H955" s="15">
        <f t="shared" si="14"/>
        <v>-1.4083766882127246E-2</v>
      </c>
    </row>
    <row r="956" spans="1:8" ht="13.5" x14ac:dyDescent="0.25">
      <c r="A956" s="11"/>
      <c r="B956" s="10">
        <v>44172</v>
      </c>
      <c r="C956" s="2">
        <v>2.7</v>
      </c>
      <c r="D956" s="2">
        <v>1.8090999999999999</v>
      </c>
      <c r="E956" s="2">
        <v>4079</v>
      </c>
      <c r="F956" s="2">
        <v>2.7023000000000001</v>
      </c>
      <c r="G956" s="2">
        <v>11022.681699999999</v>
      </c>
      <c r="H956" s="15">
        <f t="shared" si="14"/>
        <v>-3.5712382069186165E-2</v>
      </c>
    </row>
    <row r="957" spans="1:8" ht="13.5" x14ac:dyDescent="0.25">
      <c r="A957" s="11"/>
      <c r="B957" s="10">
        <v>44173</v>
      </c>
      <c r="C957" s="2">
        <v>2.7</v>
      </c>
      <c r="D957" s="2">
        <v>1.8090999999999999</v>
      </c>
      <c r="E957" s="2">
        <v>1022</v>
      </c>
      <c r="F957" s="2">
        <v>2.7010999999999998</v>
      </c>
      <c r="G957" s="2">
        <v>2760.5241999999998</v>
      </c>
      <c r="H957" s="15">
        <f t="shared" si="14"/>
        <v>0</v>
      </c>
    </row>
    <row r="958" spans="1:8" ht="13.5" x14ac:dyDescent="0.25">
      <c r="A958" s="11"/>
      <c r="B958" s="10">
        <v>44174</v>
      </c>
      <c r="C958" s="2">
        <v>2.74</v>
      </c>
      <c r="D958" s="2">
        <v>1.8359000000000001</v>
      </c>
      <c r="E958" s="2">
        <v>4751</v>
      </c>
      <c r="F958" s="2">
        <v>2.6894</v>
      </c>
      <c r="G958" s="2">
        <v>12777.339400000001</v>
      </c>
      <c r="H958" s="15">
        <f t="shared" si="14"/>
        <v>1.4813995909568381E-2</v>
      </c>
    </row>
    <row r="959" spans="1:8" ht="13.5" x14ac:dyDescent="0.25">
      <c r="A959" s="11"/>
      <c r="B959" s="10">
        <v>44175</v>
      </c>
      <c r="C959" s="2">
        <v>2.69</v>
      </c>
      <c r="D959" s="2">
        <v>1.8024</v>
      </c>
      <c r="E959" s="2">
        <v>692</v>
      </c>
      <c r="F959" s="2">
        <v>2.6777000000000002</v>
      </c>
      <c r="G959" s="2">
        <v>1852.9684</v>
      </c>
      <c r="H959" s="15">
        <f t="shared" si="14"/>
        <v>-1.8247181219020688E-2</v>
      </c>
    </row>
    <row r="960" spans="1:8" ht="13.5" x14ac:dyDescent="0.25">
      <c r="A960" s="11"/>
      <c r="B960" s="10">
        <v>44176</v>
      </c>
      <c r="C960" s="2">
        <v>2.69</v>
      </c>
      <c r="D960" s="2">
        <v>1.8024</v>
      </c>
      <c r="E960" s="2">
        <v>4356</v>
      </c>
      <c r="F960" s="2">
        <v>2.6778</v>
      </c>
      <c r="G960" s="2">
        <v>11664.496800000001</v>
      </c>
      <c r="H960" s="15">
        <f t="shared" si="14"/>
        <v>0</v>
      </c>
    </row>
    <row r="961" spans="1:8" ht="13.5" x14ac:dyDescent="0.25">
      <c r="A961" s="11"/>
      <c r="B961" s="10">
        <v>44179</v>
      </c>
      <c r="C961" s="2">
        <v>2.74</v>
      </c>
      <c r="D961" s="2">
        <v>1.8359000000000001</v>
      </c>
      <c r="E961" s="2">
        <v>2993</v>
      </c>
      <c r="F961" s="2">
        <v>2.6638000000000002</v>
      </c>
      <c r="G961" s="2">
        <v>7972.7533999999996</v>
      </c>
      <c r="H961" s="15">
        <f t="shared" si="14"/>
        <v>1.8586329338659613E-2</v>
      </c>
    </row>
    <row r="962" spans="1:8" ht="13.5" x14ac:dyDescent="0.25">
      <c r="A962" s="11"/>
      <c r="B962" s="10">
        <v>44180</v>
      </c>
      <c r="C962" s="2">
        <v>2.74</v>
      </c>
      <c r="D962" s="2">
        <v>1.8359000000000001</v>
      </c>
      <c r="E962" s="2">
        <v>795</v>
      </c>
      <c r="F962" s="2">
        <v>2.7058</v>
      </c>
      <c r="G962" s="2">
        <v>2151.1109999999999</v>
      </c>
      <c r="H962" s="15">
        <f t="shared" si="14"/>
        <v>0</v>
      </c>
    </row>
    <row r="963" spans="1:8" ht="13.5" x14ac:dyDescent="0.25">
      <c r="A963" s="11"/>
      <c r="B963" s="10">
        <v>44181</v>
      </c>
      <c r="C963" s="2">
        <v>2.7</v>
      </c>
      <c r="D963" s="2">
        <v>1.8090999999999999</v>
      </c>
      <c r="E963" s="2">
        <v>553</v>
      </c>
      <c r="F963" s="2">
        <v>2.6958000000000002</v>
      </c>
      <c r="G963" s="2">
        <v>1490.7773999999999</v>
      </c>
      <c r="H963" s="15">
        <f t="shared" si="14"/>
        <v>-1.4597744975216599E-2</v>
      </c>
    </row>
    <row r="964" spans="1:8" ht="13.5" x14ac:dyDescent="0.25">
      <c r="A964" s="11"/>
      <c r="B964" s="10">
        <v>44182</v>
      </c>
      <c r="C964" s="2">
        <v>2.77</v>
      </c>
      <c r="D964" s="2">
        <v>1.8560000000000001</v>
      </c>
      <c r="E964" s="2">
        <v>748</v>
      </c>
      <c r="F964" s="2">
        <v>2.7120000000000002</v>
      </c>
      <c r="G964" s="2">
        <v>2028.576</v>
      </c>
      <c r="H964" s="15">
        <f t="shared" si="14"/>
        <v>2.5924492841744605E-2</v>
      </c>
    </row>
    <row r="965" spans="1:8" ht="13.5" x14ac:dyDescent="0.25">
      <c r="A965" s="11"/>
      <c r="B965" s="10">
        <v>44183</v>
      </c>
      <c r="C965" s="2">
        <v>2.76</v>
      </c>
      <c r="D965" s="2">
        <v>1.8492999999999999</v>
      </c>
      <c r="E965" s="2">
        <v>1580</v>
      </c>
      <c r="F965" s="2">
        <v>2.7065000000000001</v>
      </c>
      <c r="G965" s="2">
        <v>4276.2700000000004</v>
      </c>
      <c r="H965" s="15">
        <f t="shared" si="14"/>
        <v>-3.6099137931035292E-3</v>
      </c>
    </row>
    <row r="966" spans="1:8" ht="13.5" x14ac:dyDescent="0.25">
      <c r="A966" s="11"/>
      <c r="B966" s="10">
        <v>44186</v>
      </c>
      <c r="C966" s="2">
        <v>2.74</v>
      </c>
      <c r="D966" s="2">
        <v>1.8359000000000001</v>
      </c>
      <c r="E966" s="2">
        <v>112</v>
      </c>
      <c r="F966" s="2">
        <v>2.6684000000000001</v>
      </c>
      <c r="G966" s="2">
        <v>298.86079999999998</v>
      </c>
      <c r="H966" s="15">
        <f t="shared" si="14"/>
        <v>-7.2459849672848412E-3</v>
      </c>
    </row>
    <row r="967" spans="1:8" ht="13.5" x14ac:dyDescent="0.25">
      <c r="A967" s="11"/>
      <c r="B967" s="10">
        <v>44187</v>
      </c>
      <c r="C967" s="2">
        <v>2.72</v>
      </c>
      <c r="D967" s="2">
        <v>1.8225</v>
      </c>
      <c r="E967" s="2">
        <v>1609</v>
      </c>
      <c r="F967" s="2">
        <v>2.6987000000000001</v>
      </c>
      <c r="G967" s="2">
        <v>4342.2083000000002</v>
      </c>
      <c r="H967" s="15">
        <f t="shared" ref="H967:H1030" si="15">(D967-D966)/D966</f>
        <v>-7.2988724876082997E-3</v>
      </c>
    </row>
    <row r="968" spans="1:8" ht="13.5" x14ac:dyDescent="0.25">
      <c r="A968" s="11"/>
      <c r="B968" s="10">
        <v>44188</v>
      </c>
      <c r="C968" s="2">
        <v>2.71</v>
      </c>
      <c r="D968" s="2">
        <v>1.8158000000000001</v>
      </c>
      <c r="E968" s="2">
        <v>7204</v>
      </c>
      <c r="F968" s="2">
        <v>2.6905999999999999</v>
      </c>
      <c r="G968" s="2">
        <v>19383.082399999999</v>
      </c>
      <c r="H968" s="15">
        <f t="shared" si="15"/>
        <v>-3.6762688614540074E-3</v>
      </c>
    </row>
    <row r="969" spans="1:8" ht="13.5" x14ac:dyDescent="0.25">
      <c r="A969" s="11"/>
      <c r="B969" s="10">
        <v>44189</v>
      </c>
      <c r="C969" s="2">
        <v>2.73</v>
      </c>
      <c r="D969" s="2">
        <v>1.8291999999999999</v>
      </c>
      <c r="E969" s="2">
        <v>5555</v>
      </c>
      <c r="F969" s="2">
        <v>2.6642000000000001</v>
      </c>
      <c r="G969" s="2">
        <v>14799.630999999999</v>
      </c>
      <c r="H969" s="15">
        <f t="shared" si="15"/>
        <v>7.3796673642470842E-3</v>
      </c>
    </row>
    <row r="970" spans="1:8" ht="13.5" x14ac:dyDescent="0.25">
      <c r="A970" s="11"/>
      <c r="B970" s="10">
        <v>44190</v>
      </c>
      <c r="C970" s="2">
        <v>2.78</v>
      </c>
      <c r="D970" s="2">
        <v>1.8627</v>
      </c>
      <c r="E970" s="2">
        <v>5475</v>
      </c>
      <c r="F970" s="2">
        <v>2.7305999999999999</v>
      </c>
      <c r="G970" s="2">
        <v>14950.035</v>
      </c>
      <c r="H970" s="15">
        <f t="shared" si="15"/>
        <v>1.8314017056636829E-2</v>
      </c>
    </row>
    <row r="971" spans="1:8" ht="13.5" x14ac:dyDescent="0.25">
      <c r="A971" s="11"/>
      <c r="B971" s="10">
        <v>44193</v>
      </c>
      <c r="C971" s="2">
        <v>2.72</v>
      </c>
      <c r="D971" s="2">
        <v>1.8225</v>
      </c>
      <c r="E971" s="2">
        <v>270</v>
      </c>
      <c r="F971" s="2">
        <v>2.714</v>
      </c>
      <c r="G971" s="2">
        <v>732.78</v>
      </c>
      <c r="H971" s="15">
        <f t="shared" si="15"/>
        <v>-2.1581575132871646E-2</v>
      </c>
    </row>
    <row r="972" spans="1:8" ht="13.5" x14ac:dyDescent="0.25">
      <c r="A972" s="11"/>
      <c r="B972" s="10">
        <v>44194</v>
      </c>
      <c r="C972" s="2">
        <v>2.69</v>
      </c>
      <c r="D972" s="2">
        <v>1.8024</v>
      </c>
      <c r="E972" s="2">
        <v>1045</v>
      </c>
      <c r="F972" s="2">
        <v>2.7168999999999999</v>
      </c>
      <c r="G972" s="2">
        <v>2839.1605</v>
      </c>
      <c r="H972" s="15">
        <f t="shared" si="15"/>
        <v>-1.1028806584362144E-2</v>
      </c>
    </row>
    <row r="973" spans="1:8" ht="13.5" x14ac:dyDescent="0.25">
      <c r="A973" s="11"/>
      <c r="B973" s="10">
        <v>44195</v>
      </c>
      <c r="C973" s="2">
        <v>2.75</v>
      </c>
      <c r="D973" s="2">
        <v>1.8426</v>
      </c>
      <c r="E973" s="2">
        <v>1669</v>
      </c>
      <c r="F973" s="2">
        <v>2.7452999999999999</v>
      </c>
      <c r="G973" s="2">
        <v>4581.9057000000003</v>
      </c>
      <c r="H973" s="15">
        <f t="shared" si="15"/>
        <v>2.2303595206391486E-2</v>
      </c>
    </row>
    <row r="974" spans="1:8" ht="13.5" x14ac:dyDescent="0.25">
      <c r="A974" s="11"/>
      <c r="B974" s="10">
        <v>44196</v>
      </c>
      <c r="C974" s="2">
        <v>2.73</v>
      </c>
      <c r="D974" s="2">
        <v>1.8291999999999999</v>
      </c>
      <c r="E974" s="2">
        <v>721</v>
      </c>
      <c r="F974" s="2">
        <v>2.7088000000000001</v>
      </c>
      <c r="G974" s="2">
        <v>1953.0447999999999</v>
      </c>
      <c r="H974" s="15">
        <f t="shared" si="15"/>
        <v>-7.2723325735374357E-3</v>
      </c>
    </row>
    <row r="975" spans="1:8" ht="13.5" x14ac:dyDescent="0.25">
      <c r="A975" s="11"/>
      <c r="B975" s="10">
        <v>44200</v>
      </c>
      <c r="C975" s="2">
        <v>2.77</v>
      </c>
      <c r="D975" s="2">
        <v>1.8560000000000001</v>
      </c>
      <c r="E975" s="2">
        <v>1115</v>
      </c>
      <c r="F975" s="2">
        <v>2.6880000000000002</v>
      </c>
      <c r="G975" s="2">
        <v>2997.12</v>
      </c>
      <c r="H975" s="15">
        <f t="shared" si="15"/>
        <v>1.465121364530951E-2</v>
      </c>
    </row>
    <row r="976" spans="1:8" ht="13.5" x14ac:dyDescent="0.25">
      <c r="A976" s="11"/>
      <c r="B976" s="10">
        <v>44201</v>
      </c>
      <c r="C976" s="2">
        <v>2.69</v>
      </c>
      <c r="D976" s="2">
        <v>1.8024</v>
      </c>
      <c r="E976" s="2">
        <v>4270</v>
      </c>
      <c r="F976" s="2">
        <v>2.6781000000000001</v>
      </c>
      <c r="G976" s="2">
        <v>11435.486999999999</v>
      </c>
      <c r="H976" s="15">
        <f t="shared" si="15"/>
        <v>-2.8879310344827634E-2</v>
      </c>
    </row>
    <row r="977" spans="1:8" ht="13.5" x14ac:dyDescent="0.25">
      <c r="A977" s="11"/>
      <c r="B977" s="10">
        <v>44202</v>
      </c>
      <c r="C977" s="2">
        <v>2.72</v>
      </c>
      <c r="D977" s="2">
        <v>1.8225</v>
      </c>
      <c r="E977" s="2">
        <v>51</v>
      </c>
      <c r="F977" s="2">
        <v>2.7134999999999998</v>
      </c>
      <c r="G977" s="2">
        <v>138.38849999999999</v>
      </c>
      <c r="H977" s="15">
        <f t="shared" si="15"/>
        <v>1.1151797603195743E-2</v>
      </c>
    </row>
    <row r="978" spans="1:8" ht="13.5" x14ac:dyDescent="0.25">
      <c r="A978" s="11"/>
      <c r="B978" s="10">
        <v>44203</v>
      </c>
      <c r="C978" s="2">
        <v>2.7</v>
      </c>
      <c r="D978" s="2">
        <v>1.8090999999999999</v>
      </c>
      <c r="E978" s="2">
        <v>818</v>
      </c>
      <c r="F978" s="2">
        <v>2.6915</v>
      </c>
      <c r="G978" s="2">
        <v>2201.6469999999999</v>
      </c>
      <c r="H978" s="15">
        <f t="shared" si="15"/>
        <v>-7.3525377229081363E-3</v>
      </c>
    </row>
    <row r="979" spans="1:8" ht="13.5" x14ac:dyDescent="0.25">
      <c r="A979" s="11"/>
      <c r="B979" s="10">
        <v>44204</v>
      </c>
      <c r="C979" s="2">
        <v>2.7</v>
      </c>
      <c r="D979" s="2">
        <v>1.8090999999999999</v>
      </c>
      <c r="E979" s="2">
        <v>505</v>
      </c>
      <c r="F979" s="2">
        <v>2.6901000000000002</v>
      </c>
      <c r="G979" s="2">
        <v>1358.5005000000001</v>
      </c>
      <c r="H979" s="15">
        <f t="shared" si="15"/>
        <v>0</v>
      </c>
    </row>
    <row r="980" spans="1:8" ht="13.5" x14ac:dyDescent="0.25">
      <c r="A980" s="11"/>
      <c r="B980" s="10">
        <v>44207</v>
      </c>
      <c r="C980" s="2">
        <v>2.7</v>
      </c>
      <c r="D980" s="2">
        <v>1.8090999999999999</v>
      </c>
      <c r="E980" s="2">
        <v>210</v>
      </c>
      <c r="F980" s="2">
        <v>2.681</v>
      </c>
      <c r="G980" s="2">
        <v>563.01</v>
      </c>
      <c r="H980" s="15">
        <f t="shared" si="15"/>
        <v>0</v>
      </c>
    </row>
    <row r="981" spans="1:8" ht="13.5" x14ac:dyDescent="0.25">
      <c r="A981" s="11"/>
      <c r="B981" s="10">
        <v>44208</v>
      </c>
      <c r="C981" s="2">
        <v>2.68</v>
      </c>
      <c r="D981" s="2">
        <v>1.7957000000000001</v>
      </c>
      <c r="E981" s="2">
        <v>2587</v>
      </c>
      <c r="F981" s="2">
        <v>2.6347</v>
      </c>
      <c r="G981" s="2">
        <v>6815.9688999999998</v>
      </c>
      <c r="H981" s="15">
        <f t="shared" si="15"/>
        <v>-7.406997954784068E-3</v>
      </c>
    </row>
    <row r="982" spans="1:8" ht="13.5" x14ac:dyDescent="0.25">
      <c r="A982" s="11"/>
      <c r="B982" s="10">
        <v>44209</v>
      </c>
      <c r="C982" s="2">
        <v>2.68</v>
      </c>
      <c r="D982" s="2">
        <v>1.7957000000000001</v>
      </c>
      <c r="E982" s="2">
        <v>1116</v>
      </c>
      <c r="F982" s="2">
        <v>2.6425000000000001</v>
      </c>
      <c r="G982" s="2">
        <v>2949.03</v>
      </c>
      <c r="H982" s="15">
        <f t="shared" si="15"/>
        <v>0</v>
      </c>
    </row>
    <row r="983" spans="1:8" ht="13.5" x14ac:dyDescent="0.25">
      <c r="A983" s="11"/>
      <c r="B983" s="10">
        <v>44211</v>
      </c>
      <c r="C983" s="2">
        <v>2.69</v>
      </c>
      <c r="D983" s="2">
        <v>1.8024</v>
      </c>
      <c r="E983" s="2">
        <v>1017</v>
      </c>
      <c r="F983" s="2">
        <v>2.6113</v>
      </c>
      <c r="G983" s="2">
        <v>2655.6921000000002</v>
      </c>
      <c r="H983" s="15">
        <f t="shared" si="15"/>
        <v>3.7311354903379894E-3</v>
      </c>
    </row>
    <row r="984" spans="1:8" ht="13.5" x14ac:dyDescent="0.25">
      <c r="A984" s="11"/>
      <c r="B984" s="10">
        <v>44214</v>
      </c>
      <c r="C984" s="2">
        <v>2.67</v>
      </c>
      <c r="D984" s="2">
        <v>1.7889999999999999</v>
      </c>
      <c r="E984" s="2">
        <v>4096</v>
      </c>
      <c r="F984" s="2">
        <v>2.6267999999999998</v>
      </c>
      <c r="G984" s="2">
        <v>10759.372799999999</v>
      </c>
      <c r="H984" s="15">
        <f t="shared" si="15"/>
        <v>-7.4345317354638698E-3</v>
      </c>
    </row>
    <row r="985" spans="1:8" ht="13.5" x14ac:dyDescent="0.25">
      <c r="A985" s="11"/>
      <c r="B985" s="10">
        <v>44215</v>
      </c>
      <c r="C985" s="2">
        <v>2.67</v>
      </c>
      <c r="D985" s="2">
        <v>1.7889999999999999</v>
      </c>
      <c r="E985" s="2">
        <v>188</v>
      </c>
      <c r="F985" s="2">
        <v>2.6896</v>
      </c>
      <c r="G985" s="2">
        <v>505.64479999999998</v>
      </c>
      <c r="H985" s="15">
        <f t="shared" si="15"/>
        <v>0</v>
      </c>
    </row>
    <row r="986" spans="1:8" ht="13.5" x14ac:dyDescent="0.25">
      <c r="A986" s="11"/>
      <c r="B986" s="10">
        <v>44216</v>
      </c>
      <c r="C986" s="2">
        <v>2.65</v>
      </c>
      <c r="D986" s="2">
        <v>1.7756000000000001</v>
      </c>
      <c r="E986" s="2">
        <v>2930</v>
      </c>
      <c r="F986" s="2">
        <v>2.6099000000000001</v>
      </c>
      <c r="G986" s="2">
        <v>7647.0069999999996</v>
      </c>
      <c r="H986" s="15">
        <f t="shared" si="15"/>
        <v>-7.4902179988819775E-3</v>
      </c>
    </row>
    <row r="987" spans="1:8" ht="13.5" x14ac:dyDescent="0.25">
      <c r="A987" s="11"/>
      <c r="B987" s="10">
        <v>44217</v>
      </c>
      <c r="C987" s="2">
        <v>2.64</v>
      </c>
      <c r="D987" s="2">
        <v>1.7688999999999999</v>
      </c>
      <c r="E987" s="2">
        <v>5267</v>
      </c>
      <c r="F987" s="2">
        <v>2.6406999999999998</v>
      </c>
      <c r="G987" s="2">
        <v>13908.5669</v>
      </c>
      <c r="H987" s="15">
        <f t="shared" si="15"/>
        <v>-3.7733723811670138E-3</v>
      </c>
    </row>
    <row r="988" spans="1:8" ht="13.5" x14ac:dyDescent="0.25">
      <c r="A988" s="11"/>
      <c r="B988" s="10">
        <v>44218</v>
      </c>
      <c r="C988" s="2">
        <v>2.59</v>
      </c>
      <c r="D988" s="2">
        <v>1.7354000000000001</v>
      </c>
      <c r="E988" s="2">
        <v>984</v>
      </c>
      <c r="F988" s="2">
        <v>2.6227</v>
      </c>
      <c r="G988" s="2">
        <v>2580.7368000000001</v>
      </c>
      <c r="H988" s="15">
        <f t="shared" si="15"/>
        <v>-1.8938323251738293E-2</v>
      </c>
    </row>
    <row r="989" spans="1:8" ht="13.5" x14ac:dyDescent="0.25">
      <c r="A989" s="11"/>
      <c r="B989" s="10">
        <v>44221</v>
      </c>
      <c r="C989" s="2">
        <v>2.63</v>
      </c>
      <c r="D989" s="2">
        <v>1.7622</v>
      </c>
      <c r="E989" s="2">
        <v>8412</v>
      </c>
      <c r="F989" s="2">
        <v>2.6080000000000001</v>
      </c>
      <c r="G989" s="2">
        <v>21938.495999999999</v>
      </c>
      <c r="H989" s="15">
        <f t="shared" si="15"/>
        <v>1.5443125504206486E-2</v>
      </c>
    </row>
    <row r="990" spans="1:8" ht="13.5" x14ac:dyDescent="0.25">
      <c r="A990" s="11"/>
      <c r="B990" s="10">
        <v>44222</v>
      </c>
      <c r="C990" s="2">
        <v>2.62</v>
      </c>
      <c r="D990" s="2">
        <v>1.7555000000000001</v>
      </c>
      <c r="E990" s="2">
        <v>1840</v>
      </c>
      <c r="F990" s="2">
        <v>2.6055000000000001</v>
      </c>
      <c r="G990" s="2">
        <v>4794.12</v>
      </c>
      <c r="H990" s="15">
        <f t="shared" si="15"/>
        <v>-3.802065599818368E-3</v>
      </c>
    </row>
    <row r="991" spans="1:8" ht="13.5" x14ac:dyDescent="0.25">
      <c r="A991" s="11"/>
      <c r="B991" s="10">
        <v>44223</v>
      </c>
      <c r="C991" s="2">
        <v>2.59</v>
      </c>
      <c r="D991" s="2">
        <v>1.7354000000000001</v>
      </c>
      <c r="E991" s="2">
        <v>10405</v>
      </c>
      <c r="F991" s="2">
        <v>2.5663999999999998</v>
      </c>
      <c r="G991" s="2">
        <v>26703.392</v>
      </c>
      <c r="H991" s="15">
        <f t="shared" si="15"/>
        <v>-1.1449729421817149E-2</v>
      </c>
    </row>
    <row r="992" spans="1:8" ht="13.5" x14ac:dyDescent="0.25">
      <c r="A992" s="11"/>
      <c r="B992" s="10">
        <v>44224</v>
      </c>
      <c r="C992" s="2">
        <v>2.61</v>
      </c>
      <c r="D992" s="2">
        <v>1.7487999999999999</v>
      </c>
      <c r="E992" s="2">
        <v>23312</v>
      </c>
      <c r="F992" s="2">
        <v>2.5539000000000001</v>
      </c>
      <c r="G992" s="2">
        <v>59536.516799999998</v>
      </c>
      <c r="H992" s="15">
        <f t="shared" si="15"/>
        <v>7.7215627521031787E-3</v>
      </c>
    </row>
    <row r="993" spans="1:8" ht="13.5" x14ac:dyDescent="0.25">
      <c r="A993" s="11"/>
      <c r="B993" s="10">
        <v>44225</v>
      </c>
      <c r="C993" s="2">
        <v>2.6</v>
      </c>
      <c r="D993" s="2">
        <v>1.7421</v>
      </c>
      <c r="E993" s="2">
        <v>1205</v>
      </c>
      <c r="F993" s="2">
        <v>2.5983000000000001</v>
      </c>
      <c r="G993" s="2">
        <v>3130.9515000000001</v>
      </c>
      <c r="H993" s="15">
        <f t="shared" si="15"/>
        <v>-3.831198536139026E-3</v>
      </c>
    </row>
    <row r="994" spans="1:8" ht="13.5" x14ac:dyDescent="0.25">
      <c r="A994" s="11"/>
      <c r="B994" s="10">
        <v>44228</v>
      </c>
      <c r="C994" s="2">
        <v>2.58</v>
      </c>
      <c r="D994" s="2">
        <v>1.7286999999999999</v>
      </c>
      <c r="E994" s="2">
        <v>716</v>
      </c>
      <c r="F994" s="2">
        <v>2.5943999999999998</v>
      </c>
      <c r="G994" s="2">
        <v>1857.5904</v>
      </c>
      <c r="H994" s="15">
        <f t="shared" si="15"/>
        <v>-7.69186613856844E-3</v>
      </c>
    </row>
    <row r="995" spans="1:8" ht="13.5" x14ac:dyDescent="0.25">
      <c r="A995" s="11"/>
      <c r="B995" s="10">
        <v>44229</v>
      </c>
      <c r="C995" s="2">
        <v>2.58</v>
      </c>
      <c r="D995" s="2">
        <v>1.7286999999999999</v>
      </c>
      <c r="E995" s="2">
        <v>1050</v>
      </c>
      <c r="F995" s="2">
        <v>2.5324</v>
      </c>
      <c r="G995" s="2">
        <v>2659.02</v>
      </c>
      <c r="H995" s="15">
        <f t="shared" si="15"/>
        <v>0</v>
      </c>
    </row>
    <row r="996" spans="1:8" ht="13.5" x14ac:dyDescent="0.25">
      <c r="A996" s="11"/>
      <c r="B996" s="10">
        <v>44230</v>
      </c>
      <c r="C996" s="2">
        <v>2.56</v>
      </c>
      <c r="D996" s="2">
        <v>1.7153</v>
      </c>
      <c r="E996" s="2">
        <v>1600</v>
      </c>
      <c r="F996" s="2">
        <v>2.5137999999999998</v>
      </c>
      <c r="G996" s="2">
        <v>4022.08</v>
      </c>
      <c r="H996" s="15">
        <f t="shared" si="15"/>
        <v>-7.7514895586277884E-3</v>
      </c>
    </row>
    <row r="997" spans="1:8" ht="13.5" x14ac:dyDescent="0.25">
      <c r="A997" s="11"/>
      <c r="B997" s="10">
        <v>44231</v>
      </c>
      <c r="C997" s="2">
        <v>2.58</v>
      </c>
      <c r="D997" s="2">
        <v>1.7286999999999999</v>
      </c>
      <c r="E997" s="2">
        <v>3441</v>
      </c>
      <c r="F997" s="2">
        <v>2.5514999999999999</v>
      </c>
      <c r="G997" s="2">
        <v>8779.7114999999994</v>
      </c>
      <c r="H997" s="15">
        <f t="shared" si="15"/>
        <v>7.8120445403135636E-3</v>
      </c>
    </row>
    <row r="998" spans="1:8" ht="13.5" x14ac:dyDescent="0.25">
      <c r="A998" s="11"/>
      <c r="B998" s="10">
        <v>44232</v>
      </c>
      <c r="C998" s="2">
        <v>2.5499999999999998</v>
      </c>
      <c r="D998" s="2">
        <v>1.7085999999999999</v>
      </c>
      <c r="E998" s="2">
        <v>2404</v>
      </c>
      <c r="F998" s="2">
        <v>2.5265</v>
      </c>
      <c r="G998" s="2">
        <v>6073.7060000000001</v>
      </c>
      <c r="H998" s="15">
        <f t="shared" si="15"/>
        <v>-1.162723433794181E-2</v>
      </c>
    </row>
    <row r="999" spans="1:8" ht="13.5" x14ac:dyDescent="0.25">
      <c r="A999" s="11"/>
      <c r="B999" s="10">
        <v>44235</v>
      </c>
      <c r="C999" s="2">
        <v>2.58</v>
      </c>
      <c r="D999" s="2">
        <v>1.7286999999999999</v>
      </c>
      <c r="E999" s="2">
        <v>1577</v>
      </c>
      <c r="F999" s="2">
        <v>2.5415999999999999</v>
      </c>
      <c r="G999" s="2">
        <v>4008.1032</v>
      </c>
      <c r="H999" s="15">
        <f t="shared" si="15"/>
        <v>1.176401732412502E-2</v>
      </c>
    </row>
    <row r="1000" spans="1:8" ht="13.5" x14ac:dyDescent="0.25">
      <c r="A1000" s="11"/>
      <c r="B1000" s="10">
        <v>44236</v>
      </c>
      <c r="C1000" s="2">
        <v>2.57</v>
      </c>
      <c r="D1000" s="2">
        <v>1.722</v>
      </c>
      <c r="E1000" s="2">
        <v>2301</v>
      </c>
      <c r="F1000" s="2">
        <v>2.5503</v>
      </c>
      <c r="G1000" s="2">
        <v>5868.2403000000004</v>
      </c>
      <c r="H1000" s="15">
        <f t="shared" si="15"/>
        <v>-3.8757447793138942E-3</v>
      </c>
    </row>
    <row r="1001" spans="1:8" ht="13.5" x14ac:dyDescent="0.25">
      <c r="A1001" s="11"/>
      <c r="B1001" s="10">
        <v>44237</v>
      </c>
      <c r="C1001" s="2">
        <v>2.6</v>
      </c>
      <c r="D1001" s="2">
        <v>1.7421</v>
      </c>
      <c r="E1001" s="2">
        <v>2631</v>
      </c>
      <c r="F1001" s="2">
        <v>2.5806</v>
      </c>
      <c r="G1001" s="2">
        <v>6789.5586000000003</v>
      </c>
      <c r="H1001" s="15">
        <f t="shared" si="15"/>
        <v>1.1672473867595822E-2</v>
      </c>
    </row>
    <row r="1002" spans="1:8" ht="13.5" x14ac:dyDescent="0.25">
      <c r="A1002" s="11"/>
      <c r="B1002" s="10">
        <v>44238</v>
      </c>
      <c r="C1002" s="2">
        <v>2.6</v>
      </c>
      <c r="D1002" s="2">
        <v>1.7421</v>
      </c>
      <c r="E1002" s="2">
        <v>187</v>
      </c>
      <c r="F1002" s="2">
        <v>2.6150000000000002</v>
      </c>
      <c r="G1002" s="2">
        <v>489.005</v>
      </c>
      <c r="H1002" s="15">
        <f t="shared" si="15"/>
        <v>0</v>
      </c>
    </row>
    <row r="1003" spans="1:8" ht="13.5" x14ac:dyDescent="0.25">
      <c r="A1003" s="11"/>
      <c r="B1003" s="10">
        <v>44239</v>
      </c>
      <c r="C1003" s="2">
        <v>2.6</v>
      </c>
      <c r="D1003" s="2">
        <v>1.7421</v>
      </c>
      <c r="E1003" s="2">
        <v>5333</v>
      </c>
      <c r="F1003" s="2">
        <v>2.6175999999999999</v>
      </c>
      <c r="G1003" s="2">
        <v>13959.6608</v>
      </c>
      <c r="H1003" s="15">
        <f t="shared" si="15"/>
        <v>0</v>
      </c>
    </row>
    <row r="1004" spans="1:8" ht="13.5" x14ac:dyDescent="0.25">
      <c r="A1004" s="11"/>
      <c r="B1004" s="10">
        <v>44242</v>
      </c>
      <c r="C1004" s="2">
        <v>2.6</v>
      </c>
      <c r="D1004" s="2">
        <v>1.7421</v>
      </c>
      <c r="E1004" s="2">
        <v>3040</v>
      </c>
      <c r="F1004" s="2">
        <v>2.5815999999999999</v>
      </c>
      <c r="G1004" s="2">
        <v>7848.0640000000003</v>
      </c>
      <c r="H1004" s="15">
        <f t="shared" si="15"/>
        <v>0</v>
      </c>
    </row>
    <row r="1005" spans="1:8" ht="13.5" x14ac:dyDescent="0.25">
      <c r="A1005" s="11"/>
      <c r="B1005" s="10">
        <v>44243</v>
      </c>
      <c r="C1005" s="2">
        <v>2.6</v>
      </c>
      <c r="D1005" s="2">
        <v>1.7421</v>
      </c>
      <c r="E1005" s="2">
        <v>1814</v>
      </c>
      <c r="F1005" s="2">
        <v>2.5602</v>
      </c>
      <c r="G1005" s="2">
        <v>4644.2028</v>
      </c>
      <c r="H1005" s="15">
        <f t="shared" si="15"/>
        <v>0</v>
      </c>
    </row>
    <row r="1006" spans="1:8" ht="13.5" x14ac:dyDescent="0.25">
      <c r="A1006" s="11"/>
      <c r="B1006" s="10">
        <v>44244</v>
      </c>
      <c r="C1006" s="2">
        <v>2.58</v>
      </c>
      <c r="D1006" s="2">
        <v>1.7286999999999999</v>
      </c>
      <c r="E1006" s="2">
        <v>2131</v>
      </c>
      <c r="F1006" s="2">
        <v>2.5708000000000002</v>
      </c>
      <c r="G1006" s="2">
        <v>5478.3747999999996</v>
      </c>
      <c r="H1006" s="15">
        <f t="shared" si="15"/>
        <v>-7.69186613856844E-3</v>
      </c>
    </row>
    <row r="1007" spans="1:8" ht="13.5" x14ac:dyDescent="0.25">
      <c r="A1007" s="11"/>
      <c r="B1007" s="10">
        <v>44245</v>
      </c>
      <c r="C1007" s="2">
        <v>2.59</v>
      </c>
      <c r="D1007" s="2">
        <v>1.7354000000000001</v>
      </c>
      <c r="E1007" s="2">
        <v>2343</v>
      </c>
      <c r="F1007" s="2">
        <v>2.5558999999999998</v>
      </c>
      <c r="G1007" s="2">
        <v>5988.4736999999996</v>
      </c>
      <c r="H1007" s="15">
        <f t="shared" si="15"/>
        <v>3.8757447793140226E-3</v>
      </c>
    </row>
    <row r="1008" spans="1:8" ht="13.5" x14ac:dyDescent="0.25">
      <c r="A1008" s="11"/>
      <c r="B1008" s="10">
        <v>44246</v>
      </c>
      <c r="C1008" s="2">
        <v>2.5299999999999998</v>
      </c>
      <c r="D1008" s="2">
        <v>1.6952</v>
      </c>
      <c r="E1008" s="2">
        <v>1416</v>
      </c>
      <c r="F1008" s="2">
        <v>2.5344000000000002</v>
      </c>
      <c r="G1008" s="2">
        <v>3588.7103999999999</v>
      </c>
      <c r="H1008" s="15">
        <f t="shared" si="15"/>
        <v>-2.3164688256309792E-2</v>
      </c>
    </row>
    <row r="1009" spans="1:8" ht="13.5" x14ac:dyDescent="0.25">
      <c r="A1009" s="11"/>
      <c r="B1009" s="10">
        <v>44249</v>
      </c>
      <c r="C1009" s="2">
        <v>2.5499999999999998</v>
      </c>
      <c r="D1009" s="2">
        <v>1.7085999999999999</v>
      </c>
      <c r="E1009" s="2">
        <v>2142</v>
      </c>
      <c r="F1009" s="2">
        <v>2.5461999999999998</v>
      </c>
      <c r="G1009" s="2">
        <v>5453.9603999999999</v>
      </c>
      <c r="H1009" s="15">
        <f t="shared" si="15"/>
        <v>7.9046720151013782E-3</v>
      </c>
    </row>
    <row r="1010" spans="1:8" ht="13.5" x14ac:dyDescent="0.25">
      <c r="A1010" s="11"/>
      <c r="B1010" s="10">
        <v>44250</v>
      </c>
      <c r="C1010" s="2">
        <v>2.63</v>
      </c>
      <c r="D1010" s="2">
        <v>1.7622</v>
      </c>
      <c r="E1010" s="2">
        <v>1637</v>
      </c>
      <c r="F1010" s="2">
        <v>2.5973000000000002</v>
      </c>
      <c r="G1010" s="2">
        <v>4251.7800999999999</v>
      </c>
      <c r="H1010" s="15">
        <f t="shared" si="15"/>
        <v>3.1370712864333426E-2</v>
      </c>
    </row>
    <row r="1011" spans="1:8" ht="13.5" x14ac:dyDescent="0.25">
      <c r="A1011" s="11"/>
      <c r="B1011" s="10">
        <v>44251</v>
      </c>
      <c r="C1011" s="2">
        <v>2.6</v>
      </c>
      <c r="D1011" s="2">
        <v>1.7421</v>
      </c>
      <c r="E1011" s="2">
        <v>5</v>
      </c>
      <c r="F1011" s="2">
        <v>2.5760000000000001</v>
      </c>
      <c r="G1011" s="2">
        <v>12.88</v>
      </c>
      <c r="H1011" s="15">
        <f t="shared" si="15"/>
        <v>-1.140619679945523E-2</v>
      </c>
    </row>
    <row r="1012" spans="1:8" ht="13.5" x14ac:dyDescent="0.25">
      <c r="A1012" s="11"/>
      <c r="B1012" s="10">
        <v>44252</v>
      </c>
      <c r="C1012" s="2">
        <v>2.63</v>
      </c>
      <c r="D1012" s="2">
        <v>1.7622</v>
      </c>
      <c r="E1012" s="2">
        <v>999</v>
      </c>
      <c r="F1012" s="2">
        <v>2.6133999999999999</v>
      </c>
      <c r="G1012" s="2">
        <v>2610.7865999999999</v>
      </c>
      <c r="H1012" s="15">
        <f t="shared" si="15"/>
        <v>1.1537799207852596E-2</v>
      </c>
    </row>
    <row r="1013" spans="1:8" ht="13.5" x14ac:dyDescent="0.25">
      <c r="A1013" s="11"/>
      <c r="B1013" s="10">
        <v>44253</v>
      </c>
      <c r="C1013" s="2">
        <v>2.63</v>
      </c>
      <c r="D1013" s="2">
        <v>1.7622</v>
      </c>
      <c r="E1013" s="2">
        <v>0</v>
      </c>
      <c r="F1013" s="2">
        <v>0</v>
      </c>
      <c r="G1013" s="2">
        <v>0</v>
      </c>
      <c r="H1013" s="15">
        <f t="shared" si="15"/>
        <v>0</v>
      </c>
    </row>
    <row r="1014" spans="1:8" ht="13.5" x14ac:dyDescent="0.25">
      <c r="A1014" s="11"/>
      <c r="B1014" s="10">
        <v>44256</v>
      </c>
      <c r="C1014" s="2">
        <v>2.62</v>
      </c>
      <c r="D1014" s="2">
        <v>1.7555000000000001</v>
      </c>
      <c r="E1014" s="2">
        <v>83</v>
      </c>
      <c r="F1014" s="2">
        <v>2.6288</v>
      </c>
      <c r="G1014" s="2">
        <v>218.19040000000001</v>
      </c>
      <c r="H1014" s="15">
        <f t="shared" si="15"/>
        <v>-3.802065599818368E-3</v>
      </c>
    </row>
    <row r="1015" spans="1:8" ht="13.5" x14ac:dyDescent="0.25">
      <c r="A1015" s="11"/>
      <c r="B1015" s="10">
        <v>44257</v>
      </c>
      <c r="C1015" s="2">
        <v>2.63</v>
      </c>
      <c r="D1015" s="2">
        <v>1.7622</v>
      </c>
      <c r="E1015" s="2">
        <v>1873</v>
      </c>
      <c r="F1015" s="2">
        <v>2.6101000000000001</v>
      </c>
      <c r="G1015" s="2">
        <v>4888.7173000000003</v>
      </c>
      <c r="H1015" s="15">
        <f t="shared" si="15"/>
        <v>3.8165764739390077E-3</v>
      </c>
    </row>
    <row r="1016" spans="1:8" ht="13.5" x14ac:dyDescent="0.25">
      <c r="A1016" s="11"/>
      <c r="B1016" s="10">
        <v>44258</v>
      </c>
      <c r="C1016" s="2">
        <v>2.62</v>
      </c>
      <c r="D1016" s="2">
        <v>1.7555000000000001</v>
      </c>
      <c r="E1016" s="2">
        <v>1823</v>
      </c>
      <c r="F1016" s="2">
        <v>2.5802999999999998</v>
      </c>
      <c r="G1016" s="2">
        <v>4703.8869000000004</v>
      </c>
      <c r="H1016" s="15">
        <f t="shared" si="15"/>
        <v>-3.802065599818368E-3</v>
      </c>
    </row>
    <row r="1017" spans="1:8" ht="13.5" x14ac:dyDescent="0.25">
      <c r="A1017" s="11"/>
      <c r="B1017" s="10">
        <v>44259</v>
      </c>
      <c r="C1017" s="2">
        <v>2.63</v>
      </c>
      <c r="D1017" s="2">
        <v>1.7622</v>
      </c>
      <c r="E1017" s="2">
        <v>1335</v>
      </c>
      <c r="F1017" s="2">
        <v>2.6177999999999999</v>
      </c>
      <c r="G1017" s="2">
        <v>3494.7629999999999</v>
      </c>
      <c r="H1017" s="15">
        <f t="shared" si="15"/>
        <v>3.8165764739390077E-3</v>
      </c>
    </row>
    <row r="1018" spans="1:8" ht="13.5" x14ac:dyDescent="0.25">
      <c r="A1018" s="11"/>
      <c r="B1018" s="10">
        <v>44260</v>
      </c>
      <c r="C1018" s="2">
        <v>2.62</v>
      </c>
      <c r="D1018" s="2">
        <v>1.7555000000000001</v>
      </c>
      <c r="E1018" s="2">
        <v>674</v>
      </c>
      <c r="F1018" s="2">
        <v>2.6013999999999999</v>
      </c>
      <c r="G1018" s="2">
        <v>1753.3435999999999</v>
      </c>
      <c r="H1018" s="15">
        <f t="shared" si="15"/>
        <v>-3.802065599818368E-3</v>
      </c>
    </row>
    <row r="1019" spans="1:8" ht="13.5" x14ac:dyDescent="0.25">
      <c r="A1019" s="11"/>
      <c r="B1019" s="10">
        <v>44263</v>
      </c>
      <c r="C1019" s="2">
        <v>2.62</v>
      </c>
      <c r="D1019" s="2">
        <v>1.7555000000000001</v>
      </c>
      <c r="E1019" s="2">
        <v>902</v>
      </c>
      <c r="F1019" s="2">
        <v>2.6089000000000002</v>
      </c>
      <c r="G1019" s="2">
        <v>2353.2278000000001</v>
      </c>
      <c r="H1019" s="15">
        <f t="shared" si="15"/>
        <v>0</v>
      </c>
    </row>
    <row r="1020" spans="1:8" ht="13.5" x14ac:dyDescent="0.25">
      <c r="A1020" s="11"/>
      <c r="B1020" s="10">
        <v>44264</v>
      </c>
      <c r="C1020" s="2">
        <v>2.62</v>
      </c>
      <c r="D1020" s="2">
        <v>1.7555000000000001</v>
      </c>
      <c r="E1020" s="2">
        <v>1193</v>
      </c>
      <c r="F1020" s="2">
        <v>2.6091000000000002</v>
      </c>
      <c r="G1020" s="2">
        <v>3112.6563000000001</v>
      </c>
      <c r="H1020" s="15">
        <f t="shared" si="15"/>
        <v>0</v>
      </c>
    </row>
    <row r="1021" spans="1:8" ht="13.5" x14ac:dyDescent="0.25">
      <c r="A1021" s="11"/>
      <c r="B1021" s="10">
        <v>44265</v>
      </c>
      <c r="C1021" s="2">
        <v>2.6</v>
      </c>
      <c r="D1021" s="2">
        <v>1.7421</v>
      </c>
      <c r="E1021" s="2">
        <v>3154</v>
      </c>
      <c r="F1021" s="2">
        <v>2.5626000000000002</v>
      </c>
      <c r="G1021" s="2">
        <v>8082.4404000000004</v>
      </c>
      <c r="H1021" s="15">
        <f t="shared" si="15"/>
        <v>-7.6331529478781421E-3</v>
      </c>
    </row>
    <row r="1022" spans="1:8" ht="13.5" x14ac:dyDescent="0.25">
      <c r="A1022" s="11"/>
      <c r="B1022" s="10">
        <v>44266</v>
      </c>
      <c r="C1022" s="2">
        <v>2.6</v>
      </c>
      <c r="D1022" s="2">
        <v>1.7421</v>
      </c>
      <c r="E1022" s="2">
        <v>3108</v>
      </c>
      <c r="F1022" s="2">
        <v>2.5527000000000002</v>
      </c>
      <c r="G1022" s="2">
        <v>7933.7915999999996</v>
      </c>
      <c r="H1022" s="15">
        <f t="shared" si="15"/>
        <v>0</v>
      </c>
    </row>
    <row r="1023" spans="1:8" ht="13.5" x14ac:dyDescent="0.25">
      <c r="A1023" s="11"/>
      <c r="B1023" s="10">
        <v>44267</v>
      </c>
      <c r="C1023" s="2">
        <v>2.64</v>
      </c>
      <c r="D1023" s="2">
        <v>1.7688999999999999</v>
      </c>
      <c r="E1023" s="2">
        <v>3838</v>
      </c>
      <c r="F1023" s="2">
        <v>2.5758000000000001</v>
      </c>
      <c r="G1023" s="2">
        <v>9885.9204000000009</v>
      </c>
      <c r="H1023" s="15">
        <f t="shared" si="15"/>
        <v>1.5383732277136752E-2</v>
      </c>
    </row>
    <row r="1024" spans="1:8" ht="13.5" x14ac:dyDescent="0.25">
      <c r="A1024" s="11"/>
      <c r="B1024" s="10">
        <v>44270</v>
      </c>
      <c r="C1024" s="2">
        <v>2.64</v>
      </c>
      <c r="D1024" s="2">
        <v>1.7688999999999999</v>
      </c>
      <c r="E1024" s="2">
        <v>5128</v>
      </c>
      <c r="F1024" s="2">
        <v>2.6049000000000002</v>
      </c>
      <c r="G1024" s="2">
        <v>13357.9272</v>
      </c>
      <c r="H1024" s="15">
        <f t="shared" si="15"/>
        <v>0</v>
      </c>
    </row>
    <row r="1025" spans="1:8" ht="13.5" x14ac:dyDescent="0.25">
      <c r="A1025" s="11"/>
      <c r="B1025" s="10">
        <v>44271</v>
      </c>
      <c r="C1025" s="2">
        <v>2.69</v>
      </c>
      <c r="D1025" s="2">
        <v>1.8024</v>
      </c>
      <c r="E1025" s="2">
        <v>27706</v>
      </c>
      <c r="F1025" s="2">
        <v>2.6339999999999999</v>
      </c>
      <c r="G1025" s="2">
        <v>72977.604000000007</v>
      </c>
      <c r="H1025" s="15">
        <f t="shared" si="15"/>
        <v>1.8938323251738418E-2</v>
      </c>
    </row>
    <row r="1026" spans="1:8" ht="13.5" x14ac:dyDescent="0.25">
      <c r="A1026" s="11"/>
      <c r="B1026" s="10">
        <v>44272</v>
      </c>
      <c r="C1026" s="2">
        <v>2.73</v>
      </c>
      <c r="D1026" s="2">
        <v>1.8291999999999999</v>
      </c>
      <c r="E1026" s="2">
        <v>2930</v>
      </c>
      <c r="F1026" s="2">
        <v>2.6850000000000001</v>
      </c>
      <c r="G1026" s="2">
        <v>7867.05</v>
      </c>
      <c r="H1026" s="15">
        <f t="shared" si="15"/>
        <v>1.4869063470927616E-2</v>
      </c>
    </row>
    <row r="1027" spans="1:8" ht="13.5" x14ac:dyDescent="0.25">
      <c r="A1027" s="11"/>
      <c r="B1027" s="10">
        <v>44273</v>
      </c>
      <c r="C1027" s="2">
        <v>2.72</v>
      </c>
      <c r="D1027" s="2">
        <v>1.8225</v>
      </c>
      <c r="E1027" s="2">
        <v>1094</v>
      </c>
      <c r="F1027" s="2">
        <v>2.6332</v>
      </c>
      <c r="G1027" s="2">
        <v>2880.7208000000001</v>
      </c>
      <c r="H1027" s="15">
        <f t="shared" si="15"/>
        <v>-3.6628034113273173E-3</v>
      </c>
    </row>
    <row r="1028" spans="1:8" ht="13.5" x14ac:dyDescent="0.25">
      <c r="A1028" s="11"/>
      <c r="B1028" s="10">
        <v>44274</v>
      </c>
      <c r="C1028" s="2">
        <v>2.69</v>
      </c>
      <c r="D1028" s="2">
        <v>1.8024</v>
      </c>
      <c r="E1028" s="2">
        <v>3310</v>
      </c>
      <c r="F1028" s="2">
        <v>2.6280999999999999</v>
      </c>
      <c r="G1028" s="2">
        <v>8699.0110000000004</v>
      </c>
      <c r="H1028" s="15">
        <f t="shared" si="15"/>
        <v>-1.1028806584362144E-2</v>
      </c>
    </row>
    <row r="1029" spans="1:8" ht="13.5" x14ac:dyDescent="0.25">
      <c r="A1029" s="11"/>
      <c r="B1029" s="10">
        <v>44277</v>
      </c>
      <c r="C1029" s="2">
        <v>2.75</v>
      </c>
      <c r="D1029" s="2">
        <v>1.8426</v>
      </c>
      <c r="E1029" s="2">
        <v>7357</v>
      </c>
      <c r="F1029" s="2">
        <v>2.6884999999999999</v>
      </c>
      <c r="G1029" s="2">
        <v>19779.2945</v>
      </c>
      <c r="H1029" s="15">
        <f t="shared" si="15"/>
        <v>2.2303595206391486E-2</v>
      </c>
    </row>
    <row r="1030" spans="1:8" ht="13.5" x14ac:dyDescent="0.25">
      <c r="A1030" s="11"/>
      <c r="B1030" s="10">
        <v>44278</v>
      </c>
      <c r="C1030" s="2">
        <v>2.76</v>
      </c>
      <c r="D1030" s="2">
        <v>1.8492999999999999</v>
      </c>
      <c r="E1030" s="2">
        <v>10655</v>
      </c>
      <c r="F1030" s="2">
        <v>2.6777000000000002</v>
      </c>
      <c r="G1030" s="2">
        <v>28530.893499999998</v>
      </c>
      <c r="H1030" s="15">
        <f t="shared" si="15"/>
        <v>3.6361662867686576E-3</v>
      </c>
    </row>
    <row r="1031" spans="1:8" ht="13.5" x14ac:dyDescent="0.25">
      <c r="A1031" s="11"/>
      <c r="B1031" s="10">
        <v>44279</v>
      </c>
      <c r="C1031" s="2">
        <v>2.72</v>
      </c>
      <c r="D1031" s="2">
        <v>1.8225</v>
      </c>
      <c r="E1031" s="2">
        <v>2039</v>
      </c>
      <c r="F1031" s="2">
        <v>2.6791999999999998</v>
      </c>
      <c r="G1031" s="2">
        <v>5462.8887999999997</v>
      </c>
      <c r="H1031" s="15">
        <f t="shared" ref="H1031:H1094" si="16">(D1031-D1030)/D1030</f>
        <v>-1.4491969934569802E-2</v>
      </c>
    </row>
    <row r="1032" spans="1:8" ht="13.5" x14ac:dyDescent="0.25">
      <c r="A1032" s="11"/>
      <c r="B1032" s="10">
        <v>44280</v>
      </c>
      <c r="C1032" s="2">
        <v>2.69</v>
      </c>
      <c r="D1032" s="2">
        <v>1.8024</v>
      </c>
      <c r="E1032" s="2">
        <v>940</v>
      </c>
      <c r="F1032" s="2">
        <v>2.6793</v>
      </c>
      <c r="G1032" s="2">
        <v>2518.5419999999999</v>
      </c>
      <c r="H1032" s="15">
        <f t="shared" si="16"/>
        <v>-1.1028806584362144E-2</v>
      </c>
    </row>
    <row r="1033" spans="1:8" ht="13.5" x14ac:dyDescent="0.25">
      <c r="A1033" s="11"/>
      <c r="B1033" s="10">
        <v>44281</v>
      </c>
      <c r="C1033" s="2">
        <v>2.73</v>
      </c>
      <c r="D1033" s="2">
        <v>1.8291999999999999</v>
      </c>
      <c r="E1033" s="2">
        <v>15223</v>
      </c>
      <c r="F1033" s="2">
        <v>2.6535000000000002</v>
      </c>
      <c r="G1033" s="2">
        <v>40394.230499999998</v>
      </c>
      <c r="H1033" s="15">
        <f t="shared" si="16"/>
        <v>1.4869063470927616E-2</v>
      </c>
    </row>
    <row r="1034" spans="1:8" ht="13.5" x14ac:dyDescent="0.25">
      <c r="A1034" s="11"/>
      <c r="B1034" s="10">
        <v>44284</v>
      </c>
      <c r="C1034" s="2">
        <v>2.69</v>
      </c>
      <c r="D1034" s="2">
        <v>1.8024</v>
      </c>
      <c r="E1034" s="2">
        <v>899</v>
      </c>
      <c r="F1034" s="2">
        <v>2.6678000000000002</v>
      </c>
      <c r="G1034" s="2">
        <v>2398.3521999999998</v>
      </c>
      <c r="H1034" s="15">
        <f t="shared" si="16"/>
        <v>-1.4651213645309389E-2</v>
      </c>
    </row>
    <row r="1035" spans="1:8" ht="13.5" x14ac:dyDescent="0.25">
      <c r="A1035" s="11"/>
      <c r="B1035" s="10">
        <v>44285</v>
      </c>
      <c r="C1035" s="2">
        <v>2.68</v>
      </c>
      <c r="D1035" s="2">
        <v>1.7957000000000001</v>
      </c>
      <c r="E1035" s="2">
        <v>2</v>
      </c>
      <c r="F1035" s="2">
        <v>2.68</v>
      </c>
      <c r="G1035" s="2">
        <v>5.36</v>
      </c>
      <c r="H1035" s="15">
        <f t="shared" si="16"/>
        <v>-3.7172658677318733E-3</v>
      </c>
    </row>
    <row r="1036" spans="1:8" ht="13.5" x14ac:dyDescent="0.25">
      <c r="A1036" s="11"/>
      <c r="B1036" s="10">
        <v>44286</v>
      </c>
      <c r="C1036" s="2">
        <v>2.67</v>
      </c>
      <c r="D1036" s="2">
        <v>1.7889999999999999</v>
      </c>
      <c r="E1036" s="2">
        <v>5656</v>
      </c>
      <c r="F1036" s="2">
        <v>2.6556000000000002</v>
      </c>
      <c r="G1036" s="2">
        <v>15020.0736</v>
      </c>
      <c r="H1036" s="15">
        <f t="shared" si="16"/>
        <v>-3.7311354903381134E-3</v>
      </c>
    </row>
    <row r="1037" spans="1:8" ht="13.5" x14ac:dyDescent="0.25">
      <c r="A1037" s="11"/>
      <c r="B1037" s="10">
        <v>44287</v>
      </c>
      <c r="C1037" s="2">
        <v>2.7</v>
      </c>
      <c r="D1037" s="2">
        <v>1.8090999999999999</v>
      </c>
      <c r="E1037" s="2">
        <v>2</v>
      </c>
      <c r="F1037" s="2">
        <v>2.6949999999999998</v>
      </c>
      <c r="G1037" s="2">
        <v>5.39</v>
      </c>
      <c r="H1037" s="15">
        <f t="shared" si="16"/>
        <v>1.1235326998323089E-2</v>
      </c>
    </row>
    <row r="1038" spans="1:8" ht="13.5" x14ac:dyDescent="0.25">
      <c r="A1038" s="11"/>
      <c r="B1038" s="10">
        <v>44288</v>
      </c>
      <c r="C1038" s="2">
        <v>2.7</v>
      </c>
      <c r="D1038" s="2">
        <v>1.8090999999999999</v>
      </c>
      <c r="E1038" s="2">
        <v>3133</v>
      </c>
      <c r="F1038" s="2">
        <v>2.6358000000000001</v>
      </c>
      <c r="G1038" s="2">
        <v>8257.9614000000001</v>
      </c>
      <c r="H1038" s="15">
        <f t="shared" si="16"/>
        <v>0</v>
      </c>
    </row>
    <row r="1039" spans="1:8" ht="13.5" x14ac:dyDescent="0.25">
      <c r="A1039" s="11"/>
      <c r="B1039" s="10">
        <v>44291</v>
      </c>
      <c r="C1039" s="2">
        <v>2.7</v>
      </c>
      <c r="D1039" s="2">
        <v>1.8090999999999999</v>
      </c>
      <c r="E1039" s="2">
        <v>2855</v>
      </c>
      <c r="F1039" s="2">
        <v>2.6305999999999998</v>
      </c>
      <c r="G1039" s="2">
        <v>7510.3630000000003</v>
      </c>
      <c r="H1039" s="15">
        <f t="shared" si="16"/>
        <v>0</v>
      </c>
    </row>
    <row r="1040" spans="1:8" ht="13.5" x14ac:dyDescent="0.25">
      <c r="A1040" s="11"/>
      <c r="B1040" s="10">
        <v>44292</v>
      </c>
      <c r="C1040" s="2">
        <v>2.69</v>
      </c>
      <c r="D1040" s="2">
        <v>1.8024</v>
      </c>
      <c r="E1040" s="2">
        <v>4438</v>
      </c>
      <c r="F1040" s="2">
        <v>2.6101999999999999</v>
      </c>
      <c r="G1040" s="2">
        <v>11584.0676</v>
      </c>
      <c r="H1040" s="15">
        <f t="shared" si="16"/>
        <v>-3.703498977392034E-3</v>
      </c>
    </row>
    <row r="1041" spans="1:8" ht="13.5" x14ac:dyDescent="0.25">
      <c r="A1041" s="11"/>
      <c r="B1041" s="10">
        <v>44293</v>
      </c>
      <c r="C1041" s="2">
        <v>2.68</v>
      </c>
      <c r="D1041" s="2">
        <v>1.7957000000000001</v>
      </c>
      <c r="E1041" s="2">
        <v>270</v>
      </c>
      <c r="F1041" s="2">
        <v>2.6139999999999999</v>
      </c>
      <c r="G1041" s="2">
        <v>705.78</v>
      </c>
      <c r="H1041" s="15">
        <f t="shared" si="16"/>
        <v>-3.7172658677318733E-3</v>
      </c>
    </row>
    <row r="1042" spans="1:8" ht="13.5" x14ac:dyDescent="0.25">
      <c r="A1042" s="11"/>
      <c r="B1042" s="10">
        <v>44294</v>
      </c>
      <c r="C1042" s="2">
        <v>2.61</v>
      </c>
      <c r="D1042" s="2">
        <v>1.7487999999999999</v>
      </c>
      <c r="E1042" s="2">
        <v>15098</v>
      </c>
      <c r="F1042" s="2">
        <v>2.5884</v>
      </c>
      <c r="G1042" s="2">
        <v>39079.663200000003</v>
      </c>
      <c r="H1042" s="15">
        <f t="shared" si="16"/>
        <v>-2.6117948432366297E-2</v>
      </c>
    </row>
    <row r="1043" spans="1:8" ht="13.5" x14ac:dyDescent="0.25">
      <c r="A1043" s="11"/>
      <c r="B1043" s="10">
        <v>44298</v>
      </c>
      <c r="C1043" s="2">
        <v>2.68</v>
      </c>
      <c r="D1043" s="2">
        <v>1.7957000000000001</v>
      </c>
      <c r="E1043" s="2">
        <v>1</v>
      </c>
      <c r="F1043" s="2">
        <v>2.68</v>
      </c>
      <c r="G1043" s="2">
        <v>2.68</v>
      </c>
      <c r="H1043" s="15">
        <f t="shared" si="16"/>
        <v>2.6818389752973563E-2</v>
      </c>
    </row>
    <row r="1044" spans="1:8" ht="13.5" x14ac:dyDescent="0.25">
      <c r="A1044" s="11"/>
      <c r="B1044" s="10">
        <v>44299</v>
      </c>
      <c r="C1044" s="2">
        <v>2.72</v>
      </c>
      <c r="D1044" s="2">
        <v>1.8225</v>
      </c>
      <c r="E1044" s="2">
        <v>8875</v>
      </c>
      <c r="F1044" s="2">
        <v>2.7073999999999998</v>
      </c>
      <c r="G1044" s="2">
        <v>24028.174999999999</v>
      </c>
      <c r="H1044" s="15">
        <f t="shared" si="16"/>
        <v>1.4924541961352083E-2</v>
      </c>
    </row>
    <row r="1045" spans="1:8" ht="13.5" x14ac:dyDescent="0.25">
      <c r="A1045" s="11"/>
      <c r="B1045" s="10">
        <v>44300</v>
      </c>
      <c r="C1045" s="2">
        <v>2.72</v>
      </c>
      <c r="D1045" s="2">
        <v>1.8225</v>
      </c>
      <c r="E1045" s="2">
        <v>7192</v>
      </c>
      <c r="F1045" s="2">
        <v>2.7216</v>
      </c>
      <c r="G1045" s="2">
        <v>19573.747200000002</v>
      </c>
      <c r="H1045" s="15">
        <f t="shared" si="16"/>
        <v>0</v>
      </c>
    </row>
    <row r="1046" spans="1:8" ht="13.5" x14ac:dyDescent="0.25">
      <c r="A1046" s="11"/>
      <c r="B1046" s="10">
        <v>44301</v>
      </c>
      <c r="C1046" s="2">
        <v>2.69</v>
      </c>
      <c r="D1046" s="2">
        <v>1.8024</v>
      </c>
      <c r="E1046" s="2">
        <v>2285</v>
      </c>
      <c r="F1046" s="2">
        <v>2.7096</v>
      </c>
      <c r="G1046" s="2">
        <v>6191.4359999999997</v>
      </c>
      <c r="H1046" s="15">
        <f t="shared" si="16"/>
        <v>-1.1028806584362144E-2</v>
      </c>
    </row>
    <row r="1047" spans="1:8" ht="13.5" x14ac:dyDescent="0.25">
      <c r="A1047" s="11"/>
      <c r="B1047" s="10">
        <v>44302</v>
      </c>
      <c r="C1047" s="2">
        <v>2.64</v>
      </c>
      <c r="D1047" s="2">
        <v>1.7688999999999999</v>
      </c>
      <c r="E1047" s="2">
        <v>1978</v>
      </c>
      <c r="F1047" s="2">
        <v>2.6806000000000001</v>
      </c>
      <c r="G1047" s="2">
        <v>5302.2268000000004</v>
      </c>
      <c r="H1047" s="15">
        <f t="shared" si="16"/>
        <v>-1.8586329338659613E-2</v>
      </c>
    </row>
    <row r="1048" spans="1:8" ht="13.5" x14ac:dyDescent="0.25">
      <c r="A1048" s="11"/>
      <c r="B1048" s="10">
        <v>44305</v>
      </c>
      <c r="C1048" s="2">
        <v>2.7</v>
      </c>
      <c r="D1048" s="2">
        <v>1.8090999999999999</v>
      </c>
      <c r="E1048" s="2">
        <v>869</v>
      </c>
      <c r="F1048" s="2">
        <v>2.6977000000000002</v>
      </c>
      <c r="G1048" s="2">
        <v>2344.3013000000001</v>
      </c>
      <c r="H1048" s="15">
        <f t="shared" si="16"/>
        <v>2.2725987902086051E-2</v>
      </c>
    </row>
    <row r="1049" spans="1:8" ht="13.5" x14ac:dyDescent="0.25">
      <c r="A1049" s="11"/>
      <c r="B1049" s="10">
        <v>44306</v>
      </c>
      <c r="C1049" s="2">
        <v>2.62</v>
      </c>
      <c r="D1049" s="2">
        <v>1.7555000000000001</v>
      </c>
      <c r="E1049" s="2">
        <v>343</v>
      </c>
      <c r="F1049" s="2">
        <v>2.7056</v>
      </c>
      <c r="G1049" s="2">
        <v>928.02080000000001</v>
      </c>
      <c r="H1049" s="15">
        <f t="shared" si="16"/>
        <v>-2.9627991819136515E-2</v>
      </c>
    </row>
    <row r="1050" spans="1:8" ht="13.5" x14ac:dyDescent="0.25">
      <c r="A1050" s="11"/>
      <c r="B1050" s="10">
        <v>44307</v>
      </c>
      <c r="C1050" s="2">
        <v>2.69</v>
      </c>
      <c r="D1050" s="2">
        <v>1.8024</v>
      </c>
      <c r="E1050" s="2">
        <v>3088</v>
      </c>
      <c r="F1050" s="2">
        <v>2.6229</v>
      </c>
      <c r="G1050" s="2">
        <v>8099.5151999999998</v>
      </c>
      <c r="H1050" s="15">
        <f t="shared" si="16"/>
        <v>2.6716035317573307E-2</v>
      </c>
    </row>
    <row r="1051" spans="1:8" ht="13.5" x14ac:dyDescent="0.25">
      <c r="A1051" s="11"/>
      <c r="B1051" s="10">
        <v>44308</v>
      </c>
      <c r="C1051" s="2">
        <v>2.66</v>
      </c>
      <c r="D1051" s="2">
        <v>1.7823</v>
      </c>
      <c r="E1051" s="2">
        <v>1763</v>
      </c>
      <c r="F1051" s="2">
        <v>2.6255000000000002</v>
      </c>
      <c r="G1051" s="2">
        <v>4628.7565000000004</v>
      </c>
      <c r="H1051" s="15">
        <f t="shared" si="16"/>
        <v>-1.1151797603195743E-2</v>
      </c>
    </row>
    <row r="1052" spans="1:8" ht="13.5" x14ac:dyDescent="0.25">
      <c r="A1052" s="11"/>
      <c r="B1052" s="10">
        <v>44309</v>
      </c>
      <c r="C1052" s="2">
        <v>2.62</v>
      </c>
      <c r="D1052" s="2">
        <v>1.7555000000000001</v>
      </c>
      <c r="E1052" s="2">
        <v>25441</v>
      </c>
      <c r="F1052" s="2">
        <v>2.6349</v>
      </c>
      <c r="G1052" s="2">
        <v>67034.490900000004</v>
      </c>
      <c r="H1052" s="15">
        <f t="shared" si="16"/>
        <v>-1.5036750266509529E-2</v>
      </c>
    </row>
    <row r="1053" spans="1:8" ht="13.5" x14ac:dyDescent="0.25">
      <c r="A1053" s="11"/>
      <c r="B1053" s="10">
        <v>44312</v>
      </c>
      <c r="C1053" s="2">
        <v>2.62</v>
      </c>
      <c r="D1053" s="2">
        <v>1.7555000000000001</v>
      </c>
      <c r="E1053" s="2">
        <v>0</v>
      </c>
      <c r="F1053" s="2">
        <v>0</v>
      </c>
      <c r="G1053" s="2">
        <v>0</v>
      </c>
      <c r="H1053" s="15">
        <f t="shared" si="16"/>
        <v>0</v>
      </c>
    </row>
    <row r="1054" spans="1:8" ht="13.5" x14ac:dyDescent="0.25">
      <c r="A1054" s="11"/>
      <c r="B1054" s="10">
        <v>44313</v>
      </c>
      <c r="C1054" s="2">
        <v>2.67</v>
      </c>
      <c r="D1054" s="2">
        <v>1.7889999999999999</v>
      </c>
      <c r="E1054" s="2">
        <v>5668</v>
      </c>
      <c r="F1054" s="2">
        <v>2.6061999999999999</v>
      </c>
      <c r="G1054" s="2">
        <v>14771.9416</v>
      </c>
      <c r="H1054" s="15">
        <f t="shared" si="16"/>
        <v>1.9082882369695166E-2</v>
      </c>
    </row>
    <row r="1055" spans="1:8" ht="13.5" x14ac:dyDescent="0.25">
      <c r="A1055" s="11"/>
      <c r="B1055" s="10">
        <v>44314</v>
      </c>
      <c r="C1055" s="2">
        <v>2.65</v>
      </c>
      <c r="D1055" s="2">
        <v>1.7756000000000001</v>
      </c>
      <c r="E1055" s="2">
        <v>49</v>
      </c>
      <c r="F1055" s="2">
        <v>2.6507999999999998</v>
      </c>
      <c r="G1055" s="2">
        <v>129.88919999999999</v>
      </c>
      <c r="H1055" s="15">
        <f t="shared" si="16"/>
        <v>-7.4902179988819775E-3</v>
      </c>
    </row>
    <row r="1056" spans="1:8" ht="13.5" x14ac:dyDescent="0.25">
      <c r="A1056" s="11"/>
      <c r="B1056" s="10">
        <v>44315</v>
      </c>
      <c r="C1056" s="2">
        <v>2.6</v>
      </c>
      <c r="D1056" s="2">
        <v>1.7421</v>
      </c>
      <c r="E1056" s="2">
        <v>2608</v>
      </c>
      <c r="F1056" s="2">
        <v>2.5926</v>
      </c>
      <c r="G1056" s="2">
        <v>6761.5007999999998</v>
      </c>
      <c r="H1056" s="15">
        <f t="shared" si="16"/>
        <v>-1.8866861905834694E-2</v>
      </c>
    </row>
    <row r="1057" spans="1:8" ht="13.5" x14ac:dyDescent="0.25">
      <c r="A1057" s="11"/>
      <c r="B1057" s="10">
        <v>44316</v>
      </c>
      <c r="C1057" s="2">
        <v>2.6</v>
      </c>
      <c r="D1057" s="2">
        <v>1.7421</v>
      </c>
      <c r="E1057" s="2">
        <v>12642</v>
      </c>
      <c r="F1057" s="2">
        <v>2.5589</v>
      </c>
      <c r="G1057" s="2">
        <v>32349.613799999999</v>
      </c>
      <c r="H1057" s="15">
        <f t="shared" si="16"/>
        <v>0</v>
      </c>
    </row>
    <row r="1058" spans="1:8" ht="13.5" x14ac:dyDescent="0.25">
      <c r="A1058" s="11"/>
      <c r="B1058" s="10">
        <v>44319</v>
      </c>
      <c r="C1058" s="2">
        <v>2.64</v>
      </c>
      <c r="D1058" s="2">
        <v>1.7688999999999999</v>
      </c>
      <c r="E1058" s="2">
        <v>4355</v>
      </c>
      <c r="F1058" s="2">
        <v>2.6383000000000001</v>
      </c>
      <c r="G1058" s="2">
        <v>11489.7965</v>
      </c>
      <c r="H1058" s="15">
        <f t="shared" si="16"/>
        <v>1.5383732277136752E-2</v>
      </c>
    </row>
    <row r="1059" spans="1:8" ht="13.5" x14ac:dyDescent="0.25">
      <c r="A1059" s="11"/>
      <c r="B1059" s="10">
        <v>44320</v>
      </c>
      <c r="C1059" s="2">
        <v>2.62</v>
      </c>
      <c r="D1059" s="2">
        <v>1.7555000000000001</v>
      </c>
      <c r="E1059" s="2">
        <v>4805</v>
      </c>
      <c r="F1059" s="2">
        <v>2.6166</v>
      </c>
      <c r="G1059" s="2">
        <v>12572.763000000001</v>
      </c>
      <c r="H1059" s="15">
        <f t="shared" si="16"/>
        <v>-7.5753293006952669E-3</v>
      </c>
    </row>
    <row r="1060" spans="1:8" ht="13.5" x14ac:dyDescent="0.25">
      <c r="A1060" s="11"/>
      <c r="B1060" s="10">
        <v>44321</v>
      </c>
      <c r="C1060" s="2">
        <v>2.58</v>
      </c>
      <c r="D1060" s="2">
        <v>1.7286999999999999</v>
      </c>
      <c r="E1060" s="2">
        <v>3266</v>
      </c>
      <c r="F1060" s="2">
        <v>2.5821999999999998</v>
      </c>
      <c r="G1060" s="2">
        <v>8433.4652000000006</v>
      </c>
      <c r="H1060" s="15">
        <f t="shared" si="16"/>
        <v>-1.5266305895756284E-2</v>
      </c>
    </row>
    <row r="1061" spans="1:8" ht="13.5" x14ac:dyDescent="0.25">
      <c r="A1061" s="11"/>
      <c r="B1061" s="10">
        <v>44322</v>
      </c>
      <c r="C1061" s="2">
        <v>2.62</v>
      </c>
      <c r="D1061" s="2">
        <v>1.7555000000000001</v>
      </c>
      <c r="E1061" s="2">
        <v>5</v>
      </c>
      <c r="F1061" s="2">
        <v>2.62</v>
      </c>
      <c r="G1061" s="2">
        <v>13.1</v>
      </c>
      <c r="H1061" s="15">
        <f t="shared" si="16"/>
        <v>1.5502979117255834E-2</v>
      </c>
    </row>
    <row r="1062" spans="1:8" ht="13.5" x14ac:dyDescent="0.25">
      <c r="A1062" s="11"/>
      <c r="B1062" s="10">
        <v>44323</v>
      </c>
      <c r="C1062" s="2">
        <v>2.62</v>
      </c>
      <c r="D1062" s="2">
        <v>1.7555000000000001</v>
      </c>
      <c r="E1062" s="2">
        <v>7509</v>
      </c>
      <c r="F1062" s="2">
        <v>2.5600999999999998</v>
      </c>
      <c r="G1062" s="2">
        <v>19223.7909</v>
      </c>
      <c r="H1062" s="15">
        <f t="shared" si="16"/>
        <v>0</v>
      </c>
    </row>
    <row r="1063" spans="1:8" ht="13.5" x14ac:dyDescent="0.25">
      <c r="A1063" s="11"/>
      <c r="B1063" s="10">
        <v>44326</v>
      </c>
      <c r="C1063" s="2">
        <v>2.63</v>
      </c>
      <c r="D1063" s="2">
        <v>1.7622</v>
      </c>
      <c r="E1063" s="2">
        <v>814</v>
      </c>
      <c r="F1063" s="2">
        <v>2.6282000000000001</v>
      </c>
      <c r="G1063" s="2">
        <v>2139.3548000000001</v>
      </c>
      <c r="H1063" s="15">
        <f t="shared" si="16"/>
        <v>3.8165764739390077E-3</v>
      </c>
    </row>
    <row r="1064" spans="1:8" ht="13.5" x14ac:dyDescent="0.25">
      <c r="A1064" s="11"/>
      <c r="B1064" s="10">
        <v>44327</v>
      </c>
      <c r="C1064" s="2">
        <v>2.64</v>
      </c>
      <c r="D1064" s="2">
        <v>1.7688999999999999</v>
      </c>
      <c r="E1064" s="2">
        <v>241</v>
      </c>
      <c r="F1064" s="2">
        <v>2.6276000000000002</v>
      </c>
      <c r="G1064" s="2">
        <v>633.25160000000005</v>
      </c>
      <c r="H1064" s="15">
        <f t="shared" si="16"/>
        <v>3.802065599818368E-3</v>
      </c>
    </row>
    <row r="1065" spans="1:8" ht="13.5" x14ac:dyDescent="0.25">
      <c r="A1065" s="11"/>
      <c r="B1065" s="10">
        <v>44333</v>
      </c>
      <c r="C1065" s="2">
        <v>2.66</v>
      </c>
      <c r="D1065" s="2">
        <v>1.7823</v>
      </c>
      <c r="E1065" s="2">
        <v>13761</v>
      </c>
      <c r="F1065" s="2">
        <v>2.6276000000000002</v>
      </c>
      <c r="G1065" s="2">
        <v>36158.403599999998</v>
      </c>
      <c r="H1065" s="15">
        <f t="shared" si="16"/>
        <v>7.5753293006953918E-3</v>
      </c>
    </row>
    <row r="1066" spans="1:8" ht="13.5" x14ac:dyDescent="0.25">
      <c r="A1066" s="11"/>
      <c r="B1066" s="10">
        <v>44334</v>
      </c>
      <c r="C1066" s="2">
        <v>2.67</v>
      </c>
      <c r="D1066" s="2">
        <v>1.7889999999999999</v>
      </c>
      <c r="E1066" s="2">
        <v>2101</v>
      </c>
      <c r="F1066" s="2">
        <v>2.6332</v>
      </c>
      <c r="G1066" s="2">
        <v>5532.3531999999996</v>
      </c>
      <c r="H1066" s="15">
        <f t="shared" si="16"/>
        <v>3.7591875666273511E-3</v>
      </c>
    </row>
    <row r="1067" spans="1:8" ht="13.5" x14ac:dyDescent="0.25">
      <c r="A1067" s="11"/>
      <c r="B1067" s="10">
        <v>44335</v>
      </c>
      <c r="C1067" s="2">
        <v>2.68</v>
      </c>
      <c r="D1067" s="2">
        <v>1.7957000000000001</v>
      </c>
      <c r="E1067" s="2">
        <v>1042</v>
      </c>
      <c r="F1067" s="2">
        <v>2.6775000000000002</v>
      </c>
      <c r="G1067" s="2">
        <v>2789.9549999999999</v>
      </c>
      <c r="H1067" s="15">
        <f t="shared" si="16"/>
        <v>3.7451089994411128E-3</v>
      </c>
    </row>
    <row r="1068" spans="1:8" ht="13.5" x14ac:dyDescent="0.25">
      <c r="A1068" s="11"/>
      <c r="B1068" s="10">
        <v>44336</v>
      </c>
      <c r="C1068" s="2">
        <v>2.7</v>
      </c>
      <c r="D1068" s="2">
        <v>1.8090999999999999</v>
      </c>
      <c r="E1068" s="2">
        <v>3091</v>
      </c>
      <c r="F1068" s="2">
        <v>2.6707000000000001</v>
      </c>
      <c r="G1068" s="2">
        <v>8255.1337000000003</v>
      </c>
      <c r="H1068" s="15">
        <f t="shared" si="16"/>
        <v>7.4622709806759788E-3</v>
      </c>
    </row>
    <row r="1069" spans="1:8" ht="13.5" x14ac:dyDescent="0.25">
      <c r="A1069" s="11"/>
      <c r="B1069" s="10">
        <v>44337</v>
      </c>
      <c r="C1069" s="2">
        <v>2.7</v>
      </c>
      <c r="D1069" s="2">
        <v>1.8090999999999999</v>
      </c>
      <c r="E1069" s="2">
        <v>11227</v>
      </c>
      <c r="F1069" s="2">
        <v>2.7054999999999998</v>
      </c>
      <c r="G1069" s="2">
        <v>30374.648499999999</v>
      </c>
      <c r="H1069" s="15">
        <f t="shared" si="16"/>
        <v>0</v>
      </c>
    </row>
    <row r="1070" spans="1:8" ht="13.5" x14ac:dyDescent="0.25">
      <c r="A1070" s="11"/>
      <c r="B1070" s="10">
        <v>44340</v>
      </c>
      <c r="C1070" s="2">
        <v>2.72</v>
      </c>
      <c r="D1070" s="2">
        <v>1.8225</v>
      </c>
      <c r="E1070" s="2">
        <v>1259</v>
      </c>
      <c r="F1070" s="2">
        <v>2.7181999999999999</v>
      </c>
      <c r="G1070" s="2">
        <v>3422.2138</v>
      </c>
      <c r="H1070" s="15">
        <f t="shared" si="16"/>
        <v>7.4069979547841903E-3</v>
      </c>
    </row>
    <row r="1071" spans="1:8" ht="13.5" x14ac:dyDescent="0.25">
      <c r="A1071" s="11"/>
      <c r="B1071" s="10">
        <v>44341</v>
      </c>
      <c r="C1071" s="2">
        <v>2.75</v>
      </c>
      <c r="D1071" s="2">
        <v>1.8426</v>
      </c>
      <c r="E1071" s="2">
        <v>9589</v>
      </c>
      <c r="F1071" s="2">
        <v>2.7263999999999999</v>
      </c>
      <c r="G1071" s="2">
        <v>26143.4496</v>
      </c>
      <c r="H1071" s="15">
        <f t="shared" si="16"/>
        <v>1.1028806584362144E-2</v>
      </c>
    </row>
    <row r="1072" spans="1:8" ht="13.5" x14ac:dyDescent="0.25">
      <c r="A1072" s="11"/>
      <c r="B1072" s="10">
        <v>44342</v>
      </c>
      <c r="C1072" s="2">
        <v>2.75</v>
      </c>
      <c r="D1072" s="2">
        <v>1.8426</v>
      </c>
      <c r="E1072" s="2">
        <v>2895</v>
      </c>
      <c r="F1072" s="2">
        <v>2.7328000000000001</v>
      </c>
      <c r="G1072" s="2">
        <v>7911.4560000000001</v>
      </c>
      <c r="H1072" s="15">
        <f t="shared" si="16"/>
        <v>0</v>
      </c>
    </row>
    <row r="1073" spans="1:8" ht="13.5" x14ac:dyDescent="0.25">
      <c r="A1073" s="11"/>
      <c r="B1073" s="10">
        <v>44343</v>
      </c>
      <c r="C1073" s="2">
        <v>2.77</v>
      </c>
      <c r="D1073" s="2">
        <v>1.8560000000000001</v>
      </c>
      <c r="E1073" s="2">
        <v>4</v>
      </c>
      <c r="F1073" s="2">
        <v>2.77</v>
      </c>
      <c r="G1073" s="2">
        <v>11.08</v>
      </c>
      <c r="H1073" s="15">
        <f t="shared" si="16"/>
        <v>7.2723325735374357E-3</v>
      </c>
    </row>
    <row r="1074" spans="1:8" ht="13.5" x14ac:dyDescent="0.25">
      <c r="A1074" s="11"/>
      <c r="B1074" s="10">
        <v>44344</v>
      </c>
      <c r="C1074" s="2">
        <v>2.77</v>
      </c>
      <c r="D1074" s="2">
        <v>1.8560000000000001</v>
      </c>
      <c r="E1074" s="2">
        <v>404</v>
      </c>
      <c r="F1074" s="2">
        <v>2.77</v>
      </c>
      <c r="G1074" s="2">
        <v>1119.08</v>
      </c>
      <c r="H1074" s="15">
        <f t="shared" si="16"/>
        <v>0</v>
      </c>
    </row>
    <row r="1075" spans="1:8" ht="13.5" x14ac:dyDescent="0.25">
      <c r="A1075" s="11"/>
      <c r="B1075" s="10">
        <v>44347</v>
      </c>
      <c r="C1075" s="2">
        <v>2.8</v>
      </c>
      <c r="D1075" s="2">
        <v>1.8761000000000001</v>
      </c>
      <c r="E1075" s="2">
        <v>740</v>
      </c>
      <c r="F1075" s="2">
        <v>2.7831000000000001</v>
      </c>
      <c r="G1075" s="2">
        <v>2059.4940000000001</v>
      </c>
      <c r="H1075" s="15">
        <f t="shared" si="16"/>
        <v>1.0829741379310347E-2</v>
      </c>
    </row>
    <row r="1076" spans="1:8" ht="13.5" x14ac:dyDescent="0.25">
      <c r="A1076" s="11"/>
      <c r="B1076" s="10">
        <v>44348</v>
      </c>
      <c r="C1076" s="2">
        <v>2.8</v>
      </c>
      <c r="D1076" s="2">
        <v>1.8761000000000001</v>
      </c>
      <c r="E1076" s="2">
        <v>4</v>
      </c>
      <c r="F1076" s="2">
        <v>2.8</v>
      </c>
      <c r="G1076" s="2">
        <v>11.2</v>
      </c>
      <c r="H1076" s="15">
        <f t="shared" si="16"/>
        <v>0</v>
      </c>
    </row>
    <row r="1077" spans="1:8" ht="13.5" x14ac:dyDescent="0.25">
      <c r="A1077" s="11"/>
      <c r="B1077" s="10">
        <v>44349</v>
      </c>
      <c r="C1077" s="2">
        <v>2.74</v>
      </c>
      <c r="D1077" s="2">
        <v>1.8359000000000001</v>
      </c>
      <c r="E1077" s="2">
        <v>721</v>
      </c>
      <c r="F1077" s="2">
        <v>2.7603</v>
      </c>
      <c r="G1077" s="2">
        <v>1990.1763000000001</v>
      </c>
      <c r="H1077" s="15">
        <f t="shared" si="16"/>
        <v>-2.1427429241511652E-2</v>
      </c>
    </row>
    <row r="1078" spans="1:8" ht="13.5" x14ac:dyDescent="0.25">
      <c r="A1078" s="11"/>
      <c r="B1078" s="10">
        <v>44350</v>
      </c>
      <c r="C1078" s="2">
        <v>2.77</v>
      </c>
      <c r="D1078" s="2">
        <v>1.8560000000000001</v>
      </c>
      <c r="E1078" s="2">
        <v>3723</v>
      </c>
      <c r="F1078" s="2">
        <v>2.7511999999999999</v>
      </c>
      <c r="G1078" s="2">
        <v>10242.7176</v>
      </c>
      <c r="H1078" s="15">
        <f t="shared" si="16"/>
        <v>1.0948308731412389E-2</v>
      </c>
    </row>
    <row r="1079" spans="1:8" ht="13.5" x14ac:dyDescent="0.25">
      <c r="A1079" s="11"/>
      <c r="B1079" s="10">
        <v>44351</v>
      </c>
      <c r="C1079" s="2">
        <v>2.76</v>
      </c>
      <c r="D1079" s="2">
        <v>1.8492999999999999</v>
      </c>
      <c r="E1079" s="2">
        <v>1184</v>
      </c>
      <c r="F1079" s="2">
        <v>2.7686999999999999</v>
      </c>
      <c r="G1079" s="2">
        <v>3278.1408000000001</v>
      </c>
      <c r="H1079" s="15">
        <f t="shared" si="16"/>
        <v>-3.6099137931035292E-3</v>
      </c>
    </row>
    <row r="1080" spans="1:8" ht="13.5" x14ac:dyDescent="0.25">
      <c r="A1080" s="11"/>
      <c r="B1080" s="10">
        <v>44354</v>
      </c>
      <c r="C1080" s="2">
        <v>2.75</v>
      </c>
      <c r="D1080" s="2">
        <v>1.8426</v>
      </c>
      <c r="E1080" s="2">
        <v>128</v>
      </c>
      <c r="F1080" s="2">
        <v>2.7397999999999998</v>
      </c>
      <c r="G1080" s="2">
        <v>350.69439999999997</v>
      </c>
      <c r="H1080" s="15">
        <f t="shared" si="16"/>
        <v>-3.6229924836424206E-3</v>
      </c>
    </row>
    <row r="1081" spans="1:8" ht="13.5" x14ac:dyDescent="0.25">
      <c r="A1081" s="11"/>
      <c r="B1081" s="10">
        <v>44355</v>
      </c>
      <c r="C1081" s="2">
        <v>2.75</v>
      </c>
      <c r="D1081" s="2">
        <v>1.8426</v>
      </c>
      <c r="E1081" s="2">
        <v>56</v>
      </c>
      <c r="F1081" s="2">
        <v>2.7231999999999998</v>
      </c>
      <c r="G1081" s="2">
        <v>152.4992</v>
      </c>
      <c r="H1081" s="15">
        <f t="shared" si="16"/>
        <v>0</v>
      </c>
    </row>
    <row r="1082" spans="1:8" ht="13.5" x14ac:dyDescent="0.25">
      <c r="A1082" s="11"/>
      <c r="B1082" s="10">
        <v>44356</v>
      </c>
      <c r="C1082" s="2">
        <v>2.75</v>
      </c>
      <c r="D1082" s="2">
        <v>1.8426</v>
      </c>
      <c r="E1082" s="2">
        <v>5</v>
      </c>
      <c r="F1082" s="2">
        <v>2.75</v>
      </c>
      <c r="G1082" s="2">
        <v>13.75</v>
      </c>
      <c r="H1082" s="15">
        <f t="shared" si="16"/>
        <v>0</v>
      </c>
    </row>
    <row r="1083" spans="1:8" ht="13.5" x14ac:dyDescent="0.25">
      <c r="A1083" s="11"/>
      <c r="B1083" s="10">
        <v>44357</v>
      </c>
      <c r="C1083" s="2">
        <v>2.74</v>
      </c>
      <c r="D1083" s="2">
        <v>1.8359000000000001</v>
      </c>
      <c r="E1083" s="2">
        <v>292</v>
      </c>
      <c r="F1083" s="2">
        <v>2.74</v>
      </c>
      <c r="G1083" s="2">
        <v>800.08</v>
      </c>
      <c r="H1083" s="15">
        <f t="shared" si="16"/>
        <v>-3.6361662867686576E-3</v>
      </c>
    </row>
    <row r="1084" spans="1:8" ht="13.5" x14ac:dyDescent="0.25">
      <c r="A1084" s="11"/>
      <c r="B1084" s="10">
        <v>44358</v>
      </c>
      <c r="C1084" s="2">
        <v>2.75</v>
      </c>
      <c r="D1084" s="2">
        <v>1.8426</v>
      </c>
      <c r="E1084" s="2">
        <v>5</v>
      </c>
      <c r="F1084" s="2">
        <v>2.75</v>
      </c>
      <c r="G1084" s="2">
        <v>13.75</v>
      </c>
      <c r="H1084" s="15">
        <f t="shared" si="16"/>
        <v>3.6494362438040896E-3</v>
      </c>
    </row>
    <row r="1085" spans="1:8" ht="13.5" x14ac:dyDescent="0.25">
      <c r="A1085" s="11"/>
      <c r="B1085" s="10">
        <v>44361</v>
      </c>
      <c r="C1085" s="2">
        <v>2.75</v>
      </c>
      <c r="D1085" s="2">
        <v>1.8426</v>
      </c>
      <c r="E1085" s="2">
        <v>5</v>
      </c>
      <c r="F1085" s="2">
        <v>2.75</v>
      </c>
      <c r="G1085" s="2">
        <v>13.75</v>
      </c>
      <c r="H1085" s="15">
        <f t="shared" si="16"/>
        <v>0</v>
      </c>
    </row>
    <row r="1086" spans="1:8" ht="13.5" x14ac:dyDescent="0.25">
      <c r="A1086" s="11"/>
      <c r="B1086" s="10">
        <v>44362</v>
      </c>
      <c r="C1086" s="2">
        <v>2.7</v>
      </c>
      <c r="D1086" s="2">
        <v>1.8090999999999999</v>
      </c>
      <c r="E1086" s="2">
        <v>461</v>
      </c>
      <c r="F1086" s="2">
        <v>2.7016</v>
      </c>
      <c r="G1086" s="2">
        <v>1245.4376</v>
      </c>
      <c r="H1086" s="15">
        <f t="shared" si="16"/>
        <v>-1.8180831433843529E-2</v>
      </c>
    </row>
    <row r="1087" spans="1:8" ht="13.5" x14ac:dyDescent="0.25">
      <c r="A1087" s="11"/>
      <c r="B1087" s="10">
        <v>44363</v>
      </c>
      <c r="C1087" s="2">
        <v>2.7</v>
      </c>
      <c r="D1087" s="2">
        <v>1.8090999999999999</v>
      </c>
      <c r="E1087" s="2">
        <v>1071</v>
      </c>
      <c r="F1087" s="2">
        <v>2.6640999999999999</v>
      </c>
      <c r="G1087" s="2">
        <v>2853.2511</v>
      </c>
      <c r="H1087" s="15">
        <f t="shared" si="16"/>
        <v>0</v>
      </c>
    </row>
    <row r="1088" spans="1:8" ht="13.5" x14ac:dyDescent="0.25">
      <c r="A1088" s="11"/>
      <c r="B1088" s="10">
        <v>44364</v>
      </c>
      <c r="C1088" s="2">
        <v>2.75</v>
      </c>
      <c r="D1088" s="2">
        <v>1.8426</v>
      </c>
      <c r="E1088" s="2">
        <v>7472</v>
      </c>
      <c r="F1088" s="2">
        <v>2.6930999999999998</v>
      </c>
      <c r="G1088" s="2">
        <v>20122.843199999999</v>
      </c>
      <c r="H1088" s="15">
        <f t="shared" si="16"/>
        <v>1.8517494886960414E-2</v>
      </c>
    </row>
    <row r="1089" spans="1:8" ht="13.5" x14ac:dyDescent="0.25">
      <c r="A1089" s="11"/>
      <c r="B1089" s="10">
        <v>44365</v>
      </c>
      <c r="C1089" s="2">
        <v>2.75</v>
      </c>
      <c r="D1089" s="2">
        <v>1.8426</v>
      </c>
      <c r="E1089" s="2">
        <v>1220</v>
      </c>
      <c r="F1089" s="2">
        <v>2.7486000000000002</v>
      </c>
      <c r="G1089" s="2">
        <v>3353.2919999999999</v>
      </c>
      <c r="H1089" s="15">
        <f t="shared" si="16"/>
        <v>0</v>
      </c>
    </row>
    <row r="1090" spans="1:8" ht="13.5" x14ac:dyDescent="0.25">
      <c r="A1090" s="11"/>
      <c r="B1090" s="10">
        <v>44368</v>
      </c>
      <c r="C1090" s="2">
        <v>2.75</v>
      </c>
      <c r="D1090" s="2">
        <v>1.8426</v>
      </c>
      <c r="E1090" s="2">
        <v>4263</v>
      </c>
      <c r="F1090" s="2">
        <v>2.7492000000000001</v>
      </c>
      <c r="G1090" s="2">
        <v>11719.839599999999</v>
      </c>
      <c r="H1090" s="15">
        <f t="shared" si="16"/>
        <v>0</v>
      </c>
    </row>
    <row r="1091" spans="1:8" ht="13.5" x14ac:dyDescent="0.25">
      <c r="A1091" s="11"/>
      <c r="B1091" s="10">
        <v>44369</v>
      </c>
      <c r="C1091" s="2">
        <v>2.76</v>
      </c>
      <c r="D1091" s="2">
        <v>1.8492999999999999</v>
      </c>
      <c r="E1091" s="2">
        <v>1991</v>
      </c>
      <c r="F1091" s="2">
        <v>2.7336999999999998</v>
      </c>
      <c r="G1091" s="2">
        <v>5442.7966999999999</v>
      </c>
      <c r="H1091" s="15">
        <f t="shared" si="16"/>
        <v>3.6361662867686576E-3</v>
      </c>
    </row>
    <row r="1092" spans="1:8" ht="13.5" x14ac:dyDescent="0.25">
      <c r="A1092" s="11"/>
      <c r="B1092" s="10">
        <v>44370</v>
      </c>
      <c r="C1092" s="2">
        <v>2.75</v>
      </c>
      <c r="D1092" s="2">
        <v>1.8426</v>
      </c>
      <c r="E1092" s="2">
        <v>1307</v>
      </c>
      <c r="F1092" s="2">
        <v>2.7094999999999998</v>
      </c>
      <c r="G1092" s="2">
        <v>3541.3164999999999</v>
      </c>
      <c r="H1092" s="15">
        <f t="shared" si="16"/>
        <v>-3.6229924836424206E-3</v>
      </c>
    </row>
    <row r="1093" spans="1:8" ht="13.5" x14ac:dyDescent="0.25">
      <c r="A1093" s="11"/>
      <c r="B1093" s="10">
        <v>44371</v>
      </c>
      <c r="C1093" s="2">
        <v>2.74</v>
      </c>
      <c r="D1093" s="2">
        <v>1.8359000000000001</v>
      </c>
      <c r="E1093" s="2">
        <v>1962</v>
      </c>
      <c r="F1093" s="2">
        <v>2.7399</v>
      </c>
      <c r="G1093" s="2">
        <v>5375.6837999999998</v>
      </c>
      <c r="H1093" s="15">
        <f t="shared" si="16"/>
        <v>-3.6361662867686576E-3</v>
      </c>
    </row>
    <row r="1094" spans="1:8" ht="13.5" x14ac:dyDescent="0.25">
      <c r="A1094" s="11"/>
      <c r="B1094" s="10">
        <v>44372</v>
      </c>
      <c r="C1094" s="2">
        <v>2.77</v>
      </c>
      <c r="D1094" s="2">
        <v>1.8560000000000001</v>
      </c>
      <c r="E1094" s="2">
        <v>1621</v>
      </c>
      <c r="F1094" s="2">
        <v>2.7521</v>
      </c>
      <c r="G1094" s="2">
        <v>4461.1540999999997</v>
      </c>
      <c r="H1094" s="15">
        <f t="shared" si="16"/>
        <v>1.0948308731412389E-2</v>
      </c>
    </row>
    <row r="1095" spans="1:8" ht="13.5" x14ac:dyDescent="0.25">
      <c r="A1095" s="11"/>
      <c r="B1095" s="10">
        <v>44375</v>
      </c>
      <c r="C1095" s="2">
        <v>2.77</v>
      </c>
      <c r="D1095" s="2">
        <v>1.8560000000000001</v>
      </c>
      <c r="E1095" s="2">
        <v>205</v>
      </c>
      <c r="F1095" s="2">
        <v>2.7692999999999999</v>
      </c>
      <c r="G1095" s="2">
        <v>567.70650000000001</v>
      </c>
      <c r="H1095" s="15">
        <f t="shared" ref="H1095:H1158" si="17">(D1095-D1094)/D1094</f>
        <v>0</v>
      </c>
    </row>
    <row r="1096" spans="1:8" ht="13.5" x14ac:dyDescent="0.25">
      <c r="A1096" s="11"/>
      <c r="B1096" s="10">
        <v>44376</v>
      </c>
      <c r="C1096" s="2">
        <v>2.8</v>
      </c>
      <c r="D1096" s="2">
        <v>1.8761000000000001</v>
      </c>
      <c r="E1096" s="2">
        <v>10330</v>
      </c>
      <c r="F1096" s="2">
        <v>2.7684000000000002</v>
      </c>
      <c r="G1096" s="2">
        <v>28597.572</v>
      </c>
      <c r="H1096" s="15">
        <f t="shared" si="17"/>
        <v>1.0829741379310347E-2</v>
      </c>
    </row>
    <row r="1097" spans="1:8" ht="13.5" x14ac:dyDescent="0.25">
      <c r="A1097" s="11"/>
      <c r="B1097" s="10">
        <v>44377</v>
      </c>
      <c r="C1097" s="2">
        <v>2.85</v>
      </c>
      <c r="D1097" s="2">
        <v>1.9096</v>
      </c>
      <c r="E1097" s="2">
        <v>6947</v>
      </c>
      <c r="F1097" s="2">
        <v>2.8098000000000001</v>
      </c>
      <c r="G1097" s="2">
        <v>19519.6806</v>
      </c>
      <c r="H1097" s="15">
        <f t="shared" si="17"/>
        <v>1.7856191034592964E-2</v>
      </c>
    </row>
    <row r="1098" spans="1:8" ht="13.5" x14ac:dyDescent="0.25">
      <c r="A1098" s="11"/>
      <c r="B1098" s="10">
        <v>44378</v>
      </c>
      <c r="C1098" s="2">
        <v>2.99</v>
      </c>
      <c r="D1098" s="2">
        <v>2.0034000000000001</v>
      </c>
      <c r="E1098" s="2">
        <v>8842</v>
      </c>
      <c r="F1098" s="2">
        <v>2.9584000000000001</v>
      </c>
      <c r="G1098" s="2">
        <v>26158.1728</v>
      </c>
      <c r="H1098" s="15">
        <f t="shared" si="17"/>
        <v>4.9120234604105625E-2</v>
      </c>
    </row>
    <row r="1099" spans="1:8" ht="13.5" x14ac:dyDescent="0.25">
      <c r="A1099" s="11"/>
      <c r="B1099" s="10">
        <v>44379</v>
      </c>
      <c r="C1099" s="2">
        <v>2.98</v>
      </c>
      <c r="D1099" s="2">
        <v>1.9966999999999999</v>
      </c>
      <c r="E1099" s="2">
        <v>3536</v>
      </c>
      <c r="F1099" s="2">
        <v>2.9937</v>
      </c>
      <c r="G1099" s="2">
        <v>10585.7232</v>
      </c>
      <c r="H1099" s="15">
        <f t="shared" si="17"/>
        <v>-3.3443146650694571E-3</v>
      </c>
    </row>
    <row r="1100" spans="1:8" ht="13.5" x14ac:dyDescent="0.25">
      <c r="A1100" s="11"/>
      <c r="B1100" s="10">
        <v>44382</v>
      </c>
      <c r="C1100" s="2">
        <v>3</v>
      </c>
      <c r="D1100" s="2">
        <v>2.0101</v>
      </c>
      <c r="E1100" s="2">
        <v>1115</v>
      </c>
      <c r="F1100" s="2">
        <v>2.9935999999999998</v>
      </c>
      <c r="G1100" s="2">
        <v>3337.864</v>
      </c>
      <c r="H1100" s="15">
        <f t="shared" si="17"/>
        <v>6.7110732708970198E-3</v>
      </c>
    </row>
    <row r="1101" spans="1:8" ht="13.5" x14ac:dyDescent="0.25">
      <c r="A1101" s="11"/>
      <c r="B1101" s="10">
        <v>44383</v>
      </c>
      <c r="C1101" s="2">
        <v>2.91</v>
      </c>
      <c r="D1101" s="2">
        <v>1.9498</v>
      </c>
      <c r="E1101" s="2">
        <v>1253</v>
      </c>
      <c r="F1101" s="2">
        <v>2.9150999999999998</v>
      </c>
      <c r="G1101" s="2">
        <v>3652.6203</v>
      </c>
      <c r="H1101" s="15">
        <f t="shared" si="17"/>
        <v>-2.999850753693847E-2</v>
      </c>
    </row>
    <row r="1102" spans="1:8" ht="13.5" x14ac:dyDescent="0.25">
      <c r="A1102" s="11"/>
      <c r="B1102" s="10">
        <v>44384</v>
      </c>
      <c r="C1102" s="2">
        <v>2.91</v>
      </c>
      <c r="D1102" s="2">
        <v>1.9498</v>
      </c>
      <c r="E1102" s="2">
        <v>7506</v>
      </c>
      <c r="F1102" s="2">
        <v>2.9066000000000001</v>
      </c>
      <c r="G1102" s="2">
        <v>21816.939600000002</v>
      </c>
      <c r="H1102" s="15">
        <f t="shared" si="17"/>
        <v>0</v>
      </c>
    </row>
    <row r="1103" spans="1:8" ht="13.5" x14ac:dyDescent="0.25">
      <c r="A1103" s="11"/>
      <c r="B1103" s="10">
        <v>44385</v>
      </c>
      <c r="C1103" s="2">
        <v>2.9</v>
      </c>
      <c r="D1103" s="2">
        <v>1.9431</v>
      </c>
      <c r="E1103" s="2">
        <v>1956</v>
      </c>
      <c r="F1103" s="2">
        <v>2.8978000000000002</v>
      </c>
      <c r="G1103" s="2">
        <v>5668.0968000000003</v>
      </c>
      <c r="H1103" s="15">
        <f t="shared" si="17"/>
        <v>-3.4362498717816843E-3</v>
      </c>
    </row>
    <row r="1104" spans="1:8" ht="13.5" x14ac:dyDescent="0.25">
      <c r="A1104" s="11"/>
      <c r="B1104" s="10">
        <v>44386</v>
      </c>
      <c r="C1104" s="2">
        <v>2.9</v>
      </c>
      <c r="D1104" s="2">
        <v>1.9431</v>
      </c>
      <c r="E1104" s="2">
        <v>7847</v>
      </c>
      <c r="F1104" s="2">
        <v>2.8982000000000001</v>
      </c>
      <c r="G1104" s="2">
        <v>22742.1754</v>
      </c>
      <c r="H1104" s="15">
        <f t="shared" si="17"/>
        <v>0</v>
      </c>
    </row>
    <row r="1105" spans="1:8" ht="13.5" x14ac:dyDescent="0.25">
      <c r="A1105" s="11"/>
      <c r="B1105" s="10">
        <v>44389</v>
      </c>
      <c r="C1105" s="2">
        <v>2.94</v>
      </c>
      <c r="D1105" s="2">
        <v>1.9699</v>
      </c>
      <c r="E1105" s="2">
        <v>5019</v>
      </c>
      <c r="F1105" s="2">
        <v>2.9022000000000001</v>
      </c>
      <c r="G1105" s="2">
        <v>14566.141799999999</v>
      </c>
      <c r="H1105" s="15">
        <f t="shared" si="17"/>
        <v>1.3792393597859057E-2</v>
      </c>
    </row>
    <row r="1106" spans="1:8" ht="13.5" x14ac:dyDescent="0.25">
      <c r="A1106" s="11"/>
      <c r="B1106" s="10">
        <v>44390</v>
      </c>
      <c r="C1106" s="2">
        <v>2.95</v>
      </c>
      <c r="D1106" s="2">
        <v>1.9765999999999999</v>
      </c>
      <c r="E1106" s="2">
        <v>5777</v>
      </c>
      <c r="F1106" s="2">
        <v>2.9321000000000002</v>
      </c>
      <c r="G1106" s="2">
        <v>16938.741699999999</v>
      </c>
      <c r="H1106" s="15">
        <f t="shared" si="17"/>
        <v>3.4011878775572E-3</v>
      </c>
    </row>
    <row r="1107" spans="1:8" ht="13.5" x14ac:dyDescent="0.25">
      <c r="A1107" s="11"/>
      <c r="B1107" s="10">
        <v>44391</v>
      </c>
      <c r="C1107" s="2">
        <v>2.94</v>
      </c>
      <c r="D1107" s="2">
        <v>1.9699</v>
      </c>
      <c r="E1107" s="2">
        <v>3717</v>
      </c>
      <c r="F1107" s="2">
        <v>2.9379</v>
      </c>
      <c r="G1107" s="2">
        <v>10920.174300000001</v>
      </c>
      <c r="H1107" s="15">
        <f t="shared" si="17"/>
        <v>-3.3896590104219005E-3</v>
      </c>
    </row>
    <row r="1108" spans="1:8" ht="13.5" x14ac:dyDescent="0.25">
      <c r="A1108" s="11"/>
      <c r="B1108" s="10">
        <v>44392</v>
      </c>
      <c r="C1108" s="2">
        <v>2.98</v>
      </c>
      <c r="D1108" s="2">
        <v>1.9966999999999999</v>
      </c>
      <c r="E1108" s="2">
        <v>2440</v>
      </c>
      <c r="F1108" s="2">
        <v>2.9582000000000002</v>
      </c>
      <c r="G1108" s="2">
        <v>7218.0079999999998</v>
      </c>
      <c r="H1108" s="15">
        <f t="shared" si="17"/>
        <v>1.3604751510228913E-2</v>
      </c>
    </row>
    <row r="1109" spans="1:8" ht="13.5" x14ac:dyDescent="0.25">
      <c r="A1109" s="11"/>
      <c r="B1109" s="10">
        <v>44393</v>
      </c>
      <c r="C1109" s="2">
        <v>3.08</v>
      </c>
      <c r="D1109" s="2">
        <v>2.0636999999999999</v>
      </c>
      <c r="E1109" s="2">
        <v>17406</v>
      </c>
      <c r="F1109" s="2">
        <v>3.0463</v>
      </c>
      <c r="G1109" s="2">
        <v>53023.897799999999</v>
      </c>
      <c r="H1109" s="15">
        <f t="shared" si="17"/>
        <v>3.3555366354484875E-2</v>
      </c>
    </row>
    <row r="1110" spans="1:8" ht="13.5" x14ac:dyDescent="0.25">
      <c r="A1110" s="11"/>
      <c r="B1110" s="10">
        <v>44396</v>
      </c>
      <c r="C1110" s="2">
        <v>3.2</v>
      </c>
      <c r="D1110" s="2">
        <v>2.1440999999999999</v>
      </c>
      <c r="E1110" s="2">
        <v>8309</v>
      </c>
      <c r="F1110" s="2">
        <v>3.1459000000000001</v>
      </c>
      <c r="G1110" s="2">
        <v>26139.283100000001</v>
      </c>
      <c r="H1110" s="15">
        <f t="shared" si="17"/>
        <v>3.8959151039395276E-2</v>
      </c>
    </row>
    <row r="1111" spans="1:8" ht="13.5" x14ac:dyDescent="0.25">
      <c r="A1111" s="11"/>
      <c r="B1111" s="10">
        <v>44399</v>
      </c>
      <c r="C1111" s="2">
        <v>3.38</v>
      </c>
      <c r="D1111" s="2">
        <v>2.2646999999999999</v>
      </c>
      <c r="E1111" s="2">
        <v>31482</v>
      </c>
      <c r="F1111" s="2">
        <v>3.3311999999999999</v>
      </c>
      <c r="G1111" s="2">
        <v>104872.83839999999</v>
      </c>
      <c r="H1111" s="15">
        <f t="shared" si="17"/>
        <v>5.624737652161748E-2</v>
      </c>
    </row>
    <row r="1112" spans="1:8" ht="13.5" x14ac:dyDescent="0.25">
      <c r="A1112" s="11"/>
      <c r="B1112" s="10">
        <v>44400</v>
      </c>
      <c r="C1112" s="2">
        <v>3.37</v>
      </c>
      <c r="D1112" s="2">
        <v>2.258</v>
      </c>
      <c r="E1112" s="2">
        <v>10247</v>
      </c>
      <c r="F1112" s="2">
        <v>3.3612000000000002</v>
      </c>
      <c r="G1112" s="2">
        <v>34442.216399999998</v>
      </c>
      <c r="H1112" s="15">
        <f t="shared" si="17"/>
        <v>-2.9584492427252741E-3</v>
      </c>
    </row>
    <row r="1113" spans="1:8" ht="13.5" x14ac:dyDescent="0.25">
      <c r="A1113" s="11"/>
      <c r="B1113" s="10">
        <v>44403</v>
      </c>
      <c r="C1113" s="2">
        <v>3.29</v>
      </c>
      <c r="D1113" s="2">
        <v>2.2044000000000001</v>
      </c>
      <c r="E1113" s="2">
        <v>7450</v>
      </c>
      <c r="F1113" s="2">
        <v>3.2612000000000001</v>
      </c>
      <c r="G1113" s="2">
        <v>24295.94</v>
      </c>
      <c r="H1113" s="15">
        <f t="shared" si="17"/>
        <v>-2.3737821080602246E-2</v>
      </c>
    </row>
    <row r="1114" spans="1:8" ht="13.5" x14ac:dyDescent="0.25">
      <c r="A1114" s="11"/>
      <c r="B1114" s="10">
        <v>44404</v>
      </c>
      <c r="C1114" s="2">
        <v>3.28</v>
      </c>
      <c r="D1114" s="2">
        <v>2.1977000000000002</v>
      </c>
      <c r="E1114" s="2">
        <v>2490</v>
      </c>
      <c r="F1114" s="2">
        <v>3.2810000000000001</v>
      </c>
      <c r="G1114" s="2">
        <v>8169.69</v>
      </c>
      <c r="H1114" s="15">
        <f t="shared" si="17"/>
        <v>-3.0393757938667791E-3</v>
      </c>
    </row>
    <row r="1115" spans="1:8" ht="13.5" x14ac:dyDescent="0.25">
      <c r="A1115" s="11"/>
      <c r="B1115" s="10">
        <v>44405</v>
      </c>
      <c r="C1115" s="2">
        <v>3.25</v>
      </c>
      <c r="D1115" s="2">
        <v>2.1776</v>
      </c>
      <c r="E1115" s="2">
        <v>1493</v>
      </c>
      <c r="F1115" s="2">
        <v>3.2490000000000001</v>
      </c>
      <c r="G1115" s="2">
        <v>4850.7569999999996</v>
      </c>
      <c r="H1115" s="15">
        <f t="shared" si="17"/>
        <v>-9.1459252855258799E-3</v>
      </c>
    </row>
    <row r="1116" spans="1:8" ht="13.5" x14ac:dyDescent="0.25">
      <c r="A1116" s="11"/>
      <c r="B1116" s="10">
        <v>44406</v>
      </c>
      <c r="C1116" s="2">
        <v>3.25</v>
      </c>
      <c r="D1116" s="2">
        <v>2.1776</v>
      </c>
      <c r="E1116" s="2">
        <v>2661</v>
      </c>
      <c r="F1116" s="2">
        <v>3.2528000000000001</v>
      </c>
      <c r="G1116" s="2">
        <v>8655.7008000000005</v>
      </c>
      <c r="H1116" s="15">
        <f t="shared" si="17"/>
        <v>0</v>
      </c>
    </row>
    <row r="1117" spans="1:8" ht="13.5" x14ac:dyDescent="0.25">
      <c r="A1117" s="11"/>
      <c r="B1117" s="10">
        <v>44407</v>
      </c>
      <c r="C1117" s="2">
        <v>3</v>
      </c>
      <c r="D1117" s="2">
        <v>2.1633</v>
      </c>
      <c r="E1117" s="2">
        <v>935</v>
      </c>
      <c r="F1117" s="2">
        <v>3.0644</v>
      </c>
      <c r="G1117" s="2">
        <v>2865.2139999999999</v>
      </c>
      <c r="H1117" s="15">
        <f t="shared" si="17"/>
        <v>-6.5668626010286458E-3</v>
      </c>
    </row>
    <row r="1118" spans="1:8" ht="13.5" x14ac:dyDescent="0.25">
      <c r="A1118" s="11"/>
      <c r="B1118" s="10">
        <v>44410</v>
      </c>
      <c r="C1118" s="2">
        <v>2.97</v>
      </c>
      <c r="D1118" s="2">
        <v>2.1415999999999999</v>
      </c>
      <c r="E1118" s="2">
        <v>230</v>
      </c>
      <c r="F1118" s="2">
        <v>2.9718</v>
      </c>
      <c r="G1118" s="2">
        <v>683.51400000000001</v>
      </c>
      <c r="H1118" s="15">
        <f t="shared" si="17"/>
        <v>-1.0030971201405284E-2</v>
      </c>
    </row>
    <row r="1119" spans="1:8" ht="13.5" x14ac:dyDescent="0.25">
      <c r="A1119" s="11"/>
      <c r="B1119" s="10">
        <v>44411</v>
      </c>
      <c r="C1119" s="2">
        <v>2.91</v>
      </c>
      <c r="D1119" s="2">
        <v>2.0983999999999998</v>
      </c>
      <c r="E1119" s="2">
        <v>796</v>
      </c>
      <c r="F1119" s="2">
        <v>2.9413999999999998</v>
      </c>
      <c r="G1119" s="2">
        <v>2341.3544000000002</v>
      </c>
      <c r="H1119" s="15">
        <f t="shared" si="17"/>
        <v>-2.0171834142697107E-2</v>
      </c>
    </row>
    <row r="1120" spans="1:8" ht="13.5" x14ac:dyDescent="0.25">
      <c r="A1120" s="11"/>
      <c r="B1120" s="10">
        <v>44412</v>
      </c>
      <c r="C1120" s="2">
        <v>2.91</v>
      </c>
      <c r="D1120" s="2">
        <v>2.0983999999999998</v>
      </c>
      <c r="E1120" s="2">
        <v>1437</v>
      </c>
      <c r="F1120" s="2">
        <v>2.8721999999999999</v>
      </c>
      <c r="G1120" s="2">
        <v>4127.3513999999996</v>
      </c>
      <c r="H1120" s="15">
        <f t="shared" si="17"/>
        <v>0</v>
      </c>
    </row>
    <row r="1121" spans="1:8" ht="13.5" x14ac:dyDescent="0.25">
      <c r="A1121" s="11"/>
      <c r="B1121" s="10">
        <v>44413</v>
      </c>
      <c r="C1121" s="2">
        <v>2.87</v>
      </c>
      <c r="D1121" s="2">
        <v>2.0695000000000001</v>
      </c>
      <c r="E1121" s="2">
        <v>1941</v>
      </c>
      <c r="F1121" s="2">
        <v>2.8443000000000001</v>
      </c>
      <c r="G1121" s="2">
        <v>5520.7862999999998</v>
      </c>
      <c r="H1121" s="15">
        <f t="shared" si="17"/>
        <v>-1.3772398017537031E-2</v>
      </c>
    </row>
    <row r="1122" spans="1:8" ht="13.5" x14ac:dyDescent="0.25">
      <c r="A1122" s="11"/>
      <c r="B1122" s="10">
        <v>44414</v>
      </c>
      <c r="C1122" s="2">
        <v>2.94</v>
      </c>
      <c r="D1122" s="2">
        <v>2.12</v>
      </c>
      <c r="E1122" s="2">
        <v>1585</v>
      </c>
      <c r="F1122" s="2">
        <v>2.9163000000000001</v>
      </c>
      <c r="G1122" s="2">
        <v>4622.3355000000001</v>
      </c>
      <c r="H1122" s="15">
        <f t="shared" si="17"/>
        <v>2.4402029475718765E-2</v>
      </c>
    </row>
    <row r="1123" spans="1:8" ht="13.5" x14ac:dyDescent="0.25">
      <c r="A1123" s="11"/>
      <c r="B1123" s="10">
        <v>44417</v>
      </c>
      <c r="C1123" s="2">
        <v>2.99</v>
      </c>
      <c r="D1123" s="2">
        <v>2.1560999999999999</v>
      </c>
      <c r="E1123" s="2">
        <v>2443</v>
      </c>
      <c r="F1123" s="2">
        <v>2.9845000000000002</v>
      </c>
      <c r="G1123" s="2">
        <v>7291.1334999999999</v>
      </c>
      <c r="H1123" s="15">
        <f t="shared" si="17"/>
        <v>1.7028301886792357E-2</v>
      </c>
    </row>
    <row r="1124" spans="1:8" ht="13.5" x14ac:dyDescent="0.25">
      <c r="A1124" s="11"/>
      <c r="B1124" s="10">
        <v>44419</v>
      </c>
      <c r="C1124" s="2">
        <v>2.99</v>
      </c>
      <c r="D1124" s="2">
        <v>2.1560999999999999</v>
      </c>
      <c r="E1124" s="2">
        <v>795</v>
      </c>
      <c r="F1124" s="2">
        <v>2.99</v>
      </c>
      <c r="G1124" s="2">
        <v>2377.0500000000002</v>
      </c>
      <c r="H1124" s="15">
        <f t="shared" si="17"/>
        <v>0</v>
      </c>
    </row>
    <row r="1125" spans="1:8" ht="13.5" x14ac:dyDescent="0.25">
      <c r="A1125" s="11"/>
      <c r="B1125" s="10">
        <v>44420</v>
      </c>
      <c r="C1125" s="2">
        <v>2.99</v>
      </c>
      <c r="D1125" s="2">
        <v>2.1560999999999999</v>
      </c>
      <c r="E1125" s="2">
        <v>149</v>
      </c>
      <c r="F1125" s="2">
        <v>2.99</v>
      </c>
      <c r="G1125" s="2">
        <v>445.51</v>
      </c>
      <c r="H1125" s="15">
        <f t="shared" si="17"/>
        <v>0</v>
      </c>
    </row>
    <row r="1126" spans="1:8" ht="13.5" x14ac:dyDescent="0.25">
      <c r="A1126" s="11"/>
      <c r="B1126" s="10">
        <v>44424</v>
      </c>
      <c r="C1126" s="2">
        <v>2.99</v>
      </c>
      <c r="D1126" s="2">
        <v>2.1560999999999999</v>
      </c>
      <c r="E1126" s="2">
        <v>174</v>
      </c>
      <c r="F1126" s="2">
        <v>2.9870999999999999</v>
      </c>
      <c r="G1126" s="2">
        <v>519.75540000000001</v>
      </c>
      <c r="H1126" s="15">
        <f t="shared" si="17"/>
        <v>0</v>
      </c>
    </row>
    <row r="1127" spans="1:8" ht="13.5" x14ac:dyDescent="0.25">
      <c r="A1127" s="11"/>
      <c r="B1127" s="10">
        <v>44425</v>
      </c>
      <c r="C1127" s="2">
        <v>2.99</v>
      </c>
      <c r="D1127" s="2">
        <v>2.1560999999999999</v>
      </c>
      <c r="E1127" s="2">
        <v>838</v>
      </c>
      <c r="F1127" s="2">
        <v>2.9834000000000001</v>
      </c>
      <c r="G1127" s="2">
        <v>2500.0891999999999</v>
      </c>
      <c r="H1127" s="15">
        <f t="shared" si="17"/>
        <v>0</v>
      </c>
    </row>
    <row r="1128" spans="1:8" ht="13.5" x14ac:dyDescent="0.25">
      <c r="A1128" s="11"/>
      <c r="B1128" s="10">
        <v>44426</v>
      </c>
      <c r="C1128" s="2">
        <v>2.95</v>
      </c>
      <c r="D1128" s="2">
        <v>2.1272000000000002</v>
      </c>
      <c r="E1128" s="2">
        <v>595</v>
      </c>
      <c r="F1128" s="2">
        <v>2.9335</v>
      </c>
      <c r="G1128" s="2">
        <v>1745.4324999999999</v>
      </c>
      <c r="H1128" s="15">
        <f t="shared" si="17"/>
        <v>-1.3403830991141275E-2</v>
      </c>
    </row>
    <row r="1129" spans="1:8" ht="13.5" x14ac:dyDescent="0.25">
      <c r="A1129" s="11"/>
      <c r="B1129" s="10">
        <v>44427</v>
      </c>
      <c r="C1129" s="2">
        <v>2.95</v>
      </c>
      <c r="D1129" s="2">
        <v>2.1272000000000002</v>
      </c>
      <c r="E1129" s="2">
        <v>110</v>
      </c>
      <c r="F1129" s="2">
        <v>2.95</v>
      </c>
      <c r="G1129" s="2">
        <v>324.5</v>
      </c>
      <c r="H1129" s="15">
        <f t="shared" si="17"/>
        <v>0</v>
      </c>
    </row>
    <row r="1130" spans="1:8" ht="13.5" x14ac:dyDescent="0.25">
      <c r="A1130" s="11"/>
      <c r="B1130" s="10">
        <v>44428</v>
      </c>
      <c r="C1130" s="2">
        <v>2.99</v>
      </c>
      <c r="D1130" s="2">
        <v>2.1560999999999999</v>
      </c>
      <c r="E1130" s="2">
        <v>12613</v>
      </c>
      <c r="F1130" s="2">
        <v>2.9054000000000002</v>
      </c>
      <c r="G1130" s="2">
        <v>36645.8102</v>
      </c>
      <c r="H1130" s="15">
        <f t="shared" si="17"/>
        <v>1.3585934561865222E-2</v>
      </c>
    </row>
    <row r="1131" spans="1:8" ht="13.5" x14ac:dyDescent="0.25">
      <c r="A1131" s="11"/>
      <c r="B1131" s="10">
        <v>44431</v>
      </c>
      <c r="C1131" s="2">
        <v>3.11</v>
      </c>
      <c r="D1131" s="2">
        <v>2.2425999999999999</v>
      </c>
      <c r="E1131" s="2">
        <v>9355</v>
      </c>
      <c r="F1131" s="2">
        <v>3.0670999999999999</v>
      </c>
      <c r="G1131" s="2">
        <v>28692.720499999999</v>
      </c>
      <c r="H1131" s="15">
        <f t="shared" si="17"/>
        <v>4.0118732897360988E-2</v>
      </c>
    </row>
    <row r="1132" spans="1:8" ht="13.5" x14ac:dyDescent="0.25">
      <c r="A1132" s="11"/>
      <c r="B1132" s="10">
        <v>44432</v>
      </c>
      <c r="C1132" s="2">
        <v>3.2</v>
      </c>
      <c r="D1132" s="2">
        <v>2.3075000000000001</v>
      </c>
      <c r="E1132" s="2">
        <v>16093</v>
      </c>
      <c r="F1132" s="2">
        <v>3.1937000000000002</v>
      </c>
      <c r="G1132" s="2">
        <v>51396.214099999997</v>
      </c>
      <c r="H1132" s="15">
        <f t="shared" si="17"/>
        <v>2.8939623651119319E-2</v>
      </c>
    </row>
    <row r="1133" spans="1:8" ht="13.5" x14ac:dyDescent="0.25">
      <c r="A1133" s="11"/>
      <c r="B1133" s="10">
        <v>44433</v>
      </c>
      <c r="C1133" s="2">
        <v>3.15</v>
      </c>
      <c r="D1133" s="2">
        <v>2.2713999999999999</v>
      </c>
      <c r="E1133" s="2">
        <v>6719</v>
      </c>
      <c r="F1133" s="2">
        <v>3.1720000000000002</v>
      </c>
      <c r="G1133" s="2">
        <v>21312.668000000001</v>
      </c>
      <c r="H1133" s="15">
        <f t="shared" si="17"/>
        <v>-1.5644637053087863E-2</v>
      </c>
    </row>
    <row r="1134" spans="1:8" ht="13.5" x14ac:dyDescent="0.25">
      <c r="A1134" s="11"/>
      <c r="B1134" s="10">
        <v>44434</v>
      </c>
      <c r="C1134" s="2">
        <v>3.15</v>
      </c>
      <c r="D1134" s="2">
        <v>2.2713999999999999</v>
      </c>
      <c r="E1134" s="2">
        <v>3448</v>
      </c>
      <c r="F1134" s="2">
        <v>3.1343000000000001</v>
      </c>
      <c r="G1134" s="2">
        <v>10807.0664</v>
      </c>
      <c r="H1134" s="15">
        <f t="shared" si="17"/>
        <v>0</v>
      </c>
    </row>
    <row r="1135" spans="1:8" ht="13.5" x14ac:dyDescent="0.25">
      <c r="A1135" s="11"/>
      <c r="B1135" s="10">
        <v>44435</v>
      </c>
      <c r="C1135" s="2">
        <v>3.23</v>
      </c>
      <c r="D1135" s="2">
        <v>2.3290999999999999</v>
      </c>
      <c r="E1135" s="2">
        <v>49</v>
      </c>
      <c r="F1135" s="2">
        <v>3.23</v>
      </c>
      <c r="G1135" s="2">
        <v>158.27000000000001</v>
      </c>
      <c r="H1135" s="15">
        <f t="shared" si="17"/>
        <v>2.540283525578942E-2</v>
      </c>
    </row>
    <row r="1136" spans="1:8" ht="13.5" x14ac:dyDescent="0.25">
      <c r="A1136" s="11"/>
      <c r="B1136" s="10">
        <v>44438</v>
      </c>
      <c r="C1136" s="2">
        <v>3.22</v>
      </c>
      <c r="D1136" s="2">
        <v>2.3218999999999999</v>
      </c>
      <c r="E1136" s="2">
        <v>260</v>
      </c>
      <c r="F1136" s="2">
        <v>3.2189999999999999</v>
      </c>
      <c r="G1136" s="2">
        <v>836.94</v>
      </c>
      <c r="H1136" s="15">
        <f t="shared" si="17"/>
        <v>-3.0913228285604291E-3</v>
      </c>
    </row>
    <row r="1137" spans="1:8" ht="13.5" x14ac:dyDescent="0.25">
      <c r="A1137" s="11"/>
      <c r="B1137" s="10">
        <v>44439</v>
      </c>
      <c r="C1137" s="2">
        <v>3.22</v>
      </c>
      <c r="D1137" s="2">
        <v>2.3218999999999999</v>
      </c>
      <c r="E1137" s="2">
        <v>0</v>
      </c>
      <c r="F1137" s="2">
        <v>0</v>
      </c>
      <c r="G1137" s="2">
        <v>0</v>
      </c>
      <c r="H1137" s="15">
        <f t="shared" si="17"/>
        <v>0</v>
      </c>
    </row>
    <row r="1138" spans="1:8" ht="13.5" x14ac:dyDescent="0.25">
      <c r="A1138" s="11"/>
      <c r="B1138" s="10">
        <v>44440</v>
      </c>
      <c r="C1138" s="2">
        <v>3.19</v>
      </c>
      <c r="D1138" s="2">
        <v>2.3003</v>
      </c>
      <c r="E1138" s="2">
        <v>1084</v>
      </c>
      <c r="F1138" s="2">
        <v>3.1829999999999998</v>
      </c>
      <c r="G1138" s="2">
        <v>3450.3719999999998</v>
      </c>
      <c r="H1138" s="15">
        <f t="shared" si="17"/>
        <v>-9.3027262155992267E-3</v>
      </c>
    </row>
    <row r="1139" spans="1:8" ht="13.5" x14ac:dyDescent="0.25">
      <c r="A1139" s="11"/>
      <c r="B1139" s="10">
        <v>44441</v>
      </c>
      <c r="C1139" s="2">
        <v>3.17</v>
      </c>
      <c r="D1139" s="2">
        <v>2.2858999999999998</v>
      </c>
      <c r="E1139" s="2">
        <v>1230</v>
      </c>
      <c r="F1139" s="2">
        <v>3.1659999999999999</v>
      </c>
      <c r="G1139" s="2">
        <v>3894.18</v>
      </c>
      <c r="H1139" s="15">
        <f t="shared" si="17"/>
        <v>-6.2600530365605313E-3</v>
      </c>
    </row>
    <row r="1140" spans="1:8" ht="13.5" x14ac:dyDescent="0.25">
      <c r="A1140" s="11"/>
      <c r="B1140" s="10">
        <v>44442</v>
      </c>
      <c r="C1140" s="2">
        <v>3.18</v>
      </c>
      <c r="D1140" s="2">
        <v>2.2930999999999999</v>
      </c>
      <c r="E1140" s="2">
        <v>709</v>
      </c>
      <c r="F1140" s="2">
        <v>3.1720000000000002</v>
      </c>
      <c r="G1140" s="2">
        <v>2248.9479999999999</v>
      </c>
      <c r="H1140" s="15">
        <f t="shared" si="17"/>
        <v>3.1497440832932745E-3</v>
      </c>
    </row>
    <row r="1141" spans="1:8" ht="13.5" x14ac:dyDescent="0.25">
      <c r="A1141" s="11"/>
      <c r="B1141" s="10">
        <v>44445</v>
      </c>
      <c r="C1141" s="2">
        <v>3.12</v>
      </c>
      <c r="D1141" s="2">
        <v>2.2498</v>
      </c>
      <c r="E1141" s="2">
        <v>1180</v>
      </c>
      <c r="F1141" s="2">
        <v>3.1859999999999999</v>
      </c>
      <c r="G1141" s="2">
        <v>3759.48</v>
      </c>
      <c r="H1141" s="15">
        <f t="shared" si="17"/>
        <v>-1.8882735162007717E-2</v>
      </c>
    </row>
    <row r="1142" spans="1:8" ht="13.5" x14ac:dyDescent="0.25">
      <c r="A1142" s="11"/>
      <c r="B1142" s="10">
        <v>44446</v>
      </c>
      <c r="C1142" s="2">
        <v>3.12</v>
      </c>
      <c r="D1142" s="2">
        <v>2.2498</v>
      </c>
      <c r="E1142" s="2">
        <v>1277</v>
      </c>
      <c r="F1142" s="2">
        <v>3.1309999999999998</v>
      </c>
      <c r="G1142" s="2">
        <v>3998.2869999999998</v>
      </c>
      <c r="H1142" s="15">
        <f t="shared" si="17"/>
        <v>0</v>
      </c>
    </row>
    <row r="1143" spans="1:8" ht="13.5" x14ac:dyDescent="0.25">
      <c r="A1143" s="11"/>
      <c r="B1143" s="10">
        <v>44447</v>
      </c>
      <c r="C1143" s="2">
        <v>3.12</v>
      </c>
      <c r="D1143" s="2">
        <v>2.2498</v>
      </c>
      <c r="E1143" s="2">
        <v>13</v>
      </c>
      <c r="F1143" s="2">
        <v>3.12</v>
      </c>
      <c r="G1143" s="2">
        <v>40.56</v>
      </c>
      <c r="H1143" s="15">
        <f t="shared" si="17"/>
        <v>0</v>
      </c>
    </row>
    <row r="1144" spans="1:8" ht="13.5" x14ac:dyDescent="0.25">
      <c r="A1144" s="11"/>
      <c r="B1144" s="10">
        <v>44448</v>
      </c>
      <c r="C1144" s="2">
        <v>3.17</v>
      </c>
      <c r="D1144" s="2">
        <v>2.2858999999999998</v>
      </c>
      <c r="E1144" s="2">
        <v>212</v>
      </c>
      <c r="F1144" s="2">
        <v>3.1709999999999998</v>
      </c>
      <c r="G1144" s="2">
        <v>672.25199999999995</v>
      </c>
      <c r="H1144" s="15">
        <f t="shared" si="17"/>
        <v>1.6045870744066049E-2</v>
      </c>
    </row>
    <row r="1145" spans="1:8" ht="13.5" x14ac:dyDescent="0.25">
      <c r="A1145" s="11"/>
      <c r="B1145" s="10">
        <v>44449</v>
      </c>
      <c r="C1145" s="2">
        <v>3.1</v>
      </c>
      <c r="D1145" s="2">
        <v>2.2353999999999998</v>
      </c>
      <c r="E1145" s="2">
        <v>1277</v>
      </c>
      <c r="F1145" s="2">
        <v>3.1</v>
      </c>
      <c r="G1145" s="2">
        <v>3958.7</v>
      </c>
      <c r="H1145" s="15">
        <f t="shared" si="17"/>
        <v>-2.2091955028653919E-2</v>
      </c>
    </row>
    <row r="1146" spans="1:8" ht="13.5" x14ac:dyDescent="0.25">
      <c r="A1146" s="11"/>
      <c r="B1146" s="10">
        <v>44452</v>
      </c>
      <c r="C1146" s="2">
        <v>3.14</v>
      </c>
      <c r="D1146" s="2">
        <v>2.2642000000000002</v>
      </c>
      <c r="E1146" s="2">
        <v>882</v>
      </c>
      <c r="F1146" s="2">
        <v>3.11</v>
      </c>
      <c r="G1146" s="2">
        <v>2743.02</v>
      </c>
      <c r="H1146" s="15">
        <f t="shared" si="17"/>
        <v>1.2883600250514621E-2</v>
      </c>
    </row>
    <row r="1147" spans="1:8" ht="13.5" x14ac:dyDescent="0.25">
      <c r="A1147" s="11"/>
      <c r="B1147" s="10">
        <v>44453</v>
      </c>
      <c r="C1147" s="2">
        <v>3.14</v>
      </c>
      <c r="D1147" s="2">
        <v>2.2642000000000002</v>
      </c>
      <c r="E1147" s="2">
        <v>26</v>
      </c>
      <c r="F1147" s="2">
        <v>3.14</v>
      </c>
      <c r="G1147" s="2">
        <v>81.64</v>
      </c>
      <c r="H1147" s="15">
        <f t="shared" si="17"/>
        <v>0</v>
      </c>
    </row>
    <row r="1148" spans="1:8" ht="13.5" x14ac:dyDescent="0.25">
      <c r="A1148" s="11"/>
      <c r="B1148" s="10">
        <v>44454</v>
      </c>
      <c r="C1148" s="2">
        <v>3.09</v>
      </c>
      <c r="D1148" s="2">
        <v>2.2282000000000002</v>
      </c>
      <c r="E1148" s="2">
        <v>23</v>
      </c>
      <c r="F1148" s="2">
        <v>3.1059999999999999</v>
      </c>
      <c r="G1148" s="2">
        <v>71.438000000000002</v>
      </c>
      <c r="H1148" s="15">
        <f t="shared" si="17"/>
        <v>-1.5899655507464017E-2</v>
      </c>
    </row>
    <row r="1149" spans="1:8" ht="13.5" x14ac:dyDescent="0.25">
      <c r="A1149" s="11"/>
      <c r="B1149" s="10">
        <v>44455</v>
      </c>
      <c r="C1149" s="2">
        <v>3.14</v>
      </c>
      <c r="D1149" s="2">
        <v>2.2642000000000002</v>
      </c>
      <c r="E1149" s="2">
        <v>50</v>
      </c>
      <c r="F1149" s="2">
        <v>3.14</v>
      </c>
      <c r="G1149" s="2">
        <v>157</v>
      </c>
      <c r="H1149" s="15">
        <f t="shared" si="17"/>
        <v>1.6156538910331222E-2</v>
      </c>
    </row>
    <row r="1150" spans="1:8" ht="13.5" x14ac:dyDescent="0.25">
      <c r="A1150" s="11"/>
      <c r="B1150" s="10">
        <v>44456</v>
      </c>
      <c r="C1150" s="2">
        <v>3.09</v>
      </c>
      <c r="D1150" s="2">
        <v>2.2282000000000002</v>
      </c>
      <c r="E1150" s="2">
        <v>105</v>
      </c>
      <c r="F1150" s="2">
        <v>3.0230000000000001</v>
      </c>
      <c r="G1150" s="2">
        <v>317.41500000000002</v>
      </c>
      <c r="H1150" s="15">
        <f t="shared" si="17"/>
        <v>-1.5899655507464017E-2</v>
      </c>
    </row>
    <row r="1151" spans="1:8" ht="13.5" x14ac:dyDescent="0.25">
      <c r="A1151" s="11"/>
      <c r="B1151" s="10">
        <v>44459</v>
      </c>
      <c r="C1151" s="2">
        <v>3.1</v>
      </c>
      <c r="D1151" s="2">
        <v>2.2353999999999998</v>
      </c>
      <c r="E1151" s="2">
        <v>1</v>
      </c>
      <c r="F1151" s="2">
        <v>3.1</v>
      </c>
      <c r="G1151" s="2">
        <v>3.1</v>
      </c>
      <c r="H1151" s="15">
        <f t="shared" si="17"/>
        <v>3.2313077820660852E-3</v>
      </c>
    </row>
    <row r="1152" spans="1:8" ht="13.5" x14ac:dyDescent="0.25">
      <c r="A1152" s="11"/>
      <c r="B1152" s="10">
        <v>44460</v>
      </c>
      <c r="C1152" s="2">
        <v>3.1</v>
      </c>
      <c r="D1152" s="2">
        <v>2.2353999999999998</v>
      </c>
      <c r="E1152" s="2">
        <v>0</v>
      </c>
      <c r="F1152" s="2">
        <v>0</v>
      </c>
      <c r="G1152" s="2">
        <v>0</v>
      </c>
      <c r="H1152" s="15">
        <f t="shared" si="17"/>
        <v>0</v>
      </c>
    </row>
    <row r="1153" spans="1:8" ht="13.5" x14ac:dyDescent="0.25">
      <c r="A1153" s="11"/>
      <c r="B1153" s="10">
        <v>44461</v>
      </c>
      <c r="C1153" s="2">
        <v>3.04</v>
      </c>
      <c r="D1153" s="2">
        <v>2.1920999999999999</v>
      </c>
      <c r="E1153" s="2">
        <v>898</v>
      </c>
      <c r="F1153" s="2">
        <v>3.0409999999999999</v>
      </c>
      <c r="G1153" s="2">
        <v>2730.8180000000002</v>
      </c>
      <c r="H1153" s="15">
        <f t="shared" si="17"/>
        <v>-1.9370135098863692E-2</v>
      </c>
    </row>
    <row r="1154" spans="1:8" ht="13.5" x14ac:dyDescent="0.25">
      <c r="A1154" s="11"/>
      <c r="B1154" s="10">
        <v>44462</v>
      </c>
      <c r="C1154" s="2">
        <v>3.02</v>
      </c>
      <c r="D1154" s="2">
        <v>2.1777000000000002</v>
      </c>
      <c r="E1154" s="2">
        <v>110</v>
      </c>
      <c r="F1154" s="2">
        <v>3.02</v>
      </c>
      <c r="G1154" s="2">
        <v>332.2</v>
      </c>
      <c r="H1154" s="15">
        <f t="shared" si="17"/>
        <v>-6.5690433830572267E-3</v>
      </c>
    </row>
    <row r="1155" spans="1:8" ht="13.5" x14ac:dyDescent="0.25">
      <c r="A1155" s="11"/>
      <c r="B1155" s="10">
        <v>44463</v>
      </c>
      <c r="C1155" s="2">
        <v>3</v>
      </c>
      <c r="D1155" s="2">
        <v>2.1633</v>
      </c>
      <c r="E1155" s="2">
        <v>301</v>
      </c>
      <c r="F1155" s="2">
        <v>2.9870000000000001</v>
      </c>
      <c r="G1155" s="2">
        <v>899.08699999999999</v>
      </c>
      <c r="H1155" s="15">
        <f t="shared" si="17"/>
        <v>-6.6124810579970559E-3</v>
      </c>
    </row>
    <row r="1156" spans="1:8" ht="13.5" x14ac:dyDescent="0.25">
      <c r="A1156" s="11"/>
      <c r="B1156" s="10">
        <v>44466</v>
      </c>
      <c r="C1156" s="2">
        <v>3.04</v>
      </c>
      <c r="D1156" s="2">
        <v>2.1920999999999999</v>
      </c>
      <c r="E1156" s="2">
        <v>1633</v>
      </c>
      <c r="F1156" s="2">
        <v>3.016</v>
      </c>
      <c r="G1156" s="2">
        <v>4925.1279999999997</v>
      </c>
      <c r="H1156" s="15">
        <f t="shared" si="17"/>
        <v>1.3312994036888058E-2</v>
      </c>
    </row>
    <row r="1157" spans="1:8" ht="13.5" x14ac:dyDescent="0.25">
      <c r="A1157" s="11"/>
      <c r="B1157" s="10">
        <v>44467</v>
      </c>
      <c r="C1157" s="2">
        <v>2.98</v>
      </c>
      <c r="D1157" s="2">
        <v>2.1488999999999998</v>
      </c>
      <c r="E1157" s="2">
        <v>2484</v>
      </c>
      <c r="F1157" s="2">
        <v>2.9950000000000001</v>
      </c>
      <c r="G1157" s="2">
        <v>7439.58</v>
      </c>
      <c r="H1157" s="15">
        <f t="shared" si="17"/>
        <v>-1.9707130149172084E-2</v>
      </c>
    </row>
    <row r="1158" spans="1:8" ht="13.5" x14ac:dyDescent="0.25">
      <c r="A1158" s="11"/>
      <c r="B1158" s="10">
        <v>44468</v>
      </c>
      <c r="C1158" s="2">
        <v>3.02</v>
      </c>
      <c r="D1158" s="2">
        <v>2.1777000000000002</v>
      </c>
      <c r="E1158" s="2">
        <v>561</v>
      </c>
      <c r="F1158" s="2">
        <v>3.016</v>
      </c>
      <c r="G1158" s="2">
        <v>1691.9760000000001</v>
      </c>
      <c r="H1158" s="15">
        <f t="shared" si="17"/>
        <v>1.340220577970142E-2</v>
      </c>
    </row>
    <row r="1159" spans="1:8" ht="13.5" x14ac:dyDescent="0.25">
      <c r="A1159" s="11"/>
      <c r="B1159" s="10">
        <v>44469</v>
      </c>
      <c r="C1159" s="2">
        <v>2.88</v>
      </c>
      <c r="D1159" s="2">
        <v>2.0767000000000002</v>
      </c>
      <c r="E1159" s="2">
        <v>457</v>
      </c>
      <c r="F1159" s="2">
        <v>2.8969999999999998</v>
      </c>
      <c r="G1159" s="2">
        <v>1323.9290000000001</v>
      </c>
      <c r="H1159" s="15">
        <f t="shared" ref="H1159:H1222" si="18">(D1159-D1158)/D1158</f>
        <v>-4.6379207420673176E-2</v>
      </c>
    </row>
    <row r="1160" spans="1:8" ht="13.5" x14ac:dyDescent="0.25">
      <c r="A1160" s="11"/>
      <c r="B1160" s="10">
        <v>44470</v>
      </c>
      <c r="C1160" s="2">
        <v>2.93</v>
      </c>
      <c r="D1160" s="2">
        <v>2.1128</v>
      </c>
      <c r="E1160" s="2">
        <v>7487</v>
      </c>
      <c r="F1160" s="2">
        <v>2.98</v>
      </c>
      <c r="G1160" s="2">
        <v>22311.26</v>
      </c>
      <c r="H1160" s="15">
        <f t="shared" si="18"/>
        <v>1.7383348581884624E-2</v>
      </c>
    </row>
    <row r="1161" spans="1:8" ht="13.5" x14ac:dyDescent="0.25">
      <c r="A1161" s="11"/>
      <c r="B1161" s="10">
        <v>44473</v>
      </c>
      <c r="C1161" s="2">
        <v>2.99</v>
      </c>
      <c r="D1161" s="2">
        <v>2.1560999999999999</v>
      </c>
      <c r="E1161" s="2">
        <v>4248</v>
      </c>
      <c r="F1161" s="2">
        <v>2.9830000000000001</v>
      </c>
      <c r="G1161" s="2">
        <v>12671.784</v>
      </c>
      <c r="H1161" s="15">
        <f t="shared" si="18"/>
        <v>2.0494131010980639E-2</v>
      </c>
    </row>
    <row r="1162" spans="1:8" ht="13.5" x14ac:dyDescent="0.25">
      <c r="A1162" s="11"/>
      <c r="B1162" s="10">
        <v>44474</v>
      </c>
      <c r="C1162" s="2">
        <v>2.98</v>
      </c>
      <c r="D1162" s="2">
        <v>2.1488999999999998</v>
      </c>
      <c r="E1162" s="2">
        <v>453</v>
      </c>
      <c r="F1162" s="2">
        <v>2.9809999999999999</v>
      </c>
      <c r="G1162" s="2">
        <v>1350.393</v>
      </c>
      <c r="H1162" s="15">
        <f t="shared" si="18"/>
        <v>-3.3393627382774897E-3</v>
      </c>
    </row>
    <row r="1163" spans="1:8" ht="13.5" x14ac:dyDescent="0.25">
      <c r="A1163" s="11"/>
      <c r="B1163" s="10">
        <v>44475</v>
      </c>
      <c r="C1163" s="2">
        <v>2.97</v>
      </c>
      <c r="D1163" s="2">
        <v>2.1415999999999999</v>
      </c>
      <c r="E1163" s="2">
        <v>8</v>
      </c>
      <c r="F1163" s="2">
        <v>2.97</v>
      </c>
      <c r="G1163" s="2">
        <v>23.76</v>
      </c>
      <c r="H1163" s="15">
        <f t="shared" si="18"/>
        <v>-3.3970868816603204E-3</v>
      </c>
    </row>
    <row r="1164" spans="1:8" ht="13.5" x14ac:dyDescent="0.25">
      <c r="A1164" s="11"/>
      <c r="B1164" s="10">
        <v>44476</v>
      </c>
      <c r="C1164" s="2">
        <v>2.97</v>
      </c>
      <c r="D1164" s="2">
        <v>2.1415999999999999</v>
      </c>
      <c r="E1164" s="2">
        <v>1</v>
      </c>
      <c r="F1164" s="2">
        <v>2.97</v>
      </c>
      <c r="G1164" s="2">
        <v>2.97</v>
      </c>
      <c r="H1164" s="15">
        <f t="shared" si="18"/>
        <v>0</v>
      </c>
    </row>
    <row r="1165" spans="1:8" ht="13.5" x14ac:dyDescent="0.25">
      <c r="A1165" s="11"/>
      <c r="B1165" s="10">
        <v>44477</v>
      </c>
      <c r="C1165" s="2">
        <v>2.99</v>
      </c>
      <c r="D1165" s="2">
        <v>2.1560999999999999</v>
      </c>
      <c r="E1165" s="2">
        <v>4364</v>
      </c>
      <c r="F1165" s="2">
        <v>2.964</v>
      </c>
      <c r="G1165" s="2">
        <v>12934.896000000001</v>
      </c>
      <c r="H1165" s="15">
        <f t="shared" si="18"/>
        <v>6.7706387747478326E-3</v>
      </c>
    </row>
    <row r="1166" spans="1:8" ht="13.5" x14ac:dyDescent="0.25">
      <c r="A1166" s="11"/>
      <c r="B1166" s="10">
        <v>44480</v>
      </c>
      <c r="C1166" s="2">
        <v>2.99</v>
      </c>
      <c r="D1166" s="2">
        <v>2.1560999999999999</v>
      </c>
      <c r="E1166" s="2">
        <v>1154</v>
      </c>
      <c r="F1166" s="2">
        <v>2.9910000000000001</v>
      </c>
      <c r="G1166" s="2">
        <v>3451.614</v>
      </c>
      <c r="H1166" s="15">
        <f t="shared" si="18"/>
        <v>0</v>
      </c>
    </row>
    <row r="1167" spans="1:8" ht="13.5" x14ac:dyDescent="0.25">
      <c r="A1167" s="11"/>
      <c r="B1167" s="10">
        <v>44481</v>
      </c>
      <c r="C1167" s="2">
        <v>2.99</v>
      </c>
      <c r="D1167" s="2">
        <v>2.1560999999999999</v>
      </c>
      <c r="E1167" s="2">
        <v>1217</v>
      </c>
      <c r="F1167" s="2">
        <v>2.9460000000000002</v>
      </c>
      <c r="G1167" s="2">
        <v>3585.2820000000002</v>
      </c>
      <c r="H1167" s="15">
        <f t="shared" si="18"/>
        <v>0</v>
      </c>
    </row>
    <row r="1168" spans="1:8" ht="13.5" x14ac:dyDescent="0.25">
      <c r="A1168" s="11"/>
      <c r="B1168" s="10">
        <v>44482</v>
      </c>
      <c r="C1168" s="2">
        <v>2.99</v>
      </c>
      <c r="D1168" s="2">
        <v>2.1560999999999999</v>
      </c>
      <c r="E1168" s="2">
        <v>2280</v>
      </c>
      <c r="F1168" s="2">
        <v>2.9929999999999999</v>
      </c>
      <c r="G1168" s="2">
        <v>6824.04</v>
      </c>
      <c r="H1168" s="15">
        <f t="shared" si="18"/>
        <v>0</v>
      </c>
    </row>
    <row r="1169" spans="1:8" ht="13.5" x14ac:dyDescent="0.25">
      <c r="A1169" s="11"/>
      <c r="B1169" s="10">
        <v>44483</v>
      </c>
      <c r="C1169" s="2">
        <v>2.99</v>
      </c>
      <c r="D1169" s="2">
        <v>2.1560999999999999</v>
      </c>
      <c r="E1169" s="2">
        <v>1639</v>
      </c>
      <c r="F1169" s="2">
        <v>2.9689999999999999</v>
      </c>
      <c r="G1169" s="2">
        <v>4866.1909999999998</v>
      </c>
      <c r="H1169" s="15">
        <f t="shared" si="18"/>
        <v>0</v>
      </c>
    </row>
    <row r="1170" spans="1:8" ht="13.5" x14ac:dyDescent="0.25">
      <c r="A1170" s="11"/>
      <c r="B1170" s="10">
        <v>44488</v>
      </c>
      <c r="C1170" s="2">
        <v>2.99</v>
      </c>
      <c r="D1170" s="2">
        <v>2.1560999999999999</v>
      </c>
      <c r="E1170" s="2">
        <v>956</v>
      </c>
      <c r="F1170" s="2">
        <v>2.9630000000000001</v>
      </c>
      <c r="G1170" s="2">
        <v>2832.6280000000002</v>
      </c>
      <c r="H1170" s="15">
        <f t="shared" si="18"/>
        <v>0</v>
      </c>
    </row>
    <row r="1171" spans="1:8" ht="13.5" x14ac:dyDescent="0.25">
      <c r="A1171" s="11"/>
      <c r="B1171" s="10">
        <v>44489</v>
      </c>
      <c r="C1171" s="2">
        <v>2.97</v>
      </c>
      <c r="D1171" s="2">
        <v>2.1415999999999999</v>
      </c>
      <c r="E1171" s="2">
        <v>567</v>
      </c>
      <c r="F1171" s="2">
        <v>2.9870000000000001</v>
      </c>
      <c r="G1171" s="2">
        <v>1693.6289999999999</v>
      </c>
      <c r="H1171" s="15">
        <f t="shared" si="18"/>
        <v>-6.7251055145865022E-3</v>
      </c>
    </row>
    <row r="1172" spans="1:8" ht="13.5" x14ac:dyDescent="0.25">
      <c r="A1172" s="11"/>
      <c r="B1172" s="10">
        <v>44490</v>
      </c>
      <c r="C1172" s="2">
        <v>2.86</v>
      </c>
      <c r="D1172" s="2">
        <v>2.0623</v>
      </c>
      <c r="E1172" s="2">
        <v>6169</v>
      </c>
      <c r="F1172" s="2">
        <v>2.891</v>
      </c>
      <c r="G1172" s="2">
        <v>17834.579000000002</v>
      </c>
      <c r="H1172" s="15">
        <f t="shared" si="18"/>
        <v>-3.7028389988793389E-2</v>
      </c>
    </row>
    <row r="1173" spans="1:8" ht="13.5" x14ac:dyDescent="0.25">
      <c r="A1173" s="11"/>
      <c r="B1173" s="10">
        <v>44491</v>
      </c>
      <c r="C1173" s="2">
        <v>2.9</v>
      </c>
      <c r="D1173" s="2">
        <v>2.0912000000000002</v>
      </c>
      <c r="E1173" s="2">
        <v>1095</v>
      </c>
      <c r="F1173" s="2">
        <v>2.863</v>
      </c>
      <c r="G1173" s="2">
        <v>3134.9850000000001</v>
      </c>
      <c r="H1173" s="15">
        <f t="shared" si="18"/>
        <v>1.4013480095039591E-2</v>
      </c>
    </row>
    <row r="1174" spans="1:8" ht="13.5" x14ac:dyDescent="0.25">
      <c r="A1174" s="11"/>
      <c r="B1174" s="10">
        <v>44494</v>
      </c>
      <c r="C1174" s="2">
        <v>2.97</v>
      </c>
      <c r="D1174" s="2">
        <v>2.1415999999999999</v>
      </c>
      <c r="E1174" s="2">
        <v>45</v>
      </c>
      <c r="F1174" s="2">
        <v>2.97</v>
      </c>
      <c r="G1174" s="2">
        <v>133.65</v>
      </c>
      <c r="H1174" s="15">
        <f t="shared" si="18"/>
        <v>2.4100994644223304E-2</v>
      </c>
    </row>
    <row r="1175" spans="1:8" ht="13.5" x14ac:dyDescent="0.25">
      <c r="A1175" s="11"/>
      <c r="B1175" s="10">
        <v>44495</v>
      </c>
      <c r="C1175" s="2">
        <v>2.95</v>
      </c>
      <c r="D1175" s="2">
        <v>2.1272000000000002</v>
      </c>
      <c r="E1175" s="2">
        <v>573</v>
      </c>
      <c r="F1175" s="2">
        <v>2.9260000000000002</v>
      </c>
      <c r="G1175" s="2">
        <v>1676.598</v>
      </c>
      <c r="H1175" s="15">
        <f t="shared" si="18"/>
        <v>-6.7239447142322314E-3</v>
      </c>
    </row>
    <row r="1176" spans="1:8" ht="13.5" x14ac:dyDescent="0.25">
      <c r="A1176" s="11"/>
      <c r="B1176" s="10">
        <v>44496</v>
      </c>
      <c r="C1176" s="2">
        <v>2.9</v>
      </c>
      <c r="D1176" s="2">
        <v>2.0912000000000002</v>
      </c>
      <c r="E1176" s="2">
        <v>388</v>
      </c>
      <c r="F1176" s="2">
        <v>2.9060000000000001</v>
      </c>
      <c r="G1176" s="2">
        <v>1127.528</v>
      </c>
      <c r="H1176" s="15">
        <f t="shared" si="18"/>
        <v>-1.6923655509590085E-2</v>
      </c>
    </row>
    <row r="1177" spans="1:8" ht="13.5" x14ac:dyDescent="0.25">
      <c r="A1177" s="11"/>
      <c r="B1177" s="10">
        <v>44497</v>
      </c>
      <c r="C1177" s="2">
        <v>2.94</v>
      </c>
      <c r="D1177" s="2">
        <v>2.12</v>
      </c>
      <c r="E1177" s="2">
        <v>365</v>
      </c>
      <c r="F1177" s="2">
        <v>2.9390000000000001</v>
      </c>
      <c r="G1177" s="2">
        <v>1072.7349999999999</v>
      </c>
      <c r="H1177" s="15">
        <f t="shared" si="18"/>
        <v>1.3771996939556204E-2</v>
      </c>
    </row>
    <row r="1178" spans="1:8" ht="13.5" x14ac:dyDescent="0.25">
      <c r="A1178" s="11"/>
      <c r="B1178" s="10">
        <v>44498</v>
      </c>
      <c r="C1178" s="2">
        <v>2.9</v>
      </c>
      <c r="D1178" s="2">
        <v>2.0912000000000002</v>
      </c>
      <c r="E1178" s="2">
        <v>771</v>
      </c>
      <c r="F1178" s="2">
        <v>2.85</v>
      </c>
      <c r="G1178" s="2">
        <v>2197.35</v>
      </c>
      <c r="H1178" s="15">
        <f t="shared" si="18"/>
        <v>-1.3584905660377329E-2</v>
      </c>
    </row>
    <row r="1179" spans="1:8" ht="13.5" x14ac:dyDescent="0.25">
      <c r="A1179" s="11"/>
      <c r="B1179" s="10">
        <v>44501</v>
      </c>
      <c r="C1179" s="2">
        <v>2.89</v>
      </c>
      <c r="D1179" s="2">
        <v>2.0840000000000001</v>
      </c>
      <c r="E1179" s="2">
        <v>992</v>
      </c>
      <c r="F1179" s="2">
        <v>2.82</v>
      </c>
      <c r="G1179" s="2">
        <v>2797.44</v>
      </c>
      <c r="H1179" s="15">
        <f t="shared" si="18"/>
        <v>-3.4429992348891042E-3</v>
      </c>
    </row>
    <row r="1180" spans="1:8" ht="13.5" x14ac:dyDescent="0.25">
      <c r="A1180" s="11"/>
      <c r="B1180" s="10">
        <v>44502</v>
      </c>
      <c r="C1180" s="2">
        <v>2.81</v>
      </c>
      <c r="D1180" s="2">
        <v>2.0263</v>
      </c>
      <c r="E1180" s="2">
        <v>2452</v>
      </c>
      <c r="F1180" s="2">
        <v>2.8319999999999999</v>
      </c>
      <c r="G1180" s="2">
        <v>6944.0640000000003</v>
      </c>
      <c r="H1180" s="15">
        <f t="shared" si="18"/>
        <v>-2.7687140115163187E-2</v>
      </c>
    </row>
    <row r="1181" spans="1:8" ht="13.5" x14ac:dyDescent="0.25">
      <c r="A1181" s="11"/>
      <c r="B1181" s="10">
        <v>44503</v>
      </c>
      <c r="C1181" s="2">
        <v>2.81</v>
      </c>
      <c r="D1181" s="2">
        <v>2.0263</v>
      </c>
      <c r="E1181" s="2">
        <v>848</v>
      </c>
      <c r="F1181" s="2">
        <v>2.8130000000000002</v>
      </c>
      <c r="G1181" s="2">
        <v>2385.424</v>
      </c>
      <c r="H1181" s="15">
        <f t="shared" si="18"/>
        <v>0</v>
      </c>
    </row>
    <row r="1182" spans="1:8" ht="13.5" x14ac:dyDescent="0.25">
      <c r="A1182" s="11"/>
      <c r="B1182" s="10">
        <v>44504</v>
      </c>
      <c r="C1182" s="2">
        <v>2.79</v>
      </c>
      <c r="D1182" s="2">
        <v>2.0118</v>
      </c>
      <c r="E1182" s="2">
        <v>2027</v>
      </c>
      <c r="F1182" s="2">
        <v>2.681</v>
      </c>
      <c r="G1182" s="2">
        <v>5434.3869999999997</v>
      </c>
      <c r="H1182" s="15">
        <f t="shared" si="18"/>
        <v>-7.1558999161032213E-3</v>
      </c>
    </row>
    <row r="1183" spans="1:8" ht="13.5" x14ac:dyDescent="0.25">
      <c r="A1183" s="11"/>
      <c r="B1183" s="10">
        <v>44505</v>
      </c>
      <c r="C1183" s="2">
        <v>2.84</v>
      </c>
      <c r="D1183" s="2">
        <v>2.0478999999999998</v>
      </c>
      <c r="E1183" s="2">
        <v>3248</v>
      </c>
      <c r="F1183" s="2">
        <v>2.7570000000000001</v>
      </c>
      <c r="G1183" s="2">
        <v>8954.7360000000008</v>
      </c>
      <c r="H1183" s="15">
        <f t="shared" si="18"/>
        <v>1.79441296351525E-2</v>
      </c>
    </row>
    <row r="1184" spans="1:8" ht="13.5" x14ac:dyDescent="0.25">
      <c r="A1184" s="11"/>
      <c r="B1184" s="10">
        <v>44508</v>
      </c>
      <c r="C1184" s="2">
        <v>2.72</v>
      </c>
      <c r="D1184" s="2">
        <v>1.9614</v>
      </c>
      <c r="E1184" s="2">
        <v>438</v>
      </c>
      <c r="F1184" s="2">
        <v>2.8079999999999998</v>
      </c>
      <c r="G1184" s="2">
        <v>1229.904</v>
      </c>
      <c r="H1184" s="15">
        <f t="shared" si="18"/>
        <v>-4.2238390546413304E-2</v>
      </c>
    </row>
    <row r="1185" spans="1:8" ht="13.5" x14ac:dyDescent="0.25">
      <c r="A1185" s="11"/>
      <c r="B1185" s="10">
        <v>44509</v>
      </c>
      <c r="C1185" s="2">
        <v>2.8</v>
      </c>
      <c r="D1185" s="2">
        <v>2.0190999999999999</v>
      </c>
      <c r="E1185" s="2">
        <v>577</v>
      </c>
      <c r="F1185" s="2">
        <v>2.7589999999999999</v>
      </c>
      <c r="G1185" s="2">
        <v>1591.943</v>
      </c>
      <c r="H1185" s="15">
        <f t="shared" si="18"/>
        <v>2.9417762822473673E-2</v>
      </c>
    </row>
    <row r="1186" spans="1:8" ht="13.5" x14ac:dyDescent="0.25">
      <c r="A1186" s="11"/>
      <c r="B1186" s="10">
        <v>44510</v>
      </c>
      <c r="C1186" s="2">
        <v>2.82</v>
      </c>
      <c r="D1186" s="2">
        <v>2.0335000000000001</v>
      </c>
      <c r="E1186" s="2">
        <v>3854</v>
      </c>
      <c r="F1186" s="2">
        <v>2.7959999999999998</v>
      </c>
      <c r="G1186" s="2">
        <v>10775.784</v>
      </c>
      <c r="H1186" s="15">
        <f t="shared" si="18"/>
        <v>7.1318904462385176E-3</v>
      </c>
    </row>
    <row r="1187" spans="1:8" ht="13.5" x14ac:dyDescent="0.25">
      <c r="A1187" s="11"/>
      <c r="B1187" s="10">
        <v>44511</v>
      </c>
      <c r="C1187" s="2">
        <v>2.83</v>
      </c>
      <c r="D1187" s="2">
        <v>2.0407000000000002</v>
      </c>
      <c r="E1187" s="2">
        <v>1176</v>
      </c>
      <c r="F1187" s="2">
        <v>2.7519999999999998</v>
      </c>
      <c r="G1187" s="2">
        <v>3236.3519999999999</v>
      </c>
      <c r="H1187" s="15">
        <f t="shared" si="18"/>
        <v>3.5406933857880969E-3</v>
      </c>
    </row>
    <row r="1188" spans="1:8" ht="13.5" x14ac:dyDescent="0.25">
      <c r="A1188" s="11"/>
      <c r="B1188" s="10">
        <v>44512</v>
      </c>
      <c r="C1188" s="2">
        <v>2.82</v>
      </c>
      <c r="D1188" s="2">
        <v>2.0335000000000001</v>
      </c>
      <c r="E1188" s="2">
        <v>95</v>
      </c>
      <c r="F1188" s="2">
        <v>2.8210000000000002</v>
      </c>
      <c r="G1188" s="2">
        <v>267.995</v>
      </c>
      <c r="H1188" s="15">
        <f t="shared" si="18"/>
        <v>-3.5282011074631719E-3</v>
      </c>
    </row>
    <row r="1189" spans="1:8" ht="13.5" x14ac:dyDescent="0.25">
      <c r="A1189" s="11"/>
      <c r="B1189" s="10">
        <v>44515</v>
      </c>
      <c r="C1189" s="2">
        <v>2.82</v>
      </c>
      <c r="D1189" s="2">
        <v>2.0335000000000001</v>
      </c>
      <c r="E1189" s="2">
        <v>11</v>
      </c>
      <c r="F1189" s="2">
        <v>2.8210000000000002</v>
      </c>
      <c r="G1189" s="2">
        <v>31.030999999999999</v>
      </c>
      <c r="H1189" s="15">
        <f t="shared" si="18"/>
        <v>0</v>
      </c>
    </row>
    <row r="1190" spans="1:8" ht="13.5" x14ac:dyDescent="0.25">
      <c r="A1190" s="11"/>
      <c r="B1190" s="10">
        <v>44516</v>
      </c>
      <c r="C1190" s="2">
        <v>2.82</v>
      </c>
      <c r="D1190" s="2">
        <v>2.0335000000000001</v>
      </c>
      <c r="E1190" s="2">
        <v>3975</v>
      </c>
      <c r="F1190" s="2">
        <v>2.83</v>
      </c>
      <c r="G1190" s="2">
        <v>11249.25</v>
      </c>
      <c r="H1190" s="15">
        <f t="shared" si="18"/>
        <v>0</v>
      </c>
    </row>
    <row r="1191" spans="1:8" ht="13.5" x14ac:dyDescent="0.25">
      <c r="A1191" s="11"/>
      <c r="B1191" s="10">
        <v>44517</v>
      </c>
      <c r="C1191" s="2">
        <v>2.82</v>
      </c>
      <c r="D1191" s="2">
        <v>2.0335000000000001</v>
      </c>
      <c r="E1191" s="2">
        <v>3176</v>
      </c>
      <c r="F1191" s="2">
        <v>2.8109999999999999</v>
      </c>
      <c r="G1191" s="2">
        <v>8927.7360000000008</v>
      </c>
      <c r="H1191" s="15">
        <f t="shared" si="18"/>
        <v>0</v>
      </c>
    </row>
    <row r="1192" spans="1:8" ht="13.5" x14ac:dyDescent="0.25">
      <c r="A1192" s="11"/>
      <c r="B1192" s="10">
        <v>44518</v>
      </c>
      <c r="C1192" s="2">
        <v>2.74</v>
      </c>
      <c r="D1192" s="2">
        <v>1.9758</v>
      </c>
      <c r="E1192" s="2">
        <v>141</v>
      </c>
      <c r="F1192" s="2">
        <v>2.7930000000000001</v>
      </c>
      <c r="G1192" s="2">
        <v>393.81299999999999</v>
      </c>
      <c r="H1192" s="15">
        <f t="shared" si="18"/>
        <v>-2.8374723383329276E-2</v>
      </c>
    </row>
    <row r="1193" spans="1:8" ht="13.5" x14ac:dyDescent="0.25">
      <c r="A1193" s="11"/>
      <c r="B1193" s="10">
        <v>44519</v>
      </c>
      <c r="C1193" s="2">
        <v>2.8</v>
      </c>
      <c r="D1193" s="2">
        <v>2.0190999999999999</v>
      </c>
      <c r="E1193" s="2">
        <v>620</v>
      </c>
      <c r="F1193" s="2">
        <v>2.7519999999999998</v>
      </c>
      <c r="G1193" s="2">
        <v>1706.24</v>
      </c>
      <c r="H1193" s="15">
        <f t="shared" si="18"/>
        <v>2.1915173600566804E-2</v>
      </c>
    </row>
    <row r="1194" spans="1:8" ht="13.5" x14ac:dyDescent="0.25">
      <c r="A1194" s="11"/>
      <c r="B1194" s="10">
        <v>44522</v>
      </c>
      <c r="C1194" s="2">
        <v>2.8</v>
      </c>
      <c r="D1194" s="2">
        <v>2.0190999999999999</v>
      </c>
      <c r="E1194" s="2">
        <v>117</v>
      </c>
      <c r="F1194" s="2">
        <v>2.7709999999999999</v>
      </c>
      <c r="G1194" s="2">
        <v>324.20699999999999</v>
      </c>
      <c r="H1194" s="15">
        <f t="shared" si="18"/>
        <v>0</v>
      </c>
    </row>
    <row r="1195" spans="1:8" ht="13.5" x14ac:dyDescent="0.25">
      <c r="A1195" s="11"/>
      <c r="B1195" s="10">
        <v>44523</v>
      </c>
      <c r="C1195" s="2">
        <v>2.8</v>
      </c>
      <c r="D1195" s="2">
        <v>2.0190999999999999</v>
      </c>
      <c r="E1195" s="2">
        <v>1660</v>
      </c>
      <c r="F1195" s="2">
        <v>2.7389999999999999</v>
      </c>
      <c r="G1195" s="2">
        <v>4546.74</v>
      </c>
      <c r="H1195" s="15">
        <f t="shared" si="18"/>
        <v>0</v>
      </c>
    </row>
    <row r="1196" spans="1:8" ht="13.5" x14ac:dyDescent="0.25">
      <c r="A1196" s="11"/>
      <c r="B1196" s="10">
        <v>44524</v>
      </c>
      <c r="C1196" s="2">
        <v>2.8</v>
      </c>
      <c r="D1196" s="2">
        <v>2.0190999999999999</v>
      </c>
      <c r="E1196" s="2">
        <v>3401</v>
      </c>
      <c r="F1196" s="2">
        <v>2.7090000000000001</v>
      </c>
      <c r="G1196" s="2">
        <v>9213.3089999999993</v>
      </c>
      <c r="H1196" s="15">
        <f t="shared" si="18"/>
        <v>0</v>
      </c>
    </row>
    <row r="1197" spans="1:8" ht="13.5" x14ac:dyDescent="0.25">
      <c r="A1197" s="11"/>
      <c r="B1197" s="10">
        <v>44525</v>
      </c>
      <c r="C1197" s="2">
        <v>2.75</v>
      </c>
      <c r="D1197" s="2">
        <v>1.9830000000000001</v>
      </c>
      <c r="E1197" s="2">
        <v>160</v>
      </c>
      <c r="F1197" s="2">
        <v>2.786</v>
      </c>
      <c r="G1197" s="2">
        <v>445.76</v>
      </c>
      <c r="H1197" s="15">
        <f t="shared" si="18"/>
        <v>-1.7879253132583726E-2</v>
      </c>
    </row>
    <row r="1198" spans="1:8" ht="13.5" x14ac:dyDescent="0.25">
      <c r="A1198" s="11"/>
      <c r="B1198" s="10">
        <v>44526</v>
      </c>
      <c r="C1198" s="2">
        <v>2.8</v>
      </c>
      <c r="D1198" s="2">
        <v>2.0190999999999999</v>
      </c>
      <c r="E1198" s="2">
        <v>53</v>
      </c>
      <c r="F1198" s="2">
        <v>2.8</v>
      </c>
      <c r="G1198" s="2">
        <v>148.4</v>
      </c>
      <c r="H1198" s="15">
        <f t="shared" si="18"/>
        <v>1.8204740292486029E-2</v>
      </c>
    </row>
    <row r="1199" spans="1:8" ht="13.5" x14ac:dyDescent="0.25">
      <c r="A1199" s="11"/>
      <c r="B1199" s="10">
        <v>44529</v>
      </c>
      <c r="C1199" s="2">
        <v>2.8</v>
      </c>
      <c r="D1199" s="2">
        <v>2.0190999999999999</v>
      </c>
      <c r="E1199" s="2">
        <v>501</v>
      </c>
      <c r="F1199" s="2">
        <v>2.8010000000000002</v>
      </c>
      <c r="G1199" s="2">
        <v>1403.3009999999999</v>
      </c>
      <c r="H1199" s="15">
        <f t="shared" si="18"/>
        <v>0</v>
      </c>
    </row>
    <row r="1200" spans="1:8" ht="13.5" x14ac:dyDescent="0.25">
      <c r="A1200" s="11"/>
      <c r="B1200" s="10">
        <v>44530</v>
      </c>
      <c r="C1200" s="2">
        <v>2.81</v>
      </c>
      <c r="D1200" s="2">
        <v>2.0263</v>
      </c>
      <c r="E1200" s="2">
        <v>129</v>
      </c>
      <c r="F1200" s="2">
        <v>2.7970000000000002</v>
      </c>
      <c r="G1200" s="2">
        <v>360.81299999999999</v>
      </c>
      <c r="H1200" s="15">
        <f t="shared" si="18"/>
        <v>3.5659452231192588E-3</v>
      </c>
    </row>
    <row r="1201" spans="1:8" ht="13.5" x14ac:dyDescent="0.25">
      <c r="A1201" s="11"/>
      <c r="B1201" s="10">
        <v>44531</v>
      </c>
      <c r="C1201" s="2">
        <v>2.8</v>
      </c>
      <c r="D1201" s="2">
        <v>2.0190999999999999</v>
      </c>
      <c r="E1201" s="2">
        <v>36</v>
      </c>
      <c r="F1201" s="2">
        <v>2.8</v>
      </c>
      <c r="G1201" s="2">
        <v>100.8</v>
      </c>
      <c r="H1201" s="15">
        <f t="shared" si="18"/>
        <v>-3.5532744410995882E-3</v>
      </c>
    </row>
    <row r="1202" spans="1:8" ht="13.5" x14ac:dyDescent="0.25">
      <c r="A1202" s="11"/>
      <c r="B1202" s="10">
        <v>44532</v>
      </c>
      <c r="C1202" s="2">
        <v>2.8</v>
      </c>
      <c r="D1202" s="2">
        <v>2.0190999999999999</v>
      </c>
      <c r="E1202" s="2">
        <v>52</v>
      </c>
      <c r="F1202" s="2">
        <v>2.7130000000000001</v>
      </c>
      <c r="G1202" s="2">
        <v>141.07599999999999</v>
      </c>
      <c r="H1202" s="15">
        <f t="shared" si="18"/>
        <v>0</v>
      </c>
    </row>
    <row r="1203" spans="1:8" ht="13.5" x14ac:dyDescent="0.25">
      <c r="A1203" s="11"/>
      <c r="B1203" s="10">
        <v>44533</v>
      </c>
      <c r="C1203" s="2">
        <v>2.8</v>
      </c>
      <c r="D1203" s="2">
        <v>2.0190999999999999</v>
      </c>
      <c r="E1203" s="2">
        <v>30</v>
      </c>
      <c r="F1203" s="2">
        <v>2.7360000000000002</v>
      </c>
      <c r="G1203" s="2">
        <v>82.08</v>
      </c>
      <c r="H1203" s="15">
        <f t="shared" si="18"/>
        <v>0</v>
      </c>
    </row>
    <row r="1204" spans="1:8" ht="13.5" x14ac:dyDescent="0.25">
      <c r="A1204" s="11"/>
      <c r="B1204" s="10">
        <v>44536</v>
      </c>
      <c r="C1204" s="2">
        <v>2.8</v>
      </c>
      <c r="D1204" s="2">
        <v>2.0190999999999999</v>
      </c>
      <c r="E1204" s="2">
        <v>1302</v>
      </c>
      <c r="F1204" s="2">
        <v>2.7229999999999999</v>
      </c>
      <c r="G1204" s="2">
        <v>3545.346</v>
      </c>
      <c r="H1204" s="15">
        <f t="shared" si="18"/>
        <v>0</v>
      </c>
    </row>
    <row r="1205" spans="1:8" ht="13.5" x14ac:dyDescent="0.25">
      <c r="A1205" s="11"/>
      <c r="B1205" s="10">
        <v>44537</v>
      </c>
      <c r="C1205" s="2">
        <v>2.79</v>
      </c>
      <c r="D1205" s="2">
        <v>2.0118</v>
      </c>
      <c r="E1205" s="2">
        <v>4</v>
      </c>
      <c r="F1205" s="2">
        <v>2.7949999999999999</v>
      </c>
      <c r="G1205" s="2">
        <v>11.18</v>
      </c>
      <c r="H1205" s="15">
        <f t="shared" si="18"/>
        <v>-3.6154722401069103E-3</v>
      </c>
    </row>
    <row r="1206" spans="1:8" ht="13.5" x14ac:dyDescent="0.25">
      <c r="A1206" s="11"/>
      <c r="B1206" s="10">
        <v>44538</v>
      </c>
      <c r="C1206" s="2">
        <v>2.79</v>
      </c>
      <c r="D1206" s="2">
        <v>2.0118</v>
      </c>
      <c r="E1206" s="2">
        <v>4</v>
      </c>
      <c r="F1206" s="2">
        <v>2.7919999999999998</v>
      </c>
      <c r="G1206" s="2">
        <v>11.167999999999999</v>
      </c>
      <c r="H1206" s="15">
        <f t="shared" si="18"/>
        <v>0</v>
      </c>
    </row>
    <row r="1207" spans="1:8" ht="13.5" x14ac:dyDescent="0.25">
      <c r="A1207" s="11"/>
      <c r="B1207" s="10">
        <v>44539</v>
      </c>
      <c r="C1207" s="2">
        <v>2.79</v>
      </c>
      <c r="D1207" s="2">
        <v>2.0118</v>
      </c>
      <c r="E1207" s="2">
        <v>6</v>
      </c>
      <c r="F1207" s="2">
        <v>2.79</v>
      </c>
      <c r="G1207" s="2">
        <v>16.739999999999998</v>
      </c>
      <c r="H1207" s="15">
        <f t="shared" si="18"/>
        <v>0</v>
      </c>
    </row>
    <row r="1208" spans="1:8" ht="13.5" x14ac:dyDescent="0.25">
      <c r="A1208" s="11"/>
      <c r="B1208" s="10">
        <v>44540</v>
      </c>
      <c r="C1208" s="2">
        <v>2.78</v>
      </c>
      <c r="D1208" s="2">
        <v>2.0045999999999999</v>
      </c>
      <c r="E1208" s="2">
        <v>58</v>
      </c>
      <c r="F1208" s="2">
        <v>2.7930000000000001</v>
      </c>
      <c r="G1208" s="2">
        <v>161.994</v>
      </c>
      <c r="H1208" s="15">
        <f t="shared" si="18"/>
        <v>-3.5788845809723111E-3</v>
      </c>
    </row>
    <row r="1209" spans="1:8" ht="13.5" x14ac:dyDescent="0.25">
      <c r="A1209" s="11"/>
      <c r="B1209" s="10">
        <v>44543</v>
      </c>
      <c r="C1209" s="2">
        <v>2.78</v>
      </c>
      <c r="D1209" s="2">
        <v>2.0045999999999999</v>
      </c>
      <c r="E1209" s="2">
        <v>20</v>
      </c>
      <c r="F1209" s="2">
        <v>2.7890000000000001</v>
      </c>
      <c r="G1209" s="2">
        <v>55.78</v>
      </c>
      <c r="H1209" s="15">
        <f t="shared" si="18"/>
        <v>0</v>
      </c>
    </row>
    <row r="1210" spans="1:8" ht="13.5" x14ac:dyDescent="0.25">
      <c r="A1210" s="11"/>
      <c r="B1210" s="10">
        <v>44544</v>
      </c>
      <c r="C1210" s="2">
        <v>2.79</v>
      </c>
      <c r="D1210" s="2">
        <v>2.0118</v>
      </c>
      <c r="E1210" s="2">
        <v>5</v>
      </c>
      <c r="F1210" s="2">
        <v>2.79</v>
      </c>
      <c r="G1210" s="2">
        <v>13.95</v>
      </c>
      <c r="H1210" s="15">
        <f t="shared" si="18"/>
        <v>3.5917390002993591E-3</v>
      </c>
    </row>
    <row r="1211" spans="1:8" ht="13.5" x14ac:dyDescent="0.25">
      <c r="A1211" s="11"/>
      <c r="B1211" s="10">
        <v>44545</v>
      </c>
      <c r="C1211" s="2">
        <v>2.77</v>
      </c>
      <c r="D1211" s="2">
        <v>1.9974000000000001</v>
      </c>
      <c r="E1211" s="2">
        <v>35</v>
      </c>
      <c r="F1211" s="2">
        <v>2.7789999999999999</v>
      </c>
      <c r="G1211" s="2">
        <v>97.265000000000001</v>
      </c>
      <c r="H1211" s="15">
        <f t="shared" si="18"/>
        <v>-7.1577691619445112E-3</v>
      </c>
    </row>
    <row r="1212" spans="1:8" ht="13.5" x14ac:dyDescent="0.25">
      <c r="A1212" s="11"/>
      <c r="B1212" s="10">
        <v>44546</v>
      </c>
      <c r="C1212" s="2">
        <v>2.79</v>
      </c>
      <c r="D1212" s="2">
        <v>2.0118</v>
      </c>
      <c r="E1212" s="2">
        <v>72</v>
      </c>
      <c r="F1212" s="2">
        <v>2.7210000000000001</v>
      </c>
      <c r="G1212" s="2">
        <v>195.91200000000001</v>
      </c>
      <c r="H1212" s="15">
        <f t="shared" si="18"/>
        <v>7.2093721838389748E-3</v>
      </c>
    </row>
    <row r="1213" spans="1:8" ht="13.5" x14ac:dyDescent="0.25">
      <c r="A1213" s="11"/>
      <c r="B1213" s="10">
        <v>44550</v>
      </c>
      <c r="C1213" s="2">
        <v>2.79</v>
      </c>
      <c r="D1213" s="2">
        <v>2.0118</v>
      </c>
      <c r="E1213" s="2">
        <v>893</v>
      </c>
      <c r="F1213" s="2">
        <v>2.79</v>
      </c>
      <c r="G1213" s="2">
        <v>2491.4699999999998</v>
      </c>
      <c r="H1213" s="15">
        <f t="shared" si="18"/>
        <v>0</v>
      </c>
    </row>
    <row r="1214" spans="1:8" ht="13.5" x14ac:dyDescent="0.25">
      <c r="A1214" s="11"/>
      <c r="B1214" s="10">
        <v>44551</v>
      </c>
      <c r="C1214" s="2">
        <v>2.75</v>
      </c>
      <c r="D1214" s="2">
        <v>1.9830000000000001</v>
      </c>
      <c r="E1214" s="2">
        <v>2144</v>
      </c>
      <c r="F1214" s="2">
        <v>2.75</v>
      </c>
      <c r="G1214" s="2">
        <v>5896</v>
      </c>
      <c r="H1214" s="15">
        <f t="shared" si="18"/>
        <v>-1.4315538323889022E-2</v>
      </c>
    </row>
    <row r="1215" spans="1:8" ht="13.5" x14ac:dyDescent="0.25">
      <c r="A1215" s="11"/>
      <c r="B1215" s="10">
        <v>44552</v>
      </c>
      <c r="C1215" s="2">
        <v>2.7</v>
      </c>
      <c r="D1215" s="2">
        <v>1.9469000000000001</v>
      </c>
      <c r="E1215" s="2">
        <v>2379</v>
      </c>
      <c r="F1215" s="2">
        <v>2.7</v>
      </c>
      <c r="G1215" s="2">
        <v>6423.3</v>
      </c>
      <c r="H1215" s="15">
        <f t="shared" si="18"/>
        <v>-1.8204740292486143E-2</v>
      </c>
    </row>
    <row r="1216" spans="1:8" ht="13.5" x14ac:dyDescent="0.25">
      <c r="A1216" s="11"/>
      <c r="B1216" s="10">
        <v>44553</v>
      </c>
      <c r="C1216" s="2">
        <v>2.69</v>
      </c>
      <c r="D1216" s="2">
        <v>1.9397</v>
      </c>
      <c r="E1216" s="2">
        <v>5346</v>
      </c>
      <c r="F1216" s="2">
        <v>2.69</v>
      </c>
      <c r="G1216" s="2">
        <v>14380.74</v>
      </c>
      <c r="H1216" s="15">
        <f t="shared" si="18"/>
        <v>-3.6981868611639505E-3</v>
      </c>
    </row>
    <row r="1217" spans="1:8" ht="13.5" x14ac:dyDescent="0.25">
      <c r="A1217" s="11"/>
      <c r="B1217" s="10">
        <v>44554</v>
      </c>
      <c r="C1217" s="2">
        <v>2.66</v>
      </c>
      <c r="D1217" s="2">
        <v>1.9180999999999999</v>
      </c>
      <c r="E1217" s="2">
        <v>7443</v>
      </c>
      <c r="F1217" s="2">
        <v>2.66</v>
      </c>
      <c r="G1217" s="2">
        <v>19798.38</v>
      </c>
      <c r="H1217" s="15">
        <f t="shared" si="18"/>
        <v>-1.113574264061456E-2</v>
      </c>
    </row>
    <row r="1218" spans="1:8" ht="13.5" x14ac:dyDescent="0.25">
      <c r="A1218" s="11"/>
      <c r="B1218" s="10">
        <v>44557</v>
      </c>
      <c r="C1218" s="2">
        <v>2.69</v>
      </c>
      <c r="D1218" s="2">
        <v>1.9397</v>
      </c>
      <c r="E1218" s="2">
        <v>2822</v>
      </c>
      <c r="F1218" s="2">
        <v>2.6619999999999999</v>
      </c>
      <c r="G1218" s="2">
        <v>7512.1639999999998</v>
      </c>
      <c r="H1218" s="15">
        <f t="shared" si="18"/>
        <v>1.1261143840258623E-2</v>
      </c>
    </row>
    <row r="1219" spans="1:8" ht="13.5" x14ac:dyDescent="0.25">
      <c r="A1219" s="11"/>
      <c r="B1219" s="10">
        <v>44558</v>
      </c>
      <c r="C1219" s="2">
        <v>2.69</v>
      </c>
      <c r="D1219" s="2">
        <v>1.9397</v>
      </c>
      <c r="E1219" s="2">
        <v>4301</v>
      </c>
      <c r="F1219" s="2">
        <v>2.6880000000000002</v>
      </c>
      <c r="G1219" s="2">
        <v>11561.088</v>
      </c>
      <c r="H1219" s="15">
        <f t="shared" si="18"/>
        <v>0</v>
      </c>
    </row>
    <row r="1220" spans="1:8" ht="13.5" x14ac:dyDescent="0.25">
      <c r="A1220" s="11"/>
      <c r="B1220" s="10">
        <v>44559</v>
      </c>
      <c r="C1220" s="2">
        <v>2.67</v>
      </c>
      <c r="D1220" s="2">
        <v>1.9253</v>
      </c>
      <c r="E1220" s="2">
        <v>3073</v>
      </c>
      <c r="F1220" s="2">
        <v>2.6739999999999999</v>
      </c>
      <c r="G1220" s="2">
        <v>8217.2019999999993</v>
      </c>
      <c r="H1220" s="15">
        <f t="shared" si="18"/>
        <v>-7.4238284270763356E-3</v>
      </c>
    </row>
    <row r="1221" spans="1:8" ht="13.5" x14ac:dyDescent="0.25">
      <c r="A1221" s="11"/>
      <c r="B1221" s="10">
        <v>44560</v>
      </c>
      <c r="C1221" s="2">
        <v>2.77</v>
      </c>
      <c r="D1221" s="2">
        <v>1.9974000000000001</v>
      </c>
      <c r="E1221" s="2">
        <v>2046</v>
      </c>
      <c r="F1221" s="2">
        <v>2.726</v>
      </c>
      <c r="G1221" s="2">
        <v>5577.3959999999997</v>
      </c>
      <c r="H1221" s="15">
        <f t="shared" si="18"/>
        <v>3.7448709292058409E-2</v>
      </c>
    </row>
    <row r="1222" spans="1:8" ht="13.5" x14ac:dyDescent="0.25">
      <c r="A1222" s="11"/>
      <c r="B1222" s="10">
        <v>44561</v>
      </c>
      <c r="C1222" s="2">
        <v>2.8</v>
      </c>
      <c r="D1222" s="2">
        <v>2.0190999999999999</v>
      </c>
      <c r="E1222" s="2">
        <v>53</v>
      </c>
      <c r="F1222" s="2">
        <v>2.706</v>
      </c>
      <c r="G1222" s="2">
        <v>143.41800000000001</v>
      </c>
      <c r="H1222" s="15">
        <f t="shared" si="18"/>
        <v>1.0864123360368395E-2</v>
      </c>
    </row>
    <row r="1223" spans="1:8" ht="13.5" x14ac:dyDescent="0.25">
      <c r="A1223" s="11"/>
      <c r="B1223" s="10">
        <v>44564</v>
      </c>
      <c r="C1223" s="2">
        <v>2.8</v>
      </c>
      <c r="D1223" s="2">
        <v>2.0190999999999999</v>
      </c>
      <c r="E1223" s="2">
        <v>378</v>
      </c>
      <c r="F1223" s="2">
        <v>2.786</v>
      </c>
      <c r="G1223" s="2">
        <v>1053.1079999999999</v>
      </c>
      <c r="H1223" s="15">
        <f t="shared" ref="H1223:H1286" si="19">(D1223-D1222)/D1222</f>
        <v>0</v>
      </c>
    </row>
    <row r="1224" spans="1:8" ht="13.5" x14ac:dyDescent="0.25">
      <c r="A1224" s="11"/>
      <c r="B1224" s="10">
        <v>44565</v>
      </c>
      <c r="C1224" s="2">
        <v>2.7</v>
      </c>
      <c r="D1224" s="2">
        <v>1.9469000000000001</v>
      </c>
      <c r="E1224" s="2">
        <v>5346</v>
      </c>
      <c r="F1224" s="2">
        <v>2.7229999999999999</v>
      </c>
      <c r="G1224" s="2">
        <v>14557.157999999999</v>
      </c>
      <c r="H1224" s="15">
        <f t="shared" si="19"/>
        <v>-3.5758506265167564E-2</v>
      </c>
    </row>
    <row r="1225" spans="1:8" ht="13.5" x14ac:dyDescent="0.25">
      <c r="A1225" s="11"/>
      <c r="B1225" s="10">
        <v>44566</v>
      </c>
      <c r="C1225" s="2">
        <v>2.7</v>
      </c>
      <c r="D1225" s="2">
        <v>1.9469000000000001</v>
      </c>
      <c r="E1225" s="2">
        <v>1323</v>
      </c>
      <c r="F1225" s="2">
        <v>2.6930000000000001</v>
      </c>
      <c r="G1225" s="2">
        <v>3562.8389999999999</v>
      </c>
      <c r="H1225" s="15">
        <f t="shared" si="19"/>
        <v>0</v>
      </c>
    </row>
    <row r="1226" spans="1:8" ht="13.5" x14ac:dyDescent="0.25">
      <c r="A1226" s="11"/>
      <c r="B1226" s="10">
        <v>44567</v>
      </c>
      <c r="C1226" s="2">
        <v>2.7</v>
      </c>
      <c r="D1226" s="2">
        <v>1.9469000000000001</v>
      </c>
      <c r="E1226" s="2">
        <v>918</v>
      </c>
      <c r="F1226" s="2">
        <v>2.6320000000000001</v>
      </c>
      <c r="G1226" s="2">
        <v>2416.1759999999999</v>
      </c>
      <c r="H1226" s="15">
        <f t="shared" si="19"/>
        <v>0</v>
      </c>
    </row>
    <row r="1227" spans="1:8" ht="13.5" x14ac:dyDescent="0.25">
      <c r="A1227" s="11"/>
      <c r="B1227" s="10">
        <v>44568</v>
      </c>
      <c r="C1227" s="2">
        <v>2.65</v>
      </c>
      <c r="D1227" s="2">
        <v>1.9109</v>
      </c>
      <c r="E1227" s="2">
        <v>458</v>
      </c>
      <c r="F1227" s="2">
        <v>2.6720000000000002</v>
      </c>
      <c r="G1227" s="2">
        <v>1223.7760000000001</v>
      </c>
      <c r="H1227" s="15">
        <f t="shared" si="19"/>
        <v>-1.8490934305819523E-2</v>
      </c>
    </row>
    <row r="1228" spans="1:8" ht="13.5" x14ac:dyDescent="0.25">
      <c r="A1228" s="11"/>
      <c r="B1228" s="10">
        <v>44571</v>
      </c>
      <c r="C1228" s="2">
        <v>2.7</v>
      </c>
      <c r="D1228" s="2">
        <v>1.9469000000000001</v>
      </c>
      <c r="E1228" s="2">
        <v>2219</v>
      </c>
      <c r="F1228" s="2">
        <v>2.5880000000000001</v>
      </c>
      <c r="G1228" s="2">
        <v>5742.7719999999999</v>
      </c>
      <c r="H1228" s="15">
        <f t="shared" si="19"/>
        <v>1.8839290386728783E-2</v>
      </c>
    </row>
    <row r="1229" spans="1:8" ht="13.5" x14ac:dyDescent="0.25">
      <c r="A1229" s="11"/>
      <c r="B1229" s="10">
        <v>44572</v>
      </c>
      <c r="C1229" s="2">
        <v>2.7</v>
      </c>
      <c r="D1229" s="2">
        <v>1.9469000000000001</v>
      </c>
      <c r="E1229" s="2">
        <v>701</v>
      </c>
      <c r="F1229" s="2">
        <v>2.69</v>
      </c>
      <c r="G1229" s="2">
        <v>1885.69</v>
      </c>
      <c r="H1229" s="15">
        <f t="shared" si="19"/>
        <v>0</v>
      </c>
    </row>
    <row r="1230" spans="1:8" ht="13.5" x14ac:dyDescent="0.25">
      <c r="A1230" s="11"/>
      <c r="B1230" s="10">
        <v>44573</v>
      </c>
      <c r="C1230" s="2">
        <v>2.7</v>
      </c>
      <c r="D1230" s="2">
        <v>1.9469000000000001</v>
      </c>
      <c r="E1230" s="2">
        <v>105</v>
      </c>
      <c r="F1230" s="2">
        <v>2.6509999999999998</v>
      </c>
      <c r="G1230" s="2">
        <v>278.35500000000002</v>
      </c>
      <c r="H1230" s="15">
        <f t="shared" si="19"/>
        <v>0</v>
      </c>
    </row>
    <row r="1231" spans="1:8" ht="13.5" x14ac:dyDescent="0.25">
      <c r="A1231" s="11"/>
      <c r="B1231" s="10">
        <v>44574</v>
      </c>
      <c r="C1231" s="2">
        <v>2.82</v>
      </c>
      <c r="D1231" s="2">
        <v>2.0335000000000001</v>
      </c>
      <c r="E1231" s="2">
        <v>4178</v>
      </c>
      <c r="F1231" s="2">
        <v>2.7490000000000001</v>
      </c>
      <c r="G1231" s="2">
        <v>11485.322</v>
      </c>
      <c r="H1231" s="15">
        <f t="shared" si="19"/>
        <v>4.4480969746776934E-2</v>
      </c>
    </row>
    <row r="1232" spans="1:8" ht="13.5" x14ac:dyDescent="0.25">
      <c r="A1232" s="11"/>
      <c r="B1232" s="10">
        <v>44575</v>
      </c>
      <c r="C1232" s="2">
        <v>2.81</v>
      </c>
      <c r="D1232" s="2">
        <v>2.0263</v>
      </c>
      <c r="E1232" s="2">
        <v>1119</v>
      </c>
      <c r="F1232" s="2">
        <v>2.786</v>
      </c>
      <c r="G1232" s="2">
        <v>3117.5340000000001</v>
      </c>
      <c r="H1232" s="15">
        <f t="shared" si="19"/>
        <v>-3.5406933857880969E-3</v>
      </c>
    </row>
    <row r="1233" spans="1:8" ht="13.5" x14ac:dyDescent="0.25">
      <c r="A1233" s="11"/>
      <c r="B1233" s="10">
        <v>44578</v>
      </c>
      <c r="C1233" s="2">
        <v>2.82</v>
      </c>
      <c r="D1233" s="2">
        <v>2.0335000000000001</v>
      </c>
      <c r="E1233" s="2">
        <v>266</v>
      </c>
      <c r="F1233" s="2">
        <v>2.8159999999999998</v>
      </c>
      <c r="G1233" s="2">
        <v>749.05600000000004</v>
      </c>
      <c r="H1233" s="15">
        <f t="shared" si="19"/>
        <v>3.5532744410995882E-3</v>
      </c>
    </row>
    <row r="1234" spans="1:8" ht="13.5" x14ac:dyDescent="0.25">
      <c r="A1234" s="11"/>
      <c r="B1234" s="10">
        <v>44579</v>
      </c>
      <c r="C1234" s="2">
        <v>2.8</v>
      </c>
      <c r="D1234" s="2">
        <v>2.0190999999999999</v>
      </c>
      <c r="E1234" s="2">
        <v>1595</v>
      </c>
      <c r="F1234" s="2">
        <v>2.77</v>
      </c>
      <c r="G1234" s="2">
        <v>4418.1499999999996</v>
      </c>
      <c r="H1234" s="15">
        <f t="shared" si="19"/>
        <v>-7.0813867715761938E-3</v>
      </c>
    </row>
    <row r="1235" spans="1:8" ht="13.5" x14ac:dyDescent="0.25">
      <c r="A1235" s="11"/>
      <c r="B1235" s="10">
        <v>44580</v>
      </c>
      <c r="C1235" s="2">
        <v>2.79</v>
      </c>
      <c r="D1235" s="2">
        <v>2.0118</v>
      </c>
      <c r="E1235" s="2">
        <v>659</v>
      </c>
      <c r="F1235" s="2">
        <v>2.7530000000000001</v>
      </c>
      <c r="G1235" s="2">
        <v>1814.2270000000001</v>
      </c>
      <c r="H1235" s="15">
        <f t="shared" si="19"/>
        <v>-3.6154722401069103E-3</v>
      </c>
    </row>
    <row r="1236" spans="1:8" ht="13.5" x14ac:dyDescent="0.25">
      <c r="A1236" s="11"/>
      <c r="B1236" s="10">
        <v>44581</v>
      </c>
      <c r="C1236" s="2">
        <v>2.75</v>
      </c>
      <c r="D1236" s="2">
        <v>1.9830000000000001</v>
      </c>
      <c r="E1236" s="2">
        <v>398</v>
      </c>
      <c r="F1236" s="2">
        <v>2.75</v>
      </c>
      <c r="G1236" s="2">
        <v>1094.5</v>
      </c>
      <c r="H1236" s="15">
        <f t="shared" si="19"/>
        <v>-1.4315538323889022E-2</v>
      </c>
    </row>
    <row r="1237" spans="1:8" ht="13.5" x14ac:dyDescent="0.25">
      <c r="A1237" s="11"/>
      <c r="B1237" s="10">
        <v>44582</v>
      </c>
      <c r="C1237" s="2">
        <v>2.79</v>
      </c>
      <c r="D1237" s="2">
        <v>2.0118</v>
      </c>
      <c r="E1237" s="2">
        <v>6</v>
      </c>
      <c r="F1237" s="2">
        <v>2.79</v>
      </c>
      <c r="G1237" s="2">
        <v>16.739999999999998</v>
      </c>
      <c r="H1237" s="15">
        <f t="shared" si="19"/>
        <v>1.452344931921328E-2</v>
      </c>
    </row>
    <row r="1238" spans="1:8" ht="13.5" x14ac:dyDescent="0.25">
      <c r="A1238" s="11"/>
      <c r="B1238" s="10">
        <v>44585</v>
      </c>
      <c r="C1238" s="2">
        <v>2.79</v>
      </c>
      <c r="D1238" s="2">
        <v>2.0118</v>
      </c>
      <c r="E1238" s="2">
        <v>22</v>
      </c>
      <c r="F1238" s="2">
        <v>2.79</v>
      </c>
      <c r="G1238" s="2">
        <v>61.38</v>
      </c>
      <c r="H1238" s="15">
        <f t="shared" si="19"/>
        <v>0</v>
      </c>
    </row>
    <row r="1239" spans="1:8" ht="13.5" x14ac:dyDescent="0.25">
      <c r="A1239" s="11"/>
      <c r="B1239" s="10">
        <v>44586</v>
      </c>
      <c r="C1239" s="2">
        <v>2.78</v>
      </c>
      <c r="D1239" s="2">
        <v>2.0045999999999999</v>
      </c>
      <c r="E1239" s="2">
        <v>213</v>
      </c>
      <c r="F1239" s="2">
        <v>2.7629999999999999</v>
      </c>
      <c r="G1239" s="2">
        <v>588.51900000000001</v>
      </c>
      <c r="H1239" s="15">
        <f t="shared" si="19"/>
        <v>-3.5788845809723111E-3</v>
      </c>
    </row>
    <row r="1240" spans="1:8" ht="13.5" x14ac:dyDescent="0.25">
      <c r="A1240" s="11"/>
      <c r="B1240" s="10">
        <v>44587</v>
      </c>
      <c r="C1240" s="2">
        <v>2.79</v>
      </c>
      <c r="D1240" s="2">
        <v>2.0118</v>
      </c>
      <c r="E1240" s="2">
        <v>417</v>
      </c>
      <c r="F1240" s="2">
        <v>2.78</v>
      </c>
      <c r="G1240" s="2">
        <v>1159.26</v>
      </c>
      <c r="H1240" s="15">
        <f t="shared" si="19"/>
        <v>3.5917390002993591E-3</v>
      </c>
    </row>
    <row r="1241" spans="1:8" ht="13.5" x14ac:dyDescent="0.25">
      <c r="A1241" s="11"/>
      <c r="B1241" s="10">
        <v>44588</v>
      </c>
      <c r="C1241" s="2">
        <v>2.79</v>
      </c>
      <c r="D1241" s="2">
        <v>2.0118</v>
      </c>
      <c r="E1241" s="2">
        <v>350</v>
      </c>
      <c r="F1241" s="2">
        <v>2.78</v>
      </c>
      <c r="G1241" s="2">
        <v>973</v>
      </c>
      <c r="H1241" s="15">
        <f t="shared" si="19"/>
        <v>0</v>
      </c>
    </row>
    <row r="1242" spans="1:8" ht="13.5" x14ac:dyDescent="0.25">
      <c r="A1242" s="11"/>
      <c r="B1242" s="10">
        <v>44589</v>
      </c>
      <c r="C1242" s="2">
        <v>2.83</v>
      </c>
      <c r="D1242" s="2">
        <v>2.0407000000000002</v>
      </c>
      <c r="E1242" s="2">
        <v>10067</v>
      </c>
      <c r="F1242" s="2">
        <v>2.81</v>
      </c>
      <c r="G1242" s="2">
        <v>28288.27</v>
      </c>
      <c r="H1242" s="15">
        <f t="shared" si="19"/>
        <v>1.4365245054180409E-2</v>
      </c>
    </row>
    <row r="1243" spans="1:8" ht="13.5" x14ac:dyDescent="0.25">
      <c r="A1243" s="11"/>
      <c r="B1243" s="10">
        <v>44592</v>
      </c>
      <c r="C1243" s="2">
        <v>2.82</v>
      </c>
      <c r="D1243" s="2">
        <v>2.0335000000000001</v>
      </c>
      <c r="E1243" s="2">
        <v>1097</v>
      </c>
      <c r="F1243" s="2">
        <v>2.7930000000000001</v>
      </c>
      <c r="G1243" s="2">
        <v>3063.9209999999998</v>
      </c>
      <c r="H1243" s="15">
        <f t="shared" si="19"/>
        <v>-3.5282011074631719E-3</v>
      </c>
    </row>
    <row r="1244" spans="1:8" ht="13.5" x14ac:dyDescent="0.25">
      <c r="A1244" s="11"/>
      <c r="B1244" s="10">
        <v>44593</v>
      </c>
      <c r="C1244" s="2">
        <v>2.94</v>
      </c>
      <c r="D1244" s="2">
        <v>2.12</v>
      </c>
      <c r="E1244" s="2">
        <v>5701</v>
      </c>
      <c r="F1244" s="2">
        <v>2.87</v>
      </c>
      <c r="G1244" s="2">
        <v>16361.87</v>
      </c>
      <c r="H1244" s="15">
        <f t="shared" si="19"/>
        <v>4.2537496926481441E-2</v>
      </c>
    </row>
    <row r="1245" spans="1:8" ht="13.5" x14ac:dyDescent="0.25">
      <c r="A1245" s="11"/>
      <c r="B1245" s="10">
        <v>44594</v>
      </c>
      <c r="C1245" s="2">
        <v>3.04</v>
      </c>
      <c r="D1245" s="2">
        <v>2.1920999999999999</v>
      </c>
      <c r="E1245" s="2">
        <v>5174</v>
      </c>
      <c r="F1245" s="2">
        <v>2.992</v>
      </c>
      <c r="G1245" s="2">
        <v>15480.608</v>
      </c>
      <c r="H1245" s="15">
        <f t="shared" si="19"/>
        <v>3.4009433962264073E-2</v>
      </c>
    </row>
    <row r="1246" spans="1:8" ht="13.5" x14ac:dyDescent="0.25">
      <c r="A1246" s="11"/>
      <c r="B1246" s="10">
        <v>44595</v>
      </c>
      <c r="C1246" s="2">
        <v>2.99</v>
      </c>
      <c r="D1246" s="2">
        <v>2.1560999999999999</v>
      </c>
      <c r="E1246" s="2">
        <v>3822</v>
      </c>
      <c r="F1246" s="2">
        <v>2.9929999999999999</v>
      </c>
      <c r="G1246" s="2">
        <v>11439.245999999999</v>
      </c>
      <c r="H1246" s="15">
        <f t="shared" si="19"/>
        <v>-1.6422608457643369E-2</v>
      </c>
    </row>
    <row r="1247" spans="1:8" ht="13.5" x14ac:dyDescent="0.25">
      <c r="A1247" s="11"/>
      <c r="B1247" s="10">
        <v>44596</v>
      </c>
      <c r="C1247" s="2">
        <v>3.02</v>
      </c>
      <c r="D1247" s="2">
        <v>2.1777000000000002</v>
      </c>
      <c r="E1247" s="2">
        <v>1279</v>
      </c>
      <c r="F1247" s="2">
        <v>2.98</v>
      </c>
      <c r="G1247" s="2">
        <v>3811.42</v>
      </c>
      <c r="H1247" s="15">
        <f t="shared" si="19"/>
        <v>1.0018088214832469E-2</v>
      </c>
    </row>
    <row r="1248" spans="1:8" ht="13.5" x14ac:dyDescent="0.25">
      <c r="A1248" s="11"/>
      <c r="B1248" s="10">
        <v>44599</v>
      </c>
      <c r="C1248" s="2">
        <v>3.13</v>
      </c>
      <c r="D1248" s="2">
        <v>2.2570000000000001</v>
      </c>
      <c r="E1248" s="2">
        <v>14562</v>
      </c>
      <c r="F1248" s="2">
        <v>3.0630000000000002</v>
      </c>
      <c r="G1248" s="2">
        <v>44603.406000000003</v>
      </c>
      <c r="H1248" s="15">
        <f t="shared" si="19"/>
        <v>3.6414565826330493E-2</v>
      </c>
    </row>
    <row r="1249" spans="1:8" ht="13.5" x14ac:dyDescent="0.25">
      <c r="A1249" s="11"/>
      <c r="B1249" s="10">
        <v>44600</v>
      </c>
      <c r="C1249" s="2">
        <v>3.12</v>
      </c>
      <c r="D1249" s="2">
        <v>2.2498</v>
      </c>
      <c r="E1249" s="2">
        <v>5742</v>
      </c>
      <c r="F1249" s="2">
        <v>3.1219999999999999</v>
      </c>
      <c r="G1249" s="2">
        <v>17926.524000000001</v>
      </c>
      <c r="H1249" s="15">
        <f t="shared" si="19"/>
        <v>-3.1900753212229043E-3</v>
      </c>
    </row>
    <row r="1250" spans="1:8" ht="13.5" x14ac:dyDescent="0.25">
      <c r="A1250" s="11"/>
      <c r="B1250" s="10">
        <v>44601</v>
      </c>
      <c r="C1250" s="2">
        <v>3.19</v>
      </c>
      <c r="D1250" s="2">
        <v>2.3003</v>
      </c>
      <c r="E1250" s="2">
        <v>10562</v>
      </c>
      <c r="F1250" s="2">
        <v>3.1110000000000002</v>
      </c>
      <c r="G1250" s="2">
        <v>32858.381999999998</v>
      </c>
      <c r="H1250" s="15">
        <f t="shared" si="19"/>
        <v>2.2446439683527421E-2</v>
      </c>
    </row>
    <row r="1251" spans="1:8" ht="13.5" x14ac:dyDescent="0.25">
      <c r="A1251" s="11"/>
      <c r="B1251" s="10">
        <v>44602</v>
      </c>
      <c r="C1251" s="2">
        <v>3.23</v>
      </c>
      <c r="D1251" s="2">
        <v>2.3290999999999999</v>
      </c>
      <c r="E1251" s="2">
        <v>5909</v>
      </c>
      <c r="F1251" s="2">
        <v>3.1619999999999999</v>
      </c>
      <c r="G1251" s="2">
        <v>18684.258000000002</v>
      </c>
      <c r="H1251" s="15">
        <f t="shared" si="19"/>
        <v>1.252010607312087E-2</v>
      </c>
    </row>
    <row r="1252" spans="1:8" ht="13.5" x14ac:dyDescent="0.25">
      <c r="A1252" s="11"/>
      <c r="B1252" s="10">
        <v>44603</v>
      </c>
      <c r="C1252" s="2">
        <v>3.23</v>
      </c>
      <c r="D1252" s="2">
        <v>2.3290999999999999</v>
      </c>
      <c r="E1252" s="2">
        <v>1509</v>
      </c>
      <c r="F1252" s="2">
        <v>3.19</v>
      </c>
      <c r="G1252" s="2">
        <v>4813.71</v>
      </c>
      <c r="H1252" s="15">
        <f t="shared" si="19"/>
        <v>0</v>
      </c>
    </row>
    <row r="1253" spans="1:8" ht="13.5" x14ac:dyDescent="0.25">
      <c r="A1253" s="11"/>
      <c r="B1253" s="10">
        <v>44606</v>
      </c>
      <c r="C1253" s="2">
        <v>3.2</v>
      </c>
      <c r="D1253" s="2">
        <v>2.3075000000000001</v>
      </c>
      <c r="E1253" s="2">
        <v>6678</v>
      </c>
      <c r="F1253" s="2">
        <v>3.1309999999999998</v>
      </c>
      <c r="G1253" s="2">
        <v>20908.817999999999</v>
      </c>
      <c r="H1253" s="15">
        <f t="shared" si="19"/>
        <v>-9.2739684856810965E-3</v>
      </c>
    </row>
    <row r="1254" spans="1:8" ht="13.5" x14ac:dyDescent="0.25">
      <c r="A1254" s="11"/>
      <c r="B1254" s="10">
        <v>44607</v>
      </c>
      <c r="C1254" s="2">
        <v>3.2</v>
      </c>
      <c r="D1254" s="2">
        <v>2.3075000000000001</v>
      </c>
      <c r="E1254" s="2">
        <v>2859</v>
      </c>
      <c r="F1254" s="2">
        <v>3.1589999999999998</v>
      </c>
      <c r="G1254" s="2">
        <v>9031.5810000000001</v>
      </c>
      <c r="H1254" s="15">
        <f t="shared" si="19"/>
        <v>0</v>
      </c>
    </row>
    <row r="1255" spans="1:8" ht="13.5" x14ac:dyDescent="0.25">
      <c r="A1255" s="11"/>
      <c r="B1255" s="10">
        <v>44608</v>
      </c>
      <c r="C1255" s="2">
        <v>3.22</v>
      </c>
      <c r="D1255" s="2">
        <v>2.3218999999999999</v>
      </c>
      <c r="E1255" s="2">
        <v>2396</v>
      </c>
      <c r="F1255" s="2">
        <v>3.2250000000000001</v>
      </c>
      <c r="G1255" s="2">
        <v>7727.1</v>
      </c>
      <c r="H1255" s="15">
        <f t="shared" si="19"/>
        <v>6.2405200433368344E-3</v>
      </c>
    </row>
    <row r="1256" spans="1:8" ht="13.5" x14ac:dyDescent="0.25">
      <c r="A1256" s="11"/>
      <c r="B1256" s="10">
        <v>44609</v>
      </c>
      <c r="C1256" s="2">
        <v>3.23</v>
      </c>
      <c r="D1256" s="2">
        <v>2.3290999999999999</v>
      </c>
      <c r="E1256" s="2">
        <v>639</v>
      </c>
      <c r="F1256" s="2">
        <v>3.2010000000000001</v>
      </c>
      <c r="G1256" s="2">
        <v>2045.4390000000001</v>
      </c>
      <c r="H1256" s="15">
        <f t="shared" si="19"/>
        <v>3.100908738533139E-3</v>
      </c>
    </row>
    <row r="1257" spans="1:8" ht="13.5" x14ac:dyDescent="0.25">
      <c r="A1257" s="11"/>
      <c r="B1257" s="10">
        <v>44610</v>
      </c>
      <c r="C1257" s="2">
        <v>3.18</v>
      </c>
      <c r="D1257" s="2">
        <v>2.2930999999999999</v>
      </c>
      <c r="E1257" s="2">
        <v>88</v>
      </c>
      <c r="F1257" s="2">
        <v>3.1989999999999998</v>
      </c>
      <c r="G1257" s="2">
        <v>281.512</v>
      </c>
      <c r="H1257" s="15">
        <f t="shared" si="19"/>
        <v>-1.5456614142801955E-2</v>
      </c>
    </row>
    <row r="1258" spans="1:8" ht="13.5" x14ac:dyDescent="0.25">
      <c r="A1258" s="11"/>
      <c r="B1258" s="10">
        <v>44613</v>
      </c>
      <c r="C1258" s="2">
        <v>3.27</v>
      </c>
      <c r="D1258" s="2">
        <v>2.3580000000000001</v>
      </c>
      <c r="E1258" s="2">
        <v>1516</v>
      </c>
      <c r="F1258" s="2">
        <v>3.2519999999999998</v>
      </c>
      <c r="G1258" s="2">
        <v>4930.0320000000002</v>
      </c>
      <c r="H1258" s="15">
        <f t="shared" si="19"/>
        <v>2.8302298198944739E-2</v>
      </c>
    </row>
    <row r="1259" spans="1:8" ht="13.5" x14ac:dyDescent="0.25">
      <c r="A1259" s="11"/>
      <c r="B1259" s="10">
        <v>44614</v>
      </c>
      <c r="C1259" s="2">
        <v>3.24</v>
      </c>
      <c r="D1259" s="2">
        <v>2.3363</v>
      </c>
      <c r="E1259" s="2">
        <v>13796</v>
      </c>
      <c r="F1259" s="2">
        <v>3.2210000000000001</v>
      </c>
      <c r="G1259" s="2">
        <v>44436.915999999997</v>
      </c>
      <c r="H1259" s="15">
        <f t="shared" si="19"/>
        <v>-9.2027141645462471E-3</v>
      </c>
    </row>
    <row r="1260" spans="1:8" ht="13.5" x14ac:dyDescent="0.25">
      <c r="A1260" s="11"/>
      <c r="B1260" s="10">
        <v>44615</v>
      </c>
      <c r="C1260" s="2">
        <v>3.3</v>
      </c>
      <c r="D1260" s="2">
        <v>2.3795999999999999</v>
      </c>
      <c r="E1260" s="2">
        <v>14532</v>
      </c>
      <c r="F1260" s="2">
        <v>3.26</v>
      </c>
      <c r="G1260" s="2">
        <v>47374.32</v>
      </c>
      <c r="H1260" s="15">
        <f t="shared" si="19"/>
        <v>1.8533578735607539E-2</v>
      </c>
    </row>
    <row r="1261" spans="1:8" ht="13.5" x14ac:dyDescent="0.25">
      <c r="A1261" s="11"/>
      <c r="B1261" s="10">
        <v>44616</v>
      </c>
      <c r="C1261" s="2">
        <v>3.2</v>
      </c>
      <c r="D1261" s="2">
        <v>2.3075000000000001</v>
      </c>
      <c r="E1261" s="2">
        <v>2654</v>
      </c>
      <c r="F1261" s="2">
        <v>3.2240000000000002</v>
      </c>
      <c r="G1261" s="2">
        <v>8556.4959999999992</v>
      </c>
      <c r="H1261" s="15">
        <f t="shared" si="19"/>
        <v>-3.0299209951252241E-2</v>
      </c>
    </row>
    <row r="1262" spans="1:8" ht="13.5" x14ac:dyDescent="0.25">
      <c r="A1262" s="11"/>
      <c r="B1262" s="10">
        <v>44617</v>
      </c>
      <c r="C1262" s="2">
        <v>3.25</v>
      </c>
      <c r="D1262" s="2">
        <v>2.3435000000000001</v>
      </c>
      <c r="E1262" s="2">
        <v>651</v>
      </c>
      <c r="F1262" s="2">
        <v>3.2850000000000001</v>
      </c>
      <c r="G1262" s="2">
        <v>2138.5349999999999</v>
      </c>
      <c r="H1262" s="15">
        <f t="shared" si="19"/>
        <v>1.5601300108342375E-2</v>
      </c>
    </row>
    <row r="1263" spans="1:8" ht="13.5" x14ac:dyDescent="0.25">
      <c r="A1263" s="11"/>
      <c r="B1263" s="10">
        <v>44620</v>
      </c>
      <c r="C1263" s="2">
        <v>3.34</v>
      </c>
      <c r="D1263" s="2">
        <v>2.4083999999999999</v>
      </c>
      <c r="E1263" s="2">
        <v>566</v>
      </c>
      <c r="F1263" s="2">
        <v>3.3109999999999999</v>
      </c>
      <c r="G1263" s="2">
        <v>1874.0260000000001</v>
      </c>
      <c r="H1263" s="15">
        <f t="shared" si="19"/>
        <v>2.7693620652869524E-2</v>
      </c>
    </row>
    <row r="1264" spans="1:8" ht="13.5" x14ac:dyDescent="0.25">
      <c r="A1264" s="11"/>
      <c r="B1264" s="10">
        <v>44621</v>
      </c>
      <c r="C1264" s="2">
        <v>3.34</v>
      </c>
      <c r="D1264" s="2">
        <v>2.4083999999999999</v>
      </c>
      <c r="E1264" s="2">
        <v>0</v>
      </c>
      <c r="F1264" s="2">
        <v>0</v>
      </c>
      <c r="G1264" s="2">
        <v>0</v>
      </c>
      <c r="H1264" s="15">
        <f t="shared" si="19"/>
        <v>0</v>
      </c>
    </row>
    <row r="1265" spans="1:8" ht="13.5" x14ac:dyDescent="0.25">
      <c r="A1265" s="11"/>
      <c r="B1265" s="10">
        <v>44622</v>
      </c>
      <c r="C1265" s="2">
        <v>3.32</v>
      </c>
      <c r="D1265" s="2">
        <v>2.3940000000000001</v>
      </c>
      <c r="E1265" s="2">
        <v>1310</v>
      </c>
      <c r="F1265" s="2">
        <v>3.294</v>
      </c>
      <c r="G1265" s="2">
        <v>4315.1400000000003</v>
      </c>
      <c r="H1265" s="15">
        <f t="shared" si="19"/>
        <v>-5.9790732436471299E-3</v>
      </c>
    </row>
    <row r="1266" spans="1:8" ht="13.5" x14ac:dyDescent="0.25">
      <c r="A1266" s="11"/>
      <c r="B1266" s="10">
        <v>44623</v>
      </c>
      <c r="C1266" s="2">
        <v>3.18</v>
      </c>
      <c r="D1266" s="2">
        <v>2.2930999999999999</v>
      </c>
      <c r="E1266" s="2">
        <v>8283</v>
      </c>
      <c r="F1266" s="2">
        <v>3.19</v>
      </c>
      <c r="G1266" s="2">
        <v>26422.77</v>
      </c>
      <c r="H1266" s="15">
        <f t="shared" si="19"/>
        <v>-4.2147034252297495E-2</v>
      </c>
    </row>
    <row r="1267" spans="1:8" ht="13.5" x14ac:dyDescent="0.25">
      <c r="A1267" s="11"/>
      <c r="B1267" s="10">
        <v>44624</v>
      </c>
      <c r="C1267" s="2">
        <v>3.17</v>
      </c>
      <c r="D1267" s="2">
        <v>2.2858999999999998</v>
      </c>
      <c r="E1267" s="2">
        <v>1350</v>
      </c>
      <c r="F1267" s="2">
        <v>3.133</v>
      </c>
      <c r="G1267" s="2">
        <v>4229.55</v>
      </c>
      <c r="H1267" s="15">
        <f t="shared" si="19"/>
        <v>-3.1398543456456741E-3</v>
      </c>
    </row>
    <row r="1268" spans="1:8" ht="13.5" x14ac:dyDescent="0.25">
      <c r="A1268" s="11"/>
      <c r="B1268" s="10">
        <v>44627</v>
      </c>
      <c r="C1268" s="2">
        <v>3.17</v>
      </c>
      <c r="D1268" s="2">
        <v>2.2858999999999998</v>
      </c>
      <c r="E1268" s="2">
        <v>1056</v>
      </c>
      <c r="F1268" s="2">
        <v>3.1469999999999998</v>
      </c>
      <c r="G1268" s="2">
        <v>3323.232</v>
      </c>
      <c r="H1268" s="15">
        <f t="shared" si="19"/>
        <v>0</v>
      </c>
    </row>
    <row r="1269" spans="1:8" ht="13.5" x14ac:dyDescent="0.25">
      <c r="A1269" s="11"/>
      <c r="B1269" s="10">
        <v>44628</v>
      </c>
      <c r="C1269" s="2">
        <v>3.18</v>
      </c>
      <c r="D1269" s="2">
        <v>2.2930999999999999</v>
      </c>
      <c r="E1269" s="2">
        <v>9863</v>
      </c>
      <c r="F1269" s="2">
        <v>3.17</v>
      </c>
      <c r="G1269" s="2">
        <v>31265.71</v>
      </c>
      <c r="H1269" s="15">
        <f t="shared" si="19"/>
        <v>3.1497440832932745E-3</v>
      </c>
    </row>
    <row r="1270" spans="1:8" ht="13.5" x14ac:dyDescent="0.25">
      <c r="A1270" s="11"/>
      <c r="B1270" s="10">
        <v>44629</v>
      </c>
      <c r="C1270" s="2">
        <v>3.18</v>
      </c>
      <c r="D1270" s="2">
        <v>2.2930999999999999</v>
      </c>
      <c r="E1270" s="2">
        <v>1225</v>
      </c>
      <c r="F1270" s="2">
        <v>3.157</v>
      </c>
      <c r="G1270" s="2">
        <v>3867.3249999999998</v>
      </c>
      <c r="H1270" s="15">
        <f t="shared" si="19"/>
        <v>0</v>
      </c>
    </row>
    <row r="1271" spans="1:8" ht="13.5" x14ac:dyDescent="0.25">
      <c r="A1271" s="11"/>
      <c r="B1271" s="10">
        <v>44630</v>
      </c>
      <c r="C1271" s="2">
        <v>3.17</v>
      </c>
      <c r="D1271" s="2">
        <v>2.2858999999999998</v>
      </c>
      <c r="E1271" s="2">
        <v>5</v>
      </c>
      <c r="F1271" s="2">
        <v>3.17</v>
      </c>
      <c r="G1271" s="2">
        <v>15.85</v>
      </c>
      <c r="H1271" s="15">
        <f t="shared" si="19"/>
        <v>-3.1398543456456741E-3</v>
      </c>
    </row>
    <row r="1272" spans="1:8" ht="13.5" x14ac:dyDescent="0.25">
      <c r="A1272" s="11"/>
      <c r="B1272" s="10">
        <v>44631</v>
      </c>
      <c r="C1272" s="2">
        <v>3.17</v>
      </c>
      <c r="D1272" s="2">
        <v>2.2858999999999998</v>
      </c>
      <c r="E1272" s="2">
        <v>312</v>
      </c>
      <c r="F1272" s="2">
        <v>3.1480000000000001</v>
      </c>
      <c r="G1272" s="2">
        <v>982.17600000000004</v>
      </c>
      <c r="H1272" s="15">
        <f t="shared" si="19"/>
        <v>0</v>
      </c>
    </row>
    <row r="1273" spans="1:8" ht="13.5" x14ac:dyDescent="0.25">
      <c r="A1273" s="11"/>
      <c r="B1273" s="10">
        <v>44634</v>
      </c>
      <c r="C1273" s="2">
        <v>3.18</v>
      </c>
      <c r="D1273" s="2">
        <v>2.2930999999999999</v>
      </c>
      <c r="E1273" s="2">
        <v>661</v>
      </c>
      <c r="F1273" s="2">
        <v>3.18</v>
      </c>
      <c r="G1273" s="2">
        <v>2101.98</v>
      </c>
      <c r="H1273" s="15">
        <f t="shared" si="19"/>
        <v>3.1497440832932745E-3</v>
      </c>
    </row>
    <row r="1274" spans="1:8" ht="13.5" x14ac:dyDescent="0.25">
      <c r="A1274" s="11"/>
      <c r="B1274" s="10">
        <v>44635</v>
      </c>
      <c r="C1274" s="2">
        <v>3.22</v>
      </c>
      <c r="D1274" s="2">
        <v>2.3218999999999999</v>
      </c>
      <c r="E1274" s="2">
        <v>3021</v>
      </c>
      <c r="F1274" s="2">
        <v>3.169</v>
      </c>
      <c r="G1274" s="2">
        <v>9573.5490000000009</v>
      </c>
      <c r="H1274" s="15">
        <f t="shared" si="19"/>
        <v>1.2559417382582504E-2</v>
      </c>
    </row>
    <row r="1275" spans="1:8" ht="13.5" x14ac:dyDescent="0.25">
      <c r="A1275" s="11"/>
      <c r="B1275" s="10">
        <v>44636</v>
      </c>
      <c r="C1275" s="2">
        <v>3.21</v>
      </c>
      <c r="D1275" s="2">
        <v>2.3147000000000002</v>
      </c>
      <c r="E1275" s="2">
        <v>135</v>
      </c>
      <c r="F1275" s="2">
        <v>3.21</v>
      </c>
      <c r="G1275" s="2">
        <v>433.35</v>
      </c>
      <c r="H1275" s="15">
        <f t="shared" si="19"/>
        <v>-3.1009087385329478E-3</v>
      </c>
    </row>
    <row r="1276" spans="1:8" ht="13.5" x14ac:dyDescent="0.25">
      <c r="A1276" s="11"/>
      <c r="B1276" s="10">
        <v>44637</v>
      </c>
      <c r="C1276" s="2">
        <v>3.2</v>
      </c>
      <c r="D1276" s="2">
        <v>2.3075000000000001</v>
      </c>
      <c r="E1276" s="2">
        <v>12055</v>
      </c>
      <c r="F1276" s="2">
        <v>3.2010000000000001</v>
      </c>
      <c r="G1276" s="2">
        <v>38588.055</v>
      </c>
      <c r="H1276" s="15">
        <f t="shared" si="19"/>
        <v>-3.1105542834925022E-3</v>
      </c>
    </row>
    <row r="1277" spans="1:8" ht="13.5" x14ac:dyDescent="0.25">
      <c r="A1277" s="11"/>
      <c r="B1277" s="10">
        <v>44638</v>
      </c>
      <c r="C1277" s="2">
        <v>3.2</v>
      </c>
      <c r="D1277" s="2">
        <v>2.3075000000000001</v>
      </c>
      <c r="E1277" s="2">
        <v>3575</v>
      </c>
      <c r="F1277" s="2">
        <v>3.113</v>
      </c>
      <c r="G1277" s="2">
        <v>11128.975</v>
      </c>
      <c r="H1277" s="15">
        <f t="shared" si="19"/>
        <v>0</v>
      </c>
    </row>
    <row r="1278" spans="1:8" ht="13.5" x14ac:dyDescent="0.25">
      <c r="A1278" s="11"/>
      <c r="B1278" s="10">
        <v>44641</v>
      </c>
      <c r="C1278" s="2">
        <v>3.16</v>
      </c>
      <c r="D1278" s="2">
        <v>2.2787000000000002</v>
      </c>
      <c r="E1278" s="2">
        <v>3040</v>
      </c>
      <c r="F1278" s="2">
        <v>3.137</v>
      </c>
      <c r="G1278" s="2">
        <v>9536.48</v>
      </c>
      <c r="H1278" s="15">
        <f t="shared" si="19"/>
        <v>-1.2481040086673861E-2</v>
      </c>
    </row>
    <row r="1279" spans="1:8" ht="13.5" x14ac:dyDescent="0.25">
      <c r="A1279" s="11"/>
      <c r="B1279" s="10">
        <v>44642</v>
      </c>
      <c r="C1279" s="2">
        <v>3.11</v>
      </c>
      <c r="D1279" s="2">
        <v>2.2425999999999999</v>
      </c>
      <c r="E1279" s="2">
        <v>9284</v>
      </c>
      <c r="F1279" s="2">
        <v>3.1110000000000002</v>
      </c>
      <c r="G1279" s="2">
        <v>28882.524000000001</v>
      </c>
      <c r="H1279" s="15">
        <f t="shared" si="19"/>
        <v>-1.5842366261464975E-2</v>
      </c>
    </row>
    <row r="1280" spans="1:8" ht="13.5" x14ac:dyDescent="0.25">
      <c r="A1280" s="11"/>
      <c r="B1280" s="10">
        <v>44643</v>
      </c>
      <c r="C1280" s="2">
        <v>3.16</v>
      </c>
      <c r="D1280" s="2">
        <v>2.2787000000000002</v>
      </c>
      <c r="E1280" s="2">
        <v>2065</v>
      </c>
      <c r="F1280" s="2">
        <v>3.044</v>
      </c>
      <c r="G1280" s="2">
        <v>6285.86</v>
      </c>
      <c r="H1280" s="15">
        <f t="shared" si="19"/>
        <v>1.6097386961562581E-2</v>
      </c>
    </row>
    <row r="1281" spans="1:8" ht="13.5" x14ac:dyDescent="0.25">
      <c r="A1281" s="11"/>
      <c r="B1281" s="10">
        <v>44644</v>
      </c>
      <c r="C1281" s="2">
        <v>3.16</v>
      </c>
      <c r="D1281" s="2">
        <v>2.2787000000000002</v>
      </c>
      <c r="E1281" s="2">
        <v>0</v>
      </c>
      <c r="F1281" s="2">
        <v>0</v>
      </c>
      <c r="G1281" s="2">
        <v>0</v>
      </c>
      <c r="H1281" s="15">
        <f t="shared" si="19"/>
        <v>0</v>
      </c>
    </row>
    <row r="1282" spans="1:8" ht="13.5" x14ac:dyDescent="0.25">
      <c r="A1282" s="11"/>
      <c r="B1282" s="10">
        <v>44645</v>
      </c>
      <c r="C1282" s="2">
        <v>3.16</v>
      </c>
      <c r="D1282" s="2">
        <v>2.2787000000000002</v>
      </c>
      <c r="E1282" s="2">
        <v>0</v>
      </c>
      <c r="F1282" s="2">
        <v>0</v>
      </c>
      <c r="G1282" s="2">
        <v>0</v>
      </c>
      <c r="H1282" s="15">
        <f t="shared" si="19"/>
        <v>0</v>
      </c>
    </row>
    <row r="1283" spans="1:8" ht="13.5" x14ac:dyDescent="0.25">
      <c r="A1283" s="11"/>
      <c r="B1283" s="10">
        <v>44648</v>
      </c>
      <c r="C1283" s="2">
        <v>3.14</v>
      </c>
      <c r="D1283" s="2">
        <v>2.2642000000000002</v>
      </c>
      <c r="E1283" s="2">
        <v>390</v>
      </c>
      <c r="F1283" s="2">
        <v>3.14</v>
      </c>
      <c r="G1283" s="2">
        <v>1224.5999999999999</v>
      </c>
      <c r="H1283" s="15">
        <f t="shared" si="19"/>
        <v>-6.3632773072365631E-3</v>
      </c>
    </row>
    <row r="1284" spans="1:8" ht="13.5" x14ac:dyDescent="0.25">
      <c r="A1284" s="11"/>
      <c r="B1284" s="10">
        <v>44649</v>
      </c>
      <c r="C1284" s="2">
        <v>3.14</v>
      </c>
      <c r="D1284" s="2">
        <v>2.2642000000000002</v>
      </c>
      <c r="E1284" s="2">
        <v>211</v>
      </c>
      <c r="F1284" s="2">
        <v>3.14</v>
      </c>
      <c r="G1284" s="2">
        <v>662.54</v>
      </c>
      <c r="H1284" s="15">
        <f t="shared" si="19"/>
        <v>0</v>
      </c>
    </row>
    <row r="1285" spans="1:8" ht="13.5" x14ac:dyDescent="0.25">
      <c r="A1285" s="11"/>
      <c r="B1285" s="10">
        <v>44650</v>
      </c>
      <c r="C1285" s="2">
        <v>3.13</v>
      </c>
      <c r="D1285" s="2">
        <v>2.2570000000000001</v>
      </c>
      <c r="E1285" s="2">
        <v>17</v>
      </c>
      <c r="F1285" s="2">
        <v>3.1480000000000001</v>
      </c>
      <c r="G1285" s="2">
        <v>53.515999999999998</v>
      </c>
      <c r="H1285" s="15">
        <f t="shared" si="19"/>
        <v>-3.1799311014928428E-3</v>
      </c>
    </row>
    <row r="1286" spans="1:8" ht="13.5" x14ac:dyDescent="0.25">
      <c r="A1286" s="11"/>
      <c r="B1286" s="10">
        <v>44651</v>
      </c>
      <c r="C1286" s="2">
        <v>3.13</v>
      </c>
      <c r="D1286" s="2">
        <v>2.2570000000000001</v>
      </c>
      <c r="E1286" s="2">
        <v>557</v>
      </c>
      <c r="F1286" s="2">
        <v>3.1019999999999999</v>
      </c>
      <c r="G1286" s="2">
        <v>1727.8140000000001</v>
      </c>
      <c r="H1286" s="15">
        <f t="shared" si="19"/>
        <v>0</v>
      </c>
    </row>
    <row r="1287" spans="1:8" ht="13.5" x14ac:dyDescent="0.25">
      <c r="A1287" s="11"/>
      <c r="B1287" s="10">
        <v>44652</v>
      </c>
      <c r="C1287" s="2">
        <v>3.1</v>
      </c>
      <c r="D1287" s="2">
        <v>2.2353999999999998</v>
      </c>
      <c r="E1287" s="2">
        <v>1893</v>
      </c>
      <c r="F1287" s="2">
        <v>3.125</v>
      </c>
      <c r="G1287" s="2">
        <v>5915.625</v>
      </c>
      <c r="H1287" s="15">
        <f t="shared" ref="H1287:H1350" si="20">(D1287-D1286)/D1286</f>
        <v>-9.5702259636687124E-3</v>
      </c>
    </row>
    <row r="1288" spans="1:8" ht="13.5" x14ac:dyDescent="0.25">
      <c r="A1288" s="11"/>
      <c r="B1288" s="10">
        <v>44655</v>
      </c>
      <c r="C1288" s="2">
        <v>3.2</v>
      </c>
      <c r="D1288" s="2">
        <v>2.3075000000000001</v>
      </c>
      <c r="E1288" s="2">
        <v>170</v>
      </c>
      <c r="F1288" s="2">
        <v>3.1989999999999998</v>
      </c>
      <c r="G1288" s="2">
        <v>543.83000000000004</v>
      </c>
      <c r="H1288" s="15">
        <f t="shared" si="20"/>
        <v>3.225373534937831E-2</v>
      </c>
    </row>
    <row r="1289" spans="1:8" ht="13.5" x14ac:dyDescent="0.25">
      <c r="A1289" s="11"/>
      <c r="B1289" s="10">
        <v>44656</v>
      </c>
      <c r="C1289" s="2">
        <v>3.18</v>
      </c>
      <c r="D1289" s="2">
        <v>2.2930999999999999</v>
      </c>
      <c r="E1289" s="2">
        <v>40</v>
      </c>
      <c r="F1289" s="2">
        <v>3.18</v>
      </c>
      <c r="G1289" s="2">
        <v>127.2</v>
      </c>
      <c r="H1289" s="15">
        <f t="shared" si="20"/>
        <v>-6.2405200433370269E-3</v>
      </c>
    </row>
    <row r="1290" spans="1:8" ht="13.5" x14ac:dyDescent="0.25">
      <c r="A1290" s="11"/>
      <c r="B1290" s="10">
        <v>44657</v>
      </c>
      <c r="C1290" s="2">
        <v>3.18</v>
      </c>
      <c r="D1290" s="2">
        <v>2.2930999999999999</v>
      </c>
      <c r="E1290" s="2">
        <v>3190</v>
      </c>
      <c r="F1290" s="2">
        <v>3.19</v>
      </c>
      <c r="G1290" s="2">
        <v>10176.1</v>
      </c>
      <c r="H1290" s="15">
        <f t="shared" si="20"/>
        <v>0</v>
      </c>
    </row>
    <row r="1291" spans="1:8" ht="13.5" x14ac:dyDescent="0.25">
      <c r="A1291" s="11"/>
      <c r="B1291" s="10">
        <v>44658</v>
      </c>
      <c r="C1291" s="2">
        <v>3.2</v>
      </c>
      <c r="D1291" s="2">
        <v>2.3075000000000001</v>
      </c>
      <c r="E1291" s="2">
        <v>3002</v>
      </c>
      <c r="F1291" s="2">
        <v>3.194</v>
      </c>
      <c r="G1291" s="2">
        <v>9588.3880000000008</v>
      </c>
      <c r="H1291" s="15">
        <f t="shared" si="20"/>
        <v>6.2797086912913481E-3</v>
      </c>
    </row>
    <row r="1292" spans="1:8" ht="13.5" x14ac:dyDescent="0.25">
      <c r="A1292" s="11"/>
      <c r="B1292" s="10">
        <v>44659</v>
      </c>
      <c r="C1292" s="2">
        <v>3.19</v>
      </c>
      <c r="D1292" s="2">
        <v>2.3003</v>
      </c>
      <c r="E1292" s="2">
        <v>16</v>
      </c>
      <c r="F1292" s="2">
        <v>3.19</v>
      </c>
      <c r="G1292" s="2">
        <v>51.04</v>
      </c>
      <c r="H1292" s="15">
        <f t="shared" si="20"/>
        <v>-3.1202600216685135E-3</v>
      </c>
    </row>
    <row r="1293" spans="1:8" ht="13.5" x14ac:dyDescent="0.25">
      <c r="A1293" s="11"/>
      <c r="B1293" s="10">
        <v>44662</v>
      </c>
      <c r="C1293" s="2">
        <v>3.18</v>
      </c>
      <c r="D1293" s="2">
        <v>2.2930999999999999</v>
      </c>
      <c r="E1293" s="2">
        <v>20</v>
      </c>
      <c r="F1293" s="2">
        <v>3.18</v>
      </c>
      <c r="G1293" s="2">
        <v>63.6</v>
      </c>
      <c r="H1293" s="15">
        <f t="shared" si="20"/>
        <v>-3.1300265182802657E-3</v>
      </c>
    </row>
    <row r="1294" spans="1:8" ht="13.5" x14ac:dyDescent="0.25">
      <c r="A1294" s="11"/>
      <c r="B1294" s="10">
        <v>44663</v>
      </c>
      <c r="C1294" s="2">
        <v>3.18</v>
      </c>
      <c r="D1294" s="2">
        <v>2.2930999999999999</v>
      </c>
      <c r="E1294" s="2">
        <v>150</v>
      </c>
      <c r="F1294" s="2">
        <v>3.18</v>
      </c>
      <c r="G1294" s="2">
        <v>477</v>
      </c>
      <c r="H1294" s="15">
        <f t="shared" si="20"/>
        <v>0</v>
      </c>
    </row>
    <row r="1295" spans="1:8" ht="13.5" x14ac:dyDescent="0.25">
      <c r="A1295" s="11"/>
      <c r="B1295" s="10">
        <v>44664</v>
      </c>
      <c r="C1295" s="2">
        <v>3.18</v>
      </c>
      <c r="D1295" s="2">
        <v>2.2930999999999999</v>
      </c>
      <c r="E1295" s="2">
        <v>5</v>
      </c>
      <c r="F1295" s="2">
        <v>3.18</v>
      </c>
      <c r="G1295" s="2">
        <v>15.9</v>
      </c>
      <c r="H1295" s="15">
        <f t="shared" si="20"/>
        <v>0</v>
      </c>
    </row>
    <row r="1296" spans="1:8" ht="13.5" x14ac:dyDescent="0.25">
      <c r="A1296" s="11"/>
      <c r="B1296" s="10">
        <v>44665</v>
      </c>
      <c r="C1296" s="2">
        <v>3.18</v>
      </c>
      <c r="D1296" s="2">
        <v>2.2930999999999999</v>
      </c>
      <c r="E1296" s="2">
        <v>907</v>
      </c>
      <c r="F1296" s="2">
        <v>3.1269999999999998</v>
      </c>
      <c r="G1296" s="2">
        <v>2836.1889999999999</v>
      </c>
      <c r="H1296" s="15">
        <f t="shared" si="20"/>
        <v>0</v>
      </c>
    </row>
    <row r="1297" spans="1:8" ht="13.5" x14ac:dyDescent="0.25">
      <c r="A1297" s="11"/>
      <c r="B1297" s="10">
        <v>44666</v>
      </c>
      <c r="C1297" s="2">
        <v>3.17</v>
      </c>
      <c r="D1297" s="2">
        <v>2.2858999999999998</v>
      </c>
      <c r="E1297" s="2">
        <v>3700</v>
      </c>
      <c r="F1297" s="2">
        <v>3.0630000000000002</v>
      </c>
      <c r="G1297" s="2">
        <v>11333.1</v>
      </c>
      <c r="H1297" s="15">
        <f t="shared" si="20"/>
        <v>-3.1398543456456741E-3</v>
      </c>
    </row>
    <row r="1298" spans="1:8" ht="13.5" x14ac:dyDescent="0.25">
      <c r="A1298" s="11"/>
      <c r="B1298" s="10">
        <v>44669</v>
      </c>
      <c r="C1298" s="2">
        <v>3.2</v>
      </c>
      <c r="D1298" s="2">
        <v>2.3075000000000001</v>
      </c>
      <c r="E1298" s="2">
        <v>7313</v>
      </c>
      <c r="F1298" s="2">
        <v>3.1709999999999998</v>
      </c>
      <c r="G1298" s="2">
        <v>23189.523000000001</v>
      </c>
      <c r="H1298" s="15">
        <f t="shared" si="20"/>
        <v>9.4492322498798235E-3</v>
      </c>
    </row>
    <row r="1299" spans="1:8" ht="13.5" x14ac:dyDescent="0.25">
      <c r="A1299" s="11"/>
      <c r="B1299" s="10">
        <v>44670</v>
      </c>
      <c r="C1299" s="2">
        <v>3.2</v>
      </c>
      <c r="D1299" s="2">
        <v>2.3075000000000001</v>
      </c>
      <c r="E1299" s="2">
        <v>245</v>
      </c>
      <c r="F1299" s="2">
        <v>3.2</v>
      </c>
      <c r="G1299" s="2">
        <v>784</v>
      </c>
      <c r="H1299" s="15">
        <f t="shared" si="20"/>
        <v>0</v>
      </c>
    </row>
    <row r="1300" spans="1:8" ht="13.5" x14ac:dyDescent="0.25">
      <c r="A1300" s="11"/>
      <c r="B1300" s="10">
        <v>44671</v>
      </c>
      <c r="C1300" s="2">
        <v>3.2</v>
      </c>
      <c r="D1300" s="2">
        <v>2.3075000000000001</v>
      </c>
      <c r="E1300" s="2">
        <v>0</v>
      </c>
      <c r="F1300" s="2">
        <v>0</v>
      </c>
      <c r="G1300" s="2">
        <v>0</v>
      </c>
      <c r="H1300" s="15">
        <f t="shared" si="20"/>
        <v>0</v>
      </c>
    </row>
    <row r="1301" spans="1:8" ht="13.5" x14ac:dyDescent="0.25">
      <c r="A1301" s="11"/>
      <c r="B1301" s="10">
        <v>44672</v>
      </c>
      <c r="C1301" s="2">
        <v>3.02</v>
      </c>
      <c r="D1301" s="2">
        <v>2.1777000000000002</v>
      </c>
      <c r="E1301" s="2">
        <v>33796</v>
      </c>
      <c r="F1301" s="2">
        <v>3.0289999999999999</v>
      </c>
      <c r="G1301" s="2">
        <v>102368.084</v>
      </c>
      <c r="H1301" s="15">
        <f t="shared" si="20"/>
        <v>-5.6251354279523255E-2</v>
      </c>
    </row>
    <row r="1302" spans="1:8" ht="13.5" x14ac:dyDescent="0.25">
      <c r="A1302" s="11"/>
      <c r="B1302" s="10">
        <v>44673</v>
      </c>
      <c r="C1302" s="2">
        <v>3.12</v>
      </c>
      <c r="D1302" s="2">
        <v>2.2498</v>
      </c>
      <c r="E1302" s="2">
        <v>300</v>
      </c>
      <c r="F1302" s="2">
        <v>3.12</v>
      </c>
      <c r="G1302" s="2">
        <v>936</v>
      </c>
      <c r="H1302" s="15">
        <f t="shared" si="20"/>
        <v>3.3108325297331966E-2</v>
      </c>
    </row>
    <row r="1303" spans="1:8" ht="13.5" x14ac:dyDescent="0.25">
      <c r="A1303" s="11"/>
      <c r="B1303" s="10">
        <v>44676</v>
      </c>
      <c r="C1303" s="2">
        <v>3.12</v>
      </c>
      <c r="D1303" s="2">
        <v>2.2498</v>
      </c>
      <c r="E1303" s="2">
        <v>1102</v>
      </c>
      <c r="F1303" s="2">
        <v>2.9660000000000002</v>
      </c>
      <c r="G1303" s="2">
        <v>3268.5320000000002</v>
      </c>
      <c r="H1303" s="15">
        <f t="shared" si="20"/>
        <v>0</v>
      </c>
    </row>
    <row r="1304" spans="1:8" ht="13.5" x14ac:dyDescent="0.25">
      <c r="A1304" s="11"/>
      <c r="B1304" s="10">
        <v>44677</v>
      </c>
      <c r="C1304" s="2">
        <v>3.12</v>
      </c>
      <c r="D1304" s="2">
        <v>2.2498</v>
      </c>
      <c r="E1304" s="2">
        <v>156</v>
      </c>
      <c r="F1304" s="2">
        <v>3.1230000000000002</v>
      </c>
      <c r="G1304" s="2">
        <v>487.18799999999999</v>
      </c>
      <c r="H1304" s="15">
        <f t="shared" si="20"/>
        <v>0</v>
      </c>
    </row>
    <row r="1305" spans="1:8" ht="13.5" x14ac:dyDescent="0.25">
      <c r="A1305" s="11"/>
      <c r="B1305" s="10">
        <v>44678</v>
      </c>
      <c r="C1305" s="2">
        <v>3.12</v>
      </c>
      <c r="D1305" s="2">
        <v>2.2498</v>
      </c>
      <c r="E1305" s="2">
        <v>29</v>
      </c>
      <c r="F1305" s="2">
        <v>3.11</v>
      </c>
      <c r="G1305" s="2">
        <v>90.19</v>
      </c>
      <c r="H1305" s="15">
        <f t="shared" si="20"/>
        <v>0</v>
      </c>
    </row>
    <row r="1306" spans="1:8" ht="13.5" x14ac:dyDescent="0.25">
      <c r="A1306" s="11"/>
      <c r="B1306" s="10">
        <v>44679</v>
      </c>
      <c r="C1306" s="2">
        <v>3.12</v>
      </c>
      <c r="D1306" s="2">
        <v>2.2498</v>
      </c>
      <c r="E1306" s="2">
        <v>0</v>
      </c>
      <c r="F1306" s="2">
        <v>0</v>
      </c>
      <c r="G1306" s="2">
        <v>0</v>
      </c>
      <c r="H1306" s="15">
        <f t="shared" si="20"/>
        <v>0</v>
      </c>
    </row>
    <row r="1307" spans="1:8" ht="13.5" x14ac:dyDescent="0.25">
      <c r="A1307" s="11"/>
      <c r="B1307" s="10">
        <v>44680</v>
      </c>
      <c r="C1307" s="2">
        <v>3.12</v>
      </c>
      <c r="D1307" s="2">
        <v>2.2498</v>
      </c>
      <c r="E1307" s="2">
        <v>0</v>
      </c>
      <c r="F1307" s="2">
        <v>0</v>
      </c>
      <c r="G1307" s="2">
        <v>0</v>
      </c>
      <c r="H1307" s="15">
        <f t="shared" si="20"/>
        <v>0</v>
      </c>
    </row>
    <row r="1308" spans="1:8" ht="13.5" x14ac:dyDescent="0.25">
      <c r="A1308" s="11"/>
      <c r="B1308" s="10">
        <v>44685</v>
      </c>
      <c r="C1308" s="2">
        <v>3.05</v>
      </c>
      <c r="D1308" s="2">
        <v>2.1993</v>
      </c>
      <c r="E1308" s="2">
        <v>1168</v>
      </c>
      <c r="F1308" s="2">
        <v>3.03</v>
      </c>
      <c r="G1308" s="2">
        <v>3539.04</v>
      </c>
      <c r="H1308" s="15">
        <f t="shared" si="20"/>
        <v>-2.2446439683527421E-2</v>
      </c>
    </row>
    <row r="1309" spans="1:8" ht="13.5" x14ac:dyDescent="0.25">
      <c r="A1309" s="11"/>
      <c r="B1309" s="10">
        <v>44686</v>
      </c>
      <c r="C1309" s="2">
        <v>3.06</v>
      </c>
      <c r="D1309" s="2">
        <v>2.2065000000000001</v>
      </c>
      <c r="E1309" s="2">
        <v>1207</v>
      </c>
      <c r="F1309" s="2">
        <v>3.0449999999999999</v>
      </c>
      <c r="G1309" s="2">
        <v>3675.3150000000001</v>
      </c>
      <c r="H1309" s="15">
        <f t="shared" si="20"/>
        <v>3.2737689264766496E-3</v>
      </c>
    </row>
    <row r="1310" spans="1:8" ht="13.5" x14ac:dyDescent="0.25">
      <c r="A1310" s="11"/>
      <c r="B1310" s="10">
        <v>44687</v>
      </c>
      <c r="C1310" s="2">
        <v>3.07</v>
      </c>
      <c r="D1310" s="2">
        <v>2.2138</v>
      </c>
      <c r="E1310" s="2">
        <v>210</v>
      </c>
      <c r="F1310" s="2">
        <v>2.9239999999999999</v>
      </c>
      <c r="G1310" s="2">
        <v>614.04</v>
      </c>
      <c r="H1310" s="15">
        <f t="shared" si="20"/>
        <v>3.3084069793790447E-3</v>
      </c>
    </row>
    <row r="1311" spans="1:8" ht="13.5" x14ac:dyDescent="0.25">
      <c r="A1311" s="11"/>
      <c r="B1311" s="10">
        <v>44690</v>
      </c>
      <c r="C1311" s="2">
        <v>3</v>
      </c>
      <c r="D1311" s="2">
        <v>2.1633</v>
      </c>
      <c r="E1311" s="2">
        <v>544</v>
      </c>
      <c r="F1311" s="2">
        <v>3.0009999999999999</v>
      </c>
      <c r="G1311" s="2">
        <v>1632.5440000000001</v>
      </c>
      <c r="H1311" s="15">
        <f t="shared" si="20"/>
        <v>-2.2811455416026735E-2</v>
      </c>
    </row>
    <row r="1312" spans="1:8" ht="13.5" x14ac:dyDescent="0.25">
      <c r="A1312" s="11"/>
      <c r="B1312" s="10">
        <v>44691</v>
      </c>
      <c r="C1312" s="2">
        <v>3</v>
      </c>
      <c r="D1312" s="2">
        <v>2.1633</v>
      </c>
      <c r="E1312" s="2">
        <v>206</v>
      </c>
      <c r="F1312" s="2">
        <v>2.9990000000000001</v>
      </c>
      <c r="G1312" s="2">
        <v>617.79399999999998</v>
      </c>
      <c r="H1312" s="15">
        <f t="shared" si="20"/>
        <v>0</v>
      </c>
    </row>
    <row r="1313" spans="1:8" ht="13.5" x14ac:dyDescent="0.25">
      <c r="A1313" s="11"/>
      <c r="B1313" s="10">
        <v>44692</v>
      </c>
      <c r="C1313" s="2">
        <v>3.04</v>
      </c>
      <c r="D1313" s="2">
        <v>2.1920999999999999</v>
      </c>
      <c r="E1313" s="2">
        <v>733</v>
      </c>
      <c r="F1313" s="2">
        <v>3.0129999999999999</v>
      </c>
      <c r="G1313" s="2">
        <v>2208.529</v>
      </c>
      <c r="H1313" s="15">
        <f t="shared" si="20"/>
        <v>1.3312994036888058E-2</v>
      </c>
    </row>
    <row r="1314" spans="1:8" ht="13.5" x14ac:dyDescent="0.25">
      <c r="A1314" s="11"/>
      <c r="B1314" s="10">
        <v>44693</v>
      </c>
      <c r="C1314" s="2">
        <v>3.04</v>
      </c>
      <c r="D1314" s="2">
        <v>2.1920999999999999</v>
      </c>
      <c r="E1314" s="2">
        <v>11</v>
      </c>
      <c r="F1314" s="2">
        <v>3.04</v>
      </c>
      <c r="G1314" s="2">
        <v>33.44</v>
      </c>
      <c r="H1314" s="15">
        <f t="shared" si="20"/>
        <v>0</v>
      </c>
    </row>
    <row r="1315" spans="1:8" ht="13.5" x14ac:dyDescent="0.25">
      <c r="A1315" s="11"/>
      <c r="B1315" s="10">
        <v>44694</v>
      </c>
      <c r="C1315" s="2">
        <v>2.86</v>
      </c>
      <c r="D1315" s="2">
        <v>2.0623</v>
      </c>
      <c r="E1315" s="2">
        <v>54</v>
      </c>
      <c r="F1315" s="2">
        <v>2.984</v>
      </c>
      <c r="G1315" s="2">
        <v>161.136</v>
      </c>
      <c r="H1315" s="15">
        <f t="shared" si="20"/>
        <v>-5.9212627161169616E-2</v>
      </c>
    </row>
    <row r="1316" spans="1:8" ht="13.5" x14ac:dyDescent="0.25">
      <c r="A1316" s="11"/>
      <c r="B1316" s="10">
        <v>44697</v>
      </c>
      <c r="C1316" s="2">
        <v>2.98</v>
      </c>
      <c r="D1316" s="2">
        <v>2.1488999999999998</v>
      </c>
      <c r="E1316" s="2">
        <v>1623</v>
      </c>
      <c r="F1316" s="2">
        <v>2.794</v>
      </c>
      <c r="G1316" s="2">
        <v>4534.6620000000003</v>
      </c>
      <c r="H1316" s="15">
        <f t="shared" si="20"/>
        <v>4.199195073461659E-2</v>
      </c>
    </row>
    <row r="1317" spans="1:8" ht="13.5" x14ac:dyDescent="0.25">
      <c r="A1317" s="11"/>
      <c r="B1317" s="10">
        <v>44698</v>
      </c>
      <c r="C1317" s="2">
        <v>2.98</v>
      </c>
      <c r="D1317" s="2">
        <v>2.1488999999999998</v>
      </c>
      <c r="E1317" s="2">
        <v>177</v>
      </c>
      <c r="F1317" s="2">
        <v>2.9769999999999999</v>
      </c>
      <c r="G1317" s="2">
        <v>526.92899999999997</v>
      </c>
      <c r="H1317" s="15">
        <f t="shared" si="20"/>
        <v>0</v>
      </c>
    </row>
    <row r="1318" spans="1:8" ht="13.5" x14ac:dyDescent="0.25">
      <c r="A1318" s="11"/>
      <c r="B1318" s="10">
        <v>44699</v>
      </c>
      <c r="C1318" s="2">
        <v>2.84</v>
      </c>
      <c r="D1318" s="2">
        <v>2.0478999999999998</v>
      </c>
      <c r="E1318" s="2">
        <v>17361</v>
      </c>
      <c r="F1318" s="2">
        <v>2.9089999999999998</v>
      </c>
      <c r="G1318" s="2">
        <v>50503.148999999998</v>
      </c>
      <c r="H1318" s="15">
        <f t="shared" si="20"/>
        <v>-4.7000791102424493E-2</v>
      </c>
    </row>
    <row r="1319" spans="1:8" ht="13.5" x14ac:dyDescent="0.25">
      <c r="A1319" s="11"/>
      <c r="B1319" s="10">
        <v>44700</v>
      </c>
      <c r="C1319" s="2">
        <v>2.87</v>
      </c>
      <c r="D1319" s="2">
        <v>2.0695000000000001</v>
      </c>
      <c r="E1319" s="2">
        <v>5775</v>
      </c>
      <c r="F1319" s="2">
        <v>2.8450000000000002</v>
      </c>
      <c r="G1319" s="2">
        <v>16429.875</v>
      </c>
      <c r="H1319" s="15">
        <f t="shared" si="20"/>
        <v>1.0547390009277936E-2</v>
      </c>
    </row>
    <row r="1320" spans="1:8" ht="13.5" x14ac:dyDescent="0.25">
      <c r="A1320" s="11"/>
      <c r="B1320" s="10">
        <v>44701</v>
      </c>
      <c r="C1320" s="2">
        <v>2.87</v>
      </c>
      <c r="D1320" s="2">
        <v>2.0695000000000001</v>
      </c>
      <c r="E1320" s="2">
        <v>310</v>
      </c>
      <c r="F1320" s="2">
        <v>2.87</v>
      </c>
      <c r="G1320" s="2">
        <v>889.7</v>
      </c>
      <c r="H1320" s="15">
        <f t="shared" si="20"/>
        <v>0</v>
      </c>
    </row>
    <row r="1321" spans="1:8" ht="13.5" x14ac:dyDescent="0.25">
      <c r="A1321" s="11"/>
      <c r="B1321" s="10">
        <v>44704</v>
      </c>
      <c r="C1321" s="2">
        <v>2.87</v>
      </c>
      <c r="D1321" s="2">
        <v>2.0695000000000001</v>
      </c>
      <c r="E1321" s="2">
        <v>54</v>
      </c>
      <c r="F1321" s="2">
        <v>2.87</v>
      </c>
      <c r="G1321" s="2">
        <v>154.97999999999999</v>
      </c>
      <c r="H1321" s="15">
        <f t="shared" si="20"/>
        <v>0</v>
      </c>
    </row>
    <row r="1322" spans="1:8" ht="13.5" x14ac:dyDescent="0.25">
      <c r="A1322" s="11"/>
      <c r="B1322" s="10">
        <v>44705</v>
      </c>
      <c r="C1322" s="2">
        <v>2.85</v>
      </c>
      <c r="D1322" s="2">
        <v>2.0550999999999999</v>
      </c>
      <c r="E1322" s="2">
        <v>3435</v>
      </c>
      <c r="F1322" s="2">
        <v>2.7709999999999999</v>
      </c>
      <c r="G1322" s="2">
        <v>9518.3850000000002</v>
      </c>
      <c r="H1322" s="15">
        <f t="shared" si="20"/>
        <v>-6.9582024643634645E-3</v>
      </c>
    </row>
    <row r="1323" spans="1:8" ht="13.5" x14ac:dyDescent="0.25">
      <c r="A1323" s="11"/>
      <c r="B1323" s="10">
        <v>44706</v>
      </c>
      <c r="C1323" s="2">
        <v>2.84</v>
      </c>
      <c r="D1323" s="2">
        <v>2.0478999999999998</v>
      </c>
      <c r="E1323" s="2">
        <v>2438</v>
      </c>
      <c r="F1323" s="2">
        <v>2.8530000000000002</v>
      </c>
      <c r="G1323" s="2">
        <v>6955.6139999999996</v>
      </c>
      <c r="H1323" s="15">
        <f t="shared" si="20"/>
        <v>-3.5034791494331641E-3</v>
      </c>
    </row>
    <row r="1324" spans="1:8" ht="13.5" x14ac:dyDescent="0.25">
      <c r="A1324" s="11"/>
      <c r="B1324" s="10">
        <v>44707</v>
      </c>
      <c r="C1324" s="2">
        <v>2.87</v>
      </c>
      <c r="D1324" s="2">
        <v>2.0695000000000001</v>
      </c>
      <c r="E1324" s="2">
        <v>1146</v>
      </c>
      <c r="F1324" s="2">
        <v>2.8580000000000001</v>
      </c>
      <c r="G1324" s="2">
        <v>3275.268</v>
      </c>
      <c r="H1324" s="15">
        <f t="shared" si="20"/>
        <v>1.0547390009277936E-2</v>
      </c>
    </row>
    <row r="1325" spans="1:8" ht="13.5" x14ac:dyDescent="0.25">
      <c r="A1325" s="11"/>
      <c r="B1325" s="10">
        <v>44708</v>
      </c>
      <c r="C1325" s="2">
        <v>2.86</v>
      </c>
      <c r="D1325" s="2">
        <v>2.0623</v>
      </c>
      <c r="E1325" s="2">
        <v>343</v>
      </c>
      <c r="F1325" s="2">
        <v>2.86</v>
      </c>
      <c r="G1325" s="2">
        <v>980.98</v>
      </c>
      <c r="H1325" s="15">
        <f t="shared" si="20"/>
        <v>-3.4791012321817322E-3</v>
      </c>
    </row>
    <row r="1326" spans="1:8" ht="13.5" x14ac:dyDescent="0.25">
      <c r="A1326" s="11"/>
      <c r="B1326" s="10">
        <v>44711</v>
      </c>
      <c r="C1326" s="2">
        <v>2.85</v>
      </c>
      <c r="D1326" s="2">
        <v>2.0550999999999999</v>
      </c>
      <c r="E1326" s="2">
        <v>514</v>
      </c>
      <c r="F1326" s="2">
        <v>2.8370000000000002</v>
      </c>
      <c r="G1326" s="2">
        <v>1458.2180000000001</v>
      </c>
      <c r="H1326" s="15">
        <f t="shared" si="20"/>
        <v>-3.4912476361344592E-3</v>
      </c>
    </row>
    <row r="1327" spans="1:8" ht="13.5" x14ac:dyDescent="0.25">
      <c r="A1327" s="11"/>
      <c r="B1327" s="10">
        <v>44712</v>
      </c>
      <c r="C1327" s="2">
        <v>2.87</v>
      </c>
      <c r="D1327" s="2">
        <v>2.0695000000000001</v>
      </c>
      <c r="E1327" s="2">
        <v>248</v>
      </c>
      <c r="F1327" s="2">
        <v>2.8519999999999999</v>
      </c>
      <c r="G1327" s="2">
        <v>707.29600000000005</v>
      </c>
      <c r="H1327" s="15">
        <f t="shared" si="20"/>
        <v>7.0069582988663281E-3</v>
      </c>
    </row>
    <row r="1328" spans="1:8" ht="13.5" x14ac:dyDescent="0.25">
      <c r="A1328" s="11"/>
      <c r="B1328" s="10">
        <v>44713</v>
      </c>
      <c r="C1328" s="2">
        <v>2.83</v>
      </c>
      <c r="D1328" s="2">
        <v>2.0407000000000002</v>
      </c>
      <c r="E1328" s="2">
        <v>508</v>
      </c>
      <c r="F1328" s="2">
        <v>2.831</v>
      </c>
      <c r="G1328" s="2">
        <v>1438.1479999999999</v>
      </c>
      <c r="H1328" s="15">
        <f t="shared" si="20"/>
        <v>-1.3916404928726714E-2</v>
      </c>
    </row>
    <row r="1329" spans="1:8" ht="13.5" x14ac:dyDescent="0.25">
      <c r="A1329" s="11"/>
      <c r="B1329" s="10">
        <v>44714</v>
      </c>
      <c r="C1329" s="2">
        <v>2.87</v>
      </c>
      <c r="D1329" s="2">
        <v>2.0695000000000001</v>
      </c>
      <c r="E1329" s="2">
        <v>2020</v>
      </c>
      <c r="F1329" s="2">
        <v>2.8639999999999999</v>
      </c>
      <c r="G1329" s="2">
        <v>5785.28</v>
      </c>
      <c r="H1329" s="15">
        <f t="shared" si="20"/>
        <v>1.4112804429852469E-2</v>
      </c>
    </row>
    <row r="1330" spans="1:8" ht="13.5" x14ac:dyDescent="0.25">
      <c r="A1330" s="11"/>
      <c r="B1330" s="10">
        <v>44715</v>
      </c>
      <c r="C1330" s="2">
        <v>2.86</v>
      </c>
      <c r="D1330" s="2">
        <v>2.0623</v>
      </c>
      <c r="E1330" s="2">
        <v>1193</v>
      </c>
      <c r="F1330" s="2">
        <v>2.8380000000000001</v>
      </c>
      <c r="G1330" s="2">
        <v>3385.7339999999999</v>
      </c>
      <c r="H1330" s="15">
        <f t="shared" si="20"/>
        <v>-3.4791012321817322E-3</v>
      </c>
    </row>
    <row r="1331" spans="1:8" ht="13.5" x14ac:dyDescent="0.25">
      <c r="A1331" s="11"/>
      <c r="B1331" s="10">
        <v>44718</v>
      </c>
      <c r="C1331" s="2">
        <v>2.8</v>
      </c>
      <c r="D1331" s="2">
        <v>2.0190999999999999</v>
      </c>
      <c r="E1331" s="2">
        <v>601</v>
      </c>
      <c r="F1331" s="2">
        <v>2.851</v>
      </c>
      <c r="G1331" s="2">
        <v>1713.451</v>
      </c>
      <c r="H1331" s="15">
        <f t="shared" si="20"/>
        <v>-2.0947485816806541E-2</v>
      </c>
    </row>
    <row r="1332" spans="1:8" ht="13.5" x14ac:dyDescent="0.25">
      <c r="A1332" s="11"/>
      <c r="B1332" s="10">
        <v>44719</v>
      </c>
      <c r="C1332" s="2">
        <v>2.88</v>
      </c>
      <c r="D1332" s="2">
        <v>2.0767000000000002</v>
      </c>
      <c r="E1332" s="2">
        <v>741</v>
      </c>
      <c r="F1332" s="2">
        <v>2.88</v>
      </c>
      <c r="G1332" s="2">
        <v>2134.08</v>
      </c>
      <c r="H1332" s="15">
        <f t="shared" si="20"/>
        <v>2.8527561784953852E-2</v>
      </c>
    </row>
    <row r="1333" spans="1:8" ht="13.5" x14ac:dyDescent="0.25">
      <c r="A1333" s="11"/>
      <c r="B1333" s="10">
        <v>44720</v>
      </c>
      <c r="C1333" s="2">
        <v>2.87</v>
      </c>
      <c r="D1333" s="2">
        <v>2.0695000000000001</v>
      </c>
      <c r="E1333" s="2">
        <v>135</v>
      </c>
      <c r="F1333" s="2">
        <v>2.87</v>
      </c>
      <c r="G1333" s="2">
        <v>387.45</v>
      </c>
      <c r="H1333" s="15">
        <f t="shared" si="20"/>
        <v>-3.4670390523427047E-3</v>
      </c>
    </row>
    <row r="1334" spans="1:8" ht="13.5" x14ac:dyDescent="0.25">
      <c r="A1334" s="11"/>
      <c r="B1334" s="10">
        <v>44721</v>
      </c>
      <c r="C1334" s="2">
        <v>2.8</v>
      </c>
      <c r="D1334" s="2">
        <v>2.0190999999999999</v>
      </c>
      <c r="E1334" s="2">
        <v>5995</v>
      </c>
      <c r="F1334" s="2">
        <v>2.8</v>
      </c>
      <c r="G1334" s="2">
        <v>16786</v>
      </c>
      <c r="H1334" s="15">
        <f t="shared" si="20"/>
        <v>-2.4353708625271912E-2</v>
      </c>
    </row>
    <row r="1335" spans="1:8" ht="13.5" x14ac:dyDescent="0.25">
      <c r="A1335" s="11"/>
      <c r="B1335" s="10">
        <v>44722</v>
      </c>
      <c r="C1335" s="2">
        <v>2.8</v>
      </c>
      <c r="D1335" s="2">
        <v>2.0190999999999999</v>
      </c>
      <c r="E1335" s="2">
        <v>386</v>
      </c>
      <c r="F1335" s="2">
        <v>2.8239999999999998</v>
      </c>
      <c r="G1335" s="2">
        <v>1090.0640000000001</v>
      </c>
      <c r="H1335" s="15">
        <f t="shared" si="20"/>
        <v>0</v>
      </c>
    </row>
    <row r="1336" spans="1:8" ht="13.5" x14ac:dyDescent="0.25">
      <c r="A1336" s="11"/>
      <c r="B1336" s="10">
        <v>44725</v>
      </c>
      <c r="C1336" s="2">
        <v>2.8</v>
      </c>
      <c r="D1336" s="2">
        <v>2.0190999999999999</v>
      </c>
      <c r="E1336" s="2">
        <v>96</v>
      </c>
      <c r="F1336" s="2">
        <v>2.7839999999999998</v>
      </c>
      <c r="G1336" s="2">
        <v>267.26400000000001</v>
      </c>
      <c r="H1336" s="15">
        <f t="shared" si="20"/>
        <v>0</v>
      </c>
    </row>
    <row r="1337" spans="1:8" ht="13.5" x14ac:dyDescent="0.25">
      <c r="A1337" s="11"/>
      <c r="B1337" s="10">
        <v>44726</v>
      </c>
      <c r="C1337" s="2">
        <v>2.79</v>
      </c>
      <c r="D1337" s="2">
        <v>2.0118</v>
      </c>
      <c r="E1337" s="2">
        <v>7747</v>
      </c>
      <c r="F1337" s="2">
        <v>2.7250000000000001</v>
      </c>
      <c r="G1337" s="2">
        <v>21110.575000000001</v>
      </c>
      <c r="H1337" s="15">
        <f t="shared" si="20"/>
        <v>-3.6154722401069103E-3</v>
      </c>
    </row>
    <row r="1338" spans="1:8" ht="13.5" x14ac:dyDescent="0.25">
      <c r="A1338" s="11"/>
      <c r="B1338" s="10">
        <v>44727</v>
      </c>
      <c r="C1338" s="2">
        <v>2.89</v>
      </c>
      <c r="D1338" s="2">
        <v>2.0840000000000001</v>
      </c>
      <c r="E1338" s="2">
        <v>1082</v>
      </c>
      <c r="F1338" s="2">
        <v>2.8</v>
      </c>
      <c r="G1338" s="2">
        <v>3029.6</v>
      </c>
      <c r="H1338" s="15">
        <f t="shared" si="20"/>
        <v>3.5888259270305221E-2</v>
      </c>
    </row>
    <row r="1339" spans="1:8" ht="13.5" x14ac:dyDescent="0.25">
      <c r="A1339" s="11"/>
      <c r="B1339" s="10">
        <v>44728</v>
      </c>
      <c r="C1339" s="2">
        <v>2.89</v>
      </c>
      <c r="D1339" s="2">
        <v>2.0840000000000001</v>
      </c>
      <c r="E1339" s="2">
        <v>134</v>
      </c>
      <c r="F1339" s="2">
        <v>2.88</v>
      </c>
      <c r="G1339" s="2">
        <v>385.92</v>
      </c>
      <c r="H1339" s="15">
        <f t="shared" si="20"/>
        <v>0</v>
      </c>
    </row>
    <row r="1340" spans="1:8" ht="13.5" x14ac:dyDescent="0.25">
      <c r="A1340" s="11"/>
      <c r="B1340" s="10">
        <v>44729</v>
      </c>
      <c r="C1340" s="2">
        <v>2.88</v>
      </c>
      <c r="D1340" s="2">
        <v>2.0767000000000002</v>
      </c>
      <c r="E1340" s="2">
        <v>3</v>
      </c>
      <c r="F1340" s="2">
        <v>2.88</v>
      </c>
      <c r="G1340" s="2">
        <v>8.64</v>
      </c>
      <c r="H1340" s="15">
        <f t="shared" si="20"/>
        <v>-3.5028790786947512E-3</v>
      </c>
    </row>
    <row r="1341" spans="1:8" ht="13.5" x14ac:dyDescent="0.25">
      <c r="A1341" s="11"/>
      <c r="B1341" s="10">
        <v>44732</v>
      </c>
      <c r="C1341" s="2">
        <v>2.89</v>
      </c>
      <c r="D1341" s="2">
        <v>2.0840000000000001</v>
      </c>
      <c r="E1341" s="2">
        <v>286</v>
      </c>
      <c r="F1341" s="2">
        <v>2.88</v>
      </c>
      <c r="G1341" s="2">
        <v>823.68</v>
      </c>
      <c r="H1341" s="15">
        <f t="shared" si="20"/>
        <v>3.5151923725140182E-3</v>
      </c>
    </row>
    <row r="1342" spans="1:8" ht="13.5" x14ac:dyDescent="0.25">
      <c r="A1342" s="11"/>
      <c r="B1342" s="10">
        <v>44733</v>
      </c>
      <c r="C1342" s="2">
        <v>2.88</v>
      </c>
      <c r="D1342" s="2">
        <v>2.0767000000000002</v>
      </c>
      <c r="E1342" s="2">
        <v>416</v>
      </c>
      <c r="F1342" s="2">
        <v>2.859</v>
      </c>
      <c r="G1342" s="2">
        <v>1189.3440000000001</v>
      </c>
      <c r="H1342" s="15">
        <f t="shared" si="20"/>
        <v>-3.5028790786947512E-3</v>
      </c>
    </row>
    <row r="1343" spans="1:8" ht="13.5" x14ac:dyDescent="0.25">
      <c r="A1343" s="11"/>
      <c r="B1343" s="10">
        <v>44734</v>
      </c>
      <c r="C1343" s="2">
        <v>2.88</v>
      </c>
      <c r="D1343" s="2">
        <v>2.0767000000000002</v>
      </c>
      <c r="E1343" s="2">
        <v>1145</v>
      </c>
      <c r="F1343" s="2">
        <v>2.8879999999999999</v>
      </c>
      <c r="G1343" s="2">
        <v>3306.76</v>
      </c>
      <c r="H1343" s="15">
        <f t="shared" si="20"/>
        <v>0</v>
      </c>
    </row>
    <row r="1344" spans="1:8" ht="13.5" x14ac:dyDescent="0.25">
      <c r="A1344" s="11"/>
      <c r="B1344" s="10">
        <v>44735</v>
      </c>
      <c r="C1344" s="2">
        <v>2.86</v>
      </c>
      <c r="D1344" s="2">
        <v>2.0623</v>
      </c>
      <c r="E1344" s="2">
        <v>894</v>
      </c>
      <c r="F1344" s="2">
        <v>2.81</v>
      </c>
      <c r="G1344" s="2">
        <v>2512.14</v>
      </c>
      <c r="H1344" s="15">
        <f t="shared" si="20"/>
        <v>-6.9340781046854094E-3</v>
      </c>
    </row>
    <row r="1345" spans="1:8" ht="13.5" x14ac:dyDescent="0.25">
      <c r="A1345" s="11"/>
      <c r="B1345" s="10">
        <v>44736</v>
      </c>
      <c r="C1345" s="2">
        <v>2.86</v>
      </c>
      <c r="D1345" s="2">
        <v>2.0623</v>
      </c>
      <c r="E1345" s="2">
        <v>520</v>
      </c>
      <c r="F1345" s="2">
        <v>2.8220000000000001</v>
      </c>
      <c r="G1345" s="2">
        <v>1467.44</v>
      </c>
      <c r="H1345" s="15">
        <f t="shared" si="20"/>
        <v>0</v>
      </c>
    </row>
    <row r="1346" spans="1:8" ht="13.5" x14ac:dyDescent="0.25">
      <c r="A1346" s="11"/>
      <c r="B1346" s="10">
        <v>44739</v>
      </c>
      <c r="C1346" s="2">
        <v>2.85</v>
      </c>
      <c r="D1346" s="2">
        <v>2.0550999999999999</v>
      </c>
      <c r="E1346" s="2">
        <v>7361</v>
      </c>
      <c r="F1346" s="2">
        <v>2.839</v>
      </c>
      <c r="G1346" s="2">
        <v>20897.879000000001</v>
      </c>
      <c r="H1346" s="15">
        <f t="shared" si="20"/>
        <v>-3.4912476361344592E-3</v>
      </c>
    </row>
    <row r="1347" spans="1:8" ht="13.5" x14ac:dyDescent="0.25">
      <c r="A1347" s="11"/>
      <c r="B1347" s="10">
        <v>44740</v>
      </c>
      <c r="C1347" s="2">
        <v>2.82</v>
      </c>
      <c r="D1347" s="2">
        <v>2.0335000000000001</v>
      </c>
      <c r="E1347" s="2">
        <v>463</v>
      </c>
      <c r="F1347" s="2">
        <v>2.802</v>
      </c>
      <c r="G1347" s="2">
        <v>1297.326</v>
      </c>
      <c r="H1347" s="15">
        <f t="shared" si="20"/>
        <v>-1.0510437448299275E-2</v>
      </c>
    </row>
    <row r="1348" spans="1:8" ht="13.5" x14ac:dyDescent="0.25">
      <c r="A1348" s="11"/>
      <c r="B1348" s="10">
        <v>44741</v>
      </c>
      <c r="C1348" s="2">
        <v>2.86</v>
      </c>
      <c r="D1348" s="2">
        <v>2.0623</v>
      </c>
      <c r="E1348" s="2">
        <v>7</v>
      </c>
      <c r="F1348" s="2">
        <v>2.86</v>
      </c>
      <c r="G1348" s="2">
        <v>20.02</v>
      </c>
      <c r="H1348" s="15">
        <f t="shared" si="20"/>
        <v>1.4162773543152169E-2</v>
      </c>
    </row>
    <row r="1349" spans="1:8" ht="13.5" x14ac:dyDescent="0.25">
      <c r="A1349" s="11"/>
      <c r="B1349" s="10">
        <v>44742</v>
      </c>
      <c r="C1349" s="2">
        <v>2.86</v>
      </c>
      <c r="D1349" s="2">
        <v>2.0623</v>
      </c>
      <c r="E1349" s="2">
        <v>0</v>
      </c>
      <c r="F1349" s="2">
        <v>0</v>
      </c>
      <c r="G1349" s="2">
        <v>0</v>
      </c>
      <c r="H1349" s="15">
        <f t="shared" si="20"/>
        <v>0</v>
      </c>
    </row>
    <row r="1350" spans="1:8" ht="13.5" x14ac:dyDescent="0.25">
      <c r="A1350" s="11"/>
      <c r="B1350" s="10">
        <v>44743</v>
      </c>
      <c r="C1350" s="2">
        <v>2.87</v>
      </c>
      <c r="D1350" s="2">
        <v>2.0695000000000001</v>
      </c>
      <c r="E1350" s="2">
        <v>812</v>
      </c>
      <c r="F1350" s="2">
        <v>2.855</v>
      </c>
      <c r="G1350" s="2">
        <v>2318.2600000000002</v>
      </c>
      <c r="H1350" s="15">
        <f t="shared" si="20"/>
        <v>3.4912476361344592E-3</v>
      </c>
    </row>
    <row r="1351" spans="1:8" ht="13.5" x14ac:dyDescent="0.25">
      <c r="A1351" s="11"/>
      <c r="B1351" s="10">
        <v>44746</v>
      </c>
      <c r="C1351" s="2">
        <v>2.88</v>
      </c>
      <c r="D1351" s="2">
        <v>2.0767000000000002</v>
      </c>
      <c r="E1351" s="2">
        <v>200</v>
      </c>
      <c r="F1351" s="2">
        <v>2.88</v>
      </c>
      <c r="G1351" s="2">
        <v>576</v>
      </c>
      <c r="H1351" s="15">
        <f t="shared" ref="H1351:H1414" si="21">(D1351-D1350)/D1350</f>
        <v>3.4791012321817322E-3</v>
      </c>
    </row>
    <row r="1352" spans="1:8" ht="13.5" x14ac:dyDescent="0.25">
      <c r="A1352" s="11"/>
      <c r="B1352" s="10">
        <v>44747</v>
      </c>
      <c r="C1352" s="2">
        <v>3.04</v>
      </c>
      <c r="D1352" s="2">
        <v>2.1920999999999999</v>
      </c>
      <c r="E1352" s="2">
        <v>2615</v>
      </c>
      <c r="F1352" s="2">
        <v>2.88</v>
      </c>
      <c r="G1352" s="2">
        <v>7531.2</v>
      </c>
      <c r="H1352" s="15">
        <f t="shared" si="21"/>
        <v>5.556893147782526E-2</v>
      </c>
    </row>
    <row r="1353" spans="1:8" ht="13.5" x14ac:dyDescent="0.25">
      <c r="A1353" s="11"/>
      <c r="B1353" s="10">
        <v>44748</v>
      </c>
      <c r="C1353" s="2">
        <v>3.03</v>
      </c>
      <c r="D1353" s="2">
        <v>2.1848999999999998</v>
      </c>
      <c r="E1353" s="2">
        <v>17647</v>
      </c>
      <c r="F1353" s="2">
        <v>3.0059999999999998</v>
      </c>
      <c r="G1353" s="2">
        <v>53046.881999999998</v>
      </c>
      <c r="H1353" s="15">
        <f t="shared" si="21"/>
        <v>-3.2845216915287148E-3</v>
      </c>
    </row>
    <row r="1354" spans="1:8" ht="13.5" x14ac:dyDescent="0.25">
      <c r="A1354" s="11"/>
      <c r="B1354" s="10">
        <v>44749</v>
      </c>
      <c r="C1354" s="2">
        <v>3</v>
      </c>
      <c r="D1354" s="2">
        <v>2.1633</v>
      </c>
      <c r="E1354" s="2">
        <v>132</v>
      </c>
      <c r="F1354" s="2">
        <v>3.0070000000000001</v>
      </c>
      <c r="G1354" s="2">
        <v>396.92399999999998</v>
      </c>
      <c r="H1354" s="15">
        <f t="shared" si="21"/>
        <v>-9.8860359741863892E-3</v>
      </c>
    </row>
    <row r="1355" spans="1:8" ht="13.5" x14ac:dyDescent="0.25">
      <c r="A1355" s="11"/>
      <c r="B1355" s="10">
        <v>44750</v>
      </c>
      <c r="C1355" s="2">
        <v>3.03</v>
      </c>
      <c r="D1355" s="2">
        <v>2.1848999999999998</v>
      </c>
      <c r="E1355" s="2">
        <v>8</v>
      </c>
      <c r="F1355" s="2">
        <v>3.0209999999999999</v>
      </c>
      <c r="G1355" s="2">
        <v>24.167999999999999</v>
      </c>
      <c r="H1355" s="15">
        <f t="shared" si="21"/>
        <v>9.9847455276659922E-3</v>
      </c>
    </row>
    <row r="1356" spans="1:8" ht="13.5" x14ac:dyDescent="0.25">
      <c r="A1356" s="11"/>
      <c r="B1356" s="10">
        <v>44753</v>
      </c>
      <c r="C1356" s="2">
        <v>3.02</v>
      </c>
      <c r="D1356" s="2">
        <v>2.1777000000000002</v>
      </c>
      <c r="E1356" s="2">
        <v>467</v>
      </c>
      <c r="F1356" s="2">
        <v>3.016</v>
      </c>
      <c r="G1356" s="2">
        <v>1408.472</v>
      </c>
      <c r="H1356" s="15">
        <f t="shared" si="21"/>
        <v>-3.2953453247286609E-3</v>
      </c>
    </row>
    <row r="1357" spans="1:8" ht="13.5" x14ac:dyDescent="0.25">
      <c r="A1357" s="11"/>
      <c r="B1357" s="10">
        <v>44754</v>
      </c>
      <c r="C1357" s="2">
        <v>3.02</v>
      </c>
      <c r="D1357" s="2">
        <v>2.1777000000000002</v>
      </c>
      <c r="E1357" s="2">
        <v>2</v>
      </c>
      <c r="F1357" s="2">
        <v>3.02</v>
      </c>
      <c r="G1357" s="2">
        <v>6.04</v>
      </c>
      <c r="H1357" s="15">
        <f t="shared" si="21"/>
        <v>0</v>
      </c>
    </row>
    <row r="1358" spans="1:8" ht="13.5" x14ac:dyDescent="0.25">
      <c r="A1358" s="11"/>
      <c r="B1358" s="10">
        <v>44755</v>
      </c>
      <c r="C1358" s="2">
        <v>3</v>
      </c>
      <c r="D1358" s="2">
        <v>2.1633</v>
      </c>
      <c r="E1358" s="2">
        <v>433</v>
      </c>
      <c r="F1358" s="2">
        <v>2.9820000000000002</v>
      </c>
      <c r="G1358" s="2">
        <v>1291.2059999999999</v>
      </c>
      <c r="H1358" s="15">
        <f t="shared" si="21"/>
        <v>-6.6124810579970559E-3</v>
      </c>
    </row>
    <row r="1359" spans="1:8" ht="13.5" x14ac:dyDescent="0.25">
      <c r="A1359" s="11"/>
      <c r="B1359" s="10">
        <v>44756</v>
      </c>
      <c r="C1359" s="2">
        <v>3</v>
      </c>
      <c r="D1359" s="2">
        <v>2.1633</v>
      </c>
      <c r="E1359" s="2">
        <v>3041</v>
      </c>
      <c r="F1359" s="2">
        <v>2.9550000000000001</v>
      </c>
      <c r="G1359" s="2">
        <v>8986.1550000000007</v>
      </c>
      <c r="H1359" s="15">
        <f t="shared" si="21"/>
        <v>0</v>
      </c>
    </row>
    <row r="1360" spans="1:8" ht="13.5" x14ac:dyDescent="0.25">
      <c r="A1360" s="11"/>
      <c r="B1360" s="10">
        <v>44757</v>
      </c>
      <c r="C1360" s="2">
        <v>3</v>
      </c>
      <c r="D1360" s="2">
        <v>2.1633</v>
      </c>
      <c r="E1360" s="2">
        <v>4091</v>
      </c>
      <c r="F1360" s="2">
        <v>2.9660000000000002</v>
      </c>
      <c r="G1360" s="2">
        <v>12133.906000000001</v>
      </c>
      <c r="H1360" s="15">
        <f t="shared" si="21"/>
        <v>0</v>
      </c>
    </row>
    <row r="1361" spans="1:8" ht="13.5" x14ac:dyDescent="0.25">
      <c r="A1361" s="11"/>
      <c r="B1361" s="10">
        <v>44760</v>
      </c>
      <c r="C1361" s="2">
        <v>3</v>
      </c>
      <c r="D1361" s="2">
        <v>2.1633</v>
      </c>
      <c r="E1361" s="2">
        <v>46</v>
      </c>
      <c r="F1361" s="2">
        <v>3</v>
      </c>
      <c r="G1361" s="2">
        <v>138</v>
      </c>
      <c r="H1361" s="15">
        <f t="shared" si="21"/>
        <v>0</v>
      </c>
    </row>
    <row r="1362" spans="1:8" ht="13.5" x14ac:dyDescent="0.25">
      <c r="A1362" s="11"/>
      <c r="B1362" s="10">
        <v>44761</v>
      </c>
      <c r="C1362" s="2">
        <v>3</v>
      </c>
      <c r="D1362" s="2">
        <v>2.1633</v>
      </c>
      <c r="E1362" s="2">
        <v>165</v>
      </c>
      <c r="F1362" s="2">
        <v>2.964</v>
      </c>
      <c r="G1362" s="2">
        <v>489.06</v>
      </c>
      <c r="H1362" s="15">
        <f t="shared" si="21"/>
        <v>0</v>
      </c>
    </row>
    <row r="1363" spans="1:8" ht="13.5" x14ac:dyDescent="0.25">
      <c r="A1363" s="11"/>
      <c r="B1363" s="10">
        <v>44762</v>
      </c>
      <c r="C1363" s="2">
        <v>3</v>
      </c>
      <c r="D1363" s="2">
        <v>2.1633</v>
      </c>
      <c r="E1363" s="2">
        <v>190</v>
      </c>
      <c r="F1363" s="2">
        <v>2.9889999999999999</v>
      </c>
      <c r="G1363" s="2">
        <v>567.91</v>
      </c>
      <c r="H1363" s="15">
        <f t="shared" si="21"/>
        <v>0</v>
      </c>
    </row>
    <row r="1364" spans="1:8" ht="13.5" x14ac:dyDescent="0.25">
      <c r="A1364" s="11"/>
      <c r="B1364" s="10">
        <v>44763</v>
      </c>
      <c r="C1364" s="2">
        <v>3</v>
      </c>
      <c r="D1364" s="2">
        <v>2.1633</v>
      </c>
      <c r="E1364" s="2">
        <v>803</v>
      </c>
      <c r="F1364" s="2">
        <v>3</v>
      </c>
      <c r="G1364" s="2">
        <v>2409</v>
      </c>
      <c r="H1364" s="15">
        <f t="shared" si="21"/>
        <v>0</v>
      </c>
    </row>
    <row r="1365" spans="1:8" ht="13.5" x14ac:dyDescent="0.25">
      <c r="A1365" s="11"/>
      <c r="B1365" s="10">
        <v>44764</v>
      </c>
      <c r="C1365" s="2">
        <v>2.99</v>
      </c>
      <c r="D1365" s="2">
        <v>2.1560999999999999</v>
      </c>
      <c r="E1365" s="2">
        <v>455</v>
      </c>
      <c r="F1365" s="2">
        <v>2.9889999999999999</v>
      </c>
      <c r="G1365" s="2">
        <v>1359.9949999999999</v>
      </c>
      <c r="H1365" s="15">
        <f t="shared" si="21"/>
        <v>-3.3282485092220658E-3</v>
      </c>
    </row>
    <row r="1366" spans="1:8" ht="13.5" x14ac:dyDescent="0.25">
      <c r="A1366" s="11"/>
      <c r="B1366" s="10">
        <v>44768</v>
      </c>
      <c r="C1366" s="2">
        <v>3.03</v>
      </c>
      <c r="D1366" s="2">
        <v>2.1848999999999998</v>
      </c>
      <c r="E1366" s="2">
        <v>2824</v>
      </c>
      <c r="F1366" s="2">
        <v>2.996</v>
      </c>
      <c r="G1366" s="2">
        <v>8460.7039999999997</v>
      </c>
      <c r="H1366" s="15">
        <f t="shared" si="21"/>
        <v>1.3357450953109752E-2</v>
      </c>
    </row>
    <row r="1367" spans="1:8" ht="13.5" x14ac:dyDescent="0.25">
      <c r="A1367" s="11"/>
      <c r="B1367" s="10">
        <v>44769</v>
      </c>
      <c r="C1367" s="2">
        <v>3.03</v>
      </c>
      <c r="D1367" s="2">
        <v>2.1848999999999998</v>
      </c>
      <c r="E1367" s="2">
        <v>1020</v>
      </c>
      <c r="F1367" s="2">
        <v>3.02</v>
      </c>
      <c r="G1367" s="2">
        <v>3080.4</v>
      </c>
      <c r="H1367" s="15">
        <f t="shared" si="21"/>
        <v>0</v>
      </c>
    </row>
    <row r="1368" spans="1:8" ht="13.5" x14ac:dyDescent="0.25">
      <c r="A1368" s="11"/>
      <c r="B1368" s="10">
        <v>44770</v>
      </c>
      <c r="C1368" s="2">
        <v>3.02</v>
      </c>
      <c r="D1368" s="2">
        <v>2.1777000000000002</v>
      </c>
      <c r="E1368" s="2">
        <v>8040</v>
      </c>
      <c r="F1368" s="2">
        <v>2.9969999999999999</v>
      </c>
      <c r="G1368" s="2">
        <v>24095.88</v>
      </c>
      <c r="H1368" s="15">
        <f t="shared" si="21"/>
        <v>-3.2953453247286609E-3</v>
      </c>
    </row>
    <row r="1369" spans="1:8" ht="13.5" x14ac:dyDescent="0.25">
      <c r="A1369" s="11"/>
      <c r="B1369" s="10">
        <v>44771</v>
      </c>
      <c r="C1369" s="2">
        <v>3</v>
      </c>
      <c r="D1369" s="2">
        <v>2.1633</v>
      </c>
      <c r="E1369" s="2">
        <v>2385</v>
      </c>
      <c r="F1369" s="2">
        <v>3.0019999999999998</v>
      </c>
      <c r="G1369" s="2">
        <v>7159.77</v>
      </c>
      <c r="H1369" s="15">
        <f t="shared" si="21"/>
        <v>-6.6124810579970559E-3</v>
      </c>
    </row>
    <row r="1370" spans="1:8" ht="13.5" x14ac:dyDescent="0.25">
      <c r="A1370" s="11"/>
      <c r="B1370" s="10">
        <v>44774</v>
      </c>
      <c r="C1370" s="2">
        <v>2.85</v>
      </c>
      <c r="D1370" s="2">
        <v>2.2126999999999999</v>
      </c>
      <c r="E1370" s="2">
        <v>5403</v>
      </c>
      <c r="F1370" s="2">
        <v>2.8570000000000002</v>
      </c>
      <c r="G1370" s="2">
        <v>15436.370999999999</v>
      </c>
      <c r="H1370" s="15">
        <f t="shared" si="21"/>
        <v>2.2835482827162155E-2</v>
      </c>
    </row>
    <row r="1371" spans="1:8" ht="13.5" x14ac:dyDescent="0.25">
      <c r="A1371" s="11"/>
      <c r="B1371" s="10">
        <v>44775</v>
      </c>
      <c r="C1371" s="2">
        <v>2.92</v>
      </c>
      <c r="D1371" s="2">
        <v>2.2669999999999999</v>
      </c>
      <c r="E1371" s="2">
        <v>457</v>
      </c>
      <c r="F1371" s="2">
        <v>2.9209999999999998</v>
      </c>
      <c r="G1371" s="2">
        <v>1334.8969999999999</v>
      </c>
      <c r="H1371" s="15">
        <f t="shared" si="21"/>
        <v>2.4540154562299462E-2</v>
      </c>
    </row>
    <row r="1372" spans="1:8" ht="13.5" x14ac:dyDescent="0.25">
      <c r="A1372" s="11"/>
      <c r="B1372" s="10">
        <v>44776</v>
      </c>
      <c r="C1372" s="2">
        <v>2.92</v>
      </c>
      <c r="D1372" s="2">
        <v>2.2669999999999999</v>
      </c>
      <c r="E1372" s="2">
        <v>31</v>
      </c>
      <c r="F1372" s="2">
        <v>2.91</v>
      </c>
      <c r="G1372" s="2">
        <v>90.21</v>
      </c>
      <c r="H1372" s="15">
        <f t="shared" si="21"/>
        <v>0</v>
      </c>
    </row>
    <row r="1373" spans="1:8" ht="13.5" x14ac:dyDescent="0.25">
      <c r="A1373" s="11"/>
      <c r="B1373" s="10">
        <v>44777</v>
      </c>
      <c r="C1373" s="2">
        <v>2.92</v>
      </c>
      <c r="D1373" s="2">
        <v>2.2669999999999999</v>
      </c>
      <c r="E1373" s="2">
        <v>1825</v>
      </c>
      <c r="F1373" s="2">
        <v>2.8809999999999998</v>
      </c>
      <c r="G1373" s="2">
        <v>5257.8249999999998</v>
      </c>
      <c r="H1373" s="15">
        <f t="shared" si="21"/>
        <v>0</v>
      </c>
    </row>
    <row r="1374" spans="1:8" ht="13.5" x14ac:dyDescent="0.25">
      <c r="A1374" s="11"/>
      <c r="B1374" s="10">
        <v>44778</v>
      </c>
      <c r="C1374" s="2">
        <v>2.96</v>
      </c>
      <c r="D1374" s="2">
        <v>2.2980999999999998</v>
      </c>
      <c r="E1374" s="2">
        <v>2741</v>
      </c>
      <c r="F1374" s="2">
        <v>2.923</v>
      </c>
      <c r="G1374" s="2">
        <v>8011.9430000000002</v>
      </c>
      <c r="H1374" s="15">
        <f t="shared" si="21"/>
        <v>1.3718570798411957E-2</v>
      </c>
    </row>
    <row r="1375" spans="1:8" ht="13.5" x14ac:dyDescent="0.25">
      <c r="A1375" s="11"/>
      <c r="B1375" s="10">
        <v>44781</v>
      </c>
      <c r="C1375" s="2">
        <v>3.02</v>
      </c>
      <c r="D1375" s="2">
        <v>2.3445999999999998</v>
      </c>
      <c r="E1375" s="2">
        <v>1500</v>
      </c>
      <c r="F1375" s="2">
        <v>3.0110000000000001</v>
      </c>
      <c r="G1375" s="2">
        <v>4516.5</v>
      </c>
      <c r="H1375" s="15">
        <f t="shared" si="21"/>
        <v>2.0234106435751267E-2</v>
      </c>
    </row>
    <row r="1376" spans="1:8" ht="13.5" x14ac:dyDescent="0.25">
      <c r="A1376" s="11"/>
      <c r="B1376" s="10">
        <v>44782</v>
      </c>
      <c r="C1376" s="2">
        <v>3.02</v>
      </c>
      <c r="D1376" s="2">
        <v>2.3445999999999998</v>
      </c>
      <c r="E1376" s="2">
        <v>466</v>
      </c>
      <c r="F1376" s="2">
        <v>3.0089999999999999</v>
      </c>
      <c r="G1376" s="2">
        <v>1402.194</v>
      </c>
      <c r="H1376" s="15">
        <f t="shared" si="21"/>
        <v>0</v>
      </c>
    </row>
    <row r="1377" spans="1:8" ht="13.5" x14ac:dyDescent="0.25">
      <c r="A1377" s="11"/>
      <c r="B1377" s="10">
        <v>44783</v>
      </c>
      <c r="C1377" s="2">
        <v>3.03</v>
      </c>
      <c r="D1377" s="2">
        <v>2.3523999999999998</v>
      </c>
      <c r="E1377" s="2">
        <v>149</v>
      </c>
      <c r="F1377" s="2">
        <v>3.0270000000000001</v>
      </c>
      <c r="G1377" s="2">
        <v>451.02300000000002</v>
      </c>
      <c r="H1377" s="15">
        <f t="shared" si="21"/>
        <v>3.326793482896882E-3</v>
      </c>
    </row>
    <row r="1378" spans="1:8" ht="13.5" x14ac:dyDescent="0.25">
      <c r="A1378" s="11"/>
      <c r="B1378" s="10">
        <v>44784</v>
      </c>
      <c r="C1378" s="2">
        <v>3.03</v>
      </c>
      <c r="D1378" s="2">
        <v>2.3523999999999998</v>
      </c>
      <c r="E1378" s="2">
        <v>198</v>
      </c>
      <c r="F1378" s="2">
        <v>3.0230000000000001</v>
      </c>
      <c r="G1378" s="2">
        <v>598.55399999999997</v>
      </c>
      <c r="H1378" s="15">
        <f t="shared" si="21"/>
        <v>0</v>
      </c>
    </row>
    <row r="1379" spans="1:8" ht="13.5" x14ac:dyDescent="0.25">
      <c r="A1379" s="11"/>
      <c r="B1379" s="10">
        <v>44785</v>
      </c>
      <c r="C1379" s="2">
        <v>3.02</v>
      </c>
      <c r="D1379" s="2">
        <v>2.3445999999999998</v>
      </c>
      <c r="E1379" s="2">
        <v>5</v>
      </c>
      <c r="F1379" s="2">
        <v>3.02</v>
      </c>
      <c r="G1379" s="2">
        <v>15.1</v>
      </c>
      <c r="H1379" s="15">
        <f t="shared" si="21"/>
        <v>-3.3157626254038553E-3</v>
      </c>
    </row>
    <row r="1380" spans="1:8" ht="13.5" x14ac:dyDescent="0.25">
      <c r="A1380" s="11"/>
      <c r="B1380" s="10">
        <v>44788</v>
      </c>
      <c r="C1380" s="2">
        <v>3.13</v>
      </c>
      <c r="D1380" s="2">
        <v>2.4300000000000002</v>
      </c>
      <c r="E1380" s="2">
        <v>1104</v>
      </c>
      <c r="F1380" s="2">
        <v>3.08</v>
      </c>
      <c r="G1380" s="2">
        <v>3400.32</v>
      </c>
      <c r="H1380" s="15">
        <f t="shared" si="21"/>
        <v>3.6424123517871013E-2</v>
      </c>
    </row>
    <row r="1381" spans="1:8" ht="13.5" x14ac:dyDescent="0.25">
      <c r="A1381" s="11"/>
      <c r="B1381" s="10">
        <v>44789</v>
      </c>
      <c r="C1381" s="2">
        <v>3.15</v>
      </c>
      <c r="D1381" s="2">
        <v>2.4456000000000002</v>
      </c>
      <c r="E1381" s="2">
        <v>167</v>
      </c>
      <c r="F1381" s="2">
        <v>3.0960000000000001</v>
      </c>
      <c r="G1381" s="2">
        <v>517.03200000000004</v>
      </c>
      <c r="H1381" s="15">
        <f t="shared" si="21"/>
        <v>6.419753086419777E-3</v>
      </c>
    </row>
    <row r="1382" spans="1:8" ht="13.5" x14ac:dyDescent="0.25">
      <c r="A1382" s="11"/>
      <c r="B1382" s="10">
        <v>44790</v>
      </c>
      <c r="C1382" s="2">
        <v>3.12</v>
      </c>
      <c r="D1382" s="2">
        <v>2.4222999999999999</v>
      </c>
      <c r="E1382" s="2">
        <v>3569</v>
      </c>
      <c r="F1382" s="2">
        <v>3.05</v>
      </c>
      <c r="G1382" s="2">
        <v>10885.45</v>
      </c>
      <c r="H1382" s="15">
        <f t="shared" si="21"/>
        <v>-9.5273143604842642E-3</v>
      </c>
    </row>
    <row r="1383" spans="1:8" ht="13.5" x14ac:dyDescent="0.25">
      <c r="A1383" s="11"/>
      <c r="B1383" s="10">
        <v>44791</v>
      </c>
      <c r="C1383" s="2">
        <v>3.08</v>
      </c>
      <c r="D1383" s="2">
        <v>2.3912</v>
      </c>
      <c r="E1383" s="2">
        <v>1811</v>
      </c>
      <c r="F1383" s="2">
        <v>3.0190000000000001</v>
      </c>
      <c r="G1383" s="2">
        <v>5467.4089999999997</v>
      </c>
      <c r="H1383" s="15">
        <f t="shared" si="21"/>
        <v>-1.2839037278619455E-2</v>
      </c>
    </row>
    <row r="1384" spans="1:8" ht="13.5" x14ac:dyDescent="0.25">
      <c r="A1384" s="11"/>
      <c r="B1384" s="10">
        <v>44792</v>
      </c>
      <c r="C1384" s="2">
        <v>3.13</v>
      </c>
      <c r="D1384" s="2">
        <v>2.4300000000000002</v>
      </c>
      <c r="E1384" s="2">
        <v>1036</v>
      </c>
      <c r="F1384" s="2">
        <v>3.004</v>
      </c>
      <c r="G1384" s="2">
        <v>3112.1439999999998</v>
      </c>
      <c r="H1384" s="15">
        <f t="shared" si="21"/>
        <v>1.6226162596186085E-2</v>
      </c>
    </row>
    <row r="1385" spans="1:8" ht="13.5" x14ac:dyDescent="0.25">
      <c r="A1385" s="11"/>
      <c r="B1385" s="10">
        <v>44795</v>
      </c>
      <c r="C1385" s="2">
        <v>3.13</v>
      </c>
      <c r="D1385" s="2">
        <v>2.4300000000000002</v>
      </c>
      <c r="E1385" s="2">
        <v>0</v>
      </c>
      <c r="F1385" s="2">
        <v>0</v>
      </c>
      <c r="G1385" s="2">
        <v>0</v>
      </c>
      <c r="H1385" s="15">
        <f t="shared" si="21"/>
        <v>0</v>
      </c>
    </row>
    <row r="1386" spans="1:8" ht="13.5" x14ac:dyDescent="0.25">
      <c r="A1386" s="11"/>
      <c r="B1386" s="10">
        <v>44796</v>
      </c>
      <c r="C1386" s="2">
        <v>3.08</v>
      </c>
      <c r="D1386" s="2">
        <v>2.3912</v>
      </c>
      <c r="E1386" s="2">
        <v>545</v>
      </c>
      <c r="F1386" s="2">
        <v>3.044</v>
      </c>
      <c r="G1386" s="2">
        <v>1658.98</v>
      </c>
      <c r="H1386" s="15">
        <f t="shared" si="21"/>
        <v>-1.5967078189300481E-2</v>
      </c>
    </row>
    <row r="1387" spans="1:8" ht="13.5" x14ac:dyDescent="0.25">
      <c r="A1387" s="11"/>
      <c r="B1387" s="10">
        <v>44797</v>
      </c>
      <c r="C1387" s="2">
        <v>3.07</v>
      </c>
      <c r="D1387" s="2">
        <v>2.3835000000000002</v>
      </c>
      <c r="E1387" s="2">
        <v>65</v>
      </c>
      <c r="F1387" s="2">
        <v>3.0720000000000001</v>
      </c>
      <c r="G1387" s="2">
        <v>199.68</v>
      </c>
      <c r="H1387" s="15">
        <f t="shared" si="21"/>
        <v>-3.2201405152224062E-3</v>
      </c>
    </row>
    <row r="1388" spans="1:8" ht="13.5" x14ac:dyDescent="0.25">
      <c r="A1388" s="11"/>
      <c r="B1388" s="10">
        <v>44798</v>
      </c>
      <c r="C1388" s="2">
        <v>3.1</v>
      </c>
      <c r="D1388" s="2">
        <v>2.4066999999999998</v>
      </c>
      <c r="E1388" s="2">
        <v>416</v>
      </c>
      <c r="F1388" s="2">
        <v>3.129</v>
      </c>
      <c r="G1388" s="2">
        <v>1301.664</v>
      </c>
      <c r="H1388" s="15">
        <f t="shared" si="21"/>
        <v>9.7335850639813995E-3</v>
      </c>
    </row>
    <row r="1389" spans="1:8" ht="13.5" x14ac:dyDescent="0.25">
      <c r="A1389" s="11"/>
      <c r="B1389" s="10">
        <v>44799</v>
      </c>
      <c r="C1389" s="2">
        <v>3.15</v>
      </c>
      <c r="D1389" s="2">
        <v>2.4456000000000002</v>
      </c>
      <c r="E1389" s="2">
        <v>7781</v>
      </c>
      <c r="F1389" s="2">
        <v>3.0710000000000002</v>
      </c>
      <c r="G1389" s="2">
        <v>23895.451000000001</v>
      </c>
      <c r="H1389" s="15">
        <f t="shared" si="21"/>
        <v>1.6163211035858386E-2</v>
      </c>
    </row>
    <row r="1390" spans="1:8" ht="13.5" x14ac:dyDescent="0.25">
      <c r="A1390" s="11"/>
      <c r="B1390" s="10">
        <v>44802</v>
      </c>
      <c r="C1390" s="2">
        <v>3.14</v>
      </c>
      <c r="D1390" s="2">
        <v>2.4378000000000002</v>
      </c>
      <c r="E1390" s="2">
        <v>255</v>
      </c>
      <c r="F1390" s="2">
        <v>3.1360000000000001</v>
      </c>
      <c r="G1390" s="2">
        <v>799.68</v>
      </c>
      <c r="H1390" s="15">
        <f t="shared" si="21"/>
        <v>-3.1894013738959881E-3</v>
      </c>
    </row>
    <row r="1391" spans="1:8" ht="13.5" x14ac:dyDescent="0.25">
      <c r="A1391" s="11"/>
      <c r="B1391" s="10">
        <v>44803</v>
      </c>
      <c r="C1391" s="2">
        <v>3.12</v>
      </c>
      <c r="D1391" s="2">
        <v>2.4222999999999999</v>
      </c>
      <c r="E1391" s="2">
        <v>460</v>
      </c>
      <c r="F1391" s="2">
        <v>3.052</v>
      </c>
      <c r="G1391" s="2">
        <v>1403.92</v>
      </c>
      <c r="H1391" s="15">
        <f t="shared" si="21"/>
        <v>-6.3581918122898881E-3</v>
      </c>
    </row>
    <row r="1392" spans="1:8" ht="13.5" x14ac:dyDescent="0.25">
      <c r="A1392" s="11"/>
      <c r="B1392" s="10">
        <v>44804</v>
      </c>
      <c r="C1392" s="2">
        <v>3.1</v>
      </c>
      <c r="D1392" s="2">
        <v>2.4066999999999998</v>
      </c>
      <c r="E1392" s="2">
        <v>1939</v>
      </c>
      <c r="F1392" s="2">
        <v>3.0550000000000002</v>
      </c>
      <c r="G1392" s="2">
        <v>5923.6450000000004</v>
      </c>
      <c r="H1392" s="15">
        <f t="shared" si="21"/>
        <v>-6.4401601783429215E-3</v>
      </c>
    </row>
    <row r="1393" spans="1:8" ht="13.5" x14ac:dyDescent="0.25">
      <c r="A1393" s="11"/>
      <c r="B1393" s="10">
        <v>44805</v>
      </c>
      <c r="C1393" s="2">
        <v>3.1</v>
      </c>
      <c r="D1393" s="2">
        <v>2.4066999999999998</v>
      </c>
      <c r="E1393" s="2">
        <v>2096</v>
      </c>
      <c r="F1393" s="2">
        <v>3.0649999999999999</v>
      </c>
      <c r="G1393" s="2">
        <v>6424.24</v>
      </c>
      <c r="H1393" s="15">
        <f t="shared" si="21"/>
        <v>0</v>
      </c>
    </row>
    <row r="1394" spans="1:8" ht="13.5" x14ac:dyDescent="0.25">
      <c r="A1394" s="11"/>
      <c r="B1394" s="10">
        <v>44806</v>
      </c>
      <c r="C1394" s="2">
        <v>3.15</v>
      </c>
      <c r="D1394" s="2">
        <v>2.4456000000000002</v>
      </c>
      <c r="E1394" s="2">
        <v>8312</v>
      </c>
      <c r="F1394" s="2">
        <v>3.085</v>
      </c>
      <c r="G1394" s="2">
        <v>25642.52</v>
      </c>
      <c r="H1394" s="15">
        <f t="shared" si="21"/>
        <v>1.6163211035858386E-2</v>
      </c>
    </row>
    <row r="1395" spans="1:8" ht="13.5" x14ac:dyDescent="0.25">
      <c r="A1395" s="11"/>
      <c r="B1395" s="10">
        <v>44809</v>
      </c>
      <c r="C1395" s="2">
        <v>3.12</v>
      </c>
      <c r="D1395" s="2">
        <v>2.4222999999999999</v>
      </c>
      <c r="E1395" s="2">
        <v>245</v>
      </c>
      <c r="F1395" s="2">
        <v>3.0950000000000002</v>
      </c>
      <c r="G1395" s="2">
        <v>758.27499999999998</v>
      </c>
      <c r="H1395" s="15">
        <f t="shared" si="21"/>
        <v>-9.5273143604842642E-3</v>
      </c>
    </row>
    <row r="1396" spans="1:8" ht="13.5" x14ac:dyDescent="0.25">
      <c r="A1396" s="11"/>
      <c r="B1396" s="10">
        <v>44810</v>
      </c>
      <c r="C1396" s="2">
        <v>3.15</v>
      </c>
      <c r="D1396" s="2">
        <v>2.4456000000000002</v>
      </c>
      <c r="E1396" s="2">
        <v>39155</v>
      </c>
      <c r="F1396" s="2">
        <v>3.1469999999999998</v>
      </c>
      <c r="G1396" s="2">
        <v>123220.785</v>
      </c>
      <c r="H1396" s="15">
        <f t="shared" si="21"/>
        <v>9.6189571894481785E-3</v>
      </c>
    </row>
    <row r="1397" spans="1:8" ht="13.5" x14ac:dyDescent="0.25">
      <c r="A1397" s="11"/>
      <c r="B1397" s="10">
        <v>44811</v>
      </c>
      <c r="C1397" s="2">
        <v>3.04</v>
      </c>
      <c r="D1397" s="2">
        <v>2.3601999999999999</v>
      </c>
      <c r="E1397" s="2">
        <v>4575</v>
      </c>
      <c r="F1397" s="2">
        <v>3.1459999999999999</v>
      </c>
      <c r="G1397" s="2">
        <v>14392.95</v>
      </c>
      <c r="H1397" s="15">
        <f t="shared" si="21"/>
        <v>-3.4919856068040711E-2</v>
      </c>
    </row>
    <row r="1398" spans="1:8" ht="13.5" x14ac:dyDescent="0.25">
      <c r="A1398" s="11"/>
      <c r="B1398" s="10">
        <v>44812</v>
      </c>
      <c r="C1398" s="2">
        <v>3.11</v>
      </c>
      <c r="D1398" s="2">
        <v>2.4144999999999999</v>
      </c>
      <c r="E1398" s="2">
        <v>2428</v>
      </c>
      <c r="F1398" s="2">
        <v>3.0939999999999999</v>
      </c>
      <c r="G1398" s="2">
        <v>7512.232</v>
      </c>
      <c r="H1398" s="15">
        <f t="shared" si="21"/>
        <v>2.3006524870773672E-2</v>
      </c>
    </row>
    <row r="1399" spans="1:8" ht="13.5" x14ac:dyDescent="0.25">
      <c r="A1399" s="11"/>
      <c r="B1399" s="10">
        <v>44813</v>
      </c>
      <c r="C1399" s="2">
        <v>3.12</v>
      </c>
      <c r="D1399" s="2">
        <v>2.4222999999999999</v>
      </c>
      <c r="E1399" s="2">
        <v>3182</v>
      </c>
      <c r="F1399" s="2">
        <v>3.0529999999999999</v>
      </c>
      <c r="G1399" s="2">
        <v>9714.6460000000006</v>
      </c>
      <c r="H1399" s="15">
        <f t="shared" si="21"/>
        <v>3.2304825015531287E-3</v>
      </c>
    </row>
    <row r="1400" spans="1:8" ht="13.5" x14ac:dyDescent="0.25">
      <c r="A1400" s="11"/>
      <c r="B1400" s="10">
        <v>44816</v>
      </c>
      <c r="C1400" s="2">
        <v>3.12</v>
      </c>
      <c r="D1400" s="2">
        <v>2.4222999999999999</v>
      </c>
      <c r="E1400" s="2">
        <v>4</v>
      </c>
      <c r="F1400" s="2">
        <v>3.12</v>
      </c>
      <c r="G1400" s="2">
        <v>12.48</v>
      </c>
      <c r="H1400" s="15">
        <f t="shared" si="21"/>
        <v>0</v>
      </c>
    </row>
    <row r="1401" spans="1:8" ht="13.5" x14ac:dyDescent="0.25">
      <c r="A1401" s="11"/>
      <c r="B1401" s="10">
        <v>44817</v>
      </c>
      <c r="C1401" s="2">
        <v>3.11</v>
      </c>
      <c r="D1401" s="2">
        <v>2.4144999999999999</v>
      </c>
      <c r="E1401" s="2">
        <v>6</v>
      </c>
      <c r="F1401" s="2">
        <v>3.11</v>
      </c>
      <c r="G1401" s="2">
        <v>18.66</v>
      </c>
      <c r="H1401" s="15">
        <f t="shared" si="21"/>
        <v>-3.2200800891714607E-3</v>
      </c>
    </row>
    <row r="1402" spans="1:8" ht="13.5" x14ac:dyDescent="0.25">
      <c r="A1402" s="11"/>
      <c r="B1402" s="10">
        <v>44818</v>
      </c>
      <c r="C1402" s="2">
        <v>3.12</v>
      </c>
      <c r="D1402" s="2">
        <v>2.4222999999999999</v>
      </c>
      <c r="E1402" s="2">
        <v>1099</v>
      </c>
      <c r="F1402" s="2">
        <v>3.0409999999999999</v>
      </c>
      <c r="G1402" s="2">
        <v>3342.0590000000002</v>
      </c>
      <c r="H1402" s="15">
        <f t="shared" si="21"/>
        <v>3.2304825015531287E-3</v>
      </c>
    </row>
    <row r="1403" spans="1:8" ht="13.5" x14ac:dyDescent="0.25">
      <c r="A1403" s="11"/>
      <c r="B1403" s="10">
        <v>44819</v>
      </c>
      <c r="C1403" s="2">
        <v>3.09</v>
      </c>
      <c r="D1403" s="2">
        <v>2.399</v>
      </c>
      <c r="E1403" s="2">
        <v>1815</v>
      </c>
      <c r="F1403" s="2">
        <v>3.0369999999999999</v>
      </c>
      <c r="G1403" s="2">
        <v>5512.1549999999997</v>
      </c>
      <c r="H1403" s="15">
        <f t="shared" si="21"/>
        <v>-9.6189571894479946E-3</v>
      </c>
    </row>
    <row r="1404" spans="1:8" ht="13.5" x14ac:dyDescent="0.25">
      <c r="A1404" s="11"/>
      <c r="B1404" s="10">
        <v>44820</v>
      </c>
      <c r="C1404" s="2">
        <v>3.11</v>
      </c>
      <c r="D1404" s="2">
        <v>2.4144999999999999</v>
      </c>
      <c r="E1404" s="2">
        <v>10</v>
      </c>
      <c r="F1404" s="2">
        <v>3.11</v>
      </c>
      <c r="G1404" s="2">
        <v>31.1</v>
      </c>
      <c r="H1404" s="15">
        <f t="shared" si="21"/>
        <v>6.4610254272612954E-3</v>
      </c>
    </row>
    <row r="1405" spans="1:8" ht="13.5" x14ac:dyDescent="0.25">
      <c r="A1405" s="11"/>
      <c r="B1405" s="10">
        <v>44823</v>
      </c>
      <c r="C1405" s="2">
        <v>3.11</v>
      </c>
      <c r="D1405" s="2">
        <v>2.4144999999999999</v>
      </c>
      <c r="E1405" s="2">
        <v>0</v>
      </c>
      <c r="F1405" s="2">
        <v>0</v>
      </c>
      <c r="G1405" s="2">
        <v>0</v>
      </c>
      <c r="H1405" s="15">
        <f t="shared" si="21"/>
        <v>0</v>
      </c>
    </row>
    <row r="1406" spans="1:8" ht="13.5" x14ac:dyDescent="0.25">
      <c r="A1406" s="11"/>
      <c r="B1406" s="10">
        <v>44824</v>
      </c>
      <c r="C1406" s="2">
        <v>3.09</v>
      </c>
      <c r="D1406" s="2">
        <v>2.399</v>
      </c>
      <c r="E1406" s="2">
        <v>505</v>
      </c>
      <c r="F1406" s="2">
        <v>3.05</v>
      </c>
      <c r="G1406" s="2">
        <v>1540.25</v>
      </c>
      <c r="H1406" s="15">
        <f t="shared" si="21"/>
        <v>-6.4195485607785666E-3</v>
      </c>
    </row>
    <row r="1407" spans="1:8" ht="13.5" x14ac:dyDescent="0.25">
      <c r="A1407" s="11"/>
      <c r="B1407" s="10">
        <v>44825</v>
      </c>
      <c r="C1407" s="2">
        <v>3.07</v>
      </c>
      <c r="D1407" s="2">
        <v>2.3835000000000002</v>
      </c>
      <c r="E1407" s="2">
        <v>17740</v>
      </c>
      <c r="F1407" s="2">
        <v>2.992</v>
      </c>
      <c r="G1407" s="2">
        <v>53078.080000000002</v>
      </c>
      <c r="H1407" s="15">
        <f t="shared" si="21"/>
        <v>-6.4610254272612954E-3</v>
      </c>
    </row>
    <row r="1408" spans="1:8" ht="13.5" x14ac:dyDescent="0.25">
      <c r="A1408" s="11"/>
      <c r="B1408" s="10">
        <v>44826</v>
      </c>
      <c r="C1408" s="2">
        <v>3.09</v>
      </c>
      <c r="D1408" s="2">
        <v>2.399</v>
      </c>
      <c r="E1408" s="2">
        <v>91</v>
      </c>
      <c r="F1408" s="2">
        <v>3.081</v>
      </c>
      <c r="G1408" s="2">
        <v>280.37099999999998</v>
      </c>
      <c r="H1408" s="15">
        <f t="shared" si="21"/>
        <v>6.5030417453324297E-3</v>
      </c>
    </row>
    <row r="1409" spans="1:8" ht="13.5" x14ac:dyDescent="0.25">
      <c r="A1409" s="11"/>
      <c r="B1409" s="10">
        <v>44827</v>
      </c>
      <c r="C1409" s="2">
        <v>3.07</v>
      </c>
      <c r="D1409" s="2">
        <v>2.3835000000000002</v>
      </c>
      <c r="E1409" s="2">
        <v>1008</v>
      </c>
      <c r="F1409" s="2">
        <v>3.05</v>
      </c>
      <c r="G1409" s="2">
        <v>3074.4</v>
      </c>
      <c r="H1409" s="15">
        <f t="shared" si="21"/>
        <v>-6.4610254272612954E-3</v>
      </c>
    </row>
    <row r="1410" spans="1:8" ht="13.5" x14ac:dyDescent="0.25">
      <c r="A1410" s="11"/>
      <c r="B1410" s="10">
        <v>44830</v>
      </c>
      <c r="C1410" s="2">
        <v>3.04</v>
      </c>
      <c r="D1410" s="2">
        <v>2.3601999999999999</v>
      </c>
      <c r="E1410" s="2">
        <v>3552</v>
      </c>
      <c r="F1410" s="2">
        <v>3.0619999999999998</v>
      </c>
      <c r="G1410" s="2">
        <v>10876.224</v>
      </c>
      <c r="H1410" s="15">
        <f t="shared" si="21"/>
        <v>-9.775540172016076E-3</v>
      </c>
    </row>
    <row r="1411" spans="1:8" ht="13.5" x14ac:dyDescent="0.25">
      <c r="A1411" s="11"/>
      <c r="B1411" s="10">
        <v>44831</v>
      </c>
      <c r="C1411" s="2">
        <v>3.07</v>
      </c>
      <c r="D1411" s="2">
        <v>2.3835000000000002</v>
      </c>
      <c r="E1411" s="2">
        <v>4767</v>
      </c>
      <c r="F1411" s="2">
        <v>3.0379999999999998</v>
      </c>
      <c r="G1411" s="2">
        <v>14482.146000000001</v>
      </c>
      <c r="H1411" s="15">
        <f t="shared" si="21"/>
        <v>9.8720447419711563E-3</v>
      </c>
    </row>
    <row r="1412" spans="1:8" ht="13.5" x14ac:dyDescent="0.25">
      <c r="A1412" s="11"/>
      <c r="B1412" s="10">
        <v>44832</v>
      </c>
      <c r="C1412" s="2">
        <v>3</v>
      </c>
      <c r="D1412" s="2">
        <v>2.3290999999999999</v>
      </c>
      <c r="E1412" s="2">
        <v>2593</v>
      </c>
      <c r="F1412" s="2">
        <v>3.0049999999999999</v>
      </c>
      <c r="G1412" s="2">
        <v>7791.9650000000001</v>
      </c>
      <c r="H1412" s="15">
        <f t="shared" si="21"/>
        <v>-2.2823578770715426E-2</v>
      </c>
    </row>
    <row r="1413" spans="1:8" ht="13.5" x14ac:dyDescent="0.25">
      <c r="A1413" s="11"/>
      <c r="B1413" s="10">
        <v>44833</v>
      </c>
      <c r="C1413" s="2">
        <v>3.07</v>
      </c>
      <c r="D1413" s="2">
        <v>2.3835000000000002</v>
      </c>
      <c r="E1413" s="2">
        <v>1397</v>
      </c>
      <c r="F1413" s="2">
        <v>2.9910000000000001</v>
      </c>
      <c r="G1413" s="2">
        <v>4178.4269999999997</v>
      </c>
      <c r="H1413" s="15">
        <f t="shared" si="21"/>
        <v>2.3356661371345254E-2</v>
      </c>
    </row>
    <row r="1414" spans="1:8" ht="13.5" x14ac:dyDescent="0.25">
      <c r="A1414" s="11"/>
      <c r="B1414" s="10">
        <v>44834</v>
      </c>
      <c r="C1414" s="2">
        <v>3.04</v>
      </c>
      <c r="D1414" s="2">
        <v>2.3601999999999999</v>
      </c>
      <c r="E1414" s="2">
        <v>69</v>
      </c>
      <c r="F1414" s="2">
        <v>2.96</v>
      </c>
      <c r="G1414" s="2">
        <v>204.24</v>
      </c>
      <c r="H1414" s="15">
        <f t="shared" si="21"/>
        <v>-9.775540172016076E-3</v>
      </c>
    </row>
    <row r="1415" spans="1:8" ht="13.5" x14ac:dyDescent="0.25">
      <c r="A1415" s="11"/>
      <c r="B1415" s="10">
        <v>44837</v>
      </c>
      <c r="C1415" s="2">
        <v>2.98</v>
      </c>
      <c r="D1415" s="2">
        <v>2.3136000000000001</v>
      </c>
      <c r="E1415" s="2">
        <v>3175</v>
      </c>
      <c r="F1415" s="2">
        <v>2.996</v>
      </c>
      <c r="G1415" s="2">
        <v>9512.2999999999993</v>
      </c>
      <c r="H1415" s="15">
        <f t="shared" ref="H1415:H1478" si="22">(D1415-D1414)/D1414</f>
        <v>-1.9744089483941935E-2</v>
      </c>
    </row>
    <row r="1416" spans="1:8" ht="13.5" x14ac:dyDescent="0.25">
      <c r="A1416" s="11"/>
      <c r="B1416" s="10">
        <v>44838</v>
      </c>
      <c r="C1416" s="2">
        <v>2.98</v>
      </c>
      <c r="D1416" s="2">
        <v>2.3136000000000001</v>
      </c>
      <c r="E1416" s="2">
        <v>1564</v>
      </c>
      <c r="F1416" s="2">
        <v>2.98</v>
      </c>
      <c r="G1416" s="2">
        <v>4660.72</v>
      </c>
      <c r="H1416" s="15">
        <f t="shared" si="22"/>
        <v>0</v>
      </c>
    </row>
    <row r="1417" spans="1:8" ht="13.5" x14ac:dyDescent="0.25">
      <c r="A1417" s="11"/>
      <c r="B1417" s="10">
        <v>44839</v>
      </c>
      <c r="C1417" s="2">
        <v>3</v>
      </c>
      <c r="D1417" s="2">
        <v>2.3290999999999999</v>
      </c>
      <c r="E1417" s="2">
        <v>3387</v>
      </c>
      <c r="F1417" s="2">
        <v>3</v>
      </c>
      <c r="G1417" s="2">
        <v>10161</v>
      </c>
      <c r="H1417" s="15">
        <f t="shared" si="22"/>
        <v>6.6995159059473749E-3</v>
      </c>
    </row>
    <row r="1418" spans="1:8" ht="13.5" x14ac:dyDescent="0.25">
      <c r="A1418" s="11"/>
      <c r="B1418" s="10">
        <v>44840</v>
      </c>
      <c r="C1418" s="2">
        <v>3.18</v>
      </c>
      <c r="D1418" s="2">
        <v>2.4689000000000001</v>
      </c>
      <c r="E1418" s="2">
        <v>34860</v>
      </c>
      <c r="F1418" s="2">
        <v>3.0840000000000001</v>
      </c>
      <c r="G1418" s="2">
        <v>107508.24</v>
      </c>
      <c r="H1418" s="15">
        <f t="shared" si="22"/>
        <v>6.0023184921214265E-2</v>
      </c>
    </row>
    <row r="1419" spans="1:8" ht="13.5" x14ac:dyDescent="0.25">
      <c r="A1419" s="11"/>
      <c r="B1419" s="10">
        <v>44841</v>
      </c>
      <c r="C1419" s="2">
        <v>3.15</v>
      </c>
      <c r="D1419" s="2">
        <v>2.4456000000000002</v>
      </c>
      <c r="E1419" s="2">
        <v>8058</v>
      </c>
      <c r="F1419" s="2">
        <v>3.173</v>
      </c>
      <c r="G1419" s="2">
        <v>25568.034</v>
      </c>
      <c r="H1419" s="15">
        <f t="shared" si="22"/>
        <v>-9.4374012718214089E-3</v>
      </c>
    </row>
    <row r="1420" spans="1:8" ht="13.5" x14ac:dyDescent="0.25">
      <c r="A1420" s="11"/>
      <c r="B1420" s="10">
        <v>44844</v>
      </c>
      <c r="C1420" s="2">
        <v>3.19</v>
      </c>
      <c r="D1420" s="2">
        <v>2.4765999999999999</v>
      </c>
      <c r="E1420" s="2">
        <v>479</v>
      </c>
      <c r="F1420" s="2">
        <v>3.1909999999999998</v>
      </c>
      <c r="G1420" s="2">
        <v>1528.489</v>
      </c>
      <c r="H1420" s="15">
        <f t="shared" si="22"/>
        <v>1.2675825973176191E-2</v>
      </c>
    </row>
    <row r="1421" spans="1:8" ht="13.5" x14ac:dyDescent="0.25">
      <c r="A1421" s="11"/>
      <c r="B1421" s="10">
        <v>44845</v>
      </c>
      <c r="C1421" s="2">
        <v>3.15</v>
      </c>
      <c r="D1421" s="2">
        <v>2.4456000000000002</v>
      </c>
      <c r="E1421" s="2">
        <v>716</v>
      </c>
      <c r="F1421" s="2">
        <v>3.1509999999999998</v>
      </c>
      <c r="G1421" s="2">
        <v>2256.116</v>
      </c>
      <c r="H1421" s="15">
        <f t="shared" si="22"/>
        <v>-1.2517160623435232E-2</v>
      </c>
    </row>
    <row r="1422" spans="1:8" ht="13.5" x14ac:dyDescent="0.25">
      <c r="A1422" s="11"/>
      <c r="B1422" s="10">
        <v>44846</v>
      </c>
      <c r="C1422" s="2">
        <v>3.1</v>
      </c>
      <c r="D1422" s="2">
        <v>2.4066999999999998</v>
      </c>
      <c r="E1422" s="2">
        <v>3922</v>
      </c>
      <c r="F1422" s="2">
        <v>3.028</v>
      </c>
      <c r="G1422" s="2">
        <v>11875.816000000001</v>
      </c>
      <c r="H1422" s="15">
        <f t="shared" si="22"/>
        <v>-1.590611710827624E-2</v>
      </c>
    </row>
    <row r="1423" spans="1:8" ht="13.5" x14ac:dyDescent="0.25">
      <c r="A1423" s="11"/>
      <c r="B1423" s="10">
        <v>44847</v>
      </c>
      <c r="C1423" s="2">
        <v>3.1</v>
      </c>
      <c r="D1423" s="2">
        <v>2.4066999999999998</v>
      </c>
      <c r="E1423" s="2">
        <v>467</v>
      </c>
      <c r="F1423" s="2">
        <v>3.1059999999999999</v>
      </c>
      <c r="G1423" s="2">
        <v>1450.502</v>
      </c>
      <c r="H1423" s="15">
        <f t="shared" si="22"/>
        <v>0</v>
      </c>
    </row>
    <row r="1424" spans="1:8" ht="13.5" x14ac:dyDescent="0.25">
      <c r="A1424" s="11"/>
      <c r="B1424" s="10">
        <v>44848</v>
      </c>
      <c r="C1424" s="2">
        <v>3.14</v>
      </c>
      <c r="D1424" s="2">
        <v>2.4378000000000002</v>
      </c>
      <c r="E1424" s="2">
        <v>2517</v>
      </c>
      <c r="F1424" s="2">
        <v>3.0880000000000001</v>
      </c>
      <c r="G1424" s="2">
        <v>7772.4960000000001</v>
      </c>
      <c r="H1424" s="15">
        <f t="shared" si="22"/>
        <v>1.2922258694478063E-2</v>
      </c>
    </row>
    <row r="1425" spans="1:8" ht="13.5" x14ac:dyDescent="0.25">
      <c r="A1425" s="11"/>
      <c r="B1425" s="10">
        <v>44851</v>
      </c>
      <c r="C1425" s="2">
        <v>3.14</v>
      </c>
      <c r="D1425" s="2">
        <v>2.4378000000000002</v>
      </c>
      <c r="E1425" s="2">
        <v>1699</v>
      </c>
      <c r="F1425" s="2">
        <v>3.1040000000000001</v>
      </c>
      <c r="G1425" s="2">
        <v>5273.6959999999999</v>
      </c>
      <c r="H1425" s="15">
        <f t="shared" si="22"/>
        <v>0</v>
      </c>
    </row>
    <row r="1426" spans="1:8" ht="13.5" x14ac:dyDescent="0.25">
      <c r="A1426" s="11"/>
      <c r="B1426" s="10">
        <v>44852</v>
      </c>
      <c r="C1426" s="2">
        <v>3.17</v>
      </c>
      <c r="D1426" s="2">
        <v>2.4611000000000001</v>
      </c>
      <c r="E1426" s="2">
        <v>21311</v>
      </c>
      <c r="F1426" s="2">
        <v>3.2</v>
      </c>
      <c r="G1426" s="2">
        <v>68195.199999999997</v>
      </c>
      <c r="H1426" s="15">
        <f t="shared" si="22"/>
        <v>9.5577980146032797E-3</v>
      </c>
    </row>
    <row r="1427" spans="1:8" ht="13.5" x14ac:dyDescent="0.25">
      <c r="A1427" s="11"/>
      <c r="B1427" s="10">
        <v>44853</v>
      </c>
      <c r="C1427" s="2">
        <v>3.15</v>
      </c>
      <c r="D1427" s="2">
        <v>2.4456000000000002</v>
      </c>
      <c r="E1427" s="2">
        <v>4726</v>
      </c>
      <c r="F1427" s="2">
        <v>3.15</v>
      </c>
      <c r="G1427" s="2">
        <v>14886.9</v>
      </c>
      <c r="H1427" s="15">
        <f t="shared" si="22"/>
        <v>-6.2979968306854034E-3</v>
      </c>
    </row>
    <row r="1428" spans="1:8" ht="13.5" x14ac:dyDescent="0.25">
      <c r="A1428" s="11"/>
      <c r="B1428" s="10">
        <v>44854</v>
      </c>
      <c r="C1428" s="2">
        <v>3.2</v>
      </c>
      <c r="D1428" s="2">
        <v>2.4843999999999999</v>
      </c>
      <c r="E1428" s="2">
        <v>161</v>
      </c>
      <c r="F1428" s="2">
        <v>3.181</v>
      </c>
      <c r="G1428" s="2">
        <v>512.14099999999996</v>
      </c>
      <c r="H1428" s="15">
        <f t="shared" si="22"/>
        <v>1.5865227347072179E-2</v>
      </c>
    </row>
    <row r="1429" spans="1:8" ht="13.5" x14ac:dyDescent="0.25">
      <c r="A1429" s="11"/>
      <c r="B1429" s="10">
        <v>44855</v>
      </c>
      <c r="C1429" s="2">
        <v>3.14</v>
      </c>
      <c r="D1429" s="2">
        <v>2.4378000000000002</v>
      </c>
      <c r="E1429" s="2">
        <v>635</v>
      </c>
      <c r="F1429" s="2">
        <v>3.1659999999999999</v>
      </c>
      <c r="G1429" s="2">
        <v>2010.41</v>
      </c>
      <c r="H1429" s="15">
        <f t="shared" si="22"/>
        <v>-1.8757043954274574E-2</v>
      </c>
    </row>
    <row r="1430" spans="1:8" ht="13.5" x14ac:dyDescent="0.25">
      <c r="A1430" s="11"/>
      <c r="B1430" s="10">
        <v>44858</v>
      </c>
      <c r="C1430" s="2">
        <v>3.1</v>
      </c>
      <c r="D1430" s="2">
        <v>2.4066999999999998</v>
      </c>
      <c r="E1430" s="2">
        <v>728</v>
      </c>
      <c r="F1430" s="2">
        <v>3.1</v>
      </c>
      <c r="G1430" s="2">
        <v>2256.8000000000002</v>
      </c>
      <c r="H1430" s="15">
        <f t="shared" si="22"/>
        <v>-1.2757404216917035E-2</v>
      </c>
    </row>
    <row r="1431" spans="1:8" ht="13.5" x14ac:dyDescent="0.25">
      <c r="A1431" s="11"/>
      <c r="B1431" s="10">
        <v>44859</v>
      </c>
      <c r="C1431" s="2">
        <v>3.1</v>
      </c>
      <c r="D1431" s="2">
        <v>2.4066999999999998</v>
      </c>
      <c r="E1431" s="2">
        <v>741</v>
      </c>
      <c r="F1431" s="2">
        <v>3.0790000000000002</v>
      </c>
      <c r="G1431" s="2">
        <v>2281.5390000000002</v>
      </c>
      <c r="H1431" s="15">
        <f t="shared" si="22"/>
        <v>0</v>
      </c>
    </row>
    <row r="1432" spans="1:8" ht="13.5" x14ac:dyDescent="0.25">
      <c r="A1432" s="11"/>
      <c r="B1432" s="10">
        <v>44860</v>
      </c>
      <c r="C1432" s="2">
        <v>3.1</v>
      </c>
      <c r="D1432" s="2">
        <v>2.4066999999999998</v>
      </c>
      <c r="E1432" s="2">
        <v>234</v>
      </c>
      <c r="F1432" s="2">
        <v>3.08</v>
      </c>
      <c r="G1432" s="2">
        <v>720.72</v>
      </c>
      <c r="H1432" s="15">
        <f t="shared" si="22"/>
        <v>0</v>
      </c>
    </row>
    <row r="1433" spans="1:8" ht="13.5" x14ac:dyDescent="0.25">
      <c r="A1433" s="11"/>
      <c r="B1433" s="10">
        <v>44861</v>
      </c>
      <c r="C1433" s="2">
        <v>3.12</v>
      </c>
      <c r="D1433" s="2">
        <v>2.4222999999999999</v>
      </c>
      <c r="E1433" s="2">
        <v>46</v>
      </c>
      <c r="F1433" s="2">
        <v>3.0739999999999998</v>
      </c>
      <c r="G1433" s="2">
        <v>141.404</v>
      </c>
      <c r="H1433" s="15">
        <f t="shared" si="22"/>
        <v>6.4819046827606511E-3</v>
      </c>
    </row>
    <row r="1434" spans="1:8" ht="13.5" x14ac:dyDescent="0.25">
      <c r="A1434" s="11"/>
      <c r="B1434" s="10">
        <v>44862</v>
      </c>
      <c r="C1434" s="2">
        <v>3.2</v>
      </c>
      <c r="D1434" s="2">
        <v>2.4843999999999999</v>
      </c>
      <c r="E1434" s="2">
        <v>316</v>
      </c>
      <c r="F1434" s="2">
        <v>3.1240000000000001</v>
      </c>
      <c r="G1434" s="2">
        <v>987.18399999999997</v>
      </c>
      <c r="H1434" s="15">
        <f t="shared" si="22"/>
        <v>2.5636791479172708E-2</v>
      </c>
    </row>
    <row r="1435" spans="1:8" ht="13.5" x14ac:dyDescent="0.25">
      <c r="A1435" s="11"/>
      <c r="B1435" s="10">
        <v>44865</v>
      </c>
      <c r="C1435" s="2">
        <v>3.23</v>
      </c>
      <c r="D1435" s="2">
        <v>2.5076999999999998</v>
      </c>
      <c r="E1435" s="2">
        <v>210</v>
      </c>
      <c r="F1435" s="2">
        <v>3.2010000000000001</v>
      </c>
      <c r="G1435" s="2">
        <v>672.21</v>
      </c>
      <c r="H1435" s="15">
        <f t="shared" si="22"/>
        <v>9.3785219771372868E-3</v>
      </c>
    </row>
    <row r="1436" spans="1:8" ht="13.5" x14ac:dyDescent="0.25">
      <c r="A1436" s="11"/>
      <c r="B1436" s="10">
        <v>44866</v>
      </c>
      <c r="C1436" s="2">
        <v>3.22</v>
      </c>
      <c r="D1436" s="2">
        <v>2.4998999999999998</v>
      </c>
      <c r="E1436" s="2">
        <v>1132</v>
      </c>
      <c r="F1436" s="2">
        <v>3.202</v>
      </c>
      <c r="G1436" s="2">
        <v>3624.6640000000002</v>
      </c>
      <c r="H1436" s="15">
        <f t="shared" si="22"/>
        <v>-3.1104199066874145E-3</v>
      </c>
    </row>
    <row r="1437" spans="1:8" ht="13.5" x14ac:dyDescent="0.25">
      <c r="A1437" s="11"/>
      <c r="B1437" s="10">
        <v>44867</v>
      </c>
      <c r="C1437" s="2">
        <v>3.2</v>
      </c>
      <c r="D1437" s="2">
        <v>2.4843999999999999</v>
      </c>
      <c r="E1437" s="2">
        <v>110</v>
      </c>
      <c r="F1437" s="2">
        <v>3.1589999999999998</v>
      </c>
      <c r="G1437" s="2">
        <v>347.49</v>
      </c>
      <c r="H1437" s="15">
        <f t="shared" si="22"/>
        <v>-6.2002480099203365E-3</v>
      </c>
    </row>
    <row r="1438" spans="1:8" ht="13.5" x14ac:dyDescent="0.25">
      <c r="A1438" s="11"/>
      <c r="B1438" s="10">
        <v>44868</v>
      </c>
      <c r="C1438" s="2">
        <v>3.2</v>
      </c>
      <c r="D1438" s="2">
        <v>2.4843999999999999</v>
      </c>
      <c r="E1438" s="2">
        <v>0</v>
      </c>
      <c r="F1438" s="2">
        <v>0</v>
      </c>
      <c r="G1438" s="2">
        <v>0</v>
      </c>
      <c r="H1438" s="15">
        <f t="shared" si="22"/>
        <v>0</v>
      </c>
    </row>
    <row r="1439" spans="1:8" ht="13.5" x14ac:dyDescent="0.25">
      <c r="A1439" s="11"/>
      <c r="B1439" s="10">
        <v>44869</v>
      </c>
      <c r="C1439" s="2">
        <v>3.2</v>
      </c>
      <c r="D1439" s="2">
        <v>2.4843999999999999</v>
      </c>
      <c r="E1439" s="2">
        <v>0</v>
      </c>
      <c r="F1439" s="2">
        <v>0</v>
      </c>
      <c r="G1439" s="2">
        <v>0</v>
      </c>
      <c r="H1439" s="15">
        <f t="shared" si="22"/>
        <v>0</v>
      </c>
    </row>
    <row r="1440" spans="1:8" ht="13.5" x14ac:dyDescent="0.25">
      <c r="A1440" s="11"/>
      <c r="B1440" s="10">
        <v>44872</v>
      </c>
      <c r="C1440" s="2">
        <v>3.15</v>
      </c>
      <c r="D1440" s="2">
        <v>2.4456000000000002</v>
      </c>
      <c r="E1440" s="2">
        <v>864</v>
      </c>
      <c r="F1440" s="2">
        <v>3.073</v>
      </c>
      <c r="G1440" s="2">
        <v>2655.0720000000001</v>
      </c>
      <c r="H1440" s="15">
        <f t="shared" si="22"/>
        <v>-1.5617452906134166E-2</v>
      </c>
    </row>
    <row r="1441" spans="1:8" ht="13.5" x14ac:dyDescent="0.25">
      <c r="A1441" s="11"/>
      <c r="B1441" s="10">
        <v>44873</v>
      </c>
      <c r="C1441" s="2">
        <v>3.18</v>
      </c>
      <c r="D1441" s="2">
        <v>2.4689000000000001</v>
      </c>
      <c r="E1441" s="2">
        <v>10</v>
      </c>
      <c r="F1441" s="2">
        <v>3.18</v>
      </c>
      <c r="G1441" s="2">
        <v>31.8</v>
      </c>
      <c r="H1441" s="15">
        <f t="shared" si="22"/>
        <v>9.5273143604840838E-3</v>
      </c>
    </row>
    <row r="1442" spans="1:8" ht="13.5" x14ac:dyDescent="0.25">
      <c r="A1442" s="11"/>
      <c r="B1442" s="10">
        <v>44874</v>
      </c>
      <c r="C1442" s="2">
        <v>3.18</v>
      </c>
      <c r="D1442" s="2">
        <v>2.4689000000000001</v>
      </c>
      <c r="E1442" s="2">
        <v>0</v>
      </c>
      <c r="F1442" s="2">
        <v>0</v>
      </c>
      <c r="G1442" s="2">
        <v>0</v>
      </c>
      <c r="H1442" s="15">
        <f t="shared" si="22"/>
        <v>0</v>
      </c>
    </row>
    <row r="1443" spans="1:8" ht="13.5" x14ac:dyDescent="0.25">
      <c r="A1443" s="11"/>
      <c r="B1443" s="10">
        <v>44875</v>
      </c>
      <c r="C1443" s="2">
        <v>3.1</v>
      </c>
      <c r="D1443" s="2">
        <v>2.4066999999999998</v>
      </c>
      <c r="E1443" s="2">
        <v>82096</v>
      </c>
      <c r="F1443" s="2">
        <v>3.161</v>
      </c>
      <c r="G1443" s="2">
        <v>259505.45600000001</v>
      </c>
      <c r="H1443" s="15">
        <f t="shared" si="22"/>
        <v>-2.5193405970270262E-2</v>
      </c>
    </row>
    <row r="1444" spans="1:8" ht="13.5" x14ac:dyDescent="0.25">
      <c r="A1444" s="11"/>
      <c r="B1444" s="10">
        <v>44876</v>
      </c>
      <c r="C1444" s="2">
        <v>3.16</v>
      </c>
      <c r="D1444" s="2">
        <v>2.4533</v>
      </c>
      <c r="E1444" s="2">
        <v>68</v>
      </c>
      <c r="F1444" s="2">
        <v>3.1509999999999998</v>
      </c>
      <c r="G1444" s="2">
        <v>214.268</v>
      </c>
      <c r="H1444" s="15">
        <f t="shared" si="22"/>
        <v>1.9362612706195288E-2</v>
      </c>
    </row>
    <row r="1445" spans="1:8" ht="13.5" x14ac:dyDescent="0.25">
      <c r="A1445" s="11"/>
      <c r="B1445" s="10">
        <v>44879</v>
      </c>
      <c r="C1445" s="2">
        <v>3.16</v>
      </c>
      <c r="D1445" s="2">
        <v>2.4533</v>
      </c>
      <c r="E1445" s="2">
        <v>1721</v>
      </c>
      <c r="F1445" s="2">
        <v>3.1509999999999998</v>
      </c>
      <c r="G1445" s="2">
        <v>5422.8710000000001</v>
      </c>
      <c r="H1445" s="15">
        <f t="shared" si="22"/>
        <v>0</v>
      </c>
    </row>
    <row r="1446" spans="1:8" ht="13.5" x14ac:dyDescent="0.25">
      <c r="A1446" s="11"/>
      <c r="B1446" s="10">
        <v>44880</v>
      </c>
      <c r="C1446" s="2">
        <v>3.13</v>
      </c>
      <c r="D1446" s="2">
        <v>2.4300000000000002</v>
      </c>
      <c r="E1446" s="2">
        <v>155</v>
      </c>
      <c r="F1446" s="2">
        <v>3.1230000000000002</v>
      </c>
      <c r="G1446" s="2">
        <v>484.065</v>
      </c>
      <c r="H1446" s="15">
        <f t="shared" si="22"/>
        <v>-9.4974116496147534E-3</v>
      </c>
    </row>
    <row r="1447" spans="1:8" ht="13.5" x14ac:dyDescent="0.25">
      <c r="A1447" s="11"/>
      <c r="B1447" s="10">
        <v>44881</v>
      </c>
      <c r="C1447" s="2">
        <v>3.18</v>
      </c>
      <c r="D1447" s="2">
        <v>2.4689000000000001</v>
      </c>
      <c r="E1447" s="2">
        <v>23</v>
      </c>
      <c r="F1447" s="2">
        <v>3.18</v>
      </c>
      <c r="G1447" s="2">
        <v>73.14</v>
      </c>
      <c r="H1447" s="15">
        <f t="shared" si="22"/>
        <v>1.6008230452674868E-2</v>
      </c>
    </row>
    <row r="1448" spans="1:8" ht="13.5" x14ac:dyDescent="0.25">
      <c r="A1448" s="11"/>
      <c r="B1448" s="10">
        <v>44882</v>
      </c>
      <c r="C1448" s="2">
        <v>3.1</v>
      </c>
      <c r="D1448" s="2">
        <v>2.4066999999999998</v>
      </c>
      <c r="E1448" s="2">
        <v>1724</v>
      </c>
      <c r="F1448" s="2">
        <v>3.0649999999999999</v>
      </c>
      <c r="G1448" s="2">
        <v>5284.06</v>
      </c>
      <c r="H1448" s="15">
        <f t="shared" si="22"/>
        <v>-2.5193405970270262E-2</v>
      </c>
    </row>
    <row r="1449" spans="1:8" ht="13.5" x14ac:dyDescent="0.25">
      <c r="A1449" s="11"/>
      <c r="B1449" s="10">
        <v>44883</v>
      </c>
      <c r="C1449" s="2">
        <v>3.07</v>
      </c>
      <c r="D1449" s="2">
        <v>2.3835000000000002</v>
      </c>
      <c r="E1449" s="2">
        <v>3848</v>
      </c>
      <c r="F1449" s="2">
        <v>3.07</v>
      </c>
      <c r="G1449" s="2">
        <v>11813.36</v>
      </c>
      <c r="H1449" s="15">
        <f t="shared" si="22"/>
        <v>-9.6397556820541266E-3</v>
      </c>
    </row>
    <row r="1450" spans="1:8" ht="13.5" x14ac:dyDescent="0.25">
      <c r="A1450" s="11"/>
      <c r="B1450" s="10">
        <v>44886</v>
      </c>
      <c r="C1450" s="2">
        <v>3.09</v>
      </c>
      <c r="D1450" s="2">
        <v>2.399</v>
      </c>
      <c r="E1450" s="2">
        <v>4300</v>
      </c>
      <c r="F1450" s="2">
        <v>3.0459999999999998</v>
      </c>
      <c r="G1450" s="2">
        <v>13097.8</v>
      </c>
      <c r="H1450" s="15">
        <f t="shared" si="22"/>
        <v>6.5030417453324297E-3</v>
      </c>
    </row>
    <row r="1451" spans="1:8" ht="13.5" x14ac:dyDescent="0.25">
      <c r="A1451" s="11"/>
      <c r="B1451" s="10">
        <v>44887</v>
      </c>
      <c r="C1451" s="2">
        <v>3.09</v>
      </c>
      <c r="D1451" s="2">
        <v>2.399</v>
      </c>
      <c r="E1451" s="2">
        <v>8568</v>
      </c>
      <c r="F1451" s="2">
        <v>3.0259999999999998</v>
      </c>
      <c r="G1451" s="2">
        <v>25926.768</v>
      </c>
      <c r="H1451" s="15">
        <f t="shared" si="22"/>
        <v>0</v>
      </c>
    </row>
    <row r="1452" spans="1:8" ht="13.5" x14ac:dyDescent="0.25">
      <c r="A1452" s="11"/>
      <c r="B1452" s="10">
        <v>44888</v>
      </c>
      <c r="C1452" s="2">
        <v>3.09</v>
      </c>
      <c r="D1452" s="2">
        <v>2.399</v>
      </c>
      <c r="E1452" s="2">
        <v>2</v>
      </c>
      <c r="F1452" s="2">
        <v>3.09</v>
      </c>
      <c r="G1452" s="2">
        <v>6.18</v>
      </c>
      <c r="H1452" s="15">
        <f t="shared" si="22"/>
        <v>0</v>
      </c>
    </row>
    <row r="1453" spans="1:8" ht="13.5" x14ac:dyDescent="0.25">
      <c r="A1453" s="11"/>
      <c r="B1453" s="10">
        <v>44889</v>
      </c>
      <c r="C1453" s="2">
        <v>3.08</v>
      </c>
      <c r="D1453" s="2">
        <v>2.3912</v>
      </c>
      <c r="E1453" s="2">
        <v>654</v>
      </c>
      <c r="F1453" s="2">
        <v>3.0310000000000001</v>
      </c>
      <c r="G1453" s="2">
        <v>1982.2739999999999</v>
      </c>
      <c r="H1453" s="15">
        <f t="shared" si="22"/>
        <v>-3.2513547311379862E-3</v>
      </c>
    </row>
    <row r="1454" spans="1:8" ht="13.5" x14ac:dyDescent="0.25">
      <c r="A1454" s="11"/>
      <c r="B1454" s="10">
        <v>44890</v>
      </c>
      <c r="C1454" s="2">
        <v>3.1</v>
      </c>
      <c r="D1454" s="2">
        <v>2.4066999999999998</v>
      </c>
      <c r="E1454" s="2">
        <v>3624</v>
      </c>
      <c r="F1454" s="2">
        <v>3.0150000000000001</v>
      </c>
      <c r="G1454" s="2">
        <v>10926.36</v>
      </c>
      <c r="H1454" s="15">
        <f t="shared" si="22"/>
        <v>6.482101037136102E-3</v>
      </c>
    </row>
    <row r="1455" spans="1:8" ht="13.5" x14ac:dyDescent="0.25">
      <c r="A1455" s="11"/>
      <c r="B1455" s="10">
        <v>44893</v>
      </c>
      <c r="C1455" s="2">
        <v>3.11</v>
      </c>
      <c r="D1455" s="2">
        <v>2.4144999999999999</v>
      </c>
      <c r="E1455" s="2">
        <v>521</v>
      </c>
      <c r="F1455" s="2">
        <v>3.1</v>
      </c>
      <c r="G1455" s="2">
        <v>1615.1</v>
      </c>
      <c r="H1455" s="15">
        <f t="shared" si="22"/>
        <v>3.2409523413803256E-3</v>
      </c>
    </row>
    <row r="1456" spans="1:8" ht="13.5" x14ac:dyDescent="0.25">
      <c r="A1456" s="11"/>
      <c r="B1456" s="10">
        <v>44894</v>
      </c>
      <c r="C1456" s="2">
        <v>3.1</v>
      </c>
      <c r="D1456" s="2">
        <v>2.4066999999999998</v>
      </c>
      <c r="E1456" s="2">
        <v>7052</v>
      </c>
      <c r="F1456" s="2">
        <v>3.01</v>
      </c>
      <c r="G1456" s="2">
        <v>21226.52</v>
      </c>
      <c r="H1456" s="15">
        <f t="shared" si="22"/>
        <v>-3.2304825015531287E-3</v>
      </c>
    </row>
    <row r="1457" spans="1:8" ht="13.5" x14ac:dyDescent="0.25">
      <c r="A1457" s="11"/>
      <c r="B1457" s="10">
        <v>44895</v>
      </c>
      <c r="C1457" s="2">
        <v>3.01</v>
      </c>
      <c r="D1457" s="2">
        <v>2.3369</v>
      </c>
      <c r="E1457" s="2">
        <v>7591</v>
      </c>
      <c r="F1457" s="2">
        <v>3.012</v>
      </c>
      <c r="G1457" s="2">
        <v>22864.092000000001</v>
      </c>
      <c r="H1457" s="15">
        <f t="shared" si="22"/>
        <v>-2.9002368388249416E-2</v>
      </c>
    </row>
    <row r="1458" spans="1:8" ht="13.5" x14ac:dyDescent="0.25">
      <c r="A1458" s="11"/>
      <c r="B1458" s="10">
        <v>44896</v>
      </c>
      <c r="C1458" s="2">
        <v>3.06</v>
      </c>
      <c r="D1458" s="2">
        <v>2.3757000000000001</v>
      </c>
      <c r="E1458" s="2">
        <v>376</v>
      </c>
      <c r="F1458" s="2">
        <v>3.0640000000000001</v>
      </c>
      <c r="G1458" s="2">
        <v>1152.0640000000001</v>
      </c>
      <c r="H1458" s="15">
        <f t="shared" si="22"/>
        <v>1.660319226325481E-2</v>
      </c>
    </row>
    <row r="1459" spans="1:8" ht="13.5" x14ac:dyDescent="0.25">
      <c r="A1459" s="11"/>
      <c r="B1459" s="10">
        <v>44897</v>
      </c>
      <c r="C1459" s="2">
        <v>3.1</v>
      </c>
      <c r="D1459" s="2">
        <v>2.4066999999999998</v>
      </c>
      <c r="E1459" s="2">
        <v>108</v>
      </c>
      <c r="F1459" s="2">
        <v>3.0840000000000001</v>
      </c>
      <c r="G1459" s="2">
        <v>333.072</v>
      </c>
      <c r="H1459" s="15">
        <f t="shared" si="22"/>
        <v>1.3048785621079974E-2</v>
      </c>
    </row>
    <row r="1460" spans="1:8" ht="13.5" x14ac:dyDescent="0.25">
      <c r="A1460" s="11"/>
      <c r="B1460" s="10">
        <v>44900</v>
      </c>
      <c r="C1460" s="2">
        <v>3.04</v>
      </c>
      <c r="D1460" s="2">
        <v>2.3601999999999999</v>
      </c>
      <c r="E1460" s="2">
        <v>400</v>
      </c>
      <c r="F1460" s="2">
        <v>3.04</v>
      </c>
      <c r="G1460" s="2">
        <v>1216</v>
      </c>
      <c r="H1460" s="15">
        <f t="shared" si="22"/>
        <v>-1.9321062035151864E-2</v>
      </c>
    </row>
    <row r="1461" spans="1:8" ht="13.5" x14ac:dyDescent="0.25">
      <c r="A1461" s="11"/>
      <c r="B1461" s="10">
        <v>44901</v>
      </c>
      <c r="C1461" s="2">
        <v>3.04</v>
      </c>
      <c r="D1461" s="2">
        <v>2.3601999999999999</v>
      </c>
      <c r="E1461" s="2">
        <v>5</v>
      </c>
      <c r="F1461" s="2">
        <v>3.04</v>
      </c>
      <c r="G1461" s="2">
        <v>15.2</v>
      </c>
      <c r="H1461" s="15">
        <f t="shared" si="22"/>
        <v>0</v>
      </c>
    </row>
    <row r="1462" spans="1:8" ht="13.5" x14ac:dyDescent="0.25">
      <c r="A1462" s="11"/>
      <c r="B1462" s="10">
        <v>44902</v>
      </c>
      <c r="C1462" s="2">
        <v>3</v>
      </c>
      <c r="D1462" s="2">
        <v>2.3290999999999999</v>
      </c>
      <c r="E1462" s="2">
        <v>1260</v>
      </c>
      <c r="F1462" s="2">
        <v>2.9630000000000001</v>
      </c>
      <c r="G1462" s="2">
        <v>3733.38</v>
      </c>
      <c r="H1462" s="15">
        <f t="shared" si="22"/>
        <v>-1.3176849419540677E-2</v>
      </c>
    </row>
    <row r="1463" spans="1:8" ht="13.5" x14ac:dyDescent="0.25">
      <c r="A1463" s="11"/>
      <c r="B1463" s="10">
        <v>44903</v>
      </c>
      <c r="C1463" s="2">
        <v>3</v>
      </c>
      <c r="D1463" s="2">
        <v>2.3290999999999999</v>
      </c>
      <c r="E1463" s="2">
        <v>1497</v>
      </c>
      <c r="F1463" s="2">
        <v>2.9369999999999998</v>
      </c>
      <c r="G1463" s="2">
        <v>4396.6890000000003</v>
      </c>
      <c r="H1463" s="15">
        <f t="shared" si="22"/>
        <v>0</v>
      </c>
    </row>
    <row r="1464" spans="1:8" ht="13.5" x14ac:dyDescent="0.25">
      <c r="A1464" s="11"/>
      <c r="B1464" s="10">
        <v>44904</v>
      </c>
      <c r="C1464" s="2">
        <v>3.02</v>
      </c>
      <c r="D1464" s="2">
        <v>2.3445999999999998</v>
      </c>
      <c r="E1464" s="2">
        <v>12</v>
      </c>
      <c r="F1464" s="2">
        <v>3.02</v>
      </c>
      <c r="G1464" s="2">
        <v>36.24</v>
      </c>
      <c r="H1464" s="15">
        <f t="shared" si="22"/>
        <v>6.6549310892618811E-3</v>
      </c>
    </row>
    <row r="1465" spans="1:8" ht="13.5" x14ac:dyDescent="0.25">
      <c r="A1465" s="11"/>
      <c r="B1465" s="10">
        <v>44907</v>
      </c>
      <c r="C1465" s="2">
        <v>3.03</v>
      </c>
      <c r="D1465" s="2">
        <v>2.3523999999999998</v>
      </c>
      <c r="E1465" s="2">
        <v>1047</v>
      </c>
      <c r="F1465" s="2">
        <v>2.9609999999999999</v>
      </c>
      <c r="G1465" s="2">
        <v>3100.1669999999999</v>
      </c>
      <c r="H1465" s="15">
        <f t="shared" si="22"/>
        <v>3.326793482896882E-3</v>
      </c>
    </row>
    <row r="1466" spans="1:8" ht="13.5" x14ac:dyDescent="0.25">
      <c r="A1466" s="11"/>
      <c r="B1466" s="10">
        <v>44908</v>
      </c>
      <c r="C1466" s="2">
        <v>3.02</v>
      </c>
      <c r="D1466" s="2">
        <v>2.3445999999999998</v>
      </c>
      <c r="E1466" s="2">
        <v>305</v>
      </c>
      <c r="F1466" s="2">
        <v>3.028</v>
      </c>
      <c r="G1466" s="2">
        <v>923.54</v>
      </c>
      <c r="H1466" s="15">
        <f t="shared" si="22"/>
        <v>-3.3157626254038553E-3</v>
      </c>
    </row>
    <row r="1467" spans="1:8" ht="13.5" x14ac:dyDescent="0.25">
      <c r="A1467" s="11"/>
      <c r="B1467" s="10">
        <v>44909</v>
      </c>
      <c r="C1467" s="2">
        <v>3.03</v>
      </c>
      <c r="D1467" s="2">
        <v>2.3523999999999998</v>
      </c>
      <c r="E1467" s="2">
        <v>91</v>
      </c>
      <c r="F1467" s="2">
        <v>3.03</v>
      </c>
      <c r="G1467" s="2">
        <v>275.73</v>
      </c>
      <c r="H1467" s="15">
        <f t="shared" si="22"/>
        <v>3.326793482896882E-3</v>
      </c>
    </row>
    <row r="1468" spans="1:8" ht="13.5" x14ac:dyDescent="0.25">
      <c r="A1468" s="11"/>
      <c r="B1468" s="10">
        <v>44910</v>
      </c>
      <c r="C1468" s="2">
        <v>3.04</v>
      </c>
      <c r="D1468" s="2">
        <v>2.3601999999999999</v>
      </c>
      <c r="E1468" s="2">
        <v>152</v>
      </c>
      <c r="F1468" s="2">
        <v>3.0009999999999999</v>
      </c>
      <c r="G1468" s="2">
        <v>456.15199999999999</v>
      </c>
      <c r="H1468" s="15">
        <f t="shared" si="22"/>
        <v>3.3157626254038553E-3</v>
      </c>
    </row>
    <row r="1469" spans="1:8" ht="13.5" x14ac:dyDescent="0.25">
      <c r="A1469" s="11"/>
      <c r="B1469" s="10">
        <v>44911</v>
      </c>
      <c r="C1469" s="2">
        <v>3.04</v>
      </c>
      <c r="D1469" s="2">
        <v>2.3601999999999999</v>
      </c>
      <c r="E1469" s="2">
        <v>17</v>
      </c>
      <c r="F1469" s="2">
        <v>3.04</v>
      </c>
      <c r="G1469" s="2">
        <v>51.68</v>
      </c>
      <c r="H1469" s="15">
        <f t="shared" si="22"/>
        <v>0</v>
      </c>
    </row>
    <row r="1470" spans="1:8" ht="13.5" x14ac:dyDescent="0.25">
      <c r="A1470" s="11"/>
      <c r="B1470" s="10">
        <v>44914</v>
      </c>
      <c r="C1470" s="2">
        <v>3.02</v>
      </c>
      <c r="D1470" s="2">
        <v>2.3445999999999998</v>
      </c>
      <c r="E1470" s="2">
        <v>424</v>
      </c>
      <c r="F1470" s="2">
        <v>2.8730000000000002</v>
      </c>
      <c r="G1470" s="2">
        <v>1218.152</v>
      </c>
      <c r="H1470" s="15">
        <f t="shared" si="22"/>
        <v>-6.6096093551394203E-3</v>
      </c>
    </row>
    <row r="1471" spans="1:8" ht="13.5" x14ac:dyDescent="0.25">
      <c r="A1471" s="11"/>
      <c r="B1471" s="10">
        <v>44915</v>
      </c>
      <c r="C1471" s="2">
        <v>2.99</v>
      </c>
      <c r="D1471" s="2">
        <v>2.3212999999999999</v>
      </c>
      <c r="E1471" s="2">
        <v>3842</v>
      </c>
      <c r="F1471" s="2">
        <v>2.895</v>
      </c>
      <c r="G1471" s="2">
        <v>11122.59</v>
      </c>
      <c r="H1471" s="15">
        <f t="shared" si="22"/>
        <v>-9.9377292501918787E-3</v>
      </c>
    </row>
    <row r="1472" spans="1:8" ht="13.5" x14ac:dyDescent="0.25">
      <c r="A1472" s="11"/>
      <c r="B1472" s="10">
        <v>44916</v>
      </c>
      <c r="C1472" s="2">
        <v>2.95</v>
      </c>
      <c r="D1472" s="2">
        <v>2.2902999999999998</v>
      </c>
      <c r="E1472" s="2">
        <v>49</v>
      </c>
      <c r="F1472" s="2">
        <v>2.9929999999999999</v>
      </c>
      <c r="G1472" s="2">
        <v>146.65700000000001</v>
      </c>
      <c r="H1472" s="15">
        <f t="shared" si="22"/>
        <v>-1.3354585792443949E-2</v>
      </c>
    </row>
    <row r="1473" spans="1:8" ht="13.5" x14ac:dyDescent="0.25">
      <c r="A1473" s="11"/>
      <c r="B1473" s="10">
        <v>44917</v>
      </c>
      <c r="C1473" s="2">
        <v>2.9</v>
      </c>
      <c r="D1473" s="2">
        <v>2.2515000000000001</v>
      </c>
      <c r="E1473" s="2">
        <v>1254</v>
      </c>
      <c r="F1473" s="2">
        <v>2.8809999999999998</v>
      </c>
      <c r="G1473" s="2">
        <v>3612.7739999999999</v>
      </c>
      <c r="H1473" s="15">
        <f t="shared" si="22"/>
        <v>-1.6941012094485321E-2</v>
      </c>
    </row>
    <row r="1474" spans="1:8" ht="13.5" x14ac:dyDescent="0.25">
      <c r="A1474" s="11"/>
      <c r="B1474" s="10">
        <v>44918</v>
      </c>
      <c r="C1474" s="2">
        <v>2.97</v>
      </c>
      <c r="D1474" s="2">
        <v>2.3058000000000001</v>
      </c>
      <c r="E1474" s="2">
        <v>4184</v>
      </c>
      <c r="F1474" s="2">
        <v>2.9340000000000002</v>
      </c>
      <c r="G1474" s="2">
        <v>12275.856</v>
      </c>
      <c r="H1474" s="15">
        <f t="shared" si="22"/>
        <v>2.4117255163224521E-2</v>
      </c>
    </row>
    <row r="1475" spans="1:8" ht="13.5" x14ac:dyDescent="0.25">
      <c r="A1475" s="11"/>
      <c r="B1475" s="10">
        <v>44921</v>
      </c>
      <c r="C1475" s="2">
        <v>2.99</v>
      </c>
      <c r="D1475" s="2">
        <v>2.3212999999999999</v>
      </c>
      <c r="E1475" s="2">
        <v>21</v>
      </c>
      <c r="F1475" s="2">
        <v>2.99</v>
      </c>
      <c r="G1475" s="2">
        <v>62.79</v>
      </c>
      <c r="H1475" s="15">
        <f t="shared" si="22"/>
        <v>6.7221788533263277E-3</v>
      </c>
    </row>
    <row r="1476" spans="1:8" ht="13.5" x14ac:dyDescent="0.25">
      <c r="A1476" s="11"/>
      <c r="B1476" s="10">
        <v>44922</v>
      </c>
      <c r="C1476" s="2">
        <v>2.94</v>
      </c>
      <c r="D1476" s="2">
        <v>2.2825000000000002</v>
      </c>
      <c r="E1476" s="2">
        <v>934</v>
      </c>
      <c r="F1476" s="2">
        <v>2.9609999999999999</v>
      </c>
      <c r="G1476" s="2">
        <v>2765.5740000000001</v>
      </c>
      <c r="H1476" s="15">
        <f t="shared" si="22"/>
        <v>-1.6714771895058683E-2</v>
      </c>
    </row>
    <row r="1477" spans="1:8" ht="13.5" x14ac:dyDescent="0.25">
      <c r="A1477" s="11"/>
      <c r="B1477" s="10">
        <v>44923</v>
      </c>
      <c r="C1477" s="2">
        <v>2.95</v>
      </c>
      <c r="D1477" s="2">
        <v>2.2902999999999998</v>
      </c>
      <c r="E1477" s="2">
        <v>2009</v>
      </c>
      <c r="F1477" s="2">
        <v>2.9380000000000002</v>
      </c>
      <c r="G1477" s="2">
        <v>5902.442</v>
      </c>
      <c r="H1477" s="15">
        <f t="shared" si="22"/>
        <v>3.4173055859801028E-3</v>
      </c>
    </row>
    <row r="1478" spans="1:8" ht="13.5" x14ac:dyDescent="0.25">
      <c r="A1478" s="11"/>
      <c r="B1478" s="10">
        <v>44924</v>
      </c>
      <c r="C1478" s="2">
        <v>2.9</v>
      </c>
      <c r="D1478" s="2">
        <v>2.2515000000000001</v>
      </c>
      <c r="E1478" s="2">
        <v>272</v>
      </c>
      <c r="F1478" s="2">
        <v>2.9009999999999998</v>
      </c>
      <c r="G1478" s="2">
        <v>789.072</v>
      </c>
      <c r="H1478" s="15">
        <f t="shared" si="22"/>
        <v>-1.6941012094485321E-2</v>
      </c>
    </row>
    <row r="1479" spans="1:8" ht="13.5" x14ac:dyDescent="0.25">
      <c r="A1479" s="11"/>
      <c r="B1479" s="10">
        <v>44925</v>
      </c>
      <c r="C1479" s="2">
        <v>2.8</v>
      </c>
      <c r="D1479" s="2">
        <v>2.1738</v>
      </c>
      <c r="E1479" s="2">
        <v>14251</v>
      </c>
      <c r="F1479" s="2">
        <v>2.8159999999999998</v>
      </c>
      <c r="G1479" s="2">
        <v>40130.815999999999</v>
      </c>
      <c r="H1479" s="15">
        <f t="shared" ref="H1479:H1542" si="23">(D1479-D1478)/D1478</f>
        <v>-3.4510326449034019E-2</v>
      </c>
    </row>
    <row r="1480" spans="1:8" ht="13.5" x14ac:dyDescent="0.25">
      <c r="A1480" s="11"/>
      <c r="B1480" s="10">
        <v>44928</v>
      </c>
      <c r="C1480" s="2">
        <v>2.9</v>
      </c>
      <c r="D1480" s="2">
        <v>2.2515000000000001</v>
      </c>
      <c r="E1480" s="2">
        <v>187</v>
      </c>
      <c r="F1480" s="2">
        <v>2.9020000000000001</v>
      </c>
      <c r="G1480" s="2">
        <v>542.67399999999998</v>
      </c>
      <c r="H1480" s="15">
        <f t="shared" si="23"/>
        <v>3.5743858680651441E-2</v>
      </c>
    </row>
    <row r="1481" spans="1:8" ht="13.5" x14ac:dyDescent="0.25">
      <c r="A1481" s="11"/>
      <c r="B1481" s="10">
        <v>44929</v>
      </c>
      <c r="C1481" s="2">
        <v>2.87</v>
      </c>
      <c r="D1481" s="2">
        <v>2.2282000000000002</v>
      </c>
      <c r="E1481" s="2">
        <v>10179</v>
      </c>
      <c r="F1481" s="2">
        <v>2.8109999999999999</v>
      </c>
      <c r="G1481" s="2">
        <v>28613.169000000002</v>
      </c>
      <c r="H1481" s="15">
        <f t="shared" si="23"/>
        <v>-1.0348656451254663E-2</v>
      </c>
    </row>
    <row r="1482" spans="1:8" ht="13.5" x14ac:dyDescent="0.25">
      <c r="A1482" s="11"/>
      <c r="B1482" s="10">
        <v>44930</v>
      </c>
      <c r="C1482" s="2">
        <v>2.8</v>
      </c>
      <c r="D1482" s="2">
        <v>2.1738</v>
      </c>
      <c r="E1482" s="2">
        <v>51918</v>
      </c>
      <c r="F1482" s="2">
        <v>2.7050000000000001</v>
      </c>
      <c r="G1482" s="2">
        <v>140438.19</v>
      </c>
      <c r="H1482" s="15">
        <f t="shared" si="23"/>
        <v>-2.4414325464500591E-2</v>
      </c>
    </row>
    <row r="1483" spans="1:8" ht="13.5" x14ac:dyDescent="0.25">
      <c r="A1483" s="11"/>
      <c r="B1483" s="10">
        <v>44931</v>
      </c>
      <c r="C1483" s="2">
        <v>2.7</v>
      </c>
      <c r="D1483" s="2">
        <v>2.0962000000000001</v>
      </c>
      <c r="E1483" s="2">
        <v>16060</v>
      </c>
      <c r="F1483" s="2">
        <v>2.7</v>
      </c>
      <c r="G1483" s="2">
        <v>43362</v>
      </c>
      <c r="H1483" s="15">
        <f t="shared" si="23"/>
        <v>-3.5697856288526952E-2</v>
      </c>
    </row>
    <row r="1484" spans="1:8" ht="13.5" x14ac:dyDescent="0.25">
      <c r="A1484" s="11"/>
      <c r="B1484" s="10">
        <v>44932</v>
      </c>
      <c r="C1484" s="2">
        <v>2.7</v>
      </c>
      <c r="D1484" s="2">
        <v>2.0962000000000001</v>
      </c>
      <c r="E1484" s="2">
        <v>3686</v>
      </c>
      <c r="F1484" s="2">
        <v>2.6339999999999999</v>
      </c>
      <c r="G1484" s="2">
        <v>9708.9240000000009</v>
      </c>
      <c r="H1484" s="15">
        <f t="shared" si="23"/>
        <v>0</v>
      </c>
    </row>
    <row r="1485" spans="1:8" ht="13.5" x14ac:dyDescent="0.25">
      <c r="A1485" s="11"/>
      <c r="B1485" s="10">
        <v>44935</v>
      </c>
      <c r="C1485" s="2">
        <v>2.69</v>
      </c>
      <c r="D1485" s="2">
        <v>2.0884</v>
      </c>
      <c r="E1485" s="2">
        <v>2110</v>
      </c>
      <c r="F1485" s="2">
        <v>2.6829999999999998</v>
      </c>
      <c r="G1485" s="2">
        <v>5661.13</v>
      </c>
      <c r="H1485" s="15">
        <f t="shared" si="23"/>
        <v>-3.7210189867379205E-3</v>
      </c>
    </row>
    <row r="1486" spans="1:8" ht="13.5" x14ac:dyDescent="0.25">
      <c r="A1486" s="11"/>
      <c r="B1486" s="10">
        <v>44936</v>
      </c>
      <c r="C1486" s="2">
        <v>2.7</v>
      </c>
      <c r="D1486" s="2">
        <v>2.0962000000000001</v>
      </c>
      <c r="E1486" s="2">
        <v>4889</v>
      </c>
      <c r="F1486" s="2">
        <v>2.6640000000000001</v>
      </c>
      <c r="G1486" s="2">
        <v>13024.296</v>
      </c>
      <c r="H1486" s="15">
        <f t="shared" si="23"/>
        <v>3.7349166826278631E-3</v>
      </c>
    </row>
    <row r="1487" spans="1:8" ht="13.5" x14ac:dyDescent="0.25">
      <c r="A1487" s="11"/>
      <c r="B1487" s="10">
        <v>44937</v>
      </c>
      <c r="C1487" s="2">
        <v>2.7</v>
      </c>
      <c r="D1487" s="2">
        <v>2.0962000000000001</v>
      </c>
      <c r="E1487" s="2">
        <v>1390</v>
      </c>
      <c r="F1487" s="2">
        <v>2.6520000000000001</v>
      </c>
      <c r="G1487" s="2">
        <v>3686.28</v>
      </c>
      <c r="H1487" s="15">
        <f t="shared" si="23"/>
        <v>0</v>
      </c>
    </row>
    <row r="1488" spans="1:8" ht="13.5" x14ac:dyDescent="0.25">
      <c r="A1488" s="11"/>
      <c r="B1488" s="10">
        <v>44938</v>
      </c>
      <c r="C1488" s="2">
        <v>2.83</v>
      </c>
      <c r="D1488" s="2">
        <v>2.1970999999999998</v>
      </c>
      <c r="E1488" s="2">
        <v>3985</v>
      </c>
      <c r="F1488" s="2">
        <v>2.6989999999999998</v>
      </c>
      <c r="G1488" s="2">
        <v>10755.514999999999</v>
      </c>
      <c r="H1488" s="15">
        <f t="shared" si="23"/>
        <v>4.8134719969468449E-2</v>
      </c>
    </row>
    <row r="1489" spans="1:8" ht="13.5" x14ac:dyDescent="0.25">
      <c r="A1489" s="11"/>
      <c r="B1489" s="10">
        <v>44939</v>
      </c>
      <c r="C1489" s="2">
        <v>2.79</v>
      </c>
      <c r="D1489" s="2">
        <v>2.1661000000000001</v>
      </c>
      <c r="E1489" s="2">
        <v>1011</v>
      </c>
      <c r="F1489" s="2">
        <v>2.7519999999999998</v>
      </c>
      <c r="G1489" s="2">
        <v>2782.2719999999999</v>
      </c>
      <c r="H1489" s="15">
        <f t="shared" si="23"/>
        <v>-1.4109507987801966E-2</v>
      </c>
    </row>
    <row r="1490" spans="1:8" ht="13.5" x14ac:dyDescent="0.25">
      <c r="A1490" s="11"/>
      <c r="B1490" s="10">
        <v>44942</v>
      </c>
      <c r="C1490" s="2">
        <v>2.79</v>
      </c>
      <c r="D1490" s="2">
        <v>2.1661000000000001</v>
      </c>
      <c r="E1490" s="2">
        <v>1</v>
      </c>
      <c r="F1490" s="2">
        <v>2.79</v>
      </c>
      <c r="G1490" s="2">
        <v>2.79</v>
      </c>
      <c r="H1490" s="15">
        <f t="shared" si="23"/>
        <v>0</v>
      </c>
    </row>
    <row r="1491" spans="1:8" ht="13.5" x14ac:dyDescent="0.25">
      <c r="A1491" s="11"/>
      <c r="B1491" s="10">
        <v>44943</v>
      </c>
      <c r="C1491" s="2">
        <v>2.78</v>
      </c>
      <c r="D1491" s="2">
        <v>2.1583000000000001</v>
      </c>
      <c r="E1491" s="2">
        <v>1057</v>
      </c>
      <c r="F1491" s="2">
        <v>2.7629999999999999</v>
      </c>
      <c r="G1491" s="2">
        <v>2920.491</v>
      </c>
      <c r="H1491" s="15">
        <f t="shared" si="23"/>
        <v>-3.6009417847744927E-3</v>
      </c>
    </row>
    <row r="1492" spans="1:8" ht="13.5" x14ac:dyDescent="0.25">
      <c r="A1492" s="11"/>
      <c r="B1492" s="10">
        <v>44944</v>
      </c>
      <c r="C1492" s="2">
        <v>2.84</v>
      </c>
      <c r="D1492" s="2">
        <v>2.2048999999999999</v>
      </c>
      <c r="E1492" s="2">
        <v>6461</v>
      </c>
      <c r="F1492" s="2">
        <v>2.8109999999999999</v>
      </c>
      <c r="G1492" s="2">
        <v>18161.870999999999</v>
      </c>
      <c r="H1492" s="15">
        <f t="shared" si="23"/>
        <v>2.1591067043506346E-2</v>
      </c>
    </row>
    <row r="1493" spans="1:8" ht="13.5" x14ac:dyDescent="0.25">
      <c r="A1493" s="11"/>
      <c r="B1493" s="10">
        <v>44945</v>
      </c>
      <c r="C1493" s="2">
        <v>2.89</v>
      </c>
      <c r="D1493" s="2">
        <v>2.2437</v>
      </c>
      <c r="E1493" s="2">
        <v>4605</v>
      </c>
      <c r="F1493" s="2">
        <v>2.8420000000000001</v>
      </c>
      <c r="G1493" s="2">
        <v>13087.41</v>
      </c>
      <c r="H1493" s="15">
        <f t="shared" si="23"/>
        <v>1.7597169939679882E-2</v>
      </c>
    </row>
    <row r="1494" spans="1:8" ht="13.5" x14ac:dyDescent="0.25">
      <c r="A1494" s="11"/>
      <c r="B1494" s="10">
        <v>44946</v>
      </c>
      <c r="C1494" s="2">
        <v>2.88</v>
      </c>
      <c r="D1494" s="2">
        <v>2.2359</v>
      </c>
      <c r="E1494" s="2">
        <v>6950</v>
      </c>
      <c r="F1494" s="2">
        <v>2.87</v>
      </c>
      <c r="G1494" s="2">
        <v>19946.5</v>
      </c>
      <c r="H1494" s="15">
        <f t="shared" si="23"/>
        <v>-3.4764005883139585E-3</v>
      </c>
    </row>
    <row r="1495" spans="1:8" ht="13.5" x14ac:dyDescent="0.25">
      <c r="A1495" s="11"/>
      <c r="B1495" s="10">
        <v>44949</v>
      </c>
      <c r="C1495" s="2">
        <v>2.87</v>
      </c>
      <c r="D1495" s="2">
        <v>2.2282000000000002</v>
      </c>
      <c r="E1495" s="2">
        <v>1463</v>
      </c>
      <c r="F1495" s="2">
        <v>2.8250000000000002</v>
      </c>
      <c r="G1495" s="2">
        <v>4132.9750000000004</v>
      </c>
      <c r="H1495" s="15">
        <f t="shared" si="23"/>
        <v>-3.4438033901336455E-3</v>
      </c>
    </row>
    <row r="1496" spans="1:8" ht="13.5" x14ac:dyDescent="0.25">
      <c r="A1496" s="11"/>
      <c r="B1496" s="10">
        <v>44950</v>
      </c>
      <c r="C1496" s="2">
        <v>2.8</v>
      </c>
      <c r="D1496" s="2">
        <v>2.1738</v>
      </c>
      <c r="E1496" s="2">
        <v>1501</v>
      </c>
      <c r="F1496" s="2">
        <v>2.847</v>
      </c>
      <c r="G1496" s="2">
        <v>4273.3469999999998</v>
      </c>
      <c r="H1496" s="15">
        <f t="shared" si="23"/>
        <v>-2.4414325464500591E-2</v>
      </c>
    </row>
    <row r="1497" spans="1:8" ht="13.5" x14ac:dyDescent="0.25">
      <c r="A1497" s="11"/>
      <c r="B1497" s="10">
        <v>44951</v>
      </c>
      <c r="C1497" s="2">
        <v>2.85</v>
      </c>
      <c r="D1497" s="2">
        <v>2.2126999999999999</v>
      </c>
      <c r="E1497" s="2">
        <v>2487</v>
      </c>
      <c r="F1497" s="2">
        <v>2.855</v>
      </c>
      <c r="G1497" s="2">
        <v>7100.3850000000002</v>
      </c>
      <c r="H1497" s="15">
        <f t="shared" si="23"/>
        <v>1.7894930536387861E-2</v>
      </c>
    </row>
    <row r="1498" spans="1:8" ht="13.5" x14ac:dyDescent="0.25">
      <c r="A1498" s="11"/>
      <c r="B1498" s="10">
        <v>44952</v>
      </c>
      <c r="C1498" s="2">
        <v>2.89</v>
      </c>
      <c r="D1498" s="2">
        <v>2.2437</v>
      </c>
      <c r="E1498" s="2">
        <v>422</v>
      </c>
      <c r="F1498" s="2">
        <v>2.8170000000000002</v>
      </c>
      <c r="G1498" s="2">
        <v>1188.7739999999999</v>
      </c>
      <c r="H1498" s="15">
        <f t="shared" si="23"/>
        <v>1.4010032991368075E-2</v>
      </c>
    </row>
    <row r="1499" spans="1:8" ht="13.5" x14ac:dyDescent="0.25">
      <c r="A1499" s="11"/>
      <c r="B1499" s="10">
        <v>44953</v>
      </c>
      <c r="C1499" s="2">
        <v>2.89</v>
      </c>
      <c r="D1499" s="2">
        <v>2.2437</v>
      </c>
      <c r="E1499" s="2">
        <v>3893</v>
      </c>
      <c r="F1499" s="2">
        <v>2.88</v>
      </c>
      <c r="G1499" s="2">
        <v>11211.84</v>
      </c>
      <c r="H1499" s="15">
        <f t="shared" si="23"/>
        <v>0</v>
      </c>
    </row>
    <row r="1500" spans="1:8" ht="13.5" x14ac:dyDescent="0.25">
      <c r="A1500" s="11"/>
      <c r="B1500" s="10">
        <v>44956</v>
      </c>
      <c r="C1500" s="2">
        <v>2.89</v>
      </c>
      <c r="D1500" s="2">
        <v>2.2437</v>
      </c>
      <c r="E1500" s="2">
        <v>3150</v>
      </c>
      <c r="F1500" s="2">
        <v>2.7869999999999999</v>
      </c>
      <c r="G1500" s="2">
        <v>8779.0499999999993</v>
      </c>
      <c r="H1500" s="15">
        <f t="shared" si="23"/>
        <v>0</v>
      </c>
    </row>
    <row r="1501" spans="1:8" ht="13.5" x14ac:dyDescent="0.25">
      <c r="A1501" s="11"/>
      <c r="B1501" s="10">
        <v>44957</v>
      </c>
      <c r="C1501" s="2">
        <v>2.89</v>
      </c>
      <c r="D1501" s="2">
        <v>2.2437</v>
      </c>
      <c r="E1501" s="2">
        <v>507</v>
      </c>
      <c r="F1501" s="2">
        <v>2.8940000000000001</v>
      </c>
      <c r="G1501" s="2">
        <v>1467.258</v>
      </c>
      <c r="H1501" s="15">
        <f t="shared" si="23"/>
        <v>0</v>
      </c>
    </row>
    <row r="1502" spans="1:8" ht="13.5" x14ac:dyDescent="0.25">
      <c r="A1502" s="11"/>
      <c r="B1502" s="10">
        <v>44958</v>
      </c>
      <c r="C1502" s="2">
        <v>2.92</v>
      </c>
      <c r="D1502" s="2">
        <v>2.2669999999999999</v>
      </c>
      <c r="E1502" s="2">
        <v>1822</v>
      </c>
      <c r="F1502" s="2">
        <v>2.8740000000000001</v>
      </c>
      <c r="G1502" s="2">
        <v>5236.4279999999999</v>
      </c>
      <c r="H1502" s="15">
        <f t="shared" si="23"/>
        <v>1.0384632526630065E-2</v>
      </c>
    </row>
    <row r="1503" spans="1:8" ht="13.5" x14ac:dyDescent="0.25">
      <c r="A1503" s="11"/>
      <c r="B1503" s="10">
        <v>44959</v>
      </c>
      <c r="C1503" s="2">
        <v>2.92</v>
      </c>
      <c r="D1503" s="2">
        <v>2.2669999999999999</v>
      </c>
      <c r="E1503" s="2">
        <v>106</v>
      </c>
      <c r="F1503" s="2">
        <v>2.9009999999999998</v>
      </c>
      <c r="G1503" s="2">
        <v>307.50599999999997</v>
      </c>
      <c r="H1503" s="15">
        <f t="shared" si="23"/>
        <v>0</v>
      </c>
    </row>
    <row r="1504" spans="1:8" ht="13.5" x14ac:dyDescent="0.25">
      <c r="A1504" s="11"/>
      <c r="B1504" s="10">
        <v>44960</v>
      </c>
      <c r="C1504" s="2">
        <v>2.9</v>
      </c>
      <c r="D1504" s="2">
        <v>2.2515000000000001</v>
      </c>
      <c r="E1504" s="2">
        <v>771</v>
      </c>
      <c r="F1504" s="2">
        <v>2.8730000000000002</v>
      </c>
      <c r="G1504" s="2">
        <v>2215.0830000000001</v>
      </c>
      <c r="H1504" s="15">
        <f t="shared" si="23"/>
        <v>-6.8372298191441763E-3</v>
      </c>
    </row>
    <row r="1505" spans="1:8" ht="13.5" x14ac:dyDescent="0.25">
      <c r="A1505" s="11"/>
      <c r="B1505" s="10">
        <v>44963</v>
      </c>
      <c r="C1505" s="2">
        <v>2.9</v>
      </c>
      <c r="D1505" s="2">
        <v>2.2515000000000001</v>
      </c>
      <c r="E1505" s="2">
        <v>4</v>
      </c>
      <c r="F1505" s="2">
        <v>2.9020000000000001</v>
      </c>
      <c r="G1505" s="2">
        <v>11.608000000000001</v>
      </c>
      <c r="H1505" s="15">
        <f t="shared" si="23"/>
        <v>0</v>
      </c>
    </row>
    <row r="1506" spans="1:8" ht="13.5" x14ac:dyDescent="0.25">
      <c r="A1506" s="11"/>
      <c r="B1506" s="10">
        <v>44964</v>
      </c>
      <c r="C1506" s="2">
        <v>2.9</v>
      </c>
      <c r="D1506" s="2">
        <v>2.2515000000000001</v>
      </c>
      <c r="E1506" s="2">
        <v>763</v>
      </c>
      <c r="F1506" s="2">
        <v>2.8889999999999998</v>
      </c>
      <c r="G1506" s="2">
        <v>2204.3069999999998</v>
      </c>
      <c r="H1506" s="15">
        <f t="shared" si="23"/>
        <v>0</v>
      </c>
    </row>
    <row r="1507" spans="1:8" ht="13.5" x14ac:dyDescent="0.25">
      <c r="A1507" s="11"/>
      <c r="B1507" s="10">
        <v>44965</v>
      </c>
      <c r="C1507" s="2">
        <v>2.9</v>
      </c>
      <c r="D1507" s="2">
        <v>2.2515000000000001</v>
      </c>
      <c r="E1507" s="2">
        <v>28</v>
      </c>
      <c r="F1507" s="2">
        <v>2.903</v>
      </c>
      <c r="G1507" s="2">
        <v>81.284000000000006</v>
      </c>
      <c r="H1507" s="15">
        <f t="shared" si="23"/>
        <v>0</v>
      </c>
    </row>
    <row r="1508" spans="1:8" ht="13.5" x14ac:dyDescent="0.25">
      <c r="A1508" s="11"/>
      <c r="B1508" s="10">
        <v>44966</v>
      </c>
      <c r="C1508" s="2">
        <v>2.92</v>
      </c>
      <c r="D1508" s="2">
        <v>2.2669999999999999</v>
      </c>
      <c r="E1508" s="2">
        <v>106</v>
      </c>
      <c r="F1508" s="2">
        <v>2.92</v>
      </c>
      <c r="G1508" s="2">
        <v>309.52</v>
      </c>
      <c r="H1508" s="15">
        <f t="shared" si="23"/>
        <v>6.884299355984831E-3</v>
      </c>
    </row>
    <row r="1509" spans="1:8" ht="13.5" x14ac:dyDescent="0.25">
      <c r="A1509" s="11"/>
      <c r="B1509" s="10">
        <v>44967</v>
      </c>
      <c r="C1509" s="2">
        <v>2.9</v>
      </c>
      <c r="D1509" s="2">
        <v>2.2515000000000001</v>
      </c>
      <c r="E1509" s="2">
        <v>232</v>
      </c>
      <c r="F1509" s="2">
        <v>2.8239999999999998</v>
      </c>
      <c r="G1509" s="2">
        <v>655.16800000000001</v>
      </c>
      <c r="H1509" s="15">
        <f t="shared" si="23"/>
        <v>-6.8372298191441763E-3</v>
      </c>
    </row>
    <row r="1510" spans="1:8" ht="13.5" x14ac:dyDescent="0.25">
      <c r="A1510" s="11"/>
      <c r="B1510" s="10">
        <v>44970</v>
      </c>
      <c r="C1510" s="2">
        <v>2.88</v>
      </c>
      <c r="D1510" s="2">
        <v>2.2359</v>
      </c>
      <c r="E1510" s="2">
        <v>4670</v>
      </c>
      <c r="F1510" s="2">
        <v>2.7709999999999999</v>
      </c>
      <c r="G1510" s="2">
        <v>12940.57</v>
      </c>
      <c r="H1510" s="15">
        <f t="shared" si="23"/>
        <v>-6.9287141905396655E-3</v>
      </c>
    </row>
    <row r="1511" spans="1:8" ht="13.5" x14ac:dyDescent="0.25">
      <c r="A1511" s="11"/>
      <c r="B1511" s="10">
        <v>44971</v>
      </c>
      <c r="C1511" s="2">
        <v>2.75</v>
      </c>
      <c r="D1511" s="2">
        <v>2.1349999999999998</v>
      </c>
      <c r="E1511" s="2">
        <v>20631</v>
      </c>
      <c r="F1511" s="2">
        <v>2.827</v>
      </c>
      <c r="G1511" s="2">
        <v>58323.837</v>
      </c>
      <c r="H1511" s="15">
        <f t="shared" si="23"/>
        <v>-4.5127241826557633E-2</v>
      </c>
    </row>
    <row r="1512" spans="1:8" ht="13.5" x14ac:dyDescent="0.25">
      <c r="A1512" s="11"/>
      <c r="B1512" s="10">
        <v>44972</v>
      </c>
      <c r="C1512" s="2">
        <v>2.86</v>
      </c>
      <c r="D1512" s="2">
        <v>2.2204000000000002</v>
      </c>
      <c r="E1512" s="2">
        <v>2101</v>
      </c>
      <c r="F1512" s="2">
        <v>2.8479999999999999</v>
      </c>
      <c r="G1512" s="2">
        <v>5983.6480000000001</v>
      </c>
      <c r="H1512" s="15">
        <f t="shared" si="23"/>
        <v>4.0000000000000174E-2</v>
      </c>
    </row>
    <row r="1513" spans="1:8" ht="13.5" x14ac:dyDescent="0.25">
      <c r="A1513" s="11"/>
      <c r="B1513" s="10">
        <v>44973</v>
      </c>
      <c r="C1513" s="2">
        <v>2.84</v>
      </c>
      <c r="D1513" s="2">
        <v>2.2048999999999999</v>
      </c>
      <c r="E1513" s="2">
        <v>919</v>
      </c>
      <c r="F1513" s="2">
        <v>2.7850000000000001</v>
      </c>
      <c r="G1513" s="2">
        <v>2559.415</v>
      </c>
      <c r="H1513" s="15">
        <f t="shared" si="23"/>
        <v>-6.9807241938390783E-3</v>
      </c>
    </row>
    <row r="1514" spans="1:8" ht="13.5" x14ac:dyDescent="0.25">
      <c r="A1514" s="11"/>
      <c r="B1514" s="10">
        <v>44974</v>
      </c>
      <c r="C1514" s="2">
        <v>2.83</v>
      </c>
      <c r="D1514" s="2">
        <v>2.1970999999999998</v>
      </c>
      <c r="E1514" s="2">
        <v>21</v>
      </c>
      <c r="F1514" s="2">
        <v>2.851</v>
      </c>
      <c r="G1514" s="2">
        <v>59.871000000000002</v>
      </c>
      <c r="H1514" s="15">
        <f t="shared" si="23"/>
        <v>-3.5375754002449225E-3</v>
      </c>
    </row>
    <row r="1515" spans="1:8" ht="13.5" x14ac:dyDescent="0.25">
      <c r="A1515" s="11"/>
      <c r="B1515" s="10">
        <v>44977</v>
      </c>
      <c r="C1515" s="2">
        <v>2.76</v>
      </c>
      <c r="D1515" s="2">
        <v>2.1427999999999998</v>
      </c>
      <c r="E1515" s="2">
        <v>1112</v>
      </c>
      <c r="F1515" s="2">
        <v>2.794</v>
      </c>
      <c r="G1515" s="2">
        <v>3106.9279999999999</v>
      </c>
      <c r="H1515" s="15">
        <f t="shared" si="23"/>
        <v>-2.4714396249601756E-2</v>
      </c>
    </row>
    <row r="1516" spans="1:8" ht="13.5" x14ac:dyDescent="0.25">
      <c r="A1516" s="11"/>
      <c r="B1516" s="10">
        <v>44978</v>
      </c>
      <c r="C1516" s="2">
        <v>2.77</v>
      </c>
      <c r="D1516" s="2">
        <v>2.1505000000000001</v>
      </c>
      <c r="E1516" s="2">
        <v>2069</v>
      </c>
      <c r="F1516" s="2">
        <v>2.7690000000000001</v>
      </c>
      <c r="G1516" s="2">
        <v>5729.0609999999997</v>
      </c>
      <c r="H1516" s="15">
        <f t="shared" si="23"/>
        <v>3.5934291581110056E-3</v>
      </c>
    </row>
    <row r="1517" spans="1:8" ht="13.5" x14ac:dyDescent="0.25">
      <c r="A1517" s="11"/>
      <c r="B1517" s="10">
        <v>44979</v>
      </c>
      <c r="C1517" s="2">
        <v>2.8</v>
      </c>
      <c r="D1517" s="2">
        <v>2.1738</v>
      </c>
      <c r="E1517" s="2">
        <v>5991</v>
      </c>
      <c r="F1517" s="2">
        <v>2.794</v>
      </c>
      <c r="G1517" s="2">
        <v>16738.853999999999</v>
      </c>
      <c r="H1517" s="15">
        <f t="shared" si="23"/>
        <v>1.0834689607068066E-2</v>
      </c>
    </row>
    <row r="1518" spans="1:8" ht="13.5" x14ac:dyDescent="0.25">
      <c r="A1518" s="11"/>
      <c r="B1518" s="10">
        <v>44980</v>
      </c>
      <c r="C1518" s="2">
        <v>2.86</v>
      </c>
      <c r="D1518" s="2">
        <v>2.2204000000000002</v>
      </c>
      <c r="E1518" s="2">
        <v>602</v>
      </c>
      <c r="F1518" s="2">
        <v>2.8140000000000001</v>
      </c>
      <c r="G1518" s="2">
        <v>1694.028</v>
      </c>
      <c r="H1518" s="15">
        <f t="shared" si="23"/>
        <v>2.143711472996605E-2</v>
      </c>
    </row>
    <row r="1519" spans="1:8" ht="13.5" x14ac:dyDescent="0.25">
      <c r="A1519" s="11"/>
      <c r="B1519" s="10">
        <v>44981</v>
      </c>
      <c r="C1519" s="2">
        <v>2.86</v>
      </c>
      <c r="D1519" s="2">
        <v>2.2204000000000002</v>
      </c>
      <c r="E1519" s="2">
        <v>372</v>
      </c>
      <c r="F1519" s="2">
        <v>2.7810000000000001</v>
      </c>
      <c r="G1519" s="2">
        <v>1034.5319999999999</v>
      </c>
      <c r="H1519" s="15">
        <f t="shared" si="23"/>
        <v>0</v>
      </c>
    </row>
    <row r="1520" spans="1:8" ht="13.5" x14ac:dyDescent="0.25">
      <c r="A1520" s="11"/>
      <c r="B1520" s="10">
        <v>44984</v>
      </c>
      <c r="C1520" s="2">
        <v>2.9</v>
      </c>
      <c r="D1520" s="2">
        <v>2.2515000000000001</v>
      </c>
      <c r="E1520" s="2">
        <v>1489</v>
      </c>
      <c r="F1520" s="2">
        <v>2.8769999999999998</v>
      </c>
      <c r="G1520" s="2">
        <v>4283.8530000000001</v>
      </c>
      <c r="H1520" s="15">
        <f t="shared" si="23"/>
        <v>1.4006485317960685E-2</v>
      </c>
    </row>
    <row r="1521" spans="1:8" ht="13.5" x14ac:dyDescent="0.25">
      <c r="A1521" s="11"/>
      <c r="B1521" s="10">
        <v>44985</v>
      </c>
      <c r="C1521" s="2">
        <v>2.9</v>
      </c>
      <c r="D1521" s="2">
        <v>2.2515000000000001</v>
      </c>
      <c r="E1521" s="2">
        <v>393</v>
      </c>
      <c r="F1521" s="2">
        <v>2.9060000000000001</v>
      </c>
      <c r="G1521" s="2">
        <v>1142.058</v>
      </c>
      <c r="H1521" s="15">
        <f t="shared" si="23"/>
        <v>0</v>
      </c>
    </row>
    <row r="1522" spans="1:8" ht="13.5" x14ac:dyDescent="0.25">
      <c r="A1522" s="11"/>
      <c r="B1522" s="10">
        <v>44986</v>
      </c>
      <c r="C1522" s="2">
        <v>2.9</v>
      </c>
      <c r="D1522" s="2">
        <v>2.2515000000000001</v>
      </c>
      <c r="E1522" s="2">
        <v>3767</v>
      </c>
      <c r="F1522" s="2">
        <v>2.8639999999999999</v>
      </c>
      <c r="G1522" s="2">
        <v>10788.688</v>
      </c>
      <c r="H1522" s="15">
        <f t="shared" si="23"/>
        <v>0</v>
      </c>
    </row>
    <row r="1523" spans="1:8" ht="13.5" x14ac:dyDescent="0.25">
      <c r="A1523" s="11"/>
      <c r="B1523" s="10">
        <v>44987</v>
      </c>
      <c r="C1523" s="2">
        <v>2.8</v>
      </c>
      <c r="D1523" s="2">
        <v>2.1738</v>
      </c>
      <c r="E1523" s="2">
        <v>2205</v>
      </c>
      <c r="F1523" s="2">
        <v>2.8570000000000002</v>
      </c>
      <c r="G1523" s="2">
        <v>6299.6850000000004</v>
      </c>
      <c r="H1523" s="15">
        <f t="shared" si="23"/>
        <v>-3.4510326449034019E-2</v>
      </c>
    </row>
    <row r="1524" spans="1:8" ht="13.5" x14ac:dyDescent="0.25">
      <c r="A1524" s="11"/>
      <c r="B1524" s="10">
        <v>44988</v>
      </c>
      <c r="C1524" s="2">
        <v>2.85</v>
      </c>
      <c r="D1524" s="2">
        <v>2.2126999999999999</v>
      </c>
      <c r="E1524" s="2">
        <v>7557</v>
      </c>
      <c r="F1524" s="2">
        <v>2.871</v>
      </c>
      <c r="G1524" s="2">
        <v>21696.147000000001</v>
      </c>
      <c r="H1524" s="15">
        <f t="shared" si="23"/>
        <v>1.7894930536387861E-2</v>
      </c>
    </row>
    <row r="1525" spans="1:8" ht="13.5" x14ac:dyDescent="0.25">
      <c r="A1525" s="11"/>
      <c r="B1525" s="10">
        <v>44991</v>
      </c>
      <c r="C1525" s="2">
        <v>2.81</v>
      </c>
      <c r="D1525" s="2">
        <v>2.1816</v>
      </c>
      <c r="E1525" s="2">
        <v>2582</v>
      </c>
      <c r="F1525" s="2">
        <v>2.8439999999999999</v>
      </c>
      <c r="G1525" s="2">
        <v>7343.2079999999996</v>
      </c>
      <c r="H1525" s="15">
        <f t="shared" si="23"/>
        <v>-1.4055226646178835E-2</v>
      </c>
    </row>
    <row r="1526" spans="1:8" ht="13.5" x14ac:dyDescent="0.25">
      <c r="A1526" s="11"/>
      <c r="B1526" s="10">
        <v>44992</v>
      </c>
      <c r="C1526" s="2">
        <v>2.89</v>
      </c>
      <c r="D1526" s="2">
        <v>2.2437</v>
      </c>
      <c r="E1526" s="2">
        <v>7119</v>
      </c>
      <c r="F1526" s="2">
        <v>2.8239999999999998</v>
      </c>
      <c r="G1526" s="2">
        <v>20104.056</v>
      </c>
      <c r="H1526" s="15">
        <f t="shared" si="23"/>
        <v>2.8465346534653487E-2</v>
      </c>
    </row>
    <row r="1527" spans="1:8" ht="13.5" x14ac:dyDescent="0.25">
      <c r="A1527" s="11"/>
      <c r="B1527" s="10">
        <v>44993</v>
      </c>
      <c r="C1527" s="2">
        <v>2.88</v>
      </c>
      <c r="D1527" s="2">
        <v>2.2359</v>
      </c>
      <c r="E1527" s="2">
        <v>3471</v>
      </c>
      <c r="F1527" s="2">
        <v>2.8479999999999999</v>
      </c>
      <c r="G1527" s="2">
        <v>9885.4079999999994</v>
      </c>
      <c r="H1527" s="15">
        <f t="shared" si="23"/>
        <v>-3.4764005883139585E-3</v>
      </c>
    </row>
    <row r="1528" spans="1:8" ht="13.5" x14ac:dyDescent="0.25">
      <c r="A1528" s="11"/>
      <c r="B1528" s="10">
        <v>44994</v>
      </c>
      <c r="C1528" s="2">
        <v>2.83</v>
      </c>
      <c r="D1528" s="2">
        <v>2.1970999999999998</v>
      </c>
      <c r="E1528" s="2">
        <v>4608</v>
      </c>
      <c r="F1528" s="2">
        <v>2.8530000000000002</v>
      </c>
      <c r="G1528" s="2">
        <v>13146.624</v>
      </c>
      <c r="H1528" s="15">
        <f t="shared" si="23"/>
        <v>-1.7353191108725869E-2</v>
      </c>
    </row>
    <row r="1529" spans="1:8" ht="13.5" x14ac:dyDescent="0.25">
      <c r="A1529" s="11"/>
      <c r="B1529" s="10">
        <v>44995</v>
      </c>
      <c r="C1529" s="2">
        <v>2.88</v>
      </c>
      <c r="D1529" s="2">
        <v>2.2359</v>
      </c>
      <c r="E1529" s="2">
        <v>622</v>
      </c>
      <c r="F1529" s="2">
        <v>2.8780000000000001</v>
      </c>
      <c r="G1529" s="2">
        <v>1790.116</v>
      </c>
      <c r="H1529" s="15">
        <f t="shared" si="23"/>
        <v>1.7659642255700773E-2</v>
      </c>
    </row>
    <row r="1530" spans="1:8" ht="13.5" x14ac:dyDescent="0.25">
      <c r="A1530" s="11"/>
      <c r="B1530" s="10">
        <v>44998</v>
      </c>
      <c r="C1530" s="2">
        <v>2.88</v>
      </c>
      <c r="D1530" s="2">
        <v>2.2359</v>
      </c>
      <c r="E1530" s="2">
        <v>2564</v>
      </c>
      <c r="F1530" s="2">
        <v>2.88</v>
      </c>
      <c r="G1530" s="2">
        <v>7384.32</v>
      </c>
      <c r="H1530" s="15">
        <f t="shared" si="23"/>
        <v>0</v>
      </c>
    </row>
    <row r="1531" spans="1:8" ht="13.5" x14ac:dyDescent="0.25">
      <c r="A1531" s="11"/>
      <c r="B1531" s="10">
        <v>44999</v>
      </c>
      <c r="C1531" s="2">
        <v>2.89</v>
      </c>
      <c r="D1531" s="2">
        <v>2.2437</v>
      </c>
      <c r="E1531" s="2">
        <v>3414</v>
      </c>
      <c r="F1531" s="2">
        <v>2.8370000000000002</v>
      </c>
      <c r="G1531" s="2">
        <v>9685.518</v>
      </c>
      <c r="H1531" s="15">
        <f t="shared" si="23"/>
        <v>3.4885281094861262E-3</v>
      </c>
    </row>
    <row r="1532" spans="1:8" ht="13.5" x14ac:dyDescent="0.25">
      <c r="A1532" s="11"/>
      <c r="B1532" s="10">
        <v>45000</v>
      </c>
      <c r="C1532" s="2">
        <v>2.87</v>
      </c>
      <c r="D1532" s="2">
        <v>2.2282000000000002</v>
      </c>
      <c r="E1532" s="2">
        <v>1243</v>
      </c>
      <c r="F1532" s="2">
        <v>2.8439999999999999</v>
      </c>
      <c r="G1532" s="2">
        <v>3535.0920000000001</v>
      </c>
      <c r="H1532" s="15">
        <f t="shared" si="23"/>
        <v>-6.9082319383161062E-3</v>
      </c>
    </row>
    <row r="1533" spans="1:8" ht="13.5" x14ac:dyDescent="0.25">
      <c r="A1533" s="11"/>
      <c r="B1533" s="10">
        <v>45001</v>
      </c>
      <c r="C1533" s="2">
        <v>2.88</v>
      </c>
      <c r="D1533" s="2">
        <v>2.2359</v>
      </c>
      <c r="E1533" s="2">
        <v>26</v>
      </c>
      <c r="F1533" s="2">
        <v>2.8820000000000001</v>
      </c>
      <c r="G1533" s="2">
        <v>74.932000000000002</v>
      </c>
      <c r="H1533" s="15">
        <f t="shared" si="23"/>
        <v>3.4557041558207599E-3</v>
      </c>
    </row>
    <row r="1534" spans="1:8" ht="13.5" x14ac:dyDescent="0.25">
      <c r="A1534" s="11"/>
      <c r="B1534" s="10">
        <v>45002</v>
      </c>
      <c r="C1534" s="2">
        <v>2.9</v>
      </c>
      <c r="D1534" s="2">
        <v>2.2515000000000001</v>
      </c>
      <c r="E1534" s="2">
        <v>556</v>
      </c>
      <c r="F1534" s="2">
        <v>2.8889999999999998</v>
      </c>
      <c r="G1534" s="2">
        <v>1606.2840000000001</v>
      </c>
      <c r="H1534" s="15">
        <f t="shared" si="23"/>
        <v>6.9770562189722524E-3</v>
      </c>
    </row>
    <row r="1535" spans="1:8" ht="13.5" x14ac:dyDescent="0.25">
      <c r="A1535" s="11"/>
      <c r="B1535" s="10">
        <v>45006</v>
      </c>
      <c r="C1535" s="2">
        <v>2.9</v>
      </c>
      <c r="D1535" s="2">
        <v>2.2515000000000001</v>
      </c>
      <c r="E1535" s="2">
        <v>204</v>
      </c>
      <c r="F1535" s="2">
        <v>2.8809999999999998</v>
      </c>
      <c r="G1535" s="2">
        <v>587.72400000000005</v>
      </c>
      <c r="H1535" s="15">
        <f t="shared" si="23"/>
        <v>0</v>
      </c>
    </row>
    <row r="1536" spans="1:8" ht="13.5" x14ac:dyDescent="0.25">
      <c r="A1536" s="11"/>
      <c r="B1536" s="10">
        <v>45007</v>
      </c>
      <c r="C1536" s="2">
        <v>2.88</v>
      </c>
      <c r="D1536" s="2">
        <v>2.2359</v>
      </c>
      <c r="E1536" s="2">
        <v>1138</v>
      </c>
      <c r="F1536" s="2">
        <v>2.8450000000000002</v>
      </c>
      <c r="G1536" s="2">
        <v>3237.61</v>
      </c>
      <c r="H1536" s="15">
        <f t="shared" si="23"/>
        <v>-6.9287141905396655E-3</v>
      </c>
    </row>
    <row r="1537" spans="1:8" ht="13.5" x14ac:dyDescent="0.25">
      <c r="A1537" s="11"/>
      <c r="B1537" s="10">
        <v>45008</v>
      </c>
      <c r="C1537" s="2">
        <v>2.88</v>
      </c>
      <c r="D1537" s="2">
        <v>2.2359</v>
      </c>
      <c r="E1537" s="2">
        <v>447</v>
      </c>
      <c r="F1537" s="2">
        <v>2.8889999999999998</v>
      </c>
      <c r="G1537" s="2">
        <v>1291.383</v>
      </c>
      <c r="H1537" s="15">
        <f t="shared" si="23"/>
        <v>0</v>
      </c>
    </row>
    <row r="1538" spans="1:8" ht="13.5" x14ac:dyDescent="0.25">
      <c r="A1538" s="11"/>
      <c r="B1538" s="10">
        <v>45009</v>
      </c>
      <c r="C1538" s="2">
        <v>2.89</v>
      </c>
      <c r="D1538" s="2">
        <v>2.2437</v>
      </c>
      <c r="E1538" s="2">
        <v>1520</v>
      </c>
      <c r="F1538" s="2">
        <v>2.88</v>
      </c>
      <c r="G1538" s="2">
        <v>4377.6000000000004</v>
      </c>
      <c r="H1538" s="15">
        <f t="shared" si="23"/>
        <v>3.4885281094861262E-3</v>
      </c>
    </row>
    <row r="1539" spans="1:8" ht="13.5" x14ac:dyDescent="0.25">
      <c r="A1539" s="11"/>
      <c r="B1539" s="10">
        <v>45012</v>
      </c>
      <c r="C1539" s="2">
        <v>2.83</v>
      </c>
      <c r="D1539" s="2">
        <v>2.1970999999999998</v>
      </c>
      <c r="E1539" s="2">
        <v>6400</v>
      </c>
      <c r="F1539" s="2">
        <v>2.8090000000000002</v>
      </c>
      <c r="G1539" s="2">
        <v>17977.599999999999</v>
      </c>
      <c r="H1539" s="15">
        <f t="shared" si="23"/>
        <v>-2.0769265053260329E-2</v>
      </c>
    </row>
    <row r="1540" spans="1:8" ht="13.5" x14ac:dyDescent="0.25">
      <c r="A1540" s="11"/>
      <c r="B1540" s="10">
        <v>45013</v>
      </c>
      <c r="C1540" s="2">
        <v>2.85</v>
      </c>
      <c r="D1540" s="2">
        <v>2.2126999999999999</v>
      </c>
      <c r="E1540" s="2">
        <v>3212</v>
      </c>
      <c r="F1540" s="2">
        <v>2.8090000000000002</v>
      </c>
      <c r="G1540" s="2">
        <v>9022.5079999999998</v>
      </c>
      <c r="H1540" s="15">
        <f t="shared" si="23"/>
        <v>7.1002685357972146E-3</v>
      </c>
    </row>
    <row r="1541" spans="1:8" ht="13.5" x14ac:dyDescent="0.25">
      <c r="A1541" s="11"/>
      <c r="B1541" s="10">
        <v>45014</v>
      </c>
      <c r="C1541" s="2">
        <v>2.85</v>
      </c>
      <c r="D1541" s="2">
        <v>2.2126999999999999</v>
      </c>
      <c r="E1541" s="2">
        <v>5019</v>
      </c>
      <c r="F1541" s="2">
        <v>2.8050000000000002</v>
      </c>
      <c r="G1541" s="2">
        <v>14078.295</v>
      </c>
      <c r="H1541" s="15">
        <f t="shared" si="23"/>
        <v>0</v>
      </c>
    </row>
    <row r="1542" spans="1:8" ht="13.5" x14ac:dyDescent="0.25">
      <c r="A1542" s="11"/>
      <c r="B1542" s="10">
        <v>45015</v>
      </c>
      <c r="C1542" s="2">
        <v>2.8</v>
      </c>
      <c r="D1542" s="2">
        <v>2.1738</v>
      </c>
      <c r="E1542" s="2">
        <v>11123</v>
      </c>
      <c r="F1542" s="2">
        <v>2.7989999999999999</v>
      </c>
      <c r="G1542" s="2">
        <v>31133.276999999998</v>
      </c>
      <c r="H1542" s="15">
        <f t="shared" si="23"/>
        <v>-1.7580331721426284E-2</v>
      </c>
    </row>
    <row r="1543" spans="1:8" ht="13.5" x14ac:dyDescent="0.25">
      <c r="A1543" s="11"/>
      <c r="B1543" s="10">
        <v>45016</v>
      </c>
      <c r="C1543" s="2">
        <v>2.84</v>
      </c>
      <c r="D1543" s="2">
        <v>2.2048999999999999</v>
      </c>
      <c r="E1543" s="2">
        <v>332</v>
      </c>
      <c r="F1543" s="2">
        <v>2.89</v>
      </c>
      <c r="G1543" s="2">
        <v>959.48</v>
      </c>
      <c r="H1543" s="15">
        <f t="shared" ref="H1543:H1606" si="24">(D1543-D1542)/D1542</f>
        <v>1.4306743950685392E-2</v>
      </c>
    </row>
    <row r="1544" spans="1:8" ht="13.5" x14ac:dyDescent="0.25">
      <c r="A1544" s="11"/>
      <c r="B1544" s="10">
        <v>45019</v>
      </c>
      <c r="C1544" s="2">
        <v>2.89</v>
      </c>
      <c r="D1544" s="2">
        <v>2.2437</v>
      </c>
      <c r="E1544" s="2">
        <v>5470</v>
      </c>
      <c r="F1544" s="2">
        <v>2.843</v>
      </c>
      <c r="G1544" s="2">
        <v>15551.21</v>
      </c>
      <c r="H1544" s="15">
        <f t="shared" si="24"/>
        <v>1.7597169939679882E-2</v>
      </c>
    </row>
    <row r="1545" spans="1:8" ht="13.5" x14ac:dyDescent="0.25">
      <c r="A1545" s="11"/>
      <c r="B1545" s="10">
        <v>45020</v>
      </c>
      <c r="C1545" s="2">
        <v>2.94</v>
      </c>
      <c r="D1545" s="2">
        <v>2.2825000000000002</v>
      </c>
      <c r="E1545" s="2">
        <v>10704</v>
      </c>
      <c r="F1545" s="2">
        <v>2.9159999999999999</v>
      </c>
      <c r="G1545" s="2">
        <v>31212.864000000001</v>
      </c>
      <c r="H1545" s="15">
        <f t="shared" si="24"/>
        <v>1.7292864464946368E-2</v>
      </c>
    </row>
    <row r="1546" spans="1:8" ht="13.5" x14ac:dyDescent="0.25">
      <c r="A1546" s="11"/>
      <c r="B1546" s="10">
        <v>45021</v>
      </c>
      <c r="C1546" s="2">
        <v>2.91</v>
      </c>
      <c r="D1546" s="2">
        <v>2.2591999999999999</v>
      </c>
      <c r="E1546" s="2">
        <v>607</v>
      </c>
      <c r="F1546" s="2">
        <v>2.9020000000000001</v>
      </c>
      <c r="G1546" s="2">
        <v>1761.5139999999999</v>
      </c>
      <c r="H1546" s="15">
        <f t="shared" si="24"/>
        <v>-1.0208105147864324E-2</v>
      </c>
    </row>
    <row r="1547" spans="1:8" ht="13.5" x14ac:dyDescent="0.25">
      <c r="A1547" s="11"/>
      <c r="B1547" s="10">
        <v>45022</v>
      </c>
      <c r="C1547" s="2">
        <v>2.93</v>
      </c>
      <c r="D1547" s="2">
        <v>2.2747999999999999</v>
      </c>
      <c r="E1547" s="2">
        <v>1279</v>
      </c>
      <c r="F1547" s="2">
        <v>2.903</v>
      </c>
      <c r="G1547" s="2">
        <v>3712.9369999999999</v>
      </c>
      <c r="H1547" s="15">
        <f t="shared" si="24"/>
        <v>6.9050991501416695E-3</v>
      </c>
    </row>
    <row r="1548" spans="1:8" ht="13.5" x14ac:dyDescent="0.25">
      <c r="A1548" s="11"/>
      <c r="B1548" s="10">
        <v>45023</v>
      </c>
      <c r="C1548" s="2">
        <v>2.96</v>
      </c>
      <c r="D1548" s="2">
        <v>2.2980999999999998</v>
      </c>
      <c r="E1548" s="2">
        <v>6894</v>
      </c>
      <c r="F1548" s="2">
        <v>2.9489999999999998</v>
      </c>
      <c r="G1548" s="2">
        <v>20330.405999999999</v>
      </c>
      <c r="H1548" s="15">
        <f t="shared" si="24"/>
        <v>1.0242658695269859E-2</v>
      </c>
    </row>
    <row r="1549" spans="1:8" ht="13.5" x14ac:dyDescent="0.25">
      <c r="A1549" s="11"/>
      <c r="B1549" s="10">
        <v>45026</v>
      </c>
      <c r="C1549" s="2">
        <v>2.97</v>
      </c>
      <c r="D1549" s="2">
        <v>2.3058000000000001</v>
      </c>
      <c r="E1549" s="2">
        <v>2360</v>
      </c>
      <c r="F1549" s="2">
        <v>2.9710000000000001</v>
      </c>
      <c r="G1549" s="2">
        <v>7011.56</v>
      </c>
      <c r="H1549" s="15">
        <f t="shared" si="24"/>
        <v>3.3505939689309704E-3</v>
      </c>
    </row>
    <row r="1550" spans="1:8" ht="13.5" x14ac:dyDescent="0.25">
      <c r="A1550" s="11"/>
      <c r="B1550" s="10">
        <v>45027</v>
      </c>
      <c r="C1550" s="2">
        <v>2.96</v>
      </c>
      <c r="D1550" s="2">
        <v>2.2980999999999998</v>
      </c>
      <c r="E1550" s="2">
        <v>3971</v>
      </c>
      <c r="F1550" s="2">
        <v>2.952</v>
      </c>
      <c r="G1550" s="2">
        <v>11722.392</v>
      </c>
      <c r="H1550" s="15">
        <f t="shared" si="24"/>
        <v>-3.3394049787493548E-3</v>
      </c>
    </row>
    <row r="1551" spans="1:8" ht="13.5" x14ac:dyDescent="0.25">
      <c r="A1551" s="11"/>
      <c r="B1551" s="10">
        <v>45028</v>
      </c>
      <c r="C1551" s="2">
        <v>2.9</v>
      </c>
      <c r="D1551" s="2">
        <v>2.2515000000000001</v>
      </c>
      <c r="E1551" s="2">
        <v>461</v>
      </c>
      <c r="F1551" s="2">
        <v>2.911</v>
      </c>
      <c r="G1551" s="2">
        <v>1341.971</v>
      </c>
      <c r="H1551" s="15">
        <f t="shared" si="24"/>
        <v>-2.0277620643139878E-2</v>
      </c>
    </row>
    <row r="1552" spans="1:8" ht="13.5" x14ac:dyDescent="0.25">
      <c r="A1552" s="11"/>
      <c r="B1552" s="10">
        <v>45029</v>
      </c>
      <c r="C1552" s="2">
        <v>2.9</v>
      </c>
      <c r="D1552" s="2">
        <v>2.2515000000000001</v>
      </c>
      <c r="E1552" s="2">
        <v>2922</v>
      </c>
      <c r="F1552" s="2">
        <v>2.899</v>
      </c>
      <c r="G1552" s="2">
        <v>8470.8780000000006</v>
      </c>
      <c r="H1552" s="15">
        <f t="shared" si="24"/>
        <v>0</v>
      </c>
    </row>
    <row r="1553" spans="1:8" ht="13.5" x14ac:dyDescent="0.25">
      <c r="A1553" s="11"/>
      <c r="B1553" s="10">
        <v>45030</v>
      </c>
      <c r="C1553" s="2">
        <v>3.07</v>
      </c>
      <c r="D1553" s="2">
        <v>2.3835000000000002</v>
      </c>
      <c r="E1553" s="2">
        <v>95247</v>
      </c>
      <c r="F1553" s="2">
        <v>2.944</v>
      </c>
      <c r="G1553" s="2">
        <v>280407.16800000001</v>
      </c>
      <c r="H1553" s="15">
        <f t="shared" si="24"/>
        <v>5.8627581612258547E-2</v>
      </c>
    </row>
    <row r="1554" spans="1:8" ht="13.5" x14ac:dyDescent="0.25">
      <c r="A1554" s="11"/>
      <c r="B1554" s="10">
        <v>45033</v>
      </c>
      <c r="C1554" s="2">
        <v>3.25</v>
      </c>
      <c r="D1554" s="2">
        <v>2.5232000000000001</v>
      </c>
      <c r="E1554" s="2">
        <v>0</v>
      </c>
      <c r="F1554" s="2">
        <v>0</v>
      </c>
      <c r="G1554" s="2">
        <v>0</v>
      </c>
      <c r="H1554" s="15">
        <f t="shared" si="24"/>
        <v>5.8611285924061222E-2</v>
      </c>
    </row>
    <row r="1555" spans="1:8" ht="13.5" x14ac:dyDescent="0.25">
      <c r="A1555" s="11"/>
      <c r="B1555" s="10">
        <v>45034</v>
      </c>
      <c r="C1555" s="2">
        <v>3.44</v>
      </c>
      <c r="D1555" s="2">
        <v>2.6707000000000001</v>
      </c>
      <c r="E1555" s="2">
        <v>0</v>
      </c>
      <c r="F1555" s="2">
        <v>0</v>
      </c>
      <c r="G1555" s="2">
        <v>0</v>
      </c>
      <c r="H1555" s="15">
        <f t="shared" si="24"/>
        <v>5.8457514267596683E-2</v>
      </c>
    </row>
    <row r="1556" spans="1:8" ht="13.5" x14ac:dyDescent="0.25">
      <c r="A1556" s="11"/>
      <c r="B1556" s="10">
        <v>45035</v>
      </c>
      <c r="C1556" s="2">
        <v>3.64</v>
      </c>
      <c r="D1556" s="2">
        <v>2.8260000000000001</v>
      </c>
      <c r="E1556" s="2">
        <v>0</v>
      </c>
      <c r="F1556" s="2">
        <v>0</v>
      </c>
      <c r="G1556" s="2">
        <v>0</v>
      </c>
      <c r="H1556" s="15">
        <f t="shared" si="24"/>
        <v>5.8149548807428758E-2</v>
      </c>
    </row>
    <row r="1557" spans="1:8" ht="13.5" x14ac:dyDescent="0.25">
      <c r="A1557" s="11"/>
      <c r="B1557" s="10">
        <v>45036</v>
      </c>
      <c r="C1557" s="2">
        <v>3.69</v>
      </c>
      <c r="D1557" s="2">
        <v>2.8647999999999998</v>
      </c>
      <c r="E1557" s="2">
        <v>177726</v>
      </c>
      <c r="F1557" s="2">
        <v>3.6440000000000001</v>
      </c>
      <c r="G1557" s="2">
        <v>647633.54399999999</v>
      </c>
      <c r="H1557" s="15">
        <f t="shared" si="24"/>
        <v>1.3729653220098982E-2</v>
      </c>
    </row>
    <row r="1558" spans="1:8" ht="13.5" x14ac:dyDescent="0.25">
      <c r="A1558" s="11"/>
      <c r="B1558" s="10">
        <v>45040</v>
      </c>
      <c r="C1558" s="2">
        <v>3.77</v>
      </c>
      <c r="D1558" s="2">
        <v>2.9268999999999998</v>
      </c>
      <c r="E1558" s="2">
        <v>41809</v>
      </c>
      <c r="F1558" s="2">
        <v>3.669</v>
      </c>
      <c r="G1558" s="2">
        <v>153397.22099999999</v>
      </c>
      <c r="H1558" s="15">
        <f t="shared" si="24"/>
        <v>2.1676905892208897E-2</v>
      </c>
    </row>
    <row r="1559" spans="1:8" ht="13.5" x14ac:dyDescent="0.25">
      <c r="A1559" s="11"/>
      <c r="B1559" s="10">
        <v>45041</v>
      </c>
      <c r="C1559" s="2">
        <v>3.89</v>
      </c>
      <c r="D1559" s="2">
        <v>3.0200999999999998</v>
      </c>
      <c r="E1559" s="2">
        <v>29480</v>
      </c>
      <c r="F1559" s="2">
        <v>3.84</v>
      </c>
      <c r="G1559" s="2">
        <v>113203.2</v>
      </c>
      <c r="H1559" s="15">
        <f t="shared" si="24"/>
        <v>3.1842563804708041E-2</v>
      </c>
    </row>
    <row r="1560" spans="1:8" ht="13.5" x14ac:dyDescent="0.25">
      <c r="A1560" s="11"/>
      <c r="B1560" s="10">
        <v>45042</v>
      </c>
      <c r="C1560" s="2">
        <v>3.79</v>
      </c>
      <c r="D1560" s="2">
        <v>2.9424000000000001</v>
      </c>
      <c r="E1560" s="2">
        <v>18072</v>
      </c>
      <c r="F1560" s="2">
        <v>3.7450000000000001</v>
      </c>
      <c r="G1560" s="2">
        <v>67679.64</v>
      </c>
      <c r="H1560" s="15">
        <f t="shared" si="24"/>
        <v>-2.5727624913082236E-2</v>
      </c>
    </row>
    <row r="1561" spans="1:8" ht="13.5" x14ac:dyDescent="0.25">
      <c r="A1561" s="11"/>
      <c r="B1561" s="10">
        <v>45043</v>
      </c>
      <c r="C1561" s="2">
        <v>3.79</v>
      </c>
      <c r="D1561" s="2">
        <v>2.9424000000000001</v>
      </c>
      <c r="E1561" s="2">
        <v>13178</v>
      </c>
      <c r="F1561" s="2">
        <v>3.8069999999999999</v>
      </c>
      <c r="G1561" s="2">
        <v>50168.646000000001</v>
      </c>
      <c r="H1561" s="15">
        <f t="shared" si="24"/>
        <v>0</v>
      </c>
    </row>
    <row r="1562" spans="1:8" ht="13.5" x14ac:dyDescent="0.25">
      <c r="A1562" s="11"/>
      <c r="B1562" s="10">
        <v>45044</v>
      </c>
      <c r="C1562" s="2">
        <v>3.8</v>
      </c>
      <c r="D1562" s="2">
        <v>2.9502000000000002</v>
      </c>
      <c r="E1562" s="2">
        <v>11901</v>
      </c>
      <c r="F1562" s="2">
        <v>3.7589999999999999</v>
      </c>
      <c r="G1562" s="2">
        <v>44735.858999999997</v>
      </c>
      <c r="H1562" s="15">
        <f t="shared" si="24"/>
        <v>2.6508972267536802E-3</v>
      </c>
    </row>
    <row r="1563" spans="1:8" ht="13.5" x14ac:dyDescent="0.25">
      <c r="A1563" s="11"/>
      <c r="B1563" s="10">
        <v>45048</v>
      </c>
      <c r="C1563" s="2">
        <v>3.87</v>
      </c>
      <c r="D1563" s="2">
        <v>3.0045000000000002</v>
      </c>
      <c r="E1563" s="2">
        <v>53639</v>
      </c>
      <c r="F1563" s="2">
        <v>3.802</v>
      </c>
      <c r="G1563" s="2">
        <v>203935.478</v>
      </c>
      <c r="H1563" s="15">
        <f t="shared" si="24"/>
        <v>1.8405531828350623E-2</v>
      </c>
    </row>
    <row r="1564" spans="1:8" ht="13.5" x14ac:dyDescent="0.25">
      <c r="A1564" s="11"/>
      <c r="B1564" s="10">
        <v>45049</v>
      </c>
      <c r="C1564" s="2">
        <v>3.93</v>
      </c>
      <c r="D1564" s="2">
        <v>3.0510999999999999</v>
      </c>
      <c r="E1564" s="2">
        <v>57086</v>
      </c>
      <c r="F1564" s="2">
        <v>3.8639999999999999</v>
      </c>
      <c r="G1564" s="2">
        <v>220580.304</v>
      </c>
      <c r="H1564" s="15">
        <f t="shared" si="24"/>
        <v>1.551006823098677E-2</v>
      </c>
    </row>
    <row r="1565" spans="1:8" ht="13.5" x14ac:dyDescent="0.25">
      <c r="A1565" s="11"/>
      <c r="B1565" s="10">
        <v>45050</v>
      </c>
      <c r="C1565" s="2">
        <v>3.91</v>
      </c>
      <c r="D1565" s="2">
        <v>3.0356000000000001</v>
      </c>
      <c r="E1565" s="2">
        <v>36097</v>
      </c>
      <c r="F1565" s="2">
        <v>3.9289999999999998</v>
      </c>
      <c r="G1565" s="2">
        <v>141825.11300000001</v>
      </c>
      <c r="H1565" s="15">
        <f t="shared" si="24"/>
        <v>-5.0801350332666407E-3</v>
      </c>
    </row>
    <row r="1566" spans="1:8" ht="13.5" x14ac:dyDescent="0.25">
      <c r="A1566" s="11"/>
      <c r="B1566" s="10">
        <v>45051</v>
      </c>
      <c r="C1566" s="2">
        <v>3.89</v>
      </c>
      <c r="D1566" s="2">
        <v>3.0200999999999998</v>
      </c>
      <c r="E1566" s="2">
        <v>3576</v>
      </c>
      <c r="F1566" s="2">
        <v>3.9220000000000002</v>
      </c>
      <c r="G1566" s="2">
        <v>14025.072</v>
      </c>
      <c r="H1566" s="15">
        <f t="shared" si="24"/>
        <v>-5.106074581631404E-3</v>
      </c>
    </row>
    <row r="1567" spans="1:8" ht="13.5" x14ac:dyDescent="0.25">
      <c r="A1567" s="11"/>
      <c r="B1567" s="10">
        <v>45054</v>
      </c>
      <c r="C1567" s="2">
        <v>3.9</v>
      </c>
      <c r="D1567" s="2">
        <v>3.0278</v>
      </c>
      <c r="E1567" s="2">
        <v>2928</v>
      </c>
      <c r="F1567" s="2">
        <v>3.9</v>
      </c>
      <c r="G1567" s="2">
        <v>11419.2</v>
      </c>
      <c r="H1567" s="15">
        <f t="shared" si="24"/>
        <v>2.5495844508460854E-3</v>
      </c>
    </row>
    <row r="1568" spans="1:8" ht="13.5" x14ac:dyDescent="0.25">
      <c r="A1568" s="11"/>
      <c r="B1568" s="10">
        <v>45055</v>
      </c>
      <c r="C1568" s="2">
        <v>3.9</v>
      </c>
      <c r="D1568" s="2">
        <v>3.0278</v>
      </c>
      <c r="E1568" s="2">
        <v>7614</v>
      </c>
      <c r="F1568" s="2">
        <v>3.835</v>
      </c>
      <c r="G1568" s="2">
        <v>29199.69</v>
      </c>
      <c r="H1568" s="15">
        <f t="shared" si="24"/>
        <v>0</v>
      </c>
    </row>
    <row r="1569" spans="1:8" ht="13.5" x14ac:dyDescent="0.25">
      <c r="A1569" s="11"/>
      <c r="B1569" s="10">
        <v>45056</v>
      </c>
      <c r="C1569" s="2">
        <v>3.89</v>
      </c>
      <c r="D1569" s="2">
        <v>3.0200999999999998</v>
      </c>
      <c r="E1569" s="2">
        <v>899</v>
      </c>
      <c r="F1569" s="2">
        <v>3.8719999999999999</v>
      </c>
      <c r="G1569" s="2">
        <v>3480.9279999999999</v>
      </c>
      <c r="H1569" s="15">
        <f t="shared" si="24"/>
        <v>-2.5431006010965922E-3</v>
      </c>
    </row>
    <row r="1570" spans="1:8" ht="13.5" x14ac:dyDescent="0.25">
      <c r="A1570" s="11"/>
      <c r="B1570" s="10">
        <v>45057</v>
      </c>
      <c r="C1570" s="2">
        <v>3.87</v>
      </c>
      <c r="D1570" s="2">
        <v>3.0045000000000002</v>
      </c>
      <c r="E1570" s="2">
        <v>16604</v>
      </c>
      <c r="F1570" s="2">
        <v>3.8519999999999999</v>
      </c>
      <c r="G1570" s="2">
        <v>63958.608</v>
      </c>
      <c r="H1570" s="15">
        <f t="shared" si="24"/>
        <v>-5.165391874441116E-3</v>
      </c>
    </row>
    <row r="1571" spans="1:8" ht="13.5" x14ac:dyDescent="0.25">
      <c r="A1571" s="11"/>
      <c r="B1571" s="10">
        <v>45058</v>
      </c>
      <c r="C1571" s="2">
        <v>3.85</v>
      </c>
      <c r="D1571" s="2">
        <v>2.9889999999999999</v>
      </c>
      <c r="E1571" s="2">
        <v>2829</v>
      </c>
      <c r="F1571" s="2">
        <v>3.8260000000000001</v>
      </c>
      <c r="G1571" s="2">
        <v>10823.754000000001</v>
      </c>
      <c r="H1571" s="15">
        <f t="shared" si="24"/>
        <v>-5.1589282742553807E-3</v>
      </c>
    </row>
    <row r="1572" spans="1:8" ht="13.5" x14ac:dyDescent="0.25">
      <c r="A1572" s="11"/>
      <c r="B1572" s="10">
        <v>45061</v>
      </c>
      <c r="C1572" s="2">
        <v>3.9</v>
      </c>
      <c r="D1572" s="2">
        <v>3.0278</v>
      </c>
      <c r="E1572" s="2">
        <v>7918</v>
      </c>
      <c r="F1572" s="2">
        <v>3.8570000000000002</v>
      </c>
      <c r="G1572" s="2">
        <v>30539.725999999999</v>
      </c>
      <c r="H1572" s="15">
        <f t="shared" si="24"/>
        <v>1.2980930076948869E-2</v>
      </c>
    </row>
    <row r="1573" spans="1:8" ht="13.5" x14ac:dyDescent="0.25">
      <c r="A1573" s="11"/>
      <c r="B1573" s="10">
        <v>45062</v>
      </c>
      <c r="C1573" s="2">
        <v>3.85</v>
      </c>
      <c r="D1573" s="2">
        <v>2.9889999999999999</v>
      </c>
      <c r="E1573" s="2">
        <v>11526</v>
      </c>
      <c r="F1573" s="2">
        <v>3.8370000000000002</v>
      </c>
      <c r="G1573" s="2">
        <v>44225.262000000002</v>
      </c>
      <c r="H1573" s="15">
        <f t="shared" si="24"/>
        <v>-1.2814584847083746E-2</v>
      </c>
    </row>
    <row r="1574" spans="1:8" ht="13.5" x14ac:dyDescent="0.25">
      <c r="A1574" s="11"/>
      <c r="B1574" s="10">
        <v>45063</v>
      </c>
      <c r="C1574" s="2">
        <v>3.83</v>
      </c>
      <c r="D1574" s="2">
        <v>2.9735</v>
      </c>
      <c r="E1574" s="2">
        <v>48382</v>
      </c>
      <c r="F1574" s="2">
        <v>3.8450000000000002</v>
      </c>
      <c r="G1574" s="2">
        <v>186028.79</v>
      </c>
      <c r="H1574" s="15">
        <f t="shared" si="24"/>
        <v>-5.1856808297088821E-3</v>
      </c>
    </row>
    <row r="1575" spans="1:8" ht="13.5" x14ac:dyDescent="0.25">
      <c r="A1575" s="11"/>
      <c r="B1575" s="10">
        <v>45064</v>
      </c>
      <c r="C1575" s="2">
        <v>3.85</v>
      </c>
      <c r="D1575" s="2">
        <v>2.9889999999999999</v>
      </c>
      <c r="E1575" s="2">
        <v>8555</v>
      </c>
      <c r="F1575" s="2">
        <v>3.82</v>
      </c>
      <c r="G1575" s="2">
        <v>32680.1</v>
      </c>
      <c r="H1575" s="15">
        <f t="shared" si="24"/>
        <v>5.2127122919118371E-3</v>
      </c>
    </row>
    <row r="1576" spans="1:8" ht="13.5" x14ac:dyDescent="0.25">
      <c r="A1576" s="11"/>
      <c r="B1576" s="10">
        <v>45065</v>
      </c>
      <c r="C1576" s="2">
        <v>3.97</v>
      </c>
      <c r="D1576" s="2">
        <v>3.0821999999999998</v>
      </c>
      <c r="E1576" s="2">
        <v>55162</v>
      </c>
      <c r="F1576" s="2">
        <v>3.8570000000000002</v>
      </c>
      <c r="G1576" s="2">
        <v>212759.834</v>
      </c>
      <c r="H1576" s="15">
        <f t="shared" si="24"/>
        <v>3.1180996988959504E-2</v>
      </c>
    </row>
    <row r="1577" spans="1:8" ht="13.5" x14ac:dyDescent="0.25">
      <c r="A1577" s="11"/>
      <c r="B1577" s="10">
        <v>45068</v>
      </c>
      <c r="C1577" s="2">
        <v>4.1500000000000004</v>
      </c>
      <c r="D1577" s="2">
        <v>3.2219000000000002</v>
      </c>
      <c r="E1577" s="2">
        <v>23970</v>
      </c>
      <c r="F1577" s="2">
        <v>4.0990000000000002</v>
      </c>
      <c r="G1577" s="2">
        <v>98253.03</v>
      </c>
      <c r="H1577" s="15">
        <f t="shared" si="24"/>
        <v>4.5324768022840953E-2</v>
      </c>
    </row>
    <row r="1578" spans="1:8" ht="13.5" x14ac:dyDescent="0.25">
      <c r="A1578" s="11"/>
      <c r="B1578" s="10">
        <v>45069</v>
      </c>
      <c r="C1578" s="2">
        <v>4.17</v>
      </c>
      <c r="D1578" s="2">
        <v>3.2374999999999998</v>
      </c>
      <c r="E1578" s="2">
        <v>11539</v>
      </c>
      <c r="F1578" s="2">
        <v>4.1900000000000004</v>
      </c>
      <c r="G1578" s="2">
        <v>48348.41</v>
      </c>
      <c r="H1578" s="15">
        <f t="shared" si="24"/>
        <v>4.8418634966943767E-3</v>
      </c>
    </row>
    <row r="1579" spans="1:8" ht="13.5" x14ac:dyDescent="0.25">
      <c r="A1579" s="11"/>
      <c r="B1579" s="10">
        <v>45070</v>
      </c>
      <c r="C1579" s="2">
        <v>4.17</v>
      </c>
      <c r="D1579" s="2">
        <v>3.2374999999999998</v>
      </c>
      <c r="E1579" s="2">
        <v>3935</v>
      </c>
      <c r="F1579" s="2">
        <v>4.1609999999999996</v>
      </c>
      <c r="G1579" s="2">
        <v>16373.535</v>
      </c>
      <c r="H1579" s="15">
        <f t="shared" si="24"/>
        <v>0</v>
      </c>
    </row>
    <row r="1580" spans="1:8" ht="13.5" x14ac:dyDescent="0.25">
      <c r="A1580" s="11"/>
      <c r="B1580" s="10">
        <v>45071</v>
      </c>
      <c r="C1580" s="2">
        <v>4.1900000000000004</v>
      </c>
      <c r="D1580" s="2">
        <v>3.2530000000000001</v>
      </c>
      <c r="E1580" s="2">
        <v>21474</v>
      </c>
      <c r="F1580" s="2">
        <v>4.1879999999999997</v>
      </c>
      <c r="G1580" s="2">
        <v>89933.111999999994</v>
      </c>
      <c r="H1580" s="15">
        <f t="shared" si="24"/>
        <v>4.7876447876448779E-3</v>
      </c>
    </row>
    <row r="1581" spans="1:8" ht="13.5" x14ac:dyDescent="0.25">
      <c r="A1581" s="11"/>
      <c r="B1581" s="10">
        <v>45072</v>
      </c>
      <c r="C1581" s="2">
        <v>4.26</v>
      </c>
      <c r="D1581" s="2">
        <v>3.3073000000000001</v>
      </c>
      <c r="E1581" s="2">
        <v>15968</v>
      </c>
      <c r="F1581" s="2">
        <v>4.2069999999999999</v>
      </c>
      <c r="G1581" s="2">
        <v>67177.376000000004</v>
      </c>
      <c r="H1581" s="15">
        <f t="shared" si="24"/>
        <v>1.6692284045496469E-2</v>
      </c>
    </row>
    <row r="1582" spans="1:8" ht="13.5" x14ac:dyDescent="0.25">
      <c r="A1582" s="11"/>
      <c r="B1582" s="10">
        <v>45075</v>
      </c>
      <c r="C1582" s="2">
        <v>4.24</v>
      </c>
      <c r="D1582" s="2">
        <v>3.2917999999999998</v>
      </c>
      <c r="E1582" s="2">
        <v>6434</v>
      </c>
      <c r="F1582" s="2">
        <v>4.2560000000000002</v>
      </c>
      <c r="G1582" s="2">
        <v>27383.103999999999</v>
      </c>
      <c r="H1582" s="15">
        <f t="shared" si="24"/>
        <v>-4.6866023644665713E-3</v>
      </c>
    </row>
    <row r="1583" spans="1:8" ht="13.5" x14ac:dyDescent="0.25">
      <c r="A1583" s="11"/>
      <c r="B1583" s="10">
        <v>45076</v>
      </c>
      <c r="C1583" s="2">
        <v>4.2</v>
      </c>
      <c r="D1583" s="2">
        <v>3.2608000000000001</v>
      </c>
      <c r="E1583" s="2">
        <v>7750</v>
      </c>
      <c r="F1583" s="2">
        <v>4.1980000000000004</v>
      </c>
      <c r="G1583" s="2">
        <v>32534.5</v>
      </c>
      <c r="H1583" s="15">
        <f t="shared" si="24"/>
        <v>-9.4173400571115184E-3</v>
      </c>
    </row>
    <row r="1584" spans="1:8" ht="13.5" x14ac:dyDescent="0.25">
      <c r="A1584" s="11"/>
      <c r="B1584" s="10">
        <v>45077</v>
      </c>
      <c r="C1584" s="2">
        <v>4.2</v>
      </c>
      <c r="D1584" s="2">
        <v>3.2608000000000001</v>
      </c>
      <c r="E1584" s="2">
        <v>9587</v>
      </c>
      <c r="F1584" s="2">
        <v>4.1879999999999997</v>
      </c>
      <c r="G1584" s="2">
        <v>40150.356</v>
      </c>
      <c r="H1584" s="15">
        <f t="shared" si="24"/>
        <v>0</v>
      </c>
    </row>
    <row r="1585" spans="1:8" ht="13.5" x14ac:dyDescent="0.25">
      <c r="A1585" s="11"/>
      <c r="B1585" s="10">
        <v>45078</v>
      </c>
      <c r="C1585" s="2">
        <v>4.18</v>
      </c>
      <c r="D1585" s="2">
        <v>3.2452000000000001</v>
      </c>
      <c r="E1585" s="2">
        <v>4618</v>
      </c>
      <c r="F1585" s="2">
        <v>4.2190000000000003</v>
      </c>
      <c r="G1585" s="2">
        <v>19483.342000000001</v>
      </c>
      <c r="H1585" s="15">
        <f t="shared" si="24"/>
        <v>-4.7841020608439819E-3</v>
      </c>
    </row>
    <row r="1586" spans="1:8" ht="13.5" x14ac:dyDescent="0.25">
      <c r="A1586" s="11"/>
      <c r="B1586" s="10">
        <v>45079</v>
      </c>
      <c r="C1586" s="2">
        <v>4.2</v>
      </c>
      <c r="D1586" s="2">
        <v>3.2608000000000001</v>
      </c>
      <c r="E1586" s="2">
        <v>12986</v>
      </c>
      <c r="F1586" s="2">
        <v>4.1820000000000004</v>
      </c>
      <c r="G1586" s="2">
        <v>54307.451999999997</v>
      </c>
      <c r="H1586" s="15">
        <f t="shared" si="24"/>
        <v>4.8070997165043936E-3</v>
      </c>
    </row>
    <row r="1587" spans="1:8" ht="13.5" x14ac:dyDescent="0.25">
      <c r="A1587" s="11"/>
      <c r="B1587" s="10">
        <v>45082</v>
      </c>
      <c r="C1587" s="2">
        <v>4.2</v>
      </c>
      <c r="D1587" s="2">
        <v>3.2608000000000001</v>
      </c>
      <c r="E1587" s="2">
        <v>2311</v>
      </c>
      <c r="F1587" s="2">
        <v>4.194</v>
      </c>
      <c r="G1587" s="2">
        <v>9692.3340000000007</v>
      </c>
      <c r="H1587" s="15">
        <f t="shared" si="24"/>
        <v>0</v>
      </c>
    </row>
    <row r="1588" spans="1:8" ht="13.5" x14ac:dyDescent="0.25">
      <c r="A1588" s="11"/>
      <c r="B1588" s="10">
        <v>45083</v>
      </c>
      <c r="C1588" s="2">
        <v>4.1900000000000004</v>
      </c>
      <c r="D1588" s="2">
        <v>3.2530000000000001</v>
      </c>
      <c r="E1588" s="2">
        <v>6242</v>
      </c>
      <c r="F1588" s="2">
        <v>4.173</v>
      </c>
      <c r="G1588" s="2">
        <v>26047.866000000002</v>
      </c>
      <c r="H1588" s="15">
        <f t="shared" si="24"/>
        <v>-2.392051030421991E-3</v>
      </c>
    </row>
    <row r="1589" spans="1:8" ht="13.5" x14ac:dyDescent="0.25">
      <c r="A1589" s="11"/>
      <c r="B1589" s="10">
        <v>45084</v>
      </c>
      <c r="C1589" s="2">
        <v>4.18</v>
      </c>
      <c r="D1589" s="2">
        <v>3.2452000000000001</v>
      </c>
      <c r="E1589" s="2">
        <v>2818</v>
      </c>
      <c r="F1589" s="2">
        <v>4.1420000000000003</v>
      </c>
      <c r="G1589" s="2">
        <v>11672.156000000001</v>
      </c>
      <c r="H1589" s="15">
        <f t="shared" si="24"/>
        <v>-2.3977866584691141E-3</v>
      </c>
    </row>
    <row r="1590" spans="1:8" ht="13.5" x14ac:dyDescent="0.25">
      <c r="A1590" s="11"/>
      <c r="B1590" s="10">
        <v>45085</v>
      </c>
      <c r="C1590" s="2">
        <v>4.1399999999999997</v>
      </c>
      <c r="D1590" s="2">
        <v>3.2141999999999999</v>
      </c>
      <c r="E1590" s="2">
        <v>2665</v>
      </c>
      <c r="F1590" s="2">
        <v>4.1269999999999998</v>
      </c>
      <c r="G1590" s="2">
        <v>10998.455</v>
      </c>
      <c r="H1590" s="15">
        <f t="shared" si="24"/>
        <v>-9.5525699494638655E-3</v>
      </c>
    </row>
    <row r="1591" spans="1:8" ht="13.5" x14ac:dyDescent="0.25">
      <c r="A1591" s="11"/>
      <c r="B1591" s="10">
        <v>45086</v>
      </c>
      <c r="C1591" s="2">
        <v>4.17</v>
      </c>
      <c r="D1591" s="2">
        <v>3.2374999999999998</v>
      </c>
      <c r="E1591" s="2">
        <v>5476</v>
      </c>
      <c r="F1591" s="2">
        <v>4.1420000000000003</v>
      </c>
      <c r="G1591" s="2">
        <v>22681.592000000001</v>
      </c>
      <c r="H1591" s="15">
        <f t="shared" si="24"/>
        <v>7.2490821977474569E-3</v>
      </c>
    </row>
    <row r="1592" spans="1:8" ht="13.5" x14ac:dyDescent="0.25">
      <c r="A1592" s="11"/>
      <c r="B1592" s="10">
        <v>45089</v>
      </c>
      <c r="C1592" s="2">
        <v>4.17</v>
      </c>
      <c r="D1592" s="2">
        <v>3.2374999999999998</v>
      </c>
      <c r="E1592" s="2">
        <v>13025</v>
      </c>
      <c r="F1592" s="2">
        <v>4.1509999999999998</v>
      </c>
      <c r="G1592" s="2">
        <v>54066.775000000001</v>
      </c>
      <c r="H1592" s="15">
        <f t="shared" si="24"/>
        <v>0</v>
      </c>
    </row>
    <row r="1593" spans="1:8" ht="13.5" x14ac:dyDescent="0.25">
      <c r="A1593" s="11"/>
      <c r="B1593" s="10">
        <v>45090</v>
      </c>
      <c r="C1593" s="2">
        <v>4.17</v>
      </c>
      <c r="D1593" s="2">
        <v>3.2374999999999998</v>
      </c>
      <c r="E1593" s="2">
        <v>12394</v>
      </c>
      <c r="F1593" s="2">
        <v>4.1280000000000001</v>
      </c>
      <c r="G1593" s="2">
        <v>51162.432000000001</v>
      </c>
      <c r="H1593" s="15">
        <f t="shared" si="24"/>
        <v>0</v>
      </c>
    </row>
    <row r="1594" spans="1:8" ht="13.5" x14ac:dyDescent="0.25">
      <c r="A1594" s="11"/>
      <c r="B1594" s="10">
        <v>45091</v>
      </c>
      <c r="C1594" s="2">
        <v>4.1900000000000004</v>
      </c>
      <c r="D1594" s="2">
        <v>3.2530000000000001</v>
      </c>
      <c r="E1594" s="2">
        <v>2470</v>
      </c>
      <c r="F1594" s="2">
        <v>4.1740000000000004</v>
      </c>
      <c r="G1594" s="2">
        <v>10309.780000000001</v>
      </c>
      <c r="H1594" s="15">
        <f t="shared" si="24"/>
        <v>4.7876447876448779E-3</v>
      </c>
    </row>
    <row r="1595" spans="1:8" ht="13.5" x14ac:dyDescent="0.25">
      <c r="A1595" s="11"/>
      <c r="B1595" s="10">
        <v>45092</v>
      </c>
      <c r="C1595" s="2">
        <v>4.16</v>
      </c>
      <c r="D1595" s="2">
        <v>3.2296999999999998</v>
      </c>
      <c r="E1595" s="2">
        <v>10714</v>
      </c>
      <c r="F1595" s="2">
        <v>4.1470000000000002</v>
      </c>
      <c r="G1595" s="2">
        <v>44430.957999999999</v>
      </c>
      <c r="H1595" s="15">
        <f t="shared" si="24"/>
        <v>-7.162619120811657E-3</v>
      </c>
    </row>
    <row r="1596" spans="1:8" ht="13.5" x14ac:dyDescent="0.25">
      <c r="A1596" s="11"/>
      <c r="B1596" s="10">
        <v>45093</v>
      </c>
      <c r="C1596" s="2">
        <v>4.18</v>
      </c>
      <c r="D1596" s="2">
        <v>3.2452000000000001</v>
      </c>
      <c r="E1596" s="2">
        <v>1863</v>
      </c>
      <c r="F1596" s="2">
        <v>4.157</v>
      </c>
      <c r="G1596" s="2">
        <v>7744.491</v>
      </c>
      <c r="H1596" s="15">
        <f t="shared" si="24"/>
        <v>4.7992073567205288E-3</v>
      </c>
    </row>
    <row r="1597" spans="1:8" ht="13.5" x14ac:dyDescent="0.25">
      <c r="A1597" s="11"/>
      <c r="B1597" s="10">
        <v>45096</v>
      </c>
      <c r="C1597" s="2">
        <v>4.17</v>
      </c>
      <c r="D1597" s="2">
        <v>3.2374999999999998</v>
      </c>
      <c r="E1597" s="2">
        <v>2058</v>
      </c>
      <c r="F1597" s="2">
        <v>4.1669999999999998</v>
      </c>
      <c r="G1597" s="2">
        <v>8575.6859999999997</v>
      </c>
      <c r="H1597" s="15">
        <f t="shared" si="24"/>
        <v>-2.3727351164798045E-3</v>
      </c>
    </row>
    <row r="1598" spans="1:8" ht="13.5" x14ac:dyDescent="0.25">
      <c r="A1598" s="11"/>
      <c r="B1598" s="10">
        <v>45097</v>
      </c>
      <c r="C1598" s="2">
        <v>4.1500000000000004</v>
      </c>
      <c r="D1598" s="2">
        <v>3.2219000000000002</v>
      </c>
      <c r="E1598" s="2">
        <v>7962</v>
      </c>
      <c r="F1598" s="2">
        <v>4.1280000000000001</v>
      </c>
      <c r="G1598" s="2">
        <v>32867.135999999999</v>
      </c>
      <c r="H1598" s="15">
        <f t="shared" si="24"/>
        <v>-4.8185328185326995E-3</v>
      </c>
    </row>
    <row r="1599" spans="1:8" ht="13.5" x14ac:dyDescent="0.25">
      <c r="A1599" s="11"/>
      <c r="B1599" s="10">
        <v>45098</v>
      </c>
      <c r="C1599" s="2">
        <v>4.17</v>
      </c>
      <c r="D1599" s="2">
        <v>3.2374999999999998</v>
      </c>
      <c r="E1599" s="2">
        <v>4102</v>
      </c>
      <c r="F1599" s="2">
        <v>4.1559999999999997</v>
      </c>
      <c r="G1599" s="2">
        <v>17047.912</v>
      </c>
      <c r="H1599" s="15">
        <f t="shared" si="24"/>
        <v>4.8418634966943767E-3</v>
      </c>
    </row>
    <row r="1600" spans="1:8" ht="13.5" x14ac:dyDescent="0.25">
      <c r="A1600" s="11"/>
      <c r="B1600" s="10">
        <v>45099</v>
      </c>
      <c r="C1600" s="2">
        <v>4.1500000000000004</v>
      </c>
      <c r="D1600" s="2">
        <v>3.2219000000000002</v>
      </c>
      <c r="E1600" s="2">
        <v>13713</v>
      </c>
      <c r="F1600" s="2">
        <v>4.1379999999999999</v>
      </c>
      <c r="G1600" s="2">
        <v>56744.394</v>
      </c>
      <c r="H1600" s="15">
        <f t="shared" si="24"/>
        <v>-4.8185328185326995E-3</v>
      </c>
    </row>
    <row r="1601" spans="1:8" ht="13.5" x14ac:dyDescent="0.25">
      <c r="A1601" s="11"/>
      <c r="B1601" s="10">
        <v>45100</v>
      </c>
      <c r="C1601" s="2">
        <v>4.1500000000000004</v>
      </c>
      <c r="D1601" s="2">
        <v>3.2219000000000002</v>
      </c>
      <c r="E1601" s="2">
        <v>17000</v>
      </c>
      <c r="F1601" s="2">
        <v>4.149</v>
      </c>
      <c r="G1601" s="2">
        <v>70533</v>
      </c>
      <c r="H1601" s="15">
        <f t="shared" si="24"/>
        <v>0</v>
      </c>
    </row>
    <row r="1602" spans="1:8" ht="13.5" x14ac:dyDescent="0.25">
      <c r="A1602" s="11"/>
      <c r="B1602" s="10">
        <v>45103</v>
      </c>
      <c r="C1602" s="2">
        <v>4.1500000000000004</v>
      </c>
      <c r="D1602" s="2">
        <v>3.2219000000000002</v>
      </c>
      <c r="E1602" s="2">
        <v>19954</v>
      </c>
      <c r="F1602" s="2">
        <v>4.1500000000000004</v>
      </c>
      <c r="G1602" s="2">
        <v>82809.100000000006</v>
      </c>
      <c r="H1602" s="15">
        <f t="shared" si="24"/>
        <v>0</v>
      </c>
    </row>
    <row r="1603" spans="1:8" ht="13.5" x14ac:dyDescent="0.25">
      <c r="A1603" s="11"/>
      <c r="B1603" s="10">
        <v>45104</v>
      </c>
      <c r="C1603" s="2">
        <v>4.1500000000000004</v>
      </c>
      <c r="D1603" s="2">
        <v>3.2219000000000002</v>
      </c>
      <c r="E1603" s="2">
        <v>19559</v>
      </c>
      <c r="F1603" s="2">
        <v>4.1449999999999996</v>
      </c>
      <c r="G1603" s="2">
        <v>81072.054999999993</v>
      </c>
      <c r="H1603" s="15">
        <f t="shared" si="24"/>
        <v>0</v>
      </c>
    </row>
    <row r="1604" spans="1:8" ht="13.5" x14ac:dyDescent="0.25">
      <c r="A1604" s="11"/>
      <c r="B1604" s="10">
        <v>45107</v>
      </c>
      <c r="C1604" s="2">
        <v>4.1500000000000004</v>
      </c>
      <c r="D1604" s="2">
        <v>3.2219000000000002</v>
      </c>
      <c r="E1604" s="2">
        <v>4036</v>
      </c>
      <c r="F1604" s="2">
        <v>4.1449999999999996</v>
      </c>
      <c r="G1604" s="2">
        <v>16729.22</v>
      </c>
      <c r="H1604" s="15">
        <f t="shared" si="24"/>
        <v>0</v>
      </c>
    </row>
    <row r="1605" spans="1:8" ht="13.5" x14ac:dyDescent="0.25">
      <c r="A1605" s="11"/>
      <c r="B1605" s="10">
        <v>45110</v>
      </c>
      <c r="C1605" s="2">
        <v>4.1900000000000004</v>
      </c>
      <c r="D1605" s="2">
        <v>3.2530000000000001</v>
      </c>
      <c r="E1605" s="2">
        <v>1329</v>
      </c>
      <c r="F1605" s="2">
        <v>4.141</v>
      </c>
      <c r="G1605" s="2">
        <v>5503.3890000000001</v>
      </c>
      <c r="H1605" s="15">
        <f t="shared" si="24"/>
        <v>9.6526894068716916E-3</v>
      </c>
    </row>
    <row r="1606" spans="1:8" ht="13.5" x14ac:dyDescent="0.25">
      <c r="A1606" s="11"/>
      <c r="B1606" s="10">
        <v>45111</v>
      </c>
      <c r="C1606" s="2">
        <v>4.1900000000000004</v>
      </c>
      <c r="D1606" s="2">
        <v>3.2530000000000001</v>
      </c>
      <c r="E1606" s="2">
        <v>1415</v>
      </c>
      <c r="F1606" s="2">
        <v>4.173</v>
      </c>
      <c r="G1606" s="2">
        <v>5904.7950000000001</v>
      </c>
      <c r="H1606" s="15">
        <f t="shared" si="24"/>
        <v>0</v>
      </c>
    </row>
    <row r="1607" spans="1:8" ht="13.5" x14ac:dyDescent="0.25">
      <c r="A1607" s="11"/>
      <c r="B1607" s="10">
        <v>45112</v>
      </c>
      <c r="C1607" s="2">
        <v>4.1900000000000004</v>
      </c>
      <c r="D1607" s="2">
        <v>3.2530000000000001</v>
      </c>
      <c r="E1607" s="2">
        <v>5103</v>
      </c>
      <c r="F1607" s="2">
        <v>4.1630000000000003</v>
      </c>
      <c r="G1607" s="2">
        <v>21243.789000000001</v>
      </c>
      <c r="H1607" s="15">
        <f t="shared" ref="H1607:H1670" si="25">(D1607-D1606)/D1606</f>
        <v>0</v>
      </c>
    </row>
    <row r="1608" spans="1:8" ht="13.5" x14ac:dyDescent="0.25">
      <c r="A1608" s="11"/>
      <c r="B1608" s="10">
        <v>45113</v>
      </c>
      <c r="C1608" s="2">
        <v>4.1900000000000004</v>
      </c>
      <c r="D1608" s="2">
        <v>3.2530000000000001</v>
      </c>
      <c r="E1608" s="2">
        <v>1173</v>
      </c>
      <c r="F1608" s="2">
        <v>4.1760000000000002</v>
      </c>
      <c r="G1608" s="2">
        <v>4898.4480000000003</v>
      </c>
      <c r="H1608" s="15">
        <f t="shared" si="25"/>
        <v>0</v>
      </c>
    </row>
    <row r="1609" spans="1:8" ht="13.5" x14ac:dyDescent="0.25">
      <c r="A1609" s="11"/>
      <c r="B1609" s="10">
        <v>45114</v>
      </c>
      <c r="C1609" s="2">
        <v>4.18</v>
      </c>
      <c r="D1609" s="2">
        <v>3.2452000000000001</v>
      </c>
      <c r="E1609" s="2">
        <v>24007</v>
      </c>
      <c r="F1609" s="2">
        <v>4.1900000000000004</v>
      </c>
      <c r="G1609" s="2">
        <v>100589.33</v>
      </c>
      <c r="H1609" s="15">
        <f t="shared" si="25"/>
        <v>-2.3977866584691141E-3</v>
      </c>
    </row>
    <row r="1610" spans="1:8" ht="13.5" x14ac:dyDescent="0.25">
      <c r="A1610" s="11"/>
      <c r="B1610" s="10">
        <v>45117</v>
      </c>
      <c r="C1610" s="2">
        <v>4.18</v>
      </c>
      <c r="D1610" s="2">
        <v>3.2452000000000001</v>
      </c>
      <c r="E1610" s="2">
        <v>1711</v>
      </c>
      <c r="F1610" s="2">
        <v>4.1609999999999996</v>
      </c>
      <c r="G1610" s="2">
        <v>7119.4709999999995</v>
      </c>
      <c r="H1610" s="15">
        <f t="shared" si="25"/>
        <v>0</v>
      </c>
    </row>
    <row r="1611" spans="1:8" ht="13.5" x14ac:dyDescent="0.25">
      <c r="A1611" s="11"/>
      <c r="B1611" s="10">
        <v>45118</v>
      </c>
      <c r="C1611" s="2">
        <v>4.18</v>
      </c>
      <c r="D1611" s="2">
        <v>3.2452000000000001</v>
      </c>
      <c r="E1611" s="2">
        <v>2105</v>
      </c>
      <c r="F1611" s="2">
        <v>4.1589999999999998</v>
      </c>
      <c r="G1611" s="2">
        <v>8754.6949999999997</v>
      </c>
      <c r="H1611" s="15">
        <f t="shared" si="25"/>
        <v>0</v>
      </c>
    </row>
    <row r="1612" spans="1:8" ht="13.5" x14ac:dyDescent="0.25">
      <c r="A1612" s="11"/>
      <c r="B1612" s="10">
        <v>45119</v>
      </c>
      <c r="C1612" s="2">
        <v>4.18</v>
      </c>
      <c r="D1612" s="2">
        <v>3.2452000000000001</v>
      </c>
      <c r="E1612" s="2">
        <v>639</v>
      </c>
      <c r="F1612" s="2">
        <v>4.1749999999999998</v>
      </c>
      <c r="G1612" s="2">
        <v>2667.8249999999998</v>
      </c>
      <c r="H1612" s="15">
        <f t="shared" si="25"/>
        <v>0</v>
      </c>
    </row>
    <row r="1613" spans="1:8" ht="13.5" x14ac:dyDescent="0.25">
      <c r="A1613" s="11"/>
      <c r="B1613" s="10">
        <v>45120</v>
      </c>
      <c r="C1613" s="2">
        <v>4.18</v>
      </c>
      <c r="D1613" s="2">
        <v>3.2452000000000001</v>
      </c>
      <c r="E1613" s="2">
        <v>3010</v>
      </c>
      <c r="F1613" s="2">
        <v>4.157</v>
      </c>
      <c r="G1613" s="2">
        <v>12512.57</v>
      </c>
      <c r="H1613" s="15">
        <f t="shared" si="25"/>
        <v>0</v>
      </c>
    </row>
    <row r="1614" spans="1:8" ht="13.5" x14ac:dyDescent="0.25">
      <c r="A1614" s="11"/>
      <c r="B1614" s="10">
        <v>45121</v>
      </c>
      <c r="C1614" s="2">
        <v>4.18</v>
      </c>
      <c r="D1614" s="2">
        <v>3.2452000000000001</v>
      </c>
      <c r="E1614" s="2">
        <v>4106</v>
      </c>
      <c r="F1614" s="2">
        <v>4.157</v>
      </c>
      <c r="G1614" s="2">
        <v>17068.642</v>
      </c>
      <c r="H1614" s="15">
        <f t="shared" si="25"/>
        <v>0</v>
      </c>
    </row>
    <row r="1615" spans="1:8" ht="13.5" x14ac:dyDescent="0.25">
      <c r="A1615" s="11"/>
      <c r="B1615" s="10">
        <v>45124</v>
      </c>
      <c r="C1615" s="2">
        <v>4.18</v>
      </c>
      <c r="D1615" s="2">
        <v>3.2452000000000001</v>
      </c>
      <c r="E1615" s="2">
        <v>0</v>
      </c>
      <c r="F1615" s="2">
        <v>0</v>
      </c>
      <c r="G1615" s="2">
        <v>0</v>
      </c>
      <c r="H1615" s="15">
        <f t="shared" si="25"/>
        <v>0</v>
      </c>
    </row>
    <row r="1616" spans="1:8" ht="13.5" x14ac:dyDescent="0.25">
      <c r="A1616" s="11"/>
      <c r="B1616" s="10">
        <v>45125</v>
      </c>
      <c r="C1616" s="2">
        <v>4.1900000000000004</v>
      </c>
      <c r="D1616" s="2">
        <v>3.2530000000000001</v>
      </c>
      <c r="E1616" s="2">
        <v>3712</v>
      </c>
      <c r="F1616" s="2">
        <v>4.18</v>
      </c>
      <c r="G1616" s="2">
        <v>15516.16</v>
      </c>
      <c r="H1616" s="15">
        <f t="shared" si="25"/>
        <v>2.4035498582521968E-3</v>
      </c>
    </row>
    <row r="1617" spans="1:8" ht="13.5" x14ac:dyDescent="0.25">
      <c r="A1617" s="11"/>
      <c r="B1617" s="10">
        <v>45127</v>
      </c>
      <c r="C1617" s="2">
        <v>4.18</v>
      </c>
      <c r="D1617" s="2">
        <v>3.2452000000000001</v>
      </c>
      <c r="E1617" s="2">
        <v>2348</v>
      </c>
      <c r="F1617" s="2">
        <v>4.1550000000000002</v>
      </c>
      <c r="G1617" s="2">
        <v>9755.94</v>
      </c>
      <c r="H1617" s="15">
        <f t="shared" si="25"/>
        <v>-2.3977866584691141E-3</v>
      </c>
    </row>
    <row r="1618" spans="1:8" ht="13.5" x14ac:dyDescent="0.25">
      <c r="A1618" s="11"/>
      <c r="B1618" s="10">
        <v>45128</v>
      </c>
      <c r="C1618" s="2">
        <v>4.18</v>
      </c>
      <c r="D1618" s="2">
        <v>3.2452000000000001</v>
      </c>
      <c r="E1618" s="2">
        <v>812</v>
      </c>
      <c r="F1618" s="2">
        <v>4.1719999999999997</v>
      </c>
      <c r="G1618" s="2">
        <v>3387.6640000000002</v>
      </c>
      <c r="H1618" s="15">
        <f t="shared" si="25"/>
        <v>0</v>
      </c>
    </row>
    <row r="1619" spans="1:8" ht="13.5" x14ac:dyDescent="0.25">
      <c r="A1619" s="11"/>
      <c r="B1619" s="10">
        <v>45131</v>
      </c>
      <c r="C1619" s="2">
        <v>4.16</v>
      </c>
      <c r="D1619" s="2">
        <v>3.2296999999999998</v>
      </c>
      <c r="E1619" s="2">
        <v>200</v>
      </c>
      <c r="F1619" s="2">
        <v>4.17</v>
      </c>
      <c r="G1619" s="2">
        <v>834</v>
      </c>
      <c r="H1619" s="15">
        <f t="shared" si="25"/>
        <v>-4.7762849747320013E-3</v>
      </c>
    </row>
    <row r="1620" spans="1:8" ht="13.5" x14ac:dyDescent="0.25">
      <c r="A1620" s="11"/>
      <c r="B1620" s="10">
        <v>45133</v>
      </c>
      <c r="C1620" s="2">
        <v>4.1500000000000004</v>
      </c>
      <c r="D1620" s="2">
        <v>3.2219000000000002</v>
      </c>
      <c r="E1620" s="2">
        <v>5250</v>
      </c>
      <c r="F1620" s="2">
        <v>4.133</v>
      </c>
      <c r="G1620" s="2">
        <v>21698.25</v>
      </c>
      <c r="H1620" s="15">
        <f t="shared" si="25"/>
        <v>-2.4150849924140278E-3</v>
      </c>
    </row>
    <row r="1621" spans="1:8" ht="13.5" x14ac:dyDescent="0.25">
      <c r="A1621" s="11"/>
      <c r="B1621" s="10">
        <v>45134</v>
      </c>
      <c r="C1621" s="2">
        <v>4.1500000000000004</v>
      </c>
      <c r="D1621" s="2">
        <v>3.2219000000000002</v>
      </c>
      <c r="E1621" s="2">
        <v>1177</v>
      </c>
      <c r="F1621" s="2">
        <v>4.1390000000000002</v>
      </c>
      <c r="G1621" s="2">
        <v>4871.6030000000001</v>
      </c>
      <c r="H1621" s="15">
        <f t="shared" si="25"/>
        <v>0</v>
      </c>
    </row>
    <row r="1622" spans="1:8" ht="13.5" x14ac:dyDescent="0.25">
      <c r="A1622" s="11"/>
      <c r="B1622" s="10">
        <v>45135</v>
      </c>
      <c r="C1622" s="2">
        <v>4.0999999999999996</v>
      </c>
      <c r="D1622" s="2">
        <v>3.1831</v>
      </c>
      <c r="E1622" s="2">
        <v>10429</v>
      </c>
      <c r="F1622" s="2">
        <v>4.1189999999999998</v>
      </c>
      <c r="G1622" s="2">
        <v>42957.050999999999</v>
      </c>
      <c r="H1622" s="15">
        <f t="shared" si="25"/>
        <v>-1.204258356870175E-2</v>
      </c>
    </row>
    <row r="1623" spans="1:8" ht="13.5" x14ac:dyDescent="0.25">
      <c r="A1623" s="11"/>
      <c r="B1623" s="10">
        <v>45138</v>
      </c>
      <c r="C1623" s="2">
        <v>3.8</v>
      </c>
      <c r="D1623" s="2">
        <v>3.2648999999999999</v>
      </c>
      <c r="E1623" s="2">
        <v>3556</v>
      </c>
      <c r="F1623" s="2">
        <v>3.7919999999999998</v>
      </c>
      <c r="G1623" s="2">
        <v>13484.352000000001</v>
      </c>
      <c r="H1623" s="15">
        <f t="shared" si="25"/>
        <v>2.5698218717602295E-2</v>
      </c>
    </row>
    <row r="1624" spans="1:8" ht="13.5" x14ac:dyDescent="0.25">
      <c r="A1624" s="11"/>
      <c r="B1624" s="10">
        <v>45139</v>
      </c>
      <c r="C1624" s="2">
        <v>3.75</v>
      </c>
      <c r="D1624" s="2">
        <v>3.222</v>
      </c>
      <c r="E1624" s="2">
        <v>2447</v>
      </c>
      <c r="F1624" s="2">
        <v>3.7519999999999998</v>
      </c>
      <c r="G1624" s="2">
        <v>9181.1440000000002</v>
      </c>
      <c r="H1624" s="15">
        <f t="shared" si="25"/>
        <v>-1.3139759257557641E-2</v>
      </c>
    </row>
    <row r="1625" spans="1:8" ht="13.5" x14ac:dyDescent="0.25">
      <c r="A1625" s="11"/>
      <c r="B1625" s="10">
        <v>45140</v>
      </c>
      <c r="C1625" s="2">
        <v>3.77</v>
      </c>
      <c r="D1625" s="2">
        <v>3.2391999999999999</v>
      </c>
      <c r="E1625" s="2">
        <v>550</v>
      </c>
      <c r="F1625" s="2">
        <v>3.778</v>
      </c>
      <c r="G1625" s="2">
        <v>2077.9</v>
      </c>
      <c r="H1625" s="15">
        <f t="shared" si="25"/>
        <v>5.3382991930477595E-3</v>
      </c>
    </row>
    <row r="1626" spans="1:8" ht="13.5" x14ac:dyDescent="0.25">
      <c r="A1626" s="11"/>
      <c r="B1626" s="10">
        <v>45141</v>
      </c>
      <c r="C1626" s="2">
        <v>3.77</v>
      </c>
      <c r="D1626" s="2">
        <v>3.2391999999999999</v>
      </c>
      <c r="E1626" s="2">
        <v>5035</v>
      </c>
      <c r="F1626" s="2">
        <v>3.7650000000000001</v>
      </c>
      <c r="G1626" s="2">
        <v>18956.775000000001</v>
      </c>
      <c r="H1626" s="15">
        <f t="shared" si="25"/>
        <v>0</v>
      </c>
    </row>
    <row r="1627" spans="1:8" ht="13.5" x14ac:dyDescent="0.25">
      <c r="A1627" s="11"/>
      <c r="B1627" s="10">
        <v>45142</v>
      </c>
      <c r="C1627" s="2">
        <v>3.7</v>
      </c>
      <c r="D1627" s="2">
        <v>3.1789999999999998</v>
      </c>
      <c r="E1627" s="2">
        <v>5834</v>
      </c>
      <c r="F1627" s="2">
        <v>3.7240000000000002</v>
      </c>
      <c r="G1627" s="2">
        <v>21725.815999999999</v>
      </c>
      <c r="H1627" s="15">
        <f t="shared" si="25"/>
        <v>-1.8584835761916534E-2</v>
      </c>
    </row>
    <row r="1628" spans="1:8" ht="13.5" x14ac:dyDescent="0.25">
      <c r="A1628" s="11"/>
      <c r="B1628" s="10">
        <v>45145</v>
      </c>
      <c r="C1628" s="2">
        <v>3.76</v>
      </c>
      <c r="D1628" s="2">
        <v>3.2305999999999999</v>
      </c>
      <c r="E1628" s="2">
        <v>1066</v>
      </c>
      <c r="F1628" s="2">
        <v>3.7330000000000001</v>
      </c>
      <c r="G1628" s="2">
        <v>3979.3780000000002</v>
      </c>
      <c r="H1628" s="15">
        <f t="shared" si="25"/>
        <v>1.6231519345706227E-2</v>
      </c>
    </row>
    <row r="1629" spans="1:8" ht="13.5" x14ac:dyDescent="0.25">
      <c r="A1629" s="11"/>
      <c r="B1629" s="10">
        <v>45146</v>
      </c>
      <c r="C1629" s="2">
        <v>3.7</v>
      </c>
      <c r="D1629" s="2">
        <v>3.1789999999999998</v>
      </c>
      <c r="E1629" s="2">
        <v>1633</v>
      </c>
      <c r="F1629" s="2">
        <v>3.7130000000000001</v>
      </c>
      <c r="G1629" s="2">
        <v>6063.3289999999997</v>
      </c>
      <c r="H1629" s="15">
        <f t="shared" si="25"/>
        <v>-1.5972265213892185E-2</v>
      </c>
    </row>
    <row r="1630" spans="1:8" ht="13.5" x14ac:dyDescent="0.25">
      <c r="A1630" s="11"/>
      <c r="B1630" s="10">
        <v>45147</v>
      </c>
      <c r="C1630" s="2">
        <v>3.75</v>
      </c>
      <c r="D1630" s="2">
        <v>3.222</v>
      </c>
      <c r="E1630" s="2">
        <v>719</v>
      </c>
      <c r="F1630" s="2">
        <v>3.7210000000000001</v>
      </c>
      <c r="G1630" s="2">
        <v>2675.3989999999999</v>
      </c>
      <c r="H1630" s="15">
        <f t="shared" si="25"/>
        <v>1.3526266121421878E-2</v>
      </c>
    </row>
    <row r="1631" spans="1:8" ht="13.5" x14ac:dyDescent="0.25">
      <c r="A1631" s="11"/>
      <c r="B1631" s="10">
        <v>45148</v>
      </c>
      <c r="C1631" s="2">
        <v>3.75</v>
      </c>
      <c r="D1631" s="2">
        <v>3.222</v>
      </c>
      <c r="E1631" s="2">
        <v>359</v>
      </c>
      <c r="F1631" s="2">
        <v>3.7</v>
      </c>
      <c r="G1631" s="2">
        <v>1328.3</v>
      </c>
      <c r="H1631" s="15">
        <f t="shared" si="25"/>
        <v>0</v>
      </c>
    </row>
    <row r="1632" spans="1:8" ht="13.5" x14ac:dyDescent="0.25">
      <c r="A1632" s="11"/>
      <c r="B1632" s="10">
        <v>45149</v>
      </c>
      <c r="C1632" s="2">
        <v>3.77</v>
      </c>
      <c r="D1632" s="2">
        <v>3.2391999999999999</v>
      </c>
      <c r="E1632" s="2">
        <v>759</v>
      </c>
      <c r="F1632" s="2">
        <v>3.766</v>
      </c>
      <c r="G1632" s="2">
        <v>2858.3939999999998</v>
      </c>
      <c r="H1632" s="15">
        <f t="shared" si="25"/>
        <v>5.3382991930477595E-3</v>
      </c>
    </row>
    <row r="1633" spans="1:8" ht="13.5" x14ac:dyDescent="0.25">
      <c r="A1633" s="11"/>
      <c r="B1633" s="10">
        <v>45152</v>
      </c>
      <c r="C1633" s="2">
        <v>3.78</v>
      </c>
      <c r="D1633" s="2">
        <v>3.2477999999999998</v>
      </c>
      <c r="E1633" s="2">
        <v>2204</v>
      </c>
      <c r="F1633" s="2">
        <v>3.778</v>
      </c>
      <c r="G1633" s="2">
        <v>8326.7119999999995</v>
      </c>
      <c r="H1633" s="15">
        <f t="shared" si="25"/>
        <v>2.654976537416628E-3</v>
      </c>
    </row>
    <row r="1634" spans="1:8" ht="13.5" x14ac:dyDescent="0.25">
      <c r="A1634" s="11"/>
      <c r="B1634" s="10">
        <v>45153</v>
      </c>
      <c r="C1634" s="2">
        <v>3.75</v>
      </c>
      <c r="D1634" s="2">
        <v>3.222</v>
      </c>
      <c r="E1634" s="2">
        <v>3814</v>
      </c>
      <c r="F1634" s="2">
        <v>3.7040000000000002</v>
      </c>
      <c r="G1634" s="2">
        <v>14127.056</v>
      </c>
      <c r="H1634" s="15">
        <f t="shared" si="25"/>
        <v>-7.943838906336544E-3</v>
      </c>
    </row>
    <row r="1635" spans="1:8" ht="13.5" x14ac:dyDescent="0.25">
      <c r="A1635" s="11"/>
      <c r="B1635" s="10">
        <v>45154</v>
      </c>
      <c r="C1635" s="2">
        <v>3.63</v>
      </c>
      <c r="D1635" s="2">
        <v>3.1189</v>
      </c>
      <c r="E1635" s="2">
        <v>25542</v>
      </c>
      <c r="F1635" s="2">
        <v>3.6850000000000001</v>
      </c>
      <c r="G1635" s="2">
        <v>94122.27</v>
      </c>
      <c r="H1635" s="15">
        <f t="shared" si="25"/>
        <v>-3.1998758535071378E-2</v>
      </c>
    </row>
    <row r="1636" spans="1:8" ht="13.5" x14ac:dyDescent="0.25">
      <c r="A1636" s="11"/>
      <c r="B1636" s="10">
        <v>45155</v>
      </c>
      <c r="C1636" s="2">
        <v>3.71</v>
      </c>
      <c r="D1636" s="2">
        <v>3.1876000000000002</v>
      </c>
      <c r="E1636" s="2">
        <v>18934</v>
      </c>
      <c r="F1636" s="2">
        <v>3.625</v>
      </c>
      <c r="G1636" s="2">
        <v>68635.75</v>
      </c>
      <c r="H1636" s="15">
        <f t="shared" si="25"/>
        <v>2.2026996697553692E-2</v>
      </c>
    </row>
    <row r="1637" spans="1:8" ht="13.5" x14ac:dyDescent="0.25">
      <c r="A1637" s="11"/>
      <c r="B1637" s="10">
        <v>45156</v>
      </c>
      <c r="C1637" s="2">
        <v>3.71</v>
      </c>
      <c r="D1637" s="2">
        <v>3.1876000000000002</v>
      </c>
      <c r="E1637" s="2">
        <v>104497</v>
      </c>
      <c r="F1637" s="2">
        <v>3.5030000000000001</v>
      </c>
      <c r="G1637" s="2">
        <v>366052.99099999998</v>
      </c>
      <c r="H1637" s="15">
        <f t="shared" si="25"/>
        <v>0</v>
      </c>
    </row>
    <row r="1638" spans="1:8" ht="13.5" x14ac:dyDescent="0.25">
      <c r="A1638" s="11"/>
      <c r="B1638" s="10">
        <v>45159</v>
      </c>
      <c r="C1638" s="2">
        <v>3.71</v>
      </c>
      <c r="D1638" s="2">
        <v>3.1876000000000002</v>
      </c>
      <c r="E1638" s="2">
        <v>1083</v>
      </c>
      <c r="F1638" s="2">
        <v>3.6560000000000001</v>
      </c>
      <c r="G1638" s="2">
        <v>3959.4479999999999</v>
      </c>
      <c r="H1638" s="15">
        <f t="shared" si="25"/>
        <v>0</v>
      </c>
    </row>
    <row r="1639" spans="1:8" ht="13.5" x14ac:dyDescent="0.25">
      <c r="A1639" s="11"/>
      <c r="B1639" s="10">
        <v>45160</v>
      </c>
      <c r="C1639" s="2">
        <v>3.7</v>
      </c>
      <c r="D1639" s="2">
        <v>3.1789999999999998</v>
      </c>
      <c r="E1639" s="2">
        <v>627</v>
      </c>
      <c r="F1639" s="2">
        <v>3.6970000000000001</v>
      </c>
      <c r="G1639" s="2">
        <v>2318.0189999999998</v>
      </c>
      <c r="H1639" s="15">
        <f t="shared" si="25"/>
        <v>-2.6979545739742703E-3</v>
      </c>
    </row>
    <row r="1640" spans="1:8" ht="13.5" x14ac:dyDescent="0.25">
      <c r="A1640" s="11"/>
      <c r="B1640" s="10">
        <v>45161</v>
      </c>
      <c r="C1640" s="2">
        <v>3.72</v>
      </c>
      <c r="D1640" s="2">
        <v>3.1962000000000002</v>
      </c>
      <c r="E1640" s="2">
        <v>26975</v>
      </c>
      <c r="F1640" s="2">
        <v>3.74</v>
      </c>
      <c r="G1640" s="2">
        <v>100886.5</v>
      </c>
      <c r="H1640" s="15">
        <f t="shared" si="25"/>
        <v>5.4105064485688355E-3</v>
      </c>
    </row>
    <row r="1641" spans="1:8" ht="13.5" x14ac:dyDescent="0.25">
      <c r="A1641" s="11"/>
      <c r="B1641" s="10">
        <v>45162</v>
      </c>
      <c r="C1641" s="2">
        <v>3.77</v>
      </c>
      <c r="D1641" s="2">
        <v>3.2391999999999999</v>
      </c>
      <c r="E1641" s="2">
        <v>968</v>
      </c>
      <c r="F1641" s="2">
        <v>3.758</v>
      </c>
      <c r="G1641" s="2">
        <v>3637.7440000000001</v>
      </c>
      <c r="H1641" s="15">
        <f t="shared" si="25"/>
        <v>1.3453476002753177E-2</v>
      </c>
    </row>
    <row r="1642" spans="1:8" ht="13.5" x14ac:dyDescent="0.25">
      <c r="A1642" s="11"/>
      <c r="B1642" s="10">
        <v>45163</v>
      </c>
      <c r="C1642" s="2">
        <v>3.73</v>
      </c>
      <c r="D1642" s="2">
        <v>3.2048000000000001</v>
      </c>
      <c r="E1642" s="2">
        <v>5810</v>
      </c>
      <c r="F1642" s="2">
        <v>3.7360000000000002</v>
      </c>
      <c r="G1642" s="2">
        <v>21706.16</v>
      </c>
      <c r="H1642" s="15">
        <f t="shared" si="25"/>
        <v>-1.0619906149666512E-2</v>
      </c>
    </row>
    <row r="1643" spans="1:8" ht="13.5" x14ac:dyDescent="0.25">
      <c r="A1643" s="11"/>
      <c r="B1643" s="10">
        <v>45166</v>
      </c>
      <c r="C1643" s="2">
        <v>3.73</v>
      </c>
      <c r="D1643" s="2">
        <v>3.2048000000000001</v>
      </c>
      <c r="E1643" s="2">
        <v>35377</v>
      </c>
      <c r="F1643" s="2">
        <v>3.73</v>
      </c>
      <c r="G1643" s="2">
        <v>131956.21</v>
      </c>
      <c r="H1643" s="15">
        <f t="shared" si="25"/>
        <v>0</v>
      </c>
    </row>
    <row r="1644" spans="1:8" ht="13.5" x14ac:dyDescent="0.25">
      <c r="A1644" s="11"/>
      <c r="B1644" s="10">
        <v>45167</v>
      </c>
      <c r="C1644" s="2">
        <v>3.73</v>
      </c>
      <c r="D1644" s="2">
        <v>3.2048000000000001</v>
      </c>
      <c r="E1644" s="2">
        <v>11160</v>
      </c>
      <c r="F1644" s="2">
        <v>3.73</v>
      </c>
      <c r="G1644" s="2">
        <v>41626.800000000003</v>
      </c>
      <c r="H1644" s="15">
        <f t="shared" si="25"/>
        <v>0</v>
      </c>
    </row>
    <row r="1645" spans="1:8" ht="13.5" x14ac:dyDescent="0.25">
      <c r="A1645" s="11"/>
      <c r="B1645" s="10">
        <v>45168</v>
      </c>
      <c r="C1645" s="2">
        <v>3.74</v>
      </c>
      <c r="D1645" s="2">
        <v>3.2134</v>
      </c>
      <c r="E1645" s="2">
        <v>2064</v>
      </c>
      <c r="F1645" s="2">
        <v>3.7229999999999999</v>
      </c>
      <c r="G1645" s="2">
        <v>7684.2719999999999</v>
      </c>
      <c r="H1645" s="15">
        <f t="shared" si="25"/>
        <v>2.6834747878182541E-3</v>
      </c>
    </row>
    <row r="1646" spans="1:8" ht="13.5" x14ac:dyDescent="0.25">
      <c r="A1646" s="11"/>
      <c r="B1646" s="10">
        <v>45169</v>
      </c>
      <c r="C1646" s="2">
        <v>3.74</v>
      </c>
      <c r="D1646" s="2">
        <v>3.2134</v>
      </c>
      <c r="E1646" s="2">
        <v>4768</v>
      </c>
      <c r="F1646" s="2">
        <v>3.7130000000000001</v>
      </c>
      <c r="G1646" s="2">
        <v>17703.583999999999</v>
      </c>
      <c r="H1646" s="15">
        <f t="shared" si="25"/>
        <v>0</v>
      </c>
    </row>
    <row r="1647" spans="1:8" ht="13.5" x14ac:dyDescent="0.25">
      <c r="A1647" s="11"/>
      <c r="B1647" s="10">
        <v>45170</v>
      </c>
      <c r="C1647" s="2">
        <v>3.77</v>
      </c>
      <c r="D1647" s="2">
        <v>3.2391999999999999</v>
      </c>
      <c r="E1647" s="2">
        <v>45</v>
      </c>
      <c r="F1647" s="2">
        <v>3.7650000000000001</v>
      </c>
      <c r="G1647" s="2">
        <v>169.42500000000001</v>
      </c>
      <c r="H1647" s="15">
        <f t="shared" si="25"/>
        <v>8.0288790688989309E-3</v>
      </c>
    </row>
    <row r="1648" spans="1:8" ht="13.5" x14ac:dyDescent="0.25">
      <c r="A1648" s="11"/>
      <c r="B1648" s="10">
        <v>45173</v>
      </c>
      <c r="C1648" s="2">
        <v>3.74</v>
      </c>
      <c r="D1648" s="2">
        <v>3.2134</v>
      </c>
      <c r="E1648" s="2">
        <v>2812</v>
      </c>
      <c r="F1648" s="2">
        <v>3.7050000000000001</v>
      </c>
      <c r="G1648" s="2">
        <v>10418.459999999999</v>
      </c>
      <c r="H1648" s="15">
        <f t="shared" si="25"/>
        <v>-7.9649296122498835E-3</v>
      </c>
    </row>
    <row r="1649" spans="1:8" ht="13.5" x14ac:dyDescent="0.25">
      <c r="A1649" s="11"/>
      <c r="B1649" s="10">
        <v>45174</v>
      </c>
      <c r="C1649" s="2">
        <v>3.72</v>
      </c>
      <c r="D1649" s="2">
        <v>3.1962000000000002</v>
      </c>
      <c r="E1649" s="2">
        <v>5578</v>
      </c>
      <c r="F1649" s="2">
        <v>3.7069999999999999</v>
      </c>
      <c r="G1649" s="2">
        <v>20677.646000000001</v>
      </c>
      <c r="H1649" s="15">
        <f t="shared" si="25"/>
        <v>-5.35258604593262E-3</v>
      </c>
    </row>
    <row r="1650" spans="1:8" ht="13.5" x14ac:dyDescent="0.25">
      <c r="A1650" s="11"/>
      <c r="B1650" s="10">
        <v>45175</v>
      </c>
      <c r="C1650" s="2">
        <v>3.7</v>
      </c>
      <c r="D1650" s="2">
        <v>3.1789999999999998</v>
      </c>
      <c r="E1650" s="2">
        <v>8588</v>
      </c>
      <c r="F1650" s="2">
        <v>3.7189999999999999</v>
      </c>
      <c r="G1650" s="2">
        <v>31938.772000000001</v>
      </c>
      <c r="H1650" s="15">
        <f t="shared" si="25"/>
        <v>-5.3813904011014097E-3</v>
      </c>
    </row>
    <row r="1651" spans="1:8" ht="13.5" x14ac:dyDescent="0.25">
      <c r="A1651" s="11"/>
      <c r="B1651" s="10">
        <v>45176</v>
      </c>
      <c r="C1651" s="2">
        <v>3.7</v>
      </c>
      <c r="D1651" s="2">
        <v>3.1789999999999998</v>
      </c>
      <c r="E1651" s="2">
        <v>200</v>
      </c>
      <c r="F1651" s="2">
        <v>3.7</v>
      </c>
      <c r="G1651" s="2">
        <v>740</v>
      </c>
      <c r="H1651" s="15">
        <f t="shared" si="25"/>
        <v>0</v>
      </c>
    </row>
    <row r="1652" spans="1:8" ht="13.5" x14ac:dyDescent="0.25">
      <c r="A1652" s="11"/>
      <c r="B1652" s="10">
        <v>45177</v>
      </c>
      <c r="C1652" s="2">
        <v>3.7</v>
      </c>
      <c r="D1652" s="2">
        <v>3.1789999999999998</v>
      </c>
      <c r="E1652" s="2">
        <v>267</v>
      </c>
      <c r="F1652" s="2">
        <v>3.69</v>
      </c>
      <c r="G1652" s="2">
        <v>985.23</v>
      </c>
      <c r="H1652" s="15">
        <f t="shared" si="25"/>
        <v>0</v>
      </c>
    </row>
    <row r="1653" spans="1:8" ht="13.5" x14ac:dyDescent="0.25">
      <c r="A1653" s="11"/>
      <c r="B1653" s="10">
        <v>45180</v>
      </c>
      <c r="C1653" s="2">
        <v>3.68</v>
      </c>
      <c r="D1653" s="2">
        <v>3.1617999999999999</v>
      </c>
      <c r="E1653" s="2">
        <v>14194</v>
      </c>
      <c r="F1653" s="2">
        <v>3.653</v>
      </c>
      <c r="G1653" s="2">
        <v>51850.682000000001</v>
      </c>
      <c r="H1653" s="15">
        <f t="shared" si="25"/>
        <v>-5.4105064485686959E-3</v>
      </c>
    </row>
    <row r="1654" spans="1:8" ht="13.5" x14ac:dyDescent="0.25">
      <c r="A1654" s="11"/>
      <c r="B1654" s="10">
        <v>45181</v>
      </c>
      <c r="C1654" s="2">
        <v>3.68</v>
      </c>
      <c r="D1654" s="2">
        <v>3.1617999999999999</v>
      </c>
      <c r="E1654" s="2">
        <v>184</v>
      </c>
      <c r="F1654" s="2">
        <v>3.653</v>
      </c>
      <c r="G1654" s="2">
        <v>672.15200000000004</v>
      </c>
      <c r="H1654" s="15">
        <f t="shared" si="25"/>
        <v>0</v>
      </c>
    </row>
    <row r="1655" spans="1:8" ht="13.5" x14ac:dyDescent="0.25">
      <c r="A1655" s="11"/>
      <c r="B1655" s="10">
        <v>45182</v>
      </c>
      <c r="C1655" s="2">
        <v>3.78</v>
      </c>
      <c r="D1655" s="2">
        <v>3.2477999999999998</v>
      </c>
      <c r="E1655" s="2">
        <v>20</v>
      </c>
      <c r="F1655" s="2">
        <v>3.78</v>
      </c>
      <c r="G1655" s="2">
        <v>75.599999999999994</v>
      </c>
      <c r="H1655" s="15">
        <f t="shared" si="25"/>
        <v>2.7199696375482276E-2</v>
      </c>
    </row>
    <row r="1656" spans="1:8" ht="13.5" x14ac:dyDescent="0.25">
      <c r="A1656" s="11"/>
      <c r="B1656" s="10">
        <v>45183</v>
      </c>
      <c r="C1656" s="2">
        <v>3.78</v>
      </c>
      <c r="D1656" s="2">
        <v>3.2477999999999998</v>
      </c>
      <c r="E1656" s="2">
        <v>25</v>
      </c>
      <c r="F1656" s="2">
        <v>3.78</v>
      </c>
      <c r="G1656" s="2">
        <v>94.5</v>
      </c>
      <c r="H1656" s="15">
        <f t="shared" si="25"/>
        <v>0</v>
      </c>
    </row>
    <row r="1657" spans="1:8" ht="13.5" x14ac:dyDescent="0.25">
      <c r="A1657" s="11"/>
      <c r="B1657" s="10">
        <v>45184</v>
      </c>
      <c r="C1657" s="2">
        <v>3.75</v>
      </c>
      <c r="D1657" s="2">
        <v>3.222</v>
      </c>
      <c r="E1657" s="2">
        <v>1973</v>
      </c>
      <c r="F1657" s="2">
        <v>3.7309999999999999</v>
      </c>
      <c r="G1657" s="2">
        <v>7361.2629999999999</v>
      </c>
      <c r="H1657" s="15">
        <f t="shared" si="25"/>
        <v>-7.943838906336544E-3</v>
      </c>
    </row>
    <row r="1658" spans="1:8" ht="13.5" x14ac:dyDescent="0.25">
      <c r="A1658" s="11"/>
      <c r="B1658" s="10">
        <v>45187</v>
      </c>
      <c r="C1658" s="2">
        <v>3.7</v>
      </c>
      <c r="D1658" s="2">
        <v>3.1789999999999998</v>
      </c>
      <c r="E1658" s="2">
        <v>89</v>
      </c>
      <c r="F1658" s="2">
        <v>3.7170000000000001</v>
      </c>
      <c r="G1658" s="2">
        <v>330.81299999999999</v>
      </c>
      <c r="H1658" s="15">
        <f t="shared" si="25"/>
        <v>-1.3345747982619538E-2</v>
      </c>
    </row>
    <row r="1659" spans="1:8" ht="13.5" x14ac:dyDescent="0.25">
      <c r="A1659" s="11"/>
      <c r="B1659" s="10">
        <v>45188</v>
      </c>
      <c r="C1659" s="2">
        <v>3.69</v>
      </c>
      <c r="D1659" s="2">
        <v>3.1703999999999999</v>
      </c>
      <c r="E1659" s="2">
        <v>894</v>
      </c>
      <c r="F1659" s="2">
        <v>3.6819999999999999</v>
      </c>
      <c r="G1659" s="2">
        <v>3291.7080000000001</v>
      </c>
      <c r="H1659" s="15">
        <f t="shared" si="25"/>
        <v>-2.7052532242843479E-3</v>
      </c>
    </row>
    <row r="1660" spans="1:8" ht="13.5" x14ac:dyDescent="0.25">
      <c r="A1660" s="11"/>
      <c r="B1660" s="10">
        <v>45189</v>
      </c>
      <c r="C1660" s="2">
        <v>3.69</v>
      </c>
      <c r="D1660" s="2">
        <v>3.1703999999999999</v>
      </c>
      <c r="E1660" s="2">
        <v>1309</v>
      </c>
      <c r="F1660" s="2">
        <v>3.6859999999999999</v>
      </c>
      <c r="G1660" s="2">
        <v>4824.9740000000002</v>
      </c>
      <c r="H1660" s="15">
        <f t="shared" si="25"/>
        <v>0</v>
      </c>
    </row>
    <row r="1661" spans="1:8" ht="13.5" x14ac:dyDescent="0.25">
      <c r="A1661" s="11"/>
      <c r="B1661" s="10">
        <v>45190</v>
      </c>
      <c r="C1661" s="2">
        <v>3.68</v>
      </c>
      <c r="D1661" s="2">
        <v>3.1617999999999999</v>
      </c>
      <c r="E1661" s="2">
        <v>6036</v>
      </c>
      <c r="F1661" s="2">
        <v>3.649</v>
      </c>
      <c r="G1661" s="2">
        <v>22025.364000000001</v>
      </c>
      <c r="H1661" s="15">
        <f t="shared" si="25"/>
        <v>-2.7125914711077282E-3</v>
      </c>
    </row>
    <row r="1662" spans="1:8" ht="13.5" x14ac:dyDescent="0.25">
      <c r="A1662" s="11"/>
      <c r="B1662" s="10">
        <v>45191</v>
      </c>
      <c r="C1662" s="2">
        <v>3.68</v>
      </c>
      <c r="D1662" s="2">
        <v>3.1617999999999999</v>
      </c>
      <c r="E1662" s="2">
        <v>1525</v>
      </c>
      <c r="F1662" s="2">
        <v>3.68</v>
      </c>
      <c r="G1662" s="2">
        <v>5612</v>
      </c>
      <c r="H1662" s="15">
        <f t="shared" si="25"/>
        <v>0</v>
      </c>
    </row>
    <row r="1663" spans="1:8" ht="13.5" x14ac:dyDescent="0.25">
      <c r="A1663" s="11"/>
      <c r="B1663" s="10">
        <v>45194</v>
      </c>
      <c r="C1663" s="2">
        <v>3.7</v>
      </c>
      <c r="D1663" s="2">
        <v>3.1789999999999998</v>
      </c>
      <c r="E1663" s="2">
        <v>13311</v>
      </c>
      <c r="F1663" s="2">
        <v>3.7189999999999999</v>
      </c>
      <c r="G1663" s="2">
        <v>49503.608999999997</v>
      </c>
      <c r="H1663" s="15">
        <f t="shared" si="25"/>
        <v>5.4399392750964269E-3</v>
      </c>
    </row>
    <row r="1664" spans="1:8" ht="13.5" x14ac:dyDescent="0.25">
      <c r="A1664" s="11"/>
      <c r="B1664" s="10">
        <v>45195</v>
      </c>
      <c r="C1664" s="2">
        <v>3.7</v>
      </c>
      <c r="D1664" s="2">
        <v>3.1789999999999998</v>
      </c>
      <c r="E1664" s="2">
        <v>7701</v>
      </c>
      <c r="F1664" s="2">
        <v>3.7</v>
      </c>
      <c r="G1664" s="2">
        <v>28493.7</v>
      </c>
      <c r="H1664" s="15">
        <f t="shared" si="25"/>
        <v>0</v>
      </c>
    </row>
    <row r="1665" spans="1:8" ht="13.5" x14ac:dyDescent="0.25">
      <c r="A1665" s="11"/>
      <c r="B1665" s="10">
        <v>45197</v>
      </c>
      <c r="C1665" s="2">
        <v>3.72</v>
      </c>
      <c r="D1665" s="2">
        <v>3.1962000000000002</v>
      </c>
      <c r="E1665" s="2">
        <v>5139</v>
      </c>
      <c r="F1665" s="2">
        <v>3.6749999999999998</v>
      </c>
      <c r="G1665" s="2">
        <v>18885.825000000001</v>
      </c>
      <c r="H1665" s="15">
        <f t="shared" si="25"/>
        <v>5.4105064485688355E-3</v>
      </c>
    </row>
    <row r="1666" spans="1:8" ht="13.5" x14ac:dyDescent="0.25">
      <c r="A1666" s="11"/>
      <c r="B1666" s="10">
        <v>45198</v>
      </c>
      <c r="C1666" s="2">
        <v>3.7</v>
      </c>
      <c r="D1666" s="2">
        <v>3.1789999999999998</v>
      </c>
      <c r="E1666" s="2">
        <v>1981</v>
      </c>
      <c r="F1666" s="2">
        <v>3.6789999999999998</v>
      </c>
      <c r="G1666" s="2">
        <v>7288.0990000000002</v>
      </c>
      <c r="H1666" s="15">
        <f t="shared" si="25"/>
        <v>-5.3813904011014097E-3</v>
      </c>
    </row>
    <row r="1667" spans="1:8" ht="13.5" x14ac:dyDescent="0.25">
      <c r="A1667" s="11"/>
      <c r="B1667" s="10">
        <v>45201</v>
      </c>
      <c r="C1667" s="2">
        <v>3.77</v>
      </c>
      <c r="D1667" s="2">
        <v>3.2391999999999999</v>
      </c>
      <c r="E1667" s="2">
        <v>7</v>
      </c>
      <c r="F1667" s="2">
        <v>3.77</v>
      </c>
      <c r="G1667" s="2">
        <v>26.39</v>
      </c>
      <c r="H1667" s="15">
        <f t="shared" si="25"/>
        <v>1.8936772569990573E-2</v>
      </c>
    </row>
    <row r="1668" spans="1:8" ht="13.5" x14ac:dyDescent="0.25">
      <c r="A1668" s="11"/>
      <c r="B1668" s="10">
        <v>45202</v>
      </c>
      <c r="C1668" s="2">
        <v>3.77</v>
      </c>
      <c r="D1668" s="2">
        <v>3.2391999999999999</v>
      </c>
      <c r="E1668" s="2">
        <v>734</v>
      </c>
      <c r="F1668" s="2">
        <v>3.7029999999999998</v>
      </c>
      <c r="G1668" s="2">
        <v>2718.002</v>
      </c>
      <c r="H1668" s="15">
        <f t="shared" si="25"/>
        <v>0</v>
      </c>
    </row>
    <row r="1669" spans="1:8" ht="13.5" x14ac:dyDescent="0.25">
      <c r="A1669" s="11"/>
      <c r="B1669" s="10">
        <v>45203</v>
      </c>
      <c r="C1669" s="2">
        <v>3.69</v>
      </c>
      <c r="D1669" s="2">
        <v>3.1703999999999999</v>
      </c>
      <c r="E1669" s="2">
        <v>2477</v>
      </c>
      <c r="F1669" s="2">
        <v>3.6840000000000002</v>
      </c>
      <c r="G1669" s="2">
        <v>9125.268</v>
      </c>
      <c r="H1669" s="15">
        <f t="shared" si="25"/>
        <v>-2.1239812299333163E-2</v>
      </c>
    </row>
    <row r="1670" spans="1:8" ht="13.5" x14ac:dyDescent="0.25">
      <c r="A1670" s="11"/>
      <c r="B1670" s="10">
        <v>45204</v>
      </c>
      <c r="C1670" s="2">
        <v>3.7</v>
      </c>
      <c r="D1670" s="2">
        <v>3.1789999999999998</v>
      </c>
      <c r="E1670" s="2">
        <v>7946</v>
      </c>
      <c r="F1670" s="2">
        <v>3.6989999999999998</v>
      </c>
      <c r="G1670" s="2">
        <v>29392.254000000001</v>
      </c>
      <c r="H1670" s="15">
        <f t="shared" si="25"/>
        <v>2.7125914711077282E-3</v>
      </c>
    </row>
    <row r="1671" spans="1:8" ht="13.5" x14ac:dyDescent="0.25">
      <c r="A1671" s="11"/>
      <c r="B1671" s="10">
        <v>45205</v>
      </c>
      <c r="C1671" s="2">
        <v>3.69</v>
      </c>
      <c r="D1671" s="2">
        <v>3.1703999999999999</v>
      </c>
      <c r="E1671" s="2">
        <v>400</v>
      </c>
      <c r="F1671" s="2">
        <v>3.6619999999999999</v>
      </c>
      <c r="G1671" s="2">
        <v>1464.8</v>
      </c>
      <c r="H1671" s="15">
        <f t="shared" ref="H1671:H1734" si="26">(D1671-D1670)/D1670</f>
        <v>-2.7052532242843479E-3</v>
      </c>
    </row>
    <row r="1672" spans="1:8" ht="13.5" x14ac:dyDescent="0.25">
      <c r="A1672" s="11"/>
      <c r="B1672" s="10">
        <v>45208</v>
      </c>
      <c r="C1672" s="2">
        <v>3.7</v>
      </c>
      <c r="D1672" s="2">
        <v>3.1789999999999998</v>
      </c>
      <c r="E1672" s="2">
        <v>1860</v>
      </c>
      <c r="F1672" s="2">
        <v>3.7</v>
      </c>
      <c r="G1672" s="2">
        <v>6882</v>
      </c>
      <c r="H1672" s="15">
        <f t="shared" si="26"/>
        <v>2.7125914711077282E-3</v>
      </c>
    </row>
    <row r="1673" spans="1:8" ht="13.5" x14ac:dyDescent="0.25">
      <c r="A1673" s="11"/>
      <c r="B1673" s="10">
        <v>45209</v>
      </c>
      <c r="C1673" s="2">
        <v>3.7</v>
      </c>
      <c r="D1673" s="2">
        <v>3.1789999999999998</v>
      </c>
      <c r="E1673" s="2">
        <v>1401</v>
      </c>
      <c r="F1673" s="2">
        <v>3.665</v>
      </c>
      <c r="G1673" s="2">
        <v>5134.665</v>
      </c>
      <c r="H1673" s="15">
        <f t="shared" si="26"/>
        <v>0</v>
      </c>
    </row>
    <row r="1674" spans="1:8" ht="13.5" x14ac:dyDescent="0.25">
      <c r="A1674" s="11"/>
      <c r="B1674" s="10">
        <v>45210</v>
      </c>
      <c r="C1674" s="2">
        <v>3.7</v>
      </c>
      <c r="D1674" s="2">
        <v>3.1789999999999998</v>
      </c>
      <c r="E1674" s="2">
        <v>284</v>
      </c>
      <c r="F1674" s="2">
        <v>3.6789999999999998</v>
      </c>
      <c r="G1674" s="2">
        <v>1044.836</v>
      </c>
      <c r="H1674" s="15">
        <f t="shared" si="26"/>
        <v>0</v>
      </c>
    </row>
    <row r="1675" spans="1:8" ht="13.5" x14ac:dyDescent="0.25">
      <c r="A1675" s="11"/>
      <c r="B1675" s="10">
        <v>45211</v>
      </c>
      <c r="C1675" s="2">
        <v>3.7</v>
      </c>
      <c r="D1675" s="2">
        <v>3.1789999999999998</v>
      </c>
      <c r="E1675" s="2">
        <v>1809</v>
      </c>
      <c r="F1675" s="2">
        <v>3.6680000000000001</v>
      </c>
      <c r="G1675" s="2">
        <v>6635.4120000000003</v>
      </c>
      <c r="H1675" s="15">
        <f t="shared" si="26"/>
        <v>0</v>
      </c>
    </row>
    <row r="1676" spans="1:8" ht="13.5" x14ac:dyDescent="0.25">
      <c r="A1676" s="11"/>
      <c r="B1676" s="10">
        <v>45212</v>
      </c>
      <c r="C1676" s="2">
        <v>3.7</v>
      </c>
      <c r="D1676" s="2">
        <v>3.1789999999999998</v>
      </c>
      <c r="E1676" s="2">
        <v>6909</v>
      </c>
      <c r="F1676" s="2">
        <v>3.653</v>
      </c>
      <c r="G1676" s="2">
        <v>25238.577000000001</v>
      </c>
      <c r="H1676" s="15">
        <f t="shared" si="26"/>
        <v>0</v>
      </c>
    </row>
    <row r="1677" spans="1:8" ht="13.5" x14ac:dyDescent="0.25">
      <c r="A1677" s="11"/>
      <c r="B1677" s="10">
        <v>45215</v>
      </c>
      <c r="C1677" s="2">
        <v>3.7</v>
      </c>
      <c r="D1677" s="2">
        <v>3.1789999999999998</v>
      </c>
      <c r="E1677" s="2">
        <v>7</v>
      </c>
      <c r="F1677" s="2">
        <v>3.7</v>
      </c>
      <c r="G1677" s="2">
        <v>25.9</v>
      </c>
      <c r="H1677" s="15">
        <f t="shared" si="26"/>
        <v>0</v>
      </c>
    </row>
    <row r="1678" spans="1:8" ht="13.5" x14ac:dyDescent="0.25">
      <c r="A1678" s="11"/>
      <c r="B1678" s="10">
        <v>45216</v>
      </c>
      <c r="C1678" s="2">
        <v>3.7</v>
      </c>
      <c r="D1678" s="2">
        <v>3.1789999999999998</v>
      </c>
      <c r="E1678" s="2">
        <v>15034</v>
      </c>
      <c r="F1678" s="2">
        <v>3.7</v>
      </c>
      <c r="G1678" s="2">
        <v>55625.8</v>
      </c>
      <c r="H1678" s="15">
        <f t="shared" si="26"/>
        <v>0</v>
      </c>
    </row>
    <row r="1679" spans="1:8" ht="13.5" x14ac:dyDescent="0.25">
      <c r="A1679" s="11"/>
      <c r="B1679" s="10">
        <v>45217</v>
      </c>
      <c r="C1679" s="2">
        <v>3.7</v>
      </c>
      <c r="D1679" s="2">
        <v>3.1789999999999998</v>
      </c>
      <c r="E1679" s="2">
        <v>737</v>
      </c>
      <c r="F1679" s="2">
        <v>3.7</v>
      </c>
      <c r="G1679" s="2">
        <v>2726.9</v>
      </c>
      <c r="H1679" s="15">
        <f t="shared" si="26"/>
        <v>0</v>
      </c>
    </row>
    <row r="1680" spans="1:8" ht="13.5" x14ac:dyDescent="0.25">
      <c r="A1680" s="11"/>
      <c r="B1680" s="10">
        <v>45218</v>
      </c>
      <c r="C1680" s="2">
        <v>3.71</v>
      </c>
      <c r="D1680" s="2">
        <v>3.1876000000000002</v>
      </c>
      <c r="E1680" s="2">
        <v>5440</v>
      </c>
      <c r="F1680" s="2">
        <v>3.7050000000000001</v>
      </c>
      <c r="G1680" s="2">
        <v>20155.2</v>
      </c>
      <c r="H1680" s="15">
        <f t="shared" si="26"/>
        <v>2.7052532242844876E-3</v>
      </c>
    </row>
    <row r="1681" spans="1:8" ht="13.5" x14ac:dyDescent="0.25">
      <c r="A1681" s="11"/>
      <c r="B1681" s="10">
        <v>45219</v>
      </c>
      <c r="C1681" s="2">
        <v>3.7</v>
      </c>
      <c r="D1681" s="2">
        <v>3.1789999999999998</v>
      </c>
      <c r="E1681" s="2">
        <v>3015</v>
      </c>
      <c r="F1681" s="2">
        <v>3.6989999999999998</v>
      </c>
      <c r="G1681" s="2">
        <v>11152.485000000001</v>
      </c>
      <c r="H1681" s="15">
        <f t="shared" si="26"/>
        <v>-2.6979545739742703E-3</v>
      </c>
    </row>
    <row r="1682" spans="1:8" ht="13.5" x14ac:dyDescent="0.25">
      <c r="A1682" s="11"/>
      <c r="B1682" s="10">
        <v>45222</v>
      </c>
      <c r="C1682" s="2">
        <v>3.7</v>
      </c>
      <c r="D1682" s="2">
        <v>3.1789999999999998</v>
      </c>
      <c r="E1682" s="2">
        <v>600</v>
      </c>
      <c r="F1682" s="2">
        <v>3.7</v>
      </c>
      <c r="G1682" s="2">
        <v>2220</v>
      </c>
      <c r="H1682" s="15">
        <f t="shared" si="26"/>
        <v>0</v>
      </c>
    </row>
    <row r="1683" spans="1:8" ht="13.5" x14ac:dyDescent="0.25">
      <c r="A1683" s="11"/>
      <c r="B1683" s="10">
        <v>45223</v>
      </c>
      <c r="C1683" s="2">
        <v>3.7</v>
      </c>
      <c r="D1683" s="2">
        <v>3.1789999999999998</v>
      </c>
      <c r="E1683" s="2">
        <v>8066</v>
      </c>
      <c r="F1683" s="2">
        <v>3.7</v>
      </c>
      <c r="G1683" s="2">
        <v>29844.2</v>
      </c>
      <c r="H1683" s="15">
        <f t="shared" si="26"/>
        <v>0</v>
      </c>
    </row>
    <row r="1684" spans="1:8" ht="13.5" x14ac:dyDescent="0.25">
      <c r="A1684" s="11"/>
      <c r="B1684" s="10">
        <v>45224</v>
      </c>
      <c r="C1684" s="2">
        <v>3.7</v>
      </c>
      <c r="D1684" s="2">
        <v>3.1789999999999998</v>
      </c>
      <c r="E1684" s="2">
        <v>8684</v>
      </c>
      <c r="F1684" s="2">
        <v>3.694</v>
      </c>
      <c r="G1684" s="2">
        <v>32078.696</v>
      </c>
      <c r="H1684" s="15">
        <f t="shared" si="26"/>
        <v>0</v>
      </c>
    </row>
    <row r="1685" spans="1:8" ht="13.5" x14ac:dyDescent="0.25">
      <c r="A1685" s="11"/>
      <c r="B1685" s="10">
        <v>45225</v>
      </c>
      <c r="C1685" s="2">
        <v>3.7</v>
      </c>
      <c r="D1685" s="2">
        <v>3.1789999999999998</v>
      </c>
      <c r="E1685" s="2">
        <v>6722</v>
      </c>
      <c r="F1685" s="2">
        <v>3.7</v>
      </c>
      <c r="G1685" s="2">
        <v>24871.4</v>
      </c>
      <c r="H1685" s="15">
        <f t="shared" si="26"/>
        <v>0</v>
      </c>
    </row>
    <row r="1686" spans="1:8" ht="13.5" x14ac:dyDescent="0.25">
      <c r="A1686" s="11"/>
      <c r="B1686" s="10">
        <v>45226</v>
      </c>
      <c r="C1686" s="2">
        <v>3.7</v>
      </c>
      <c r="D1686" s="2">
        <v>3.1789999999999998</v>
      </c>
      <c r="E1686" s="2">
        <v>8499</v>
      </c>
      <c r="F1686" s="2">
        <v>3.7</v>
      </c>
      <c r="G1686" s="2">
        <v>31446.3</v>
      </c>
      <c r="H1686" s="15">
        <f t="shared" si="26"/>
        <v>0</v>
      </c>
    </row>
    <row r="1687" spans="1:8" ht="13.5" x14ac:dyDescent="0.25">
      <c r="A1687" s="11"/>
      <c r="B1687" s="10">
        <v>45229</v>
      </c>
      <c r="C1687" s="2">
        <v>3.7</v>
      </c>
      <c r="D1687" s="2">
        <v>3.1789999999999998</v>
      </c>
      <c r="E1687" s="2">
        <v>3878</v>
      </c>
      <c r="F1687" s="2">
        <v>3.7</v>
      </c>
      <c r="G1687" s="2">
        <v>14348.6</v>
      </c>
      <c r="H1687" s="15">
        <f t="shared" si="26"/>
        <v>0</v>
      </c>
    </row>
    <row r="1688" spans="1:8" ht="13.5" x14ac:dyDescent="0.25">
      <c r="A1688" s="11"/>
      <c r="B1688" s="10">
        <v>45230</v>
      </c>
      <c r="C1688" s="2">
        <v>3.7</v>
      </c>
      <c r="D1688" s="2">
        <v>3.1789999999999998</v>
      </c>
      <c r="E1688" s="2">
        <v>4899</v>
      </c>
      <c r="F1688" s="2">
        <v>3.7</v>
      </c>
      <c r="G1688" s="2">
        <v>18126.3</v>
      </c>
      <c r="H1688" s="15">
        <f t="shared" si="26"/>
        <v>0</v>
      </c>
    </row>
    <row r="1689" spans="1:8" ht="13.5" x14ac:dyDescent="0.25">
      <c r="A1689" s="11"/>
      <c r="B1689" s="10">
        <v>45231</v>
      </c>
      <c r="C1689" s="2">
        <v>3.7</v>
      </c>
      <c r="D1689" s="2">
        <v>3.1789999999999998</v>
      </c>
      <c r="E1689" s="2">
        <v>20055</v>
      </c>
      <c r="F1689" s="2">
        <v>3.7010000000000001</v>
      </c>
      <c r="G1689" s="2">
        <v>74223.554999999993</v>
      </c>
      <c r="H1689" s="15">
        <f t="shared" si="26"/>
        <v>0</v>
      </c>
    </row>
    <row r="1690" spans="1:8" ht="13.5" x14ac:dyDescent="0.25">
      <c r="A1690" s="11"/>
      <c r="B1690" s="10">
        <v>45232</v>
      </c>
      <c r="C1690" s="2">
        <v>3.74</v>
      </c>
      <c r="D1690" s="2">
        <v>3.2134</v>
      </c>
      <c r="E1690" s="2">
        <v>6075</v>
      </c>
      <c r="F1690" s="2">
        <v>3.702</v>
      </c>
      <c r="G1690" s="2">
        <v>22489.65</v>
      </c>
      <c r="H1690" s="15">
        <f t="shared" si="26"/>
        <v>1.0821012897137531E-2</v>
      </c>
    </row>
    <row r="1691" spans="1:8" ht="13.5" x14ac:dyDescent="0.25">
      <c r="A1691" s="11"/>
      <c r="B1691" s="10">
        <v>45233</v>
      </c>
      <c r="C1691" s="2">
        <v>3.78</v>
      </c>
      <c r="D1691" s="2">
        <v>3.2477999999999998</v>
      </c>
      <c r="E1691" s="2">
        <v>9305</v>
      </c>
      <c r="F1691" s="2">
        <v>3.7280000000000002</v>
      </c>
      <c r="G1691" s="2">
        <v>34689.040000000001</v>
      </c>
      <c r="H1691" s="15">
        <f t="shared" si="26"/>
        <v>1.070517209186524E-2</v>
      </c>
    </row>
    <row r="1692" spans="1:8" ht="13.5" x14ac:dyDescent="0.25">
      <c r="A1692" s="11"/>
      <c r="B1692" s="10">
        <v>45236</v>
      </c>
      <c r="C1692" s="2">
        <v>3.88</v>
      </c>
      <c r="D1692" s="2">
        <v>3.3336999999999999</v>
      </c>
      <c r="E1692" s="2">
        <v>30725</v>
      </c>
      <c r="F1692" s="2">
        <v>3.83</v>
      </c>
      <c r="G1692" s="2">
        <v>117676.75</v>
      </c>
      <c r="H1692" s="15">
        <f t="shared" si="26"/>
        <v>2.6448672947841645E-2</v>
      </c>
    </row>
    <row r="1693" spans="1:8" ht="13.5" x14ac:dyDescent="0.25">
      <c r="A1693" s="11"/>
      <c r="B1693" s="10">
        <v>45237</v>
      </c>
      <c r="C1693" s="2">
        <v>3.92</v>
      </c>
      <c r="D1693" s="2">
        <v>3.3679999999999999</v>
      </c>
      <c r="E1693" s="2">
        <v>10383</v>
      </c>
      <c r="F1693" s="2">
        <v>3.9049999999999998</v>
      </c>
      <c r="G1693" s="2">
        <v>40545.614999999998</v>
      </c>
      <c r="H1693" s="15">
        <f t="shared" si="26"/>
        <v>1.0288868224495306E-2</v>
      </c>
    </row>
    <row r="1694" spans="1:8" ht="13.5" x14ac:dyDescent="0.25">
      <c r="A1694" s="11"/>
      <c r="B1694" s="10">
        <v>45238</v>
      </c>
      <c r="C1694" s="2">
        <v>4</v>
      </c>
      <c r="D1694" s="2">
        <v>3.4367999999999999</v>
      </c>
      <c r="E1694" s="2">
        <v>5136</v>
      </c>
      <c r="F1694" s="2">
        <v>3.9390000000000001</v>
      </c>
      <c r="G1694" s="2">
        <v>20230.704000000002</v>
      </c>
      <c r="H1694" s="15">
        <f t="shared" si="26"/>
        <v>2.0427553444180516E-2</v>
      </c>
    </row>
    <row r="1695" spans="1:8" ht="13.5" x14ac:dyDescent="0.25">
      <c r="A1695" s="11"/>
      <c r="B1695" s="10">
        <v>45239</v>
      </c>
      <c r="C1695" s="2">
        <v>4</v>
      </c>
      <c r="D1695" s="2">
        <v>3.4367999999999999</v>
      </c>
      <c r="E1695" s="2">
        <v>4169</v>
      </c>
      <c r="F1695" s="2">
        <v>3.99</v>
      </c>
      <c r="G1695" s="2">
        <v>16634.310000000001</v>
      </c>
      <c r="H1695" s="15">
        <f t="shared" si="26"/>
        <v>0</v>
      </c>
    </row>
    <row r="1696" spans="1:8" ht="13.5" x14ac:dyDescent="0.25">
      <c r="A1696" s="11"/>
      <c r="B1696" s="10">
        <v>45240</v>
      </c>
      <c r="C1696" s="2">
        <v>4.16</v>
      </c>
      <c r="D1696" s="2">
        <v>3.5743</v>
      </c>
      <c r="E1696" s="2">
        <v>18488</v>
      </c>
      <c r="F1696" s="2">
        <v>4.0789999999999997</v>
      </c>
      <c r="G1696" s="2">
        <v>75412.551999999996</v>
      </c>
      <c r="H1696" s="15">
        <f t="shared" si="26"/>
        <v>4.0008147113594093E-2</v>
      </c>
    </row>
    <row r="1697" spans="1:8" ht="13.5" x14ac:dyDescent="0.25">
      <c r="A1697" s="11"/>
      <c r="B1697" s="10">
        <v>45243</v>
      </c>
      <c r="C1697" s="2">
        <v>4.0999999999999996</v>
      </c>
      <c r="D1697" s="2">
        <v>3.5226999999999999</v>
      </c>
      <c r="E1697" s="2">
        <v>7790</v>
      </c>
      <c r="F1697" s="2">
        <v>4.1130000000000004</v>
      </c>
      <c r="G1697" s="2">
        <v>32040.27</v>
      </c>
      <c r="H1697" s="15">
        <f t="shared" si="26"/>
        <v>-1.4436393139915533E-2</v>
      </c>
    </row>
    <row r="1698" spans="1:8" ht="13.5" x14ac:dyDescent="0.25">
      <c r="A1698" s="11"/>
      <c r="B1698" s="10">
        <v>45244</v>
      </c>
      <c r="C1698" s="2">
        <v>4.08</v>
      </c>
      <c r="D1698" s="2">
        <v>3.5055000000000001</v>
      </c>
      <c r="E1698" s="2">
        <v>3005</v>
      </c>
      <c r="F1698" s="2">
        <v>4.0830000000000002</v>
      </c>
      <c r="G1698" s="2">
        <v>12269.415000000001</v>
      </c>
      <c r="H1698" s="15">
        <f t="shared" si="26"/>
        <v>-4.8826184460782586E-3</v>
      </c>
    </row>
    <row r="1699" spans="1:8" ht="13.5" x14ac:dyDescent="0.25">
      <c r="A1699" s="11"/>
      <c r="B1699" s="10">
        <v>45245</v>
      </c>
      <c r="C1699" s="2">
        <v>4</v>
      </c>
      <c r="D1699" s="2">
        <v>3.4367999999999999</v>
      </c>
      <c r="E1699" s="2">
        <v>5521</v>
      </c>
      <c r="F1699" s="2">
        <v>4.0039999999999996</v>
      </c>
      <c r="G1699" s="2">
        <v>22106.083999999999</v>
      </c>
      <c r="H1699" s="15">
        <f t="shared" si="26"/>
        <v>-1.9597774925117731E-2</v>
      </c>
    </row>
    <row r="1700" spans="1:8" ht="13.5" x14ac:dyDescent="0.25">
      <c r="A1700" s="11"/>
      <c r="B1700" s="10">
        <v>45246</v>
      </c>
      <c r="C1700" s="2">
        <v>4.05</v>
      </c>
      <c r="D1700" s="2">
        <v>3.4796999999999998</v>
      </c>
      <c r="E1700" s="2">
        <v>1349</v>
      </c>
      <c r="F1700" s="2">
        <v>4.0529999999999999</v>
      </c>
      <c r="G1700" s="2">
        <v>5467.4970000000003</v>
      </c>
      <c r="H1700" s="15">
        <f t="shared" si="26"/>
        <v>1.2482541899441323E-2</v>
      </c>
    </row>
    <row r="1701" spans="1:8" ht="13.5" x14ac:dyDescent="0.25">
      <c r="A1701" s="11"/>
      <c r="B1701" s="10">
        <v>45247</v>
      </c>
      <c r="C1701" s="2">
        <v>4.05</v>
      </c>
      <c r="D1701" s="2">
        <v>3.4796999999999998</v>
      </c>
      <c r="E1701" s="2">
        <v>3801</v>
      </c>
      <c r="F1701" s="2">
        <v>4.0460000000000003</v>
      </c>
      <c r="G1701" s="2">
        <v>15378.846</v>
      </c>
      <c r="H1701" s="15">
        <f t="shared" si="26"/>
        <v>0</v>
      </c>
    </row>
    <row r="1702" spans="1:8" ht="13.5" x14ac:dyDescent="0.25">
      <c r="A1702" s="11"/>
      <c r="B1702" s="10">
        <v>45250</v>
      </c>
      <c r="C1702" s="2">
        <v>4.05</v>
      </c>
      <c r="D1702" s="2">
        <v>3.4796999999999998</v>
      </c>
      <c r="E1702" s="2">
        <v>730</v>
      </c>
      <c r="F1702" s="2">
        <v>4.0529999999999999</v>
      </c>
      <c r="G1702" s="2">
        <v>2958.69</v>
      </c>
      <c r="H1702" s="15">
        <f t="shared" si="26"/>
        <v>0</v>
      </c>
    </row>
    <row r="1703" spans="1:8" ht="13.5" x14ac:dyDescent="0.25">
      <c r="A1703" s="11"/>
      <c r="B1703" s="10">
        <v>45251</v>
      </c>
      <c r="C1703" s="2">
        <v>4.0999999999999996</v>
      </c>
      <c r="D1703" s="2">
        <v>3.5226999999999999</v>
      </c>
      <c r="E1703" s="2">
        <v>8150</v>
      </c>
      <c r="F1703" s="2">
        <v>4.0629999999999997</v>
      </c>
      <c r="G1703" s="2">
        <v>33113.449999999997</v>
      </c>
      <c r="H1703" s="15">
        <f t="shared" si="26"/>
        <v>1.2357387131074562E-2</v>
      </c>
    </row>
    <row r="1704" spans="1:8" ht="13.5" x14ac:dyDescent="0.25">
      <c r="A1704" s="11"/>
      <c r="B1704" s="10">
        <v>45252</v>
      </c>
      <c r="C1704" s="2">
        <v>4.0999999999999996</v>
      </c>
      <c r="D1704" s="2">
        <v>3.5226999999999999</v>
      </c>
      <c r="E1704" s="2">
        <v>200</v>
      </c>
      <c r="F1704" s="2">
        <v>4.0750000000000002</v>
      </c>
      <c r="G1704" s="2">
        <v>815</v>
      </c>
      <c r="H1704" s="15">
        <f t="shared" si="26"/>
        <v>0</v>
      </c>
    </row>
    <row r="1705" spans="1:8" ht="13.5" x14ac:dyDescent="0.25">
      <c r="A1705" s="11"/>
      <c r="B1705" s="10">
        <v>45253</v>
      </c>
      <c r="C1705" s="2">
        <v>4.09</v>
      </c>
      <c r="D1705" s="2">
        <v>3.5141</v>
      </c>
      <c r="E1705" s="2">
        <v>4615</v>
      </c>
      <c r="F1705" s="2">
        <v>4.0999999999999996</v>
      </c>
      <c r="G1705" s="2">
        <v>18921.5</v>
      </c>
      <c r="H1705" s="15">
        <f t="shared" si="26"/>
        <v>-2.4413092230391293E-3</v>
      </c>
    </row>
    <row r="1706" spans="1:8" ht="13.5" x14ac:dyDescent="0.25">
      <c r="A1706" s="11"/>
      <c r="B1706" s="10">
        <v>45254</v>
      </c>
      <c r="C1706" s="2">
        <v>4.07</v>
      </c>
      <c r="D1706" s="2">
        <v>3.4969000000000001</v>
      </c>
      <c r="E1706" s="2">
        <v>812</v>
      </c>
      <c r="F1706" s="2">
        <v>4.0540000000000003</v>
      </c>
      <c r="G1706" s="2">
        <v>3291.848</v>
      </c>
      <c r="H1706" s="15">
        <f t="shared" si="26"/>
        <v>-4.8945675991007315E-3</v>
      </c>
    </row>
    <row r="1707" spans="1:8" ht="13.5" x14ac:dyDescent="0.25">
      <c r="A1707" s="11"/>
      <c r="B1707" s="10">
        <v>45257</v>
      </c>
      <c r="C1707" s="2">
        <v>4.0999999999999996</v>
      </c>
      <c r="D1707" s="2">
        <v>3.5226999999999999</v>
      </c>
      <c r="E1707" s="2">
        <v>682</v>
      </c>
      <c r="F1707" s="2">
        <v>4.0720000000000001</v>
      </c>
      <c r="G1707" s="2">
        <v>2777.1039999999998</v>
      </c>
      <c r="H1707" s="15">
        <f t="shared" si="26"/>
        <v>7.3779633389573114E-3</v>
      </c>
    </row>
    <row r="1708" spans="1:8" ht="13.5" x14ac:dyDescent="0.25">
      <c r="A1708" s="11"/>
      <c r="B1708" s="10">
        <v>45258</v>
      </c>
      <c r="C1708" s="2">
        <v>4.09</v>
      </c>
      <c r="D1708" s="2">
        <v>3.5141</v>
      </c>
      <c r="E1708" s="2">
        <v>60</v>
      </c>
      <c r="F1708" s="2">
        <v>4.0890000000000004</v>
      </c>
      <c r="G1708" s="2">
        <v>245.34</v>
      </c>
      <c r="H1708" s="15">
        <f t="shared" si="26"/>
        <v>-2.4413092230391293E-3</v>
      </c>
    </row>
    <row r="1709" spans="1:8" ht="13.5" x14ac:dyDescent="0.25">
      <c r="A1709" s="11"/>
      <c r="B1709" s="10">
        <v>45259</v>
      </c>
      <c r="C1709" s="2">
        <v>4.09</v>
      </c>
      <c r="D1709" s="2">
        <v>3.5141</v>
      </c>
      <c r="E1709" s="2">
        <v>3684</v>
      </c>
      <c r="F1709" s="2">
        <v>4.0529999999999999</v>
      </c>
      <c r="G1709" s="2">
        <v>14931.252</v>
      </c>
      <c r="H1709" s="15">
        <f t="shared" si="26"/>
        <v>0</v>
      </c>
    </row>
    <row r="1710" spans="1:8" ht="13.5" x14ac:dyDescent="0.25">
      <c r="A1710" s="11"/>
      <c r="B1710" s="10">
        <v>45260</v>
      </c>
      <c r="C1710" s="2">
        <v>4.09</v>
      </c>
      <c r="D1710" s="2">
        <v>3.5141</v>
      </c>
      <c r="E1710" s="2">
        <v>4600</v>
      </c>
      <c r="F1710" s="2">
        <v>4.09</v>
      </c>
      <c r="G1710" s="2">
        <v>18814</v>
      </c>
      <c r="H1710" s="15">
        <f t="shared" si="26"/>
        <v>0</v>
      </c>
    </row>
    <row r="1711" spans="1:8" ht="13.5" x14ac:dyDescent="0.25">
      <c r="A1711" s="11"/>
      <c r="B1711" s="10">
        <v>45261</v>
      </c>
      <c r="C1711" s="2">
        <v>4.09</v>
      </c>
      <c r="D1711" s="2">
        <v>3.5141</v>
      </c>
      <c r="E1711" s="2">
        <v>3616</v>
      </c>
      <c r="F1711" s="2">
        <v>4.0860000000000003</v>
      </c>
      <c r="G1711" s="2">
        <v>14774.976000000001</v>
      </c>
      <c r="H1711" s="15">
        <f t="shared" si="26"/>
        <v>0</v>
      </c>
    </row>
    <row r="1712" spans="1:8" ht="13.5" x14ac:dyDescent="0.25">
      <c r="A1712" s="11"/>
      <c r="B1712" s="10">
        <v>45264</v>
      </c>
      <c r="C1712" s="2">
        <v>4.07</v>
      </c>
      <c r="D1712" s="2">
        <v>3.4969000000000001</v>
      </c>
      <c r="E1712" s="2">
        <v>1175</v>
      </c>
      <c r="F1712" s="2">
        <v>4.0620000000000003</v>
      </c>
      <c r="G1712" s="2">
        <v>4772.8500000000004</v>
      </c>
      <c r="H1712" s="15">
        <f t="shared" si="26"/>
        <v>-4.8945675991007315E-3</v>
      </c>
    </row>
    <row r="1713" spans="1:8" ht="13.5" x14ac:dyDescent="0.25">
      <c r="A1713" s="11"/>
      <c r="B1713" s="10">
        <v>45265</v>
      </c>
      <c r="C1713" s="2">
        <v>4.08</v>
      </c>
      <c r="D1713" s="2">
        <v>3.5055000000000001</v>
      </c>
      <c r="E1713" s="2">
        <v>9795</v>
      </c>
      <c r="F1713" s="2">
        <v>4.0709999999999997</v>
      </c>
      <c r="G1713" s="2">
        <v>39875.445</v>
      </c>
      <c r="H1713" s="15">
        <f t="shared" si="26"/>
        <v>2.4593211129857705E-3</v>
      </c>
    </row>
    <row r="1714" spans="1:8" ht="13.5" x14ac:dyDescent="0.25">
      <c r="A1714" s="11"/>
      <c r="B1714" s="10">
        <v>45266</v>
      </c>
      <c r="C1714" s="2">
        <v>4.17</v>
      </c>
      <c r="D1714" s="2">
        <v>3.5828000000000002</v>
      </c>
      <c r="E1714" s="2">
        <v>1839</v>
      </c>
      <c r="F1714" s="2">
        <v>4.1520000000000001</v>
      </c>
      <c r="G1714" s="2">
        <v>7635.5280000000002</v>
      </c>
      <c r="H1714" s="15">
        <f t="shared" si="26"/>
        <v>2.2051062615889357E-2</v>
      </c>
    </row>
    <row r="1715" spans="1:8" ht="13.5" x14ac:dyDescent="0.25">
      <c r="A1715" s="11"/>
      <c r="B1715" s="10">
        <v>45267</v>
      </c>
      <c r="C1715" s="2">
        <v>4.1399999999999997</v>
      </c>
      <c r="D1715" s="2">
        <v>3.5571000000000002</v>
      </c>
      <c r="E1715" s="2">
        <v>1301</v>
      </c>
      <c r="F1715" s="2">
        <v>4.1440000000000001</v>
      </c>
      <c r="G1715" s="2">
        <v>5391.3440000000001</v>
      </c>
      <c r="H1715" s="15">
        <f t="shared" si="26"/>
        <v>-7.1731606564698156E-3</v>
      </c>
    </row>
    <row r="1716" spans="1:8" ht="13.5" x14ac:dyDescent="0.25">
      <c r="A1716" s="11"/>
      <c r="B1716" s="10">
        <v>45268</v>
      </c>
      <c r="C1716" s="2">
        <v>4.1900000000000004</v>
      </c>
      <c r="D1716" s="2">
        <v>3.6</v>
      </c>
      <c r="E1716" s="2">
        <v>20087</v>
      </c>
      <c r="F1716" s="2">
        <v>4.1639999999999997</v>
      </c>
      <c r="G1716" s="2">
        <v>83642.267999999996</v>
      </c>
      <c r="H1716" s="15">
        <f t="shared" si="26"/>
        <v>1.2060386269714075E-2</v>
      </c>
    </row>
    <row r="1717" spans="1:8" ht="13.5" x14ac:dyDescent="0.25">
      <c r="A1717" s="11"/>
      <c r="B1717" s="10">
        <v>45271</v>
      </c>
      <c r="C1717" s="2">
        <v>4.3499999999999996</v>
      </c>
      <c r="D1717" s="2">
        <v>3.7374999999999998</v>
      </c>
      <c r="E1717" s="2">
        <v>15274</v>
      </c>
      <c r="F1717" s="2">
        <v>4.2679999999999998</v>
      </c>
      <c r="G1717" s="2">
        <v>65189.432000000001</v>
      </c>
      <c r="H1717" s="15">
        <f t="shared" si="26"/>
        <v>3.8194444444444371E-2</v>
      </c>
    </row>
    <row r="1718" spans="1:8" ht="13.5" x14ac:dyDescent="0.25">
      <c r="A1718" s="11"/>
      <c r="B1718" s="10">
        <v>45272</v>
      </c>
      <c r="C1718" s="2">
        <v>4.43</v>
      </c>
      <c r="D1718" s="2">
        <v>3.8062</v>
      </c>
      <c r="E1718" s="2">
        <v>16202</v>
      </c>
      <c r="F1718" s="2">
        <v>4.399</v>
      </c>
      <c r="G1718" s="2">
        <v>71272.597999999998</v>
      </c>
      <c r="H1718" s="15">
        <f t="shared" si="26"/>
        <v>1.8381270903010088E-2</v>
      </c>
    </row>
    <row r="1719" spans="1:8" ht="13.5" x14ac:dyDescent="0.25">
      <c r="A1719" s="11"/>
      <c r="B1719" s="10">
        <v>45273</v>
      </c>
      <c r="C1719" s="2">
        <v>4.45</v>
      </c>
      <c r="D1719" s="2">
        <v>3.8233999999999999</v>
      </c>
      <c r="E1719" s="2">
        <v>8820</v>
      </c>
      <c r="F1719" s="2">
        <v>4.4480000000000004</v>
      </c>
      <c r="G1719" s="2">
        <v>39231.360000000001</v>
      </c>
      <c r="H1719" s="15">
        <f t="shared" si="26"/>
        <v>4.5189427775734021E-3</v>
      </c>
    </row>
    <row r="1720" spans="1:8" ht="13.5" x14ac:dyDescent="0.25">
      <c r="A1720" s="11"/>
      <c r="B1720" s="10">
        <v>45274</v>
      </c>
      <c r="C1720" s="2">
        <v>4.46</v>
      </c>
      <c r="D1720" s="2">
        <v>3.8319999999999999</v>
      </c>
      <c r="E1720" s="2">
        <v>9948</v>
      </c>
      <c r="F1720" s="2">
        <v>4.4509999999999996</v>
      </c>
      <c r="G1720" s="2">
        <v>44278.548000000003</v>
      </c>
      <c r="H1720" s="15">
        <f t="shared" si="26"/>
        <v>2.2493068996181256E-3</v>
      </c>
    </row>
    <row r="1721" spans="1:8" ht="13.5" x14ac:dyDescent="0.25">
      <c r="A1721" s="11"/>
      <c r="B1721" s="10">
        <v>45275</v>
      </c>
      <c r="C1721" s="2">
        <v>4.46</v>
      </c>
      <c r="D1721" s="2">
        <v>3.8319999999999999</v>
      </c>
      <c r="E1721" s="2">
        <v>2573</v>
      </c>
      <c r="F1721" s="2">
        <v>4.4800000000000004</v>
      </c>
      <c r="G1721" s="2">
        <v>11527.04</v>
      </c>
      <c r="H1721" s="15">
        <f t="shared" si="26"/>
        <v>0</v>
      </c>
    </row>
    <row r="1722" spans="1:8" ht="13.5" x14ac:dyDescent="0.25">
      <c r="A1722" s="11"/>
      <c r="B1722" s="10">
        <v>45278</v>
      </c>
      <c r="C1722" s="2">
        <v>4.4000000000000004</v>
      </c>
      <c r="D1722" s="2">
        <v>3.7805</v>
      </c>
      <c r="E1722" s="2">
        <v>6809</v>
      </c>
      <c r="F1722" s="2">
        <v>4.3719999999999999</v>
      </c>
      <c r="G1722" s="2">
        <v>29768.948</v>
      </c>
      <c r="H1722" s="15">
        <f t="shared" si="26"/>
        <v>-1.3439457202505188E-2</v>
      </c>
    </row>
    <row r="1723" spans="1:8" ht="13.5" x14ac:dyDescent="0.25">
      <c r="A1723" s="11"/>
      <c r="B1723" s="10">
        <v>45279</v>
      </c>
      <c r="C1723" s="2">
        <v>4.4000000000000004</v>
      </c>
      <c r="D1723" s="2">
        <v>3.7805</v>
      </c>
      <c r="E1723" s="2">
        <v>1332</v>
      </c>
      <c r="F1723" s="2">
        <v>4.3860000000000001</v>
      </c>
      <c r="G1723" s="2">
        <v>5842.152</v>
      </c>
      <c r="H1723" s="15">
        <f t="shared" si="26"/>
        <v>0</v>
      </c>
    </row>
    <row r="1724" spans="1:8" ht="13.5" x14ac:dyDescent="0.25">
      <c r="A1724" s="11"/>
      <c r="B1724" s="10">
        <v>45280</v>
      </c>
      <c r="C1724" s="2">
        <v>4.4000000000000004</v>
      </c>
      <c r="D1724" s="2">
        <v>3.7805</v>
      </c>
      <c r="E1724" s="2">
        <v>5093</v>
      </c>
      <c r="F1724" s="2">
        <v>4.3730000000000002</v>
      </c>
      <c r="G1724" s="2">
        <v>22271.688999999998</v>
      </c>
      <c r="H1724" s="15">
        <f t="shared" si="26"/>
        <v>0</v>
      </c>
    </row>
    <row r="1725" spans="1:8" ht="13.5" x14ac:dyDescent="0.25">
      <c r="A1725" s="11"/>
      <c r="B1725" s="10">
        <v>45281</v>
      </c>
      <c r="C1725" s="2">
        <v>4.33</v>
      </c>
      <c r="D1725" s="2">
        <v>3.7202999999999999</v>
      </c>
      <c r="E1725" s="2">
        <v>13844</v>
      </c>
      <c r="F1725" s="2">
        <v>4.3979999999999997</v>
      </c>
      <c r="G1725" s="2">
        <v>60885.911999999997</v>
      </c>
      <c r="H1725" s="15">
        <f t="shared" si="26"/>
        <v>-1.5923819600581941E-2</v>
      </c>
    </row>
    <row r="1726" spans="1:8" ht="13.5" x14ac:dyDescent="0.25">
      <c r="A1726" s="11"/>
      <c r="B1726" s="10">
        <v>45282</v>
      </c>
      <c r="C1726" s="2">
        <v>4.4400000000000004</v>
      </c>
      <c r="D1726" s="2">
        <v>3.8148</v>
      </c>
      <c r="E1726" s="2">
        <v>504</v>
      </c>
      <c r="F1726" s="2">
        <v>4.415</v>
      </c>
      <c r="G1726" s="2">
        <v>2225.16</v>
      </c>
      <c r="H1726" s="15">
        <f t="shared" si="26"/>
        <v>2.540117732440933E-2</v>
      </c>
    </row>
    <row r="1727" spans="1:8" ht="13.5" x14ac:dyDescent="0.25">
      <c r="A1727" s="11"/>
      <c r="B1727" s="10">
        <v>45285</v>
      </c>
      <c r="C1727" s="2">
        <v>4.41</v>
      </c>
      <c r="D1727" s="2">
        <v>3.7890999999999999</v>
      </c>
      <c r="E1727" s="2">
        <v>6205</v>
      </c>
      <c r="F1727" s="2">
        <v>4.3929999999999998</v>
      </c>
      <c r="G1727" s="2">
        <v>27258.564999999999</v>
      </c>
      <c r="H1727" s="15">
        <f t="shared" si="26"/>
        <v>-6.736919366677167E-3</v>
      </c>
    </row>
    <row r="1728" spans="1:8" ht="13.5" x14ac:dyDescent="0.25">
      <c r="A1728" s="11"/>
      <c r="B1728" s="10">
        <v>45286</v>
      </c>
      <c r="C1728" s="2">
        <v>4.37</v>
      </c>
      <c r="D1728" s="2">
        <v>3.7547000000000001</v>
      </c>
      <c r="E1728" s="2">
        <v>281</v>
      </c>
      <c r="F1728" s="2">
        <v>4.4000000000000004</v>
      </c>
      <c r="G1728" s="2">
        <v>1236.4000000000001</v>
      </c>
      <c r="H1728" s="15">
        <f t="shared" si="26"/>
        <v>-9.0786730358131916E-3</v>
      </c>
    </row>
    <row r="1729" spans="1:8" ht="13.5" x14ac:dyDescent="0.25">
      <c r="A1729" s="11"/>
      <c r="B1729" s="10">
        <v>45287</v>
      </c>
      <c r="C1729" s="2">
        <v>4.37</v>
      </c>
      <c r="D1729" s="2">
        <v>3.7547000000000001</v>
      </c>
      <c r="E1729" s="2">
        <v>324</v>
      </c>
      <c r="F1729" s="2">
        <v>4.367</v>
      </c>
      <c r="G1729" s="2">
        <v>1414.9079999999999</v>
      </c>
      <c r="H1729" s="15">
        <f t="shared" si="26"/>
        <v>0</v>
      </c>
    </row>
    <row r="1730" spans="1:8" ht="13.5" x14ac:dyDescent="0.25">
      <c r="A1730" s="11"/>
      <c r="B1730" s="10">
        <v>45288</v>
      </c>
      <c r="C1730" s="2">
        <v>4.3600000000000003</v>
      </c>
      <c r="D1730" s="2">
        <v>3.7461000000000002</v>
      </c>
      <c r="E1730" s="2">
        <v>18270</v>
      </c>
      <c r="F1730" s="2">
        <v>4.3049999999999997</v>
      </c>
      <c r="G1730" s="2">
        <v>78652.350000000006</v>
      </c>
      <c r="H1730" s="15">
        <f t="shared" si="26"/>
        <v>-2.2904626201826887E-3</v>
      </c>
    </row>
    <row r="1731" spans="1:8" ht="13.5" x14ac:dyDescent="0.25">
      <c r="A1731" s="11"/>
      <c r="B1731" s="10">
        <v>45289</v>
      </c>
      <c r="C1731" s="2">
        <v>4.4000000000000004</v>
      </c>
      <c r="D1731" s="2">
        <v>3.7805</v>
      </c>
      <c r="E1731" s="2">
        <v>8182</v>
      </c>
      <c r="F1731" s="2">
        <v>4.3689999999999998</v>
      </c>
      <c r="G1731" s="2">
        <v>35747.158000000003</v>
      </c>
      <c r="H1731" s="15">
        <f t="shared" si="26"/>
        <v>9.1828835322067641E-3</v>
      </c>
    </row>
    <row r="1732" spans="1:8" ht="13.5" x14ac:dyDescent="0.25">
      <c r="A1732" s="11"/>
      <c r="B1732" s="10">
        <v>45293</v>
      </c>
      <c r="C1732" s="2">
        <v>4.4000000000000004</v>
      </c>
      <c r="D1732" s="2">
        <v>3.7805</v>
      </c>
      <c r="E1732" s="2">
        <v>508</v>
      </c>
      <c r="F1732" s="2">
        <v>4.4000000000000004</v>
      </c>
      <c r="G1732" s="2">
        <v>2235.1999999999998</v>
      </c>
      <c r="H1732" s="15">
        <f t="shared" si="26"/>
        <v>0</v>
      </c>
    </row>
    <row r="1733" spans="1:8" ht="13.5" x14ac:dyDescent="0.25">
      <c r="A1733" s="11"/>
      <c r="B1733" s="10">
        <v>45294</v>
      </c>
      <c r="C1733" s="2">
        <v>4.3899999999999997</v>
      </c>
      <c r="D1733" s="2">
        <v>3.7719</v>
      </c>
      <c r="E1733" s="2">
        <v>2412</v>
      </c>
      <c r="F1733" s="2">
        <v>4.3890000000000002</v>
      </c>
      <c r="G1733" s="2">
        <v>10586.268</v>
      </c>
      <c r="H1733" s="15">
        <f t="shared" si="26"/>
        <v>-2.2748313715116892E-3</v>
      </c>
    </row>
    <row r="1734" spans="1:8" ht="13.5" x14ac:dyDescent="0.25">
      <c r="A1734" s="11"/>
      <c r="B1734" s="10">
        <v>45295</v>
      </c>
      <c r="C1734" s="2">
        <v>4.3899999999999997</v>
      </c>
      <c r="D1734" s="2">
        <v>3.7719</v>
      </c>
      <c r="E1734" s="2">
        <v>661</v>
      </c>
      <c r="F1734" s="2">
        <v>4.3849999999999998</v>
      </c>
      <c r="G1734" s="2">
        <v>2898.4850000000001</v>
      </c>
      <c r="H1734" s="15">
        <f t="shared" si="26"/>
        <v>0</v>
      </c>
    </row>
    <row r="1735" spans="1:8" ht="13.5" x14ac:dyDescent="0.25">
      <c r="A1735" s="11"/>
      <c r="B1735" s="10">
        <v>45296</v>
      </c>
      <c r="C1735" s="2">
        <v>4.45</v>
      </c>
      <c r="D1735" s="2">
        <v>3.8233999999999999</v>
      </c>
      <c r="E1735" s="2">
        <v>9842</v>
      </c>
      <c r="F1735" s="2">
        <v>4.4160000000000004</v>
      </c>
      <c r="G1735" s="2">
        <v>43462.271999999997</v>
      </c>
      <c r="H1735" s="15">
        <f t="shared" ref="H1735:H1798" si="27">(D1735-D1734)/D1734</f>
        <v>1.3653596330761653E-2</v>
      </c>
    </row>
    <row r="1736" spans="1:8" ht="13.5" x14ac:dyDescent="0.25">
      <c r="A1736" s="11"/>
      <c r="B1736" s="10">
        <v>45299</v>
      </c>
      <c r="C1736" s="2">
        <v>4.38</v>
      </c>
      <c r="D1736" s="2">
        <v>3.7633000000000001</v>
      </c>
      <c r="E1736" s="2">
        <v>5033</v>
      </c>
      <c r="F1736" s="2">
        <v>4.3710000000000004</v>
      </c>
      <c r="G1736" s="2">
        <v>21999.242999999999</v>
      </c>
      <c r="H1736" s="15">
        <f t="shared" si="27"/>
        <v>-1.5718993565936031E-2</v>
      </c>
    </row>
    <row r="1737" spans="1:8" ht="13.5" x14ac:dyDescent="0.25">
      <c r="A1737" s="11"/>
      <c r="B1737" s="10">
        <v>45300</v>
      </c>
      <c r="C1737" s="2">
        <v>4.43</v>
      </c>
      <c r="D1737" s="2">
        <v>3.8062</v>
      </c>
      <c r="E1737" s="2">
        <v>6051</v>
      </c>
      <c r="F1737" s="2">
        <v>4.3849999999999998</v>
      </c>
      <c r="G1737" s="2">
        <v>26533.634999999998</v>
      </c>
      <c r="H1737" s="15">
        <f t="shared" si="27"/>
        <v>1.1399569526745127E-2</v>
      </c>
    </row>
    <row r="1738" spans="1:8" ht="13.5" x14ac:dyDescent="0.25">
      <c r="A1738" s="11"/>
      <c r="B1738" s="10">
        <v>45301</v>
      </c>
      <c r="C1738" s="2">
        <v>4.4400000000000004</v>
      </c>
      <c r="D1738" s="2">
        <v>3.8148</v>
      </c>
      <c r="E1738" s="2">
        <v>1057</v>
      </c>
      <c r="F1738" s="2">
        <v>4.4400000000000004</v>
      </c>
      <c r="G1738" s="2">
        <v>4693.08</v>
      </c>
      <c r="H1738" s="15">
        <f t="shared" si="27"/>
        <v>2.2594713887867011E-3</v>
      </c>
    </row>
    <row r="1739" spans="1:8" ht="13.5" x14ac:dyDescent="0.25">
      <c r="A1739" s="11"/>
      <c r="B1739" s="10">
        <v>45302</v>
      </c>
      <c r="C1739" s="2">
        <v>4.7</v>
      </c>
      <c r="D1739" s="2">
        <v>4.0381999999999998</v>
      </c>
      <c r="E1739" s="2">
        <v>54039</v>
      </c>
      <c r="F1739" s="2">
        <v>4.6349999999999998</v>
      </c>
      <c r="G1739" s="2">
        <v>250470.76500000001</v>
      </c>
      <c r="H1739" s="15">
        <f t="shared" si="27"/>
        <v>5.8561392471427026E-2</v>
      </c>
    </row>
    <row r="1740" spans="1:8" ht="13.5" x14ac:dyDescent="0.25">
      <c r="A1740" s="11"/>
      <c r="B1740" s="10">
        <v>45303</v>
      </c>
      <c r="C1740" s="2">
        <v>4.8899999999999997</v>
      </c>
      <c r="D1740" s="2">
        <v>4.2015000000000002</v>
      </c>
      <c r="E1740" s="2">
        <v>18310</v>
      </c>
      <c r="F1740" s="2">
        <v>4.8319999999999999</v>
      </c>
      <c r="G1740" s="2">
        <v>88473.919999999998</v>
      </c>
      <c r="H1740" s="15">
        <f t="shared" si="27"/>
        <v>4.0438809370511725E-2</v>
      </c>
    </row>
    <row r="1741" spans="1:8" ht="13.5" x14ac:dyDescent="0.25">
      <c r="A1741" s="11"/>
      <c r="B1741" s="10">
        <v>45306</v>
      </c>
      <c r="C1741" s="2">
        <v>4.9400000000000004</v>
      </c>
      <c r="D1741" s="2">
        <v>4.2443999999999997</v>
      </c>
      <c r="E1741" s="2">
        <v>9273</v>
      </c>
      <c r="F1741" s="2">
        <v>4.9160000000000004</v>
      </c>
      <c r="G1741" s="2">
        <v>45586.067999999999</v>
      </c>
      <c r="H1741" s="15">
        <f t="shared" si="27"/>
        <v>1.021063905747935E-2</v>
      </c>
    </row>
    <row r="1742" spans="1:8" ht="13.5" x14ac:dyDescent="0.25">
      <c r="A1742" s="11"/>
      <c r="B1742" s="10">
        <v>45307</v>
      </c>
      <c r="C1742" s="2">
        <v>4.95</v>
      </c>
      <c r="D1742" s="2">
        <v>4.2530000000000001</v>
      </c>
      <c r="E1742" s="2">
        <v>14524</v>
      </c>
      <c r="F1742" s="2">
        <v>4.9489999999999998</v>
      </c>
      <c r="G1742" s="2">
        <v>71879.275999999998</v>
      </c>
      <c r="H1742" s="15">
        <f t="shared" si="27"/>
        <v>2.0261992272171299E-3</v>
      </c>
    </row>
    <row r="1743" spans="1:8" ht="13.5" x14ac:dyDescent="0.25">
      <c r="A1743" s="11"/>
      <c r="B1743" s="10">
        <v>45308</v>
      </c>
      <c r="C1743" s="2">
        <v>4.91</v>
      </c>
      <c r="D1743" s="2">
        <v>4.2187000000000001</v>
      </c>
      <c r="E1743" s="2">
        <v>3999</v>
      </c>
      <c r="F1743" s="2">
        <v>4.9089999999999998</v>
      </c>
      <c r="G1743" s="2">
        <v>19631.091</v>
      </c>
      <c r="H1743" s="15">
        <f t="shared" si="27"/>
        <v>-8.0648953679755466E-3</v>
      </c>
    </row>
    <row r="1744" spans="1:8" ht="13.5" x14ac:dyDescent="0.25">
      <c r="A1744" s="11"/>
      <c r="B1744" s="10">
        <v>45309</v>
      </c>
      <c r="C1744" s="2">
        <v>4.88</v>
      </c>
      <c r="D1744" s="2">
        <v>4.1928999999999998</v>
      </c>
      <c r="E1744" s="2">
        <v>3720</v>
      </c>
      <c r="F1744" s="2">
        <v>4.83</v>
      </c>
      <c r="G1744" s="2">
        <v>17967.599999999999</v>
      </c>
      <c r="H1744" s="15">
        <f t="shared" si="27"/>
        <v>-6.1156280370730952E-3</v>
      </c>
    </row>
    <row r="1745" spans="1:8" ht="13.5" x14ac:dyDescent="0.25">
      <c r="A1745" s="11"/>
      <c r="B1745" s="10">
        <v>45310</v>
      </c>
      <c r="C1745" s="2">
        <v>4.82</v>
      </c>
      <c r="D1745" s="2">
        <v>4.1413000000000002</v>
      </c>
      <c r="E1745" s="2">
        <v>3296</v>
      </c>
      <c r="F1745" s="2">
        <v>4.798</v>
      </c>
      <c r="G1745" s="2">
        <v>15814.208000000001</v>
      </c>
      <c r="H1745" s="15">
        <f t="shared" si="27"/>
        <v>-1.230651816165414E-2</v>
      </c>
    </row>
    <row r="1746" spans="1:8" ht="13.5" x14ac:dyDescent="0.25">
      <c r="A1746" s="11"/>
      <c r="B1746" s="10">
        <v>45313</v>
      </c>
      <c r="C1746" s="2">
        <v>4.78</v>
      </c>
      <c r="D1746" s="2">
        <v>4.1070000000000002</v>
      </c>
      <c r="E1746" s="2">
        <v>65937</v>
      </c>
      <c r="F1746" s="2">
        <v>4.7</v>
      </c>
      <c r="G1746" s="2">
        <v>309903.90000000002</v>
      </c>
      <c r="H1746" s="15">
        <f t="shared" si="27"/>
        <v>-8.2824233936203591E-3</v>
      </c>
    </row>
    <row r="1747" spans="1:8" ht="13.5" x14ac:dyDescent="0.25">
      <c r="A1747" s="11"/>
      <c r="B1747" s="10">
        <v>45314</v>
      </c>
      <c r="C1747" s="2">
        <v>4.74</v>
      </c>
      <c r="D1747" s="2">
        <v>4.0726000000000004</v>
      </c>
      <c r="E1747" s="2">
        <v>17097</v>
      </c>
      <c r="F1747" s="2">
        <v>4.7039999999999997</v>
      </c>
      <c r="G1747" s="2">
        <v>80424.288</v>
      </c>
      <c r="H1747" s="15">
        <f t="shared" si="27"/>
        <v>-8.3759435110785877E-3</v>
      </c>
    </row>
    <row r="1748" spans="1:8" ht="13.5" x14ac:dyDescent="0.25">
      <c r="A1748" s="11"/>
      <c r="B1748" s="10">
        <v>45315</v>
      </c>
      <c r="C1748" s="2">
        <v>4.7</v>
      </c>
      <c r="D1748" s="2">
        <v>4.0381999999999998</v>
      </c>
      <c r="E1748" s="2">
        <v>17861</v>
      </c>
      <c r="F1748" s="2">
        <v>4.7229999999999999</v>
      </c>
      <c r="G1748" s="2">
        <v>84357.502999999997</v>
      </c>
      <c r="H1748" s="15">
        <f t="shared" si="27"/>
        <v>-8.4466925305703103E-3</v>
      </c>
    </row>
    <row r="1749" spans="1:8" ht="13.5" x14ac:dyDescent="0.25">
      <c r="A1749" s="11"/>
      <c r="B1749" s="10">
        <v>45316</v>
      </c>
      <c r="C1749" s="2">
        <v>4.74</v>
      </c>
      <c r="D1749" s="2">
        <v>4.0726000000000004</v>
      </c>
      <c r="E1749" s="2">
        <v>23193</v>
      </c>
      <c r="F1749" s="2">
        <v>4.7069999999999999</v>
      </c>
      <c r="G1749" s="2">
        <v>109169.451</v>
      </c>
      <c r="H1749" s="15">
        <f t="shared" si="27"/>
        <v>8.5186469218960555E-3</v>
      </c>
    </row>
    <row r="1750" spans="1:8" ht="13.5" x14ac:dyDescent="0.25">
      <c r="A1750" s="11"/>
      <c r="B1750" s="10">
        <v>45317</v>
      </c>
      <c r="C1750" s="2">
        <v>4.79</v>
      </c>
      <c r="D1750" s="2">
        <v>4.1154999999999999</v>
      </c>
      <c r="E1750" s="2">
        <v>9650</v>
      </c>
      <c r="F1750" s="2">
        <v>4.7050000000000001</v>
      </c>
      <c r="G1750" s="2">
        <v>45403.25</v>
      </c>
      <c r="H1750" s="15">
        <f t="shared" si="27"/>
        <v>1.0533811324460907E-2</v>
      </c>
    </row>
    <row r="1751" spans="1:8" ht="13.5" x14ac:dyDescent="0.25">
      <c r="A1751" s="11"/>
      <c r="B1751" s="10">
        <v>45320</v>
      </c>
      <c r="C1751" s="2">
        <v>4.8</v>
      </c>
      <c r="D1751" s="2">
        <v>4.1241000000000003</v>
      </c>
      <c r="E1751" s="2">
        <v>1063</v>
      </c>
      <c r="F1751" s="2">
        <v>4.7690000000000001</v>
      </c>
      <c r="G1751" s="2">
        <v>5069.4470000000001</v>
      </c>
      <c r="H1751" s="15">
        <f t="shared" si="27"/>
        <v>2.089661037541097E-3</v>
      </c>
    </row>
    <row r="1752" spans="1:8" ht="13.5" x14ac:dyDescent="0.25">
      <c r="A1752" s="11"/>
      <c r="B1752" s="10">
        <v>45321</v>
      </c>
      <c r="C1752" s="2">
        <v>4.8099999999999996</v>
      </c>
      <c r="D1752" s="2">
        <v>4.1326999999999998</v>
      </c>
      <c r="E1752" s="2">
        <v>2357</v>
      </c>
      <c r="F1752" s="2">
        <v>4.7690000000000001</v>
      </c>
      <c r="G1752" s="2">
        <v>11240.532999999999</v>
      </c>
      <c r="H1752" s="15">
        <f t="shared" si="27"/>
        <v>2.0853034601487587E-3</v>
      </c>
    </row>
    <row r="1753" spans="1:8" ht="13.5" x14ac:dyDescent="0.25">
      <c r="A1753" s="11"/>
      <c r="B1753" s="10">
        <v>45322</v>
      </c>
      <c r="C1753" s="2">
        <v>4.8099999999999996</v>
      </c>
      <c r="D1753" s="2">
        <v>4.1326999999999998</v>
      </c>
      <c r="E1753" s="2">
        <v>1846</v>
      </c>
      <c r="F1753" s="2">
        <v>4.8040000000000003</v>
      </c>
      <c r="G1753" s="2">
        <v>8868.1839999999993</v>
      </c>
      <c r="H1753" s="15">
        <f t="shared" si="27"/>
        <v>0</v>
      </c>
    </row>
    <row r="1754" spans="1:8" ht="13.5" x14ac:dyDescent="0.25">
      <c r="A1754" s="11"/>
      <c r="B1754" s="10">
        <v>45323</v>
      </c>
      <c r="C1754" s="2">
        <v>4.78</v>
      </c>
      <c r="D1754" s="2">
        <v>4.1070000000000002</v>
      </c>
      <c r="E1754" s="2">
        <v>5352</v>
      </c>
      <c r="F1754" s="2">
        <v>4.7830000000000004</v>
      </c>
      <c r="G1754" s="2">
        <v>25598.616000000002</v>
      </c>
      <c r="H1754" s="15">
        <f t="shared" si="27"/>
        <v>-6.2186948000095849E-3</v>
      </c>
    </row>
    <row r="1755" spans="1:8" ht="13.5" x14ac:dyDescent="0.25">
      <c r="A1755" s="11"/>
      <c r="B1755" s="10">
        <v>45324</v>
      </c>
      <c r="C1755" s="2">
        <v>4.8</v>
      </c>
      <c r="D1755" s="2">
        <v>4.1241000000000003</v>
      </c>
      <c r="E1755" s="2">
        <v>287</v>
      </c>
      <c r="F1755" s="2">
        <v>4.7939999999999996</v>
      </c>
      <c r="G1755" s="2">
        <v>1375.8779999999999</v>
      </c>
      <c r="H1755" s="15">
        <f t="shared" si="27"/>
        <v>4.1636230825420296E-3</v>
      </c>
    </row>
    <row r="1756" spans="1:8" ht="13.5" x14ac:dyDescent="0.25">
      <c r="A1756" s="11"/>
      <c r="B1756" s="10">
        <v>45327</v>
      </c>
      <c r="C1756" s="2">
        <v>4.84</v>
      </c>
      <c r="D1756" s="2">
        <v>4.1585000000000001</v>
      </c>
      <c r="E1756" s="2">
        <v>713</v>
      </c>
      <c r="F1756" s="2">
        <v>4.8179999999999996</v>
      </c>
      <c r="G1756" s="2">
        <v>3435.2339999999999</v>
      </c>
      <c r="H1756" s="15">
        <f t="shared" si="27"/>
        <v>8.3412138405954666E-3</v>
      </c>
    </row>
    <row r="1757" spans="1:8" ht="13.5" x14ac:dyDescent="0.25">
      <c r="A1757" s="11"/>
      <c r="B1757" s="10">
        <v>45328</v>
      </c>
      <c r="C1757" s="2">
        <v>4.8499999999999996</v>
      </c>
      <c r="D1757" s="2">
        <v>4.1670999999999996</v>
      </c>
      <c r="E1757" s="2">
        <v>7989</v>
      </c>
      <c r="F1757" s="2">
        <v>4.7869999999999999</v>
      </c>
      <c r="G1757" s="2">
        <v>38243.343000000001</v>
      </c>
      <c r="H1757" s="15">
        <f t="shared" si="27"/>
        <v>2.0680533846337613E-3</v>
      </c>
    </row>
    <row r="1758" spans="1:8" ht="13.5" x14ac:dyDescent="0.25">
      <c r="A1758" s="11"/>
      <c r="B1758" s="10">
        <v>45329</v>
      </c>
      <c r="C1758" s="2">
        <v>4.8499999999999996</v>
      </c>
      <c r="D1758" s="2">
        <v>4.1670999999999996</v>
      </c>
      <c r="E1758" s="2">
        <v>6696</v>
      </c>
      <c r="F1758" s="2">
        <v>4.7720000000000002</v>
      </c>
      <c r="G1758" s="2">
        <v>31953.312000000002</v>
      </c>
      <c r="H1758" s="15">
        <f t="shared" si="27"/>
        <v>0</v>
      </c>
    </row>
    <row r="1759" spans="1:8" ht="13.5" x14ac:dyDescent="0.25">
      <c r="A1759" s="11"/>
      <c r="B1759" s="10">
        <v>45330</v>
      </c>
      <c r="C1759" s="2">
        <v>4.91</v>
      </c>
      <c r="D1759" s="2">
        <v>4.2187000000000001</v>
      </c>
      <c r="E1759" s="2">
        <v>3302</v>
      </c>
      <c r="F1759" s="2">
        <v>4.8540000000000001</v>
      </c>
      <c r="G1759" s="2">
        <v>16027.907999999999</v>
      </c>
      <c r="H1759" s="15">
        <f t="shared" si="27"/>
        <v>1.2382712197931545E-2</v>
      </c>
    </row>
    <row r="1760" spans="1:8" ht="13.5" x14ac:dyDescent="0.25">
      <c r="A1760" s="11"/>
      <c r="B1760" s="10">
        <v>45331</v>
      </c>
      <c r="C1760" s="2">
        <v>4.92</v>
      </c>
      <c r="D1760" s="2">
        <v>4.2271999999999998</v>
      </c>
      <c r="E1760" s="2">
        <v>3551</v>
      </c>
      <c r="F1760" s="2">
        <v>4.907</v>
      </c>
      <c r="G1760" s="2">
        <v>17424.757000000001</v>
      </c>
      <c r="H1760" s="15">
        <f t="shared" si="27"/>
        <v>2.014838694384462E-3</v>
      </c>
    </row>
    <row r="1761" spans="1:8" ht="13.5" x14ac:dyDescent="0.25">
      <c r="A1761" s="11"/>
      <c r="B1761" s="10">
        <v>45334</v>
      </c>
      <c r="C1761" s="2">
        <v>4.88</v>
      </c>
      <c r="D1761" s="2">
        <v>4.1928999999999998</v>
      </c>
      <c r="E1761" s="2">
        <v>3509</v>
      </c>
      <c r="F1761" s="2">
        <v>4.8470000000000004</v>
      </c>
      <c r="G1761" s="2">
        <v>17008.123</v>
      </c>
      <c r="H1761" s="15">
        <f t="shared" si="27"/>
        <v>-8.114118092354277E-3</v>
      </c>
    </row>
    <row r="1762" spans="1:8" ht="13.5" x14ac:dyDescent="0.25">
      <c r="A1762" s="11"/>
      <c r="B1762" s="10">
        <v>45335</v>
      </c>
      <c r="C1762" s="2">
        <v>4.95</v>
      </c>
      <c r="D1762" s="2">
        <v>4.2530000000000001</v>
      </c>
      <c r="E1762" s="2">
        <v>7199</v>
      </c>
      <c r="F1762" s="2">
        <v>4.9249999999999998</v>
      </c>
      <c r="G1762" s="2">
        <v>35455.074999999997</v>
      </c>
      <c r="H1762" s="15">
        <f t="shared" si="27"/>
        <v>1.4333754680531437E-2</v>
      </c>
    </row>
    <row r="1763" spans="1:8" ht="13.5" x14ac:dyDescent="0.25">
      <c r="A1763" s="11"/>
      <c r="B1763" s="10">
        <v>45336</v>
      </c>
      <c r="C1763" s="2">
        <v>4.96</v>
      </c>
      <c r="D1763" s="2">
        <v>4.2615999999999996</v>
      </c>
      <c r="E1763" s="2">
        <v>3510</v>
      </c>
      <c r="F1763" s="2">
        <v>4.952</v>
      </c>
      <c r="G1763" s="2">
        <v>17381.52</v>
      </c>
      <c r="H1763" s="15">
        <f t="shared" si="27"/>
        <v>2.0221020456147416E-3</v>
      </c>
    </row>
    <row r="1764" spans="1:8" ht="13.5" x14ac:dyDescent="0.25">
      <c r="A1764" s="11"/>
      <c r="B1764" s="10">
        <v>45337</v>
      </c>
      <c r="C1764" s="2">
        <v>4.96</v>
      </c>
      <c r="D1764" s="2">
        <v>4.2615999999999996</v>
      </c>
      <c r="E1764" s="2">
        <v>4807</v>
      </c>
      <c r="F1764" s="2">
        <v>4.91</v>
      </c>
      <c r="G1764" s="2">
        <v>23602.37</v>
      </c>
      <c r="H1764" s="15">
        <f t="shared" si="27"/>
        <v>0</v>
      </c>
    </row>
    <row r="1765" spans="1:8" ht="13.5" x14ac:dyDescent="0.25">
      <c r="A1765" s="11"/>
      <c r="B1765" s="10">
        <v>45338</v>
      </c>
      <c r="C1765" s="2">
        <v>4.95</v>
      </c>
      <c r="D1765" s="2">
        <v>4.2530000000000001</v>
      </c>
      <c r="E1765" s="2">
        <v>486</v>
      </c>
      <c r="F1765" s="2">
        <v>4.9349999999999996</v>
      </c>
      <c r="G1765" s="2">
        <v>2398.41</v>
      </c>
      <c r="H1765" s="15">
        <f t="shared" si="27"/>
        <v>-2.0180214004128726E-3</v>
      </c>
    </row>
    <row r="1766" spans="1:8" ht="13.5" x14ac:dyDescent="0.25">
      <c r="A1766" s="11"/>
      <c r="B1766" s="10">
        <v>45341</v>
      </c>
      <c r="C1766" s="2">
        <v>4.96</v>
      </c>
      <c r="D1766" s="2">
        <v>4.2615999999999996</v>
      </c>
      <c r="E1766" s="2">
        <v>5057</v>
      </c>
      <c r="F1766" s="2">
        <v>4.9539999999999997</v>
      </c>
      <c r="G1766" s="2">
        <v>25052.378000000001</v>
      </c>
      <c r="H1766" s="15">
        <f t="shared" si="27"/>
        <v>2.0221020456147416E-3</v>
      </c>
    </row>
    <row r="1767" spans="1:8" ht="13.5" x14ac:dyDescent="0.25">
      <c r="A1767" s="11"/>
      <c r="B1767" s="10">
        <v>45342</v>
      </c>
      <c r="C1767" s="2">
        <v>5.15</v>
      </c>
      <c r="D1767" s="2">
        <v>4.4249000000000001</v>
      </c>
      <c r="E1767" s="2">
        <v>20866</v>
      </c>
      <c r="F1767" s="2">
        <v>5.0659999999999998</v>
      </c>
      <c r="G1767" s="2">
        <v>105707.156</v>
      </c>
      <c r="H1767" s="15">
        <f t="shared" si="27"/>
        <v>3.8318941242725842E-2</v>
      </c>
    </row>
    <row r="1768" spans="1:8" ht="13.5" x14ac:dyDescent="0.25">
      <c r="A1768" s="11"/>
      <c r="B1768" s="10">
        <v>45343</v>
      </c>
      <c r="C1768" s="2">
        <v>5.1100000000000003</v>
      </c>
      <c r="D1768" s="2">
        <v>4.3905000000000003</v>
      </c>
      <c r="E1768" s="2">
        <v>10191</v>
      </c>
      <c r="F1768" s="2">
        <v>5.1219999999999999</v>
      </c>
      <c r="G1768" s="2">
        <v>52198.302000000003</v>
      </c>
      <c r="H1768" s="15">
        <f t="shared" si="27"/>
        <v>-7.7741869872764956E-3</v>
      </c>
    </row>
    <row r="1769" spans="1:8" ht="13.5" x14ac:dyDescent="0.25">
      <c r="A1769" s="11"/>
      <c r="B1769" s="10">
        <v>45344</v>
      </c>
      <c r="C1769" s="2">
        <v>5.1100000000000003</v>
      </c>
      <c r="D1769" s="2">
        <v>4.3905000000000003</v>
      </c>
      <c r="E1769" s="2">
        <v>3859</v>
      </c>
      <c r="F1769" s="2">
        <v>5.0880000000000001</v>
      </c>
      <c r="G1769" s="2">
        <v>19634.592000000001</v>
      </c>
      <c r="H1769" s="15">
        <f t="shared" si="27"/>
        <v>0</v>
      </c>
    </row>
    <row r="1770" spans="1:8" ht="13.5" x14ac:dyDescent="0.25">
      <c r="A1770" s="11"/>
      <c r="B1770" s="10">
        <v>45345</v>
      </c>
      <c r="C1770" s="2">
        <v>5.16</v>
      </c>
      <c r="D1770" s="2">
        <v>4.4335000000000004</v>
      </c>
      <c r="E1770" s="2">
        <v>5798</v>
      </c>
      <c r="F1770" s="2">
        <v>5.1609999999999996</v>
      </c>
      <c r="G1770" s="2">
        <v>29923.477999999999</v>
      </c>
      <c r="H1770" s="15">
        <f t="shared" si="27"/>
        <v>9.793873135178259E-3</v>
      </c>
    </row>
    <row r="1771" spans="1:8" ht="13.5" x14ac:dyDescent="0.25">
      <c r="A1771" s="11"/>
      <c r="B1771" s="10">
        <v>45348</v>
      </c>
      <c r="C1771" s="2">
        <v>5.15</v>
      </c>
      <c r="D1771" s="2">
        <v>4.4249000000000001</v>
      </c>
      <c r="E1771" s="2">
        <v>5673</v>
      </c>
      <c r="F1771" s="2">
        <v>5.1150000000000002</v>
      </c>
      <c r="G1771" s="2">
        <v>29017.395</v>
      </c>
      <c r="H1771" s="15">
        <f t="shared" si="27"/>
        <v>-1.9397767001241421E-3</v>
      </c>
    </row>
    <row r="1772" spans="1:8" ht="13.5" x14ac:dyDescent="0.25">
      <c r="A1772" s="11"/>
      <c r="B1772" s="10">
        <v>45349</v>
      </c>
      <c r="C1772" s="2">
        <v>5.15</v>
      </c>
      <c r="D1772" s="2">
        <v>4.4249000000000001</v>
      </c>
      <c r="E1772" s="2">
        <v>2142</v>
      </c>
      <c r="F1772" s="2">
        <v>5.1109999999999998</v>
      </c>
      <c r="G1772" s="2">
        <v>10947.762000000001</v>
      </c>
      <c r="H1772" s="15">
        <f t="shared" si="27"/>
        <v>0</v>
      </c>
    </row>
    <row r="1773" spans="1:8" ht="13.5" x14ac:dyDescent="0.25">
      <c r="A1773" s="11"/>
      <c r="B1773" s="10">
        <v>45350</v>
      </c>
      <c r="C1773" s="2">
        <v>5.25</v>
      </c>
      <c r="D1773" s="2">
        <v>4.5107999999999997</v>
      </c>
      <c r="E1773" s="2">
        <v>20480</v>
      </c>
      <c r="F1773" s="2">
        <v>5.1760000000000002</v>
      </c>
      <c r="G1773" s="2">
        <v>106004.48</v>
      </c>
      <c r="H1773" s="15">
        <f t="shared" si="27"/>
        <v>1.9412868087414326E-2</v>
      </c>
    </row>
    <row r="1774" spans="1:8" ht="13.5" x14ac:dyDescent="0.25">
      <c r="A1774" s="11"/>
      <c r="B1774" s="10">
        <v>45351</v>
      </c>
      <c r="C1774" s="2">
        <v>5.19</v>
      </c>
      <c r="D1774" s="2">
        <v>4.4592000000000001</v>
      </c>
      <c r="E1774" s="2">
        <v>5610</v>
      </c>
      <c r="F1774" s="2">
        <v>5.1529999999999996</v>
      </c>
      <c r="G1774" s="2">
        <v>28908.33</v>
      </c>
      <c r="H1774" s="15">
        <f t="shared" si="27"/>
        <v>-1.1439212556530914E-2</v>
      </c>
    </row>
    <row r="1775" spans="1:8" ht="13.5" x14ac:dyDescent="0.25">
      <c r="A1775" s="11"/>
      <c r="B1775" s="10">
        <v>45352</v>
      </c>
      <c r="C1775" s="2">
        <v>5.19</v>
      </c>
      <c r="D1775" s="2">
        <v>4.4592000000000001</v>
      </c>
      <c r="E1775" s="2">
        <v>3642</v>
      </c>
      <c r="F1775" s="2">
        <v>5.1440000000000001</v>
      </c>
      <c r="G1775" s="2">
        <v>18734.448</v>
      </c>
      <c r="H1775" s="15">
        <f t="shared" si="27"/>
        <v>0</v>
      </c>
    </row>
    <row r="1776" spans="1:8" ht="13.5" x14ac:dyDescent="0.25">
      <c r="A1776" s="11"/>
      <c r="B1776" s="10">
        <v>45355</v>
      </c>
      <c r="C1776" s="2">
        <v>5.17</v>
      </c>
      <c r="D1776" s="2">
        <v>4.4420000000000002</v>
      </c>
      <c r="E1776" s="2">
        <v>1851</v>
      </c>
      <c r="F1776" s="2">
        <v>5.1139999999999999</v>
      </c>
      <c r="G1776" s="2">
        <v>9466.0139999999992</v>
      </c>
      <c r="H1776" s="15">
        <f t="shared" si="27"/>
        <v>-3.8571941155363925E-3</v>
      </c>
    </row>
    <row r="1777" spans="1:8" ht="13.5" x14ac:dyDescent="0.25">
      <c r="A1777" s="11"/>
      <c r="B1777" s="10">
        <v>45356</v>
      </c>
      <c r="C1777" s="2">
        <v>5.2</v>
      </c>
      <c r="D1777" s="2">
        <v>4.4678000000000004</v>
      </c>
      <c r="E1777" s="2">
        <v>18137</v>
      </c>
      <c r="F1777" s="2">
        <v>5.1890000000000001</v>
      </c>
      <c r="G1777" s="2">
        <v>94112.892999999996</v>
      </c>
      <c r="H1777" s="15">
        <f t="shared" si="27"/>
        <v>5.8081945069788981E-3</v>
      </c>
    </row>
    <row r="1778" spans="1:8" ht="13.5" x14ac:dyDescent="0.25">
      <c r="A1778" s="11"/>
      <c r="B1778" s="10">
        <v>45357</v>
      </c>
      <c r="C1778" s="2">
        <v>5.2</v>
      </c>
      <c r="D1778" s="2">
        <v>4.4678000000000004</v>
      </c>
      <c r="E1778" s="2">
        <v>7509</v>
      </c>
      <c r="F1778" s="2">
        <v>5.1849999999999996</v>
      </c>
      <c r="G1778" s="2">
        <v>38934.165000000001</v>
      </c>
      <c r="H1778" s="15">
        <f t="shared" si="27"/>
        <v>0</v>
      </c>
    </row>
    <row r="1779" spans="1:8" ht="13.5" x14ac:dyDescent="0.25">
      <c r="A1779" s="11"/>
      <c r="B1779" s="10">
        <v>45358</v>
      </c>
      <c r="C1779" s="2">
        <v>5.2</v>
      </c>
      <c r="D1779" s="2">
        <v>4.4678000000000004</v>
      </c>
      <c r="E1779" s="2">
        <v>2728</v>
      </c>
      <c r="F1779" s="2">
        <v>5.1820000000000004</v>
      </c>
      <c r="G1779" s="2">
        <v>14136.495999999999</v>
      </c>
      <c r="H1779" s="15">
        <f t="shared" si="27"/>
        <v>0</v>
      </c>
    </row>
    <row r="1780" spans="1:8" ht="13.5" x14ac:dyDescent="0.25">
      <c r="A1780" s="11"/>
      <c r="B1780" s="10">
        <v>45359</v>
      </c>
      <c r="C1780" s="2">
        <v>5.2</v>
      </c>
      <c r="D1780" s="2">
        <v>4.4678000000000004</v>
      </c>
      <c r="E1780" s="2">
        <v>2491</v>
      </c>
      <c r="F1780" s="2">
        <v>5.1970000000000001</v>
      </c>
      <c r="G1780" s="2">
        <v>12945.727000000001</v>
      </c>
      <c r="H1780" s="15">
        <f t="shared" si="27"/>
        <v>0</v>
      </c>
    </row>
    <row r="1781" spans="1:8" ht="13.5" x14ac:dyDescent="0.25">
      <c r="A1781" s="11"/>
      <c r="B1781" s="10">
        <v>45362</v>
      </c>
      <c r="C1781" s="2">
        <v>5.2</v>
      </c>
      <c r="D1781" s="2">
        <v>4.4678000000000004</v>
      </c>
      <c r="E1781" s="2">
        <v>0</v>
      </c>
      <c r="F1781" s="2">
        <v>0</v>
      </c>
      <c r="G1781" s="2">
        <v>0</v>
      </c>
      <c r="H1781" s="15">
        <f t="shared" si="27"/>
        <v>0</v>
      </c>
    </row>
    <row r="1782" spans="1:8" ht="13.5" x14ac:dyDescent="0.25">
      <c r="A1782" s="11"/>
      <c r="B1782" s="10">
        <v>45363</v>
      </c>
      <c r="C1782" s="2">
        <v>5.2</v>
      </c>
      <c r="D1782" s="2">
        <v>4.4678000000000004</v>
      </c>
      <c r="E1782" s="2">
        <v>2100</v>
      </c>
      <c r="F1782" s="2">
        <v>5.1989999999999998</v>
      </c>
      <c r="G1782" s="2">
        <v>10917.9</v>
      </c>
      <c r="H1782" s="15">
        <f t="shared" si="27"/>
        <v>0</v>
      </c>
    </row>
    <row r="1783" spans="1:8" ht="13.5" x14ac:dyDescent="0.25">
      <c r="A1783" s="11"/>
      <c r="B1783" s="10">
        <v>45364</v>
      </c>
      <c r="C1783" s="2">
        <v>5.23</v>
      </c>
      <c r="D1783" s="2">
        <v>4.4935999999999998</v>
      </c>
      <c r="E1783" s="2">
        <v>14485</v>
      </c>
      <c r="F1783" s="2">
        <v>5.1950000000000003</v>
      </c>
      <c r="G1783" s="2">
        <v>75249.574999999997</v>
      </c>
      <c r="H1783" s="15">
        <f t="shared" si="27"/>
        <v>5.7746541922197451E-3</v>
      </c>
    </row>
    <row r="1784" spans="1:8" ht="13.5" x14ac:dyDescent="0.25">
      <c r="A1784" s="11"/>
      <c r="B1784" s="10">
        <v>45365</v>
      </c>
      <c r="C1784" s="2">
        <v>5.26</v>
      </c>
      <c r="D1784" s="2">
        <v>4.5194000000000001</v>
      </c>
      <c r="E1784" s="2">
        <v>10769</v>
      </c>
      <c r="F1784" s="2">
        <v>5.2370000000000001</v>
      </c>
      <c r="G1784" s="2">
        <v>56397.252999999997</v>
      </c>
      <c r="H1784" s="15">
        <f t="shared" si="27"/>
        <v>5.7414990208296841E-3</v>
      </c>
    </row>
    <row r="1785" spans="1:8" ht="13.5" x14ac:dyDescent="0.25">
      <c r="A1785" s="11"/>
      <c r="B1785" s="10">
        <v>45366</v>
      </c>
      <c r="C1785" s="2">
        <v>5.25</v>
      </c>
      <c r="D1785" s="2">
        <v>4.5107999999999997</v>
      </c>
      <c r="E1785" s="2">
        <v>1534</v>
      </c>
      <c r="F1785" s="2">
        <v>5.2190000000000003</v>
      </c>
      <c r="G1785" s="2">
        <v>8005.9459999999999</v>
      </c>
      <c r="H1785" s="15">
        <f t="shared" si="27"/>
        <v>-1.902907465592863E-3</v>
      </c>
    </row>
    <row r="1786" spans="1:8" ht="13.5" x14ac:dyDescent="0.25">
      <c r="A1786" s="11"/>
      <c r="B1786" s="10">
        <v>45369</v>
      </c>
      <c r="C1786" s="2">
        <v>5.28</v>
      </c>
      <c r="D1786" s="2">
        <v>4.5366</v>
      </c>
      <c r="E1786" s="2">
        <v>8039</v>
      </c>
      <c r="F1786" s="2">
        <v>5.2640000000000002</v>
      </c>
      <c r="G1786" s="2">
        <v>42317.296000000002</v>
      </c>
      <c r="H1786" s="15">
        <f t="shared" si="27"/>
        <v>5.7196062782655559E-3</v>
      </c>
    </row>
    <row r="1787" spans="1:8" ht="13.5" x14ac:dyDescent="0.25">
      <c r="A1787" s="11"/>
      <c r="B1787" s="10">
        <v>45370</v>
      </c>
      <c r="C1787" s="2">
        <v>5.3</v>
      </c>
      <c r="D1787" s="2">
        <v>4.5537000000000001</v>
      </c>
      <c r="E1787" s="2">
        <v>10504</v>
      </c>
      <c r="F1787" s="2">
        <v>5.29</v>
      </c>
      <c r="G1787" s="2">
        <v>55566.16</v>
      </c>
      <c r="H1787" s="15">
        <f t="shared" si="27"/>
        <v>3.7693426795397688E-3</v>
      </c>
    </row>
    <row r="1788" spans="1:8" ht="13.5" x14ac:dyDescent="0.25">
      <c r="A1788" s="11"/>
      <c r="B1788" s="10">
        <v>45372</v>
      </c>
      <c r="C1788" s="2">
        <v>5.3</v>
      </c>
      <c r="D1788" s="2">
        <v>4.5537000000000001</v>
      </c>
      <c r="E1788" s="2">
        <v>1700</v>
      </c>
      <c r="F1788" s="2">
        <v>5.2939999999999996</v>
      </c>
      <c r="G1788" s="2">
        <v>8999.7999999999993</v>
      </c>
      <c r="H1788" s="15">
        <f t="shared" si="27"/>
        <v>0</v>
      </c>
    </row>
    <row r="1789" spans="1:8" ht="13.5" x14ac:dyDescent="0.25">
      <c r="A1789" s="11"/>
      <c r="B1789" s="10">
        <v>45373</v>
      </c>
      <c r="C1789" s="2">
        <v>5.35</v>
      </c>
      <c r="D1789" s="2">
        <v>4.5967000000000002</v>
      </c>
      <c r="E1789" s="2">
        <v>7709</v>
      </c>
      <c r="F1789" s="2">
        <v>5.2939999999999996</v>
      </c>
      <c r="G1789" s="2">
        <v>40811.446000000004</v>
      </c>
      <c r="H1789" s="15">
        <f t="shared" si="27"/>
        <v>9.4428706326723649E-3</v>
      </c>
    </row>
    <row r="1790" spans="1:8" ht="13.5" x14ac:dyDescent="0.25">
      <c r="A1790" s="11"/>
      <c r="B1790" s="10">
        <v>45376</v>
      </c>
      <c r="C1790" s="2">
        <v>5.35</v>
      </c>
      <c r="D1790" s="2">
        <v>4.5967000000000002</v>
      </c>
      <c r="E1790" s="2">
        <v>4285</v>
      </c>
      <c r="F1790" s="2">
        <v>5.3390000000000004</v>
      </c>
      <c r="G1790" s="2">
        <v>22877.615000000002</v>
      </c>
      <c r="H1790" s="15">
        <f t="shared" si="27"/>
        <v>0</v>
      </c>
    </row>
    <row r="1791" spans="1:8" ht="13.5" x14ac:dyDescent="0.25">
      <c r="A1791" s="11"/>
      <c r="B1791" s="10">
        <v>45377</v>
      </c>
      <c r="C1791" s="2">
        <v>5.39</v>
      </c>
      <c r="D1791" s="2">
        <v>4.6311</v>
      </c>
      <c r="E1791" s="2">
        <v>10964</v>
      </c>
      <c r="F1791" s="2">
        <v>5.3639999999999999</v>
      </c>
      <c r="G1791" s="2">
        <v>58810.896000000001</v>
      </c>
      <c r="H1791" s="15">
        <f t="shared" si="27"/>
        <v>7.4836295603367114E-3</v>
      </c>
    </row>
    <row r="1792" spans="1:8" ht="13.5" x14ac:dyDescent="0.25">
      <c r="A1792" s="11"/>
      <c r="B1792" s="10">
        <v>45378</v>
      </c>
      <c r="C1792" s="2">
        <v>5.4</v>
      </c>
      <c r="D1792" s="2">
        <v>4.6397000000000004</v>
      </c>
      <c r="E1792" s="2">
        <v>13547</v>
      </c>
      <c r="F1792" s="2">
        <v>5.3949999999999996</v>
      </c>
      <c r="G1792" s="2">
        <v>73086.065000000002</v>
      </c>
      <c r="H1792" s="15">
        <f t="shared" si="27"/>
        <v>1.8570102135562576E-3</v>
      </c>
    </row>
    <row r="1793" spans="1:8" ht="13.5" x14ac:dyDescent="0.25">
      <c r="A1793" s="11"/>
      <c r="B1793" s="10">
        <v>45379</v>
      </c>
      <c r="C1793" s="2">
        <v>5.4</v>
      </c>
      <c r="D1793" s="2">
        <v>4.6397000000000004</v>
      </c>
      <c r="E1793" s="2">
        <v>16619</v>
      </c>
      <c r="F1793" s="2">
        <v>5.3949999999999996</v>
      </c>
      <c r="G1793" s="2">
        <v>89659.505000000005</v>
      </c>
      <c r="H1793" s="15">
        <f t="shared" si="27"/>
        <v>0</v>
      </c>
    </row>
    <row r="1794" spans="1:8" ht="13.5" x14ac:dyDescent="0.25">
      <c r="A1794" s="11"/>
      <c r="B1794" s="10">
        <v>45380</v>
      </c>
      <c r="C1794" s="2">
        <v>5.4</v>
      </c>
      <c r="D1794" s="2">
        <v>4.6397000000000004</v>
      </c>
      <c r="E1794" s="2">
        <v>5246</v>
      </c>
      <c r="F1794" s="2">
        <v>5.4</v>
      </c>
      <c r="G1794" s="2">
        <v>28328.400000000001</v>
      </c>
      <c r="H1794" s="15">
        <f t="shared" si="27"/>
        <v>0</v>
      </c>
    </row>
    <row r="1795" spans="1:8" ht="13.5" x14ac:dyDescent="0.25">
      <c r="A1795" s="11"/>
      <c r="B1795" s="10">
        <v>45383</v>
      </c>
      <c r="C1795" s="2">
        <v>5.4</v>
      </c>
      <c r="D1795" s="2">
        <v>4.6397000000000004</v>
      </c>
      <c r="E1795" s="2">
        <v>11804</v>
      </c>
      <c r="F1795" s="2">
        <v>5.3959999999999999</v>
      </c>
      <c r="G1795" s="2">
        <v>63694.383999999998</v>
      </c>
      <c r="H1795" s="15">
        <f t="shared" si="27"/>
        <v>0</v>
      </c>
    </row>
    <row r="1796" spans="1:8" ht="13.5" x14ac:dyDescent="0.25">
      <c r="A1796" s="11"/>
      <c r="B1796" s="10">
        <v>45384</v>
      </c>
      <c r="C1796" s="2">
        <v>5.4</v>
      </c>
      <c r="D1796" s="2">
        <v>4.6397000000000004</v>
      </c>
      <c r="E1796" s="2">
        <v>4590</v>
      </c>
      <c r="F1796" s="2">
        <v>5.4020000000000001</v>
      </c>
      <c r="G1796" s="2">
        <v>24795.18</v>
      </c>
      <c r="H1796" s="15">
        <f t="shared" si="27"/>
        <v>0</v>
      </c>
    </row>
    <row r="1797" spans="1:8" ht="13.5" x14ac:dyDescent="0.25">
      <c r="A1797" s="11"/>
      <c r="B1797" s="10">
        <v>45385</v>
      </c>
      <c r="C1797" s="2">
        <v>5.4</v>
      </c>
      <c r="D1797" s="2">
        <v>4.6397000000000004</v>
      </c>
      <c r="E1797" s="2">
        <v>5154</v>
      </c>
      <c r="F1797" s="2">
        <v>5.4</v>
      </c>
      <c r="G1797" s="2">
        <v>27831.599999999999</v>
      </c>
      <c r="H1797" s="15">
        <f t="shared" si="27"/>
        <v>0</v>
      </c>
    </row>
    <row r="1798" spans="1:8" ht="13.5" x14ac:dyDescent="0.25">
      <c r="A1798" s="11"/>
      <c r="B1798" s="10">
        <v>45386</v>
      </c>
      <c r="C1798" s="2">
        <v>5.4</v>
      </c>
      <c r="D1798" s="2">
        <v>4.6397000000000004</v>
      </c>
      <c r="E1798" s="2">
        <v>6516</v>
      </c>
      <c r="F1798" s="2">
        <v>5.4029999999999996</v>
      </c>
      <c r="G1798" s="2">
        <v>35205.947999999997</v>
      </c>
      <c r="H1798" s="15">
        <f t="shared" si="27"/>
        <v>0</v>
      </c>
    </row>
    <row r="1799" spans="1:8" ht="13.5" x14ac:dyDescent="0.25">
      <c r="A1799" s="11"/>
      <c r="B1799" s="10">
        <v>45387</v>
      </c>
      <c r="C1799" s="2">
        <v>5.44</v>
      </c>
      <c r="D1799" s="2">
        <v>4.6740000000000004</v>
      </c>
      <c r="E1799" s="2">
        <v>19282</v>
      </c>
      <c r="F1799" s="2">
        <v>5.4009999999999998</v>
      </c>
      <c r="G1799" s="2">
        <v>104142.08199999999</v>
      </c>
      <c r="H1799" s="15">
        <f t="shared" ref="H1799:H1862" si="28">(D1799-D1798)/D1798</f>
        <v>7.3927193568549682E-3</v>
      </c>
    </row>
    <row r="1800" spans="1:8" ht="13.5" x14ac:dyDescent="0.25">
      <c r="A1800" s="11"/>
      <c r="B1800" s="10">
        <v>45390</v>
      </c>
      <c r="C1800" s="2">
        <v>5.49</v>
      </c>
      <c r="D1800" s="2">
        <v>4.7169999999999996</v>
      </c>
      <c r="E1800" s="2">
        <v>4969</v>
      </c>
      <c r="F1800" s="2">
        <v>5.4359999999999999</v>
      </c>
      <c r="G1800" s="2">
        <v>27011.484</v>
      </c>
      <c r="H1800" s="15">
        <f t="shared" si="28"/>
        <v>9.1998288403935084E-3</v>
      </c>
    </row>
    <row r="1801" spans="1:8" ht="13.5" x14ac:dyDescent="0.25">
      <c r="A1801" s="11"/>
      <c r="B1801" s="10">
        <v>45394</v>
      </c>
      <c r="C1801" s="2">
        <v>5.47</v>
      </c>
      <c r="D1801" s="2">
        <v>4.6997999999999998</v>
      </c>
      <c r="E1801" s="2">
        <v>910</v>
      </c>
      <c r="F1801" s="2">
        <v>5.3019999999999996</v>
      </c>
      <c r="G1801" s="2">
        <v>4824.82</v>
      </c>
      <c r="H1801" s="15">
        <f t="shared" si="28"/>
        <v>-3.6463854144583173E-3</v>
      </c>
    </row>
    <row r="1802" spans="1:8" ht="13.5" x14ac:dyDescent="0.25">
      <c r="A1802" s="11"/>
      <c r="B1802" s="10">
        <v>45397</v>
      </c>
      <c r="C1802" s="2">
        <v>5.4</v>
      </c>
      <c r="D1802" s="2">
        <v>4.6397000000000004</v>
      </c>
      <c r="E1802" s="2">
        <v>1668</v>
      </c>
      <c r="F1802" s="2">
        <v>5.3760000000000003</v>
      </c>
      <c r="G1802" s="2">
        <v>8967.1679999999997</v>
      </c>
      <c r="H1802" s="15">
        <f t="shared" si="28"/>
        <v>-1.2787778203327669E-2</v>
      </c>
    </row>
    <row r="1803" spans="1:8" ht="13.5" x14ac:dyDescent="0.25">
      <c r="A1803" s="11"/>
      <c r="B1803" s="10">
        <v>45398</v>
      </c>
      <c r="C1803" s="2">
        <v>5.39</v>
      </c>
      <c r="D1803" s="2">
        <v>4.6311</v>
      </c>
      <c r="E1803" s="2">
        <v>4454</v>
      </c>
      <c r="F1803" s="2">
        <v>5.399</v>
      </c>
      <c r="G1803" s="2">
        <v>24047.146000000001</v>
      </c>
      <c r="H1803" s="15">
        <f t="shared" si="28"/>
        <v>-1.8535681186284425E-3</v>
      </c>
    </row>
    <row r="1804" spans="1:8" ht="13.5" x14ac:dyDescent="0.25">
      <c r="A1804" s="11"/>
      <c r="B1804" s="10">
        <v>45399</v>
      </c>
      <c r="C1804" s="2">
        <v>5.4</v>
      </c>
      <c r="D1804" s="2">
        <v>4.6397000000000004</v>
      </c>
      <c r="E1804" s="2">
        <v>4288</v>
      </c>
      <c r="F1804" s="2">
        <v>5.37</v>
      </c>
      <c r="G1804" s="2">
        <v>23026.560000000001</v>
      </c>
      <c r="H1804" s="15">
        <f t="shared" si="28"/>
        <v>1.8570102135562576E-3</v>
      </c>
    </row>
    <row r="1805" spans="1:8" ht="13.5" x14ac:dyDescent="0.25">
      <c r="A1805" s="11"/>
      <c r="B1805" s="10">
        <v>45400</v>
      </c>
      <c r="C1805" s="2">
        <v>5.38</v>
      </c>
      <c r="D1805" s="2">
        <v>4.6224999999999996</v>
      </c>
      <c r="E1805" s="2">
        <v>3946</v>
      </c>
      <c r="F1805" s="2">
        <v>5.3869999999999996</v>
      </c>
      <c r="G1805" s="2">
        <v>21257.101999999999</v>
      </c>
      <c r="H1805" s="15">
        <f t="shared" si="28"/>
        <v>-3.7071362372568849E-3</v>
      </c>
    </row>
    <row r="1806" spans="1:8" ht="13.5" x14ac:dyDescent="0.25">
      <c r="A1806" s="11"/>
      <c r="B1806" s="10">
        <v>45401</v>
      </c>
      <c r="C1806" s="2">
        <v>5.3</v>
      </c>
      <c r="D1806" s="2">
        <v>4.5537000000000001</v>
      </c>
      <c r="E1806" s="2">
        <v>5381</v>
      </c>
      <c r="F1806" s="2">
        <v>5.2990000000000004</v>
      </c>
      <c r="G1806" s="2">
        <v>28513.919000000002</v>
      </c>
      <c r="H1806" s="15">
        <f t="shared" si="28"/>
        <v>-1.4883720930232457E-2</v>
      </c>
    </row>
    <row r="1807" spans="1:8" ht="13.5" x14ac:dyDescent="0.25">
      <c r="A1807" s="11"/>
      <c r="B1807" s="10">
        <v>45404</v>
      </c>
      <c r="C1807" s="2">
        <v>5.5</v>
      </c>
      <c r="D1807" s="2">
        <v>4.7256</v>
      </c>
      <c r="E1807" s="2">
        <v>34540</v>
      </c>
      <c r="F1807" s="2">
        <v>5.4779999999999998</v>
      </c>
      <c r="G1807" s="2">
        <v>189210.12</v>
      </c>
      <c r="H1807" s="15">
        <f t="shared" si="28"/>
        <v>3.7749522366427285E-2</v>
      </c>
    </row>
    <row r="1808" spans="1:8" ht="13.5" x14ac:dyDescent="0.25">
      <c r="A1808" s="11"/>
      <c r="B1808" s="10">
        <v>45405</v>
      </c>
      <c r="C1808" s="2">
        <v>5.51</v>
      </c>
      <c r="D1808" s="2">
        <v>4.7342000000000004</v>
      </c>
      <c r="E1808" s="2">
        <v>10400</v>
      </c>
      <c r="F1808" s="2">
        <v>5.5049999999999999</v>
      </c>
      <c r="G1808" s="2">
        <v>57252</v>
      </c>
      <c r="H1808" s="15">
        <f t="shared" si="28"/>
        <v>1.8198747249027394E-3</v>
      </c>
    </row>
    <row r="1809" spans="1:8" ht="13.5" x14ac:dyDescent="0.25">
      <c r="A1809" s="11"/>
      <c r="B1809" s="10">
        <v>45406</v>
      </c>
      <c r="C1809" s="2">
        <v>5.64</v>
      </c>
      <c r="D1809" s="2">
        <v>4.8459000000000003</v>
      </c>
      <c r="E1809" s="2">
        <v>27155</v>
      </c>
      <c r="F1809" s="2">
        <v>5.6040000000000001</v>
      </c>
      <c r="G1809" s="2">
        <v>152176.62</v>
      </c>
      <c r="H1809" s="15">
        <f t="shared" si="28"/>
        <v>2.3594271471420705E-2</v>
      </c>
    </row>
    <row r="1810" spans="1:8" ht="13.5" x14ac:dyDescent="0.25">
      <c r="A1810" s="11"/>
      <c r="B1810" s="10">
        <v>45407</v>
      </c>
      <c r="C1810" s="2">
        <v>5.63</v>
      </c>
      <c r="D1810" s="2">
        <v>4.8372999999999999</v>
      </c>
      <c r="E1810" s="2">
        <v>7007</v>
      </c>
      <c r="F1810" s="2">
        <v>5.6390000000000002</v>
      </c>
      <c r="G1810" s="2">
        <v>39512.472999999998</v>
      </c>
      <c r="H1810" s="15">
        <f t="shared" si="28"/>
        <v>-1.7746961348769855E-3</v>
      </c>
    </row>
    <row r="1811" spans="1:8" ht="13.5" x14ac:dyDescent="0.25">
      <c r="A1811" s="11"/>
      <c r="B1811" s="10">
        <v>45408</v>
      </c>
      <c r="C1811" s="2">
        <v>5.71</v>
      </c>
      <c r="D1811" s="2">
        <v>4.9059999999999997</v>
      </c>
      <c r="E1811" s="2">
        <v>9066</v>
      </c>
      <c r="F1811" s="2">
        <v>5.6980000000000004</v>
      </c>
      <c r="G1811" s="2">
        <v>51658.067999999999</v>
      </c>
      <c r="H1811" s="15">
        <f t="shared" si="28"/>
        <v>1.420213755607462E-2</v>
      </c>
    </row>
    <row r="1812" spans="1:8" ht="13.5" x14ac:dyDescent="0.25">
      <c r="A1812" s="11"/>
      <c r="B1812" s="10">
        <v>45411</v>
      </c>
      <c r="C1812" s="2">
        <v>5.75</v>
      </c>
      <c r="D1812" s="2">
        <v>4.9404000000000003</v>
      </c>
      <c r="E1812" s="2">
        <v>3410</v>
      </c>
      <c r="F1812" s="2">
        <v>5.7279999999999998</v>
      </c>
      <c r="G1812" s="2">
        <v>19532.48</v>
      </c>
      <c r="H1812" s="15">
        <f t="shared" si="28"/>
        <v>7.0118222584591629E-3</v>
      </c>
    </row>
    <row r="1813" spans="1:8" ht="13.5" x14ac:dyDescent="0.25">
      <c r="A1813" s="11"/>
      <c r="B1813" s="10">
        <v>45412</v>
      </c>
      <c r="C1813" s="2">
        <v>5.77</v>
      </c>
      <c r="D1813" s="2">
        <v>4.9576000000000002</v>
      </c>
      <c r="E1813" s="2">
        <v>9264</v>
      </c>
      <c r="F1813" s="2">
        <v>5.718</v>
      </c>
      <c r="G1813" s="2">
        <v>52971.552000000003</v>
      </c>
      <c r="H1813" s="15">
        <f t="shared" si="28"/>
        <v>3.4814994737267994E-3</v>
      </c>
    </row>
    <row r="1814" spans="1:8" ht="13.5" x14ac:dyDescent="0.25">
      <c r="A1814" s="11"/>
      <c r="B1814" s="10">
        <v>45414</v>
      </c>
      <c r="C1814" s="2">
        <v>5.78</v>
      </c>
      <c r="D1814" s="2">
        <v>4.9661999999999997</v>
      </c>
      <c r="E1814" s="2">
        <v>9300</v>
      </c>
      <c r="F1814" s="2">
        <v>5.7789999999999999</v>
      </c>
      <c r="G1814" s="2">
        <v>53744.7</v>
      </c>
      <c r="H1814" s="15">
        <f t="shared" si="28"/>
        <v>1.7347103437145991E-3</v>
      </c>
    </row>
    <row r="1815" spans="1:8" ht="13.5" x14ac:dyDescent="0.25">
      <c r="A1815" s="11"/>
      <c r="B1815" s="10">
        <v>45415</v>
      </c>
      <c r="C1815" s="2">
        <v>5.9</v>
      </c>
      <c r="D1815" s="2">
        <v>5.0693000000000001</v>
      </c>
      <c r="E1815" s="2">
        <v>20963</v>
      </c>
      <c r="F1815" s="2">
        <v>5.9119999999999999</v>
      </c>
      <c r="G1815" s="2">
        <v>123933.25599999999</v>
      </c>
      <c r="H1815" s="15">
        <f t="shared" si="28"/>
        <v>2.0760339897708594E-2</v>
      </c>
    </row>
    <row r="1816" spans="1:8" ht="13.5" x14ac:dyDescent="0.25">
      <c r="A1816" s="11"/>
      <c r="B1816" s="10">
        <v>45418</v>
      </c>
      <c r="C1816" s="2">
        <v>5.89</v>
      </c>
      <c r="D1816" s="2">
        <v>5.0606999999999998</v>
      </c>
      <c r="E1816" s="2">
        <v>5176</v>
      </c>
      <c r="F1816" s="2">
        <v>5.8860000000000001</v>
      </c>
      <c r="G1816" s="2">
        <v>30465.936000000002</v>
      </c>
      <c r="H1816" s="15">
        <f t="shared" si="28"/>
        <v>-1.6964866944154785E-3</v>
      </c>
    </row>
    <row r="1817" spans="1:8" ht="13.5" x14ac:dyDescent="0.25">
      <c r="A1817" s="11"/>
      <c r="B1817" s="10">
        <v>45419</v>
      </c>
      <c r="C1817" s="2">
        <v>5.8</v>
      </c>
      <c r="D1817" s="2">
        <v>4.9832999999999998</v>
      </c>
      <c r="E1817" s="2">
        <v>14105</v>
      </c>
      <c r="F1817" s="2">
        <v>5.8070000000000004</v>
      </c>
      <c r="G1817" s="2">
        <v>81907.735000000001</v>
      </c>
      <c r="H1817" s="15">
        <f t="shared" si="28"/>
        <v>-1.5294326871776615E-2</v>
      </c>
    </row>
    <row r="1818" spans="1:8" ht="13.5" x14ac:dyDescent="0.25">
      <c r="A1818" s="11"/>
      <c r="B1818" s="10">
        <v>45420</v>
      </c>
      <c r="C1818" s="2">
        <v>5.7</v>
      </c>
      <c r="D1818" s="2">
        <v>4.8974000000000002</v>
      </c>
      <c r="E1818" s="2">
        <v>22931</v>
      </c>
      <c r="F1818" s="2">
        <v>5.6760000000000002</v>
      </c>
      <c r="G1818" s="2">
        <v>130156.356</v>
      </c>
      <c r="H1818" s="15">
        <f t="shared" si="28"/>
        <v>-1.7237573495474817E-2</v>
      </c>
    </row>
    <row r="1819" spans="1:8" ht="13.5" x14ac:dyDescent="0.25">
      <c r="A1819" s="11"/>
      <c r="B1819" s="10">
        <v>45421</v>
      </c>
      <c r="C1819" s="2">
        <v>5.69</v>
      </c>
      <c r="D1819" s="2">
        <v>4.8887999999999998</v>
      </c>
      <c r="E1819" s="2">
        <v>25752</v>
      </c>
      <c r="F1819" s="2">
        <v>5.6890000000000001</v>
      </c>
      <c r="G1819" s="2">
        <v>146503.128</v>
      </c>
      <c r="H1819" s="15">
        <f t="shared" si="28"/>
        <v>-1.7560338138604943E-3</v>
      </c>
    </row>
    <row r="1820" spans="1:8" ht="13.5" x14ac:dyDescent="0.25">
      <c r="A1820" s="11"/>
      <c r="B1820" s="10">
        <v>45422</v>
      </c>
      <c r="C1820" s="2">
        <v>5.73</v>
      </c>
      <c r="D1820" s="2">
        <v>4.9231999999999996</v>
      </c>
      <c r="E1820" s="2">
        <v>6439</v>
      </c>
      <c r="F1820" s="2">
        <v>5.7160000000000002</v>
      </c>
      <c r="G1820" s="2">
        <v>36805.324000000001</v>
      </c>
      <c r="H1820" s="15">
        <f t="shared" si="28"/>
        <v>7.0364915725739993E-3</v>
      </c>
    </row>
    <row r="1821" spans="1:8" ht="13.5" x14ac:dyDescent="0.25">
      <c r="A1821" s="11"/>
      <c r="B1821" s="10">
        <v>45425</v>
      </c>
      <c r="C1821" s="2">
        <v>5.78</v>
      </c>
      <c r="D1821" s="2">
        <v>4.9661999999999997</v>
      </c>
      <c r="E1821" s="2">
        <v>20996</v>
      </c>
      <c r="F1821" s="2">
        <v>5.7050000000000001</v>
      </c>
      <c r="G1821" s="2">
        <v>119782.18</v>
      </c>
      <c r="H1821" s="15">
        <f t="shared" si="28"/>
        <v>8.734156646083879E-3</v>
      </c>
    </row>
    <row r="1822" spans="1:8" ht="13.5" x14ac:dyDescent="0.25">
      <c r="A1822" s="11"/>
      <c r="B1822" s="10">
        <v>45426</v>
      </c>
      <c r="C1822" s="2">
        <v>5.7</v>
      </c>
      <c r="D1822" s="2">
        <v>4.8974000000000002</v>
      </c>
      <c r="E1822" s="2">
        <v>10841</v>
      </c>
      <c r="F1822" s="2">
        <v>5.6859999999999999</v>
      </c>
      <c r="G1822" s="2">
        <v>61641.925999999999</v>
      </c>
      <c r="H1822" s="15">
        <f t="shared" si="28"/>
        <v>-1.3853650678587156E-2</v>
      </c>
    </row>
    <row r="1823" spans="1:8" ht="13.5" x14ac:dyDescent="0.25">
      <c r="A1823" s="11"/>
      <c r="B1823" s="10">
        <v>45427</v>
      </c>
      <c r="C1823" s="2">
        <v>5.75</v>
      </c>
      <c r="D1823" s="2">
        <v>4.9404000000000003</v>
      </c>
      <c r="E1823" s="2">
        <v>10166</v>
      </c>
      <c r="F1823" s="2">
        <v>5.6980000000000004</v>
      </c>
      <c r="G1823" s="2">
        <v>57925.868000000002</v>
      </c>
      <c r="H1823" s="15">
        <f t="shared" si="28"/>
        <v>8.7801690693021083E-3</v>
      </c>
    </row>
    <row r="1824" spans="1:8" ht="13.5" x14ac:dyDescent="0.25">
      <c r="A1824" s="11"/>
      <c r="B1824" s="10">
        <v>45428</v>
      </c>
      <c r="C1824" s="2">
        <v>5.69</v>
      </c>
      <c r="D1824" s="2">
        <v>4.8887999999999998</v>
      </c>
      <c r="E1824" s="2">
        <v>290</v>
      </c>
      <c r="F1824" s="2">
        <v>5.6909999999999998</v>
      </c>
      <c r="G1824" s="2">
        <v>1650.39</v>
      </c>
      <c r="H1824" s="15">
        <f t="shared" si="28"/>
        <v>-1.0444498421180578E-2</v>
      </c>
    </row>
    <row r="1825" spans="1:8" ht="13.5" x14ac:dyDescent="0.25">
      <c r="A1825" s="11"/>
      <c r="B1825" s="10">
        <v>45429</v>
      </c>
      <c r="C1825" s="2">
        <v>5.69</v>
      </c>
      <c r="D1825" s="2">
        <v>4.8887999999999998</v>
      </c>
      <c r="E1825" s="2">
        <v>1286</v>
      </c>
      <c r="F1825" s="2">
        <v>5.7389999999999999</v>
      </c>
      <c r="G1825" s="2">
        <v>7380.3540000000003</v>
      </c>
      <c r="H1825" s="15">
        <f t="shared" si="28"/>
        <v>0</v>
      </c>
    </row>
    <row r="1826" spans="1:8" ht="13.5" x14ac:dyDescent="0.25">
      <c r="A1826" s="11"/>
      <c r="B1826" s="10">
        <v>45432</v>
      </c>
      <c r="C1826" s="2">
        <v>5.86</v>
      </c>
      <c r="D1826" s="2">
        <v>5.0349000000000004</v>
      </c>
      <c r="E1826" s="2">
        <v>5325</v>
      </c>
      <c r="F1826" s="2">
        <v>5.7140000000000004</v>
      </c>
      <c r="G1826" s="2">
        <v>30427.05</v>
      </c>
      <c r="H1826" s="15">
        <f t="shared" si="28"/>
        <v>2.9884634266077681E-2</v>
      </c>
    </row>
    <row r="1827" spans="1:8" ht="13.5" x14ac:dyDescent="0.25">
      <c r="A1827" s="11"/>
      <c r="B1827" s="10">
        <v>45433</v>
      </c>
      <c r="C1827" s="2">
        <v>5.8</v>
      </c>
      <c r="D1827" s="2">
        <v>4.9832999999999998</v>
      </c>
      <c r="E1827" s="2">
        <v>12114</v>
      </c>
      <c r="F1827" s="2">
        <v>5.8120000000000003</v>
      </c>
      <c r="G1827" s="2">
        <v>70406.567999999999</v>
      </c>
      <c r="H1827" s="15">
        <f t="shared" si="28"/>
        <v>-1.024846570934885E-2</v>
      </c>
    </row>
    <row r="1828" spans="1:8" ht="13.5" x14ac:dyDescent="0.25">
      <c r="A1828" s="11"/>
      <c r="B1828" s="10">
        <v>45434</v>
      </c>
      <c r="C1828" s="2">
        <v>5.7</v>
      </c>
      <c r="D1828" s="2">
        <v>4.8974000000000002</v>
      </c>
      <c r="E1828" s="2">
        <v>22168</v>
      </c>
      <c r="F1828" s="2">
        <v>5.7</v>
      </c>
      <c r="G1828" s="2">
        <v>126357.6</v>
      </c>
      <c r="H1828" s="15">
        <f t="shared" si="28"/>
        <v>-1.7237573495474817E-2</v>
      </c>
    </row>
    <row r="1829" spans="1:8" ht="13.5" x14ac:dyDescent="0.25">
      <c r="A1829" s="11"/>
      <c r="B1829" s="10">
        <v>45435</v>
      </c>
      <c r="C1829" s="2">
        <v>5.93</v>
      </c>
      <c r="D1829" s="2">
        <v>5.0949999999999998</v>
      </c>
      <c r="E1829" s="2">
        <v>3886</v>
      </c>
      <c r="F1829" s="2">
        <v>5.8230000000000004</v>
      </c>
      <c r="G1829" s="2">
        <v>22628.178</v>
      </c>
      <c r="H1829" s="15">
        <f t="shared" si="28"/>
        <v>4.0347939723118294E-2</v>
      </c>
    </row>
    <row r="1830" spans="1:8" ht="13.5" x14ac:dyDescent="0.25">
      <c r="A1830" s="11"/>
      <c r="B1830" s="10">
        <v>45436</v>
      </c>
      <c r="C1830" s="2">
        <v>5.63</v>
      </c>
      <c r="D1830" s="2">
        <v>4.8372999999999999</v>
      </c>
      <c r="E1830" s="2">
        <v>36212</v>
      </c>
      <c r="F1830" s="2">
        <v>5.6689999999999996</v>
      </c>
      <c r="G1830" s="2">
        <v>205285.82800000001</v>
      </c>
      <c r="H1830" s="15">
        <f t="shared" si="28"/>
        <v>-5.0578999018645696E-2</v>
      </c>
    </row>
    <row r="1831" spans="1:8" ht="13.5" x14ac:dyDescent="0.25">
      <c r="A1831" s="11"/>
      <c r="B1831" s="10">
        <v>45439</v>
      </c>
      <c r="C1831" s="2">
        <v>5.7</v>
      </c>
      <c r="D1831" s="2">
        <v>4.8974000000000002</v>
      </c>
      <c r="E1831" s="2">
        <v>12500</v>
      </c>
      <c r="F1831" s="2">
        <v>5.7240000000000002</v>
      </c>
      <c r="G1831" s="2">
        <v>71550</v>
      </c>
      <c r="H1831" s="15">
        <f t="shared" si="28"/>
        <v>1.2424286275401621E-2</v>
      </c>
    </row>
    <row r="1832" spans="1:8" ht="13.5" x14ac:dyDescent="0.25">
      <c r="A1832" s="11"/>
      <c r="B1832" s="10">
        <v>45440</v>
      </c>
      <c r="C1832" s="2">
        <v>5.86</v>
      </c>
      <c r="D1832" s="2">
        <v>5.0349000000000004</v>
      </c>
      <c r="E1832" s="2">
        <v>3974</v>
      </c>
      <c r="F1832" s="2">
        <v>5.8170000000000002</v>
      </c>
      <c r="G1832" s="2">
        <v>23116.758000000002</v>
      </c>
      <c r="H1832" s="15">
        <f t="shared" si="28"/>
        <v>2.8076122023931102E-2</v>
      </c>
    </row>
    <row r="1833" spans="1:8" ht="13.5" x14ac:dyDescent="0.25">
      <c r="A1833" s="11"/>
      <c r="B1833" s="10">
        <v>45441</v>
      </c>
      <c r="C1833" s="2">
        <v>5.86</v>
      </c>
      <c r="D1833" s="2">
        <v>5.0349000000000004</v>
      </c>
      <c r="E1833" s="2">
        <v>3363</v>
      </c>
      <c r="F1833" s="2">
        <v>5.8019999999999996</v>
      </c>
      <c r="G1833" s="2">
        <v>19512.126</v>
      </c>
      <c r="H1833" s="15">
        <f t="shared" si="28"/>
        <v>0</v>
      </c>
    </row>
    <row r="1834" spans="1:8" ht="13.5" x14ac:dyDescent="0.25">
      <c r="A1834" s="11"/>
      <c r="B1834" s="10">
        <v>45442</v>
      </c>
      <c r="C1834" s="2">
        <v>5.89</v>
      </c>
      <c r="D1834" s="2">
        <v>5.0606999999999998</v>
      </c>
      <c r="E1834" s="2">
        <v>6555</v>
      </c>
      <c r="F1834" s="2">
        <v>5.86</v>
      </c>
      <c r="G1834" s="2">
        <v>38412.300000000003</v>
      </c>
      <c r="H1834" s="15">
        <f t="shared" si="28"/>
        <v>5.1242328546742492E-3</v>
      </c>
    </row>
    <row r="1835" spans="1:8" ht="13.5" x14ac:dyDescent="0.25">
      <c r="A1835" s="11"/>
      <c r="B1835" s="10">
        <v>45443</v>
      </c>
      <c r="C1835" s="2">
        <v>5.99</v>
      </c>
      <c r="D1835" s="2">
        <v>5.1466000000000003</v>
      </c>
      <c r="E1835" s="2">
        <v>6372</v>
      </c>
      <c r="F1835" s="2">
        <v>5.9109999999999996</v>
      </c>
      <c r="G1835" s="2">
        <v>37664.892</v>
      </c>
      <c r="H1835" s="15">
        <f t="shared" si="28"/>
        <v>1.6973936411958927E-2</v>
      </c>
    </row>
    <row r="1836" spans="1:8" ht="13.5" x14ac:dyDescent="0.25">
      <c r="A1836" s="11"/>
      <c r="B1836" s="10">
        <v>45446</v>
      </c>
      <c r="C1836" s="2">
        <v>5.97</v>
      </c>
      <c r="D1836" s="2">
        <v>5.1294000000000004</v>
      </c>
      <c r="E1836" s="2">
        <v>4080</v>
      </c>
      <c r="F1836" s="2">
        <v>5.944</v>
      </c>
      <c r="G1836" s="2">
        <v>24251.52</v>
      </c>
      <c r="H1836" s="15">
        <f t="shared" si="28"/>
        <v>-3.3420122022305757E-3</v>
      </c>
    </row>
    <row r="1837" spans="1:8" ht="13.5" x14ac:dyDescent="0.25">
      <c r="A1837" s="11"/>
      <c r="B1837" s="10">
        <v>45447</v>
      </c>
      <c r="C1837" s="2">
        <v>5.9</v>
      </c>
      <c r="D1837" s="2">
        <v>5.0693000000000001</v>
      </c>
      <c r="E1837" s="2">
        <v>3057</v>
      </c>
      <c r="F1837" s="2">
        <v>5.8419999999999996</v>
      </c>
      <c r="G1837" s="2">
        <v>17858.993999999999</v>
      </c>
      <c r="H1837" s="15">
        <f t="shared" si="28"/>
        <v>-1.1716769992591776E-2</v>
      </c>
    </row>
    <row r="1838" spans="1:8" ht="13.5" x14ac:dyDescent="0.25">
      <c r="A1838" s="11"/>
      <c r="B1838" s="10">
        <v>45448</v>
      </c>
      <c r="C1838" s="2">
        <v>5.84</v>
      </c>
      <c r="D1838" s="2">
        <v>5.0176999999999996</v>
      </c>
      <c r="E1838" s="2">
        <v>7426</v>
      </c>
      <c r="F1838" s="2">
        <v>5.91</v>
      </c>
      <c r="G1838" s="2">
        <v>43887.66</v>
      </c>
      <c r="H1838" s="15">
        <f t="shared" si="28"/>
        <v>-1.017892016649252E-2</v>
      </c>
    </row>
    <row r="1839" spans="1:8" ht="13.5" x14ac:dyDescent="0.25">
      <c r="A1839" s="11"/>
      <c r="B1839" s="10">
        <v>45449</v>
      </c>
      <c r="C1839" s="2">
        <v>5.95</v>
      </c>
      <c r="D1839" s="2">
        <v>5.1121999999999996</v>
      </c>
      <c r="E1839" s="2">
        <v>52</v>
      </c>
      <c r="F1839" s="2">
        <v>5.9020000000000001</v>
      </c>
      <c r="G1839" s="2">
        <v>306.904</v>
      </c>
      <c r="H1839" s="15">
        <f t="shared" si="28"/>
        <v>1.8833330011758381E-2</v>
      </c>
    </row>
    <row r="1840" spans="1:8" ht="13.5" x14ac:dyDescent="0.25">
      <c r="A1840" s="11"/>
      <c r="B1840" s="10">
        <v>45450</v>
      </c>
      <c r="C1840" s="2">
        <v>5.89</v>
      </c>
      <c r="D1840" s="2">
        <v>5.0606999999999998</v>
      </c>
      <c r="E1840" s="2">
        <v>286</v>
      </c>
      <c r="F1840" s="2">
        <v>5.835</v>
      </c>
      <c r="G1840" s="2">
        <v>1668.81</v>
      </c>
      <c r="H1840" s="15">
        <f t="shared" si="28"/>
        <v>-1.0073940769140465E-2</v>
      </c>
    </row>
    <row r="1841" spans="1:8" ht="13.5" x14ac:dyDescent="0.25">
      <c r="A1841" s="11"/>
      <c r="B1841" s="10">
        <v>45453</v>
      </c>
      <c r="C1841" s="2">
        <v>5.82</v>
      </c>
      <c r="D1841" s="2">
        <v>5.0004999999999997</v>
      </c>
      <c r="E1841" s="2">
        <v>3774</v>
      </c>
      <c r="F1841" s="2">
        <v>5.8479999999999999</v>
      </c>
      <c r="G1841" s="2">
        <v>22070.351999999999</v>
      </c>
      <c r="H1841" s="15">
        <f t="shared" si="28"/>
        <v>-1.1895587566937387E-2</v>
      </c>
    </row>
    <row r="1842" spans="1:8" ht="13.5" x14ac:dyDescent="0.25">
      <c r="A1842" s="11"/>
      <c r="B1842" s="10">
        <v>45454</v>
      </c>
      <c r="C1842" s="2">
        <v>5.9</v>
      </c>
      <c r="D1842" s="2">
        <v>5.0693000000000001</v>
      </c>
      <c r="E1842" s="2">
        <v>1234</v>
      </c>
      <c r="F1842" s="2">
        <v>5.8970000000000002</v>
      </c>
      <c r="G1842" s="2">
        <v>7276.8980000000001</v>
      </c>
      <c r="H1842" s="15">
        <f t="shared" si="28"/>
        <v>1.3758624137586325E-2</v>
      </c>
    </row>
    <row r="1843" spans="1:8" ht="13.5" x14ac:dyDescent="0.25">
      <c r="A1843" s="11"/>
      <c r="B1843" s="10">
        <v>45455</v>
      </c>
      <c r="C1843" s="2">
        <v>5.88</v>
      </c>
      <c r="D1843" s="2">
        <v>5.0521000000000003</v>
      </c>
      <c r="E1843" s="2">
        <v>43</v>
      </c>
      <c r="F1843" s="2">
        <v>5.82</v>
      </c>
      <c r="G1843" s="2">
        <v>250.26</v>
      </c>
      <c r="H1843" s="15">
        <f t="shared" si="28"/>
        <v>-3.3929733888307819E-3</v>
      </c>
    </row>
    <row r="1844" spans="1:8" ht="13.5" x14ac:dyDescent="0.25">
      <c r="A1844" s="11"/>
      <c r="B1844" s="10">
        <v>45456</v>
      </c>
      <c r="C1844" s="2">
        <v>5.9</v>
      </c>
      <c r="D1844" s="2">
        <v>5.0693000000000001</v>
      </c>
      <c r="E1844" s="2">
        <v>728</v>
      </c>
      <c r="F1844" s="2">
        <v>5.89</v>
      </c>
      <c r="G1844" s="2">
        <v>4287.92</v>
      </c>
      <c r="H1844" s="15">
        <f t="shared" si="28"/>
        <v>3.4045248510520144E-3</v>
      </c>
    </row>
    <row r="1845" spans="1:8" ht="13.5" x14ac:dyDescent="0.25">
      <c r="A1845" s="11"/>
      <c r="B1845" s="10">
        <v>45457</v>
      </c>
      <c r="C1845" s="2">
        <v>5.92</v>
      </c>
      <c r="D1845" s="2">
        <v>5.0864000000000003</v>
      </c>
      <c r="E1845" s="2">
        <v>86</v>
      </c>
      <c r="F1845" s="2">
        <v>5.7720000000000002</v>
      </c>
      <c r="G1845" s="2">
        <v>496.392</v>
      </c>
      <c r="H1845" s="15">
        <f t="shared" si="28"/>
        <v>3.3732467993608812E-3</v>
      </c>
    </row>
    <row r="1846" spans="1:8" ht="13.5" x14ac:dyDescent="0.25">
      <c r="A1846" s="11"/>
      <c r="B1846" s="10">
        <v>45461</v>
      </c>
      <c r="C1846" s="2">
        <v>5.9</v>
      </c>
      <c r="D1846" s="2">
        <v>5.0693000000000001</v>
      </c>
      <c r="E1846" s="2">
        <v>2607</v>
      </c>
      <c r="F1846" s="2">
        <v>5.8920000000000003</v>
      </c>
      <c r="G1846" s="2">
        <v>15360.444</v>
      </c>
      <c r="H1846" s="15">
        <f t="shared" si="28"/>
        <v>-3.3619062598301578E-3</v>
      </c>
    </row>
    <row r="1847" spans="1:8" ht="13.5" x14ac:dyDescent="0.25">
      <c r="A1847" s="11"/>
      <c r="B1847" s="10">
        <v>45462</v>
      </c>
      <c r="C1847" s="2">
        <v>5.8</v>
      </c>
      <c r="D1847" s="2">
        <v>4.9832999999999998</v>
      </c>
      <c r="E1847" s="2">
        <v>892</v>
      </c>
      <c r="F1847" s="2">
        <v>5.7990000000000004</v>
      </c>
      <c r="G1847" s="2">
        <v>5172.7079999999996</v>
      </c>
      <c r="H1847" s="15">
        <f t="shared" si="28"/>
        <v>-1.6964866944154083E-2</v>
      </c>
    </row>
    <row r="1848" spans="1:8" ht="13.5" x14ac:dyDescent="0.25">
      <c r="A1848" s="11"/>
      <c r="B1848" s="10">
        <v>45463</v>
      </c>
      <c r="C1848" s="2">
        <v>5.8</v>
      </c>
      <c r="D1848" s="2">
        <v>4.9832999999999998</v>
      </c>
      <c r="E1848" s="2">
        <v>4434</v>
      </c>
      <c r="F1848" s="2">
        <v>5.8239999999999998</v>
      </c>
      <c r="G1848" s="2">
        <v>25823.616000000002</v>
      </c>
      <c r="H1848" s="15">
        <f t="shared" si="28"/>
        <v>0</v>
      </c>
    </row>
    <row r="1849" spans="1:8" ht="13.5" x14ac:dyDescent="0.25">
      <c r="A1849" s="11"/>
      <c r="B1849" s="10">
        <v>45464</v>
      </c>
      <c r="C1849" s="2">
        <v>5.8</v>
      </c>
      <c r="D1849" s="2">
        <v>4.9832999999999998</v>
      </c>
      <c r="E1849" s="2">
        <v>3804</v>
      </c>
      <c r="F1849" s="2">
        <v>5.82</v>
      </c>
      <c r="G1849" s="2">
        <v>22139.279999999999</v>
      </c>
      <c r="H1849" s="15">
        <f t="shared" si="28"/>
        <v>0</v>
      </c>
    </row>
    <row r="1850" spans="1:8" ht="13.5" x14ac:dyDescent="0.25">
      <c r="A1850" s="11"/>
      <c r="B1850" s="10">
        <v>45467</v>
      </c>
      <c r="C1850" s="2">
        <v>5.9</v>
      </c>
      <c r="D1850" s="2">
        <v>5.0693000000000001</v>
      </c>
      <c r="E1850" s="2">
        <v>7626</v>
      </c>
      <c r="F1850" s="2">
        <v>5.89</v>
      </c>
      <c r="G1850" s="2">
        <v>44917.14</v>
      </c>
      <c r="H1850" s="15">
        <f t="shared" si="28"/>
        <v>1.7257640519334639E-2</v>
      </c>
    </row>
    <row r="1851" spans="1:8" ht="13.5" x14ac:dyDescent="0.25">
      <c r="A1851" s="11"/>
      <c r="B1851" s="10">
        <v>45468</v>
      </c>
      <c r="C1851" s="2">
        <v>5.98</v>
      </c>
      <c r="D1851" s="2">
        <v>5.1379999999999999</v>
      </c>
      <c r="E1851" s="2">
        <v>1478</v>
      </c>
      <c r="F1851" s="2">
        <v>5.9180000000000001</v>
      </c>
      <c r="G1851" s="2">
        <v>8746.8040000000001</v>
      </c>
      <c r="H1851" s="15">
        <f t="shared" si="28"/>
        <v>1.3552166965853226E-2</v>
      </c>
    </row>
    <row r="1852" spans="1:8" ht="13.5" x14ac:dyDescent="0.25">
      <c r="A1852" s="11"/>
      <c r="B1852" s="10">
        <v>45469</v>
      </c>
      <c r="C1852" s="2">
        <v>6.12</v>
      </c>
      <c r="D1852" s="2">
        <v>5.2583000000000002</v>
      </c>
      <c r="E1852" s="2">
        <v>14378</v>
      </c>
      <c r="F1852" s="2">
        <v>6.05</v>
      </c>
      <c r="G1852" s="2">
        <v>86986.9</v>
      </c>
      <c r="H1852" s="15">
        <f t="shared" si="28"/>
        <v>2.341377968080971E-2</v>
      </c>
    </row>
    <row r="1853" spans="1:8" ht="13.5" x14ac:dyDescent="0.25">
      <c r="A1853" s="11"/>
      <c r="B1853" s="10">
        <v>45470</v>
      </c>
      <c r="C1853" s="2">
        <v>6.11</v>
      </c>
      <c r="D1853" s="2">
        <v>5.2496999999999998</v>
      </c>
      <c r="E1853" s="2">
        <v>1659</v>
      </c>
      <c r="F1853" s="2">
        <v>6.1070000000000002</v>
      </c>
      <c r="G1853" s="2">
        <v>10131.513000000001</v>
      </c>
      <c r="H1853" s="15">
        <f t="shared" si="28"/>
        <v>-1.6355095753381101E-3</v>
      </c>
    </row>
    <row r="1854" spans="1:8" ht="13.5" x14ac:dyDescent="0.25">
      <c r="A1854" s="11"/>
      <c r="B1854" s="10">
        <v>45471</v>
      </c>
      <c r="C1854" s="2">
        <v>6.11</v>
      </c>
      <c r="D1854" s="2">
        <v>5.2496999999999998</v>
      </c>
      <c r="E1854" s="2">
        <v>904</v>
      </c>
      <c r="F1854" s="2">
        <v>6.1130000000000004</v>
      </c>
      <c r="G1854" s="2">
        <v>5526.152</v>
      </c>
      <c r="H1854" s="15">
        <f t="shared" si="28"/>
        <v>0</v>
      </c>
    </row>
    <row r="1855" spans="1:8" ht="13.5" x14ac:dyDescent="0.25">
      <c r="A1855" s="11"/>
      <c r="B1855" s="10">
        <v>45474</v>
      </c>
      <c r="C1855" s="2">
        <v>6</v>
      </c>
      <c r="D1855" s="2">
        <v>5.1551999999999998</v>
      </c>
      <c r="E1855" s="2">
        <v>1752</v>
      </c>
      <c r="F1855" s="2">
        <v>6.008</v>
      </c>
      <c r="G1855" s="2">
        <v>10526.016</v>
      </c>
      <c r="H1855" s="15">
        <f t="shared" si="28"/>
        <v>-1.8001028630207448E-2</v>
      </c>
    </row>
    <row r="1856" spans="1:8" ht="13.5" x14ac:dyDescent="0.25">
      <c r="A1856" s="11"/>
      <c r="B1856" s="10">
        <v>45475</v>
      </c>
      <c r="C1856" s="2">
        <v>5.9</v>
      </c>
      <c r="D1856" s="2">
        <v>5.0693000000000001</v>
      </c>
      <c r="E1856" s="2">
        <v>1465</v>
      </c>
      <c r="F1856" s="2">
        <v>5.9039999999999999</v>
      </c>
      <c r="G1856" s="2">
        <v>8649.36</v>
      </c>
      <c r="H1856" s="15">
        <f t="shared" si="28"/>
        <v>-1.6662787088764675E-2</v>
      </c>
    </row>
    <row r="1857" spans="1:8" ht="13.5" x14ac:dyDescent="0.25">
      <c r="A1857" s="11"/>
      <c r="B1857" s="10">
        <v>45476</v>
      </c>
      <c r="C1857" s="2">
        <v>5.95</v>
      </c>
      <c r="D1857" s="2">
        <v>5.1121999999999996</v>
      </c>
      <c r="E1857" s="2">
        <v>5544</v>
      </c>
      <c r="F1857" s="2">
        <v>5.95</v>
      </c>
      <c r="G1857" s="2">
        <v>32986.800000000003</v>
      </c>
      <c r="H1857" s="15">
        <f t="shared" si="28"/>
        <v>8.4627068826069653E-3</v>
      </c>
    </row>
    <row r="1858" spans="1:8" ht="13.5" x14ac:dyDescent="0.25">
      <c r="A1858" s="11"/>
      <c r="B1858" s="10">
        <v>45477</v>
      </c>
      <c r="C1858" s="2">
        <v>5.95</v>
      </c>
      <c r="D1858" s="2">
        <v>5.1121999999999996</v>
      </c>
      <c r="E1858" s="2">
        <v>17799</v>
      </c>
      <c r="F1858" s="2">
        <v>5.9980000000000002</v>
      </c>
      <c r="G1858" s="2">
        <v>106758.402</v>
      </c>
      <c r="H1858" s="15">
        <f t="shared" si="28"/>
        <v>0</v>
      </c>
    </row>
    <row r="1859" spans="1:8" ht="13.5" x14ac:dyDescent="0.25">
      <c r="A1859" s="11"/>
      <c r="B1859" s="10">
        <v>45478</v>
      </c>
      <c r="C1859" s="2">
        <v>5.95</v>
      </c>
      <c r="D1859" s="2">
        <v>5.1121999999999996</v>
      </c>
      <c r="E1859" s="2">
        <v>8029</v>
      </c>
      <c r="F1859" s="2">
        <v>5.9489999999999998</v>
      </c>
      <c r="G1859" s="2">
        <v>47764.521000000001</v>
      </c>
      <c r="H1859" s="15">
        <f t="shared" si="28"/>
        <v>0</v>
      </c>
    </row>
    <row r="1860" spans="1:8" ht="13.5" x14ac:dyDescent="0.25">
      <c r="A1860" s="11"/>
      <c r="B1860" s="10">
        <v>45481</v>
      </c>
      <c r="C1860" s="2">
        <v>5.95</v>
      </c>
      <c r="D1860" s="2">
        <v>5.1121999999999996</v>
      </c>
      <c r="E1860" s="2">
        <v>630</v>
      </c>
      <c r="F1860" s="2">
        <v>5.952</v>
      </c>
      <c r="G1860" s="2">
        <v>3749.76</v>
      </c>
      <c r="H1860" s="15">
        <f t="shared" si="28"/>
        <v>0</v>
      </c>
    </row>
    <row r="1861" spans="1:8" ht="13.5" x14ac:dyDescent="0.25">
      <c r="A1861" s="11"/>
      <c r="B1861" s="10">
        <v>45482</v>
      </c>
      <c r="C1861" s="2">
        <v>5.99</v>
      </c>
      <c r="D1861" s="2">
        <v>5.1466000000000003</v>
      </c>
      <c r="E1861" s="2">
        <v>3930</v>
      </c>
      <c r="F1861" s="2">
        <v>5.9119999999999999</v>
      </c>
      <c r="G1861" s="2">
        <v>23234.16</v>
      </c>
      <c r="H1861" s="15">
        <f t="shared" si="28"/>
        <v>6.7290012127852305E-3</v>
      </c>
    </row>
    <row r="1862" spans="1:8" ht="13.5" x14ac:dyDescent="0.25">
      <c r="A1862" s="11"/>
      <c r="B1862" s="10">
        <v>45483</v>
      </c>
      <c r="C1862" s="2">
        <v>6.19</v>
      </c>
      <c r="D1862" s="2">
        <v>5.3183999999999996</v>
      </c>
      <c r="E1862" s="2">
        <v>10066</v>
      </c>
      <c r="F1862" s="2">
        <v>6</v>
      </c>
      <c r="G1862" s="2">
        <v>60396</v>
      </c>
      <c r="H1862" s="15">
        <f t="shared" si="28"/>
        <v>3.3381261415303169E-2</v>
      </c>
    </row>
    <row r="1863" spans="1:8" ht="13.5" x14ac:dyDescent="0.25">
      <c r="A1863" s="11"/>
      <c r="B1863" s="10">
        <v>45484</v>
      </c>
      <c r="C1863" s="2">
        <v>6.06</v>
      </c>
      <c r="D1863" s="2">
        <v>5.2066999999999997</v>
      </c>
      <c r="E1863" s="2">
        <v>2331</v>
      </c>
      <c r="F1863" s="2">
        <v>6.016</v>
      </c>
      <c r="G1863" s="2">
        <v>14023.296</v>
      </c>
      <c r="H1863" s="15">
        <f t="shared" ref="H1863:H1926" si="29">(D1863-D1862)/D1862</f>
        <v>-2.1002557160048119E-2</v>
      </c>
    </row>
    <row r="1864" spans="1:8" ht="13.5" x14ac:dyDescent="0.25">
      <c r="A1864" s="11"/>
      <c r="B1864" s="10">
        <v>45485</v>
      </c>
      <c r="C1864" s="2">
        <v>6.16</v>
      </c>
      <c r="D1864" s="2">
        <v>5.2926000000000002</v>
      </c>
      <c r="E1864" s="2">
        <v>3420</v>
      </c>
      <c r="F1864" s="2">
        <v>6.09</v>
      </c>
      <c r="G1864" s="2">
        <v>20827.8</v>
      </c>
      <c r="H1864" s="15">
        <f t="shared" si="29"/>
        <v>1.6497973764572672E-2</v>
      </c>
    </row>
    <row r="1865" spans="1:8" ht="13.5" x14ac:dyDescent="0.25">
      <c r="A1865" s="11"/>
      <c r="B1865" s="10">
        <v>45488</v>
      </c>
      <c r="C1865" s="2">
        <v>6.16</v>
      </c>
      <c r="D1865" s="2">
        <v>5.2926000000000002</v>
      </c>
      <c r="E1865" s="2">
        <v>3775</v>
      </c>
      <c r="F1865" s="2">
        <v>6.1580000000000004</v>
      </c>
      <c r="G1865" s="2">
        <v>23246.45</v>
      </c>
      <c r="H1865" s="15">
        <f t="shared" si="29"/>
        <v>0</v>
      </c>
    </row>
    <row r="1866" spans="1:8" ht="13.5" x14ac:dyDescent="0.25">
      <c r="A1866" s="11"/>
      <c r="B1866" s="10">
        <v>45489</v>
      </c>
      <c r="C1866" s="2">
        <v>6.3</v>
      </c>
      <c r="D1866" s="2">
        <v>5.4128999999999996</v>
      </c>
      <c r="E1866" s="2">
        <v>14647</v>
      </c>
      <c r="F1866" s="2">
        <v>6.2469999999999999</v>
      </c>
      <c r="G1866" s="2">
        <v>91499.808999999994</v>
      </c>
      <c r="H1866" s="15">
        <f t="shared" si="29"/>
        <v>2.272984922344394E-2</v>
      </c>
    </row>
    <row r="1867" spans="1:8" ht="13.5" x14ac:dyDescent="0.25">
      <c r="A1867" s="11"/>
      <c r="B1867" s="10">
        <v>45490</v>
      </c>
      <c r="C1867" s="2">
        <v>6.3</v>
      </c>
      <c r="D1867" s="2">
        <v>5.4128999999999996</v>
      </c>
      <c r="E1867" s="2">
        <v>1951</v>
      </c>
      <c r="F1867" s="2">
        <v>6.2729999999999997</v>
      </c>
      <c r="G1867" s="2">
        <v>12238.623</v>
      </c>
      <c r="H1867" s="15">
        <f t="shared" si="29"/>
        <v>0</v>
      </c>
    </row>
    <row r="1868" spans="1:8" ht="13.5" x14ac:dyDescent="0.25">
      <c r="A1868" s="11"/>
      <c r="B1868" s="10">
        <v>45491</v>
      </c>
      <c r="C1868" s="2">
        <v>6.35</v>
      </c>
      <c r="D1868" s="2">
        <v>5.4558999999999997</v>
      </c>
      <c r="E1868" s="2">
        <v>5825</v>
      </c>
      <c r="F1868" s="2">
        <v>6.2919999999999998</v>
      </c>
      <c r="G1868" s="2">
        <v>36650.9</v>
      </c>
      <c r="H1868" s="15">
        <f t="shared" si="29"/>
        <v>7.9439856638770633E-3</v>
      </c>
    </row>
    <row r="1869" spans="1:8" ht="13.5" x14ac:dyDescent="0.25">
      <c r="A1869" s="11"/>
      <c r="B1869" s="10">
        <v>45492</v>
      </c>
      <c r="C1869" s="2">
        <v>6.38</v>
      </c>
      <c r="D1869" s="2">
        <v>5.4817</v>
      </c>
      <c r="E1869" s="2">
        <v>12535</v>
      </c>
      <c r="F1869" s="2">
        <v>6.29</v>
      </c>
      <c r="G1869" s="2">
        <v>78845.149999999994</v>
      </c>
      <c r="H1869" s="15">
        <f t="shared" si="29"/>
        <v>4.7288256749574344E-3</v>
      </c>
    </row>
    <row r="1870" spans="1:8" ht="13.5" x14ac:dyDescent="0.25">
      <c r="A1870" s="11"/>
      <c r="B1870" s="10">
        <v>45495</v>
      </c>
      <c r="C1870" s="2">
        <v>6.41</v>
      </c>
      <c r="D1870" s="2">
        <v>5.5073999999999996</v>
      </c>
      <c r="E1870" s="2">
        <v>3609</v>
      </c>
      <c r="F1870" s="2">
        <v>6.3780000000000001</v>
      </c>
      <c r="G1870" s="2">
        <v>23018.202000000001</v>
      </c>
      <c r="H1870" s="15">
        <f t="shared" si="29"/>
        <v>4.6883266140065327E-3</v>
      </c>
    </row>
    <row r="1871" spans="1:8" ht="13.5" x14ac:dyDescent="0.25">
      <c r="A1871" s="11"/>
      <c r="B1871" s="10">
        <v>45496</v>
      </c>
      <c r="C1871" s="2">
        <v>6.39</v>
      </c>
      <c r="D1871" s="2">
        <v>5.4903000000000004</v>
      </c>
      <c r="E1871" s="2">
        <v>5616</v>
      </c>
      <c r="F1871" s="2">
        <v>6.391</v>
      </c>
      <c r="G1871" s="2">
        <v>35891.856</v>
      </c>
      <c r="H1871" s="15">
        <f t="shared" si="29"/>
        <v>-3.1049133892579492E-3</v>
      </c>
    </row>
    <row r="1872" spans="1:8" ht="13.5" x14ac:dyDescent="0.25">
      <c r="A1872" s="11"/>
      <c r="B1872" s="10">
        <v>45497</v>
      </c>
      <c r="C1872" s="2">
        <v>6.39</v>
      </c>
      <c r="D1872" s="2">
        <v>5.4903000000000004</v>
      </c>
      <c r="E1872" s="2">
        <v>12</v>
      </c>
      <c r="F1872" s="2">
        <v>6.39</v>
      </c>
      <c r="G1872" s="2">
        <v>76.680000000000007</v>
      </c>
      <c r="H1872" s="15">
        <f t="shared" si="29"/>
        <v>0</v>
      </c>
    </row>
    <row r="1873" spans="1:8" ht="13.5" x14ac:dyDescent="0.25">
      <c r="A1873" s="11"/>
      <c r="B1873" s="10">
        <v>45499</v>
      </c>
      <c r="C1873" s="2">
        <v>6.29</v>
      </c>
      <c r="D1873" s="2">
        <v>5.4043000000000001</v>
      </c>
      <c r="E1873" s="2">
        <v>2362</v>
      </c>
      <c r="F1873" s="2">
        <v>6.3049999999999997</v>
      </c>
      <c r="G1873" s="2">
        <v>14892.41</v>
      </c>
      <c r="H1873" s="15">
        <f t="shared" si="29"/>
        <v>-1.5663989217347012E-2</v>
      </c>
    </row>
    <row r="1874" spans="1:8" ht="13.5" x14ac:dyDescent="0.25">
      <c r="A1874" s="11"/>
      <c r="B1874" s="10">
        <v>45502</v>
      </c>
      <c r="C1874" s="2">
        <v>6.3</v>
      </c>
      <c r="D1874" s="2">
        <v>5.4128999999999996</v>
      </c>
      <c r="E1874" s="2">
        <v>5391</v>
      </c>
      <c r="F1874" s="2">
        <v>6.2949999999999999</v>
      </c>
      <c r="G1874" s="2">
        <v>33936.345000000001</v>
      </c>
      <c r="H1874" s="15">
        <f t="shared" si="29"/>
        <v>1.591325426049534E-3</v>
      </c>
    </row>
    <row r="1875" spans="1:8" ht="13.5" x14ac:dyDescent="0.25">
      <c r="A1875" s="11"/>
      <c r="B1875" s="10">
        <v>45503</v>
      </c>
      <c r="C1875" s="2">
        <v>5.88</v>
      </c>
      <c r="D1875" s="2">
        <v>5.0521000000000003</v>
      </c>
      <c r="E1875" s="2">
        <v>4884</v>
      </c>
      <c r="F1875" s="2">
        <v>6.3280000000000003</v>
      </c>
      <c r="G1875" s="2">
        <v>30905.952000000001</v>
      </c>
      <c r="H1875" s="15">
        <f t="shared" si="29"/>
        <v>-6.6655582035507657E-2</v>
      </c>
    </row>
    <row r="1876" spans="1:8" ht="13.5" x14ac:dyDescent="0.25">
      <c r="A1876" s="11"/>
      <c r="B1876" s="10">
        <v>45504</v>
      </c>
      <c r="C1876" s="2">
        <v>5.82</v>
      </c>
      <c r="D1876" s="2">
        <v>5.4318</v>
      </c>
      <c r="E1876" s="2">
        <v>4333</v>
      </c>
      <c r="F1876" s="2">
        <v>5.8479999999999999</v>
      </c>
      <c r="G1876" s="2">
        <v>25339.383999999998</v>
      </c>
      <c r="H1876" s="15">
        <f t="shared" si="29"/>
        <v>7.5156865461887074E-2</v>
      </c>
    </row>
    <row r="1877" spans="1:8" ht="13.5" x14ac:dyDescent="0.25">
      <c r="A1877" s="11"/>
      <c r="B1877" s="10">
        <v>45505</v>
      </c>
      <c r="C1877" s="2">
        <v>5.87</v>
      </c>
      <c r="D1877" s="2">
        <v>5.4785000000000004</v>
      </c>
      <c r="E1877" s="2">
        <v>7082</v>
      </c>
      <c r="F1877" s="2">
        <v>5.8650000000000002</v>
      </c>
      <c r="G1877" s="2">
        <v>41535.93</v>
      </c>
      <c r="H1877" s="15">
        <f t="shared" si="29"/>
        <v>8.5975183180530233E-3</v>
      </c>
    </row>
    <row r="1878" spans="1:8" ht="13.5" x14ac:dyDescent="0.25">
      <c r="A1878" s="11"/>
      <c r="B1878" s="10">
        <v>45506</v>
      </c>
      <c r="C1878" s="2">
        <v>5.87</v>
      </c>
      <c r="D1878" s="2">
        <v>5.4785000000000004</v>
      </c>
      <c r="E1878" s="2">
        <v>1769</v>
      </c>
      <c r="F1878" s="2">
        <v>5.7789999999999999</v>
      </c>
      <c r="G1878" s="2">
        <v>10223.050999999999</v>
      </c>
      <c r="H1878" s="15">
        <f t="shared" si="29"/>
        <v>0</v>
      </c>
    </row>
    <row r="1879" spans="1:8" ht="13.5" x14ac:dyDescent="0.25">
      <c r="A1879" s="11"/>
      <c r="B1879" s="10">
        <v>45509</v>
      </c>
      <c r="C1879" s="2">
        <v>5.86</v>
      </c>
      <c r="D1879" s="2">
        <v>5.4691000000000001</v>
      </c>
      <c r="E1879" s="2">
        <v>1486</v>
      </c>
      <c r="F1879" s="2">
        <v>5.8579999999999997</v>
      </c>
      <c r="G1879" s="2">
        <v>8704.9879999999994</v>
      </c>
      <c r="H1879" s="15">
        <f t="shared" si="29"/>
        <v>-1.7157981199233908E-3</v>
      </c>
    </row>
    <row r="1880" spans="1:8" ht="13.5" x14ac:dyDescent="0.25">
      <c r="A1880" s="11"/>
      <c r="B1880" s="10">
        <v>45510</v>
      </c>
      <c r="C1880" s="2">
        <v>5.88</v>
      </c>
      <c r="D1880" s="2">
        <v>5.4878</v>
      </c>
      <c r="E1880" s="2">
        <v>115</v>
      </c>
      <c r="F1880" s="2">
        <v>5.8689999999999998</v>
      </c>
      <c r="G1880" s="2">
        <v>674.93499999999995</v>
      </c>
      <c r="H1880" s="15">
        <f t="shared" si="29"/>
        <v>3.4192097420050718E-3</v>
      </c>
    </row>
    <row r="1881" spans="1:8" ht="13.5" x14ac:dyDescent="0.25">
      <c r="A1881" s="11"/>
      <c r="B1881" s="10">
        <v>45511</v>
      </c>
      <c r="C1881" s="2">
        <v>5.88</v>
      </c>
      <c r="D1881" s="2">
        <v>5.4878</v>
      </c>
      <c r="E1881" s="2">
        <v>1213</v>
      </c>
      <c r="F1881" s="2">
        <v>5.8769999999999998</v>
      </c>
      <c r="G1881" s="2">
        <v>7128.8010000000004</v>
      </c>
      <c r="H1881" s="15">
        <f t="shared" si="29"/>
        <v>0</v>
      </c>
    </row>
    <row r="1882" spans="1:8" ht="13.5" x14ac:dyDescent="0.25">
      <c r="A1882" s="11"/>
      <c r="B1882" s="10">
        <v>45512</v>
      </c>
      <c r="C1882" s="2">
        <v>5.88</v>
      </c>
      <c r="D1882" s="2">
        <v>5.4878</v>
      </c>
      <c r="E1882" s="2">
        <v>1160</v>
      </c>
      <c r="F1882" s="2">
        <v>5.88</v>
      </c>
      <c r="G1882" s="2">
        <v>6820.8</v>
      </c>
      <c r="H1882" s="15">
        <f t="shared" si="29"/>
        <v>0</v>
      </c>
    </row>
    <row r="1883" spans="1:8" ht="13.5" x14ac:dyDescent="0.25">
      <c r="A1883" s="11"/>
      <c r="B1883" s="10">
        <v>45513</v>
      </c>
      <c r="C1883" s="2">
        <v>5.88</v>
      </c>
      <c r="D1883" s="2">
        <v>5.4878</v>
      </c>
      <c r="E1883" s="2">
        <v>0</v>
      </c>
      <c r="F1883" s="2">
        <v>0</v>
      </c>
      <c r="G1883" s="2">
        <v>0</v>
      </c>
      <c r="H1883" s="15">
        <f t="shared" si="29"/>
        <v>0</v>
      </c>
    </row>
    <row r="1884" spans="1:8" ht="13.5" x14ac:dyDescent="0.25">
      <c r="A1884" s="11"/>
      <c r="B1884" s="10">
        <v>45516</v>
      </c>
      <c r="C1884" s="2">
        <v>5.81</v>
      </c>
      <c r="D1884" s="2">
        <v>5.4225000000000003</v>
      </c>
      <c r="E1884" s="2">
        <v>2040</v>
      </c>
      <c r="F1884" s="2">
        <v>5.8170000000000002</v>
      </c>
      <c r="G1884" s="2">
        <v>11866.68</v>
      </c>
      <c r="H1884" s="15">
        <f t="shared" si="29"/>
        <v>-1.1899121688108111E-2</v>
      </c>
    </row>
    <row r="1885" spans="1:8" ht="13.5" x14ac:dyDescent="0.25">
      <c r="A1885" s="11"/>
      <c r="B1885" s="10">
        <v>45518</v>
      </c>
      <c r="C1885" s="2">
        <v>5.81</v>
      </c>
      <c r="D1885" s="2">
        <v>5.4225000000000003</v>
      </c>
      <c r="E1885" s="2">
        <v>2826</v>
      </c>
      <c r="F1885" s="2">
        <v>5.8179999999999996</v>
      </c>
      <c r="G1885" s="2">
        <v>16441.668000000001</v>
      </c>
      <c r="H1885" s="15">
        <f t="shared" si="29"/>
        <v>0</v>
      </c>
    </row>
    <row r="1886" spans="1:8" ht="13.5" x14ac:dyDescent="0.25">
      <c r="A1886" s="11"/>
      <c r="B1886" s="10">
        <v>45519</v>
      </c>
      <c r="C1886" s="2">
        <v>5.88</v>
      </c>
      <c r="D1886" s="2">
        <v>5.4878</v>
      </c>
      <c r="E1886" s="2">
        <v>3625</v>
      </c>
      <c r="F1886" s="2">
        <v>5.85</v>
      </c>
      <c r="G1886" s="2">
        <v>21206.25</v>
      </c>
      <c r="H1886" s="15">
        <f t="shared" si="29"/>
        <v>1.2042415859843189E-2</v>
      </c>
    </row>
    <row r="1887" spans="1:8" ht="13.5" x14ac:dyDescent="0.25">
      <c r="A1887" s="11"/>
      <c r="B1887" s="10">
        <v>45520</v>
      </c>
      <c r="C1887" s="2">
        <v>6.1</v>
      </c>
      <c r="D1887" s="2">
        <v>5.6931000000000003</v>
      </c>
      <c r="E1887" s="2">
        <v>6726</v>
      </c>
      <c r="F1887" s="2">
        <v>5.8970000000000002</v>
      </c>
      <c r="G1887" s="2">
        <v>39663.222000000002</v>
      </c>
      <c r="H1887" s="15">
        <f t="shared" si="29"/>
        <v>3.7410255475782694E-2</v>
      </c>
    </row>
    <row r="1888" spans="1:8" ht="13.5" x14ac:dyDescent="0.25">
      <c r="A1888" s="11"/>
      <c r="B1888" s="10">
        <v>45523</v>
      </c>
      <c r="C1888" s="2">
        <v>6.15</v>
      </c>
      <c r="D1888" s="2">
        <v>5.7397999999999998</v>
      </c>
      <c r="E1888" s="2">
        <v>363</v>
      </c>
      <c r="F1888" s="2">
        <v>6.1020000000000003</v>
      </c>
      <c r="G1888" s="2">
        <v>2215.0259999999998</v>
      </c>
      <c r="H1888" s="15">
        <f t="shared" si="29"/>
        <v>8.2029122973423119E-3</v>
      </c>
    </row>
    <row r="1889" spans="1:8" ht="13.5" x14ac:dyDescent="0.25">
      <c r="A1889" s="11"/>
      <c r="B1889" s="10">
        <v>45524</v>
      </c>
      <c r="C1889" s="2">
        <v>6.15</v>
      </c>
      <c r="D1889" s="2">
        <v>5.7397999999999998</v>
      </c>
      <c r="E1889" s="2">
        <v>4365</v>
      </c>
      <c r="F1889" s="2">
        <v>6.1509999999999998</v>
      </c>
      <c r="G1889" s="2">
        <v>26849.115000000002</v>
      </c>
      <c r="H1889" s="15">
        <f t="shared" si="29"/>
        <v>0</v>
      </c>
    </row>
    <row r="1890" spans="1:8" ht="13.5" x14ac:dyDescent="0.25">
      <c r="A1890" s="11"/>
      <c r="B1890" s="10">
        <v>45525</v>
      </c>
      <c r="C1890" s="2">
        <v>6.15</v>
      </c>
      <c r="D1890" s="2">
        <v>5.7397999999999998</v>
      </c>
      <c r="E1890" s="2">
        <v>651</v>
      </c>
      <c r="F1890" s="2">
        <v>6.1449999999999996</v>
      </c>
      <c r="G1890" s="2">
        <v>4000.395</v>
      </c>
      <c r="H1890" s="15">
        <f t="shared" si="29"/>
        <v>0</v>
      </c>
    </row>
    <row r="1891" spans="1:8" ht="13.5" x14ac:dyDescent="0.25">
      <c r="A1891" s="11"/>
      <c r="B1891" s="10">
        <v>45526</v>
      </c>
      <c r="C1891" s="2">
        <v>6.13</v>
      </c>
      <c r="D1891" s="2">
        <v>5.7210999999999999</v>
      </c>
      <c r="E1891" s="2">
        <v>722</v>
      </c>
      <c r="F1891" s="2">
        <v>6.0439999999999996</v>
      </c>
      <c r="G1891" s="2">
        <v>4363.768</v>
      </c>
      <c r="H1891" s="15">
        <f t="shared" si="29"/>
        <v>-3.2579532387887974E-3</v>
      </c>
    </row>
    <row r="1892" spans="1:8" ht="13.5" x14ac:dyDescent="0.25">
      <c r="A1892" s="11"/>
      <c r="B1892" s="10">
        <v>45527</v>
      </c>
      <c r="C1892" s="2">
        <v>6.03</v>
      </c>
      <c r="D1892" s="2">
        <v>5.6277999999999997</v>
      </c>
      <c r="E1892" s="2">
        <v>2839</v>
      </c>
      <c r="F1892" s="2">
        <v>6.0170000000000003</v>
      </c>
      <c r="G1892" s="2">
        <v>17082.262999999999</v>
      </c>
      <c r="H1892" s="15">
        <f t="shared" si="29"/>
        <v>-1.630805264721822E-2</v>
      </c>
    </row>
    <row r="1893" spans="1:8" ht="13.5" x14ac:dyDescent="0.25">
      <c r="A1893" s="11"/>
      <c r="B1893" s="10">
        <v>45530</v>
      </c>
      <c r="C1893" s="2">
        <v>6.18</v>
      </c>
      <c r="D1893" s="2">
        <v>5.7678000000000003</v>
      </c>
      <c r="E1893" s="2">
        <v>671</v>
      </c>
      <c r="F1893" s="2">
        <v>6.1210000000000004</v>
      </c>
      <c r="G1893" s="2">
        <v>4107.1909999999998</v>
      </c>
      <c r="H1893" s="15">
        <f t="shared" si="29"/>
        <v>2.4876505917054724E-2</v>
      </c>
    </row>
    <row r="1894" spans="1:8" ht="13.5" x14ac:dyDescent="0.25">
      <c r="A1894" s="11"/>
      <c r="B1894" s="10">
        <v>45531</v>
      </c>
      <c r="C1894" s="2">
        <v>6.2</v>
      </c>
      <c r="D1894" s="2">
        <v>5.7865000000000002</v>
      </c>
      <c r="E1894" s="2">
        <v>4</v>
      </c>
      <c r="F1894" s="2">
        <v>6.2</v>
      </c>
      <c r="G1894" s="2">
        <v>24.8</v>
      </c>
      <c r="H1894" s="15">
        <f t="shared" si="29"/>
        <v>3.2421373834044067E-3</v>
      </c>
    </row>
    <row r="1895" spans="1:8" ht="13.5" x14ac:dyDescent="0.25">
      <c r="A1895" s="11"/>
      <c r="B1895" s="10">
        <v>45532</v>
      </c>
      <c r="C1895" s="2">
        <v>6.18</v>
      </c>
      <c r="D1895" s="2">
        <v>5.7678000000000003</v>
      </c>
      <c r="E1895" s="2">
        <v>1300</v>
      </c>
      <c r="F1895" s="2">
        <v>6.18</v>
      </c>
      <c r="G1895" s="2">
        <v>8034</v>
      </c>
      <c r="H1895" s="15">
        <f t="shared" si="29"/>
        <v>-3.2316598980385272E-3</v>
      </c>
    </row>
    <row r="1896" spans="1:8" ht="13.5" x14ac:dyDescent="0.25">
      <c r="A1896" s="11"/>
      <c r="B1896" s="10">
        <v>45533</v>
      </c>
      <c r="C1896" s="2">
        <v>6.18</v>
      </c>
      <c r="D1896" s="2">
        <v>5.7678000000000003</v>
      </c>
      <c r="E1896" s="2">
        <v>2406</v>
      </c>
      <c r="F1896" s="2">
        <v>6.1749999999999998</v>
      </c>
      <c r="G1896" s="2">
        <v>14857.05</v>
      </c>
      <c r="H1896" s="15">
        <f t="shared" si="29"/>
        <v>0</v>
      </c>
    </row>
    <row r="1897" spans="1:8" ht="13.5" x14ac:dyDescent="0.25">
      <c r="A1897" s="11"/>
      <c r="B1897" s="10">
        <v>45534</v>
      </c>
      <c r="C1897" s="2">
        <v>6.17</v>
      </c>
      <c r="D1897" s="2">
        <v>5.7584999999999997</v>
      </c>
      <c r="E1897" s="2">
        <v>1100</v>
      </c>
      <c r="F1897" s="2">
        <v>6.1210000000000004</v>
      </c>
      <c r="G1897" s="2">
        <v>6733.1</v>
      </c>
      <c r="H1897" s="15">
        <f t="shared" si="29"/>
        <v>-1.6123998751691338E-3</v>
      </c>
    </row>
    <row r="1898" spans="1:8" ht="13.5" x14ac:dyDescent="0.25">
      <c r="A1898" s="11"/>
      <c r="B1898" s="10">
        <v>45537</v>
      </c>
      <c r="C1898" s="2">
        <v>6.17</v>
      </c>
      <c r="D1898" s="2">
        <v>5.7584999999999997</v>
      </c>
      <c r="E1898" s="2">
        <v>609</v>
      </c>
      <c r="F1898" s="2">
        <v>6.1139999999999999</v>
      </c>
      <c r="G1898" s="2">
        <v>3723.4259999999999</v>
      </c>
      <c r="H1898" s="15">
        <f t="shared" si="29"/>
        <v>0</v>
      </c>
    </row>
    <row r="1899" spans="1:8" ht="13.5" x14ac:dyDescent="0.25">
      <c r="A1899" s="11"/>
      <c r="B1899" s="10">
        <v>45538</v>
      </c>
      <c r="C1899" s="2">
        <v>6.16</v>
      </c>
      <c r="D1899" s="2">
        <v>5.7491000000000003</v>
      </c>
      <c r="E1899" s="2">
        <v>241</v>
      </c>
      <c r="F1899" s="2">
        <v>6.1479999999999997</v>
      </c>
      <c r="G1899" s="2">
        <v>1481.6679999999999</v>
      </c>
      <c r="H1899" s="15">
        <f t="shared" si="29"/>
        <v>-1.6323695406788936E-3</v>
      </c>
    </row>
    <row r="1900" spans="1:8" ht="13.5" x14ac:dyDescent="0.25">
      <c r="A1900" s="11"/>
      <c r="B1900" s="10">
        <v>45539</v>
      </c>
      <c r="C1900" s="2">
        <v>6.1</v>
      </c>
      <c r="D1900" s="2">
        <v>5.6931000000000003</v>
      </c>
      <c r="E1900" s="2">
        <v>629</v>
      </c>
      <c r="F1900" s="2">
        <v>6.0389999999999997</v>
      </c>
      <c r="G1900" s="2">
        <v>3798.5309999999999</v>
      </c>
      <c r="H1900" s="15">
        <f t="shared" si="29"/>
        <v>-9.7406550590527288E-3</v>
      </c>
    </row>
    <row r="1901" spans="1:8" ht="13.5" x14ac:dyDescent="0.25">
      <c r="A1901" s="11"/>
      <c r="B1901" s="10">
        <v>45540</v>
      </c>
      <c r="C1901" s="2">
        <v>6.05</v>
      </c>
      <c r="D1901" s="2">
        <v>5.6464999999999996</v>
      </c>
      <c r="E1901" s="2">
        <v>1153</v>
      </c>
      <c r="F1901" s="2">
        <v>6.0030000000000001</v>
      </c>
      <c r="G1901" s="2">
        <v>6921.4589999999998</v>
      </c>
      <c r="H1901" s="15">
        <f t="shared" si="29"/>
        <v>-8.1853471746501268E-3</v>
      </c>
    </row>
    <row r="1902" spans="1:8" ht="13.5" x14ac:dyDescent="0.25">
      <c r="A1902" s="11"/>
      <c r="B1902" s="10">
        <v>45541</v>
      </c>
      <c r="C1902" s="2">
        <v>6.09</v>
      </c>
      <c r="D1902" s="2">
        <v>5.6837999999999997</v>
      </c>
      <c r="E1902" s="2">
        <v>450</v>
      </c>
      <c r="F1902" s="2">
        <v>6.0359999999999996</v>
      </c>
      <c r="G1902" s="2">
        <v>2716.2</v>
      </c>
      <c r="H1902" s="15">
        <f t="shared" si="29"/>
        <v>6.6058620384309066E-3</v>
      </c>
    </row>
    <row r="1903" spans="1:8" ht="13.5" x14ac:dyDescent="0.25">
      <c r="A1903" s="11"/>
      <c r="B1903" s="10">
        <v>45544</v>
      </c>
      <c r="C1903" s="2">
        <v>6.09</v>
      </c>
      <c r="D1903" s="2">
        <v>5.6837999999999997</v>
      </c>
      <c r="E1903" s="2">
        <v>2765</v>
      </c>
      <c r="F1903" s="2">
        <v>6.0289999999999999</v>
      </c>
      <c r="G1903" s="2">
        <v>16670.185000000001</v>
      </c>
      <c r="H1903" s="15">
        <f t="shared" si="29"/>
        <v>0</v>
      </c>
    </row>
    <row r="1904" spans="1:8" ht="13.5" x14ac:dyDescent="0.25">
      <c r="A1904" s="11"/>
      <c r="B1904" s="10">
        <v>45545</v>
      </c>
      <c r="C1904" s="2">
        <v>6.08</v>
      </c>
      <c r="D1904" s="2">
        <v>5.6745000000000001</v>
      </c>
      <c r="E1904" s="2">
        <v>4659</v>
      </c>
      <c r="F1904" s="2">
        <v>5.96</v>
      </c>
      <c r="G1904" s="2">
        <v>27767.64</v>
      </c>
      <c r="H1904" s="15">
        <f t="shared" si="29"/>
        <v>-1.6362292832259478E-3</v>
      </c>
    </row>
    <row r="1905" spans="1:8" ht="13.5" x14ac:dyDescent="0.25">
      <c r="A1905" s="11"/>
      <c r="B1905" s="10">
        <v>45546</v>
      </c>
      <c r="C1905" s="2">
        <v>5.92</v>
      </c>
      <c r="D1905" s="2">
        <v>5.5251000000000001</v>
      </c>
      <c r="E1905" s="2">
        <v>3338</v>
      </c>
      <c r="F1905" s="2">
        <v>5.9450000000000003</v>
      </c>
      <c r="G1905" s="2">
        <v>19844.41</v>
      </c>
      <c r="H1905" s="15">
        <f t="shared" si="29"/>
        <v>-2.6328310864393335E-2</v>
      </c>
    </row>
    <row r="1906" spans="1:8" ht="13.5" x14ac:dyDescent="0.25">
      <c r="A1906" s="11"/>
      <c r="B1906" s="10">
        <v>45547</v>
      </c>
      <c r="C1906" s="2">
        <v>5.85</v>
      </c>
      <c r="D1906" s="2">
        <v>5.4598000000000004</v>
      </c>
      <c r="E1906" s="2">
        <v>390</v>
      </c>
      <c r="F1906" s="2">
        <v>5.859</v>
      </c>
      <c r="G1906" s="2">
        <v>2285.0100000000002</v>
      </c>
      <c r="H1906" s="15">
        <f t="shared" si="29"/>
        <v>-1.1818790610124648E-2</v>
      </c>
    </row>
    <row r="1907" spans="1:8" ht="13.5" x14ac:dyDescent="0.25">
      <c r="A1907" s="11"/>
      <c r="B1907" s="10">
        <v>45548</v>
      </c>
      <c r="C1907" s="2">
        <v>5.92</v>
      </c>
      <c r="D1907" s="2">
        <v>5.5251000000000001</v>
      </c>
      <c r="E1907" s="2">
        <v>1619</v>
      </c>
      <c r="F1907" s="2">
        <v>5.83</v>
      </c>
      <c r="G1907" s="2">
        <v>9438.77</v>
      </c>
      <c r="H1907" s="15">
        <f t="shared" si="29"/>
        <v>1.196014506025856E-2</v>
      </c>
    </row>
    <row r="1908" spans="1:8" ht="13.5" x14ac:dyDescent="0.25">
      <c r="A1908" s="11"/>
      <c r="B1908" s="10">
        <v>45551</v>
      </c>
      <c r="C1908" s="2">
        <v>5.92</v>
      </c>
      <c r="D1908" s="2">
        <v>5.5251000000000001</v>
      </c>
      <c r="E1908" s="2">
        <v>425</v>
      </c>
      <c r="F1908" s="2">
        <v>5.8920000000000003</v>
      </c>
      <c r="G1908" s="2">
        <v>2504.1</v>
      </c>
      <c r="H1908" s="15">
        <f t="shared" si="29"/>
        <v>0</v>
      </c>
    </row>
    <row r="1909" spans="1:8" ht="13.5" x14ac:dyDescent="0.25">
      <c r="A1909" s="11"/>
      <c r="B1909" s="10">
        <v>45552</v>
      </c>
      <c r="C1909" s="2">
        <v>5.9</v>
      </c>
      <c r="D1909" s="2">
        <v>5.5065</v>
      </c>
      <c r="E1909" s="2">
        <v>300</v>
      </c>
      <c r="F1909" s="2">
        <v>5.92</v>
      </c>
      <c r="G1909" s="2">
        <v>1776</v>
      </c>
      <c r="H1909" s="15">
        <f t="shared" si="29"/>
        <v>-3.3664549057935912E-3</v>
      </c>
    </row>
    <row r="1910" spans="1:8" ht="13.5" x14ac:dyDescent="0.25">
      <c r="A1910" s="11"/>
      <c r="B1910" s="10">
        <v>45553</v>
      </c>
      <c r="C1910" s="2">
        <v>5.8</v>
      </c>
      <c r="D1910" s="2">
        <v>5.4131</v>
      </c>
      <c r="E1910" s="2">
        <v>12864</v>
      </c>
      <c r="F1910" s="2">
        <v>5.8</v>
      </c>
      <c r="G1910" s="2">
        <v>74611.199999999997</v>
      </c>
      <c r="H1910" s="15">
        <f t="shared" si="29"/>
        <v>-1.6961772450740022E-2</v>
      </c>
    </row>
    <row r="1911" spans="1:8" ht="13.5" x14ac:dyDescent="0.25">
      <c r="A1911" s="11"/>
      <c r="B1911" s="10">
        <v>45554</v>
      </c>
      <c r="C1911" s="2">
        <v>5.78</v>
      </c>
      <c r="D1911" s="2">
        <v>5.3944999999999999</v>
      </c>
      <c r="E1911" s="2">
        <v>5848</v>
      </c>
      <c r="F1911" s="2">
        <v>5.726</v>
      </c>
      <c r="G1911" s="2">
        <v>33485.648000000001</v>
      </c>
      <c r="H1911" s="15">
        <f t="shared" si="29"/>
        <v>-3.4361086992666257E-3</v>
      </c>
    </row>
    <row r="1912" spans="1:8" ht="13.5" x14ac:dyDescent="0.25">
      <c r="A1912" s="11"/>
      <c r="B1912" s="10">
        <v>45555</v>
      </c>
      <c r="C1912" s="2">
        <v>5.8</v>
      </c>
      <c r="D1912" s="2">
        <v>5.4131</v>
      </c>
      <c r="E1912" s="2">
        <v>3249</v>
      </c>
      <c r="F1912" s="2">
        <v>5.7889999999999997</v>
      </c>
      <c r="G1912" s="2">
        <v>18808.460999999999</v>
      </c>
      <c r="H1912" s="15">
        <f t="shared" si="29"/>
        <v>3.4479562517379134E-3</v>
      </c>
    </row>
    <row r="1913" spans="1:8" ht="13.5" x14ac:dyDescent="0.25">
      <c r="A1913" s="11"/>
      <c r="B1913" s="10">
        <v>45558</v>
      </c>
      <c r="C1913" s="2">
        <v>5.92</v>
      </c>
      <c r="D1913" s="2">
        <v>5.5251000000000001</v>
      </c>
      <c r="E1913" s="2">
        <v>15126</v>
      </c>
      <c r="F1913" s="2">
        <v>5.8789999999999996</v>
      </c>
      <c r="G1913" s="2">
        <v>88925.754000000001</v>
      </c>
      <c r="H1913" s="15">
        <f t="shared" si="29"/>
        <v>2.0690547006336497E-2</v>
      </c>
    </row>
    <row r="1914" spans="1:8" ht="13.5" x14ac:dyDescent="0.25">
      <c r="A1914" s="11"/>
      <c r="B1914" s="10">
        <v>45559</v>
      </c>
      <c r="C1914" s="2">
        <v>6.03</v>
      </c>
      <c r="D1914" s="2">
        <v>5.6277999999999997</v>
      </c>
      <c r="E1914" s="2">
        <v>292</v>
      </c>
      <c r="F1914" s="2">
        <v>5.915</v>
      </c>
      <c r="G1914" s="2">
        <v>1727.18</v>
      </c>
      <c r="H1914" s="15">
        <f t="shared" si="29"/>
        <v>1.8587898861558989E-2</v>
      </c>
    </row>
    <row r="1915" spans="1:8" ht="13.5" x14ac:dyDescent="0.25">
      <c r="A1915" s="11"/>
      <c r="B1915" s="10">
        <v>45560</v>
      </c>
      <c r="C1915" s="2">
        <v>6.17</v>
      </c>
      <c r="D1915" s="2">
        <v>5.7584999999999997</v>
      </c>
      <c r="E1915" s="2">
        <v>11025</v>
      </c>
      <c r="F1915" s="2">
        <v>6.141</v>
      </c>
      <c r="G1915" s="2">
        <v>67704.524999999994</v>
      </c>
      <c r="H1915" s="15">
        <f t="shared" si="29"/>
        <v>2.3223995166850288E-2</v>
      </c>
    </row>
    <row r="1916" spans="1:8" ht="13.5" x14ac:dyDescent="0.25">
      <c r="A1916" s="11"/>
      <c r="B1916" s="10">
        <v>45561</v>
      </c>
      <c r="C1916" s="2">
        <v>6.07</v>
      </c>
      <c r="D1916" s="2">
        <v>5.6650999999999998</v>
      </c>
      <c r="E1916" s="2">
        <v>6614</v>
      </c>
      <c r="F1916" s="2">
        <v>6.024</v>
      </c>
      <c r="G1916" s="2">
        <v>39842.735999999997</v>
      </c>
      <c r="H1916" s="15">
        <f t="shared" si="29"/>
        <v>-1.6219501606321077E-2</v>
      </c>
    </row>
    <row r="1917" spans="1:8" ht="13.5" x14ac:dyDescent="0.25">
      <c r="A1917" s="11"/>
      <c r="B1917" s="10">
        <v>45562</v>
      </c>
      <c r="C1917" s="2">
        <v>6.05</v>
      </c>
      <c r="D1917" s="2">
        <v>5.6464999999999996</v>
      </c>
      <c r="E1917" s="2">
        <v>8756</v>
      </c>
      <c r="F1917" s="2">
        <v>6.0039999999999996</v>
      </c>
      <c r="G1917" s="2">
        <v>52571.023999999998</v>
      </c>
      <c r="H1917" s="15">
        <f t="shared" si="29"/>
        <v>-3.2832606661842107E-3</v>
      </c>
    </row>
    <row r="1918" spans="1:8" ht="13.5" x14ac:dyDescent="0.25">
      <c r="A1918" s="11"/>
      <c r="B1918" s="10">
        <v>45565</v>
      </c>
      <c r="C1918" s="2">
        <v>5.99</v>
      </c>
      <c r="D1918" s="2">
        <v>5.5904999999999996</v>
      </c>
      <c r="E1918" s="2">
        <v>9698</v>
      </c>
      <c r="F1918" s="2">
        <v>6.0049999999999999</v>
      </c>
      <c r="G1918" s="2">
        <v>58236.49</v>
      </c>
      <c r="H1918" s="15">
        <f t="shared" si="29"/>
        <v>-9.917648100593297E-3</v>
      </c>
    </row>
    <row r="1919" spans="1:8" ht="13.5" x14ac:dyDescent="0.25">
      <c r="A1919" s="11"/>
      <c r="B1919" s="10">
        <v>45566</v>
      </c>
      <c r="C1919" s="2">
        <v>5.99</v>
      </c>
      <c r="D1919" s="2">
        <v>5.5904999999999996</v>
      </c>
      <c r="E1919" s="2">
        <v>1025</v>
      </c>
      <c r="F1919" s="2">
        <v>5.9870000000000001</v>
      </c>
      <c r="G1919" s="2">
        <v>6136.6750000000002</v>
      </c>
      <c r="H1919" s="15">
        <f t="shared" si="29"/>
        <v>0</v>
      </c>
    </row>
    <row r="1920" spans="1:8" ht="13.5" x14ac:dyDescent="0.25">
      <c r="A1920" s="11"/>
      <c r="B1920" s="10">
        <v>45567</v>
      </c>
      <c r="C1920" s="2">
        <v>5.98</v>
      </c>
      <c r="D1920" s="2">
        <v>5.5811000000000002</v>
      </c>
      <c r="E1920" s="2">
        <v>5052</v>
      </c>
      <c r="F1920" s="2">
        <v>5.9160000000000004</v>
      </c>
      <c r="G1920" s="2">
        <v>29887.632000000001</v>
      </c>
      <c r="H1920" s="15">
        <f t="shared" si="29"/>
        <v>-1.6814238440210016E-3</v>
      </c>
    </row>
    <row r="1921" spans="1:8" ht="13.5" x14ac:dyDescent="0.25">
      <c r="A1921" s="11"/>
      <c r="B1921" s="10">
        <v>45568</v>
      </c>
      <c r="C1921" s="2">
        <v>5.97</v>
      </c>
      <c r="D1921" s="2">
        <v>5.5717999999999996</v>
      </c>
      <c r="E1921" s="2">
        <v>506</v>
      </c>
      <c r="F1921" s="2">
        <v>5.9409999999999998</v>
      </c>
      <c r="G1921" s="2">
        <v>3006.1460000000002</v>
      </c>
      <c r="H1921" s="15">
        <f t="shared" si="29"/>
        <v>-1.6663381770619645E-3</v>
      </c>
    </row>
    <row r="1922" spans="1:8" ht="13.5" x14ac:dyDescent="0.25">
      <c r="A1922" s="11"/>
      <c r="B1922" s="10">
        <v>45569</v>
      </c>
      <c r="C1922" s="2">
        <v>5.95</v>
      </c>
      <c r="D1922" s="2">
        <v>5.5530999999999997</v>
      </c>
      <c r="E1922" s="2">
        <v>3085</v>
      </c>
      <c r="F1922" s="2">
        <v>5.91</v>
      </c>
      <c r="G1922" s="2">
        <v>18232.349999999999</v>
      </c>
      <c r="H1922" s="15">
        <f t="shared" si="29"/>
        <v>-3.3561865106428693E-3</v>
      </c>
    </row>
    <row r="1923" spans="1:8" ht="13.5" x14ac:dyDescent="0.25">
      <c r="A1923" s="11"/>
      <c r="B1923" s="10">
        <v>45572</v>
      </c>
      <c r="C1923" s="2">
        <v>5.98</v>
      </c>
      <c r="D1923" s="2">
        <v>5.5811000000000002</v>
      </c>
      <c r="E1923" s="2">
        <v>1043</v>
      </c>
      <c r="F1923" s="2">
        <v>5.9770000000000003</v>
      </c>
      <c r="G1923" s="2">
        <v>6234.0110000000004</v>
      </c>
      <c r="H1923" s="15">
        <f t="shared" si="29"/>
        <v>5.0422286650700461E-3</v>
      </c>
    </row>
    <row r="1924" spans="1:8" ht="13.5" x14ac:dyDescent="0.25">
      <c r="A1924" s="11"/>
      <c r="B1924" s="10">
        <v>45573</v>
      </c>
      <c r="C1924" s="2">
        <v>5.9</v>
      </c>
      <c r="D1924" s="2">
        <v>5.5065</v>
      </c>
      <c r="E1924" s="2">
        <v>620</v>
      </c>
      <c r="F1924" s="2">
        <v>5.8789999999999996</v>
      </c>
      <c r="G1924" s="2">
        <v>3644.98</v>
      </c>
      <c r="H1924" s="15">
        <f t="shared" si="29"/>
        <v>-1.336654064610923E-2</v>
      </c>
    </row>
    <row r="1925" spans="1:8" ht="13.5" x14ac:dyDescent="0.25">
      <c r="A1925" s="11"/>
      <c r="B1925" s="10">
        <v>45574</v>
      </c>
      <c r="C1925" s="2">
        <v>5.94</v>
      </c>
      <c r="D1925" s="2">
        <v>5.5438000000000001</v>
      </c>
      <c r="E1925" s="2">
        <v>872</v>
      </c>
      <c r="F1925" s="2">
        <v>5.8310000000000004</v>
      </c>
      <c r="G1925" s="2">
        <v>5084.6319999999996</v>
      </c>
      <c r="H1925" s="15">
        <f t="shared" si="29"/>
        <v>6.7738127667302485E-3</v>
      </c>
    </row>
    <row r="1926" spans="1:8" ht="13.5" x14ac:dyDescent="0.25">
      <c r="A1926" s="11"/>
      <c r="B1926" s="10">
        <v>45575</v>
      </c>
      <c r="C1926" s="2">
        <v>5.97</v>
      </c>
      <c r="D1926" s="2">
        <v>5.5717999999999996</v>
      </c>
      <c r="E1926" s="2">
        <v>4059</v>
      </c>
      <c r="F1926" s="2">
        <v>5.9089999999999998</v>
      </c>
      <c r="G1926" s="2">
        <v>23984.631000000001</v>
      </c>
      <c r="H1926" s="15">
        <f t="shared" si="29"/>
        <v>5.0506872542298749E-3</v>
      </c>
    </row>
    <row r="1927" spans="1:8" ht="13.5" x14ac:dyDescent="0.25">
      <c r="A1927" s="11"/>
      <c r="B1927" s="10">
        <v>45576</v>
      </c>
      <c r="C1927" s="2">
        <v>5.94</v>
      </c>
      <c r="D1927" s="2">
        <v>5.5438000000000001</v>
      </c>
      <c r="E1927" s="2">
        <v>21457</v>
      </c>
      <c r="F1927" s="2">
        <v>5.8049999999999997</v>
      </c>
      <c r="G1927" s="2">
        <v>124557.88499999999</v>
      </c>
      <c r="H1927" s="15">
        <f t="shared" ref="H1927:H1990" si="30">(D1927-D1926)/D1926</f>
        <v>-5.0253060052406016E-3</v>
      </c>
    </row>
    <row r="1928" spans="1:8" ht="13.5" x14ac:dyDescent="0.25">
      <c r="A1928" s="11"/>
      <c r="B1928" s="10">
        <v>45579</v>
      </c>
      <c r="C1928" s="2">
        <v>5.77</v>
      </c>
      <c r="D1928" s="2">
        <v>5.3851000000000004</v>
      </c>
      <c r="E1928" s="2">
        <v>11398</v>
      </c>
      <c r="F1928" s="2">
        <v>5.7990000000000004</v>
      </c>
      <c r="G1928" s="2">
        <v>66097.001999999993</v>
      </c>
      <c r="H1928" s="15">
        <f t="shared" si="30"/>
        <v>-2.8626573830224687E-2</v>
      </c>
    </row>
    <row r="1929" spans="1:8" ht="13.5" x14ac:dyDescent="0.25">
      <c r="A1929" s="11"/>
      <c r="B1929" s="10">
        <v>45581</v>
      </c>
      <c r="C1929" s="2">
        <v>5.68</v>
      </c>
      <c r="D1929" s="2">
        <v>5.3010999999999999</v>
      </c>
      <c r="E1929" s="2">
        <v>32947</v>
      </c>
      <c r="F1929" s="2">
        <v>5.6269999999999998</v>
      </c>
      <c r="G1929" s="2">
        <v>185392.769</v>
      </c>
      <c r="H1929" s="15">
        <f t="shared" si="30"/>
        <v>-1.5598596126348724E-2</v>
      </c>
    </row>
    <row r="1930" spans="1:8" ht="13.5" x14ac:dyDescent="0.25">
      <c r="A1930" s="11"/>
      <c r="B1930" s="10">
        <v>45582</v>
      </c>
      <c r="C1930" s="2">
        <v>5.72</v>
      </c>
      <c r="D1930" s="2">
        <v>5.3384999999999998</v>
      </c>
      <c r="E1930" s="2">
        <v>135781</v>
      </c>
      <c r="F1930" s="2">
        <v>5.72</v>
      </c>
      <c r="G1930" s="2">
        <v>776667.32</v>
      </c>
      <c r="H1930" s="15">
        <f t="shared" si="30"/>
        <v>7.055139499349169E-3</v>
      </c>
    </row>
    <row r="1931" spans="1:8" ht="13.5" x14ac:dyDescent="0.25">
      <c r="A1931" s="11"/>
      <c r="B1931" s="10">
        <v>45583</v>
      </c>
      <c r="C1931" s="2">
        <v>5.69</v>
      </c>
      <c r="D1931" s="2">
        <v>5.3105000000000002</v>
      </c>
      <c r="E1931" s="2">
        <v>16063</v>
      </c>
      <c r="F1931" s="2">
        <v>5.6109999999999998</v>
      </c>
      <c r="G1931" s="2">
        <v>90129.493000000002</v>
      </c>
      <c r="H1931" s="15">
        <f t="shared" si="30"/>
        <v>-5.2449189847334609E-3</v>
      </c>
    </row>
    <row r="1932" spans="1:8" ht="13.5" x14ac:dyDescent="0.25">
      <c r="A1932" s="11"/>
      <c r="B1932" s="10">
        <v>45586</v>
      </c>
      <c r="C1932" s="2">
        <v>5.77</v>
      </c>
      <c r="D1932" s="2">
        <v>5.3851000000000004</v>
      </c>
      <c r="E1932" s="2">
        <v>7112</v>
      </c>
      <c r="F1932" s="2">
        <v>5.71</v>
      </c>
      <c r="G1932" s="2">
        <v>40609.519999999997</v>
      </c>
      <c r="H1932" s="15">
        <f t="shared" si="30"/>
        <v>1.4047641465022168E-2</v>
      </c>
    </row>
    <row r="1933" spans="1:8" ht="13.5" x14ac:dyDescent="0.25">
      <c r="A1933" s="11"/>
      <c r="B1933" s="10">
        <v>45587</v>
      </c>
      <c r="C1933" s="2">
        <v>5.79</v>
      </c>
      <c r="D1933" s="2">
        <v>5.4038000000000004</v>
      </c>
      <c r="E1933" s="2">
        <v>3145</v>
      </c>
      <c r="F1933" s="2">
        <v>5.7380000000000004</v>
      </c>
      <c r="G1933" s="2">
        <v>18046.009999999998</v>
      </c>
      <c r="H1933" s="15">
        <f t="shared" si="30"/>
        <v>3.4725446138418855E-3</v>
      </c>
    </row>
    <row r="1934" spans="1:8" ht="13.5" x14ac:dyDescent="0.25">
      <c r="A1934" s="11"/>
      <c r="B1934" s="10">
        <v>45588</v>
      </c>
      <c r="C1934" s="2">
        <v>5.74</v>
      </c>
      <c r="D1934" s="2">
        <v>5.3571</v>
      </c>
      <c r="E1934" s="2">
        <v>8020</v>
      </c>
      <c r="F1934" s="2">
        <v>5.7640000000000002</v>
      </c>
      <c r="G1934" s="2">
        <v>46227.28</v>
      </c>
      <c r="H1934" s="15">
        <f t="shared" si="30"/>
        <v>-8.6420666938081363E-3</v>
      </c>
    </row>
    <row r="1935" spans="1:8" ht="13.5" x14ac:dyDescent="0.25">
      <c r="A1935" s="11"/>
      <c r="B1935" s="10">
        <v>45589</v>
      </c>
      <c r="C1935" s="2">
        <v>5.8</v>
      </c>
      <c r="D1935" s="2">
        <v>5.4131</v>
      </c>
      <c r="E1935" s="2">
        <v>2359</v>
      </c>
      <c r="F1935" s="2">
        <v>5.75</v>
      </c>
      <c r="G1935" s="2">
        <v>13564.25</v>
      </c>
      <c r="H1935" s="15">
        <f t="shared" si="30"/>
        <v>1.0453416960669029E-2</v>
      </c>
    </row>
    <row r="1936" spans="1:8" ht="13.5" x14ac:dyDescent="0.25">
      <c r="A1936" s="11"/>
      <c r="B1936" s="10">
        <v>45590</v>
      </c>
      <c r="C1936" s="2">
        <v>5.79</v>
      </c>
      <c r="D1936" s="2">
        <v>5.4038000000000004</v>
      </c>
      <c r="E1936" s="2">
        <v>3123</v>
      </c>
      <c r="F1936" s="2">
        <v>5.7039999999999997</v>
      </c>
      <c r="G1936" s="2">
        <v>17813.592000000001</v>
      </c>
      <c r="H1936" s="15">
        <f t="shared" si="30"/>
        <v>-1.7180543496332309E-3</v>
      </c>
    </row>
    <row r="1937" spans="1:8" ht="13.5" x14ac:dyDescent="0.25">
      <c r="A1937" s="11"/>
      <c r="B1937" s="10">
        <v>45593</v>
      </c>
      <c r="C1937" s="2">
        <v>5.79</v>
      </c>
      <c r="D1937" s="2">
        <v>5.4038000000000004</v>
      </c>
      <c r="E1937" s="2">
        <v>458</v>
      </c>
      <c r="F1937" s="2">
        <v>5.7939999999999996</v>
      </c>
      <c r="G1937" s="2">
        <v>2653.652</v>
      </c>
      <c r="H1937" s="15">
        <f t="shared" si="30"/>
        <v>0</v>
      </c>
    </row>
    <row r="1938" spans="1:8" ht="13.5" x14ac:dyDescent="0.25">
      <c r="A1938" s="11"/>
      <c r="B1938" s="10">
        <v>45594</v>
      </c>
      <c r="C1938" s="2">
        <v>5.85</v>
      </c>
      <c r="D1938" s="2">
        <v>5.4598000000000004</v>
      </c>
      <c r="E1938" s="2">
        <v>4487</v>
      </c>
      <c r="F1938" s="2">
        <v>5.7729999999999997</v>
      </c>
      <c r="G1938" s="2">
        <v>25903.451000000001</v>
      </c>
      <c r="H1938" s="15">
        <f t="shared" si="30"/>
        <v>1.0363077834116741E-2</v>
      </c>
    </row>
    <row r="1939" spans="1:8" ht="13.5" x14ac:dyDescent="0.25">
      <c r="A1939" s="11"/>
      <c r="B1939" s="10">
        <v>45595</v>
      </c>
      <c r="C1939" s="2">
        <v>5.8</v>
      </c>
      <c r="D1939" s="2">
        <v>5.4131</v>
      </c>
      <c r="E1939" s="2">
        <v>1090</v>
      </c>
      <c r="F1939" s="2">
        <v>5.7690000000000001</v>
      </c>
      <c r="G1939" s="2">
        <v>6288.21</v>
      </c>
      <c r="H1939" s="15">
        <f t="shared" si="30"/>
        <v>-8.5534268654530211E-3</v>
      </c>
    </row>
    <row r="1940" spans="1:8" ht="13.5" x14ac:dyDescent="0.25">
      <c r="A1940" s="11"/>
      <c r="B1940" s="10">
        <v>45596</v>
      </c>
      <c r="C1940" s="2">
        <v>5.99</v>
      </c>
      <c r="D1940" s="2">
        <v>5.5904999999999996</v>
      </c>
      <c r="E1940" s="2">
        <v>5945</v>
      </c>
      <c r="F1940" s="2">
        <v>5.86</v>
      </c>
      <c r="G1940" s="2">
        <v>34837.699999999997</v>
      </c>
      <c r="H1940" s="15">
        <f t="shared" si="30"/>
        <v>3.2772348561822165E-2</v>
      </c>
    </row>
    <row r="1941" spans="1:8" ht="13.5" x14ac:dyDescent="0.25">
      <c r="A1941" s="11"/>
      <c r="B1941" s="10">
        <v>45597</v>
      </c>
      <c r="C1941" s="2">
        <v>5.97</v>
      </c>
      <c r="D1941" s="2">
        <v>5.5717999999999996</v>
      </c>
      <c r="E1941" s="2">
        <v>8194</v>
      </c>
      <c r="F1941" s="2">
        <v>5.9649999999999999</v>
      </c>
      <c r="G1941" s="2">
        <v>48877.21</v>
      </c>
      <c r="H1941" s="15">
        <f t="shared" si="30"/>
        <v>-3.3449602003398516E-3</v>
      </c>
    </row>
    <row r="1942" spans="1:8" ht="13.5" x14ac:dyDescent="0.25">
      <c r="A1942" s="11"/>
      <c r="B1942" s="10">
        <v>45600</v>
      </c>
      <c r="C1942" s="2">
        <v>5.91</v>
      </c>
      <c r="D1942" s="2">
        <v>5.5157999999999996</v>
      </c>
      <c r="E1942" s="2">
        <v>5894</v>
      </c>
      <c r="F1942" s="2">
        <v>5.9180000000000001</v>
      </c>
      <c r="G1942" s="2">
        <v>34880.692000000003</v>
      </c>
      <c r="H1942" s="15">
        <f t="shared" si="30"/>
        <v>-1.0050612010481363E-2</v>
      </c>
    </row>
    <row r="1943" spans="1:8" ht="13.5" x14ac:dyDescent="0.25">
      <c r="A1943" s="11"/>
      <c r="B1943" s="10">
        <v>45601</v>
      </c>
      <c r="C1943" s="2">
        <v>5.87</v>
      </c>
      <c r="D1943" s="2">
        <v>5.4785000000000004</v>
      </c>
      <c r="E1943" s="2">
        <v>4075</v>
      </c>
      <c r="F1943" s="2">
        <v>5.8540000000000001</v>
      </c>
      <c r="G1943" s="2">
        <v>23855.05</v>
      </c>
      <c r="H1943" s="15">
        <f t="shared" si="30"/>
        <v>-6.7623916748249073E-3</v>
      </c>
    </row>
    <row r="1944" spans="1:8" ht="13.5" x14ac:dyDescent="0.25">
      <c r="A1944" s="11"/>
      <c r="B1944" s="10">
        <v>45602</v>
      </c>
      <c r="C1944" s="2">
        <v>5.8</v>
      </c>
      <c r="D1944" s="2">
        <v>5.4131</v>
      </c>
      <c r="E1944" s="2">
        <v>4361</v>
      </c>
      <c r="F1944" s="2">
        <v>5.8029999999999999</v>
      </c>
      <c r="G1944" s="2">
        <v>25306.883000000002</v>
      </c>
      <c r="H1944" s="15">
        <f t="shared" si="30"/>
        <v>-1.1937574153509234E-2</v>
      </c>
    </row>
    <row r="1945" spans="1:8" ht="13.5" x14ac:dyDescent="0.25">
      <c r="A1945" s="11"/>
      <c r="B1945" s="10">
        <v>45603</v>
      </c>
      <c r="C1945" s="2">
        <v>5.94</v>
      </c>
      <c r="D1945" s="2">
        <v>5.5438000000000001</v>
      </c>
      <c r="E1945" s="2">
        <v>1112</v>
      </c>
      <c r="F1945" s="2">
        <v>5.8150000000000004</v>
      </c>
      <c r="G1945" s="2">
        <v>6466.28</v>
      </c>
      <c r="H1945" s="15">
        <f t="shared" si="30"/>
        <v>2.4145129408287311E-2</v>
      </c>
    </row>
    <row r="1946" spans="1:8" ht="13.5" x14ac:dyDescent="0.25">
      <c r="A1946" s="11"/>
      <c r="B1946" s="10">
        <v>45604</v>
      </c>
      <c r="C1946" s="2">
        <v>5.89</v>
      </c>
      <c r="D1946" s="2">
        <v>5.4970999999999997</v>
      </c>
      <c r="E1946" s="2">
        <v>14594</v>
      </c>
      <c r="F1946" s="2">
        <v>5.8609999999999998</v>
      </c>
      <c r="G1946" s="2">
        <v>85535.433999999994</v>
      </c>
      <c r="H1946" s="15">
        <f t="shared" si="30"/>
        <v>-8.4238248133050274E-3</v>
      </c>
    </row>
    <row r="1947" spans="1:8" ht="13.5" x14ac:dyDescent="0.25">
      <c r="A1947" s="11"/>
      <c r="B1947" s="10">
        <v>45607</v>
      </c>
      <c r="C1947" s="2">
        <v>5.8</v>
      </c>
      <c r="D1947" s="2">
        <v>5.4131</v>
      </c>
      <c r="E1947" s="2">
        <v>9939</v>
      </c>
      <c r="F1947" s="2">
        <v>5.8029999999999999</v>
      </c>
      <c r="G1947" s="2">
        <v>57676.017</v>
      </c>
      <c r="H1947" s="15">
        <f t="shared" si="30"/>
        <v>-1.5280784413599832E-2</v>
      </c>
    </row>
    <row r="1948" spans="1:8" ht="13.5" x14ac:dyDescent="0.25">
      <c r="A1948" s="11"/>
      <c r="B1948" s="10">
        <v>45608</v>
      </c>
      <c r="C1948" s="2">
        <v>5.93</v>
      </c>
      <c r="D1948" s="2">
        <v>5.5345000000000004</v>
      </c>
      <c r="E1948" s="2">
        <v>2744</v>
      </c>
      <c r="F1948" s="2">
        <v>5.8559999999999999</v>
      </c>
      <c r="G1948" s="2">
        <v>16068.864</v>
      </c>
      <c r="H1948" s="15">
        <f t="shared" si="30"/>
        <v>2.2427075058654079E-2</v>
      </c>
    </row>
    <row r="1949" spans="1:8" ht="13.5" x14ac:dyDescent="0.25">
      <c r="A1949" s="11"/>
      <c r="B1949" s="10">
        <v>45609</v>
      </c>
      <c r="C1949" s="2">
        <v>5.93</v>
      </c>
      <c r="D1949" s="2">
        <v>5.5345000000000004</v>
      </c>
      <c r="E1949" s="2">
        <v>7290</v>
      </c>
      <c r="F1949" s="2">
        <v>5.8680000000000003</v>
      </c>
      <c r="G1949" s="2">
        <v>42777.72</v>
      </c>
      <c r="H1949" s="15">
        <f t="shared" si="30"/>
        <v>0</v>
      </c>
    </row>
    <row r="1950" spans="1:8" ht="13.5" x14ac:dyDescent="0.25">
      <c r="A1950" s="11"/>
      <c r="B1950" s="10">
        <v>45610</v>
      </c>
      <c r="C1950" s="2">
        <v>5.92</v>
      </c>
      <c r="D1950" s="2">
        <v>5.5251000000000001</v>
      </c>
      <c r="E1950" s="2">
        <v>5290</v>
      </c>
      <c r="F1950" s="2">
        <v>5.851</v>
      </c>
      <c r="G1950" s="2">
        <v>30951.79</v>
      </c>
      <c r="H1950" s="15">
        <f t="shared" si="30"/>
        <v>-1.6984370765200643E-3</v>
      </c>
    </row>
    <row r="1951" spans="1:8" ht="13.5" x14ac:dyDescent="0.25">
      <c r="A1951" s="11"/>
      <c r="B1951" s="10">
        <v>45611</v>
      </c>
      <c r="C1951" s="2">
        <v>5.92</v>
      </c>
      <c r="D1951" s="2">
        <v>5.5251000000000001</v>
      </c>
      <c r="E1951" s="2">
        <v>1907</v>
      </c>
      <c r="F1951" s="2">
        <v>5.8570000000000002</v>
      </c>
      <c r="G1951" s="2">
        <v>11169.299000000001</v>
      </c>
      <c r="H1951" s="15">
        <f t="shared" si="30"/>
        <v>0</v>
      </c>
    </row>
    <row r="1952" spans="1:8" ht="13.5" x14ac:dyDescent="0.25">
      <c r="A1952" s="11"/>
      <c r="B1952" s="10">
        <v>45614</v>
      </c>
      <c r="C1952" s="2">
        <v>5.85</v>
      </c>
      <c r="D1952" s="2">
        <v>5.4598000000000004</v>
      </c>
      <c r="E1952" s="2">
        <v>6734</v>
      </c>
      <c r="F1952" s="2">
        <v>5.851</v>
      </c>
      <c r="G1952" s="2">
        <v>39400.633999999998</v>
      </c>
      <c r="H1952" s="15">
        <f t="shared" si="30"/>
        <v>-1.1818790610124648E-2</v>
      </c>
    </row>
    <row r="1953" spans="1:8" ht="13.5" x14ac:dyDescent="0.25">
      <c r="A1953" s="11"/>
      <c r="B1953" s="10">
        <v>45615</v>
      </c>
      <c r="C1953" s="2">
        <v>5.9</v>
      </c>
      <c r="D1953" s="2">
        <v>5.5065</v>
      </c>
      <c r="E1953" s="2">
        <v>5184</v>
      </c>
      <c r="F1953" s="2">
        <v>5.86</v>
      </c>
      <c r="G1953" s="2">
        <v>30378.240000000002</v>
      </c>
      <c r="H1953" s="15">
        <f t="shared" si="30"/>
        <v>8.5534268654528581E-3</v>
      </c>
    </row>
    <row r="1954" spans="1:8" ht="13.5" x14ac:dyDescent="0.25">
      <c r="A1954" s="11"/>
      <c r="B1954" s="10">
        <v>45616</v>
      </c>
      <c r="C1954" s="2">
        <v>5.8</v>
      </c>
      <c r="D1954" s="2">
        <v>5.4131</v>
      </c>
      <c r="E1954" s="2">
        <v>12212</v>
      </c>
      <c r="F1954" s="2">
        <v>5.8079999999999998</v>
      </c>
      <c r="G1954" s="2">
        <v>70927.296000000002</v>
      </c>
      <c r="H1954" s="15">
        <f t="shared" si="30"/>
        <v>-1.6961772450740022E-2</v>
      </c>
    </row>
    <row r="1955" spans="1:8" ht="13.5" x14ac:dyDescent="0.25">
      <c r="A1955" s="11"/>
      <c r="B1955" s="10">
        <v>45617</v>
      </c>
      <c r="C1955" s="2">
        <v>5.88</v>
      </c>
      <c r="D1955" s="2">
        <v>5.4878</v>
      </c>
      <c r="E1955" s="2">
        <v>5025</v>
      </c>
      <c r="F1955" s="2">
        <v>5.8330000000000002</v>
      </c>
      <c r="G1955" s="2">
        <v>29310.825000000001</v>
      </c>
      <c r="H1955" s="15">
        <f t="shared" si="30"/>
        <v>1.3799855905119061E-2</v>
      </c>
    </row>
    <row r="1956" spans="1:8" ht="13.5" x14ac:dyDescent="0.25">
      <c r="A1956" s="11"/>
      <c r="B1956" s="10">
        <v>45618</v>
      </c>
      <c r="C1956" s="2">
        <v>5.87</v>
      </c>
      <c r="D1956" s="2">
        <v>5.4785000000000004</v>
      </c>
      <c r="E1956" s="2">
        <v>3733</v>
      </c>
      <c r="F1956" s="2">
        <v>5.8630000000000004</v>
      </c>
      <c r="G1956" s="2">
        <v>21886.579000000002</v>
      </c>
      <c r="H1956" s="15">
        <f t="shared" si="30"/>
        <v>-1.6946681730383108E-3</v>
      </c>
    </row>
    <row r="1957" spans="1:8" ht="13.5" x14ac:dyDescent="0.25">
      <c r="A1957" s="11"/>
      <c r="B1957" s="10">
        <v>45621</v>
      </c>
      <c r="C1957" s="2">
        <v>5.87</v>
      </c>
      <c r="D1957" s="2">
        <v>5.4785000000000004</v>
      </c>
      <c r="E1957" s="2">
        <v>3057</v>
      </c>
      <c r="F1957" s="2">
        <v>5.8620000000000001</v>
      </c>
      <c r="G1957" s="2">
        <v>17920.133999999998</v>
      </c>
      <c r="H1957" s="15">
        <f t="shared" si="30"/>
        <v>0</v>
      </c>
    </row>
    <row r="1958" spans="1:8" ht="13.5" x14ac:dyDescent="0.25">
      <c r="A1958" s="11"/>
      <c r="B1958" s="10">
        <v>45622</v>
      </c>
      <c r="C1958" s="2">
        <v>5.87</v>
      </c>
      <c r="D1958" s="2">
        <v>5.4785000000000004</v>
      </c>
      <c r="E1958" s="2">
        <v>4322</v>
      </c>
      <c r="F1958" s="2">
        <v>5.81</v>
      </c>
      <c r="G1958" s="2">
        <v>25110.82</v>
      </c>
      <c r="H1958" s="15">
        <f t="shared" si="30"/>
        <v>0</v>
      </c>
    </row>
    <row r="1959" spans="1:8" ht="13.5" x14ac:dyDescent="0.25">
      <c r="A1959" s="11"/>
      <c r="B1959" s="10">
        <v>45623</v>
      </c>
      <c r="C1959" s="2">
        <v>5.87</v>
      </c>
      <c r="D1959" s="2">
        <v>5.4785000000000004</v>
      </c>
      <c r="E1959" s="2">
        <v>17097</v>
      </c>
      <c r="F1959" s="2">
        <v>5.8019999999999996</v>
      </c>
      <c r="G1959" s="2">
        <v>99196.793999999994</v>
      </c>
      <c r="H1959" s="15">
        <f t="shared" si="30"/>
        <v>0</v>
      </c>
    </row>
    <row r="1960" spans="1:8" ht="13.5" x14ac:dyDescent="0.25">
      <c r="A1960" s="11"/>
      <c r="B1960" s="10">
        <v>45624</v>
      </c>
      <c r="C1960" s="2">
        <v>5.85</v>
      </c>
      <c r="D1960" s="2">
        <v>5.4598000000000004</v>
      </c>
      <c r="E1960" s="2">
        <v>7409</v>
      </c>
      <c r="F1960" s="2">
        <v>5.8479999999999999</v>
      </c>
      <c r="G1960" s="2">
        <v>43327.832000000002</v>
      </c>
      <c r="H1960" s="15">
        <f t="shared" si="30"/>
        <v>-3.4133430683581157E-3</v>
      </c>
    </row>
    <row r="1961" spans="1:8" ht="13.5" x14ac:dyDescent="0.25">
      <c r="A1961" s="11"/>
      <c r="B1961" s="10">
        <v>45625</v>
      </c>
      <c r="C1961" s="2">
        <v>5.85</v>
      </c>
      <c r="D1961" s="2">
        <v>5.4598000000000004</v>
      </c>
      <c r="E1961" s="2">
        <v>6901</v>
      </c>
      <c r="F1961" s="2">
        <v>5.8330000000000002</v>
      </c>
      <c r="G1961" s="2">
        <v>40253.533000000003</v>
      </c>
      <c r="H1961" s="15">
        <f t="shared" si="30"/>
        <v>0</v>
      </c>
    </row>
    <row r="1962" spans="1:8" ht="13.5" x14ac:dyDescent="0.25">
      <c r="A1962" s="11"/>
      <c r="B1962" s="10">
        <v>45628</v>
      </c>
      <c r="C1962" s="2">
        <v>5.9</v>
      </c>
      <c r="D1962" s="2">
        <v>5.5065</v>
      </c>
      <c r="E1962" s="2">
        <v>2321</v>
      </c>
      <c r="F1962" s="2">
        <v>5.87</v>
      </c>
      <c r="G1962" s="2">
        <v>13624.27</v>
      </c>
      <c r="H1962" s="15">
        <f t="shared" si="30"/>
        <v>8.5534268654528581E-3</v>
      </c>
    </row>
    <row r="1963" spans="1:8" ht="13.5" x14ac:dyDescent="0.25">
      <c r="A1963" s="11"/>
      <c r="B1963" s="10">
        <v>45629</v>
      </c>
      <c r="C1963" s="2">
        <v>5.95</v>
      </c>
      <c r="D1963" s="2">
        <v>5.5530999999999997</v>
      </c>
      <c r="E1963" s="2">
        <v>947</v>
      </c>
      <c r="F1963" s="2">
        <v>5.9480000000000004</v>
      </c>
      <c r="G1963" s="2">
        <v>5632.7560000000003</v>
      </c>
      <c r="H1963" s="15">
        <f t="shared" si="30"/>
        <v>8.4627258694269965E-3</v>
      </c>
    </row>
    <row r="1964" spans="1:8" ht="13.5" x14ac:dyDescent="0.25">
      <c r="A1964" s="11"/>
      <c r="B1964" s="10">
        <v>45630</v>
      </c>
      <c r="C1964" s="2">
        <v>5.95</v>
      </c>
      <c r="D1964" s="2">
        <v>5.5530999999999997</v>
      </c>
      <c r="E1964" s="2">
        <v>14773</v>
      </c>
      <c r="F1964" s="2">
        <v>5.8609999999999998</v>
      </c>
      <c r="G1964" s="2">
        <v>86584.553</v>
      </c>
      <c r="H1964" s="15">
        <f t="shared" si="30"/>
        <v>0</v>
      </c>
    </row>
    <row r="1965" spans="1:8" ht="13.5" x14ac:dyDescent="0.25">
      <c r="A1965" s="11"/>
      <c r="B1965" s="10">
        <v>45631</v>
      </c>
      <c r="C1965" s="2">
        <v>5.94</v>
      </c>
      <c r="D1965" s="2">
        <v>5.5438000000000001</v>
      </c>
      <c r="E1965" s="2">
        <v>3476</v>
      </c>
      <c r="F1965" s="2">
        <v>5.8559999999999999</v>
      </c>
      <c r="G1965" s="2">
        <v>20355.455999999998</v>
      </c>
      <c r="H1965" s="15">
        <f t="shared" si="30"/>
        <v>-1.674740235183887E-3</v>
      </c>
    </row>
    <row r="1966" spans="1:8" ht="13.5" x14ac:dyDescent="0.25">
      <c r="A1966" s="11"/>
      <c r="B1966" s="10">
        <v>45632</v>
      </c>
      <c r="C1966" s="2">
        <v>5.92</v>
      </c>
      <c r="D1966" s="2">
        <v>5.5251000000000001</v>
      </c>
      <c r="E1966" s="2">
        <v>11439</v>
      </c>
      <c r="F1966" s="2">
        <v>5.8070000000000004</v>
      </c>
      <c r="G1966" s="2">
        <v>66426.273000000001</v>
      </c>
      <c r="H1966" s="15">
        <f t="shared" si="30"/>
        <v>-3.3731375590749916E-3</v>
      </c>
    </row>
    <row r="1967" spans="1:8" ht="13.5" x14ac:dyDescent="0.25">
      <c r="A1967" s="11"/>
      <c r="B1967" s="10">
        <v>45635</v>
      </c>
      <c r="C1967" s="2">
        <v>5.89</v>
      </c>
      <c r="D1967" s="2">
        <v>5.4970999999999997</v>
      </c>
      <c r="E1967" s="2">
        <v>9912</v>
      </c>
      <c r="F1967" s="2">
        <v>5.81</v>
      </c>
      <c r="G1967" s="2">
        <v>57588.72</v>
      </c>
      <c r="H1967" s="15">
        <f t="shared" si="30"/>
        <v>-5.0677815786140468E-3</v>
      </c>
    </row>
    <row r="1968" spans="1:8" ht="13.5" x14ac:dyDescent="0.25">
      <c r="A1968" s="11"/>
      <c r="B1968" s="10">
        <v>45636</v>
      </c>
      <c r="C1968" s="2">
        <v>5.88</v>
      </c>
      <c r="D1968" s="2">
        <v>5.4878</v>
      </c>
      <c r="E1968" s="2">
        <v>1538</v>
      </c>
      <c r="F1968" s="2">
        <v>5.8339999999999996</v>
      </c>
      <c r="G1968" s="2">
        <v>8972.6919999999991</v>
      </c>
      <c r="H1968" s="15">
        <f t="shared" si="30"/>
        <v>-1.6918011315056379E-3</v>
      </c>
    </row>
    <row r="1969" spans="1:8" ht="13.5" x14ac:dyDescent="0.25">
      <c r="A1969" s="11"/>
      <c r="B1969" s="10">
        <v>45637</v>
      </c>
      <c r="C1969" s="2">
        <v>5.89</v>
      </c>
      <c r="D1969" s="2">
        <v>5.4970999999999997</v>
      </c>
      <c r="E1969" s="2">
        <v>1061</v>
      </c>
      <c r="F1969" s="2">
        <v>5.8490000000000002</v>
      </c>
      <c r="G1969" s="2">
        <v>6205.7889999999998</v>
      </c>
      <c r="H1969" s="15">
        <f t="shared" si="30"/>
        <v>1.6946681730383108E-3</v>
      </c>
    </row>
    <row r="1970" spans="1:8" ht="13.5" x14ac:dyDescent="0.25">
      <c r="A1970" s="11"/>
      <c r="B1970" s="10">
        <v>45638</v>
      </c>
      <c r="C1970" s="2">
        <v>5.89</v>
      </c>
      <c r="D1970" s="2">
        <v>5.4970999999999997</v>
      </c>
      <c r="E1970" s="2">
        <v>3108</v>
      </c>
      <c r="F1970" s="2">
        <v>5.8760000000000003</v>
      </c>
      <c r="G1970" s="2">
        <v>18262.608</v>
      </c>
      <c r="H1970" s="15">
        <f t="shared" si="30"/>
        <v>0</v>
      </c>
    </row>
    <row r="1971" spans="1:8" ht="13.5" x14ac:dyDescent="0.25">
      <c r="A1971" s="11"/>
      <c r="B1971" s="10">
        <v>45639</v>
      </c>
      <c r="C1971" s="2">
        <v>5.89</v>
      </c>
      <c r="D1971" s="2">
        <v>5.4970999999999997</v>
      </c>
      <c r="E1971" s="2">
        <v>1703</v>
      </c>
      <c r="F1971" s="2">
        <v>5.8659999999999997</v>
      </c>
      <c r="G1971" s="2">
        <v>9989.7980000000007</v>
      </c>
      <c r="H1971" s="15">
        <f t="shared" si="30"/>
        <v>0</v>
      </c>
    </row>
    <row r="1972" spans="1:8" ht="13.5" x14ac:dyDescent="0.25">
      <c r="A1972" s="11"/>
      <c r="B1972" s="10">
        <v>45642</v>
      </c>
      <c r="C1972" s="2">
        <v>5.89</v>
      </c>
      <c r="D1972" s="2">
        <v>5.4970999999999997</v>
      </c>
      <c r="E1972" s="2">
        <v>1065</v>
      </c>
      <c r="F1972" s="2">
        <v>5.8760000000000003</v>
      </c>
      <c r="G1972" s="2">
        <v>6257.94</v>
      </c>
      <c r="H1972" s="15">
        <f t="shared" si="30"/>
        <v>0</v>
      </c>
    </row>
    <row r="1973" spans="1:8" ht="13.5" x14ac:dyDescent="0.25">
      <c r="A1973" s="11"/>
      <c r="B1973" s="10">
        <v>45644</v>
      </c>
      <c r="C1973" s="2">
        <v>5.85</v>
      </c>
      <c r="D1973" s="2">
        <v>5.4598000000000004</v>
      </c>
      <c r="E1973" s="2">
        <v>1837</v>
      </c>
      <c r="F1973" s="2">
        <v>5.8550000000000004</v>
      </c>
      <c r="G1973" s="2">
        <v>10755.635</v>
      </c>
      <c r="H1973" s="15">
        <f t="shared" si="30"/>
        <v>-6.7853959360388615E-3</v>
      </c>
    </row>
    <row r="1974" spans="1:8" ht="13.5" x14ac:dyDescent="0.25">
      <c r="A1974" s="11"/>
      <c r="B1974" s="10">
        <v>45645</v>
      </c>
      <c r="C1974" s="2">
        <v>5.8</v>
      </c>
      <c r="D1974" s="2">
        <v>5.4131</v>
      </c>
      <c r="E1974" s="2">
        <v>8190</v>
      </c>
      <c r="F1974" s="2">
        <v>5.8250000000000002</v>
      </c>
      <c r="G1974" s="2">
        <v>47706.75</v>
      </c>
      <c r="H1974" s="15">
        <f t="shared" si="30"/>
        <v>-8.5534268654530211E-3</v>
      </c>
    </row>
    <row r="1975" spans="1:8" ht="13.5" x14ac:dyDescent="0.25">
      <c r="A1975" s="11"/>
      <c r="B1975" s="10">
        <v>45646</v>
      </c>
      <c r="C1975" s="2">
        <v>5.85</v>
      </c>
      <c r="D1975" s="2">
        <v>5.4598000000000004</v>
      </c>
      <c r="E1975" s="2">
        <v>680</v>
      </c>
      <c r="F1975" s="2">
        <v>5.7789999999999999</v>
      </c>
      <c r="G1975" s="2">
        <v>3929.72</v>
      </c>
      <c r="H1975" s="15">
        <f t="shared" si="30"/>
        <v>8.6272191535350182E-3</v>
      </c>
    </row>
    <row r="1976" spans="1:8" ht="13.5" x14ac:dyDescent="0.25">
      <c r="A1976" s="11"/>
      <c r="B1976" s="10">
        <v>45649</v>
      </c>
      <c r="C1976" s="2">
        <v>5.8</v>
      </c>
      <c r="D1976" s="2">
        <v>5.4131</v>
      </c>
      <c r="E1976" s="2">
        <v>7023</v>
      </c>
      <c r="F1976" s="2">
        <v>5.7960000000000003</v>
      </c>
      <c r="G1976" s="2">
        <v>40705.307999999997</v>
      </c>
      <c r="H1976" s="15">
        <f t="shared" si="30"/>
        <v>-8.5534268654530211E-3</v>
      </c>
    </row>
    <row r="1977" spans="1:8" ht="13.5" x14ac:dyDescent="0.25">
      <c r="A1977" s="11"/>
      <c r="B1977" s="10">
        <v>45650</v>
      </c>
      <c r="C1977" s="2">
        <v>5.8</v>
      </c>
      <c r="D1977" s="2">
        <v>5.4131</v>
      </c>
      <c r="E1977" s="2">
        <v>2534</v>
      </c>
      <c r="F1977" s="2">
        <v>5.7939999999999996</v>
      </c>
      <c r="G1977" s="2">
        <v>14681.995999999999</v>
      </c>
      <c r="H1977" s="15">
        <f t="shared" si="30"/>
        <v>0</v>
      </c>
    </row>
    <row r="1978" spans="1:8" ht="13.5" x14ac:dyDescent="0.25">
      <c r="A1978" s="11"/>
      <c r="B1978" s="10">
        <v>45651</v>
      </c>
      <c r="C1978" s="2">
        <v>5.8</v>
      </c>
      <c r="D1978" s="2">
        <v>5.4131</v>
      </c>
      <c r="E1978" s="2">
        <v>3011</v>
      </c>
      <c r="F1978" s="2">
        <v>5.8019999999999996</v>
      </c>
      <c r="G1978" s="2">
        <v>17469.822</v>
      </c>
      <c r="H1978" s="15">
        <f t="shared" si="30"/>
        <v>0</v>
      </c>
    </row>
    <row r="1979" spans="1:8" ht="13.5" x14ac:dyDescent="0.25">
      <c r="A1979" s="11"/>
      <c r="B1979" s="10">
        <v>45652</v>
      </c>
      <c r="C1979" s="2">
        <v>5.76</v>
      </c>
      <c r="D1979" s="2">
        <v>5.3757999999999999</v>
      </c>
      <c r="E1979" s="2">
        <v>4669</v>
      </c>
      <c r="F1979" s="2">
        <v>5.7480000000000002</v>
      </c>
      <c r="G1979" s="2">
        <v>26837.412</v>
      </c>
      <c r="H1979" s="15">
        <f t="shared" si="30"/>
        <v>-6.8906911012174372E-3</v>
      </c>
    </row>
    <row r="1980" spans="1:8" ht="13.5" x14ac:dyDescent="0.25">
      <c r="A1980" s="11"/>
      <c r="B1980" s="10">
        <v>45653</v>
      </c>
      <c r="C1980" s="2">
        <v>5.75</v>
      </c>
      <c r="D1980" s="2">
        <v>5.3665000000000003</v>
      </c>
      <c r="E1980" s="2">
        <v>36758</v>
      </c>
      <c r="F1980" s="2">
        <v>5.7649999999999997</v>
      </c>
      <c r="G1980" s="2">
        <v>211909.87</v>
      </c>
      <c r="H1980" s="15">
        <f t="shared" si="30"/>
        <v>-1.7299750734773693E-3</v>
      </c>
    </row>
    <row r="1981" spans="1:8" ht="13.5" x14ac:dyDescent="0.25">
      <c r="A1981" s="11"/>
      <c r="B1981" s="10">
        <v>45656</v>
      </c>
      <c r="C1981" s="2">
        <v>5.84</v>
      </c>
      <c r="D1981" s="2">
        <v>5.4504999999999999</v>
      </c>
      <c r="E1981" s="2">
        <v>2030</v>
      </c>
      <c r="F1981" s="2">
        <v>5.7160000000000002</v>
      </c>
      <c r="G1981" s="2">
        <v>11603.48</v>
      </c>
      <c r="H1981" s="15">
        <f t="shared" si="30"/>
        <v>1.565266002049746E-2</v>
      </c>
    </row>
    <row r="1982" spans="1:8" ht="13.5" x14ac:dyDescent="0.25">
      <c r="A1982" s="11"/>
      <c r="B1982" s="10">
        <v>45657</v>
      </c>
      <c r="C1982" s="2">
        <v>5.88</v>
      </c>
      <c r="D1982" s="2">
        <v>5.4878</v>
      </c>
      <c r="E1982" s="2">
        <v>6946</v>
      </c>
      <c r="F1982" s="2">
        <v>5.82</v>
      </c>
      <c r="G1982" s="2">
        <v>40425.72</v>
      </c>
      <c r="H1982" s="15">
        <f t="shared" si="30"/>
        <v>6.843408861572353E-3</v>
      </c>
    </row>
    <row r="1983" spans="1:8" ht="13.5" x14ac:dyDescent="0.25">
      <c r="A1983" s="11"/>
      <c r="B1983" s="10">
        <v>45659</v>
      </c>
      <c r="C1983" s="2">
        <v>5.84</v>
      </c>
      <c r="D1983" s="2">
        <v>5.4504999999999999</v>
      </c>
      <c r="E1983" s="2">
        <v>6050</v>
      </c>
      <c r="F1983" s="2">
        <v>5.8029999999999999</v>
      </c>
      <c r="G1983" s="2">
        <v>35108.15</v>
      </c>
      <c r="H1983" s="15">
        <f t="shared" si="30"/>
        <v>-6.7968949305732915E-3</v>
      </c>
    </row>
    <row r="1984" spans="1:8" ht="13.5" x14ac:dyDescent="0.25">
      <c r="A1984" s="11"/>
      <c r="B1984" s="10">
        <v>45660</v>
      </c>
      <c r="C1984" s="2">
        <v>5.84</v>
      </c>
      <c r="D1984" s="2">
        <v>5.4504999999999999</v>
      </c>
      <c r="E1984" s="2">
        <v>3499</v>
      </c>
      <c r="F1984" s="2">
        <v>5.8259999999999996</v>
      </c>
      <c r="G1984" s="2">
        <v>20385.173999999999</v>
      </c>
      <c r="H1984" s="15">
        <f t="shared" si="30"/>
        <v>0</v>
      </c>
    </row>
    <row r="1985" spans="1:8" ht="13.5" x14ac:dyDescent="0.25">
      <c r="A1985" s="11"/>
      <c r="B1985" s="10">
        <v>45663</v>
      </c>
      <c r="C1985" s="2">
        <v>5.78</v>
      </c>
      <c r="D1985" s="2">
        <v>5.3944999999999999</v>
      </c>
      <c r="E1985" s="2">
        <v>8283</v>
      </c>
      <c r="F1985" s="2">
        <v>5.7930000000000001</v>
      </c>
      <c r="G1985" s="2">
        <v>47983.419000000002</v>
      </c>
      <c r="H1985" s="15">
        <f t="shared" si="30"/>
        <v>-1.0274286762682333E-2</v>
      </c>
    </row>
    <row r="1986" spans="1:8" ht="13.5" x14ac:dyDescent="0.25">
      <c r="A1986" s="11"/>
      <c r="B1986" s="10">
        <v>45664</v>
      </c>
      <c r="C1986" s="2">
        <v>5.75</v>
      </c>
      <c r="D1986" s="2">
        <v>5.3665000000000003</v>
      </c>
      <c r="E1986" s="2">
        <v>10445</v>
      </c>
      <c r="F1986" s="2">
        <v>5.7679999999999998</v>
      </c>
      <c r="G1986" s="2">
        <v>60246.76</v>
      </c>
      <c r="H1986" s="15">
        <f t="shared" si="30"/>
        <v>-5.190471776809636E-3</v>
      </c>
    </row>
    <row r="1987" spans="1:8" ht="13.5" x14ac:dyDescent="0.25">
      <c r="A1987" s="11"/>
      <c r="B1987" s="10">
        <v>45665</v>
      </c>
      <c r="C1987" s="2">
        <v>5.7</v>
      </c>
      <c r="D1987" s="2">
        <v>5.3197999999999999</v>
      </c>
      <c r="E1987" s="2">
        <v>7843</v>
      </c>
      <c r="F1987" s="2">
        <v>5.7069999999999999</v>
      </c>
      <c r="G1987" s="2">
        <v>44760.000999999997</v>
      </c>
      <c r="H1987" s="15">
        <f t="shared" si="30"/>
        <v>-8.7021336066338221E-3</v>
      </c>
    </row>
    <row r="1988" spans="1:8" ht="13.5" x14ac:dyDescent="0.25">
      <c r="A1988" s="11"/>
      <c r="B1988" s="10">
        <v>45666</v>
      </c>
      <c r="C1988" s="2">
        <v>5.83</v>
      </c>
      <c r="D1988" s="2">
        <v>5.4410999999999996</v>
      </c>
      <c r="E1988" s="2">
        <v>454</v>
      </c>
      <c r="F1988" s="2">
        <v>5.82</v>
      </c>
      <c r="G1988" s="2">
        <v>2642.28</v>
      </c>
      <c r="H1988" s="15">
        <f t="shared" si="30"/>
        <v>2.2801609083048187E-2</v>
      </c>
    </row>
    <row r="1989" spans="1:8" ht="13.5" x14ac:dyDescent="0.25">
      <c r="A1989" s="11"/>
      <c r="B1989" s="10">
        <v>45667</v>
      </c>
      <c r="C1989" s="2">
        <v>5.8</v>
      </c>
      <c r="D1989" s="2">
        <v>5.4131</v>
      </c>
      <c r="E1989" s="2">
        <v>5413</v>
      </c>
      <c r="F1989" s="2">
        <v>5.7690000000000001</v>
      </c>
      <c r="G1989" s="2">
        <v>31227.597000000002</v>
      </c>
      <c r="H1989" s="15">
        <f t="shared" si="30"/>
        <v>-5.1460182683647762E-3</v>
      </c>
    </row>
    <row r="1990" spans="1:8" ht="13.5" x14ac:dyDescent="0.25">
      <c r="A1990" s="11"/>
      <c r="B1990" s="10">
        <v>45670</v>
      </c>
      <c r="C1990" s="2">
        <v>5.84</v>
      </c>
      <c r="D1990" s="2">
        <v>5.4504999999999999</v>
      </c>
      <c r="E1990" s="2">
        <v>3832</v>
      </c>
      <c r="F1990" s="2">
        <v>5.8070000000000004</v>
      </c>
      <c r="G1990" s="2">
        <v>22252.423999999999</v>
      </c>
      <c r="H1990" s="15">
        <f t="shared" si="30"/>
        <v>6.909164803901623E-3</v>
      </c>
    </row>
    <row r="1991" spans="1:8" ht="13.5" x14ac:dyDescent="0.25">
      <c r="A1991" s="11"/>
      <c r="B1991" s="10">
        <v>45671</v>
      </c>
      <c r="C1991" s="2">
        <v>5.82</v>
      </c>
      <c r="D1991" s="2">
        <v>5.4318</v>
      </c>
      <c r="E1991" s="2">
        <v>1317</v>
      </c>
      <c r="F1991" s="2">
        <v>5.8120000000000003</v>
      </c>
      <c r="G1991" s="2">
        <v>7654.4040000000005</v>
      </c>
      <c r="H1991" s="15">
        <f t="shared" ref="H1991:H2054" si="31">(D1991-D1990)/D1990</f>
        <v>-3.4308779011099789E-3</v>
      </c>
    </row>
    <row r="1992" spans="1:8" ht="13.5" x14ac:dyDescent="0.25">
      <c r="A1992" s="11"/>
      <c r="B1992" s="10">
        <v>45672</v>
      </c>
      <c r="C1992" s="2">
        <v>5.93</v>
      </c>
      <c r="D1992" s="2">
        <v>5.5345000000000004</v>
      </c>
      <c r="E1992" s="2">
        <v>7060</v>
      </c>
      <c r="F1992" s="2">
        <v>5.8639999999999999</v>
      </c>
      <c r="G1992" s="2">
        <v>41399.839999999997</v>
      </c>
      <c r="H1992" s="15">
        <f t="shared" si="31"/>
        <v>1.8907176258330657E-2</v>
      </c>
    </row>
    <row r="1993" spans="1:8" ht="13.5" x14ac:dyDescent="0.25">
      <c r="A1993" s="11"/>
      <c r="B1993" s="10">
        <v>45673</v>
      </c>
      <c r="C1993" s="2">
        <v>6.04</v>
      </c>
      <c r="D1993" s="2">
        <v>5.6371000000000002</v>
      </c>
      <c r="E1993" s="2">
        <v>6968</v>
      </c>
      <c r="F1993" s="2">
        <v>5.9180000000000001</v>
      </c>
      <c r="G1993" s="2">
        <v>41236.624000000003</v>
      </c>
      <c r="H1993" s="15">
        <f t="shared" si="31"/>
        <v>1.8538260005420505E-2</v>
      </c>
    </row>
    <row r="1994" spans="1:8" ht="13.5" x14ac:dyDescent="0.25">
      <c r="A1994" s="11"/>
      <c r="B1994" s="10">
        <v>45674</v>
      </c>
      <c r="C1994" s="2">
        <v>6.02</v>
      </c>
      <c r="D1994" s="2">
        <v>5.6185</v>
      </c>
      <c r="E1994" s="2">
        <v>3642</v>
      </c>
      <c r="F1994" s="2">
        <v>6.024</v>
      </c>
      <c r="G1994" s="2">
        <v>21939.407999999999</v>
      </c>
      <c r="H1994" s="15">
        <f t="shared" si="31"/>
        <v>-3.2995689272853367E-3</v>
      </c>
    </row>
    <row r="1995" spans="1:8" ht="13.5" x14ac:dyDescent="0.25">
      <c r="A1995" s="11"/>
      <c r="B1995" s="10">
        <v>45677</v>
      </c>
      <c r="C1995" s="2">
        <v>6.06</v>
      </c>
      <c r="D1995" s="2">
        <v>5.6558000000000002</v>
      </c>
      <c r="E1995" s="2">
        <v>4984</v>
      </c>
      <c r="F1995" s="2">
        <v>6.032</v>
      </c>
      <c r="G1995" s="2">
        <v>30063.488000000001</v>
      </c>
      <c r="H1995" s="15">
        <f t="shared" si="31"/>
        <v>6.6387825932188501E-3</v>
      </c>
    </row>
    <row r="1996" spans="1:8" ht="13.5" x14ac:dyDescent="0.25">
      <c r="A1996" s="11"/>
      <c r="B1996" s="10">
        <v>45678</v>
      </c>
      <c r="C1996" s="2">
        <v>5.86</v>
      </c>
      <c r="D1996" s="2">
        <v>5.4691000000000001</v>
      </c>
      <c r="E1996" s="2">
        <v>30382</v>
      </c>
      <c r="F1996" s="2">
        <v>5.7489999999999997</v>
      </c>
      <c r="G1996" s="2">
        <v>174666.11799999999</v>
      </c>
      <c r="H1996" s="15">
        <f t="shared" si="31"/>
        <v>-3.3010361045298649E-2</v>
      </c>
    </row>
    <row r="1997" spans="1:8" ht="13.5" x14ac:dyDescent="0.25">
      <c r="A1997" s="11"/>
      <c r="B1997" s="10">
        <v>45679</v>
      </c>
      <c r="C1997" s="2">
        <v>5.87</v>
      </c>
      <c r="D1997" s="2">
        <v>5.4785000000000004</v>
      </c>
      <c r="E1997" s="2">
        <v>3559</v>
      </c>
      <c r="F1997" s="2">
        <v>5.84</v>
      </c>
      <c r="G1997" s="2">
        <v>20784.560000000001</v>
      </c>
      <c r="H1997" s="15">
        <f t="shared" si="31"/>
        <v>1.7187471430400426E-3</v>
      </c>
    </row>
    <row r="1998" spans="1:8" ht="13.5" x14ac:dyDescent="0.25">
      <c r="A1998" s="11"/>
      <c r="B1998" s="10">
        <v>45680</v>
      </c>
      <c r="C1998" s="2">
        <v>5.8</v>
      </c>
      <c r="D1998" s="2">
        <v>5.4131</v>
      </c>
      <c r="E1998" s="2">
        <v>3896</v>
      </c>
      <c r="F1998" s="2">
        <v>5.8019999999999996</v>
      </c>
      <c r="G1998" s="2">
        <v>22604.592000000001</v>
      </c>
      <c r="H1998" s="15">
        <f t="shared" si="31"/>
        <v>-1.1937574153509234E-2</v>
      </c>
    </row>
    <row r="1999" spans="1:8" ht="13.5" x14ac:dyDescent="0.25">
      <c r="A1999" s="11"/>
      <c r="B1999" s="10">
        <v>45681</v>
      </c>
      <c r="C1999" s="2">
        <v>5.77</v>
      </c>
      <c r="D1999" s="2">
        <v>5.3851000000000004</v>
      </c>
      <c r="E1999" s="2">
        <v>14463</v>
      </c>
      <c r="F1999" s="2">
        <v>5.7729999999999997</v>
      </c>
      <c r="G1999" s="2">
        <v>83494.899000000005</v>
      </c>
      <c r="H1999" s="15">
        <f t="shared" si="31"/>
        <v>-5.1726367515840428E-3</v>
      </c>
    </row>
    <row r="2000" spans="1:8" ht="13.5" x14ac:dyDescent="0.25">
      <c r="A2000" s="11"/>
      <c r="B2000" s="10">
        <v>45684</v>
      </c>
      <c r="C2000" s="2">
        <v>5.77</v>
      </c>
      <c r="D2000" s="2">
        <v>5.3851000000000004</v>
      </c>
      <c r="E2000" s="2">
        <v>4657</v>
      </c>
      <c r="F2000" s="2">
        <v>5.7290000000000001</v>
      </c>
      <c r="G2000" s="2">
        <v>26679.953000000001</v>
      </c>
      <c r="H2000" s="15">
        <f t="shared" si="31"/>
        <v>0</v>
      </c>
    </row>
    <row r="2001" spans="1:8" ht="13.5" x14ac:dyDescent="0.25">
      <c r="A2001" s="11"/>
      <c r="B2001" s="10">
        <v>45685</v>
      </c>
      <c r="C2001" s="2">
        <v>5.8</v>
      </c>
      <c r="D2001" s="2">
        <v>5.4131</v>
      </c>
      <c r="E2001" s="2">
        <v>14669</v>
      </c>
      <c r="F2001" s="2">
        <v>5.7949999999999999</v>
      </c>
      <c r="G2001" s="2">
        <v>85006.854999999996</v>
      </c>
      <c r="H2001" s="15">
        <f t="shared" si="31"/>
        <v>5.1995320421161315E-3</v>
      </c>
    </row>
    <row r="2002" spans="1:8" ht="13.5" x14ac:dyDescent="0.25">
      <c r="A2002" s="11"/>
      <c r="B2002" s="10">
        <v>45686</v>
      </c>
      <c r="C2002" s="2">
        <v>5.8</v>
      </c>
      <c r="D2002" s="2">
        <v>5.4131</v>
      </c>
      <c r="E2002" s="2">
        <v>3322</v>
      </c>
      <c r="F2002" s="2">
        <v>5.8</v>
      </c>
      <c r="G2002" s="2">
        <v>19267.599999999999</v>
      </c>
      <c r="H2002" s="15">
        <f t="shared" si="31"/>
        <v>0</v>
      </c>
    </row>
    <row r="2003" spans="1:8" ht="13.5" x14ac:dyDescent="0.25">
      <c r="A2003" s="11"/>
      <c r="B2003" s="10">
        <v>45687</v>
      </c>
      <c r="C2003" s="2">
        <v>5.8</v>
      </c>
      <c r="D2003" s="2">
        <v>5.4131</v>
      </c>
      <c r="E2003" s="2">
        <v>2511</v>
      </c>
      <c r="F2003" s="2">
        <v>5.7859999999999996</v>
      </c>
      <c r="G2003" s="2">
        <v>14528.646000000001</v>
      </c>
      <c r="H2003" s="15">
        <f t="shared" si="31"/>
        <v>0</v>
      </c>
    </row>
    <row r="2004" spans="1:8" ht="13.5" x14ac:dyDescent="0.25">
      <c r="A2004" s="11"/>
      <c r="B2004" s="10">
        <v>45688</v>
      </c>
      <c r="C2004" s="2">
        <v>5.8</v>
      </c>
      <c r="D2004" s="2">
        <v>5.4131</v>
      </c>
      <c r="E2004" s="2">
        <v>7625</v>
      </c>
      <c r="F2004" s="2">
        <v>5.7229999999999999</v>
      </c>
      <c r="G2004" s="2">
        <v>43637.875</v>
      </c>
      <c r="H2004" s="15">
        <f t="shared" si="31"/>
        <v>0</v>
      </c>
    </row>
    <row r="2005" spans="1:8" ht="13.5" x14ac:dyDescent="0.25">
      <c r="A2005" s="11"/>
      <c r="B2005" s="10">
        <v>45691</v>
      </c>
      <c r="C2005" s="2">
        <v>5.8</v>
      </c>
      <c r="D2005" s="2">
        <v>5.4131</v>
      </c>
      <c r="E2005" s="2">
        <v>4304</v>
      </c>
      <c r="F2005" s="2">
        <v>5.7450000000000001</v>
      </c>
      <c r="G2005" s="2">
        <v>24726.48</v>
      </c>
      <c r="H2005" s="15">
        <f t="shared" si="31"/>
        <v>0</v>
      </c>
    </row>
    <row r="2006" spans="1:8" ht="13.5" x14ac:dyDescent="0.25">
      <c r="A2006" s="11"/>
      <c r="B2006" s="10">
        <v>45692</v>
      </c>
      <c r="C2006" s="2">
        <v>5.89</v>
      </c>
      <c r="D2006" s="2">
        <v>5.4970999999999997</v>
      </c>
      <c r="E2006" s="2">
        <v>2739</v>
      </c>
      <c r="F2006" s="2">
        <v>5.8</v>
      </c>
      <c r="G2006" s="2">
        <v>15886.2</v>
      </c>
      <c r="H2006" s="15">
        <f t="shared" si="31"/>
        <v>1.5517910254752292E-2</v>
      </c>
    </row>
    <row r="2007" spans="1:8" ht="13.5" x14ac:dyDescent="0.25">
      <c r="A2007" s="11"/>
      <c r="B2007" s="10">
        <v>45693</v>
      </c>
      <c r="C2007" s="2">
        <v>5.89</v>
      </c>
      <c r="D2007" s="2">
        <v>5.4970999999999997</v>
      </c>
      <c r="E2007" s="2">
        <v>286</v>
      </c>
      <c r="F2007" s="2">
        <v>5.8840000000000003</v>
      </c>
      <c r="G2007" s="2">
        <v>1682.8240000000001</v>
      </c>
      <c r="H2007" s="15">
        <f t="shared" si="31"/>
        <v>0</v>
      </c>
    </row>
    <row r="2008" spans="1:8" ht="13.5" x14ac:dyDescent="0.25">
      <c r="A2008" s="11"/>
      <c r="B2008" s="10">
        <v>45694</v>
      </c>
      <c r="C2008" s="2">
        <v>5.87</v>
      </c>
      <c r="D2008" s="2">
        <v>5.4785000000000004</v>
      </c>
      <c r="E2008" s="2">
        <v>3905</v>
      </c>
      <c r="F2008" s="2">
        <v>5.8789999999999996</v>
      </c>
      <c r="G2008" s="2">
        <v>22957.494999999999</v>
      </c>
      <c r="H2008" s="15">
        <f t="shared" si="31"/>
        <v>-3.3836022630112758E-3</v>
      </c>
    </row>
    <row r="2009" spans="1:8" ht="13.5" x14ac:dyDescent="0.25">
      <c r="A2009" s="11"/>
      <c r="B2009" s="10">
        <v>45695</v>
      </c>
      <c r="C2009" s="2">
        <v>5.85</v>
      </c>
      <c r="D2009" s="2">
        <v>5.4598000000000004</v>
      </c>
      <c r="E2009" s="2">
        <v>4160</v>
      </c>
      <c r="F2009" s="2">
        <v>5.7629999999999999</v>
      </c>
      <c r="G2009" s="2">
        <v>23974.080000000002</v>
      </c>
      <c r="H2009" s="15">
        <f t="shared" si="31"/>
        <v>-3.4133430683581157E-3</v>
      </c>
    </row>
    <row r="2010" spans="1:8" ht="13.5" x14ac:dyDescent="0.25">
      <c r="A2010" s="11"/>
      <c r="B2010" s="10">
        <v>45698</v>
      </c>
      <c r="C2010" s="2">
        <v>5.85</v>
      </c>
      <c r="D2010" s="2">
        <v>5.4598000000000004</v>
      </c>
      <c r="E2010" s="2">
        <v>1841</v>
      </c>
      <c r="F2010" s="2">
        <v>5.7850000000000001</v>
      </c>
      <c r="G2010" s="2">
        <v>10650.184999999999</v>
      </c>
      <c r="H2010" s="15">
        <f t="shared" si="31"/>
        <v>0</v>
      </c>
    </row>
    <row r="2011" spans="1:8" ht="13.5" x14ac:dyDescent="0.25">
      <c r="A2011" s="11"/>
      <c r="B2011" s="10">
        <v>45699</v>
      </c>
      <c r="C2011" s="2">
        <v>5.78</v>
      </c>
      <c r="D2011" s="2">
        <v>5.3944999999999999</v>
      </c>
      <c r="E2011" s="2">
        <v>1615</v>
      </c>
      <c r="F2011" s="2">
        <v>5.7939999999999996</v>
      </c>
      <c r="G2011" s="2">
        <v>9357.31</v>
      </c>
      <c r="H2011" s="15">
        <f t="shared" si="31"/>
        <v>-1.1960145060258724E-2</v>
      </c>
    </row>
    <row r="2012" spans="1:8" ht="13.5" x14ac:dyDescent="0.25">
      <c r="A2012" s="11"/>
      <c r="B2012" s="10">
        <v>45700</v>
      </c>
      <c r="C2012" s="2">
        <v>5.83</v>
      </c>
      <c r="D2012" s="2">
        <v>5.4410999999999996</v>
      </c>
      <c r="E2012" s="2">
        <v>3425</v>
      </c>
      <c r="F2012" s="2">
        <v>5.7670000000000003</v>
      </c>
      <c r="G2012" s="2">
        <v>19751.974999999999</v>
      </c>
      <c r="H2012" s="15">
        <f t="shared" si="31"/>
        <v>8.6384280285475498E-3</v>
      </c>
    </row>
    <row r="2013" spans="1:8" ht="13.5" x14ac:dyDescent="0.25">
      <c r="A2013" s="11"/>
      <c r="B2013" s="10">
        <v>45701</v>
      </c>
      <c r="C2013" s="2">
        <v>5.82</v>
      </c>
      <c r="D2013" s="2">
        <v>5.4318</v>
      </c>
      <c r="E2013" s="2">
        <v>3941</v>
      </c>
      <c r="F2013" s="2">
        <v>5.8010000000000002</v>
      </c>
      <c r="G2013" s="2">
        <v>22861.741000000002</v>
      </c>
      <c r="H2013" s="15">
        <f t="shared" si="31"/>
        <v>-1.7092132105639747E-3</v>
      </c>
    </row>
    <row r="2014" spans="1:8" ht="13.5" x14ac:dyDescent="0.25">
      <c r="A2014" s="11"/>
      <c r="B2014" s="10">
        <v>45702</v>
      </c>
      <c r="C2014" s="2">
        <v>5.82</v>
      </c>
      <c r="D2014" s="2">
        <v>5.4318</v>
      </c>
      <c r="E2014" s="2">
        <v>12015</v>
      </c>
      <c r="F2014" s="2">
        <v>5.7880000000000003</v>
      </c>
      <c r="G2014" s="2">
        <v>69542.820000000007</v>
      </c>
      <c r="H2014" s="15">
        <f t="shared" si="31"/>
        <v>0</v>
      </c>
    </row>
    <row r="2015" spans="1:8" ht="13.5" x14ac:dyDescent="0.25">
      <c r="A2015" s="11"/>
      <c r="B2015" s="10">
        <v>45705</v>
      </c>
      <c r="C2015" s="2">
        <v>5.8</v>
      </c>
      <c r="D2015" s="2">
        <v>5.4131</v>
      </c>
      <c r="E2015" s="2">
        <v>2974</v>
      </c>
      <c r="F2015" s="2">
        <v>5.798</v>
      </c>
      <c r="G2015" s="2">
        <v>17243.252</v>
      </c>
      <c r="H2015" s="15">
        <f t="shared" si="31"/>
        <v>-3.4426893479141242E-3</v>
      </c>
    </row>
    <row r="2016" spans="1:8" ht="13.5" x14ac:dyDescent="0.25">
      <c r="A2016" s="11"/>
      <c r="B2016" s="10">
        <v>45706</v>
      </c>
      <c r="C2016" s="2">
        <v>5.89</v>
      </c>
      <c r="D2016" s="2">
        <v>5.4970999999999997</v>
      </c>
      <c r="E2016" s="2">
        <v>7400</v>
      </c>
      <c r="F2016" s="2">
        <v>5.8239999999999998</v>
      </c>
      <c r="G2016" s="2">
        <v>43097.599999999999</v>
      </c>
      <c r="H2016" s="15">
        <f t="shared" si="31"/>
        <v>1.5517910254752292E-2</v>
      </c>
    </row>
    <row r="2017" spans="1:8" ht="13.5" x14ac:dyDescent="0.25">
      <c r="A2017" s="11"/>
      <c r="B2017" s="10">
        <v>45707</v>
      </c>
      <c r="C2017" s="2">
        <v>5.9</v>
      </c>
      <c r="D2017" s="2">
        <v>5.5065</v>
      </c>
      <c r="E2017" s="2">
        <v>21506</v>
      </c>
      <c r="F2017" s="2">
        <v>5.8170000000000002</v>
      </c>
      <c r="G2017" s="2">
        <v>125100.402</v>
      </c>
      <c r="H2017" s="15">
        <f t="shared" si="31"/>
        <v>1.7099925415219475E-3</v>
      </c>
    </row>
    <row r="2018" spans="1:8" ht="13.5" x14ac:dyDescent="0.25">
      <c r="A2018" s="11"/>
      <c r="B2018" s="10">
        <v>45708</v>
      </c>
      <c r="C2018" s="2">
        <v>5.89</v>
      </c>
      <c r="D2018" s="2">
        <v>5.4970999999999997</v>
      </c>
      <c r="E2018" s="2">
        <v>5042</v>
      </c>
      <c r="F2018" s="2">
        <v>5.8540000000000001</v>
      </c>
      <c r="G2018" s="2">
        <v>29515.867999999999</v>
      </c>
      <c r="H2018" s="15">
        <f t="shared" si="31"/>
        <v>-1.7070734586398433E-3</v>
      </c>
    </row>
    <row r="2019" spans="1:8" ht="13.5" x14ac:dyDescent="0.25">
      <c r="A2019" s="11"/>
      <c r="B2019" s="10">
        <v>45709</v>
      </c>
      <c r="C2019" s="2">
        <v>5.88</v>
      </c>
      <c r="D2019" s="2">
        <v>5.4878</v>
      </c>
      <c r="E2019" s="2">
        <v>2035</v>
      </c>
      <c r="F2019" s="2">
        <v>5.8540000000000001</v>
      </c>
      <c r="G2019" s="2">
        <v>11912.89</v>
      </c>
      <c r="H2019" s="15">
        <f t="shared" si="31"/>
        <v>-1.6918011315056379E-3</v>
      </c>
    </row>
    <row r="2020" spans="1:8" ht="13.5" x14ac:dyDescent="0.25">
      <c r="A2020" s="11"/>
      <c r="B2020" s="10">
        <v>45712</v>
      </c>
      <c r="C2020" s="2">
        <v>5.82</v>
      </c>
      <c r="D2020" s="2">
        <v>5.4318</v>
      </c>
      <c r="E2020" s="2">
        <v>6417</v>
      </c>
      <c r="F2020" s="2">
        <v>5.8170000000000002</v>
      </c>
      <c r="G2020" s="2">
        <v>37327.688999999998</v>
      </c>
      <c r="H2020" s="15">
        <f t="shared" si="31"/>
        <v>-1.02044535150698E-2</v>
      </c>
    </row>
    <row r="2021" spans="1:8" ht="13.5" x14ac:dyDescent="0.25">
      <c r="A2021" s="11"/>
      <c r="B2021" s="10">
        <v>45713</v>
      </c>
      <c r="C2021" s="2">
        <v>5.92</v>
      </c>
      <c r="D2021" s="2">
        <v>5.5251000000000001</v>
      </c>
      <c r="E2021" s="2">
        <v>17053</v>
      </c>
      <c r="F2021" s="2">
        <v>5.8419999999999996</v>
      </c>
      <c r="G2021" s="2">
        <v>99623.626000000004</v>
      </c>
      <c r="H2021" s="15">
        <f t="shared" si="31"/>
        <v>1.7176626532641143E-2</v>
      </c>
    </row>
    <row r="2022" spans="1:8" ht="13.5" x14ac:dyDescent="0.25">
      <c r="A2022" s="11"/>
      <c r="B2022" s="10">
        <v>45714</v>
      </c>
      <c r="C2022" s="2">
        <v>6.23</v>
      </c>
      <c r="D2022" s="2">
        <v>5.8144999999999998</v>
      </c>
      <c r="E2022" s="2">
        <v>19331</v>
      </c>
      <c r="F2022" s="2">
        <v>5.9749999999999996</v>
      </c>
      <c r="G2022" s="2">
        <v>115502.72500000001</v>
      </c>
      <c r="H2022" s="15">
        <f t="shared" si="31"/>
        <v>5.2379142458959957E-2</v>
      </c>
    </row>
    <row r="2023" spans="1:8" ht="13.5" x14ac:dyDescent="0.25">
      <c r="A2023" s="11"/>
      <c r="B2023" s="10">
        <v>45715</v>
      </c>
      <c r="C2023" s="2">
        <v>6.57</v>
      </c>
      <c r="D2023" s="2">
        <v>6.1318000000000001</v>
      </c>
      <c r="E2023" s="2">
        <v>44550</v>
      </c>
      <c r="F2023" s="2">
        <v>6.4379999999999997</v>
      </c>
      <c r="G2023" s="2">
        <v>286812.90000000002</v>
      </c>
      <c r="H2023" s="15">
        <f t="shared" si="31"/>
        <v>5.457047037578474E-2</v>
      </c>
    </row>
    <row r="2024" spans="1:8" ht="13.5" x14ac:dyDescent="0.25">
      <c r="A2024" s="11"/>
      <c r="B2024" s="10">
        <v>45716</v>
      </c>
      <c r="C2024" s="2">
        <v>6.45</v>
      </c>
      <c r="D2024" s="2">
        <v>6.0198</v>
      </c>
      <c r="E2024" s="2">
        <v>19701</v>
      </c>
      <c r="F2024" s="2">
        <v>6.5220000000000002</v>
      </c>
      <c r="G2024" s="2">
        <v>128489.92200000001</v>
      </c>
      <c r="H2024" s="15">
        <f t="shared" si="31"/>
        <v>-1.8265435924198457E-2</v>
      </c>
    </row>
    <row r="2025" spans="1:8" ht="13.5" x14ac:dyDescent="0.25">
      <c r="A2025" s="11"/>
      <c r="B2025" s="10">
        <v>45719</v>
      </c>
      <c r="C2025" s="2">
        <v>6.4</v>
      </c>
      <c r="D2025" s="2">
        <v>5.9730999999999996</v>
      </c>
      <c r="E2025" s="2">
        <v>2976</v>
      </c>
      <c r="F2025" s="2">
        <v>6.3920000000000003</v>
      </c>
      <c r="G2025" s="2">
        <v>19022.592000000001</v>
      </c>
      <c r="H2025" s="15">
        <f t="shared" si="31"/>
        <v>-7.7577328150437571E-3</v>
      </c>
    </row>
    <row r="2026" spans="1:8" ht="13.5" x14ac:dyDescent="0.25">
      <c r="A2026" s="11"/>
      <c r="B2026" s="10">
        <v>45720</v>
      </c>
      <c r="C2026" s="2">
        <v>6.44</v>
      </c>
      <c r="D2026" s="2">
        <v>6.0105000000000004</v>
      </c>
      <c r="E2026" s="2">
        <v>12373</v>
      </c>
      <c r="F2026" s="2">
        <v>6.3090000000000002</v>
      </c>
      <c r="G2026" s="2">
        <v>78061.256999999998</v>
      </c>
      <c r="H2026" s="15">
        <f t="shared" si="31"/>
        <v>6.2614053004303909E-3</v>
      </c>
    </row>
    <row r="2027" spans="1:8" ht="13.5" x14ac:dyDescent="0.25">
      <c r="A2027" s="11"/>
      <c r="B2027" s="10">
        <v>45721</v>
      </c>
      <c r="C2027" s="2">
        <v>6.45</v>
      </c>
      <c r="D2027" s="2">
        <v>6.0198</v>
      </c>
      <c r="E2027" s="2">
        <v>2432</v>
      </c>
      <c r="F2027" s="2">
        <v>6.3810000000000002</v>
      </c>
      <c r="G2027" s="2">
        <v>15518.592000000001</v>
      </c>
      <c r="H2027" s="15">
        <f t="shared" si="31"/>
        <v>1.547292238582421E-3</v>
      </c>
    </row>
    <row r="2028" spans="1:8" ht="13.5" x14ac:dyDescent="0.25">
      <c r="A2028" s="11"/>
      <c r="B2028" s="10">
        <v>45722</v>
      </c>
      <c r="C2028" s="2">
        <v>6.21</v>
      </c>
      <c r="D2028" s="2">
        <v>5.7957999999999998</v>
      </c>
      <c r="E2028" s="2">
        <v>1399</v>
      </c>
      <c r="F2028" s="2">
        <v>6.2270000000000003</v>
      </c>
      <c r="G2028" s="2">
        <v>8711.5730000000003</v>
      </c>
      <c r="H2028" s="15">
        <f t="shared" si="31"/>
        <v>-3.7210538556098245E-2</v>
      </c>
    </row>
    <row r="2029" spans="1:8" ht="13.5" x14ac:dyDescent="0.25">
      <c r="A2029" s="11"/>
      <c r="B2029" s="10">
        <v>45723</v>
      </c>
      <c r="C2029" s="2">
        <v>6.45</v>
      </c>
      <c r="D2029" s="2">
        <v>6.0198</v>
      </c>
      <c r="E2029" s="2">
        <v>12768</v>
      </c>
      <c r="F2029" s="2">
        <v>6.4249999999999998</v>
      </c>
      <c r="G2029" s="2">
        <v>82034.399999999994</v>
      </c>
      <c r="H2029" s="15">
        <f t="shared" si="31"/>
        <v>3.8648676627903E-2</v>
      </c>
    </row>
    <row r="2030" spans="1:8" ht="13.5" x14ac:dyDescent="0.25">
      <c r="A2030" s="11"/>
      <c r="B2030" s="10">
        <v>45726</v>
      </c>
      <c r="C2030" s="2">
        <v>6.39</v>
      </c>
      <c r="D2030" s="2">
        <v>5.9638</v>
      </c>
      <c r="E2030" s="2">
        <v>12548</v>
      </c>
      <c r="F2030" s="2">
        <v>6.3520000000000003</v>
      </c>
      <c r="G2030" s="2">
        <v>79704.895999999993</v>
      </c>
      <c r="H2030" s="15">
        <f t="shared" si="31"/>
        <v>-9.3026346390245613E-3</v>
      </c>
    </row>
    <row r="2031" spans="1:8" ht="13.5" x14ac:dyDescent="0.25">
      <c r="A2031" s="11"/>
      <c r="B2031" s="10">
        <v>45727</v>
      </c>
      <c r="C2031" s="2">
        <v>6.4</v>
      </c>
      <c r="D2031" s="2">
        <v>5.9730999999999996</v>
      </c>
      <c r="E2031" s="2">
        <v>14545</v>
      </c>
      <c r="F2031" s="2">
        <v>6.3620000000000001</v>
      </c>
      <c r="G2031" s="2">
        <v>92535.29</v>
      </c>
      <c r="H2031" s="15">
        <f t="shared" si="31"/>
        <v>1.5594084308661663E-3</v>
      </c>
    </row>
    <row r="2032" spans="1:8" ht="13.5" x14ac:dyDescent="0.25">
      <c r="A2032" s="11"/>
      <c r="B2032" s="10">
        <v>45728</v>
      </c>
      <c r="C2032" s="2">
        <v>6.4</v>
      </c>
      <c r="D2032" s="2">
        <v>5.9730999999999996</v>
      </c>
      <c r="E2032" s="2">
        <v>3301</v>
      </c>
      <c r="F2032" s="2">
        <v>6.3479999999999999</v>
      </c>
      <c r="G2032" s="2">
        <v>20954.748</v>
      </c>
      <c r="H2032" s="15">
        <f t="shared" si="31"/>
        <v>0</v>
      </c>
    </row>
    <row r="2033" spans="1:8" ht="13.5" x14ac:dyDescent="0.25">
      <c r="A2033" s="11"/>
      <c r="B2033" s="10">
        <v>45729</v>
      </c>
      <c r="C2033" s="2">
        <v>6.53</v>
      </c>
      <c r="D2033" s="2">
        <v>6.0944000000000003</v>
      </c>
      <c r="E2033" s="2">
        <v>15208</v>
      </c>
      <c r="F2033" s="2">
        <v>6.4219999999999997</v>
      </c>
      <c r="G2033" s="2">
        <v>97665.775999999998</v>
      </c>
      <c r="H2033" s="15">
        <f t="shared" si="31"/>
        <v>2.0307712912892909E-2</v>
      </c>
    </row>
    <row r="2034" spans="1:8" ht="13.5" x14ac:dyDescent="0.25">
      <c r="A2034" s="11"/>
      <c r="B2034" s="10">
        <v>45730</v>
      </c>
      <c r="C2034" s="2">
        <v>6.54</v>
      </c>
      <c r="D2034" s="2">
        <v>6.1037999999999997</v>
      </c>
      <c r="E2034" s="2">
        <v>5533</v>
      </c>
      <c r="F2034" s="2">
        <v>6.5019999999999998</v>
      </c>
      <c r="G2034" s="2">
        <v>35975.565999999999</v>
      </c>
      <c r="H2034" s="15">
        <f t="shared" si="31"/>
        <v>1.5423995799421449E-3</v>
      </c>
    </row>
    <row r="2035" spans="1:8" ht="13.5" x14ac:dyDescent="0.25">
      <c r="A2035" s="11"/>
      <c r="B2035" s="10">
        <v>45733</v>
      </c>
      <c r="C2035" s="2">
        <v>6.54</v>
      </c>
      <c r="D2035" s="2">
        <v>6.1037999999999997</v>
      </c>
      <c r="E2035" s="2">
        <v>6556</v>
      </c>
      <c r="F2035" s="2">
        <v>6.5419999999999998</v>
      </c>
      <c r="G2035" s="2">
        <v>42889.351999999999</v>
      </c>
      <c r="H2035" s="15">
        <f t="shared" si="31"/>
        <v>0</v>
      </c>
    </row>
    <row r="2036" spans="1:8" ht="13.5" x14ac:dyDescent="0.25">
      <c r="A2036" s="11"/>
      <c r="B2036" s="10">
        <v>45734</v>
      </c>
      <c r="C2036" s="2">
        <v>6.65</v>
      </c>
      <c r="D2036" s="2">
        <v>6.2064000000000004</v>
      </c>
      <c r="E2036" s="2">
        <v>16318</v>
      </c>
      <c r="F2036" s="2">
        <v>6.5919999999999996</v>
      </c>
      <c r="G2036" s="2">
        <v>107568.25599999999</v>
      </c>
      <c r="H2036" s="15">
        <f t="shared" si="31"/>
        <v>1.6809200825715243E-2</v>
      </c>
    </row>
    <row r="2037" spans="1:8" ht="13.5" x14ac:dyDescent="0.25">
      <c r="A2037" s="11"/>
      <c r="B2037" s="10">
        <v>45735</v>
      </c>
      <c r="C2037" s="2">
        <v>6.8</v>
      </c>
      <c r="D2037" s="2">
        <v>6.3464</v>
      </c>
      <c r="E2037" s="2">
        <v>7845</v>
      </c>
      <c r="F2037" s="2">
        <v>6.734</v>
      </c>
      <c r="G2037" s="2">
        <v>52828.23</v>
      </c>
      <c r="H2037" s="15">
        <f t="shared" si="31"/>
        <v>2.2557360144367052E-2</v>
      </c>
    </row>
    <row r="2038" spans="1:8" ht="13.5" x14ac:dyDescent="0.25">
      <c r="A2038" s="11"/>
      <c r="B2038" s="10">
        <v>45737</v>
      </c>
      <c r="C2038" s="2">
        <v>6.79</v>
      </c>
      <c r="D2038" s="2">
        <v>6.3371000000000004</v>
      </c>
      <c r="E2038" s="2">
        <v>11290</v>
      </c>
      <c r="F2038" s="2">
        <v>6.7080000000000002</v>
      </c>
      <c r="G2038" s="2">
        <v>75733.320000000007</v>
      </c>
      <c r="H2038" s="15">
        <f t="shared" si="31"/>
        <v>-1.4653977057859009E-3</v>
      </c>
    </row>
    <row r="2039" spans="1:8" ht="13.5" x14ac:dyDescent="0.25">
      <c r="A2039" s="11"/>
      <c r="B2039" s="10">
        <v>45740</v>
      </c>
      <c r="C2039" s="2">
        <v>6.74</v>
      </c>
      <c r="D2039" s="2">
        <v>6.2904</v>
      </c>
      <c r="E2039" s="2">
        <v>5518</v>
      </c>
      <c r="F2039" s="2">
        <v>6.7089999999999996</v>
      </c>
      <c r="G2039" s="2">
        <v>37020.262000000002</v>
      </c>
      <c r="H2039" s="15">
        <f t="shared" si="31"/>
        <v>-7.3693014154740189E-3</v>
      </c>
    </row>
    <row r="2040" spans="1:8" ht="13.5" x14ac:dyDescent="0.25">
      <c r="A2040" s="11"/>
      <c r="B2040" s="10">
        <v>45741</v>
      </c>
      <c r="C2040" s="2">
        <v>6.7</v>
      </c>
      <c r="D2040" s="2">
        <v>6.2530999999999999</v>
      </c>
      <c r="E2040" s="2">
        <v>4470</v>
      </c>
      <c r="F2040" s="2">
        <v>6.7089999999999996</v>
      </c>
      <c r="G2040" s="2">
        <v>29989.23</v>
      </c>
      <c r="H2040" s="15">
        <f t="shared" si="31"/>
        <v>-5.9296706091822634E-3</v>
      </c>
    </row>
    <row r="2041" spans="1:8" ht="13.5" x14ac:dyDescent="0.25">
      <c r="A2041" s="11"/>
      <c r="B2041" s="10">
        <v>45742</v>
      </c>
      <c r="C2041" s="2">
        <v>6.78</v>
      </c>
      <c r="D2041" s="2">
        <v>6.3277999999999999</v>
      </c>
      <c r="E2041" s="2">
        <v>4219</v>
      </c>
      <c r="F2041" s="2">
        <v>6.7060000000000004</v>
      </c>
      <c r="G2041" s="2">
        <v>28292.614000000001</v>
      </c>
      <c r="H2041" s="15">
        <f t="shared" si="31"/>
        <v>1.1946074746925524E-2</v>
      </c>
    </row>
    <row r="2042" spans="1:8" ht="13.5" x14ac:dyDescent="0.25">
      <c r="A2042" s="11"/>
      <c r="B2042" s="10">
        <v>45743</v>
      </c>
      <c r="C2042" s="2">
        <v>6.68</v>
      </c>
      <c r="D2042" s="2">
        <v>6.2343999999999999</v>
      </c>
      <c r="E2042" s="2">
        <v>1718</v>
      </c>
      <c r="F2042" s="2">
        <v>6.593</v>
      </c>
      <c r="G2042" s="2">
        <v>11326.773999999999</v>
      </c>
      <c r="H2042" s="15">
        <f t="shared" si="31"/>
        <v>-1.4760264230854313E-2</v>
      </c>
    </row>
    <row r="2043" spans="1:8" ht="13.5" x14ac:dyDescent="0.25">
      <c r="A2043" s="11"/>
      <c r="B2043" s="10">
        <v>45744</v>
      </c>
      <c r="C2043" s="2">
        <v>6.5</v>
      </c>
      <c r="D2043" s="2">
        <v>6.0664999999999996</v>
      </c>
      <c r="E2043" s="2">
        <v>4461</v>
      </c>
      <c r="F2043" s="2">
        <v>6.5270000000000001</v>
      </c>
      <c r="G2043" s="2">
        <v>29116.947</v>
      </c>
      <c r="H2043" s="15">
        <f t="shared" si="31"/>
        <v>-2.6931220325933591E-2</v>
      </c>
    </row>
    <row r="2044" spans="1:8" ht="13.5" x14ac:dyDescent="0.25">
      <c r="A2044" s="11"/>
      <c r="B2044" s="10">
        <v>45749</v>
      </c>
      <c r="C2044" s="2">
        <v>6.6</v>
      </c>
      <c r="D2044" s="2">
        <v>6.1597999999999997</v>
      </c>
      <c r="E2044" s="2">
        <v>2620</v>
      </c>
      <c r="F2044" s="2">
        <v>6.6050000000000004</v>
      </c>
      <c r="G2044" s="2">
        <v>17305.099999999999</v>
      </c>
      <c r="H2044" s="15">
        <f t="shared" si="31"/>
        <v>1.5379543394049315E-2</v>
      </c>
    </row>
    <row r="2045" spans="1:8" ht="13.5" x14ac:dyDescent="0.25">
      <c r="A2045" s="11"/>
      <c r="B2045" s="10">
        <v>45750</v>
      </c>
      <c r="C2045" s="2">
        <v>6.7</v>
      </c>
      <c r="D2045" s="2">
        <v>6.2530999999999999</v>
      </c>
      <c r="E2045" s="2">
        <v>3164</v>
      </c>
      <c r="F2045" s="2">
        <v>6.6139999999999999</v>
      </c>
      <c r="G2045" s="2">
        <v>20926.696</v>
      </c>
      <c r="H2045" s="15">
        <f t="shared" si="31"/>
        <v>1.5146595668690569E-2</v>
      </c>
    </row>
    <row r="2046" spans="1:8" ht="13.5" x14ac:dyDescent="0.25">
      <c r="A2046" s="11"/>
      <c r="B2046" s="10">
        <v>45751</v>
      </c>
      <c r="C2046" s="2">
        <v>6.6</v>
      </c>
      <c r="D2046" s="2">
        <v>6.1597999999999997</v>
      </c>
      <c r="E2046" s="2">
        <v>22096</v>
      </c>
      <c r="F2046" s="2">
        <v>6.6289999999999996</v>
      </c>
      <c r="G2046" s="2">
        <v>146474.38399999999</v>
      </c>
      <c r="H2046" s="15">
        <f t="shared" si="31"/>
        <v>-1.4920599382706203E-2</v>
      </c>
    </row>
    <row r="2047" spans="1:8" ht="13.5" x14ac:dyDescent="0.25">
      <c r="A2047" s="11"/>
      <c r="B2047" s="10">
        <v>45754</v>
      </c>
      <c r="C2047" s="2">
        <v>6.5</v>
      </c>
      <c r="D2047" s="2">
        <v>6.0664999999999996</v>
      </c>
      <c r="E2047" s="2">
        <v>8288</v>
      </c>
      <c r="F2047" s="2">
        <v>6.5090000000000003</v>
      </c>
      <c r="G2047" s="2">
        <v>53946.591999999997</v>
      </c>
      <c r="H2047" s="15">
        <f t="shared" si="31"/>
        <v>-1.5146595668690569E-2</v>
      </c>
    </row>
    <row r="2048" spans="1:8" ht="13.5" x14ac:dyDescent="0.25">
      <c r="A2048" s="11"/>
      <c r="B2048" s="10">
        <v>45755</v>
      </c>
      <c r="C2048" s="2">
        <v>6.5</v>
      </c>
      <c r="D2048" s="2">
        <v>6.0664999999999996</v>
      </c>
      <c r="E2048" s="2">
        <v>7011</v>
      </c>
      <c r="F2048" s="2">
        <v>6.5289999999999999</v>
      </c>
      <c r="G2048" s="2">
        <v>45774.819000000003</v>
      </c>
      <c r="H2048" s="15">
        <f t="shared" si="31"/>
        <v>0</v>
      </c>
    </row>
    <row r="2049" spans="1:8" ht="13.5" x14ac:dyDescent="0.25">
      <c r="A2049" s="11"/>
      <c r="B2049" s="10">
        <v>45757</v>
      </c>
      <c r="C2049" s="2">
        <v>6.53</v>
      </c>
      <c r="D2049" s="2">
        <v>6.0944000000000003</v>
      </c>
      <c r="E2049" s="2">
        <v>18624</v>
      </c>
      <c r="F2049" s="2">
        <v>6.5739999999999998</v>
      </c>
      <c r="G2049" s="2">
        <v>122434.17600000001</v>
      </c>
      <c r="H2049" s="15">
        <f t="shared" si="31"/>
        <v>4.5990274458090671E-3</v>
      </c>
    </row>
    <row r="2050" spans="1:8" ht="13.5" x14ac:dyDescent="0.25">
      <c r="A2050" s="11"/>
      <c r="B2050" s="10">
        <v>45758</v>
      </c>
      <c r="C2050" s="2">
        <v>6.38</v>
      </c>
      <c r="D2050" s="2">
        <v>5.9545000000000003</v>
      </c>
      <c r="E2050" s="2">
        <v>62038</v>
      </c>
      <c r="F2050" s="2">
        <v>6.3209999999999997</v>
      </c>
      <c r="G2050" s="2">
        <v>392142.19799999997</v>
      </c>
      <c r="H2050" s="15">
        <f t="shared" si="31"/>
        <v>-2.2955500131268035E-2</v>
      </c>
    </row>
    <row r="2051" spans="1:8" ht="13.5" x14ac:dyDescent="0.25">
      <c r="A2051" s="11"/>
      <c r="B2051" s="10">
        <v>45761</v>
      </c>
      <c r="C2051" s="2">
        <v>6.48</v>
      </c>
      <c r="D2051" s="2">
        <v>6.0477999999999996</v>
      </c>
      <c r="E2051" s="2">
        <v>7021</v>
      </c>
      <c r="F2051" s="2">
        <v>6.4580000000000002</v>
      </c>
      <c r="G2051" s="2">
        <v>45341.618000000002</v>
      </c>
      <c r="H2051" s="15">
        <f t="shared" si="31"/>
        <v>1.566882189940369E-2</v>
      </c>
    </row>
    <row r="2052" spans="1:8" ht="13.5" x14ac:dyDescent="0.25">
      <c r="A2052" s="11"/>
      <c r="B2052" s="10">
        <v>45762</v>
      </c>
      <c r="C2052" s="2">
        <v>6.58</v>
      </c>
      <c r="D2052" s="2">
        <v>6.1410999999999998</v>
      </c>
      <c r="E2052" s="2">
        <v>10810</v>
      </c>
      <c r="F2052" s="2">
        <v>6.5650000000000004</v>
      </c>
      <c r="G2052" s="2">
        <v>70967.649999999994</v>
      </c>
      <c r="H2052" s="15">
        <f t="shared" si="31"/>
        <v>1.5427097456926513E-2</v>
      </c>
    </row>
    <row r="2053" spans="1:8" ht="13.5" x14ac:dyDescent="0.25">
      <c r="A2053" s="11"/>
      <c r="B2053" s="10">
        <v>45763</v>
      </c>
      <c r="C2053" s="2">
        <v>6.45</v>
      </c>
      <c r="D2053" s="2">
        <v>6.0198</v>
      </c>
      <c r="E2053" s="2">
        <v>13321</v>
      </c>
      <c r="F2053" s="2">
        <v>6.3920000000000003</v>
      </c>
      <c r="G2053" s="2">
        <v>85147.831999999995</v>
      </c>
      <c r="H2053" s="15">
        <f t="shared" si="31"/>
        <v>-1.9752161664848274E-2</v>
      </c>
    </row>
    <row r="2054" spans="1:8" ht="13.5" x14ac:dyDescent="0.25">
      <c r="A2054" s="11"/>
      <c r="B2054" s="10">
        <v>45764</v>
      </c>
      <c r="C2054" s="2">
        <v>6.6</v>
      </c>
      <c r="D2054" s="2">
        <v>6.1597999999999997</v>
      </c>
      <c r="E2054" s="2">
        <v>5311</v>
      </c>
      <c r="F2054" s="2">
        <v>6.5830000000000002</v>
      </c>
      <c r="G2054" s="2">
        <v>34962.313000000002</v>
      </c>
      <c r="H2054" s="15">
        <f t="shared" si="31"/>
        <v>2.3256586597561326E-2</v>
      </c>
    </row>
    <row r="2055" spans="1:8" ht="13.5" x14ac:dyDescent="0.25">
      <c r="A2055" s="11"/>
      <c r="B2055" s="10">
        <v>45765</v>
      </c>
      <c r="C2055" s="2">
        <v>6.62</v>
      </c>
      <c r="D2055" s="2">
        <v>6.1783999999999999</v>
      </c>
      <c r="E2055" s="2">
        <v>8906</v>
      </c>
      <c r="F2055" s="2">
        <v>6.5369999999999999</v>
      </c>
      <c r="G2055" s="2">
        <v>58218.521999999997</v>
      </c>
      <c r="H2055" s="15">
        <f t="shared" ref="H2055:H2118" si="32">(D2055-D2054)/D2054</f>
        <v>3.0195785577454095E-3</v>
      </c>
    </row>
    <row r="2056" spans="1:8" ht="13.5" x14ac:dyDescent="0.25">
      <c r="A2056" s="11"/>
      <c r="B2056" s="10">
        <v>45768</v>
      </c>
      <c r="C2056" s="2">
        <v>6.47</v>
      </c>
      <c r="D2056" s="2">
        <v>6.0385</v>
      </c>
      <c r="E2056" s="2">
        <v>4305</v>
      </c>
      <c r="F2056" s="2">
        <v>6.4870000000000001</v>
      </c>
      <c r="G2056" s="2">
        <v>27926.535</v>
      </c>
      <c r="H2056" s="15">
        <f t="shared" si="32"/>
        <v>-2.2643402822737264E-2</v>
      </c>
    </row>
    <row r="2057" spans="1:8" ht="13.5" x14ac:dyDescent="0.25">
      <c r="A2057" s="11"/>
      <c r="B2057" s="10">
        <v>45769</v>
      </c>
      <c r="C2057" s="2">
        <v>6.49</v>
      </c>
      <c r="D2057" s="2">
        <v>6.0571000000000002</v>
      </c>
      <c r="E2057" s="2">
        <v>7386</v>
      </c>
      <c r="F2057" s="2">
        <v>6.4649999999999999</v>
      </c>
      <c r="G2057" s="2">
        <v>47750.49</v>
      </c>
      <c r="H2057" s="15">
        <f t="shared" si="32"/>
        <v>3.0802351577378772E-3</v>
      </c>
    </row>
    <row r="2058" spans="1:8" ht="13.5" x14ac:dyDescent="0.25">
      <c r="A2058" s="11"/>
      <c r="B2058" s="10">
        <v>45770</v>
      </c>
      <c r="C2058" s="2">
        <v>6.44</v>
      </c>
      <c r="D2058" s="2">
        <v>6.0105000000000004</v>
      </c>
      <c r="E2058" s="2">
        <v>1699</v>
      </c>
      <c r="F2058" s="2">
        <v>6.4089999999999998</v>
      </c>
      <c r="G2058" s="2">
        <v>10888.891</v>
      </c>
      <c r="H2058" s="15">
        <f t="shared" si="32"/>
        <v>-7.6934506612074674E-3</v>
      </c>
    </row>
    <row r="2059" spans="1:8" ht="13.5" x14ac:dyDescent="0.25">
      <c r="A2059" s="11"/>
      <c r="B2059" s="10">
        <v>45771</v>
      </c>
      <c r="C2059" s="2">
        <v>6.43</v>
      </c>
      <c r="D2059" s="2">
        <v>6.0011000000000001</v>
      </c>
      <c r="E2059" s="2">
        <v>632</v>
      </c>
      <c r="F2059" s="2">
        <v>6.3319999999999999</v>
      </c>
      <c r="G2059" s="2">
        <v>4001.8240000000001</v>
      </c>
      <c r="H2059" s="15">
        <f t="shared" si="32"/>
        <v>-1.5639297895350297E-3</v>
      </c>
    </row>
    <row r="2060" spans="1:8" ht="13.5" x14ac:dyDescent="0.25">
      <c r="A2060" s="11"/>
      <c r="B2060" s="10">
        <v>45772</v>
      </c>
      <c r="C2060" s="2">
        <v>6.35</v>
      </c>
      <c r="D2060" s="2">
        <v>5.9264999999999999</v>
      </c>
      <c r="E2060" s="2">
        <v>1793</v>
      </c>
      <c r="F2060" s="2">
        <v>6.3109999999999999</v>
      </c>
      <c r="G2060" s="2">
        <v>11315.623</v>
      </c>
      <c r="H2060" s="15">
        <f t="shared" si="32"/>
        <v>-1.2431054306710473E-2</v>
      </c>
    </row>
    <row r="2061" spans="1:8" ht="13.5" x14ac:dyDescent="0.25">
      <c r="A2061" s="11"/>
      <c r="B2061" s="10">
        <v>45775</v>
      </c>
      <c r="C2061" s="2">
        <v>6.43</v>
      </c>
      <c r="D2061" s="2">
        <v>6.0011000000000001</v>
      </c>
      <c r="E2061" s="2">
        <v>2212</v>
      </c>
      <c r="F2061" s="2">
        <v>6.3390000000000004</v>
      </c>
      <c r="G2061" s="2">
        <v>14021.868</v>
      </c>
      <c r="H2061" s="15">
        <f t="shared" si="32"/>
        <v>1.2587530582974812E-2</v>
      </c>
    </row>
    <row r="2062" spans="1:8" ht="13.5" x14ac:dyDescent="0.25">
      <c r="A2062" s="11"/>
      <c r="B2062" s="10">
        <v>45776</v>
      </c>
      <c r="C2062" s="2">
        <v>6.4</v>
      </c>
      <c r="D2062" s="2">
        <v>5.9730999999999996</v>
      </c>
      <c r="E2062" s="2">
        <v>2569</v>
      </c>
      <c r="F2062" s="2">
        <v>6.3819999999999997</v>
      </c>
      <c r="G2062" s="2">
        <v>16395.358</v>
      </c>
      <c r="H2062" s="15">
        <f t="shared" si="32"/>
        <v>-4.6658112679342899E-3</v>
      </c>
    </row>
    <row r="2063" spans="1:8" ht="13.5" x14ac:dyDescent="0.25">
      <c r="A2063" s="11"/>
      <c r="B2063" s="10">
        <v>45777</v>
      </c>
      <c r="C2063" s="2">
        <v>6.39</v>
      </c>
      <c r="D2063" s="2">
        <v>5.9638</v>
      </c>
      <c r="E2063" s="2">
        <v>2868</v>
      </c>
      <c r="F2063" s="2">
        <v>6.35</v>
      </c>
      <c r="G2063" s="2">
        <v>18211.8</v>
      </c>
      <c r="H2063" s="15">
        <f t="shared" si="32"/>
        <v>-1.5569804624063959E-3</v>
      </c>
    </row>
    <row r="2064" spans="1:8" ht="13.5" x14ac:dyDescent="0.25">
      <c r="A2064" s="11"/>
      <c r="B2064" s="10">
        <v>45779</v>
      </c>
      <c r="C2064" s="2">
        <v>6.39</v>
      </c>
      <c r="D2064" s="2">
        <v>5.9638</v>
      </c>
      <c r="E2064" s="2">
        <v>80</v>
      </c>
      <c r="F2064" s="2">
        <v>6.2759999999999998</v>
      </c>
      <c r="G2064" s="2">
        <v>502.08</v>
      </c>
      <c r="H2064" s="15">
        <f t="shared" si="32"/>
        <v>0</v>
      </c>
    </row>
    <row r="2065" spans="1:8" ht="13.5" x14ac:dyDescent="0.25">
      <c r="A2065" s="11"/>
      <c r="B2065" s="10">
        <v>45782</v>
      </c>
      <c r="C2065" s="2">
        <v>6.35</v>
      </c>
      <c r="D2065" s="2">
        <v>5.9264999999999999</v>
      </c>
      <c r="E2065" s="2">
        <v>193</v>
      </c>
      <c r="F2065" s="2">
        <v>6.3550000000000004</v>
      </c>
      <c r="G2065" s="2">
        <v>1226.5150000000001</v>
      </c>
      <c r="H2065" s="15">
        <f t="shared" si="32"/>
        <v>-6.2544015560548833E-3</v>
      </c>
    </row>
    <row r="2066" spans="1:8" ht="13.5" x14ac:dyDescent="0.25">
      <c r="A2066" s="11"/>
      <c r="B2066" s="10">
        <v>45783</v>
      </c>
      <c r="C2066" s="2">
        <v>6.3</v>
      </c>
      <c r="D2066" s="2">
        <v>5.8798000000000004</v>
      </c>
      <c r="E2066" s="2">
        <v>384</v>
      </c>
      <c r="F2066" s="2">
        <v>6.3289999999999997</v>
      </c>
      <c r="G2066" s="2">
        <v>2430.3359999999998</v>
      </c>
      <c r="H2066" s="15">
        <f t="shared" si="32"/>
        <v>-7.8798616384036981E-3</v>
      </c>
    </row>
    <row r="2067" spans="1:8" ht="13.5" x14ac:dyDescent="0.25">
      <c r="A2067" s="11"/>
      <c r="B2067" s="10">
        <v>45784</v>
      </c>
      <c r="C2067" s="2">
        <v>6.34</v>
      </c>
      <c r="D2067" s="2">
        <v>5.9170999999999996</v>
      </c>
      <c r="E2067" s="2">
        <v>6287</v>
      </c>
      <c r="F2067" s="2">
        <v>6.319</v>
      </c>
      <c r="G2067" s="2">
        <v>39727.553</v>
      </c>
      <c r="H2067" s="15">
        <f t="shared" si="32"/>
        <v>6.3437531888838432E-3</v>
      </c>
    </row>
    <row r="2068" spans="1:8" ht="13.5" x14ac:dyDescent="0.25">
      <c r="A2068" s="11"/>
      <c r="B2068" s="10">
        <v>45785</v>
      </c>
      <c r="C2068" s="2">
        <v>6.34</v>
      </c>
      <c r="D2068" s="2">
        <v>5.9170999999999996</v>
      </c>
      <c r="E2068" s="2">
        <v>3475</v>
      </c>
      <c r="F2068" s="2">
        <v>6.3390000000000004</v>
      </c>
      <c r="G2068" s="2">
        <v>22028.025000000001</v>
      </c>
      <c r="H2068" s="15">
        <f t="shared" si="32"/>
        <v>0</v>
      </c>
    </row>
    <row r="2069" spans="1:8" ht="13.5" x14ac:dyDescent="0.25">
      <c r="A2069" s="11"/>
      <c r="B2069" s="10">
        <v>45786</v>
      </c>
      <c r="C2069" s="2">
        <v>6.34</v>
      </c>
      <c r="D2069" s="2">
        <v>5.9170999999999996</v>
      </c>
      <c r="E2069" s="2">
        <v>3400</v>
      </c>
      <c r="F2069" s="2">
        <v>6.3440000000000003</v>
      </c>
      <c r="G2069" s="2">
        <v>21569.599999999999</v>
      </c>
      <c r="H2069" s="15">
        <f t="shared" si="32"/>
        <v>0</v>
      </c>
    </row>
    <row r="2070" spans="1:8" ht="13.5" x14ac:dyDescent="0.25">
      <c r="A2070" s="11"/>
      <c r="B2070" s="10">
        <v>45789</v>
      </c>
      <c r="C2070" s="2">
        <v>6.34</v>
      </c>
      <c r="D2070" s="2">
        <v>5.9170999999999996</v>
      </c>
      <c r="E2070" s="2">
        <v>2346</v>
      </c>
      <c r="F2070" s="2">
        <v>6.1260000000000003</v>
      </c>
      <c r="G2070" s="2">
        <v>14371.596</v>
      </c>
      <c r="H2070" s="15">
        <f t="shared" si="32"/>
        <v>0</v>
      </c>
    </row>
    <row r="2071" spans="1:8" ht="13.5" x14ac:dyDescent="0.25">
      <c r="A2071" s="11"/>
      <c r="B2071" s="10">
        <v>45790</v>
      </c>
      <c r="C2071" s="2">
        <v>6.04</v>
      </c>
      <c r="D2071" s="2">
        <v>5.6371000000000002</v>
      </c>
      <c r="E2071" s="2">
        <v>5013</v>
      </c>
      <c r="F2071" s="2">
        <v>6.2080000000000002</v>
      </c>
      <c r="G2071" s="2">
        <v>31120.704000000002</v>
      </c>
      <c r="H2071" s="15">
        <f t="shared" si="32"/>
        <v>-4.732047793682706E-2</v>
      </c>
    </row>
    <row r="2072" spans="1:8" ht="13.5" x14ac:dyDescent="0.25">
      <c r="A2072" s="11"/>
      <c r="B2072" s="10">
        <v>45791</v>
      </c>
      <c r="C2072" s="2">
        <v>6.32</v>
      </c>
      <c r="D2072" s="2">
        <v>5.8985000000000003</v>
      </c>
      <c r="E2072" s="2">
        <v>6734</v>
      </c>
      <c r="F2072" s="2">
        <v>6.093</v>
      </c>
      <c r="G2072" s="2">
        <v>41030.262000000002</v>
      </c>
      <c r="H2072" s="15">
        <f t="shared" si="32"/>
        <v>4.6371361160880607E-2</v>
      </c>
    </row>
    <row r="2073" spans="1:8" ht="13.5" x14ac:dyDescent="0.25">
      <c r="A2073" s="11"/>
      <c r="B2073" s="10">
        <v>45792</v>
      </c>
      <c r="C2073" s="2">
        <v>6.32</v>
      </c>
      <c r="D2073" s="2">
        <v>5.8985000000000003</v>
      </c>
      <c r="E2073" s="2">
        <v>757</v>
      </c>
      <c r="F2073" s="2">
        <v>6.3209999999999997</v>
      </c>
      <c r="G2073" s="2">
        <v>4784.9970000000003</v>
      </c>
      <c r="H2073" s="15">
        <f t="shared" si="32"/>
        <v>0</v>
      </c>
    </row>
    <row r="2074" spans="1:8" ht="13.5" x14ac:dyDescent="0.25">
      <c r="A2074" s="11"/>
      <c r="B2074" s="10">
        <v>45793</v>
      </c>
      <c r="C2074" s="2">
        <v>6.31</v>
      </c>
      <c r="D2074" s="2">
        <v>5.8891</v>
      </c>
      <c r="E2074" s="2">
        <v>1398</v>
      </c>
      <c r="F2074" s="2">
        <v>6.31</v>
      </c>
      <c r="G2074" s="2">
        <v>8821.3799999999992</v>
      </c>
      <c r="H2074" s="15">
        <f t="shared" si="32"/>
        <v>-1.5936254980080185E-3</v>
      </c>
    </row>
    <row r="2075" spans="1:8" ht="13.5" x14ac:dyDescent="0.25">
      <c r="A2075" s="11"/>
      <c r="B2075" s="10">
        <v>45796</v>
      </c>
      <c r="C2075" s="2">
        <v>6.31</v>
      </c>
      <c r="D2075" s="2">
        <v>5.8891</v>
      </c>
      <c r="E2075" s="2">
        <v>1504</v>
      </c>
      <c r="F2075" s="2">
        <v>6.2560000000000002</v>
      </c>
      <c r="G2075" s="2">
        <v>9409.0239999999994</v>
      </c>
      <c r="H2075" s="15">
        <f t="shared" si="32"/>
        <v>0</v>
      </c>
    </row>
    <row r="2076" spans="1:8" ht="13.5" x14ac:dyDescent="0.25">
      <c r="A2076" s="11"/>
      <c r="B2076" s="10">
        <v>45797</v>
      </c>
      <c r="C2076" s="2">
        <v>6.19</v>
      </c>
      <c r="D2076" s="2">
        <v>5.7770999999999999</v>
      </c>
      <c r="E2076" s="2">
        <v>3289</v>
      </c>
      <c r="F2076" s="2">
        <v>6.1669999999999998</v>
      </c>
      <c r="G2076" s="2">
        <v>20283.262999999999</v>
      </c>
      <c r="H2076" s="15">
        <f t="shared" si="32"/>
        <v>-1.9018186140496867E-2</v>
      </c>
    </row>
    <row r="2077" spans="1:8" ht="13.5" x14ac:dyDescent="0.25">
      <c r="A2077" s="11"/>
      <c r="B2077" s="10">
        <v>45798</v>
      </c>
      <c r="C2077" s="2">
        <v>6.27</v>
      </c>
      <c r="D2077" s="2">
        <v>5.8517999999999999</v>
      </c>
      <c r="E2077" s="2">
        <v>473</v>
      </c>
      <c r="F2077" s="2">
        <v>6.1440000000000001</v>
      </c>
      <c r="G2077" s="2">
        <v>2906.1120000000001</v>
      </c>
      <c r="H2077" s="15">
        <f t="shared" si="32"/>
        <v>1.2930362984888611E-2</v>
      </c>
    </row>
    <row r="2078" spans="1:8" ht="13.5" x14ac:dyDescent="0.25">
      <c r="A2078" s="11"/>
      <c r="B2078" s="10">
        <v>45799</v>
      </c>
      <c r="C2078" s="2">
        <v>6.27</v>
      </c>
      <c r="D2078" s="2">
        <v>5.8517999999999999</v>
      </c>
      <c r="E2078" s="2">
        <v>0</v>
      </c>
      <c r="F2078" s="2">
        <v>0</v>
      </c>
      <c r="G2078" s="2">
        <v>0</v>
      </c>
      <c r="H2078" s="15">
        <f t="shared" si="32"/>
        <v>0</v>
      </c>
    </row>
    <row r="2079" spans="1:8" ht="13.5" x14ac:dyDescent="0.25">
      <c r="A2079" s="11"/>
      <c r="B2079" s="10">
        <v>45800</v>
      </c>
      <c r="C2079" s="2">
        <v>6.27</v>
      </c>
      <c r="D2079" s="2">
        <v>5.8517999999999999</v>
      </c>
      <c r="E2079" s="2">
        <v>700</v>
      </c>
      <c r="F2079" s="2">
        <v>6.26</v>
      </c>
      <c r="G2079" s="2">
        <v>4382</v>
      </c>
      <c r="H2079" s="15">
        <f t="shared" si="32"/>
        <v>0</v>
      </c>
    </row>
    <row r="2080" spans="1:8" ht="13.5" x14ac:dyDescent="0.25">
      <c r="A2080" s="11"/>
      <c r="B2080" s="10">
        <v>45803</v>
      </c>
      <c r="C2080" s="2">
        <v>6.26</v>
      </c>
      <c r="D2080" s="2">
        <v>5.8425000000000002</v>
      </c>
      <c r="E2080" s="2">
        <v>960</v>
      </c>
      <c r="F2080" s="2">
        <v>6.1749999999999998</v>
      </c>
      <c r="G2080" s="2">
        <v>5928</v>
      </c>
      <c r="H2080" s="15">
        <f t="shared" si="32"/>
        <v>-1.5892545883317343E-3</v>
      </c>
    </row>
    <row r="2081" spans="1:8" ht="13.5" x14ac:dyDescent="0.25">
      <c r="A2081" s="11"/>
      <c r="B2081" s="10">
        <v>45804</v>
      </c>
      <c r="C2081" s="2">
        <v>6.26</v>
      </c>
      <c r="D2081" s="2">
        <v>5.8425000000000002</v>
      </c>
      <c r="E2081" s="2">
        <v>1495</v>
      </c>
      <c r="F2081" s="2">
        <v>6.2489999999999997</v>
      </c>
      <c r="G2081" s="2">
        <v>9342.2549999999992</v>
      </c>
      <c r="H2081" s="15">
        <f t="shared" si="32"/>
        <v>0</v>
      </c>
    </row>
    <row r="2082" spans="1:8" ht="13.5" x14ac:dyDescent="0.25">
      <c r="A2082" s="11"/>
      <c r="B2082" s="10">
        <v>45805</v>
      </c>
      <c r="C2082" s="2">
        <v>6.24</v>
      </c>
      <c r="D2082" s="2">
        <v>5.8238000000000003</v>
      </c>
      <c r="E2082" s="2">
        <v>1756</v>
      </c>
      <c r="F2082" s="2">
        <v>6.2270000000000003</v>
      </c>
      <c r="G2082" s="2">
        <v>10934.611999999999</v>
      </c>
      <c r="H2082" s="15">
        <f t="shared" si="32"/>
        <v>-3.2006846384253209E-3</v>
      </c>
    </row>
    <row r="2083" spans="1:8" ht="13.5" x14ac:dyDescent="0.25">
      <c r="A2083" s="11"/>
      <c r="B2083" s="10">
        <v>45806</v>
      </c>
      <c r="C2083" s="2">
        <v>6.24</v>
      </c>
      <c r="D2083" s="2">
        <v>5.8238000000000003</v>
      </c>
      <c r="E2083" s="2">
        <v>4142</v>
      </c>
      <c r="F2083" s="2">
        <v>6.2210000000000001</v>
      </c>
      <c r="G2083" s="2">
        <v>25767.382000000001</v>
      </c>
      <c r="H2083" s="15">
        <f t="shared" si="32"/>
        <v>0</v>
      </c>
    </row>
    <row r="2084" spans="1:8" ht="13.5" x14ac:dyDescent="0.25">
      <c r="A2084" s="11"/>
      <c r="B2084" s="10">
        <v>45807</v>
      </c>
      <c r="C2084" s="2">
        <v>6.2</v>
      </c>
      <c r="D2084" s="2">
        <v>5.7865000000000002</v>
      </c>
      <c r="E2084" s="2">
        <v>2298</v>
      </c>
      <c r="F2084" s="2">
        <v>6.1660000000000004</v>
      </c>
      <c r="G2084" s="2">
        <v>14169.468000000001</v>
      </c>
      <c r="H2084" s="15">
        <f t="shared" si="32"/>
        <v>-6.4047529104708451E-3</v>
      </c>
    </row>
    <row r="2085" spans="1:8" ht="13.5" x14ac:dyDescent="0.25">
      <c r="A2085" s="11"/>
      <c r="B2085" s="10">
        <v>45810</v>
      </c>
      <c r="C2085" s="2">
        <v>6.14</v>
      </c>
      <c r="D2085" s="2">
        <v>5.7305000000000001</v>
      </c>
      <c r="E2085" s="2">
        <v>6806</v>
      </c>
      <c r="F2085" s="2">
        <v>6.1120000000000001</v>
      </c>
      <c r="G2085" s="2">
        <v>41598.271999999997</v>
      </c>
      <c r="H2085" s="15">
        <f t="shared" si="32"/>
        <v>-9.6776980903827952E-3</v>
      </c>
    </row>
    <row r="2086" spans="1:8" ht="13.5" x14ac:dyDescent="0.25">
      <c r="A2086" s="11"/>
      <c r="B2086" s="10">
        <v>45811</v>
      </c>
      <c r="C2086" s="2">
        <v>6.14</v>
      </c>
      <c r="D2086" s="2">
        <v>5.7305000000000001</v>
      </c>
      <c r="E2086" s="2">
        <v>301</v>
      </c>
      <c r="F2086" s="2">
        <v>6.1479999999999997</v>
      </c>
      <c r="G2086" s="2">
        <v>1850.548</v>
      </c>
      <c r="H2086" s="15">
        <f t="shared" si="32"/>
        <v>0</v>
      </c>
    </row>
    <row r="2087" spans="1:8" ht="13.5" x14ac:dyDescent="0.25">
      <c r="A2087" s="11"/>
      <c r="B2087" s="10">
        <v>45812</v>
      </c>
      <c r="C2087" s="2">
        <v>6.14</v>
      </c>
      <c r="D2087" s="2">
        <v>5.7305000000000001</v>
      </c>
      <c r="E2087" s="2">
        <v>688</v>
      </c>
      <c r="F2087" s="2">
        <v>6.14</v>
      </c>
      <c r="G2087" s="2">
        <v>4224.32</v>
      </c>
      <c r="H2087" s="15">
        <f t="shared" si="32"/>
        <v>0</v>
      </c>
    </row>
    <row r="2088" spans="1:8" ht="13.5" x14ac:dyDescent="0.25">
      <c r="A2088" s="11"/>
      <c r="B2088" s="10">
        <v>45813</v>
      </c>
      <c r="C2088" s="2">
        <v>6.15</v>
      </c>
      <c r="D2088" s="2">
        <v>5.7397999999999998</v>
      </c>
      <c r="E2088" s="2">
        <v>282</v>
      </c>
      <c r="F2088" s="2">
        <v>6.15</v>
      </c>
      <c r="G2088" s="2">
        <v>1734.3</v>
      </c>
      <c r="H2088" s="15">
        <f t="shared" si="32"/>
        <v>1.6228950353371682E-3</v>
      </c>
    </row>
    <row r="2089" spans="1:8" ht="13.5" x14ac:dyDescent="0.25">
      <c r="A2089" s="11"/>
      <c r="B2089" s="10">
        <v>45817</v>
      </c>
      <c r="C2089" s="2">
        <v>6.15</v>
      </c>
      <c r="D2089" s="2">
        <v>5.7397999999999998</v>
      </c>
      <c r="E2089" s="2">
        <v>531</v>
      </c>
      <c r="F2089" s="2">
        <v>6.15</v>
      </c>
      <c r="G2089" s="2">
        <v>3265.65</v>
      </c>
      <c r="H2089" s="15">
        <f t="shared" si="32"/>
        <v>0</v>
      </c>
    </row>
    <row r="2090" spans="1:8" ht="13.5" x14ac:dyDescent="0.25">
      <c r="A2090" s="11"/>
      <c r="B2090" s="10">
        <v>45818</v>
      </c>
      <c r="C2090" s="2">
        <v>6.14</v>
      </c>
      <c r="D2090" s="2">
        <v>5.7305000000000001</v>
      </c>
      <c r="E2090" s="2">
        <v>1442</v>
      </c>
      <c r="F2090" s="2">
        <v>6.1459999999999999</v>
      </c>
      <c r="G2090" s="2">
        <v>8862.5319999999992</v>
      </c>
      <c r="H2090" s="15">
        <f t="shared" si="32"/>
        <v>-1.620265514477794E-3</v>
      </c>
    </row>
    <row r="2091" spans="1:8" ht="13.5" x14ac:dyDescent="0.25">
      <c r="A2091" s="11"/>
      <c r="B2091" s="10">
        <v>45819</v>
      </c>
      <c r="C2091" s="2">
        <v>6.2</v>
      </c>
      <c r="D2091" s="2">
        <v>5.7865000000000002</v>
      </c>
      <c r="E2091" s="2">
        <v>254</v>
      </c>
      <c r="F2091" s="2">
        <v>6.1529999999999996</v>
      </c>
      <c r="G2091" s="2">
        <v>1562.8620000000001</v>
      </c>
      <c r="H2091" s="15">
        <f t="shared" si="32"/>
        <v>9.7722711805252674E-3</v>
      </c>
    </row>
    <row r="2092" spans="1:8" ht="13.5" x14ac:dyDescent="0.25">
      <c r="A2092" s="11"/>
      <c r="B2092" s="10">
        <v>45820</v>
      </c>
      <c r="C2092" s="2">
        <v>6.23</v>
      </c>
      <c r="D2092" s="2">
        <v>5.8144999999999998</v>
      </c>
      <c r="E2092" s="2">
        <v>2451</v>
      </c>
      <c r="F2092" s="2">
        <v>6.1959999999999997</v>
      </c>
      <c r="G2092" s="2">
        <v>15186.396000000001</v>
      </c>
      <c r="H2092" s="15">
        <f t="shared" si="32"/>
        <v>4.8388490451913213E-3</v>
      </c>
    </row>
    <row r="2093" spans="1:8" ht="13.5" x14ac:dyDescent="0.25">
      <c r="A2093" s="11"/>
      <c r="B2093" s="10">
        <v>45821</v>
      </c>
      <c r="C2093" s="2">
        <v>6.08</v>
      </c>
      <c r="D2093" s="2">
        <v>5.6745000000000001</v>
      </c>
      <c r="E2093" s="2">
        <v>4950</v>
      </c>
      <c r="F2093" s="2">
        <v>6.1139999999999999</v>
      </c>
      <c r="G2093" s="2">
        <v>30264.3</v>
      </c>
      <c r="H2093" s="15">
        <f t="shared" si="32"/>
        <v>-2.4077736692750828E-2</v>
      </c>
    </row>
    <row r="2094" spans="1:8" ht="13.5" x14ac:dyDescent="0.25">
      <c r="A2094" s="11"/>
      <c r="B2094" s="10">
        <v>45824</v>
      </c>
      <c r="C2094" s="2">
        <v>6.2</v>
      </c>
      <c r="D2094" s="2">
        <v>5.7865000000000002</v>
      </c>
      <c r="E2094" s="2">
        <v>2258</v>
      </c>
      <c r="F2094" s="2">
        <v>6.09</v>
      </c>
      <c r="G2094" s="2">
        <v>13751.22</v>
      </c>
      <c r="H2094" s="15">
        <f t="shared" si="32"/>
        <v>1.9737421799277486E-2</v>
      </c>
    </row>
    <row r="2095" spans="1:8" ht="13.5" x14ac:dyDescent="0.25">
      <c r="A2095" s="11"/>
      <c r="B2095" s="10">
        <v>45825</v>
      </c>
      <c r="C2095" s="2">
        <v>6.2</v>
      </c>
      <c r="D2095" s="2">
        <v>5.7865000000000002</v>
      </c>
      <c r="E2095" s="2">
        <v>1</v>
      </c>
      <c r="F2095" s="2">
        <v>6.2</v>
      </c>
      <c r="G2095" s="2">
        <v>6.2</v>
      </c>
      <c r="H2095" s="15">
        <f t="shared" si="32"/>
        <v>0</v>
      </c>
    </row>
    <row r="2096" spans="1:8" ht="13.5" x14ac:dyDescent="0.25">
      <c r="A2096" s="11"/>
      <c r="B2096" s="10">
        <v>45826</v>
      </c>
      <c r="C2096" s="2">
        <v>6.2</v>
      </c>
      <c r="D2096" s="2">
        <v>5.7865000000000002</v>
      </c>
      <c r="E2096" s="2">
        <v>201</v>
      </c>
      <c r="F2096" s="2">
        <v>6.2</v>
      </c>
      <c r="G2096" s="2">
        <v>1246.2</v>
      </c>
      <c r="H2096" s="15">
        <f t="shared" si="32"/>
        <v>0</v>
      </c>
    </row>
    <row r="2097" spans="1:8" ht="13.5" x14ac:dyDescent="0.25">
      <c r="A2097" s="11"/>
      <c r="B2097" s="10">
        <v>45827</v>
      </c>
      <c r="C2097" s="2">
        <v>6.2</v>
      </c>
      <c r="D2097" s="2">
        <v>5.7865000000000002</v>
      </c>
      <c r="E2097" s="2">
        <v>316</v>
      </c>
      <c r="F2097" s="2">
        <v>6.1859999999999999</v>
      </c>
      <c r="G2097" s="2">
        <v>1954.7760000000001</v>
      </c>
      <c r="H2097" s="15">
        <f t="shared" si="32"/>
        <v>0</v>
      </c>
    </row>
    <row r="2098" spans="1:8" ht="13.5" x14ac:dyDescent="0.25">
      <c r="A2098" s="11"/>
      <c r="B2098" s="10">
        <v>45828</v>
      </c>
      <c r="C2098" s="2">
        <v>6.2</v>
      </c>
      <c r="D2098" s="2">
        <v>5.7865000000000002</v>
      </c>
      <c r="E2098" s="2">
        <v>324</v>
      </c>
      <c r="F2098" s="2">
        <v>6.2</v>
      </c>
      <c r="G2098" s="2">
        <v>2008.8</v>
      </c>
      <c r="H2098" s="15">
        <f t="shared" si="32"/>
        <v>0</v>
      </c>
    </row>
    <row r="2099" spans="1:8" ht="13.5" x14ac:dyDescent="0.25">
      <c r="A2099" s="11"/>
      <c r="B2099" s="10">
        <v>45831</v>
      </c>
      <c r="C2099" s="2">
        <v>6.2</v>
      </c>
      <c r="D2099" s="2">
        <v>5.7865000000000002</v>
      </c>
      <c r="E2099" s="2">
        <v>4382</v>
      </c>
      <c r="F2099" s="2">
        <v>6.2</v>
      </c>
      <c r="G2099" s="2">
        <v>27168.400000000001</v>
      </c>
      <c r="H2099" s="15">
        <f t="shared" si="32"/>
        <v>0</v>
      </c>
    </row>
    <row r="2100" spans="1:8" ht="13.5" x14ac:dyDescent="0.25">
      <c r="A2100" s="11"/>
      <c r="B2100" s="10">
        <v>45832</v>
      </c>
      <c r="C2100" s="2">
        <v>6.2</v>
      </c>
      <c r="D2100" s="2">
        <v>5.7865000000000002</v>
      </c>
      <c r="E2100" s="2">
        <v>198</v>
      </c>
      <c r="F2100" s="2">
        <v>6.2</v>
      </c>
      <c r="G2100" s="2">
        <v>1227.5999999999999</v>
      </c>
      <c r="H2100" s="15">
        <f t="shared" si="32"/>
        <v>0</v>
      </c>
    </row>
    <row r="2101" spans="1:8" ht="13.5" x14ac:dyDescent="0.25">
      <c r="A2101" s="11"/>
      <c r="B2101" s="10">
        <v>45833</v>
      </c>
      <c r="C2101" s="2">
        <v>6.2</v>
      </c>
      <c r="D2101" s="2">
        <v>5.7865000000000002</v>
      </c>
      <c r="E2101" s="2">
        <v>2554</v>
      </c>
      <c r="F2101" s="2">
        <v>6.149</v>
      </c>
      <c r="G2101" s="2">
        <v>15704.546</v>
      </c>
      <c r="H2101" s="15">
        <f t="shared" si="32"/>
        <v>0</v>
      </c>
    </row>
    <row r="2102" spans="1:8" ht="13.5" x14ac:dyDescent="0.25">
      <c r="A2102" s="11"/>
      <c r="B2102" s="10">
        <v>45835</v>
      </c>
      <c r="C2102" s="2">
        <v>6.2</v>
      </c>
      <c r="D2102" s="2">
        <v>5.7865000000000002</v>
      </c>
      <c r="E2102" s="2">
        <v>173</v>
      </c>
      <c r="F2102" s="2">
        <v>6.1820000000000004</v>
      </c>
      <c r="G2102" s="2">
        <v>1069.4860000000001</v>
      </c>
      <c r="H2102" s="15">
        <f t="shared" si="32"/>
        <v>0</v>
      </c>
    </row>
    <row r="2103" spans="1:8" ht="13.5" x14ac:dyDescent="0.25">
      <c r="A2103" s="11"/>
      <c r="B2103" s="10">
        <v>45838</v>
      </c>
      <c r="C2103" s="2">
        <v>6.19</v>
      </c>
      <c r="D2103" s="2">
        <v>5.7770999999999999</v>
      </c>
      <c r="E2103" s="2">
        <v>1464</v>
      </c>
      <c r="F2103" s="2">
        <v>6.1580000000000004</v>
      </c>
      <c r="G2103" s="2">
        <v>9015.3119999999999</v>
      </c>
      <c r="H2103" s="15">
        <f t="shared" si="32"/>
        <v>-1.6244707508857334E-3</v>
      </c>
    </row>
    <row r="2104" spans="1:8" ht="13.5" x14ac:dyDescent="0.25">
      <c r="A2104" s="11"/>
      <c r="B2104" s="10">
        <v>45839</v>
      </c>
      <c r="C2104" s="2">
        <v>6.19</v>
      </c>
      <c r="D2104" s="2">
        <v>5.7770999999999999</v>
      </c>
      <c r="E2104" s="2">
        <v>865</v>
      </c>
      <c r="F2104" s="2">
        <v>6.1470000000000002</v>
      </c>
      <c r="G2104" s="2">
        <v>5317.1549999999997</v>
      </c>
      <c r="H2104" s="15">
        <f t="shared" si="32"/>
        <v>0</v>
      </c>
    </row>
    <row r="2105" spans="1:8" ht="13.5" x14ac:dyDescent="0.25">
      <c r="A2105" s="11"/>
      <c r="B2105" s="10">
        <v>45840</v>
      </c>
      <c r="C2105" s="2">
        <v>6.19</v>
      </c>
      <c r="D2105" s="2">
        <v>5.7770999999999999</v>
      </c>
      <c r="E2105" s="2">
        <v>3692</v>
      </c>
      <c r="F2105" s="2">
        <v>6.194</v>
      </c>
      <c r="G2105" s="2">
        <v>22868.248</v>
      </c>
      <c r="H2105" s="15">
        <f t="shared" si="32"/>
        <v>0</v>
      </c>
    </row>
    <row r="2106" spans="1:8" ht="13.5" x14ac:dyDescent="0.25">
      <c r="A2106" s="11"/>
      <c r="B2106" s="10">
        <v>45841</v>
      </c>
      <c r="C2106" s="2">
        <v>6.5</v>
      </c>
      <c r="D2106" s="2">
        <v>6.0664999999999996</v>
      </c>
      <c r="E2106" s="2">
        <v>1820</v>
      </c>
      <c r="F2106" s="2">
        <v>6.2530000000000001</v>
      </c>
      <c r="G2106" s="2">
        <v>11380.46</v>
      </c>
      <c r="H2106" s="15">
        <f t="shared" si="32"/>
        <v>5.0094337989648727E-2</v>
      </c>
    </row>
    <row r="2107" spans="1:8" ht="13.5" x14ac:dyDescent="0.25">
      <c r="A2107" s="11"/>
      <c r="B2107" s="10">
        <v>45842</v>
      </c>
      <c r="C2107" s="2">
        <v>6.47</v>
      </c>
      <c r="D2107" s="2">
        <v>6.0385</v>
      </c>
      <c r="E2107" s="2">
        <v>5943</v>
      </c>
      <c r="F2107" s="2">
        <v>6.4329999999999998</v>
      </c>
      <c r="G2107" s="2">
        <v>38231.319000000003</v>
      </c>
      <c r="H2107" s="15">
        <f t="shared" si="32"/>
        <v>-4.6155114151486994E-3</v>
      </c>
    </row>
    <row r="2108" spans="1:8" ht="13.5" x14ac:dyDescent="0.25">
      <c r="A2108" s="11"/>
      <c r="B2108" s="10">
        <v>45845</v>
      </c>
      <c r="C2108" s="2">
        <v>6.5</v>
      </c>
      <c r="D2108" s="2">
        <v>6.0664999999999996</v>
      </c>
      <c r="E2108" s="2">
        <v>15</v>
      </c>
      <c r="F2108" s="2">
        <v>6.5</v>
      </c>
      <c r="G2108" s="2">
        <v>97.5</v>
      </c>
      <c r="H2108" s="15">
        <f t="shared" si="32"/>
        <v>4.636913140680563E-3</v>
      </c>
    </row>
    <row r="2109" spans="1:8" ht="13.5" x14ac:dyDescent="0.25">
      <c r="A2109" s="11"/>
      <c r="B2109" s="10">
        <v>45846</v>
      </c>
      <c r="C2109" s="2">
        <v>6.37</v>
      </c>
      <c r="D2109" s="2">
        <v>5.9451000000000001</v>
      </c>
      <c r="E2109" s="2">
        <v>1346</v>
      </c>
      <c r="F2109" s="2">
        <v>6.4630000000000001</v>
      </c>
      <c r="G2109" s="2">
        <v>8699.1980000000003</v>
      </c>
      <c r="H2109" s="15">
        <f t="shared" si="32"/>
        <v>-2.0011538778537792E-2</v>
      </c>
    </row>
    <row r="2110" spans="1:8" ht="13.5" x14ac:dyDescent="0.25">
      <c r="A2110" s="11"/>
      <c r="B2110" s="10">
        <v>45847</v>
      </c>
      <c r="C2110" s="2">
        <v>6.45</v>
      </c>
      <c r="D2110" s="2">
        <v>6.0198</v>
      </c>
      <c r="E2110" s="2">
        <v>1552</v>
      </c>
      <c r="F2110" s="2">
        <v>6.3789999999999996</v>
      </c>
      <c r="G2110" s="2">
        <v>9900.2080000000005</v>
      </c>
      <c r="H2110" s="15">
        <f t="shared" si="32"/>
        <v>1.2564969470656506E-2</v>
      </c>
    </row>
    <row r="2111" spans="1:8" ht="13.5" x14ac:dyDescent="0.25">
      <c r="A2111" s="11"/>
      <c r="B2111" s="10">
        <v>45848</v>
      </c>
      <c r="C2111" s="2">
        <v>6.45</v>
      </c>
      <c r="D2111" s="2">
        <v>6.0198</v>
      </c>
      <c r="E2111" s="2">
        <v>104</v>
      </c>
      <c r="F2111" s="2">
        <v>6.39</v>
      </c>
      <c r="G2111" s="2">
        <v>664.56</v>
      </c>
      <c r="H2111" s="15">
        <f t="shared" si="32"/>
        <v>0</v>
      </c>
    </row>
    <row r="2112" spans="1:8" ht="13.5" x14ac:dyDescent="0.25">
      <c r="A2112" s="11"/>
      <c r="B2112" s="10">
        <v>45849</v>
      </c>
      <c r="C2112" s="2">
        <v>6.45</v>
      </c>
      <c r="D2112" s="2">
        <v>6.0198</v>
      </c>
      <c r="E2112" s="2">
        <v>798</v>
      </c>
      <c r="F2112" s="2">
        <v>6.444</v>
      </c>
      <c r="G2112" s="2">
        <v>5142.3119999999999</v>
      </c>
      <c r="H2112" s="15">
        <f t="shared" si="32"/>
        <v>0</v>
      </c>
    </row>
    <row r="2113" spans="1:8" ht="13.5" x14ac:dyDescent="0.25">
      <c r="A2113" s="11"/>
      <c r="B2113" s="10">
        <v>45852</v>
      </c>
      <c r="C2113" s="2">
        <v>6.5</v>
      </c>
      <c r="D2113" s="2">
        <v>6.0664999999999996</v>
      </c>
      <c r="E2113" s="2">
        <v>2183</v>
      </c>
      <c r="F2113" s="2">
        <v>6.4870000000000001</v>
      </c>
      <c r="G2113" s="2">
        <v>14161.120999999999</v>
      </c>
      <c r="H2113" s="15">
        <f t="shared" si="32"/>
        <v>7.7577328150436097E-3</v>
      </c>
    </row>
    <row r="2114" spans="1:8" ht="13.5" x14ac:dyDescent="0.25">
      <c r="A2114" s="11"/>
      <c r="B2114" s="10">
        <v>45853</v>
      </c>
      <c r="C2114" s="2">
        <v>6.59</v>
      </c>
      <c r="D2114" s="2">
        <v>6.1504000000000003</v>
      </c>
      <c r="E2114" s="2">
        <v>4133</v>
      </c>
      <c r="F2114" s="2">
        <v>6.5279999999999996</v>
      </c>
      <c r="G2114" s="2">
        <v>26980.223999999998</v>
      </c>
      <c r="H2114" s="15">
        <f t="shared" si="32"/>
        <v>1.3830050276106612E-2</v>
      </c>
    </row>
    <row r="2115" spans="1:8" ht="13.5" x14ac:dyDescent="0.25">
      <c r="A2115" s="11"/>
      <c r="B2115" s="10">
        <v>45854</v>
      </c>
      <c r="C2115" s="2">
        <v>6.5</v>
      </c>
      <c r="D2115" s="2">
        <v>6.0664999999999996</v>
      </c>
      <c r="E2115" s="2">
        <v>4746</v>
      </c>
      <c r="F2115" s="2">
        <v>6.5140000000000002</v>
      </c>
      <c r="G2115" s="2">
        <v>30915.444</v>
      </c>
      <c r="H2115" s="15">
        <f t="shared" si="32"/>
        <v>-1.3641389177939767E-2</v>
      </c>
    </row>
    <row r="2116" spans="1:8" ht="13.5" x14ac:dyDescent="0.25">
      <c r="A2116" s="11"/>
      <c r="B2116" s="10">
        <v>45855</v>
      </c>
      <c r="C2116" s="2">
        <v>6.49</v>
      </c>
      <c r="D2116" s="2">
        <v>6.0571000000000002</v>
      </c>
      <c r="E2116" s="2">
        <v>419</v>
      </c>
      <c r="F2116" s="2">
        <v>6.49</v>
      </c>
      <c r="G2116" s="2">
        <v>2719.31</v>
      </c>
      <c r="H2116" s="15">
        <f t="shared" si="32"/>
        <v>-1.5494931179427032E-3</v>
      </c>
    </row>
    <row r="2117" spans="1:8" ht="13.5" x14ac:dyDescent="0.25">
      <c r="A2117" s="11"/>
      <c r="B2117" s="10">
        <v>45856</v>
      </c>
      <c r="C2117" s="2">
        <v>6.6</v>
      </c>
      <c r="D2117" s="2">
        <v>6.1597999999999997</v>
      </c>
      <c r="E2117" s="2">
        <v>4809</v>
      </c>
      <c r="F2117" s="2">
        <v>6.5309999999999997</v>
      </c>
      <c r="G2117" s="2">
        <v>31407.579000000002</v>
      </c>
      <c r="H2117" s="15">
        <f t="shared" si="32"/>
        <v>1.6955308646051669E-2</v>
      </c>
    </row>
    <row r="2118" spans="1:8" ht="13.5" x14ac:dyDescent="0.25">
      <c r="A2118" s="11"/>
      <c r="B2118" s="10">
        <v>45859</v>
      </c>
      <c r="C2118" s="2">
        <v>6.69</v>
      </c>
      <c r="D2118" s="2">
        <v>6.2438000000000002</v>
      </c>
      <c r="E2118" s="2">
        <v>390</v>
      </c>
      <c r="F2118" s="2">
        <v>6.6890000000000001</v>
      </c>
      <c r="G2118" s="2">
        <v>2608.71</v>
      </c>
      <c r="H2118" s="15">
        <f t="shared" si="32"/>
        <v>1.3636806389817936E-2</v>
      </c>
    </row>
    <row r="2119" spans="1:8" ht="13.5" x14ac:dyDescent="0.25">
      <c r="A2119" s="11"/>
      <c r="B2119" s="10">
        <v>45860</v>
      </c>
      <c r="C2119" s="2">
        <v>6.59</v>
      </c>
      <c r="D2119" s="2">
        <v>6.1504000000000003</v>
      </c>
      <c r="E2119" s="2">
        <v>1320</v>
      </c>
      <c r="F2119" s="2">
        <v>6.5650000000000004</v>
      </c>
      <c r="G2119" s="2">
        <v>8665.7999999999993</v>
      </c>
      <c r="H2119" s="15">
        <f t="shared" ref="H2119:H2182" si="33">(D2119-D2118)/D2118</f>
        <v>-1.4958839168455095E-2</v>
      </c>
    </row>
    <row r="2120" spans="1:8" ht="13.5" x14ac:dyDescent="0.25">
      <c r="A2120" s="11"/>
      <c r="B2120" s="10">
        <v>45861</v>
      </c>
      <c r="C2120" s="2">
        <v>6.59</v>
      </c>
      <c r="D2120" s="2">
        <v>6.1504000000000003</v>
      </c>
      <c r="E2120" s="2">
        <v>5030</v>
      </c>
      <c r="F2120" s="2">
        <v>6.548</v>
      </c>
      <c r="G2120" s="2">
        <v>32936.44</v>
      </c>
      <c r="H2120" s="15">
        <f t="shared" si="33"/>
        <v>0</v>
      </c>
    </row>
    <row r="2121" spans="1:8" ht="13.5" x14ac:dyDescent="0.25">
      <c r="A2121" s="11"/>
      <c r="B2121" s="10">
        <v>45862</v>
      </c>
      <c r="C2121" s="2">
        <v>6.68</v>
      </c>
      <c r="D2121" s="2">
        <v>6.2343999999999999</v>
      </c>
      <c r="E2121" s="2">
        <v>1645</v>
      </c>
      <c r="F2121" s="2">
        <v>6.6429999999999998</v>
      </c>
      <c r="G2121" s="2">
        <v>10927.735000000001</v>
      </c>
      <c r="H2121" s="15">
        <f t="shared" si="33"/>
        <v>1.3657648283038441E-2</v>
      </c>
    </row>
    <row r="2122" spans="1:8" ht="13.5" x14ac:dyDescent="0.25">
      <c r="A2122" s="11"/>
      <c r="B2122" s="10">
        <v>45866</v>
      </c>
      <c r="C2122" s="2">
        <v>6.68</v>
      </c>
      <c r="D2122" s="2">
        <v>6.2343999999999999</v>
      </c>
      <c r="E2122" s="2">
        <v>66</v>
      </c>
      <c r="F2122" s="2">
        <v>6.68</v>
      </c>
      <c r="G2122" s="2">
        <v>440.88</v>
      </c>
      <c r="H2122" s="15">
        <f t="shared" si="33"/>
        <v>0</v>
      </c>
    </row>
    <row r="2123" spans="1:8" ht="13.5" x14ac:dyDescent="0.25">
      <c r="A2123" s="11"/>
      <c r="B2123" s="10">
        <v>45867</v>
      </c>
      <c r="C2123" s="2">
        <v>6.6</v>
      </c>
      <c r="D2123" s="2">
        <v>6.1597999999999997</v>
      </c>
      <c r="E2123" s="2">
        <v>1552</v>
      </c>
      <c r="F2123" s="2">
        <v>6.5880000000000001</v>
      </c>
      <c r="G2123" s="2">
        <v>10224.575999999999</v>
      </c>
      <c r="H2123" s="15">
        <f t="shared" si="33"/>
        <v>-1.1965866803541676E-2</v>
      </c>
    </row>
    <row r="2124" spans="1:8" ht="13.5" x14ac:dyDescent="0.25">
      <c r="A2124" s="11"/>
      <c r="B2124" s="10">
        <v>45868</v>
      </c>
      <c r="C2124" s="2">
        <v>6.6</v>
      </c>
      <c r="D2124" s="2">
        <v>6.1597999999999997</v>
      </c>
      <c r="E2124" s="2">
        <v>3996</v>
      </c>
      <c r="F2124" s="2">
        <v>6.6020000000000003</v>
      </c>
      <c r="G2124" s="2">
        <v>26381.592000000001</v>
      </c>
      <c r="H2124" s="15">
        <f t="shared" si="33"/>
        <v>0</v>
      </c>
    </row>
    <row r="2125" spans="1:8" ht="13.5" x14ac:dyDescent="0.25">
      <c r="A2125" s="11"/>
      <c r="B2125" s="10">
        <v>45869</v>
      </c>
      <c r="C2125" s="2">
        <v>6.65</v>
      </c>
      <c r="D2125" s="2">
        <v>6.2064000000000004</v>
      </c>
      <c r="E2125" s="2">
        <v>4462</v>
      </c>
      <c r="F2125" s="2">
        <v>6.5730000000000004</v>
      </c>
      <c r="G2125" s="2">
        <v>29328.725999999999</v>
      </c>
      <c r="H2125" s="15">
        <f t="shared" si="33"/>
        <v>7.5651806876847697E-3</v>
      </c>
    </row>
    <row r="2126" spans="1:8" ht="13.5" x14ac:dyDescent="0.25">
      <c r="A2126" s="11"/>
      <c r="B2126" s="10">
        <v>45870</v>
      </c>
      <c r="C2126" s="2">
        <v>6.65</v>
      </c>
      <c r="D2126" s="2">
        <v>6.2064000000000004</v>
      </c>
      <c r="E2126" s="2">
        <v>291</v>
      </c>
      <c r="F2126" s="2">
        <v>6.625</v>
      </c>
      <c r="G2126" s="2">
        <v>1927.875</v>
      </c>
      <c r="H2126" s="15">
        <f t="shared" si="33"/>
        <v>0</v>
      </c>
    </row>
    <row r="2127" spans="1:8" ht="13.5" x14ac:dyDescent="0.25">
      <c r="A2127" s="11"/>
      <c r="B2127" s="10">
        <v>45873</v>
      </c>
      <c r="C2127" s="2">
        <v>6.68</v>
      </c>
      <c r="D2127" s="2">
        <v>6.2343999999999999</v>
      </c>
      <c r="E2127" s="2">
        <v>2053</v>
      </c>
      <c r="F2127" s="2">
        <v>6.5750000000000002</v>
      </c>
      <c r="G2127" s="2">
        <v>13498.475</v>
      </c>
      <c r="H2127" s="15">
        <f t="shared" si="33"/>
        <v>4.5114720288733532E-3</v>
      </c>
    </row>
    <row r="2128" spans="1:8" ht="13.5" x14ac:dyDescent="0.25">
      <c r="A2128" s="11"/>
      <c r="B2128" s="10">
        <v>45874</v>
      </c>
      <c r="C2128" s="2">
        <v>6.72</v>
      </c>
      <c r="D2128" s="2">
        <v>6.2717999999999998</v>
      </c>
      <c r="E2128" s="2">
        <v>1915</v>
      </c>
      <c r="F2128" s="2">
        <v>6.5780000000000003</v>
      </c>
      <c r="G2128" s="2">
        <v>12596.87</v>
      </c>
      <c r="H2128" s="15">
        <f t="shared" si="33"/>
        <v>5.9989734377004812E-3</v>
      </c>
    </row>
    <row r="2129" spans="1:8" ht="13.5" x14ac:dyDescent="0.25">
      <c r="A2129" s="11"/>
      <c r="B2129" s="10">
        <v>45875</v>
      </c>
      <c r="C2129" s="2">
        <v>6.72</v>
      </c>
      <c r="D2129" s="2">
        <v>6.2717999999999998</v>
      </c>
      <c r="E2129" s="2">
        <v>3753</v>
      </c>
      <c r="F2129" s="2">
        <v>6.6719999999999997</v>
      </c>
      <c r="G2129" s="2">
        <v>25040.016</v>
      </c>
      <c r="H2129" s="15">
        <f t="shared" si="33"/>
        <v>0</v>
      </c>
    </row>
    <row r="2130" spans="1:8" ht="13.5" x14ac:dyDescent="0.25">
      <c r="A2130" s="11"/>
      <c r="B2130" s="10">
        <v>45876</v>
      </c>
      <c r="C2130" s="2">
        <v>6.7</v>
      </c>
      <c r="D2130" s="2">
        <v>6.2530999999999999</v>
      </c>
      <c r="E2130" s="2">
        <v>1319</v>
      </c>
      <c r="F2130" s="2">
        <v>6.7619999999999996</v>
      </c>
      <c r="G2130" s="2">
        <v>8919.0779999999995</v>
      </c>
      <c r="H2130" s="15">
        <f t="shared" si="33"/>
        <v>-2.9816001785771132E-3</v>
      </c>
    </row>
    <row r="2131" spans="1:8" ht="13.5" x14ac:dyDescent="0.25">
      <c r="A2131" s="11"/>
      <c r="B2131" s="10">
        <v>45877</v>
      </c>
      <c r="C2131" s="2">
        <v>6.7</v>
      </c>
      <c r="D2131" s="2">
        <v>6.2530999999999999</v>
      </c>
      <c r="E2131" s="2">
        <v>1804</v>
      </c>
      <c r="F2131" s="2">
        <v>6.6929999999999996</v>
      </c>
      <c r="G2131" s="2">
        <v>12074.172</v>
      </c>
      <c r="H2131" s="15">
        <f t="shared" si="33"/>
        <v>0</v>
      </c>
    </row>
    <row r="2132" spans="1:8" ht="13.5" x14ac:dyDescent="0.25">
      <c r="A2132" s="11"/>
      <c r="B2132" s="10">
        <v>45880</v>
      </c>
      <c r="C2132" s="2">
        <v>6.7</v>
      </c>
      <c r="D2132" s="2">
        <v>6.2530999999999999</v>
      </c>
      <c r="E2132" s="2">
        <v>583</v>
      </c>
      <c r="F2132" s="2">
        <v>6.7</v>
      </c>
      <c r="G2132" s="2">
        <v>3906.1</v>
      </c>
      <c r="H2132" s="15">
        <f t="shared" si="33"/>
        <v>0</v>
      </c>
    </row>
    <row r="2133" spans="1:8" ht="13.5" x14ac:dyDescent="0.25">
      <c r="A2133" s="11"/>
      <c r="B2133" s="10">
        <v>45881</v>
      </c>
      <c r="C2133" s="2">
        <v>6.78</v>
      </c>
      <c r="D2133" s="2">
        <v>6.3277999999999999</v>
      </c>
      <c r="E2133" s="2">
        <v>903</v>
      </c>
      <c r="F2133" s="2">
        <v>6.7149999999999999</v>
      </c>
      <c r="G2133" s="2">
        <v>6063.6450000000004</v>
      </c>
      <c r="H2133" s="15">
        <f t="shared" si="33"/>
        <v>1.1946074746925524E-2</v>
      </c>
    </row>
    <row r="2134" spans="1:8" ht="13.5" x14ac:dyDescent="0.25">
      <c r="A2134" s="11"/>
      <c r="B2134" s="10">
        <v>45883</v>
      </c>
      <c r="C2134" s="2">
        <v>6.77</v>
      </c>
      <c r="D2134" s="2">
        <v>6.3183999999999996</v>
      </c>
      <c r="E2134" s="2">
        <v>213</v>
      </c>
      <c r="F2134" s="2">
        <v>6.6630000000000003</v>
      </c>
      <c r="G2134" s="2">
        <v>1419.2190000000001</v>
      </c>
      <c r="H2134" s="15">
        <f t="shared" si="33"/>
        <v>-1.4855083915421311E-3</v>
      </c>
    </row>
    <row r="2135" spans="1:8" ht="13.5" x14ac:dyDescent="0.25">
      <c r="A2135" s="11"/>
      <c r="B2135" s="10">
        <v>45884</v>
      </c>
      <c r="C2135" s="2">
        <v>6.7</v>
      </c>
      <c r="D2135" s="2">
        <v>6.2530999999999999</v>
      </c>
      <c r="E2135" s="2">
        <v>45</v>
      </c>
      <c r="F2135" s="2">
        <v>6.7</v>
      </c>
      <c r="G2135" s="2">
        <v>301.5</v>
      </c>
      <c r="H2135" s="15">
        <f t="shared" si="33"/>
        <v>-1.0334894910103776E-2</v>
      </c>
    </row>
    <row r="2136" spans="1:8" ht="13.5" x14ac:dyDescent="0.25">
      <c r="A2136" s="11"/>
      <c r="B2136" s="10">
        <v>45887</v>
      </c>
      <c r="C2136" s="2">
        <v>6.71</v>
      </c>
      <c r="D2136" s="2">
        <v>6.2624000000000004</v>
      </c>
      <c r="E2136" s="2">
        <v>989</v>
      </c>
      <c r="F2136" s="2">
        <v>6.7089999999999996</v>
      </c>
      <c r="G2136" s="2">
        <v>6635.201</v>
      </c>
      <c r="H2136" s="15">
        <f t="shared" si="33"/>
        <v>1.4872623178904111E-3</v>
      </c>
    </row>
    <row r="2137" spans="1:8" ht="13.5" x14ac:dyDescent="0.25">
      <c r="A2137" s="11"/>
      <c r="B2137" s="10">
        <v>45888</v>
      </c>
      <c r="C2137" s="2">
        <v>6.71</v>
      </c>
      <c r="D2137" s="2">
        <v>6.2624000000000004</v>
      </c>
      <c r="E2137" s="2">
        <v>757</v>
      </c>
      <c r="F2137" s="2">
        <v>6.718</v>
      </c>
      <c r="G2137" s="2">
        <v>5085.5259999999998</v>
      </c>
      <c r="H2137" s="15">
        <f t="shared" si="33"/>
        <v>0</v>
      </c>
    </row>
    <row r="2138" spans="1:8" ht="13.5" x14ac:dyDescent="0.25">
      <c r="A2138" s="11"/>
      <c r="B2138" s="10">
        <v>45889</v>
      </c>
      <c r="C2138" s="2">
        <v>6.7</v>
      </c>
      <c r="D2138" s="2">
        <v>6.2530999999999999</v>
      </c>
      <c r="E2138" s="2">
        <v>313</v>
      </c>
      <c r="F2138" s="2">
        <v>6.702</v>
      </c>
      <c r="G2138" s="2">
        <v>2097.7260000000001</v>
      </c>
      <c r="H2138" s="15">
        <f t="shared" si="33"/>
        <v>-1.4850536535514387E-3</v>
      </c>
    </row>
    <row r="2139" spans="1:8" ht="13.5" x14ac:dyDescent="0.25">
      <c r="A2139" s="11"/>
      <c r="B2139" s="10">
        <v>45890</v>
      </c>
      <c r="C2139" s="2">
        <v>6.68</v>
      </c>
      <c r="D2139" s="2">
        <v>6.2343999999999999</v>
      </c>
      <c r="E2139" s="2">
        <v>666</v>
      </c>
      <c r="F2139" s="2">
        <v>6.6760000000000002</v>
      </c>
      <c r="G2139" s="2">
        <v>4446.2160000000003</v>
      </c>
      <c r="H2139" s="15">
        <f t="shared" si="33"/>
        <v>-2.9905167037149478E-3</v>
      </c>
    </row>
    <row r="2140" spans="1:8" ht="13.5" x14ac:dyDescent="0.25">
      <c r="A2140" s="11"/>
      <c r="B2140" s="10">
        <v>45891</v>
      </c>
      <c r="C2140" s="2">
        <v>6.62</v>
      </c>
      <c r="D2140" s="2">
        <v>6.1783999999999999</v>
      </c>
      <c r="E2140" s="2">
        <v>4325</v>
      </c>
      <c r="F2140" s="2">
        <v>6.6269999999999998</v>
      </c>
      <c r="G2140" s="2">
        <v>28661.775000000001</v>
      </c>
      <c r="H2140" s="15">
        <f t="shared" si="33"/>
        <v>-8.9824201206210787E-3</v>
      </c>
    </row>
    <row r="2141" spans="1:8" ht="13.5" x14ac:dyDescent="0.25">
      <c r="A2141" s="11"/>
      <c r="B2141" s="10">
        <v>45894</v>
      </c>
      <c r="C2141" s="2">
        <v>6.7</v>
      </c>
      <c r="D2141" s="2">
        <v>6.2530999999999999</v>
      </c>
      <c r="E2141" s="2">
        <v>477</v>
      </c>
      <c r="F2141" s="2">
        <v>6.665</v>
      </c>
      <c r="G2141" s="2">
        <v>3179.2049999999999</v>
      </c>
      <c r="H2141" s="15">
        <f t="shared" si="33"/>
        <v>1.2090508869610253E-2</v>
      </c>
    </row>
    <row r="2142" spans="1:8" ht="13.5" x14ac:dyDescent="0.25">
      <c r="A2142" s="11"/>
      <c r="B2142" s="10">
        <v>45895</v>
      </c>
      <c r="C2142" s="2">
        <v>6.72</v>
      </c>
      <c r="D2142" s="2">
        <v>6.2717999999999998</v>
      </c>
      <c r="E2142" s="2">
        <v>2059</v>
      </c>
      <c r="F2142" s="2">
        <v>6.6760000000000002</v>
      </c>
      <c r="G2142" s="2">
        <v>13745.884</v>
      </c>
      <c r="H2142" s="15">
        <f t="shared" si="33"/>
        <v>2.9905167037149478E-3</v>
      </c>
    </row>
    <row r="2143" spans="1:8" ht="13.5" x14ac:dyDescent="0.25">
      <c r="A2143" s="11"/>
      <c r="B2143" s="10">
        <v>45896</v>
      </c>
      <c r="C2143" s="2">
        <v>6.75</v>
      </c>
      <c r="D2143" s="2">
        <v>6.2998000000000003</v>
      </c>
      <c r="E2143" s="2">
        <v>1759</v>
      </c>
      <c r="F2143" s="2">
        <v>6.7309999999999999</v>
      </c>
      <c r="G2143" s="2">
        <v>11839.829</v>
      </c>
      <c r="H2143" s="15">
        <f t="shared" si="33"/>
        <v>4.4644280748749113E-3</v>
      </c>
    </row>
    <row r="2144" spans="1:8" ht="13.5" x14ac:dyDescent="0.25">
      <c r="A2144" s="11"/>
      <c r="B2144" s="10">
        <v>45897</v>
      </c>
      <c r="C2144" s="2">
        <v>6.75</v>
      </c>
      <c r="D2144" s="2">
        <v>6.2998000000000003</v>
      </c>
      <c r="E2144" s="2">
        <v>1665</v>
      </c>
      <c r="F2144" s="2">
        <v>6.7309999999999999</v>
      </c>
      <c r="G2144" s="2">
        <v>11207.115</v>
      </c>
      <c r="H2144" s="15">
        <f t="shared" si="33"/>
        <v>0</v>
      </c>
    </row>
    <row r="2145" spans="1:8" ht="13.5" x14ac:dyDescent="0.25">
      <c r="A2145" s="11"/>
      <c r="B2145" s="10">
        <v>45898</v>
      </c>
      <c r="C2145" s="2">
        <v>6.44</v>
      </c>
      <c r="D2145" s="2">
        <v>6.44</v>
      </c>
      <c r="E2145" s="2">
        <v>1966</v>
      </c>
      <c r="F2145" s="2">
        <v>6.415</v>
      </c>
      <c r="G2145" s="2">
        <v>12611.89</v>
      </c>
      <c r="H2145" s="15">
        <f t="shared" si="33"/>
        <v>2.2254674751579429E-2</v>
      </c>
    </row>
    <row r="2146" spans="1:8" ht="13.5" x14ac:dyDescent="0.25">
      <c r="A2146" s="11"/>
      <c r="B2146" s="10">
        <v>45901</v>
      </c>
      <c r="C2146" s="2">
        <v>6.4</v>
      </c>
      <c r="D2146" s="2">
        <v>6.4</v>
      </c>
      <c r="E2146" s="2">
        <v>1256</v>
      </c>
      <c r="F2146" s="2">
        <v>6.4029999999999996</v>
      </c>
      <c r="G2146" s="2">
        <v>8042.1679999999997</v>
      </c>
      <c r="H2146" s="15">
        <f t="shared" si="33"/>
        <v>-6.2111801242236073E-3</v>
      </c>
    </row>
    <row r="2147" spans="1:8" ht="13.5" x14ac:dyDescent="0.25">
      <c r="A2147" s="11"/>
      <c r="B2147" s="10">
        <v>45902</v>
      </c>
      <c r="C2147" s="2">
        <v>6.4</v>
      </c>
      <c r="D2147" s="2">
        <v>6.4</v>
      </c>
      <c r="E2147" s="2">
        <v>2697</v>
      </c>
      <c r="F2147" s="2">
        <v>6.3559999999999999</v>
      </c>
      <c r="G2147" s="2">
        <v>17142.132000000001</v>
      </c>
      <c r="H2147" s="15">
        <f t="shared" si="33"/>
        <v>0</v>
      </c>
    </row>
    <row r="2148" spans="1:8" ht="13.5" x14ac:dyDescent="0.25">
      <c r="A2148" s="11"/>
      <c r="B2148" s="10">
        <v>45903</v>
      </c>
      <c r="C2148" s="2">
        <v>6.44</v>
      </c>
      <c r="D2148" s="2">
        <v>6.44</v>
      </c>
      <c r="E2148" s="2">
        <v>583</v>
      </c>
      <c r="F2148" s="2">
        <v>6.41</v>
      </c>
      <c r="G2148" s="2">
        <v>3737.03</v>
      </c>
      <c r="H2148" s="15">
        <f t="shared" si="33"/>
        <v>6.2500000000000056E-3</v>
      </c>
    </row>
    <row r="2149" spans="1:8" ht="13.5" x14ac:dyDescent="0.25">
      <c r="A2149" s="11"/>
      <c r="B2149" s="10">
        <v>45905</v>
      </c>
      <c r="C2149" s="2">
        <v>6.4</v>
      </c>
      <c r="D2149" s="2">
        <v>6.4</v>
      </c>
      <c r="E2149" s="2">
        <v>1403</v>
      </c>
      <c r="F2149" s="2">
        <v>6.3049999999999997</v>
      </c>
      <c r="G2149" s="2">
        <v>8845.9150000000009</v>
      </c>
      <c r="H2149" s="15">
        <f t="shared" si="33"/>
        <v>-6.2111801242236073E-3</v>
      </c>
    </row>
    <row r="2150" spans="1:8" ht="13.5" x14ac:dyDescent="0.25">
      <c r="A2150" s="11"/>
      <c r="B2150" s="10">
        <v>45908</v>
      </c>
      <c r="C2150" s="2">
        <v>6.4</v>
      </c>
      <c r="D2150" s="2">
        <v>6.4</v>
      </c>
      <c r="E2150" s="2">
        <v>469</v>
      </c>
      <c r="F2150" s="2">
        <v>6.3869999999999996</v>
      </c>
      <c r="G2150" s="2">
        <v>2995.5030000000002</v>
      </c>
      <c r="H2150" s="15">
        <f t="shared" si="33"/>
        <v>0</v>
      </c>
    </row>
    <row r="2151" spans="1:8" ht="13.5" x14ac:dyDescent="0.25">
      <c r="A2151" s="11"/>
      <c r="B2151" s="10">
        <v>45909</v>
      </c>
      <c r="C2151" s="2">
        <v>6.38</v>
      </c>
      <c r="D2151" s="2">
        <v>6.38</v>
      </c>
      <c r="E2151" s="2">
        <v>199</v>
      </c>
      <c r="F2151" s="2">
        <v>6.3780000000000001</v>
      </c>
      <c r="G2151" s="2">
        <v>1269.222</v>
      </c>
      <c r="H2151" s="15">
        <f t="shared" si="33"/>
        <v>-3.1250000000000722E-3</v>
      </c>
    </row>
    <row r="2152" spans="1:8" ht="13.5" x14ac:dyDescent="0.25">
      <c r="A2152" s="11"/>
      <c r="B2152" s="10">
        <v>45910</v>
      </c>
      <c r="C2152" s="2">
        <v>6.37</v>
      </c>
      <c r="D2152" s="2">
        <v>6.37</v>
      </c>
      <c r="E2152" s="2">
        <v>524</v>
      </c>
      <c r="F2152" s="2">
        <v>6.3639999999999999</v>
      </c>
      <c r="G2152" s="2">
        <v>3334.7359999999999</v>
      </c>
      <c r="H2152" s="15">
        <f t="shared" si="33"/>
        <v>-1.5673981191222236E-3</v>
      </c>
    </row>
    <row r="2153" spans="1:8" ht="13.5" x14ac:dyDescent="0.25">
      <c r="A2153" s="11"/>
      <c r="B2153" s="10">
        <v>45911</v>
      </c>
      <c r="C2153" s="2">
        <v>6.4</v>
      </c>
      <c r="D2153" s="2">
        <v>6.4</v>
      </c>
      <c r="E2153" s="2">
        <v>127</v>
      </c>
      <c r="F2153" s="2">
        <v>6.4</v>
      </c>
      <c r="G2153" s="2">
        <v>812.8</v>
      </c>
      <c r="H2153" s="15">
        <f t="shared" si="33"/>
        <v>4.7095761381476054E-3</v>
      </c>
    </row>
    <row r="2154" spans="1:8" ht="13.5" x14ac:dyDescent="0.25">
      <c r="A2154" s="11"/>
      <c r="B2154" s="10">
        <v>45912</v>
      </c>
      <c r="C2154" s="2">
        <v>6.4</v>
      </c>
      <c r="D2154" s="2">
        <v>6.4</v>
      </c>
      <c r="E2154" s="2">
        <v>346</v>
      </c>
      <c r="F2154" s="2">
        <v>6.3390000000000004</v>
      </c>
      <c r="G2154" s="2">
        <v>2193.2939999999999</v>
      </c>
      <c r="H2154" s="15">
        <f t="shared" si="33"/>
        <v>0</v>
      </c>
    </row>
    <row r="2155" spans="1:8" ht="13.5" x14ac:dyDescent="0.25">
      <c r="A2155" s="11"/>
      <c r="B2155" s="10">
        <v>45915</v>
      </c>
      <c r="C2155" s="2">
        <v>6.4</v>
      </c>
      <c r="D2155" s="2">
        <v>6.4</v>
      </c>
      <c r="E2155" s="2">
        <v>356</v>
      </c>
      <c r="F2155" s="2">
        <v>6.3159999999999998</v>
      </c>
      <c r="G2155" s="2">
        <v>2248.4960000000001</v>
      </c>
      <c r="H2155" s="15">
        <f t="shared" si="33"/>
        <v>0</v>
      </c>
    </row>
    <row r="2156" spans="1:8" ht="13.5" x14ac:dyDescent="0.25">
      <c r="A2156" s="11"/>
      <c r="B2156" s="10">
        <v>45916</v>
      </c>
      <c r="C2156" s="2">
        <v>6.4</v>
      </c>
      <c r="D2156" s="2">
        <v>6.4</v>
      </c>
      <c r="E2156" s="2">
        <v>2890</v>
      </c>
      <c r="F2156" s="2">
        <v>6.3280000000000003</v>
      </c>
      <c r="G2156" s="2">
        <v>18287.919999999998</v>
      </c>
      <c r="H2156" s="15">
        <f t="shared" si="33"/>
        <v>0</v>
      </c>
    </row>
    <row r="2157" spans="1:8" ht="13.5" x14ac:dyDescent="0.25">
      <c r="A2157" s="11"/>
      <c r="B2157" s="10">
        <v>45917</v>
      </c>
      <c r="C2157" s="2">
        <v>6.02</v>
      </c>
      <c r="D2157" s="2">
        <v>6.02</v>
      </c>
      <c r="E2157" s="2">
        <v>13210</v>
      </c>
      <c r="F2157" s="2">
        <v>6.0759999999999996</v>
      </c>
      <c r="G2157" s="2">
        <v>80263.960000000006</v>
      </c>
      <c r="H2157" s="15">
        <f t="shared" si="33"/>
        <v>-5.9375000000000122E-2</v>
      </c>
    </row>
    <row r="2158" spans="1:8" ht="13.5" x14ac:dyDescent="0.25">
      <c r="A2158" s="11"/>
      <c r="B2158" s="10">
        <v>45918</v>
      </c>
      <c r="C2158" s="2">
        <v>5.83</v>
      </c>
      <c r="D2158" s="2">
        <v>5.83</v>
      </c>
      <c r="E2158" s="2">
        <v>11234</v>
      </c>
      <c r="F2158" s="2">
        <v>5.774</v>
      </c>
      <c r="G2158" s="2">
        <v>64865.116000000002</v>
      </c>
      <c r="H2158" s="15">
        <f t="shared" si="33"/>
        <v>-3.1561461794019856E-2</v>
      </c>
    </row>
    <row r="2159" spans="1:8" ht="13.5" x14ac:dyDescent="0.25">
      <c r="A2159" s="11"/>
      <c r="B2159" s="10">
        <v>45919</v>
      </c>
      <c r="C2159" s="2">
        <v>5.79</v>
      </c>
      <c r="D2159" s="2">
        <v>5.79</v>
      </c>
      <c r="E2159" s="2">
        <v>1644</v>
      </c>
      <c r="F2159" s="2">
        <v>5.7850000000000001</v>
      </c>
      <c r="G2159" s="2">
        <v>9510.5400000000009</v>
      </c>
      <c r="H2159" s="15">
        <f t="shared" si="33"/>
        <v>-6.8610634648370557E-3</v>
      </c>
    </row>
    <row r="2160" spans="1:8" ht="13.5" x14ac:dyDescent="0.25">
      <c r="A2160" s="11"/>
      <c r="B2160" s="10">
        <v>45922</v>
      </c>
      <c r="C2160" s="2">
        <v>5.7</v>
      </c>
      <c r="D2160" s="2">
        <v>5.7</v>
      </c>
      <c r="E2160" s="2">
        <v>7183</v>
      </c>
      <c r="F2160" s="2">
        <v>5.7130000000000001</v>
      </c>
      <c r="G2160" s="2">
        <v>41036.478999999999</v>
      </c>
      <c r="H2160" s="15">
        <f t="shared" si="33"/>
        <v>-1.5544041450777177E-2</v>
      </c>
    </row>
    <row r="2161" spans="1:8" ht="13.5" x14ac:dyDescent="0.25">
      <c r="A2161" s="11"/>
      <c r="B2161" s="10">
        <v>45923</v>
      </c>
      <c r="C2161" s="2">
        <v>5.79</v>
      </c>
      <c r="D2161" s="2">
        <v>5.79</v>
      </c>
      <c r="E2161" s="2">
        <v>2488</v>
      </c>
      <c r="F2161" s="2">
        <v>5.6840000000000002</v>
      </c>
      <c r="G2161" s="2">
        <v>14141.791999999999</v>
      </c>
      <c r="H2161" s="15">
        <f t="shared" si="33"/>
        <v>1.5789473684210503E-2</v>
      </c>
    </row>
    <row r="2162" spans="1:8" ht="13.5" x14ac:dyDescent="0.25">
      <c r="A2162" s="11"/>
      <c r="B2162" s="10">
        <v>45924</v>
      </c>
      <c r="C2162" s="2">
        <v>5.77</v>
      </c>
      <c r="D2162" s="2">
        <v>5.77</v>
      </c>
      <c r="E2162" s="2">
        <v>1128</v>
      </c>
      <c r="F2162" s="2">
        <v>5.7</v>
      </c>
      <c r="G2162" s="2">
        <v>6429.6</v>
      </c>
      <c r="H2162" s="15">
        <f t="shared" si="33"/>
        <v>-3.4542314335061245E-3</v>
      </c>
    </row>
    <row r="2163" spans="1:8" ht="13.5" x14ac:dyDescent="0.25">
      <c r="A2163" s="11"/>
      <c r="B2163" s="10">
        <v>45925</v>
      </c>
      <c r="C2163" s="2">
        <v>5.76</v>
      </c>
      <c r="D2163" s="2">
        <v>5.76</v>
      </c>
      <c r="E2163" s="2">
        <v>40</v>
      </c>
      <c r="F2163" s="2">
        <v>5.7640000000000002</v>
      </c>
      <c r="G2163" s="2">
        <v>230.56</v>
      </c>
      <c r="H2163" s="15">
        <f t="shared" si="33"/>
        <v>-1.7331022530328922E-3</v>
      </c>
    </row>
    <row r="2164" spans="1:8" ht="13.5" x14ac:dyDescent="0.25">
      <c r="A2164" s="11"/>
      <c r="B2164" s="10">
        <v>45926</v>
      </c>
      <c r="C2164" s="2">
        <v>5.76</v>
      </c>
      <c r="D2164" s="2">
        <v>5.76</v>
      </c>
      <c r="E2164" s="2">
        <v>49</v>
      </c>
      <c r="F2164" s="2">
        <v>5.7590000000000003</v>
      </c>
      <c r="G2164" s="2">
        <v>282.19099999999997</v>
      </c>
      <c r="H2164" s="15">
        <f t="shared" si="33"/>
        <v>0</v>
      </c>
    </row>
    <row r="2165" spans="1:8" ht="13.5" x14ac:dyDescent="0.25">
      <c r="A2165" s="11"/>
      <c r="B2165" s="10">
        <v>45929</v>
      </c>
      <c r="C2165" s="2">
        <v>5.8</v>
      </c>
      <c r="D2165" s="2">
        <v>5.8</v>
      </c>
      <c r="E2165" s="2">
        <v>378</v>
      </c>
      <c r="F2165" s="2">
        <v>5.8550000000000004</v>
      </c>
      <c r="G2165" s="2">
        <v>2213.19</v>
      </c>
      <c r="H2165" s="15">
        <f t="shared" si="33"/>
        <v>6.944444444444451E-3</v>
      </c>
    </row>
    <row r="2166" spans="1:8" ht="13.5" x14ac:dyDescent="0.25">
      <c r="A2166" s="11"/>
      <c r="B2166" s="10">
        <v>45930</v>
      </c>
      <c r="C2166" s="2">
        <v>5.8</v>
      </c>
      <c r="D2166" s="2">
        <v>5.8</v>
      </c>
      <c r="E2166" s="2">
        <v>419</v>
      </c>
      <c r="F2166" s="2">
        <v>5.8</v>
      </c>
      <c r="G2166" s="2">
        <v>2430.1999999999998</v>
      </c>
      <c r="H2166" s="15">
        <f t="shared" si="33"/>
        <v>0</v>
      </c>
    </row>
    <row r="2167" spans="1:8" ht="13.5" x14ac:dyDescent="0.25">
      <c r="A2167" s="11"/>
      <c r="B2167" s="10">
        <v>45931</v>
      </c>
      <c r="C2167" s="2">
        <v>5.7</v>
      </c>
      <c r="D2167" s="2">
        <v>5.7</v>
      </c>
      <c r="E2167" s="2">
        <v>1101</v>
      </c>
      <c r="F2167" s="2">
        <v>5.694</v>
      </c>
      <c r="G2167" s="2">
        <v>6269.0940000000001</v>
      </c>
      <c r="H2167" s="15">
        <f t="shared" si="33"/>
        <v>-1.7241379310344768E-2</v>
      </c>
    </row>
    <row r="2168" spans="1:8" ht="13.5" x14ac:dyDescent="0.25">
      <c r="A2168" s="11"/>
      <c r="B2168" s="10">
        <v>45932</v>
      </c>
      <c r="C2168" s="2">
        <v>5.7</v>
      </c>
      <c r="D2168" s="2">
        <v>5.7</v>
      </c>
      <c r="E2168" s="2">
        <v>566</v>
      </c>
      <c r="F2168" s="2">
        <v>5.6459999999999999</v>
      </c>
      <c r="G2168" s="2">
        <v>3195.636</v>
      </c>
      <c r="H2168" s="15">
        <f t="shared" si="33"/>
        <v>0</v>
      </c>
    </row>
    <row r="2169" spans="1:8" ht="13.5" x14ac:dyDescent="0.25">
      <c r="A2169" s="11"/>
      <c r="B2169" s="10">
        <v>45933</v>
      </c>
      <c r="C2169" s="2">
        <v>5.7</v>
      </c>
      <c r="D2169" s="2">
        <v>5.7</v>
      </c>
      <c r="E2169" s="2">
        <v>519</v>
      </c>
      <c r="F2169" s="2">
        <v>5.7</v>
      </c>
      <c r="G2169" s="2">
        <v>2958.3</v>
      </c>
      <c r="H2169" s="15">
        <f t="shared" si="33"/>
        <v>0</v>
      </c>
    </row>
    <row r="2170" spans="1:8" ht="13.5" x14ac:dyDescent="0.25">
      <c r="A2170" s="11"/>
      <c r="B2170" s="10">
        <v>45936</v>
      </c>
      <c r="C2170" s="2">
        <v>5.7</v>
      </c>
      <c r="D2170" s="2">
        <v>5.7</v>
      </c>
      <c r="E2170" s="2">
        <v>143</v>
      </c>
      <c r="F2170" s="2">
        <v>5.7</v>
      </c>
      <c r="G2170" s="2">
        <v>815.1</v>
      </c>
      <c r="H2170" s="15">
        <f t="shared" si="33"/>
        <v>0</v>
      </c>
    </row>
    <row r="2171" spans="1:8" ht="13.5" x14ac:dyDescent="0.25">
      <c r="A2171" s="11"/>
      <c r="B2171" s="10">
        <v>45937</v>
      </c>
      <c r="C2171" s="2">
        <v>5.7</v>
      </c>
      <c r="D2171" s="2">
        <v>5.7</v>
      </c>
      <c r="E2171" s="2">
        <v>99</v>
      </c>
      <c r="F2171" s="2">
        <v>5.7</v>
      </c>
      <c r="G2171" s="2">
        <v>564.29999999999995</v>
      </c>
      <c r="H2171" s="15">
        <f t="shared" si="33"/>
        <v>0</v>
      </c>
    </row>
    <row r="2172" spans="1:8" ht="13.5" x14ac:dyDescent="0.25">
      <c r="A2172" s="11"/>
      <c r="B2172" s="10">
        <v>45938</v>
      </c>
      <c r="C2172" s="2">
        <v>5.7</v>
      </c>
      <c r="D2172" s="2">
        <v>5.7</v>
      </c>
      <c r="E2172" s="2">
        <v>151</v>
      </c>
      <c r="F2172" s="2">
        <v>5.7</v>
      </c>
      <c r="G2172" s="2">
        <v>860.7</v>
      </c>
      <c r="H2172" s="15">
        <f t="shared" si="33"/>
        <v>0</v>
      </c>
    </row>
    <row r="2173" spans="1:8" ht="13.5" x14ac:dyDescent="0.25">
      <c r="A2173" s="11"/>
      <c r="B2173" s="10">
        <v>45939</v>
      </c>
      <c r="C2173" s="2">
        <v>5.7</v>
      </c>
      <c r="D2173" s="2">
        <v>5.7</v>
      </c>
      <c r="E2173" s="2">
        <v>4468</v>
      </c>
      <c r="F2173" s="2">
        <v>5.6970000000000001</v>
      </c>
      <c r="G2173" s="2">
        <v>25454.196</v>
      </c>
      <c r="H2173" s="15">
        <f t="shared" si="33"/>
        <v>0</v>
      </c>
    </row>
    <row r="2174" spans="1:8" ht="13.5" x14ac:dyDescent="0.25">
      <c r="A2174" s="11"/>
      <c r="B2174" s="10">
        <v>45940</v>
      </c>
      <c r="C2174" s="2">
        <v>5.78</v>
      </c>
      <c r="D2174" s="2">
        <v>5.78</v>
      </c>
      <c r="E2174" s="2">
        <v>3927</v>
      </c>
      <c r="F2174" s="2">
        <v>5.6390000000000002</v>
      </c>
      <c r="G2174" s="2">
        <v>22144.352999999999</v>
      </c>
      <c r="H2174" s="15">
        <f t="shared" si="33"/>
        <v>1.4035087719298258E-2</v>
      </c>
    </row>
    <row r="2175" spans="1:8" ht="13.5" x14ac:dyDescent="0.25">
      <c r="A2175" s="11"/>
      <c r="B2175" s="10">
        <v>45943</v>
      </c>
      <c r="C2175" s="2">
        <v>5.78</v>
      </c>
      <c r="D2175" s="2">
        <v>5.78</v>
      </c>
      <c r="E2175" s="2">
        <v>139</v>
      </c>
      <c r="F2175" s="2">
        <v>5.7859999999999996</v>
      </c>
      <c r="G2175" s="2">
        <v>804.25400000000002</v>
      </c>
      <c r="H2175" s="15">
        <f t="shared" si="33"/>
        <v>0</v>
      </c>
    </row>
    <row r="2176" spans="1:8" ht="13.5" x14ac:dyDescent="0.25">
      <c r="A2176" s="11"/>
      <c r="B2176" s="10">
        <v>45944</v>
      </c>
      <c r="C2176" s="2">
        <v>5.8</v>
      </c>
      <c r="D2176" s="2">
        <v>5.8</v>
      </c>
      <c r="E2176" s="2">
        <v>465</v>
      </c>
      <c r="F2176" s="2">
        <v>5.7809999999999997</v>
      </c>
      <c r="G2176" s="2">
        <v>2688.165</v>
      </c>
      <c r="H2176" s="15">
        <f t="shared" si="33"/>
        <v>3.4602076124566734E-3</v>
      </c>
    </row>
    <row r="2177" spans="1:11" ht="13.5" x14ac:dyDescent="0.25">
      <c r="A2177" s="11"/>
      <c r="B2177" s="10">
        <v>45946</v>
      </c>
      <c r="C2177" s="2">
        <v>5.8</v>
      </c>
      <c r="D2177" s="2">
        <v>5.8</v>
      </c>
      <c r="E2177" s="2">
        <v>281</v>
      </c>
      <c r="F2177" s="2">
        <v>5.7009999999999996</v>
      </c>
      <c r="G2177" s="2">
        <v>1601.981</v>
      </c>
      <c r="H2177" s="15">
        <f t="shared" si="33"/>
        <v>0</v>
      </c>
    </row>
    <row r="2178" spans="1:11" ht="13.5" x14ac:dyDescent="0.25">
      <c r="A2178" s="11"/>
      <c r="B2178" s="10">
        <v>45947</v>
      </c>
      <c r="C2178" s="2">
        <v>5.8</v>
      </c>
      <c r="D2178" s="2">
        <v>5.8</v>
      </c>
      <c r="E2178" s="2">
        <v>0</v>
      </c>
      <c r="F2178" s="2">
        <v>0</v>
      </c>
      <c r="G2178" s="2">
        <v>0</v>
      </c>
      <c r="H2178" s="15">
        <f t="shared" si="33"/>
        <v>0</v>
      </c>
    </row>
    <row r="2179" spans="1:11" ht="13.5" x14ac:dyDescent="0.25">
      <c r="A2179" s="11"/>
      <c r="B2179" s="10">
        <v>45950</v>
      </c>
      <c r="C2179" s="2">
        <v>5.8</v>
      </c>
      <c r="D2179" s="2">
        <v>5.8</v>
      </c>
      <c r="E2179" s="2">
        <v>0</v>
      </c>
      <c r="F2179" s="2">
        <v>0</v>
      </c>
      <c r="G2179" s="2">
        <v>0</v>
      </c>
      <c r="H2179" s="15">
        <f t="shared" si="33"/>
        <v>0</v>
      </c>
    </row>
    <row r="2180" spans="1:11" ht="13.5" x14ac:dyDescent="0.25">
      <c r="A2180" s="11"/>
      <c r="B2180" s="10">
        <v>45951</v>
      </c>
      <c r="C2180" s="2">
        <v>5.8</v>
      </c>
      <c r="D2180" s="2">
        <v>5.8</v>
      </c>
      <c r="E2180" s="2">
        <v>0</v>
      </c>
      <c r="F2180" s="2">
        <v>0</v>
      </c>
      <c r="G2180" s="2">
        <v>0</v>
      </c>
      <c r="H2180" s="15">
        <f t="shared" si="33"/>
        <v>0</v>
      </c>
    </row>
    <row r="2181" spans="1:11" ht="13.5" x14ac:dyDescent="0.25">
      <c r="A2181" s="11"/>
      <c r="B2181" s="10">
        <v>45952</v>
      </c>
      <c r="C2181" s="2">
        <v>5.78</v>
      </c>
      <c r="D2181" s="2">
        <v>5.78</v>
      </c>
      <c r="E2181" s="2">
        <v>351</v>
      </c>
      <c r="F2181" s="2">
        <v>5.74</v>
      </c>
      <c r="G2181" s="2">
        <v>2014.74</v>
      </c>
      <c r="H2181" s="15">
        <f t="shared" si="33"/>
        <v>-3.4482758620688922E-3</v>
      </c>
    </row>
    <row r="2182" spans="1:11" ht="13.5" x14ac:dyDescent="0.25">
      <c r="A2182" s="11"/>
      <c r="B2182" s="10">
        <v>45953</v>
      </c>
      <c r="C2182" s="2">
        <v>5.5</v>
      </c>
      <c r="D2182" s="2">
        <v>5.5</v>
      </c>
      <c r="E2182" s="2">
        <v>4843</v>
      </c>
      <c r="F2182" s="2">
        <v>5.52</v>
      </c>
      <c r="G2182" s="2">
        <v>26733.360000000001</v>
      </c>
      <c r="H2182" s="15">
        <f t="shared" si="33"/>
        <v>-4.8442906574394505E-2</v>
      </c>
    </row>
    <row r="2183" spans="1:11" ht="13.5" x14ac:dyDescent="0.25">
      <c r="A2183" s="11"/>
      <c r="B2183" s="10">
        <v>45954</v>
      </c>
      <c r="C2183" s="2">
        <v>5.45</v>
      </c>
      <c r="D2183" s="2">
        <v>5.45</v>
      </c>
      <c r="E2183" s="2">
        <v>2936</v>
      </c>
      <c r="F2183" s="2">
        <v>5.4489999999999998</v>
      </c>
      <c r="G2183" s="2">
        <v>15998.263999999999</v>
      </c>
      <c r="H2183" s="15">
        <f t="shared" ref="H2183:H2187" si="34">(D2183-D2182)/D2182</f>
        <v>-9.0909090909090592E-3</v>
      </c>
    </row>
    <row r="2184" spans="1:11" ht="13.5" x14ac:dyDescent="0.25">
      <c r="A2184" s="11"/>
      <c r="B2184" s="10">
        <v>45957</v>
      </c>
      <c r="C2184" s="2">
        <v>5.49</v>
      </c>
      <c r="D2184" s="2">
        <v>5.49</v>
      </c>
      <c r="E2184" s="2">
        <v>657</v>
      </c>
      <c r="F2184" s="2">
        <v>5.49</v>
      </c>
      <c r="G2184" s="2">
        <v>3606.93</v>
      </c>
      <c r="H2184" s="15">
        <f t="shared" si="34"/>
        <v>7.3394495412844101E-3</v>
      </c>
    </row>
    <row r="2185" spans="1:11" ht="13.5" x14ac:dyDescent="0.25">
      <c r="A2185" s="11"/>
      <c r="B2185" s="10">
        <v>45958</v>
      </c>
      <c r="C2185" s="2">
        <v>5.49</v>
      </c>
      <c r="D2185" s="2">
        <v>5.49</v>
      </c>
      <c r="E2185" s="2">
        <v>1149</v>
      </c>
      <c r="F2185" s="2">
        <v>5.4459999999999997</v>
      </c>
      <c r="G2185" s="2">
        <v>6257.4539999999997</v>
      </c>
      <c r="H2185" s="15">
        <f t="shared" si="34"/>
        <v>0</v>
      </c>
    </row>
    <row r="2186" spans="1:11" ht="13.5" x14ac:dyDescent="0.25">
      <c r="A2186" s="11"/>
      <c r="B2186" s="10">
        <v>45959</v>
      </c>
      <c r="C2186" s="2">
        <v>5.49</v>
      </c>
      <c r="D2186" s="2">
        <v>5.49</v>
      </c>
      <c r="E2186" s="2">
        <v>1404</v>
      </c>
      <c r="F2186" s="2">
        <v>5.4470000000000001</v>
      </c>
      <c r="G2186" s="2">
        <v>7647.5879999999997</v>
      </c>
      <c r="H2186" s="15">
        <f t="shared" si="34"/>
        <v>0</v>
      </c>
      <c r="I2186" s="12" t="s">
        <v>13</v>
      </c>
      <c r="J2186" s="12" t="s">
        <v>14</v>
      </c>
      <c r="K2186" s="12" t="s">
        <v>6</v>
      </c>
    </row>
    <row r="2187" spans="1:11" ht="13.5" x14ac:dyDescent="0.25">
      <c r="A2187" s="11"/>
      <c r="B2187" s="10">
        <v>45960</v>
      </c>
      <c r="C2187" s="2">
        <v>5.5</v>
      </c>
      <c r="D2187" s="2">
        <v>5.5</v>
      </c>
      <c r="E2187" s="2">
        <v>477</v>
      </c>
      <c r="F2187" s="2">
        <v>5.5</v>
      </c>
      <c r="G2187" s="2">
        <v>2623.5</v>
      </c>
      <c r="H2187" s="15">
        <f t="shared" si="34"/>
        <v>1.8214936247722745E-3</v>
      </c>
      <c r="I2187" s="16">
        <v>5561635</v>
      </c>
      <c r="J2187" s="13">
        <f>I2187*D2187</f>
        <v>30588992.5</v>
      </c>
      <c r="K2187" s="14">
        <f>SUM(E1983:E2187)/205</f>
        <v>4412.5170731707321</v>
      </c>
    </row>
    <row r="2710" ht="13.25" hidden="1" customHeight="1" x14ac:dyDescent="0.25"/>
  </sheetData>
  <mergeCells count="1">
    <mergeCell ref="B2:G2"/>
  </mergeCells>
  <phoneticPr fontId="0" type="noConversion"/>
  <conditionalFormatting sqref="H6:H2187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184"/>
  <sheetViews>
    <sheetView topLeftCell="A2176" workbookViewId="0">
      <selection activeCell="A2185" sqref="A2185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42779</v>
      </c>
      <c r="B2" s="5">
        <f>TITRES_STAT!D5</f>
        <v>2.0364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42780</v>
      </c>
      <c r="B3" s="5">
        <f>TITRES_STAT!D6</f>
        <v>2.0364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42781</v>
      </c>
      <c r="B4" s="5">
        <f>TITRES_STAT!D7</f>
        <v>2.0364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42782</v>
      </c>
      <c r="B5" s="5">
        <f>TITRES_STAT!D8</f>
        <v>2.0364</v>
      </c>
      <c r="C5" s="2">
        <f t="shared" si="0"/>
        <v>0</v>
      </c>
      <c r="D5" s="2">
        <f>AVERAGE(B1:B5)</f>
        <v>2.0364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42783</v>
      </c>
      <c r="B6" s="5">
        <f>TITRES_STAT!D9</f>
        <v>2.0364</v>
      </c>
      <c r="C6" s="2">
        <f t="shared" si="0"/>
        <v>0</v>
      </c>
      <c r="D6" s="2">
        <f t="shared" ref="D6:D69" si="1">AVERAGE(B2:B6)</f>
        <v>2.0364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42786</v>
      </c>
      <c r="B7" s="5">
        <f>TITRES_STAT!D10</f>
        <v>2.0364</v>
      </c>
      <c r="C7" s="2">
        <f t="shared" si="0"/>
        <v>0</v>
      </c>
      <c r="D7" s="2">
        <f t="shared" si="1"/>
        <v>2.0364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42787</v>
      </c>
      <c r="B8" s="5">
        <f>TITRES_STAT!D11</f>
        <v>2.0364</v>
      </c>
      <c r="C8" s="2">
        <f t="shared" si="0"/>
        <v>0</v>
      </c>
      <c r="D8" s="2">
        <f t="shared" si="1"/>
        <v>2.0364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42788</v>
      </c>
      <c r="B9" s="5">
        <f>TITRES_STAT!D12</f>
        <v>2.0364</v>
      </c>
      <c r="C9" s="2">
        <f t="shared" si="0"/>
        <v>0</v>
      </c>
      <c r="D9" s="2">
        <f t="shared" si="1"/>
        <v>2.0364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42789</v>
      </c>
      <c r="B10" s="5">
        <f>TITRES_STAT!D13</f>
        <v>2.0364</v>
      </c>
      <c r="C10" s="2">
        <f t="shared" si="0"/>
        <v>0</v>
      </c>
      <c r="D10" s="2">
        <f t="shared" si="1"/>
        <v>2.0364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42790</v>
      </c>
      <c r="B11" s="5">
        <f>TITRES_STAT!D14</f>
        <v>2.0364</v>
      </c>
      <c r="C11" s="2">
        <f t="shared" si="0"/>
        <v>0</v>
      </c>
      <c r="D11" s="2">
        <f t="shared" si="1"/>
        <v>2.0364</v>
      </c>
      <c r="E11" s="2">
        <f>AVERAGE(B2:B11)</f>
        <v>2.0364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42793</v>
      </c>
      <c r="B12" s="5">
        <f>TITRES_STAT!D15</f>
        <v>2.0364</v>
      </c>
      <c r="C12" s="2">
        <f t="shared" si="0"/>
        <v>0</v>
      </c>
      <c r="D12" s="2">
        <f t="shared" si="1"/>
        <v>2.0364</v>
      </c>
      <c r="E12" s="2">
        <f t="shared" ref="E12:E75" si="2">AVERAGE(B3:B12)</f>
        <v>2.0364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42794</v>
      </c>
      <c r="B13" s="5">
        <f>TITRES_STAT!D16</f>
        <v>2.0364</v>
      </c>
      <c r="C13" s="2">
        <f t="shared" si="0"/>
        <v>0</v>
      </c>
      <c r="D13" s="2">
        <f t="shared" si="1"/>
        <v>2.0364</v>
      </c>
      <c r="E13" s="2">
        <f t="shared" si="2"/>
        <v>2.0364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42795</v>
      </c>
      <c r="B14" s="5">
        <f>TITRES_STAT!D17</f>
        <v>2.0364</v>
      </c>
      <c r="C14" s="2">
        <f t="shared" si="0"/>
        <v>0</v>
      </c>
      <c r="D14" s="2">
        <f t="shared" si="1"/>
        <v>2.0364</v>
      </c>
      <c r="E14" s="2">
        <f t="shared" si="2"/>
        <v>2.0364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42796</v>
      </c>
      <c r="B15" s="5">
        <f>TITRES_STAT!D18</f>
        <v>2.0364</v>
      </c>
      <c r="C15" s="2">
        <f t="shared" si="0"/>
        <v>0</v>
      </c>
      <c r="D15" s="2">
        <f t="shared" si="1"/>
        <v>2.0364</v>
      </c>
      <c r="E15" s="2">
        <f t="shared" si="2"/>
        <v>2.0364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42797</v>
      </c>
      <c r="B16" s="5">
        <f>TITRES_STAT!D19</f>
        <v>2.0364</v>
      </c>
      <c r="C16" s="2">
        <f t="shared" si="0"/>
        <v>0</v>
      </c>
      <c r="D16" s="2">
        <f t="shared" si="1"/>
        <v>2.0364</v>
      </c>
      <c r="E16" s="2">
        <f t="shared" si="2"/>
        <v>2.0364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42800</v>
      </c>
      <c r="B17" s="5">
        <f>TITRES_STAT!D20</f>
        <v>2.0364</v>
      </c>
      <c r="C17" s="2">
        <f t="shared" si="0"/>
        <v>0</v>
      </c>
      <c r="D17" s="2">
        <f t="shared" si="1"/>
        <v>2.0364</v>
      </c>
      <c r="E17" s="2">
        <f t="shared" si="2"/>
        <v>2.0364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42801</v>
      </c>
      <c r="B18" s="5">
        <f>TITRES_STAT!D21</f>
        <v>2.0364</v>
      </c>
      <c r="C18" s="2">
        <f t="shared" si="0"/>
        <v>0</v>
      </c>
      <c r="D18" s="2">
        <f t="shared" si="1"/>
        <v>2.0364</v>
      </c>
      <c r="E18" s="2">
        <f t="shared" si="2"/>
        <v>2.0364</v>
      </c>
      <c r="F18" s="2"/>
      <c r="G18" s="2"/>
      <c r="H18" s="2"/>
      <c r="I18" s="2">
        <f t="array" ref="I18">SUMPRODUCT(B2:B21, (ROW(B2:B21)-ROW(B2)+1)) / (20*21/2)</f>
        <v>2.0364</v>
      </c>
      <c r="J18" s="2"/>
      <c r="K18" s="2"/>
    </row>
    <row r="19" spans="1:11" ht="13.5" x14ac:dyDescent="0.25">
      <c r="A19" s="3">
        <f>TITRES_STAT!B22</f>
        <v>42802</v>
      </c>
      <c r="B19" s="5">
        <f>TITRES_STAT!D22</f>
        <v>2.0364</v>
      </c>
      <c r="C19" s="2">
        <f t="shared" si="0"/>
        <v>0</v>
      </c>
      <c r="D19" s="2">
        <f t="shared" si="1"/>
        <v>2.0364</v>
      </c>
      <c r="E19" s="2">
        <f t="shared" si="2"/>
        <v>2.0364</v>
      </c>
      <c r="F19" s="2"/>
      <c r="G19" s="2"/>
      <c r="H19" s="2"/>
      <c r="I19" s="2">
        <f t="array" ref="I19">SUMPRODUCT(B3:B22, (ROW(B3:B22)-ROW(B3)+1)) / (20*21/2)</f>
        <v>2.0364</v>
      </c>
      <c r="J19" s="2"/>
      <c r="K19" s="2"/>
    </row>
    <row r="20" spans="1:11" ht="13.5" x14ac:dyDescent="0.25">
      <c r="A20" s="3">
        <f>TITRES_STAT!B23</f>
        <v>42803</v>
      </c>
      <c r="B20" s="5">
        <f>TITRES_STAT!D23</f>
        <v>2.0364</v>
      </c>
      <c r="C20" s="2">
        <f t="shared" si="0"/>
        <v>0</v>
      </c>
      <c r="D20" s="2">
        <f t="shared" si="1"/>
        <v>2.0364</v>
      </c>
      <c r="E20" s="2">
        <f t="shared" si="2"/>
        <v>2.0364</v>
      </c>
      <c r="F20" s="2">
        <f t="shared" ref="F20:F83" si="3">AVERAGE(B1:B20)</f>
        <v>2.0364</v>
      </c>
      <c r="G20" s="2"/>
      <c r="H20" s="2"/>
      <c r="I20" s="2">
        <f t="array" ref="I20">SUMPRODUCT(B4:B23, (ROW(B4:B23)-ROW(B4)+1)) / (20*21/2)</f>
        <v>2.0364</v>
      </c>
      <c r="J20" s="2">
        <f>F20</f>
        <v>2.0364</v>
      </c>
      <c r="K20" s="2"/>
    </row>
    <row r="21" spans="1:11" ht="13.5" x14ac:dyDescent="0.25">
      <c r="A21" s="3">
        <f>TITRES_STAT!B24</f>
        <v>42804</v>
      </c>
      <c r="B21" s="5">
        <f>TITRES_STAT!D24</f>
        <v>2.0364</v>
      </c>
      <c r="C21" s="2">
        <f t="shared" si="0"/>
        <v>0</v>
      </c>
      <c r="D21" s="2">
        <f t="shared" si="1"/>
        <v>2.0364</v>
      </c>
      <c r="E21" s="2">
        <f t="shared" si="2"/>
        <v>2.0364</v>
      </c>
      <c r="F21" s="2">
        <f t="shared" si="3"/>
        <v>2.0364</v>
      </c>
      <c r="G21" s="2"/>
      <c r="H21" s="2"/>
      <c r="I21" s="2">
        <f t="array" ref="I21">SUMPRODUCT(B5:B24, (ROW(B5:B24)-ROW(B5)+1)) / (20*21/2)</f>
        <v>2.0364</v>
      </c>
      <c r="J21" s="2">
        <f t="shared" ref="J21:J84" si="4">$J$4*B21+J20*(1-$J$4)</f>
        <v>2.0364</v>
      </c>
      <c r="K21" s="2"/>
    </row>
    <row r="22" spans="1:11" ht="13.5" x14ac:dyDescent="0.25">
      <c r="A22" s="3">
        <f>TITRES_STAT!B25</f>
        <v>42807</v>
      </c>
      <c r="B22" s="5">
        <f>TITRES_STAT!D25</f>
        <v>2.0364</v>
      </c>
      <c r="C22" s="2">
        <f t="shared" si="0"/>
        <v>0</v>
      </c>
      <c r="D22" s="2">
        <f t="shared" si="1"/>
        <v>2.0364</v>
      </c>
      <c r="E22" s="2">
        <f t="shared" si="2"/>
        <v>2.0364</v>
      </c>
      <c r="F22" s="2">
        <f t="shared" si="3"/>
        <v>2.0364</v>
      </c>
      <c r="G22" s="2"/>
      <c r="H22" s="2"/>
      <c r="I22" s="2">
        <f t="array" ref="I22">SUMPRODUCT(B6:B25, (ROW(B6:B25)-ROW(B6)+1)) / (20*21/2)</f>
        <v>2.0364</v>
      </c>
      <c r="J22" s="2">
        <f t="shared" si="4"/>
        <v>2.0364</v>
      </c>
      <c r="K22" s="2"/>
    </row>
    <row r="23" spans="1:11" ht="13.5" x14ac:dyDescent="0.25">
      <c r="A23" s="3">
        <f>TITRES_STAT!B26</f>
        <v>42808</v>
      </c>
      <c r="B23" s="5">
        <f>TITRES_STAT!D26</f>
        <v>2.0364</v>
      </c>
      <c r="C23" s="2">
        <f t="shared" si="0"/>
        <v>0</v>
      </c>
      <c r="D23" s="2">
        <f t="shared" si="1"/>
        <v>2.0364</v>
      </c>
      <c r="E23" s="2">
        <f t="shared" si="2"/>
        <v>2.0364</v>
      </c>
      <c r="F23" s="2">
        <f t="shared" si="3"/>
        <v>2.0364</v>
      </c>
      <c r="G23" s="2"/>
      <c r="H23" s="2"/>
      <c r="I23" s="2">
        <f t="array" ref="I23">SUMPRODUCT(B7:B26, (ROW(B7:B26)-ROW(B7)+1)) / (20*21/2)</f>
        <v>2.0364</v>
      </c>
      <c r="J23" s="2">
        <f t="shared" si="4"/>
        <v>2.0364</v>
      </c>
      <c r="K23" s="2"/>
    </row>
    <row r="24" spans="1:11" ht="13.5" x14ac:dyDescent="0.25">
      <c r="A24" s="3">
        <f>TITRES_STAT!B27</f>
        <v>42809</v>
      </c>
      <c r="B24" s="5">
        <f>TITRES_STAT!D27</f>
        <v>2.0364</v>
      </c>
      <c r="C24" s="2">
        <f t="shared" si="0"/>
        <v>0</v>
      </c>
      <c r="D24" s="2">
        <f t="shared" si="1"/>
        <v>2.0364</v>
      </c>
      <c r="E24" s="2">
        <f t="shared" si="2"/>
        <v>2.0364</v>
      </c>
      <c r="F24" s="2">
        <f t="shared" si="3"/>
        <v>2.0364</v>
      </c>
      <c r="G24" s="2"/>
      <c r="H24" s="2"/>
      <c r="I24" s="2">
        <f t="array" ref="I24">SUMPRODUCT(B8:B27, (ROW(B8:B27)-ROW(B8)+1)) / (20*21/2)</f>
        <v>2.0364</v>
      </c>
      <c r="J24" s="2">
        <f t="shared" si="4"/>
        <v>2.0364</v>
      </c>
      <c r="K24" s="2"/>
    </row>
    <row r="25" spans="1:11" ht="13.5" x14ac:dyDescent="0.25">
      <c r="A25" s="3">
        <f>TITRES_STAT!B28</f>
        <v>42810</v>
      </c>
      <c r="B25" s="5">
        <f>TITRES_STAT!D28</f>
        <v>2.0364</v>
      </c>
      <c r="C25" s="2">
        <f t="shared" si="0"/>
        <v>0</v>
      </c>
      <c r="D25" s="2">
        <f t="shared" si="1"/>
        <v>2.0364</v>
      </c>
      <c r="E25" s="2">
        <f t="shared" si="2"/>
        <v>2.0364</v>
      </c>
      <c r="F25" s="2">
        <f t="shared" si="3"/>
        <v>2.0364</v>
      </c>
      <c r="G25" s="2"/>
      <c r="H25" s="2"/>
      <c r="I25" s="2">
        <f t="array" ref="I25">SUMPRODUCT(B9:B28, (ROW(B9:B28)-ROW(B9)+1)) / (20*21/2)</f>
        <v>2.0364</v>
      </c>
      <c r="J25" s="2">
        <f t="shared" si="4"/>
        <v>2.0364</v>
      </c>
      <c r="K25" s="2"/>
    </row>
    <row r="26" spans="1:11" ht="13.5" x14ac:dyDescent="0.25">
      <c r="A26" s="3">
        <f>TITRES_STAT!B29</f>
        <v>42811</v>
      </c>
      <c r="B26" s="5">
        <f>TITRES_STAT!D29</f>
        <v>2.0364</v>
      </c>
      <c r="C26" s="2">
        <f t="shared" si="0"/>
        <v>0</v>
      </c>
      <c r="D26" s="2">
        <f t="shared" si="1"/>
        <v>2.0364</v>
      </c>
      <c r="E26" s="2">
        <f t="shared" si="2"/>
        <v>2.0364</v>
      </c>
      <c r="F26" s="2">
        <f t="shared" si="3"/>
        <v>2.0364</v>
      </c>
      <c r="G26" s="2"/>
      <c r="H26" s="2"/>
      <c r="I26" s="2">
        <f t="array" ref="I26">SUMPRODUCT(B10:B29, (ROW(B10:B29)-ROW(B10)+1)) / (20*21/2)</f>
        <v>2.0371428571428574</v>
      </c>
      <c r="J26" s="2">
        <f t="shared" si="4"/>
        <v>2.0364</v>
      </c>
      <c r="K26" s="2"/>
    </row>
    <row r="27" spans="1:11" ht="13.5" x14ac:dyDescent="0.25">
      <c r="A27" s="3">
        <f>TITRES_STAT!B30</f>
        <v>42815</v>
      </c>
      <c r="B27" s="5">
        <f>TITRES_STAT!D30</f>
        <v>2.0364</v>
      </c>
      <c r="C27" s="2">
        <f t="shared" si="0"/>
        <v>0</v>
      </c>
      <c r="D27" s="2">
        <f t="shared" si="1"/>
        <v>2.0364</v>
      </c>
      <c r="E27" s="2">
        <f t="shared" si="2"/>
        <v>2.0364</v>
      </c>
      <c r="F27" s="2">
        <f t="shared" si="3"/>
        <v>2.0364</v>
      </c>
      <c r="G27" s="2"/>
      <c r="H27" s="2"/>
      <c r="I27" s="2">
        <f t="array" ref="I27">SUMPRODUCT(B11:B30, (ROW(B11:B30)-ROW(B11)+1)) / (20*21/2)</f>
        <v>2.0408295238095238</v>
      </c>
      <c r="J27" s="2">
        <f t="shared" si="4"/>
        <v>2.0364</v>
      </c>
      <c r="K27" s="2"/>
    </row>
    <row r="28" spans="1:11" ht="13.5" x14ac:dyDescent="0.25">
      <c r="A28" s="3">
        <f>TITRES_STAT!B31</f>
        <v>42816</v>
      </c>
      <c r="B28" s="5">
        <f>TITRES_STAT!D31</f>
        <v>2.0364</v>
      </c>
      <c r="C28" s="2">
        <f t="shared" si="0"/>
        <v>0</v>
      </c>
      <c r="D28" s="2">
        <f t="shared" si="1"/>
        <v>2.0364</v>
      </c>
      <c r="E28" s="2">
        <f t="shared" si="2"/>
        <v>2.0364</v>
      </c>
      <c r="F28" s="2">
        <f t="shared" si="3"/>
        <v>2.0364</v>
      </c>
      <c r="G28" s="2"/>
      <c r="H28" s="2"/>
      <c r="I28" s="2">
        <f t="array" ref="I28">SUMPRODUCT(B12:B31, (ROW(B12:B31)-ROW(B12)+1)) / (20*21/2)</f>
        <v>2.0488061904761903</v>
      </c>
      <c r="J28" s="2">
        <f t="shared" si="4"/>
        <v>2.0364</v>
      </c>
      <c r="K28" s="2"/>
    </row>
    <row r="29" spans="1:11" ht="13.5" x14ac:dyDescent="0.25">
      <c r="A29" s="3">
        <f>TITRES_STAT!B32</f>
        <v>42817</v>
      </c>
      <c r="B29" s="5">
        <f>TITRES_STAT!D32</f>
        <v>2.0442</v>
      </c>
      <c r="C29" s="2">
        <f t="shared" si="0"/>
        <v>7.8000000000000291E-3</v>
      </c>
      <c r="D29" s="2">
        <f t="shared" si="1"/>
        <v>2.03796</v>
      </c>
      <c r="E29" s="2">
        <f t="shared" si="2"/>
        <v>2.0371800000000002</v>
      </c>
      <c r="F29" s="2">
        <f t="shared" si="3"/>
        <v>2.0367899999999999</v>
      </c>
      <c r="G29" s="2"/>
      <c r="H29" s="2"/>
      <c r="I29" s="2">
        <f t="array" ref="I29">SUMPRODUCT(B13:B32, (ROW(B13:B32)-ROW(B13)+1)) / (20*21/2)</f>
        <v>2.0518966666666665</v>
      </c>
      <c r="J29" s="2">
        <f t="shared" si="4"/>
        <v>2.0371428571428569</v>
      </c>
      <c r="K29" s="2"/>
    </row>
    <row r="30" spans="1:11" ht="13.5" x14ac:dyDescent="0.25">
      <c r="A30" s="3">
        <f>TITRES_STAT!B33</f>
        <v>42818</v>
      </c>
      <c r="B30" s="5">
        <f>TITRES_STAT!D33</f>
        <v>2.0754999999999999</v>
      </c>
      <c r="C30" s="2">
        <f t="shared" si="0"/>
        <v>3.1299999999999883E-2</v>
      </c>
      <c r="D30" s="2">
        <f t="shared" si="1"/>
        <v>2.0457799999999997</v>
      </c>
      <c r="E30" s="2">
        <f t="shared" si="2"/>
        <v>2.0410899999999996</v>
      </c>
      <c r="F30" s="2">
        <f t="shared" si="3"/>
        <v>2.0387449999999996</v>
      </c>
      <c r="G30" s="2"/>
      <c r="H30" s="2"/>
      <c r="I30" s="2">
        <f t="array" ref="I30">SUMPRODUCT(B14:B33, (ROW(B14:B33)-ROW(B14)+1)) / (20*21/2)</f>
        <v>2.0548009523809525</v>
      </c>
      <c r="J30" s="2">
        <f t="shared" si="4"/>
        <v>2.0407959183673468</v>
      </c>
      <c r="K30" s="2"/>
    </row>
    <row r="31" spans="1:11" ht="13.5" x14ac:dyDescent="0.25">
      <c r="A31" s="3">
        <f>TITRES_STAT!B34</f>
        <v>42821</v>
      </c>
      <c r="B31" s="5">
        <f>TITRES_STAT!D34</f>
        <v>2.1225000000000001</v>
      </c>
      <c r="C31" s="2">
        <f t="shared" si="0"/>
        <v>4.7000000000000153E-2</v>
      </c>
      <c r="D31" s="2">
        <f t="shared" si="1"/>
        <v>2.0629999999999997</v>
      </c>
      <c r="E31" s="2">
        <f t="shared" si="2"/>
        <v>2.0496999999999996</v>
      </c>
      <c r="F31" s="2">
        <f t="shared" si="3"/>
        <v>2.04305</v>
      </c>
      <c r="G31" s="2"/>
      <c r="H31" s="2"/>
      <c r="I31" s="2">
        <f t="array" ref="I31">SUMPRODUCT(B15:B34, (ROW(B15:B34)-ROW(B15)+1)) / (20*21/2)</f>
        <v>2.0575190476190475</v>
      </c>
      <c r="J31" s="2">
        <f t="shared" si="4"/>
        <v>2.0485772594752185</v>
      </c>
      <c r="K31" s="2"/>
    </row>
    <row r="32" spans="1:11" ht="13.5" x14ac:dyDescent="0.25">
      <c r="A32" s="3">
        <f>TITRES_STAT!B35</f>
        <v>42822</v>
      </c>
      <c r="B32" s="5">
        <f>TITRES_STAT!D35</f>
        <v>2.0754999999999999</v>
      </c>
      <c r="C32" s="2">
        <f t="shared" si="0"/>
        <v>-4.7000000000000153E-2</v>
      </c>
      <c r="D32" s="2">
        <f t="shared" si="1"/>
        <v>2.0708200000000003</v>
      </c>
      <c r="E32" s="2">
        <f t="shared" si="2"/>
        <v>2.0536099999999999</v>
      </c>
      <c r="F32" s="2">
        <f t="shared" si="3"/>
        <v>2.0450049999999997</v>
      </c>
      <c r="G32" s="2"/>
      <c r="H32" s="2"/>
      <c r="I32" s="2">
        <f t="array" ref="I32">SUMPRODUCT(B16:B35, (ROW(B16:B35)-ROW(B16)+1)) / (20*21/2)</f>
        <v>2.0619176190476187</v>
      </c>
      <c r="J32" s="2">
        <f t="shared" si="4"/>
        <v>2.0511413300013883</v>
      </c>
      <c r="K32" s="2"/>
    </row>
    <row r="33" spans="1:11" ht="13.5" x14ac:dyDescent="0.25">
      <c r="A33" s="3">
        <f>TITRES_STAT!B36</f>
        <v>42823</v>
      </c>
      <c r="B33" s="5">
        <f>TITRES_STAT!D36</f>
        <v>2.0754999999999999</v>
      </c>
      <c r="C33" s="2">
        <f t="shared" si="0"/>
        <v>0</v>
      </c>
      <c r="D33" s="2">
        <f t="shared" si="1"/>
        <v>2.07864</v>
      </c>
      <c r="E33" s="2">
        <f t="shared" si="2"/>
        <v>2.0575199999999993</v>
      </c>
      <c r="F33" s="2">
        <f t="shared" si="3"/>
        <v>2.0469599999999999</v>
      </c>
      <c r="G33" s="2"/>
      <c r="H33" s="2"/>
      <c r="I33" s="2">
        <f t="array" ref="I33">SUMPRODUCT(B17:B36, (ROW(B17:B36)-ROW(B17)+1)) / (20*21/2)</f>
        <v>2.0641699999999998</v>
      </c>
      <c r="J33" s="2">
        <f t="shared" si="4"/>
        <v>2.0534612033345896</v>
      </c>
      <c r="K33" s="2"/>
    </row>
    <row r="34" spans="1:11" ht="13.5" x14ac:dyDescent="0.25">
      <c r="A34" s="3">
        <f>TITRES_STAT!B37</f>
        <v>42824</v>
      </c>
      <c r="B34" s="5">
        <f>TITRES_STAT!D37</f>
        <v>2.0754999999999999</v>
      </c>
      <c r="C34" s="2">
        <f t="shared" si="0"/>
        <v>0</v>
      </c>
      <c r="D34" s="2">
        <f t="shared" si="1"/>
        <v>2.0849000000000002</v>
      </c>
      <c r="E34" s="2">
        <f t="shared" si="2"/>
        <v>2.0614300000000001</v>
      </c>
      <c r="F34" s="2">
        <f t="shared" si="3"/>
        <v>2.048915</v>
      </c>
      <c r="G34" s="2"/>
      <c r="H34" s="2"/>
      <c r="I34" s="2">
        <f t="array" ref="I34">SUMPRODUCT(B18:B37, (ROW(B18:B37)-ROW(B18)+1)) / (20*21/2)</f>
        <v>2.0658647619047619</v>
      </c>
      <c r="J34" s="2">
        <f t="shared" si="4"/>
        <v>2.0555601363503433</v>
      </c>
      <c r="K34" s="2"/>
    </row>
    <row r="35" spans="1:11" ht="13.5" x14ac:dyDescent="0.25">
      <c r="A35" s="3">
        <f>TITRES_STAT!B38</f>
        <v>42825</v>
      </c>
      <c r="B35" s="5">
        <f>TITRES_STAT!D38</f>
        <v>2.0951</v>
      </c>
      <c r="C35" s="2">
        <f t="shared" si="0"/>
        <v>1.9600000000000062E-2</v>
      </c>
      <c r="D35" s="2">
        <f t="shared" si="1"/>
        <v>2.0888200000000001</v>
      </c>
      <c r="E35" s="2">
        <f t="shared" si="2"/>
        <v>2.0672999999999999</v>
      </c>
      <c r="F35" s="2">
        <f t="shared" si="3"/>
        <v>2.05185</v>
      </c>
      <c r="G35" s="2"/>
      <c r="H35" s="2"/>
      <c r="I35" s="2">
        <f t="array" ref="I35">SUMPRODUCT(B19:B38, (ROW(B19:B38)-ROW(B19)+1)) / (20*21/2)</f>
        <v>2.0677633333333332</v>
      </c>
      <c r="J35" s="2">
        <f t="shared" si="4"/>
        <v>2.0593258376503103</v>
      </c>
      <c r="K35" s="2"/>
    </row>
    <row r="36" spans="1:11" ht="13.5" x14ac:dyDescent="0.25">
      <c r="A36" s="3">
        <f>TITRES_STAT!B39</f>
        <v>42828</v>
      </c>
      <c r="B36" s="5">
        <f>TITRES_STAT!D39</f>
        <v>2.0754999999999999</v>
      </c>
      <c r="C36" s="2">
        <f t="shared" si="0"/>
        <v>-1.9600000000000062E-2</v>
      </c>
      <c r="D36" s="2">
        <f t="shared" si="1"/>
        <v>2.0794199999999998</v>
      </c>
      <c r="E36" s="2">
        <f t="shared" si="2"/>
        <v>2.0712099999999998</v>
      </c>
      <c r="F36" s="2">
        <f t="shared" si="3"/>
        <v>2.0538049999999997</v>
      </c>
      <c r="G36" s="2"/>
      <c r="H36" s="2"/>
      <c r="I36" s="2">
        <f t="array" ref="I36">SUMPRODUCT(B20:B39, (ROW(B20:B39)-ROW(B20)+1)) / (20*21/2)</f>
        <v>2.0687328571428569</v>
      </c>
      <c r="J36" s="2">
        <f t="shared" si="4"/>
        <v>2.0608662340645667</v>
      </c>
      <c r="K36" s="2"/>
    </row>
    <row r="37" spans="1:11" ht="13.5" x14ac:dyDescent="0.25">
      <c r="A37" s="3">
        <f>TITRES_STAT!B40</f>
        <v>42829</v>
      </c>
      <c r="B37" s="5">
        <f>TITRES_STAT!D40</f>
        <v>2.0716000000000001</v>
      </c>
      <c r="C37" s="2">
        <f t="shared" si="0"/>
        <v>-3.8999999999997925E-3</v>
      </c>
      <c r="D37" s="2">
        <f t="shared" si="1"/>
        <v>2.07864</v>
      </c>
      <c r="E37" s="2">
        <f t="shared" si="2"/>
        <v>2.0747299999999997</v>
      </c>
      <c r="F37" s="2">
        <f t="shared" si="3"/>
        <v>2.0555650000000001</v>
      </c>
      <c r="G37" s="2"/>
      <c r="H37" s="2"/>
      <c r="I37" s="2">
        <f t="array" ref="I37">SUMPRODUCT(B21:B40, (ROW(B21:B40)-ROW(B21)+1)) / (20*21/2)</f>
        <v>2.0699247619047614</v>
      </c>
      <c r="J37" s="2">
        <f t="shared" si="4"/>
        <v>2.0618884974869891</v>
      </c>
      <c r="K37" s="2"/>
    </row>
    <row r="38" spans="1:11" ht="13.5" x14ac:dyDescent="0.25">
      <c r="A38" s="3">
        <f>TITRES_STAT!B41</f>
        <v>42830</v>
      </c>
      <c r="B38" s="5">
        <f>TITRES_STAT!D41</f>
        <v>2.0754999999999999</v>
      </c>
      <c r="C38" s="2">
        <f t="shared" si="0"/>
        <v>3.8999999999997925E-3</v>
      </c>
      <c r="D38" s="2">
        <f t="shared" si="1"/>
        <v>2.07864</v>
      </c>
      <c r="E38" s="2">
        <f t="shared" si="2"/>
        <v>2.07864</v>
      </c>
      <c r="F38" s="2">
        <f t="shared" si="3"/>
        <v>2.0575199999999998</v>
      </c>
      <c r="G38" s="2"/>
      <c r="H38" s="2"/>
      <c r="I38" s="2">
        <f t="array" ref="I38">SUMPRODUCT(B22:B41, (ROW(B22:B41)-ROW(B22)+1)) / (20*21/2)</f>
        <v>2.0694538095238091</v>
      </c>
      <c r="J38" s="2">
        <f t="shared" si="4"/>
        <v>2.0631848310596568</v>
      </c>
      <c r="K38" s="2"/>
    </row>
    <row r="39" spans="1:11" ht="13.5" x14ac:dyDescent="0.25">
      <c r="A39" s="3">
        <f>TITRES_STAT!B42</f>
        <v>42831</v>
      </c>
      <c r="B39" s="5">
        <f>TITRES_STAT!D42</f>
        <v>2.0676999999999999</v>
      </c>
      <c r="C39" s="2">
        <f t="shared" si="0"/>
        <v>-7.8000000000000291E-3</v>
      </c>
      <c r="D39" s="2">
        <f t="shared" si="1"/>
        <v>2.07708</v>
      </c>
      <c r="E39" s="2">
        <f t="shared" si="2"/>
        <v>2.0809899999999995</v>
      </c>
      <c r="F39" s="2">
        <f t="shared" si="3"/>
        <v>2.0590850000000001</v>
      </c>
      <c r="G39" s="2"/>
      <c r="H39" s="2"/>
      <c r="I39" s="2">
        <f t="array" ref="I39">SUMPRODUCT(B23:B42, (ROW(B23:B42)-ROW(B23)+1)) / (20*21/2)</f>
        <v>2.0696423809523807</v>
      </c>
      <c r="J39" s="2">
        <f t="shared" si="4"/>
        <v>2.0636148471492133</v>
      </c>
      <c r="K39" s="2"/>
    </row>
    <row r="40" spans="1:11" ht="13.5" x14ac:dyDescent="0.25">
      <c r="A40" s="3">
        <f>TITRES_STAT!B43</f>
        <v>42832</v>
      </c>
      <c r="B40" s="5">
        <f>TITRES_STAT!D43</f>
        <v>2.0716000000000001</v>
      </c>
      <c r="C40" s="2">
        <f t="shared" si="0"/>
        <v>3.9000000000002366E-3</v>
      </c>
      <c r="D40" s="2">
        <f t="shared" si="1"/>
        <v>2.0723799999999999</v>
      </c>
      <c r="E40" s="2">
        <f t="shared" si="2"/>
        <v>2.0805999999999996</v>
      </c>
      <c r="F40" s="2">
        <f t="shared" si="3"/>
        <v>2.0608449999999996</v>
      </c>
      <c r="G40" s="2"/>
      <c r="H40" s="2"/>
      <c r="I40" s="2">
        <f t="array" ref="I40">SUMPRODUCT(B24:B43, (ROW(B24:B43)-ROW(B24)+1)) / (20*21/2)</f>
        <v>2.0693290476190476</v>
      </c>
      <c r="J40" s="2">
        <f t="shared" si="4"/>
        <v>2.0643753378969074</v>
      </c>
      <c r="K40" s="2"/>
    </row>
    <row r="41" spans="1:11" ht="13.5" x14ac:dyDescent="0.25">
      <c r="A41" s="3">
        <f>TITRES_STAT!B44</f>
        <v>42835</v>
      </c>
      <c r="B41" s="5">
        <f>TITRES_STAT!D44</f>
        <v>2.0558999999999998</v>
      </c>
      <c r="C41" s="2">
        <f t="shared" si="0"/>
        <v>-1.5700000000000269E-2</v>
      </c>
      <c r="D41" s="2">
        <f t="shared" si="1"/>
        <v>2.06846</v>
      </c>
      <c r="E41" s="2">
        <f t="shared" si="2"/>
        <v>2.0739399999999999</v>
      </c>
      <c r="F41" s="2">
        <f t="shared" si="3"/>
        <v>2.06182</v>
      </c>
      <c r="G41" s="2"/>
      <c r="H41" s="2"/>
      <c r="I41" s="2">
        <f t="array" ref="I41">SUMPRODUCT(B25:B44, (ROW(B25:B44)-ROW(B25)+1)) / (20*21/2)</f>
        <v>2.068903809523809</v>
      </c>
      <c r="J41" s="2">
        <f t="shared" si="4"/>
        <v>2.0635681628591067</v>
      </c>
      <c r="K41" s="2"/>
    </row>
    <row r="42" spans="1:11" ht="13.5" x14ac:dyDescent="0.25">
      <c r="A42" s="3">
        <f>TITRES_STAT!B45</f>
        <v>42836</v>
      </c>
      <c r="B42" s="5">
        <f>TITRES_STAT!D45</f>
        <v>2.0638000000000001</v>
      </c>
      <c r="C42" s="2">
        <f t="shared" si="0"/>
        <v>7.9000000000002402E-3</v>
      </c>
      <c r="D42" s="2">
        <f t="shared" si="1"/>
        <v>2.0669</v>
      </c>
      <c r="E42" s="2">
        <f t="shared" si="2"/>
        <v>2.0727700000000002</v>
      </c>
      <c r="F42" s="2">
        <f t="shared" si="3"/>
        <v>2.0631899999999996</v>
      </c>
      <c r="G42" s="2"/>
      <c r="H42" s="2"/>
      <c r="I42" s="2">
        <f t="array" ref="I42">SUMPRODUCT(B26:B45, (ROW(B26:B45)-ROW(B26)+1)) / (20*21/2)</f>
        <v>2.0679857142857143</v>
      </c>
      <c r="J42" s="2">
        <f t="shared" si="4"/>
        <v>2.0635902425868107</v>
      </c>
      <c r="K42" s="2"/>
    </row>
    <row r="43" spans="1:11" ht="13.5" x14ac:dyDescent="0.25">
      <c r="A43" s="3">
        <f>TITRES_STAT!B46</f>
        <v>42837</v>
      </c>
      <c r="B43" s="5">
        <f>TITRES_STAT!D46</f>
        <v>2.0598999999999998</v>
      </c>
      <c r="C43" s="2">
        <f t="shared" si="0"/>
        <v>-3.9000000000002366E-3</v>
      </c>
      <c r="D43" s="2">
        <f t="shared" si="1"/>
        <v>2.0637799999999999</v>
      </c>
      <c r="E43" s="2">
        <f t="shared" si="2"/>
        <v>2.0712099999999998</v>
      </c>
      <c r="F43" s="2">
        <f t="shared" si="3"/>
        <v>2.0643649999999996</v>
      </c>
      <c r="G43" s="2"/>
      <c r="H43" s="2"/>
      <c r="I43" s="2">
        <f t="array" ref="I43">SUMPRODUCT(B27:B46, (ROW(B27:B46)-ROW(B27)+1)) / (20*21/2)</f>
        <v>2.0669747619047616</v>
      </c>
      <c r="J43" s="2">
        <f t="shared" si="4"/>
        <v>2.0632387909118766</v>
      </c>
      <c r="K43" s="2"/>
    </row>
    <row r="44" spans="1:11" ht="13.5" x14ac:dyDescent="0.25">
      <c r="A44" s="3">
        <f>TITRES_STAT!B47</f>
        <v>42838</v>
      </c>
      <c r="B44" s="5">
        <f>TITRES_STAT!D47</f>
        <v>2.0598999999999998</v>
      </c>
      <c r="C44" s="2">
        <f t="shared" si="0"/>
        <v>0</v>
      </c>
      <c r="D44" s="2">
        <f t="shared" si="1"/>
        <v>2.0622199999999999</v>
      </c>
      <c r="E44" s="2">
        <f t="shared" si="2"/>
        <v>2.0696499999999998</v>
      </c>
      <c r="F44" s="2">
        <f t="shared" si="3"/>
        <v>2.0655399999999999</v>
      </c>
      <c r="G44" s="2"/>
      <c r="H44" s="2"/>
      <c r="I44" s="2">
        <f t="array" ref="I44">SUMPRODUCT(B28:B47, (ROW(B28:B47)-ROW(B28)+1)) / (20*21/2)</f>
        <v>2.0658709523809522</v>
      </c>
      <c r="J44" s="2">
        <f t="shared" si="4"/>
        <v>2.0629208108250312</v>
      </c>
      <c r="K44" s="2"/>
    </row>
    <row r="45" spans="1:11" ht="13.5" x14ac:dyDescent="0.25">
      <c r="A45" s="3">
        <f>TITRES_STAT!B48</f>
        <v>42839</v>
      </c>
      <c r="B45" s="5">
        <f>TITRES_STAT!D48</f>
        <v>2.0558999999999998</v>
      </c>
      <c r="C45" s="2">
        <f t="shared" si="0"/>
        <v>-4.0000000000000036E-3</v>
      </c>
      <c r="D45" s="2">
        <f t="shared" si="1"/>
        <v>2.0590799999999998</v>
      </c>
      <c r="E45" s="2">
        <f t="shared" si="2"/>
        <v>2.0657299999999998</v>
      </c>
      <c r="F45" s="2">
        <f t="shared" si="3"/>
        <v>2.0665149999999999</v>
      </c>
      <c r="G45" s="2"/>
      <c r="H45" s="2"/>
      <c r="I45" s="2">
        <f t="array" ref="I45">SUMPRODUCT(B29:B48, (ROW(B29:B48)-ROW(B29)+1)) / (20*21/2)</f>
        <v>2.0646742857142857</v>
      </c>
      <c r="J45" s="2">
        <f t="shared" si="4"/>
        <v>2.062252162175028</v>
      </c>
      <c r="K45" s="2"/>
    </row>
    <row r="46" spans="1:11" ht="13.5" x14ac:dyDescent="0.25">
      <c r="A46" s="3">
        <f>TITRES_STAT!B49</f>
        <v>42842</v>
      </c>
      <c r="B46" s="5">
        <f>TITRES_STAT!D49</f>
        <v>2.0558999999999998</v>
      </c>
      <c r="C46" s="2">
        <f t="shared" si="0"/>
        <v>0</v>
      </c>
      <c r="D46" s="2">
        <f t="shared" si="1"/>
        <v>2.0590799999999998</v>
      </c>
      <c r="E46" s="2">
        <f t="shared" si="2"/>
        <v>2.0637700000000003</v>
      </c>
      <c r="F46" s="2">
        <f t="shared" si="3"/>
        <v>2.0674900000000003</v>
      </c>
      <c r="G46" s="2"/>
      <c r="H46" s="2"/>
      <c r="I46" s="2">
        <f t="array" ref="I46">SUMPRODUCT(B30:B49, (ROW(B30:B49)-ROW(B30)+1)) / (20*21/2)</f>
        <v>2.0633847619047616</v>
      </c>
      <c r="J46" s="2">
        <f t="shared" si="4"/>
        <v>2.0616471943488346</v>
      </c>
      <c r="K46" s="2"/>
    </row>
    <row r="47" spans="1:11" ht="13.5" x14ac:dyDescent="0.25">
      <c r="A47" s="3">
        <f>TITRES_STAT!B50</f>
        <v>42843</v>
      </c>
      <c r="B47" s="5">
        <f>TITRES_STAT!D50</f>
        <v>2.0558999999999998</v>
      </c>
      <c r="C47" s="2">
        <f t="shared" si="0"/>
        <v>0</v>
      </c>
      <c r="D47" s="2">
        <f t="shared" si="1"/>
        <v>2.0574999999999997</v>
      </c>
      <c r="E47" s="2">
        <f t="shared" si="2"/>
        <v>2.0622000000000003</v>
      </c>
      <c r="F47" s="2">
        <f t="shared" si="3"/>
        <v>2.0684650000000002</v>
      </c>
      <c r="G47" s="2"/>
      <c r="H47" s="2"/>
      <c r="I47" s="2">
        <f t="array" ref="I47">SUMPRODUCT(B31:B50, (ROW(B31:B50)-ROW(B31)+1)) / (20*21/2)</f>
        <v>2.0620395238095237</v>
      </c>
      <c r="J47" s="2">
        <f t="shared" si="4"/>
        <v>2.0610998425060885</v>
      </c>
      <c r="K47" s="2"/>
    </row>
    <row r="48" spans="1:11" ht="13.5" x14ac:dyDescent="0.25">
      <c r="A48" s="3">
        <f>TITRES_STAT!B51</f>
        <v>42844</v>
      </c>
      <c r="B48" s="5">
        <f>TITRES_STAT!D51</f>
        <v>2.0558999999999998</v>
      </c>
      <c r="C48" s="2">
        <f t="shared" si="0"/>
        <v>0</v>
      </c>
      <c r="D48" s="2">
        <f t="shared" si="1"/>
        <v>2.0566999999999998</v>
      </c>
      <c r="E48" s="2">
        <f t="shared" si="2"/>
        <v>2.0602399999999998</v>
      </c>
      <c r="F48" s="2">
        <f t="shared" si="3"/>
        <v>2.0694400000000002</v>
      </c>
      <c r="G48" s="2"/>
      <c r="H48" s="2"/>
      <c r="I48" s="2">
        <f t="array" ref="I48">SUMPRODUCT(B32:B51, (ROW(B32:B51)-ROW(B32)+1)) / (20*21/2)</f>
        <v>2.0607876190476189</v>
      </c>
      <c r="J48" s="2">
        <f t="shared" si="4"/>
        <v>2.0606046194102703</v>
      </c>
      <c r="K48" s="2"/>
    </row>
    <row r="49" spans="1:11" ht="13.5" x14ac:dyDescent="0.25">
      <c r="A49" s="3">
        <f>TITRES_STAT!B52</f>
        <v>42845</v>
      </c>
      <c r="B49" s="5">
        <f>TITRES_STAT!D52</f>
        <v>2.0558999999999998</v>
      </c>
      <c r="C49" s="2">
        <f t="shared" si="0"/>
        <v>0</v>
      </c>
      <c r="D49" s="2">
        <f t="shared" si="1"/>
        <v>2.0558999999999998</v>
      </c>
      <c r="E49" s="2">
        <f t="shared" si="2"/>
        <v>2.0590600000000001</v>
      </c>
      <c r="F49" s="2">
        <f t="shared" si="3"/>
        <v>2.0700250000000002</v>
      </c>
      <c r="G49" s="2"/>
      <c r="H49" s="2"/>
      <c r="I49" s="2">
        <f t="array" ref="I49">SUMPRODUCT(B33:B52, (ROW(B33:B52)-ROW(B33)+1)) / (20*21/2)</f>
        <v>2.0602338095238091</v>
      </c>
      <c r="J49" s="2">
        <f t="shared" si="4"/>
        <v>2.0601565604188159</v>
      </c>
      <c r="K49" s="2"/>
    </row>
    <row r="50" spans="1:11" ht="13.5" x14ac:dyDescent="0.25">
      <c r="A50" s="3">
        <f>TITRES_STAT!B53</f>
        <v>42846</v>
      </c>
      <c r="B50" s="5">
        <f>TITRES_STAT!D53</f>
        <v>2.0558999999999998</v>
      </c>
      <c r="C50" s="2">
        <f t="shared" si="0"/>
        <v>0</v>
      </c>
      <c r="D50" s="2">
        <f t="shared" si="1"/>
        <v>2.0558999999999998</v>
      </c>
      <c r="E50" s="2">
        <f t="shared" si="2"/>
        <v>2.05749</v>
      </c>
      <c r="F50" s="2">
        <f t="shared" si="3"/>
        <v>2.069045</v>
      </c>
      <c r="G50" s="2">
        <f t="shared" ref="G50:G113" si="5">AVERAGE(B1:B50)</f>
        <v>2.050681632653061</v>
      </c>
      <c r="H50" s="2"/>
      <c r="I50" s="2">
        <f t="array" ref="I50">SUMPRODUCT(B34:B53, (ROW(B34:B53)-ROW(B34)+1)) / (20*21/2)</f>
        <v>2.0593733333333333</v>
      </c>
      <c r="J50" s="2">
        <f t="shared" si="4"/>
        <v>2.0597511737122618</v>
      </c>
      <c r="K50" s="2">
        <f>G50</f>
        <v>2.050681632653061</v>
      </c>
    </row>
    <row r="51" spans="1:11" ht="13.5" x14ac:dyDescent="0.25">
      <c r="A51" s="3">
        <f>TITRES_STAT!B54</f>
        <v>42849</v>
      </c>
      <c r="B51" s="5">
        <f>TITRES_STAT!D54</f>
        <v>2.0558999999999998</v>
      </c>
      <c r="C51" s="2">
        <f t="shared" si="0"/>
        <v>0</v>
      </c>
      <c r="D51" s="2">
        <f t="shared" si="1"/>
        <v>2.0558999999999998</v>
      </c>
      <c r="E51" s="2">
        <f t="shared" si="2"/>
        <v>2.05749</v>
      </c>
      <c r="F51" s="2">
        <f t="shared" si="3"/>
        <v>2.065715</v>
      </c>
      <c r="G51" s="2">
        <f t="shared" si="5"/>
        <v>2.0507859999999996</v>
      </c>
      <c r="H51" s="2"/>
      <c r="I51" s="2">
        <f t="array" ref="I51">SUMPRODUCT(B35:B54, (ROW(B35:B54)-ROW(B35)+1)) / (20*21/2)</f>
        <v>2.0586061904761901</v>
      </c>
      <c r="J51" s="2">
        <f t="shared" si="4"/>
        <v>2.0593843952634749</v>
      </c>
      <c r="K51" s="2">
        <f t="shared" ref="K51:K114" si="6">$K$4*B51+(1-$K$4)*K50</f>
        <v>2.0508862745098035</v>
      </c>
    </row>
    <row r="52" spans="1:11" ht="13.5" x14ac:dyDescent="0.25">
      <c r="A52" s="3">
        <f>TITRES_STAT!B55</f>
        <v>42850</v>
      </c>
      <c r="B52" s="5">
        <f>TITRES_STAT!D55</f>
        <v>2.0598999999999998</v>
      </c>
      <c r="C52" s="2">
        <f t="shared" si="0"/>
        <v>4.0000000000000036E-3</v>
      </c>
      <c r="D52" s="2">
        <f t="shared" si="1"/>
        <v>2.0567000000000002</v>
      </c>
      <c r="E52" s="2">
        <f t="shared" si="2"/>
        <v>2.0570999999999997</v>
      </c>
      <c r="F52" s="2">
        <f t="shared" si="3"/>
        <v>2.0649350000000002</v>
      </c>
      <c r="G52" s="2">
        <f t="shared" si="5"/>
        <v>2.0512559999999995</v>
      </c>
      <c r="H52" s="2"/>
      <c r="I52" s="2">
        <f t="array" ref="I52">SUMPRODUCT(B36:B55, (ROW(B36:B55)-ROW(B36)+1)) / (20*21/2)</f>
        <v>2.0579323809523808</v>
      </c>
      <c r="J52" s="2">
        <f t="shared" si="4"/>
        <v>2.0594335004764774</v>
      </c>
      <c r="K52" s="2">
        <f t="shared" si="6"/>
        <v>2.0512397539407918</v>
      </c>
    </row>
    <row r="53" spans="1:11" ht="13.5" x14ac:dyDescent="0.25">
      <c r="A53" s="3">
        <f>TITRES_STAT!B56</f>
        <v>42851</v>
      </c>
      <c r="B53" s="5">
        <f>TITRES_STAT!D56</f>
        <v>2.0558999999999998</v>
      </c>
      <c r="C53" s="2">
        <f t="shared" si="0"/>
        <v>-4.0000000000000036E-3</v>
      </c>
      <c r="D53" s="2">
        <f t="shared" si="1"/>
        <v>2.0566999999999998</v>
      </c>
      <c r="E53" s="2">
        <f t="shared" si="2"/>
        <v>2.0566999999999998</v>
      </c>
      <c r="F53" s="2">
        <f t="shared" si="3"/>
        <v>2.0639550000000004</v>
      </c>
      <c r="G53" s="2">
        <f t="shared" si="5"/>
        <v>2.0516459999999994</v>
      </c>
      <c r="H53" s="2"/>
      <c r="I53" s="2">
        <f t="array" ref="I53">SUMPRODUCT(B37:B56, (ROW(B37:B56)-ROW(B37)+1)) / (20*21/2)</f>
        <v>2.0567023809523808</v>
      </c>
      <c r="J53" s="2">
        <f t="shared" si="4"/>
        <v>2.059096976621575</v>
      </c>
      <c r="K53" s="2">
        <f t="shared" si="6"/>
        <v>2.0514225086882116</v>
      </c>
    </row>
    <row r="54" spans="1:11" ht="13.5" x14ac:dyDescent="0.25">
      <c r="A54" s="3">
        <f>TITRES_STAT!B57</f>
        <v>42852</v>
      </c>
      <c r="B54" s="5">
        <f>TITRES_STAT!D57</f>
        <v>2.0558999999999998</v>
      </c>
      <c r="C54" s="2">
        <f t="shared" si="0"/>
        <v>0</v>
      </c>
      <c r="D54" s="2">
        <f t="shared" si="1"/>
        <v>2.0566999999999998</v>
      </c>
      <c r="E54" s="2">
        <f t="shared" si="2"/>
        <v>2.0562999999999998</v>
      </c>
      <c r="F54" s="2">
        <f t="shared" si="3"/>
        <v>2.0629750000000002</v>
      </c>
      <c r="G54" s="2">
        <f t="shared" si="5"/>
        <v>2.0520359999999993</v>
      </c>
      <c r="H54" s="2"/>
      <c r="I54" s="2">
        <f t="array" ref="I54">SUMPRODUCT(B38:B57, (ROW(B38:B57)-ROW(B38)+1)) / (20*21/2)</f>
        <v>2.0559742857142855</v>
      </c>
      <c r="J54" s="2">
        <f t="shared" si="4"/>
        <v>2.0587925026576155</v>
      </c>
      <c r="K54" s="2">
        <f t="shared" si="6"/>
        <v>2.0515980965827914</v>
      </c>
    </row>
    <row r="55" spans="1:11" ht="13.5" x14ac:dyDescent="0.25">
      <c r="A55" s="3">
        <f>TITRES_STAT!B58</f>
        <v>42853</v>
      </c>
      <c r="B55" s="5">
        <f>TITRES_STAT!D58</f>
        <v>2.0558999999999998</v>
      </c>
      <c r="C55" s="2">
        <f t="shared" si="0"/>
        <v>0</v>
      </c>
      <c r="D55" s="2">
        <f t="shared" si="1"/>
        <v>2.0566999999999998</v>
      </c>
      <c r="E55" s="2">
        <f t="shared" si="2"/>
        <v>2.0563000000000002</v>
      </c>
      <c r="F55" s="2">
        <f t="shared" si="3"/>
        <v>2.0610150000000003</v>
      </c>
      <c r="G55" s="2">
        <f t="shared" si="5"/>
        <v>2.0524259999999988</v>
      </c>
      <c r="H55" s="2"/>
      <c r="I55" s="2">
        <f t="array" ref="I55">SUMPRODUCT(B39:B58, (ROW(B39:B58)-ROW(B39)+1)) / (20*21/2)</f>
        <v>2.0557109523809522</v>
      </c>
      <c r="J55" s="2">
        <f t="shared" si="4"/>
        <v>2.0585170262140329</v>
      </c>
      <c r="K55" s="2">
        <f t="shared" si="6"/>
        <v>2.0517667986775838</v>
      </c>
    </row>
    <row r="56" spans="1:11" ht="13.5" x14ac:dyDescent="0.25">
      <c r="A56" s="3">
        <f>TITRES_STAT!B59</f>
        <v>42857</v>
      </c>
      <c r="B56" s="5">
        <f>TITRES_STAT!D59</f>
        <v>2.0480999999999998</v>
      </c>
      <c r="C56" s="2">
        <f t="shared" si="0"/>
        <v>-7.8000000000000291E-3</v>
      </c>
      <c r="D56" s="2">
        <f t="shared" si="1"/>
        <v>2.0551399999999997</v>
      </c>
      <c r="E56" s="2">
        <f t="shared" si="2"/>
        <v>2.05552</v>
      </c>
      <c r="F56" s="2">
        <f t="shared" si="3"/>
        <v>2.0596450000000006</v>
      </c>
      <c r="G56" s="2">
        <f t="shared" si="5"/>
        <v>2.0526599999999986</v>
      </c>
      <c r="H56" s="2"/>
      <c r="I56" s="2">
        <f t="array" ref="I56">SUMPRODUCT(B40:B59, (ROW(B40:B59)-ROW(B40)+1)) / (20*21/2)</f>
        <v>2.0592742857142854</v>
      </c>
      <c r="J56" s="2">
        <f t="shared" si="4"/>
        <v>2.0575249284793631</v>
      </c>
      <c r="K56" s="2">
        <f t="shared" si="6"/>
        <v>2.0516230026510121</v>
      </c>
    </row>
    <row r="57" spans="1:11" ht="13.5" x14ac:dyDescent="0.25">
      <c r="A57" s="3">
        <f>TITRES_STAT!B60</f>
        <v>42858</v>
      </c>
      <c r="B57" s="5">
        <f>TITRES_STAT!D60</f>
        <v>2.052</v>
      </c>
      <c r="C57" s="2">
        <f t="shared" si="0"/>
        <v>3.9000000000002366E-3</v>
      </c>
      <c r="D57" s="2">
        <f t="shared" si="1"/>
        <v>2.0535600000000001</v>
      </c>
      <c r="E57" s="2">
        <f t="shared" si="2"/>
        <v>2.0551299999999997</v>
      </c>
      <c r="F57" s="2">
        <f t="shared" si="3"/>
        <v>2.0586650000000004</v>
      </c>
      <c r="G57" s="2">
        <f t="shared" si="5"/>
        <v>2.0529719999999987</v>
      </c>
      <c r="H57" s="2"/>
      <c r="I57" s="2">
        <f t="array" ref="I57">SUMPRODUCT(B41:B60, (ROW(B41:B60)-ROW(B41)+1)) / (20*21/2)</f>
        <v>2.0630785714285711</v>
      </c>
      <c r="J57" s="2">
        <f t="shared" si="4"/>
        <v>2.0569987448146616</v>
      </c>
      <c r="K57" s="2">
        <f t="shared" si="6"/>
        <v>2.0516377868607765</v>
      </c>
    </row>
    <row r="58" spans="1:11" ht="13.5" x14ac:dyDescent="0.25">
      <c r="A58" s="3">
        <f>TITRES_STAT!B61</f>
        <v>42859</v>
      </c>
      <c r="B58" s="5">
        <f>TITRES_STAT!D61</f>
        <v>2.0558999999999998</v>
      </c>
      <c r="C58" s="2">
        <f t="shared" si="0"/>
        <v>3.8999999999997925E-3</v>
      </c>
      <c r="D58" s="2">
        <f t="shared" si="1"/>
        <v>2.0535600000000001</v>
      </c>
      <c r="E58" s="2">
        <f t="shared" si="2"/>
        <v>2.0551299999999997</v>
      </c>
      <c r="F58" s="2">
        <f t="shared" si="3"/>
        <v>2.0576850000000002</v>
      </c>
      <c r="G58" s="2">
        <f t="shared" si="5"/>
        <v>2.0533619999999986</v>
      </c>
      <c r="H58" s="2"/>
      <c r="I58" s="2">
        <f t="array" ref="I58">SUMPRODUCT(B42:B61, (ROW(B42:B61)-ROW(B42)+1)) / (20*21/2)</f>
        <v>2.067504761904762</v>
      </c>
      <c r="J58" s="2">
        <f t="shared" si="4"/>
        <v>2.0568941024513605</v>
      </c>
      <c r="K58" s="2">
        <f t="shared" si="6"/>
        <v>2.0518049324740795</v>
      </c>
    </row>
    <row r="59" spans="1:11" ht="13.5" x14ac:dyDescent="0.25">
      <c r="A59" s="3">
        <f>TITRES_STAT!B62</f>
        <v>42860</v>
      </c>
      <c r="B59" s="5">
        <f>TITRES_STAT!D62</f>
        <v>2.0951</v>
      </c>
      <c r="C59" s="2">
        <f t="shared" si="0"/>
        <v>3.9200000000000124E-2</v>
      </c>
      <c r="D59" s="2">
        <f t="shared" si="1"/>
        <v>2.0613999999999999</v>
      </c>
      <c r="E59" s="2">
        <f t="shared" si="2"/>
        <v>2.05905</v>
      </c>
      <c r="F59" s="2">
        <f t="shared" si="3"/>
        <v>2.0590550000000003</v>
      </c>
      <c r="G59" s="2">
        <f t="shared" si="5"/>
        <v>2.0545359999999984</v>
      </c>
      <c r="H59" s="2"/>
      <c r="I59" s="2">
        <f t="array" ref="I59">SUMPRODUCT(B43:B62, (ROW(B43:B62)-ROW(B43)+1)) / (20*21/2)</f>
        <v>2.0709357142857141</v>
      </c>
      <c r="J59" s="2">
        <f t="shared" si="4"/>
        <v>2.0605327593607545</v>
      </c>
      <c r="K59" s="2">
        <f t="shared" si="6"/>
        <v>2.0535027782594097</v>
      </c>
    </row>
    <row r="60" spans="1:11" ht="13.5" x14ac:dyDescent="0.25">
      <c r="A60" s="3">
        <f>TITRES_STAT!B63</f>
        <v>42863</v>
      </c>
      <c r="B60" s="5">
        <f>TITRES_STAT!D63</f>
        <v>2.0990000000000002</v>
      </c>
      <c r="C60" s="2">
        <f t="shared" si="0"/>
        <v>3.9000000000002366E-3</v>
      </c>
      <c r="D60" s="2">
        <f t="shared" si="1"/>
        <v>2.07002</v>
      </c>
      <c r="E60" s="2">
        <f t="shared" si="2"/>
        <v>2.0633599999999999</v>
      </c>
      <c r="F60" s="2">
        <f t="shared" si="3"/>
        <v>2.060425</v>
      </c>
      <c r="G60" s="2">
        <f t="shared" si="5"/>
        <v>2.0557879999999984</v>
      </c>
      <c r="H60" s="2"/>
      <c r="I60" s="2">
        <f t="array" ref="I60">SUMPRODUCT(B44:B63, (ROW(B44:B63)-ROW(B44)+1)) / (20*21/2)</f>
        <v>2.0741990476190475</v>
      </c>
      <c r="J60" s="2">
        <f t="shared" si="4"/>
        <v>2.0641963060883017</v>
      </c>
      <c r="K60" s="2">
        <f t="shared" si="6"/>
        <v>2.0552869830335507</v>
      </c>
    </row>
    <row r="61" spans="1:11" ht="13.5" x14ac:dyDescent="0.25">
      <c r="A61" s="3">
        <f>TITRES_STAT!B64</f>
        <v>42864</v>
      </c>
      <c r="B61" s="5">
        <f>TITRES_STAT!D64</f>
        <v>2.1069</v>
      </c>
      <c r="C61" s="2">
        <f t="shared" si="0"/>
        <v>7.8999999999997961E-3</v>
      </c>
      <c r="D61" s="2">
        <f t="shared" si="1"/>
        <v>2.0817799999999997</v>
      </c>
      <c r="E61" s="2">
        <f t="shared" si="2"/>
        <v>2.0684599999999995</v>
      </c>
      <c r="F61" s="2">
        <f t="shared" si="3"/>
        <v>2.0629750000000007</v>
      </c>
      <c r="G61" s="2">
        <f t="shared" si="5"/>
        <v>2.0571979999999987</v>
      </c>
      <c r="H61" s="2"/>
      <c r="I61" s="2">
        <f t="array" ref="I61">SUMPRODUCT(B45:B64, (ROW(B45:B64)-ROW(B45)+1)) / (20*21/2)</f>
        <v>2.0765333333333329</v>
      </c>
      <c r="J61" s="2">
        <f t="shared" si="4"/>
        <v>2.0682633245560824</v>
      </c>
      <c r="K61" s="2">
        <f t="shared" si="6"/>
        <v>2.0573110229145879</v>
      </c>
    </row>
    <row r="62" spans="1:11" ht="13.5" x14ac:dyDescent="0.25">
      <c r="A62" s="3">
        <f>TITRES_STAT!B65</f>
        <v>42865</v>
      </c>
      <c r="B62" s="5">
        <f>TITRES_STAT!D65</f>
        <v>2.0990000000000002</v>
      </c>
      <c r="C62" s="2">
        <f t="shared" si="0"/>
        <v>-7.8999999999997961E-3</v>
      </c>
      <c r="D62" s="2">
        <f t="shared" si="1"/>
        <v>2.09118</v>
      </c>
      <c r="E62" s="2">
        <f t="shared" si="2"/>
        <v>2.0723700000000003</v>
      </c>
      <c r="F62" s="2">
        <f t="shared" si="3"/>
        <v>2.0647350000000002</v>
      </c>
      <c r="G62" s="2">
        <f t="shared" si="5"/>
        <v>2.0584499999999988</v>
      </c>
      <c r="H62" s="2"/>
      <c r="I62" s="2">
        <f t="array" ref="I62">SUMPRODUCT(B46:B65, (ROW(B46:B65)-ROW(B46)+1)) / (20*21/2)</f>
        <v>2.0787185714285714</v>
      </c>
      <c r="J62" s="2">
        <f t="shared" si="4"/>
        <v>2.0711906269793126</v>
      </c>
      <c r="K62" s="2">
        <f t="shared" si="6"/>
        <v>2.0589458847610747</v>
      </c>
    </row>
    <row r="63" spans="1:11" ht="13.5" x14ac:dyDescent="0.25">
      <c r="A63" s="3">
        <f>TITRES_STAT!B66</f>
        <v>42866</v>
      </c>
      <c r="B63" s="5">
        <f>TITRES_STAT!D66</f>
        <v>2.0990000000000002</v>
      </c>
      <c r="C63" s="2">
        <f t="shared" si="0"/>
        <v>0</v>
      </c>
      <c r="D63" s="2">
        <f t="shared" si="1"/>
        <v>2.0998000000000001</v>
      </c>
      <c r="E63" s="2">
        <f t="shared" si="2"/>
        <v>2.0766800000000001</v>
      </c>
      <c r="F63" s="2">
        <f t="shared" si="3"/>
        <v>2.0666900000000004</v>
      </c>
      <c r="G63" s="2">
        <f t="shared" si="5"/>
        <v>2.0597019999999993</v>
      </c>
      <c r="H63" s="2"/>
      <c r="I63" s="2">
        <f t="array" ref="I63">SUMPRODUCT(B47:B66, (ROW(B47:B66)-ROW(B47)+1)) / (20*21/2)</f>
        <v>2.0792404761904759</v>
      </c>
      <c r="J63" s="2">
        <f t="shared" si="4"/>
        <v>2.0738391386955684</v>
      </c>
      <c r="K63" s="2">
        <f t="shared" si="6"/>
        <v>2.0605166343782875</v>
      </c>
    </row>
    <row r="64" spans="1:11" ht="13.5" x14ac:dyDescent="0.25">
      <c r="A64" s="3">
        <f>TITRES_STAT!B67</f>
        <v>42867</v>
      </c>
      <c r="B64" s="5">
        <f>TITRES_STAT!D67</f>
        <v>2.0912000000000002</v>
      </c>
      <c r="C64" s="2">
        <f t="shared" si="0"/>
        <v>-7.8000000000000291E-3</v>
      </c>
      <c r="D64" s="2">
        <f t="shared" si="1"/>
        <v>2.0990200000000003</v>
      </c>
      <c r="E64" s="2">
        <f t="shared" si="2"/>
        <v>2.0802100000000001</v>
      </c>
      <c r="F64" s="2">
        <f t="shared" si="3"/>
        <v>2.0682550000000006</v>
      </c>
      <c r="G64" s="2">
        <f t="shared" si="5"/>
        <v>2.0607979999999992</v>
      </c>
      <c r="H64" s="2"/>
      <c r="I64" s="2">
        <f t="array" ref="I64">SUMPRODUCT(B48:B67, (ROW(B48:B67)-ROW(B48)+1)) / (20*21/2)</f>
        <v>2.0792976190476193</v>
      </c>
      <c r="J64" s="2">
        <f t="shared" si="4"/>
        <v>2.0754925540578952</v>
      </c>
      <c r="K64" s="2">
        <f t="shared" si="6"/>
        <v>2.0617199036183549</v>
      </c>
    </row>
    <row r="65" spans="1:11" ht="13.5" x14ac:dyDescent="0.25">
      <c r="A65" s="3">
        <f>TITRES_STAT!B68</f>
        <v>42870</v>
      </c>
      <c r="B65" s="5">
        <f>TITRES_STAT!D68</f>
        <v>2.0912000000000002</v>
      </c>
      <c r="C65" s="2">
        <f t="shared" si="0"/>
        <v>0</v>
      </c>
      <c r="D65" s="2">
        <f t="shared" si="1"/>
        <v>2.0974600000000003</v>
      </c>
      <c r="E65" s="2">
        <f t="shared" si="2"/>
        <v>2.0837400000000001</v>
      </c>
      <c r="F65" s="2">
        <f t="shared" si="3"/>
        <v>2.0700200000000004</v>
      </c>
      <c r="G65" s="2">
        <f t="shared" si="5"/>
        <v>2.0618939999999997</v>
      </c>
      <c r="H65" s="2"/>
      <c r="I65" s="2">
        <f t="array" ref="I65">SUMPRODUCT(B49:B68, (ROW(B49:B68)-ROW(B49)+1)) / (20*21/2)</f>
        <v>2.0785371428571429</v>
      </c>
      <c r="J65" s="2">
        <f t="shared" si="4"/>
        <v>2.0769885012904767</v>
      </c>
      <c r="K65" s="2">
        <f t="shared" si="6"/>
        <v>2.0628759858293999</v>
      </c>
    </row>
    <row r="66" spans="1:11" ht="13.5" x14ac:dyDescent="0.25">
      <c r="A66" s="3">
        <f>TITRES_STAT!B69</f>
        <v>42871</v>
      </c>
      <c r="B66" s="5">
        <f>TITRES_STAT!D69</f>
        <v>2.0754999999999999</v>
      </c>
      <c r="C66" s="2">
        <f t="shared" si="0"/>
        <v>-1.5700000000000269E-2</v>
      </c>
      <c r="D66" s="2">
        <f t="shared" si="1"/>
        <v>2.0911800000000005</v>
      </c>
      <c r="E66" s="2">
        <f t="shared" si="2"/>
        <v>2.0864800000000003</v>
      </c>
      <c r="F66" s="2">
        <f t="shared" si="3"/>
        <v>2.0709999999999997</v>
      </c>
      <c r="G66" s="2">
        <f t="shared" si="5"/>
        <v>2.0626759999999997</v>
      </c>
      <c r="H66" s="2"/>
      <c r="I66" s="2">
        <f t="array" ref="I66">SUMPRODUCT(B50:B69, (ROW(B50:B69)-ROW(B50)+1)) / (20*21/2)</f>
        <v>2.0777390476190476</v>
      </c>
      <c r="J66" s="2">
        <f t="shared" si="4"/>
        <v>2.0768467392628125</v>
      </c>
      <c r="K66" s="2">
        <f t="shared" si="6"/>
        <v>2.0633710452086391</v>
      </c>
    </row>
    <row r="67" spans="1:11" ht="13.5" x14ac:dyDescent="0.25">
      <c r="A67" s="3">
        <f>TITRES_STAT!B70</f>
        <v>42872</v>
      </c>
      <c r="B67" s="5">
        <f>TITRES_STAT!D70</f>
        <v>2.0716000000000001</v>
      </c>
      <c r="C67" s="2">
        <f t="shared" si="0"/>
        <v>-3.8999999999997925E-3</v>
      </c>
      <c r="D67" s="2">
        <f t="shared" si="1"/>
        <v>2.0857000000000001</v>
      </c>
      <c r="E67" s="2">
        <f t="shared" si="2"/>
        <v>2.0884400000000003</v>
      </c>
      <c r="F67" s="2">
        <f t="shared" si="3"/>
        <v>2.0717849999999998</v>
      </c>
      <c r="G67" s="2">
        <f t="shared" si="5"/>
        <v>2.06338</v>
      </c>
      <c r="H67" s="2"/>
      <c r="I67" s="2">
        <f t="array" ref="I67">SUMPRODUCT(B51:B70, (ROW(B51:B70)-ROW(B51)+1)) / (20*21/2)</f>
        <v>2.0769033333333331</v>
      </c>
      <c r="J67" s="2">
        <f t="shared" si="4"/>
        <v>2.0763470498092111</v>
      </c>
      <c r="K67" s="2">
        <f t="shared" si="6"/>
        <v>2.0636937493181042</v>
      </c>
    </row>
    <row r="68" spans="1:11" ht="13.5" x14ac:dyDescent="0.25">
      <c r="A68" s="3">
        <f>TITRES_STAT!B71</f>
        <v>42873</v>
      </c>
      <c r="B68" s="5">
        <f>TITRES_STAT!D71</f>
        <v>2.0638000000000001</v>
      </c>
      <c r="C68" s="2">
        <f t="shared" ref="C68:C131" si="7">B68-B67</f>
        <v>-7.8000000000000291E-3</v>
      </c>
      <c r="D68" s="2">
        <f t="shared" si="1"/>
        <v>2.0786600000000002</v>
      </c>
      <c r="E68" s="2">
        <f t="shared" si="2"/>
        <v>2.0892300000000001</v>
      </c>
      <c r="F68" s="2">
        <f t="shared" si="3"/>
        <v>2.0721799999999995</v>
      </c>
      <c r="G68" s="2">
        <f t="shared" si="5"/>
        <v>2.0639279999999998</v>
      </c>
      <c r="H68" s="2"/>
      <c r="I68" s="2">
        <f t="array" ref="I68">SUMPRODUCT(B52:B71, (ROW(B52:B71)-ROW(B52)+1)) / (20*21/2)</f>
        <v>2.0767728571428572</v>
      </c>
      <c r="J68" s="2">
        <f t="shared" si="4"/>
        <v>2.0751520926845242</v>
      </c>
      <c r="K68" s="2">
        <f t="shared" si="6"/>
        <v>2.0636979160115119</v>
      </c>
    </row>
    <row r="69" spans="1:11" ht="13.5" x14ac:dyDescent="0.25">
      <c r="A69" s="3">
        <f>TITRES_STAT!B72</f>
        <v>42874</v>
      </c>
      <c r="B69" s="5">
        <f>TITRES_STAT!D72</f>
        <v>2.0638000000000001</v>
      </c>
      <c r="C69" s="2">
        <f t="shared" si="7"/>
        <v>0</v>
      </c>
      <c r="D69" s="2">
        <f t="shared" si="1"/>
        <v>2.0731800000000002</v>
      </c>
      <c r="E69" s="2">
        <f t="shared" si="2"/>
        <v>2.0861000000000005</v>
      </c>
      <c r="F69" s="2">
        <f t="shared" si="3"/>
        <v>2.0725749999999996</v>
      </c>
      <c r="G69" s="2">
        <f t="shared" si="5"/>
        <v>2.0644760000000004</v>
      </c>
      <c r="H69" s="2"/>
      <c r="I69" s="2">
        <f t="array" ref="I69">SUMPRODUCT(B53:B72, (ROW(B53:B72)-ROW(B53)+1)) / (20*21/2)</f>
        <v>2.0758247619047618</v>
      </c>
      <c r="J69" s="2">
        <f t="shared" si="4"/>
        <v>2.0740709410002838</v>
      </c>
      <c r="K69" s="2">
        <f t="shared" si="6"/>
        <v>2.0637019193051782</v>
      </c>
    </row>
    <row r="70" spans="1:11" ht="13.5" x14ac:dyDescent="0.25">
      <c r="A70" s="3">
        <f>TITRES_STAT!B73</f>
        <v>42877</v>
      </c>
      <c r="B70" s="5">
        <f>TITRES_STAT!D73</f>
        <v>2.0638000000000001</v>
      </c>
      <c r="C70" s="2">
        <f t="shared" si="7"/>
        <v>0</v>
      </c>
      <c r="D70" s="2">
        <f t="shared" ref="D70:D133" si="8">AVERAGE(B66:B70)</f>
        <v>2.0677000000000003</v>
      </c>
      <c r="E70" s="2">
        <f t="shared" si="2"/>
        <v>2.0825800000000001</v>
      </c>
      <c r="F70" s="2">
        <f t="shared" si="3"/>
        <v>2.0729700000000002</v>
      </c>
      <c r="G70" s="2">
        <f t="shared" si="5"/>
        <v>2.0650240000000002</v>
      </c>
      <c r="H70" s="2"/>
      <c r="I70" s="2">
        <f t="array" ref="I70">SUMPRODUCT(B54:B73, (ROW(B54:B73)-ROW(B54)+1)) / (20*21/2)</f>
        <v>2.0759723809523809</v>
      </c>
      <c r="J70" s="2">
        <f t="shared" si="4"/>
        <v>2.0730927561431138</v>
      </c>
      <c r="K70" s="2">
        <f t="shared" si="6"/>
        <v>2.0637057656069362</v>
      </c>
    </row>
    <row r="71" spans="1:11" ht="13.5" x14ac:dyDescent="0.25">
      <c r="A71" s="3">
        <f>TITRES_STAT!B74</f>
        <v>42878</v>
      </c>
      <c r="B71" s="5">
        <f>TITRES_STAT!D74</f>
        <v>2.0716000000000001</v>
      </c>
      <c r="C71" s="2">
        <f t="shared" si="7"/>
        <v>7.8000000000000291E-3</v>
      </c>
      <c r="D71" s="2">
        <f t="shared" si="8"/>
        <v>2.0669200000000005</v>
      </c>
      <c r="E71" s="2">
        <f t="shared" si="2"/>
        <v>2.0790500000000001</v>
      </c>
      <c r="F71" s="2">
        <f t="shared" si="3"/>
        <v>2.0737549999999998</v>
      </c>
      <c r="G71" s="2">
        <f t="shared" si="5"/>
        <v>2.0657280000000005</v>
      </c>
      <c r="H71" s="2"/>
      <c r="I71" s="2">
        <f t="array" ref="I71">SUMPRODUCT(B55:B74, (ROW(B55:B74)-ROW(B55)+1)) / (20*21/2)</f>
        <v>2.0752838095238095</v>
      </c>
      <c r="J71" s="2">
        <f t="shared" si="4"/>
        <v>2.0729505888913886</v>
      </c>
      <c r="K71" s="2">
        <f t="shared" si="6"/>
        <v>2.0640153434262722</v>
      </c>
    </row>
    <row r="72" spans="1:11" ht="13.5" x14ac:dyDescent="0.25">
      <c r="A72" s="3">
        <f>TITRES_STAT!B75</f>
        <v>42879</v>
      </c>
      <c r="B72" s="5">
        <f>TITRES_STAT!D75</f>
        <v>2.0638000000000001</v>
      </c>
      <c r="C72" s="2">
        <f t="shared" si="7"/>
        <v>-7.8000000000000291E-3</v>
      </c>
      <c r="D72" s="2">
        <f t="shared" si="8"/>
        <v>2.0653600000000001</v>
      </c>
      <c r="E72" s="2">
        <f t="shared" si="2"/>
        <v>2.0755300000000001</v>
      </c>
      <c r="F72" s="2">
        <f t="shared" si="3"/>
        <v>2.07395</v>
      </c>
      <c r="G72" s="2">
        <f t="shared" si="5"/>
        <v>2.0662760000000007</v>
      </c>
      <c r="H72" s="2"/>
      <c r="I72" s="2">
        <f t="array" ref="I72">SUMPRODUCT(B56:B75, (ROW(B56:B75)-ROW(B56)+1)) / (20*21/2)</f>
        <v>2.0749104761904764</v>
      </c>
      <c r="J72" s="2">
        <f t="shared" si="4"/>
        <v>2.0720791042350659</v>
      </c>
      <c r="K72" s="2">
        <f t="shared" si="6"/>
        <v>2.0640068985860265</v>
      </c>
    </row>
    <row r="73" spans="1:11" ht="13.5" x14ac:dyDescent="0.25">
      <c r="A73" s="3">
        <f>TITRES_STAT!B76</f>
        <v>42880</v>
      </c>
      <c r="B73" s="5">
        <f>TITRES_STAT!D76</f>
        <v>2.0754999999999999</v>
      </c>
      <c r="C73" s="2">
        <f t="shared" si="7"/>
        <v>1.1699999999999822E-2</v>
      </c>
      <c r="D73" s="2">
        <f t="shared" si="8"/>
        <v>2.0676999999999999</v>
      </c>
      <c r="E73" s="2">
        <f t="shared" si="2"/>
        <v>2.0731799999999998</v>
      </c>
      <c r="F73" s="2">
        <f t="shared" si="3"/>
        <v>2.0749300000000002</v>
      </c>
      <c r="G73" s="2">
        <f t="shared" si="5"/>
        <v>2.0670580000000007</v>
      </c>
      <c r="H73" s="2"/>
      <c r="I73" s="2">
        <f t="array" ref="I73">SUMPRODUCT(B57:B76, (ROW(B57:B76)-ROW(B57)+1)) / (20*21/2)</f>
        <v>2.0744623809523812</v>
      </c>
      <c r="J73" s="2">
        <f t="shared" si="4"/>
        <v>2.0724049038317265</v>
      </c>
      <c r="K73" s="2">
        <f t="shared" si="6"/>
        <v>2.0644576084453981</v>
      </c>
    </row>
    <row r="74" spans="1:11" ht="13.5" x14ac:dyDescent="0.25">
      <c r="A74" s="3">
        <f>TITRES_STAT!B77</f>
        <v>42881</v>
      </c>
      <c r="B74" s="5">
        <f>TITRES_STAT!D77</f>
        <v>2.0676999999999999</v>
      </c>
      <c r="C74" s="2">
        <f t="shared" si="7"/>
        <v>-7.8000000000000291E-3</v>
      </c>
      <c r="D74" s="2">
        <f t="shared" si="8"/>
        <v>2.0684800000000001</v>
      </c>
      <c r="E74" s="2">
        <f t="shared" si="2"/>
        <v>2.0708299999999999</v>
      </c>
      <c r="F74" s="2">
        <f t="shared" si="3"/>
        <v>2.07552</v>
      </c>
      <c r="G74" s="2">
        <f t="shared" si="5"/>
        <v>2.0676840000000012</v>
      </c>
      <c r="H74" s="2"/>
      <c r="I74" s="2">
        <f t="array" ref="I74">SUMPRODUCT(B58:B77, (ROW(B58:B77)-ROW(B58)+1)) / (20*21/2)</f>
        <v>2.0739023809523811</v>
      </c>
      <c r="J74" s="2">
        <f t="shared" si="4"/>
        <v>2.0719568177525147</v>
      </c>
      <c r="K74" s="2">
        <f t="shared" si="6"/>
        <v>2.0645847610553822</v>
      </c>
    </row>
    <row r="75" spans="1:11" ht="13.5" x14ac:dyDescent="0.25">
      <c r="A75" s="3">
        <f>TITRES_STAT!B78</f>
        <v>42884</v>
      </c>
      <c r="B75" s="5">
        <f>TITRES_STAT!D78</f>
        <v>2.0716000000000001</v>
      </c>
      <c r="C75" s="2">
        <f t="shared" si="7"/>
        <v>3.9000000000002366E-3</v>
      </c>
      <c r="D75" s="2">
        <f t="shared" si="8"/>
        <v>2.0700400000000001</v>
      </c>
      <c r="E75" s="2">
        <f t="shared" si="2"/>
        <v>2.06887</v>
      </c>
      <c r="F75" s="2">
        <f t="shared" si="3"/>
        <v>2.0763050000000001</v>
      </c>
      <c r="G75" s="2">
        <f t="shared" si="5"/>
        <v>2.0683880000000006</v>
      </c>
      <c r="H75" s="2"/>
      <c r="I75" s="2">
        <f t="array" ref="I75">SUMPRODUCT(B59:B78, (ROW(B59:B78)-ROW(B59)+1)) / (20*21/2)</f>
        <v>2.0732490476190475</v>
      </c>
      <c r="J75" s="2">
        <f t="shared" si="4"/>
        <v>2.0719228351094179</v>
      </c>
      <c r="K75" s="2">
        <f t="shared" si="6"/>
        <v>2.0648598684649753</v>
      </c>
    </row>
    <row r="76" spans="1:11" ht="13.5" x14ac:dyDescent="0.25">
      <c r="A76" s="3">
        <f>TITRES_STAT!B79</f>
        <v>42885</v>
      </c>
      <c r="B76" s="5">
        <f>TITRES_STAT!D79</f>
        <v>2.0716000000000001</v>
      </c>
      <c r="C76" s="2">
        <f t="shared" si="7"/>
        <v>0</v>
      </c>
      <c r="D76" s="2">
        <f t="shared" si="8"/>
        <v>2.0700400000000001</v>
      </c>
      <c r="E76" s="2">
        <f t="shared" ref="E76:E139" si="9">AVERAGE(B67:B76)</f>
        <v>2.0684800000000001</v>
      </c>
      <c r="F76" s="2">
        <f t="shared" si="3"/>
        <v>2.0774800000000004</v>
      </c>
      <c r="G76" s="2">
        <f t="shared" si="5"/>
        <v>2.0690920000000008</v>
      </c>
      <c r="H76" s="2"/>
      <c r="I76" s="2">
        <f t="array" ref="I76">SUMPRODUCT(B60:B79, (ROW(B60:B79)-ROW(B60)+1)) / (20*21/2)</f>
        <v>2.0725209523809527</v>
      </c>
      <c r="J76" s="2">
        <f t="shared" si="4"/>
        <v>2.0718920889085211</v>
      </c>
      <c r="K76" s="2">
        <f t="shared" si="6"/>
        <v>2.0651241873487018</v>
      </c>
    </row>
    <row r="77" spans="1:11" ht="13.5" x14ac:dyDescent="0.25">
      <c r="A77" s="3">
        <f>TITRES_STAT!B80</f>
        <v>42886</v>
      </c>
      <c r="B77" s="5">
        <f>TITRES_STAT!D80</f>
        <v>2.0716000000000001</v>
      </c>
      <c r="C77" s="2">
        <f t="shared" si="7"/>
        <v>0</v>
      </c>
      <c r="D77" s="2">
        <f t="shared" si="8"/>
        <v>2.0716000000000001</v>
      </c>
      <c r="E77" s="2">
        <f t="shared" si="9"/>
        <v>2.0684800000000001</v>
      </c>
      <c r="F77" s="2">
        <f t="shared" si="3"/>
        <v>2.0784600000000006</v>
      </c>
      <c r="G77" s="2">
        <f t="shared" si="5"/>
        <v>2.0697960000000011</v>
      </c>
      <c r="H77" s="2"/>
      <c r="I77" s="2">
        <f t="array" ref="I77">SUMPRODUCT(B61:B80, (ROW(B61:B80)-ROW(B61)+1)) / (20*21/2)</f>
        <v>2.0700380952380955</v>
      </c>
      <c r="J77" s="2">
        <f t="shared" si="4"/>
        <v>2.0718642709172332</v>
      </c>
      <c r="K77" s="2">
        <f t="shared" si="6"/>
        <v>2.0653781407860077</v>
      </c>
    </row>
    <row r="78" spans="1:11" ht="13.5" x14ac:dyDescent="0.25">
      <c r="A78" s="3">
        <f>TITRES_STAT!B81</f>
        <v>42887</v>
      </c>
      <c r="B78" s="5">
        <f>TITRES_STAT!D81</f>
        <v>2.0716000000000001</v>
      </c>
      <c r="C78" s="2">
        <f t="shared" si="7"/>
        <v>0</v>
      </c>
      <c r="D78" s="2">
        <f t="shared" si="8"/>
        <v>2.0708200000000003</v>
      </c>
      <c r="E78" s="2">
        <f t="shared" si="9"/>
        <v>2.0692599999999999</v>
      </c>
      <c r="F78" s="2">
        <f t="shared" si="3"/>
        <v>2.0792450000000011</v>
      </c>
      <c r="G78" s="2">
        <f t="shared" si="5"/>
        <v>2.0705000000000009</v>
      </c>
      <c r="H78" s="2"/>
      <c r="I78" s="2">
        <f t="array" ref="I78">SUMPRODUCT(B62:B81, (ROW(B62:B81)-ROW(B62)+1)) / (20*21/2)</f>
        <v>2.0692742857142856</v>
      </c>
      <c r="J78" s="2">
        <f t="shared" si="4"/>
        <v>2.071839102258449</v>
      </c>
      <c r="K78" s="2">
        <f t="shared" si="6"/>
        <v>2.0656221352649879</v>
      </c>
    </row>
    <row r="79" spans="1:11" ht="13.5" x14ac:dyDescent="0.25">
      <c r="A79" s="3">
        <f>TITRES_STAT!B82</f>
        <v>42888</v>
      </c>
      <c r="B79" s="5">
        <f>TITRES_STAT!D82</f>
        <v>2.0716000000000001</v>
      </c>
      <c r="C79" s="2">
        <f t="shared" si="7"/>
        <v>0</v>
      </c>
      <c r="D79" s="2">
        <f t="shared" si="8"/>
        <v>2.0716000000000001</v>
      </c>
      <c r="E79" s="2">
        <f t="shared" si="9"/>
        <v>2.0700400000000001</v>
      </c>
      <c r="F79" s="2">
        <f t="shared" si="3"/>
        <v>2.0780700000000012</v>
      </c>
      <c r="G79" s="2">
        <f t="shared" si="5"/>
        <v>2.0710480000000011</v>
      </c>
      <c r="H79" s="2"/>
      <c r="I79" s="2">
        <f t="array" ref="I79">SUMPRODUCT(B63:B82, (ROW(B63:B82)-ROW(B63)+1)) / (20*21/2)</f>
        <v>2.0690685714285717</v>
      </c>
      <c r="J79" s="2">
        <f t="shared" si="4"/>
        <v>2.0718163306147872</v>
      </c>
      <c r="K79" s="2">
        <f t="shared" si="6"/>
        <v>2.0658565613330278</v>
      </c>
    </row>
    <row r="80" spans="1:11" ht="13.5" x14ac:dyDescent="0.25">
      <c r="A80" s="3">
        <f>TITRES_STAT!B83</f>
        <v>42891</v>
      </c>
      <c r="B80" s="5">
        <f>TITRES_STAT!D83</f>
        <v>2.052</v>
      </c>
      <c r="C80" s="2">
        <f t="shared" si="7"/>
        <v>-1.9600000000000062E-2</v>
      </c>
      <c r="D80" s="2">
        <f t="shared" si="8"/>
        <v>2.0676800000000002</v>
      </c>
      <c r="E80" s="2">
        <f t="shared" si="9"/>
        <v>2.0688599999999999</v>
      </c>
      <c r="F80" s="2">
        <f t="shared" si="3"/>
        <v>2.0757200000000009</v>
      </c>
      <c r="G80" s="2">
        <f t="shared" si="5"/>
        <v>2.0705780000000011</v>
      </c>
      <c r="H80" s="2"/>
      <c r="I80" s="2">
        <f t="array" ref="I80">SUMPRODUCT(B64:B83, (ROW(B64:B83)-ROW(B64)+1)) / (20*21/2)</f>
        <v>2.0686219047619048</v>
      </c>
      <c r="J80" s="2">
        <f t="shared" si="4"/>
        <v>2.0699290610324264</v>
      </c>
      <c r="K80" s="2">
        <f t="shared" si="6"/>
        <v>2.0653131667709483</v>
      </c>
    </row>
    <row r="81" spans="1:11" ht="13.5" x14ac:dyDescent="0.25">
      <c r="A81" s="3">
        <f>TITRES_STAT!B84</f>
        <v>42892</v>
      </c>
      <c r="B81" s="5">
        <f>TITRES_STAT!D84</f>
        <v>2.0676999999999999</v>
      </c>
      <c r="C81" s="2">
        <f t="shared" si="7"/>
        <v>1.5699999999999825E-2</v>
      </c>
      <c r="D81" s="2">
        <f t="shared" si="8"/>
        <v>2.0669</v>
      </c>
      <c r="E81" s="2">
        <f t="shared" si="9"/>
        <v>2.06847</v>
      </c>
      <c r="F81" s="2">
        <f t="shared" si="3"/>
        <v>2.0737600000000005</v>
      </c>
      <c r="G81" s="2">
        <f t="shared" si="5"/>
        <v>2.0694820000000012</v>
      </c>
      <c r="H81" s="2"/>
      <c r="I81" s="2">
        <f t="array" ref="I81">SUMPRODUCT(B65:B84, (ROW(B65:B84)-ROW(B65)+1)) / (20*21/2)</f>
        <v>2.0679528571428571</v>
      </c>
      <c r="J81" s="2">
        <f t="shared" si="4"/>
        <v>2.0697167695055283</v>
      </c>
      <c r="K81" s="2">
        <f t="shared" si="6"/>
        <v>2.0654067680740482</v>
      </c>
    </row>
    <row r="82" spans="1:11" ht="13.5" x14ac:dyDescent="0.25">
      <c r="A82" s="3">
        <f>TITRES_STAT!B85</f>
        <v>42893</v>
      </c>
      <c r="B82" s="5">
        <f>TITRES_STAT!D85</f>
        <v>2.0716000000000001</v>
      </c>
      <c r="C82" s="2">
        <f t="shared" si="7"/>
        <v>3.9000000000002366E-3</v>
      </c>
      <c r="D82" s="2">
        <f t="shared" si="8"/>
        <v>2.0669</v>
      </c>
      <c r="E82" s="2">
        <f t="shared" si="9"/>
        <v>2.0692499999999998</v>
      </c>
      <c r="F82" s="2">
        <f t="shared" si="3"/>
        <v>2.07239</v>
      </c>
      <c r="G82" s="2">
        <f t="shared" si="5"/>
        <v>2.0694040000000014</v>
      </c>
      <c r="H82" s="2"/>
      <c r="I82" s="2">
        <f t="array" ref="I82">SUMPRODUCT(B66:B85, (ROW(B66:B85)-ROW(B66)+1)) / (20*21/2)</f>
        <v>2.0674142857142854</v>
      </c>
      <c r="J82" s="2">
        <f t="shared" si="4"/>
        <v>2.0698961247907159</v>
      </c>
      <c r="K82" s="2">
        <f t="shared" si="6"/>
        <v>2.0656496399142816</v>
      </c>
    </row>
    <row r="83" spans="1:11" ht="13.5" x14ac:dyDescent="0.25">
      <c r="A83" s="3">
        <f>TITRES_STAT!B86</f>
        <v>42894</v>
      </c>
      <c r="B83" s="5">
        <f>TITRES_STAT!D86</f>
        <v>2.0676999999999999</v>
      </c>
      <c r="C83" s="2">
        <f t="shared" si="7"/>
        <v>-3.9000000000002366E-3</v>
      </c>
      <c r="D83" s="2">
        <f t="shared" si="8"/>
        <v>2.0661200000000002</v>
      </c>
      <c r="E83" s="2">
        <f t="shared" si="9"/>
        <v>2.06847</v>
      </c>
      <c r="F83" s="2">
        <f t="shared" si="3"/>
        <v>2.0708250000000001</v>
      </c>
      <c r="G83" s="2">
        <f t="shared" si="5"/>
        <v>2.0692480000000013</v>
      </c>
      <c r="H83" s="2"/>
      <c r="I83" s="2">
        <f t="array" ref="I83">SUMPRODUCT(B67:B86, (ROW(B67:B86)-ROW(B67)+1)) / (20*21/2)</f>
        <v>2.0670061904761905</v>
      </c>
      <c r="J83" s="2">
        <f t="shared" si="4"/>
        <v>2.069686970048743</v>
      </c>
      <c r="K83" s="2">
        <f t="shared" si="6"/>
        <v>2.0657300461921531</v>
      </c>
    </row>
    <row r="84" spans="1:11" ht="13.5" x14ac:dyDescent="0.25">
      <c r="A84" s="3">
        <f>TITRES_STAT!B87</f>
        <v>42895</v>
      </c>
      <c r="B84" s="5">
        <f>TITRES_STAT!D87</f>
        <v>2.0638000000000001</v>
      </c>
      <c r="C84" s="2">
        <f t="shared" si="7"/>
        <v>-3.8999999999997925E-3</v>
      </c>
      <c r="D84" s="2">
        <f t="shared" si="8"/>
        <v>2.0645600000000002</v>
      </c>
      <c r="E84" s="2">
        <f t="shared" si="9"/>
        <v>2.0680800000000001</v>
      </c>
      <c r="F84" s="2">
        <f t="shared" ref="F84:F147" si="10">AVERAGE(B65:B84)</f>
        <v>2.069455</v>
      </c>
      <c r="G84" s="2">
        <f t="shared" si="5"/>
        <v>2.0690140000000015</v>
      </c>
      <c r="H84" s="2"/>
      <c r="I84" s="2">
        <f t="array" ref="I84">SUMPRODUCT(B68:B87, (ROW(B68:B87)-ROW(B68)+1)) / (20*21/2)</f>
        <v>2.0666538095238094</v>
      </c>
      <c r="J84" s="2">
        <f t="shared" si="4"/>
        <v>2.0691263062345771</v>
      </c>
      <c r="K84" s="2">
        <f t="shared" si="6"/>
        <v>2.0656543581061864</v>
      </c>
    </row>
    <row r="85" spans="1:11" ht="13.5" x14ac:dyDescent="0.25">
      <c r="A85" s="3">
        <f>TITRES_STAT!B88</f>
        <v>42898</v>
      </c>
      <c r="B85" s="5">
        <f>TITRES_STAT!D88</f>
        <v>2.0638000000000001</v>
      </c>
      <c r="C85" s="2">
        <f t="shared" si="7"/>
        <v>0</v>
      </c>
      <c r="D85" s="2">
        <f t="shared" si="8"/>
        <v>2.0669200000000005</v>
      </c>
      <c r="E85" s="2">
        <f t="shared" si="9"/>
        <v>2.0673000000000004</v>
      </c>
      <c r="F85" s="2">
        <f t="shared" si="10"/>
        <v>2.068085</v>
      </c>
      <c r="G85" s="2">
        <f t="shared" si="5"/>
        <v>2.0683880000000014</v>
      </c>
      <c r="H85" s="2"/>
      <c r="I85" s="2">
        <f t="array" ref="I85">SUMPRODUCT(B69:B88, (ROW(B69:B88)-ROW(B69)+1)) / (20*21/2)</f>
        <v>2.0663385714285716</v>
      </c>
      <c r="J85" s="2">
        <f t="shared" ref="J85:J148" si="11">$J$4*B85+J84*(1-$J$4)</f>
        <v>2.0686190389741412</v>
      </c>
      <c r="K85" s="2">
        <f t="shared" si="6"/>
        <v>2.0655816381804537</v>
      </c>
    </row>
    <row r="86" spans="1:11" ht="13.5" x14ac:dyDescent="0.25">
      <c r="A86" s="3">
        <f>TITRES_STAT!B89</f>
        <v>42899</v>
      </c>
      <c r="B86" s="5">
        <f>TITRES_STAT!D89</f>
        <v>2.0638000000000001</v>
      </c>
      <c r="C86" s="2">
        <f t="shared" si="7"/>
        <v>0</v>
      </c>
      <c r="D86" s="2">
        <f t="shared" si="8"/>
        <v>2.0661400000000003</v>
      </c>
      <c r="E86" s="2">
        <f t="shared" si="9"/>
        <v>2.0665200000000001</v>
      </c>
      <c r="F86" s="2">
        <f t="shared" si="10"/>
        <v>2.0675000000000003</v>
      </c>
      <c r="G86" s="2">
        <f t="shared" si="5"/>
        <v>2.0681540000000012</v>
      </c>
      <c r="H86" s="2"/>
      <c r="I86" s="2">
        <f t="array" ref="I86">SUMPRODUCT(B70:B89, (ROW(B70:B89)-ROW(B70)+1)) / (20*21/2)</f>
        <v>2.0660233333333333</v>
      </c>
      <c r="J86" s="2">
        <f t="shared" si="11"/>
        <v>2.068160082881366</v>
      </c>
      <c r="K86" s="2">
        <f t="shared" si="6"/>
        <v>2.0655117700165144</v>
      </c>
    </row>
    <row r="87" spans="1:11" ht="13.5" x14ac:dyDescent="0.25">
      <c r="A87" s="3">
        <f>TITRES_STAT!B90</f>
        <v>42900</v>
      </c>
      <c r="B87" s="5">
        <f>TITRES_STAT!D90</f>
        <v>2.0638000000000001</v>
      </c>
      <c r="C87" s="2">
        <f t="shared" si="7"/>
        <v>0</v>
      </c>
      <c r="D87" s="2">
        <f t="shared" si="8"/>
        <v>2.0645800000000003</v>
      </c>
      <c r="E87" s="2">
        <f t="shared" si="9"/>
        <v>2.0657400000000004</v>
      </c>
      <c r="F87" s="2">
        <f t="shared" si="10"/>
        <v>2.0671100000000004</v>
      </c>
      <c r="G87" s="2">
        <f t="shared" si="5"/>
        <v>2.0679980000000011</v>
      </c>
      <c r="H87" s="2"/>
      <c r="I87" s="2">
        <f t="array" ref="I87">SUMPRODUCT(B71:B90, (ROW(B71:B90)-ROW(B71)+1)) / (20*21/2)</f>
        <v>2.0657080952380951</v>
      </c>
      <c r="J87" s="2">
        <f t="shared" si="11"/>
        <v>2.0677448368926643</v>
      </c>
      <c r="K87" s="2">
        <f t="shared" si="6"/>
        <v>2.065444641780573</v>
      </c>
    </row>
    <row r="88" spans="1:11" ht="13.5" x14ac:dyDescent="0.25">
      <c r="A88" s="3">
        <f>TITRES_STAT!B91</f>
        <v>42901</v>
      </c>
      <c r="B88" s="5">
        <f>TITRES_STAT!D91</f>
        <v>2.0638000000000001</v>
      </c>
      <c r="C88" s="2">
        <f t="shared" si="7"/>
        <v>0</v>
      </c>
      <c r="D88" s="2">
        <f t="shared" si="8"/>
        <v>2.0638000000000001</v>
      </c>
      <c r="E88" s="2">
        <f t="shared" si="9"/>
        <v>2.0649600000000001</v>
      </c>
      <c r="F88" s="2">
        <f t="shared" si="10"/>
        <v>2.06711</v>
      </c>
      <c r="G88" s="2">
        <f t="shared" si="5"/>
        <v>2.0677640000000013</v>
      </c>
      <c r="H88" s="2"/>
      <c r="I88" s="2">
        <f t="array" ref="I88">SUMPRODUCT(B72:B91, (ROW(B72:B91)-ROW(B72)+1)) / (20*21/2)</f>
        <v>2.0653928571428573</v>
      </c>
      <c r="J88" s="2">
        <f t="shared" si="11"/>
        <v>2.067369138140982</v>
      </c>
      <c r="K88" s="2">
        <f t="shared" si="6"/>
        <v>2.0653801460244723</v>
      </c>
    </row>
    <row r="89" spans="1:11" ht="13.5" x14ac:dyDescent="0.25">
      <c r="A89" s="3">
        <f>TITRES_STAT!B92</f>
        <v>42902</v>
      </c>
      <c r="B89" s="5">
        <f>TITRES_STAT!D92</f>
        <v>2.0638000000000001</v>
      </c>
      <c r="C89" s="2">
        <f t="shared" si="7"/>
        <v>0</v>
      </c>
      <c r="D89" s="2">
        <f t="shared" si="8"/>
        <v>2.0638000000000001</v>
      </c>
      <c r="E89" s="2">
        <f t="shared" si="9"/>
        <v>2.0641800000000003</v>
      </c>
      <c r="F89" s="2">
        <f t="shared" si="10"/>
        <v>2.06711</v>
      </c>
      <c r="G89" s="2">
        <f t="shared" si="5"/>
        <v>2.067686000000001</v>
      </c>
      <c r="H89" s="2"/>
      <c r="I89" s="2">
        <f t="array" ref="I89">SUMPRODUCT(B73:B92, (ROW(B73:B92)-ROW(B73)+1)) / (20*21/2)</f>
        <v>2.0647433333333334</v>
      </c>
      <c r="J89" s="2">
        <f t="shared" si="11"/>
        <v>2.0670292202227931</v>
      </c>
      <c r="K89" s="2">
        <f t="shared" si="6"/>
        <v>2.0653181795137088</v>
      </c>
    </row>
    <row r="90" spans="1:11" ht="13.5" x14ac:dyDescent="0.25">
      <c r="A90" s="3">
        <f>TITRES_STAT!B93</f>
        <v>42905</v>
      </c>
      <c r="B90" s="5">
        <f>TITRES_STAT!D93</f>
        <v>2.0638000000000001</v>
      </c>
      <c r="C90" s="2">
        <f t="shared" si="7"/>
        <v>0</v>
      </c>
      <c r="D90" s="2">
        <f t="shared" si="8"/>
        <v>2.0638000000000001</v>
      </c>
      <c r="E90" s="2">
        <f t="shared" si="9"/>
        <v>2.0653600000000005</v>
      </c>
      <c r="F90" s="2">
        <f t="shared" si="10"/>
        <v>2.06711</v>
      </c>
      <c r="G90" s="2">
        <f t="shared" si="5"/>
        <v>2.067530000000001</v>
      </c>
      <c r="H90" s="2"/>
      <c r="I90" s="2">
        <f t="array" ref="I90">SUMPRODUCT(B74:B93, (ROW(B74:B93)-ROW(B74)+1)) / (20*21/2)</f>
        <v>2.0644838095238094</v>
      </c>
      <c r="J90" s="2">
        <f t="shared" si="11"/>
        <v>2.0667216754396698</v>
      </c>
      <c r="K90" s="2">
        <f t="shared" si="6"/>
        <v>2.0652586430621911</v>
      </c>
    </row>
    <row r="91" spans="1:11" ht="13.5" x14ac:dyDescent="0.25">
      <c r="A91" s="3">
        <f>TITRES_STAT!B94</f>
        <v>42906</v>
      </c>
      <c r="B91" s="5">
        <f>TITRES_STAT!D94</f>
        <v>2.0638000000000001</v>
      </c>
      <c r="C91" s="2">
        <f t="shared" si="7"/>
        <v>0</v>
      </c>
      <c r="D91" s="2">
        <f t="shared" si="8"/>
        <v>2.0638000000000001</v>
      </c>
      <c r="E91" s="2">
        <f t="shared" si="9"/>
        <v>2.0649700000000002</v>
      </c>
      <c r="F91" s="2">
        <f t="shared" si="10"/>
        <v>2.0667200000000001</v>
      </c>
      <c r="G91" s="2">
        <f t="shared" si="5"/>
        <v>2.0676880000000013</v>
      </c>
      <c r="H91" s="2"/>
      <c r="I91" s="2">
        <f t="array" ref="I91">SUMPRODUCT(B75:B94, (ROW(B75:B94)-ROW(B75)+1)) / (20*21/2)</f>
        <v>2.0642800000000001</v>
      </c>
      <c r="J91" s="2">
        <f t="shared" si="11"/>
        <v>2.0664434206358915</v>
      </c>
      <c r="K91" s="2">
        <f t="shared" si="6"/>
        <v>2.0652014413734778</v>
      </c>
    </row>
    <row r="92" spans="1:11" ht="13.5" x14ac:dyDescent="0.25">
      <c r="A92" s="3">
        <f>TITRES_STAT!B95</f>
        <v>42907</v>
      </c>
      <c r="B92" s="5">
        <f>TITRES_STAT!D95</f>
        <v>2.0598999999999998</v>
      </c>
      <c r="C92" s="2">
        <f t="shared" si="7"/>
        <v>-3.9000000000002366E-3</v>
      </c>
      <c r="D92" s="2">
        <f t="shared" si="8"/>
        <v>2.0630200000000003</v>
      </c>
      <c r="E92" s="2">
        <f t="shared" si="9"/>
        <v>2.0638000000000001</v>
      </c>
      <c r="F92" s="2">
        <f t="shared" si="10"/>
        <v>2.0665249999999999</v>
      </c>
      <c r="G92" s="2">
        <f t="shared" si="5"/>
        <v>2.0676100000000011</v>
      </c>
      <c r="H92" s="2"/>
      <c r="I92" s="2">
        <f t="array" ref="I92">SUMPRODUCT(B76:B95, (ROW(B76:B95)-ROW(B76)+1)) / (20*21/2)</f>
        <v>2.0637233333333334</v>
      </c>
      <c r="J92" s="2">
        <f t="shared" si="11"/>
        <v>2.0658202377181878</v>
      </c>
      <c r="K92" s="2">
        <f t="shared" si="6"/>
        <v>2.0649935417117731</v>
      </c>
    </row>
    <row r="93" spans="1:11" ht="13.5" x14ac:dyDescent="0.25">
      <c r="A93" s="3">
        <f>TITRES_STAT!B96</f>
        <v>42908</v>
      </c>
      <c r="B93" s="5">
        <f>TITRES_STAT!D96</f>
        <v>2.0638000000000001</v>
      </c>
      <c r="C93" s="2">
        <f t="shared" si="7"/>
        <v>3.9000000000002366E-3</v>
      </c>
      <c r="D93" s="2">
        <f t="shared" si="8"/>
        <v>2.0630200000000003</v>
      </c>
      <c r="E93" s="2">
        <f t="shared" si="9"/>
        <v>2.0634100000000002</v>
      </c>
      <c r="F93" s="2">
        <f t="shared" si="10"/>
        <v>2.0659400000000003</v>
      </c>
      <c r="G93" s="2">
        <f t="shared" si="5"/>
        <v>2.0676880000000009</v>
      </c>
      <c r="H93" s="2"/>
      <c r="I93" s="2">
        <f t="array" ref="I93">SUMPRODUCT(B77:B96, (ROW(B77:B96)-ROW(B77)+1)) / (20*21/2)</f>
        <v>2.0632223809523809</v>
      </c>
      <c r="J93" s="2">
        <f t="shared" si="11"/>
        <v>2.0656278341259795</v>
      </c>
      <c r="K93" s="2">
        <f t="shared" si="6"/>
        <v>2.0649467361544489</v>
      </c>
    </row>
    <row r="94" spans="1:11" ht="13.5" x14ac:dyDescent="0.25">
      <c r="A94" s="3">
        <f>TITRES_STAT!B97</f>
        <v>42909</v>
      </c>
      <c r="B94" s="5">
        <f>TITRES_STAT!D97</f>
        <v>2.0638000000000001</v>
      </c>
      <c r="C94" s="2">
        <f t="shared" si="7"/>
        <v>0</v>
      </c>
      <c r="D94" s="2">
        <f t="shared" si="8"/>
        <v>2.0630200000000003</v>
      </c>
      <c r="E94" s="2">
        <f t="shared" si="9"/>
        <v>2.0634100000000002</v>
      </c>
      <c r="F94" s="2">
        <f t="shared" si="10"/>
        <v>2.0657450000000002</v>
      </c>
      <c r="G94" s="2">
        <f t="shared" si="5"/>
        <v>2.0677660000000007</v>
      </c>
      <c r="H94" s="2"/>
      <c r="I94" s="2">
        <f t="array" ref="I94">SUMPRODUCT(B78:B97, (ROW(B78:B97)-ROW(B78)+1)) / (20*21/2)</f>
        <v>2.0627771428571426</v>
      </c>
      <c r="J94" s="2">
        <f t="shared" si="11"/>
        <v>2.0654537546854099</v>
      </c>
      <c r="K94" s="2">
        <f t="shared" si="6"/>
        <v>2.0649017661091764</v>
      </c>
    </row>
    <row r="95" spans="1:11" ht="13.5" x14ac:dyDescent="0.25">
      <c r="A95" s="3">
        <f>TITRES_STAT!B98</f>
        <v>42914</v>
      </c>
      <c r="B95" s="5">
        <f>TITRES_STAT!D98</f>
        <v>2.0598999999999998</v>
      </c>
      <c r="C95" s="2">
        <f t="shared" si="7"/>
        <v>-3.9000000000002366E-3</v>
      </c>
      <c r="D95" s="2">
        <f t="shared" si="8"/>
        <v>2.0622400000000001</v>
      </c>
      <c r="E95" s="2">
        <f t="shared" si="9"/>
        <v>2.0630200000000003</v>
      </c>
      <c r="F95" s="2">
        <f t="shared" si="10"/>
        <v>2.0651600000000001</v>
      </c>
      <c r="G95" s="2">
        <f t="shared" si="5"/>
        <v>2.0678460000000007</v>
      </c>
      <c r="H95" s="2"/>
      <c r="I95" s="2">
        <f t="array" ref="I95">SUMPRODUCT(B79:B98, (ROW(B79:B98)-ROW(B79)+1)) / (20*21/2)</f>
        <v>2.062006666666667</v>
      </c>
      <c r="J95" s="2">
        <f t="shared" si="11"/>
        <v>2.0649248256677515</v>
      </c>
      <c r="K95" s="2">
        <f t="shared" si="6"/>
        <v>2.0647056184186203</v>
      </c>
    </row>
    <row r="96" spans="1:11" ht="13.5" x14ac:dyDescent="0.25">
      <c r="A96" s="3">
        <f>TITRES_STAT!B99</f>
        <v>42915</v>
      </c>
      <c r="B96" s="5">
        <f>TITRES_STAT!D99</f>
        <v>2.0598999999999998</v>
      </c>
      <c r="C96" s="2">
        <f t="shared" si="7"/>
        <v>0</v>
      </c>
      <c r="D96" s="2">
        <f t="shared" si="8"/>
        <v>2.0614599999999994</v>
      </c>
      <c r="E96" s="2">
        <f t="shared" si="9"/>
        <v>2.06263</v>
      </c>
      <c r="F96" s="2">
        <f t="shared" si="10"/>
        <v>2.0645750000000005</v>
      </c>
      <c r="G96" s="2">
        <f t="shared" si="5"/>
        <v>2.0679260000000004</v>
      </c>
      <c r="H96" s="2"/>
      <c r="I96" s="2">
        <f t="array" ref="I96">SUMPRODUCT(B80:B99, (ROW(B80:B99)-ROW(B80)+1)) / (20*21/2)</f>
        <v>2.0613109523809521</v>
      </c>
      <c r="J96" s="2">
        <f t="shared" si="11"/>
        <v>2.0644462708422511</v>
      </c>
      <c r="K96" s="2">
        <f t="shared" si="6"/>
        <v>2.0645171627943606</v>
      </c>
    </row>
    <row r="97" spans="1:11" ht="13.5" x14ac:dyDescent="0.25">
      <c r="A97" s="3">
        <f>TITRES_STAT!B100</f>
        <v>42916</v>
      </c>
      <c r="B97" s="5">
        <f>TITRES_STAT!D100</f>
        <v>2.0598999999999998</v>
      </c>
      <c r="C97" s="2">
        <f t="shared" si="7"/>
        <v>0</v>
      </c>
      <c r="D97" s="2">
        <f t="shared" si="8"/>
        <v>2.0614599999999994</v>
      </c>
      <c r="E97" s="2">
        <f t="shared" si="9"/>
        <v>2.0622400000000001</v>
      </c>
      <c r="F97" s="2">
        <f t="shared" si="10"/>
        <v>2.06399</v>
      </c>
      <c r="G97" s="2">
        <f t="shared" si="5"/>
        <v>2.0680060000000005</v>
      </c>
      <c r="H97" s="2"/>
      <c r="I97" s="2">
        <f t="array" ref="I97">SUMPRODUCT(B81:B100, (ROW(B81:B100)-ROW(B81)+1)) / (20*21/2)</f>
        <v>2.0603185714285712</v>
      </c>
      <c r="J97" s="2">
        <f t="shared" si="11"/>
        <v>2.0640132926667984</v>
      </c>
      <c r="K97" s="2">
        <f t="shared" si="6"/>
        <v>2.0643360975867386</v>
      </c>
    </row>
    <row r="98" spans="1:11" ht="13.5" x14ac:dyDescent="0.25">
      <c r="A98" s="3">
        <f>TITRES_STAT!B101</f>
        <v>42919</v>
      </c>
      <c r="B98" s="5">
        <f>TITRES_STAT!D101</f>
        <v>2.0558999999999998</v>
      </c>
      <c r="C98" s="2">
        <f t="shared" si="7"/>
        <v>-4.0000000000000036E-3</v>
      </c>
      <c r="D98" s="2">
        <f t="shared" si="8"/>
        <v>2.0598799999999997</v>
      </c>
      <c r="E98" s="2">
        <f t="shared" si="9"/>
        <v>2.0614499999999998</v>
      </c>
      <c r="F98" s="2">
        <f t="shared" si="10"/>
        <v>2.063205</v>
      </c>
      <c r="G98" s="2">
        <f t="shared" si="5"/>
        <v>2.0680060000000005</v>
      </c>
      <c r="H98" s="2"/>
      <c r="I98" s="2">
        <f t="array" ref="I98">SUMPRODUCT(B82:B101, (ROW(B82:B101)-ROW(B82)+1)) / (20*21/2)</f>
        <v>2.0578404761904761</v>
      </c>
      <c r="J98" s="2">
        <f t="shared" si="11"/>
        <v>2.0632405981271034</v>
      </c>
      <c r="K98" s="2">
        <f t="shared" si="6"/>
        <v>2.0640052702303961</v>
      </c>
    </row>
    <row r="99" spans="1:11" ht="13.5" x14ac:dyDescent="0.25">
      <c r="A99" s="3">
        <f>TITRES_STAT!B102</f>
        <v>42920</v>
      </c>
      <c r="B99" s="5">
        <f>TITRES_STAT!D102</f>
        <v>2.0558999999999998</v>
      </c>
      <c r="C99" s="2">
        <f t="shared" si="7"/>
        <v>0</v>
      </c>
      <c r="D99" s="2">
        <f t="shared" si="8"/>
        <v>2.0583</v>
      </c>
      <c r="E99" s="2">
        <f t="shared" si="9"/>
        <v>2.0606599999999999</v>
      </c>
      <c r="F99" s="2">
        <f t="shared" si="10"/>
        <v>2.0624200000000004</v>
      </c>
      <c r="G99" s="2">
        <f t="shared" si="5"/>
        <v>2.0680060000000005</v>
      </c>
      <c r="H99" s="2"/>
      <c r="I99" s="2">
        <f t="array" ref="I99">SUMPRODUCT(B83:B102, (ROW(B83:B102)-ROW(B83)+1)) / (20*21/2)</f>
        <v>2.0555114285714287</v>
      </c>
      <c r="J99" s="2">
        <f t="shared" si="11"/>
        <v>2.06254149354357</v>
      </c>
      <c r="K99" s="2">
        <f t="shared" si="6"/>
        <v>2.063687416495871</v>
      </c>
    </row>
    <row r="100" spans="1:11" ht="13.5" x14ac:dyDescent="0.25">
      <c r="A100" s="3">
        <f>TITRES_STAT!B103</f>
        <v>42921</v>
      </c>
      <c r="B100" s="5">
        <f>TITRES_STAT!D103</f>
        <v>2.052</v>
      </c>
      <c r="C100" s="2">
        <f t="shared" si="7"/>
        <v>-3.8999999999997925E-3</v>
      </c>
      <c r="D100" s="2">
        <f t="shared" si="8"/>
        <v>2.0567199999999994</v>
      </c>
      <c r="E100" s="2">
        <f t="shared" si="9"/>
        <v>2.0594799999999998</v>
      </c>
      <c r="F100" s="2">
        <f t="shared" si="10"/>
        <v>2.0624200000000004</v>
      </c>
      <c r="G100" s="2">
        <f t="shared" si="5"/>
        <v>2.0679280000000002</v>
      </c>
      <c r="H100" s="2"/>
      <c r="I100" s="2">
        <f t="array" ref="I100">SUMPRODUCT(B84:B103, (ROW(B84:B103)-ROW(B84)+1)) / (20*21/2)</f>
        <v>2.05335</v>
      </c>
      <c r="J100" s="2">
        <f t="shared" si="11"/>
        <v>2.0615375417775157</v>
      </c>
      <c r="K100" s="2">
        <f t="shared" si="6"/>
        <v>2.0632290864372096</v>
      </c>
    </row>
    <row r="101" spans="1:11" ht="13.5" x14ac:dyDescent="0.25">
      <c r="A101" s="3">
        <f>TITRES_STAT!B104</f>
        <v>42922</v>
      </c>
      <c r="B101" s="5">
        <f>TITRES_STAT!D104</f>
        <v>2.0364</v>
      </c>
      <c r="C101" s="2">
        <f t="shared" si="7"/>
        <v>-1.5600000000000058E-2</v>
      </c>
      <c r="D101" s="2">
        <f t="shared" si="8"/>
        <v>2.0520199999999997</v>
      </c>
      <c r="E101" s="2">
        <f t="shared" si="9"/>
        <v>2.0567399999999996</v>
      </c>
      <c r="F101" s="2">
        <f t="shared" si="10"/>
        <v>2.0608550000000001</v>
      </c>
      <c r="G101" s="2">
        <f t="shared" si="5"/>
        <v>2.0675380000000003</v>
      </c>
      <c r="H101" s="2"/>
      <c r="I101" s="2">
        <f t="array" ref="I101">SUMPRODUCT(B85:B104, (ROW(B85:B104)-ROW(B85)+1)) / (20*21/2)</f>
        <v>2.0513376190476191</v>
      </c>
      <c r="J101" s="2">
        <f t="shared" si="11"/>
        <v>2.059143490179657</v>
      </c>
      <c r="K101" s="2">
        <f t="shared" si="6"/>
        <v>2.0621769654004565</v>
      </c>
    </row>
    <row r="102" spans="1:11" ht="13.5" x14ac:dyDescent="0.25">
      <c r="A102" s="3">
        <f>TITRES_STAT!B105</f>
        <v>42923</v>
      </c>
      <c r="B102" s="5">
        <f>TITRES_STAT!D105</f>
        <v>2.0364</v>
      </c>
      <c r="C102" s="2">
        <f t="shared" si="7"/>
        <v>0</v>
      </c>
      <c r="D102" s="2">
        <f t="shared" si="8"/>
        <v>2.04732</v>
      </c>
      <c r="E102" s="2">
        <f t="shared" si="9"/>
        <v>2.0543899999999997</v>
      </c>
      <c r="F102" s="2">
        <f t="shared" si="10"/>
        <v>2.0590950000000001</v>
      </c>
      <c r="G102" s="2">
        <f t="shared" si="5"/>
        <v>2.0670680000000003</v>
      </c>
      <c r="H102" s="2"/>
      <c r="I102" s="2">
        <f t="array" ref="I102">SUMPRODUCT(B86:B105, (ROW(B86:B105)-ROW(B86)+1)) / (20*21/2)</f>
        <v>2.0494557142857142</v>
      </c>
      <c r="J102" s="2">
        <f t="shared" si="11"/>
        <v>2.0569774434958803</v>
      </c>
      <c r="K102" s="2">
        <f t="shared" si="6"/>
        <v>2.0611661040122033</v>
      </c>
    </row>
    <row r="103" spans="1:11" ht="13.5" x14ac:dyDescent="0.25">
      <c r="A103" s="3">
        <f>TITRES_STAT!B106</f>
        <v>42926</v>
      </c>
      <c r="B103" s="5">
        <f>TITRES_STAT!D106</f>
        <v>2.0364</v>
      </c>
      <c r="C103" s="2">
        <f t="shared" si="7"/>
        <v>0</v>
      </c>
      <c r="D103" s="2">
        <f t="shared" si="8"/>
        <v>2.0434200000000002</v>
      </c>
      <c r="E103" s="2">
        <f t="shared" si="9"/>
        <v>2.0516499999999995</v>
      </c>
      <c r="F103" s="2">
        <f t="shared" si="10"/>
        <v>2.0575299999999999</v>
      </c>
      <c r="G103" s="2">
        <f t="shared" si="5"/>
        <v>2.0666780000000005</v>
      </c>
      <c r="H103" s="2"/>
      <c r="I103" s="2">
        <f t="array" ref="I103">SUMPRODUCT(B87:B106, (ROW(B87:B106)-ROW(B87)+1)) / (20*21/2)</f>
        <v>2.0477042857142855</v>
      </c>
      <c r="J103" s="2">
        <f t="shared" si="11"/>
        <v>2.0550176869724632</v>
      </c>
      <c r="K103" s="2">
        <f t="shared" si="6"/>
        <v>2.0601948842470188</v>
      </c>
    </row>
    <row r="104" spans="1:11" ht="13.5" x14ac:dyDescent="0.25">
      <c r="A104" s="3">
        <f>TITRES_STAT!B107</f>
        <v>42927</v>
      </c>
      <c r="B104" s="5">
        <f>TITRES_STAT!D107</f>
        <v>2.0364</v>
      </c>
      <c r="C104" s="2">
        <f t="shared" si="7"/>
        <v>0</v>
      </c>
      <c r="D104" s="2">
        <f t="shared" si="8"/>
        <v>2.0395200000000004</v>
      </c>
      <c r="E104" s="2">
        <f t="shared" si="9"/>
        <v>2.0489100000000002</v>
      </c>
      <c r="F104" s="2">
        <f t="shared" si="10"/>
        <v>2.0561600000000002</v>
      </c>
      <c r="G104" s="2">
        <f t="shared" si="5"/>
        <v>2.0662880000000001</v>
      </c>
      <c r="H104" s="2"/>
      <c r="I104" s="2">
        <f t="array" ref="I104">SUMPRODUCT(B88:B107, (ROW(B88:B107)-ROW(B88)+1)) / (20*21/2)</f>
        <v>2.0460833333333333</v>
      </c>
      <c r="J104" s="2">
        <f t="shared" si="11"/>
        <v>2.0532445739274667</v>
      </c>
      <c r="K104" s="2">
        <f t="shared" si="6"/>
        <v>2.0592617515314497</v>
      </c>
    </row>
    <row r="105" spans="1:11" ht="13.5" x14ac:dyDescent="0.25">
      <c r="A105" s="3">
        <f>TITRES_STAT!B108</f>
        <v>42928</v>
      </c>
      <c r="B105" s="5">
        <f>TITRES_STAT!D108</f>
        <v>2.0364</v>
      </c>
      <c r="C105" s="2">
        <f t="shared" si="7"/>
        <v>0</v>
      </c>
      <c r="D105" s="2">
        <f t="shared" si="8"/>
        <v>2.0364</v>
      </c>
      <c r="E105" s="2">
        <f t="shared" si="9"/>
        <v>2.0465599999999999</v>
      </c>
      <c r="F105" s="2">
        <f t="shared" si="10"/>
        <v>2.0547900000000001</v>
      </c>
      <c r="G105" s="2">
        <f t="shared" si="5"/>
        <v>2.0658980000000002</v>
      </c>
      <c r="H105" s="2"/>
      <c r="I105" s="2">
        <f t="array" ref="I105">SUMPRODUCT(B89:B108, (ROW(B89:B108)-ROW(B89)+1)) / (20*21/2)</f>
        <v>2.0445928571428569</v>
      </c>
      <c r="J105" s="2">
        <f t="shared" si="11"/>
        <v>2.0516403287915175</v>
      </c>
      <c r="K105" s="2">
        <f t="shared" si="6"/>
        <v>2.0583652122557066</v>
      </c>
    </row>
    <row r="106" spans="1:11" ht="13.5" x14ac:dyDescent="0.25">
      <c r="A106" s="3">
        <f>TITRES_STAT!B109</f>
        <v>42929</v>
      </c>
      <c r="B106" s="5">
        <f>TITRES_STAT!D109</f>
        <v>2.0364</v>
      </c>
      <c r="C106" s="2">
        <f t="shared" si="7"/>
        <v>0</v>
      </c>
      <c r="D106" s="2">
        <f t="shared" si="8"/>
        <v>2.0364</v>
      </c>
      <c r="E106" s="2">
        <f t="shared" si="9"/>
        <v>2.0442100000000001</v>
      </c>
      <c r="F106" s="2">
        <f t="shared" si="10"/>
        <v>2.05342</v>
      </c>
      <c r="G106" s="2">
        <f t="shared" si="5"/>
        <v>2.0656640000000004</v>
      </c>
      <c r="H106" s="2"/>
      <c r="I106" s="2">
        <f t="array" ref="I106">SUMPRODUCT(B90:B109, (ROW(B90:B109)-ROW(B90)+1)) / (20*21/2)</f>
        <v>2.0432328571428569</v>
      </c>
      <c r="J106" s="2">
        <f t="shared" si="11"/>
        <v>2.050188868906611</v>
      </c>
      <c r="K106" s="2">
        <f t="shared" si="6"/>
        <v>2.0575038313829337</v>
      </c>
    </row>
    <row r="107" spans="1:11" ht="13.5" x14ac:dyDescent="0.25">
      <c r="A107" s="3">
        <f>TITRES_STAT!B110</f>
        <v>42930</v>
      </c>
      <c r="B107" s="5">
        <f>TITRES_STAT!D110</f>
        <v>2.0364</v>
      </c>
      <c r="C107" s="2">
        <f t="shared" si="7"/>
        <v>0</v>
      </c>
      <c r="D107" s="2">
        <f t="shared" si="8"/>
        <v>2.0364</v>
      </c>
      <c r="E107" s="2">
        <f t="shared" si="9"/>
        <v>2.0418600000000002</v>
      </c>
      <c r="F107" s="2">
        <f t="shared" si="10"/>
        <v>2.0520500000000004</v>
      </c>
      <c r="G107" s="2">
        <f t="shared" si="5"/>
        <v>2.0653520000000003</v>
      </c>
      <c r="H107" s="2"/>
      <c r="I107" s="2">
        <f t="array" ref="I107">SUMPRODUCT(B91:B110, (ROW(B91:B110)-ROW(B91)+1)) / (20*21/2)</f>
        <v>2.0420033333333332</v>
      </c>
      <c r="J107" s="2">
        <f t="shared" si="11"/>
        <v>2.0488756432964577</v>
      </c>
      <c r="K107" s="2">
        <f t="shared" si="6"/>
        <v>2.0566762301522306</v>
      </c>
    </row>
    <row r="108" spans="1:11" ht="13.5" x14ac:dyDescent="0.25">
      <c r="A108" s="3">
        <f>TITRES_STAT!B111</f>
        <v>42933</v>
      </c>
      <c r="B108" s="5">
        <f>TITRES_STAT!D111</f>
        <v>2.0364</v>
      </c>
      <c r="C108" s="2">
        <f t="shared" si="7"/>
        <v>0</v>
      </c>
      <c r="D108" s="2">
        <f t="shared" si="8"/>
        <v>2.0364</v>
      </c>
      <c r="E108" s="2">
        <f t="shared" si="9"/>
        <v>2.0399099999999999</v>
      </c>
      <c r="F108" s="2">
        <f t="shared" si="10"/>
        <v>2.0506800000000003</v>
      </c>
      <c r="G108" s="2">
        <f t="shared" si="5"/>
        <v>2.0649620000000004</v>
      </c>
      <c r="H108" s="2"/>
      <c r="I108" s="2">
        <f t="array" ref="I108">SUMPRODUCT(B92:B111, (ROW(B92:B111)-ROW(B92)+1)) / (20*21/2)</f>
        <v>2.0394090476190474</v>
      </c>
      <c r="J108" s="2">
        <f t="shared" si="11"/>
        <v>2.0476874867920332</v>
      </c>
      <c r="K108" s="2">
        <f t="shared" si="6"/>
        <v>2.0558810838717507</v>
      </c>
    </row>
    <row r="109" spans="1:11" ht="13.5" x14ac:dyDescent="0.25">
      <c r="A109" s="3">
        <f>TITRES_STAT!B112</f>
        <v>42934</v>
      </c>
      <c r="B109" s="5">
        <f>TITRES_STAT!D112</f>
        <v>2.0364</v>
      </c>
      <c r="C109" s="2">
        <f t="shared" si="7"/>
        <v>0</v>
      </c>
      <c r="D109" s="2">
        <f t="shared" si="8"/>
        <v>2.0364</v>
      </c>
      <c r="E109" s="2">
        <f t="shared" si="9"/>
        <v>2.0379600000000004</v>
      </c>
      <c r="F109" s="2">
        <f t="shared" si="10"/>
        <v>2.0493100000000002</v>
      </c>
      <c r="G109" s="2">
        <f t="shared" si="5"/>
        <v>2.0637880000000006</v>
      </c>
      <c r="H109" s="2"/>
      <c r="I109" s="2">
        <f t="array" ref="I109">SUMPRODUCT(B93:B112, (ROW(B93:B112)-ROW(B93)+1)) / (20*21/2)</f>
        <v>2.0351533333333336</v>
      </c>
      <c r="J109" s="2">
        <f t="shared" si="11"/>
        <v>2.0466124880499348</v>
      </c>
      <c r="K109" s="2">
        <f t="shared" si="6"/>
        <v>2.0551171197983491</v>
      </c>
    </row>
    <row r="110" spans="1:11" ht="13.5" x14ac:dyDescent="0.25">
      <c r="A110" s="3">
        <f>TITRES_STAT!B113</f>
        <v>42935</v>
      </c>
      <c r="B110" s="5">
        <f>TITRES_STAT!D113</f>
        <v>2.0364</v>
      </c>
      <c r="C110" s="2">
        <f t="shared" si="7"/>
        <v>0</v>
      </c>
      <c r="D110" s="2">
        <f t="shared" si="8"/>
        <v>2.0364</v>
      </c>
      <c r="E110" s="2">
        <f t="shared" si="9"/>
        <v>2.0364</v>
      </c>
      <c r="F110" s="2">
        <f t="shared" si="10"/>
        <v>2.0479400000000001</v>
      </c>
      <c r="G110" s="2">
        <f t="shared" si="5"/>
        <v>2.0625360000000001</v>
      </c>
      <c r="H110" s="2"/>
      <c r="I110" s="2">
        <f t="array" ref="I110">SUMPRODUCT(B94:B113, (ROW(B94:B113)-ROW(B94)+1)) / (20*21/2)</f>
        <v>2.0337871428571428</v>
      </c>
      <c r="J110" s="2">
        <f t="shared" si="11"/>
        <v>2.045639870140417</v>
      </c>
      <c r="K110" s="2">
        <f t="shared" si="6"/>
        <v>2.0543831151003746</v>
      </c>
    </row>
    <row r="111" spans="1:11" ht="13.5" x14ac:dyDescent="0.25">
      <c r="A111" s="3">
        <f>TITRES_STAT!B114</f>
        <v>42936</v>
      </c>
      <c r="B111" s="5">
        <f>TITRES_STAT!D114</f>
        <v>2.0207000000000002</v>
      </c>
      <c r="C111" s="2">
        <f t="shared" si="7"/>
        <v>-1.5699999999999825E-2</v>
      </c>
      <c r="D111" s="2">
        <f t="shared" si="8"/>
        <v>2.0332599999999998</v>
      </c>
      <c r="E111" s="2">
        <f t="shared" si="9"/>
        <v>2.0348300000000004</v>
      </c>
      <c r="F111" s="2">
        <f t="shared" si="10"/>
        <v>2.0457849999999995</v>
      </c>
      <c r="G111" s="2">
        <f t="shared" si="5"/>
        <v>2.0608120000000003</v>
      </c>
      <c r="H111" s="2"/>
      <c r="I111" s="2">
        <f t="array" ref="I111">SUMPRODUCT(B95:B114, (ROW(B95:B114)-ROW(B95)+1)) / (20*21/2)</f>
        <v>2.0325890476190476</v>
      </c>
      <c r="J111" s="2">
        <f t="shared" si="11"/>
        <v>2.0432646444127585</v>
      </c>
      <c r="K111" s="2">
        <f t="shared" si="6"/>
        <v>2.0530622086258501</v>
      </c>
    </row>
    <row r="112" spans="1:11" ht="13.5" x14ac:dyDescent="0.25">
      <c r="A112" s="3">
        <f>TITRES_STAT!B115</f>
        <v>42937</v>
      </c>
      <c r="B112" s="5">
        <f>TITRES_STAT!D115</f>
        <v>2.0011000000000001</v>
      </c>
      <c r="C112" s="2">
        <f t="shared" si="7"/>
        <v>-1.9600000000000062E-2</v>
      </c>
      <c r="D112" s="2">
        <f t="shared" si="8"/>
        <v>2.0262000000000002</v>
      </c>
      <c r="E112" s="2">
        <f t="shared" si="9"/>
        <v>2.0313000000000003</v>
      </c>
      <c r="F112" s="2">
        <f t="shared" si="10"/>
        <v>2.0428449999999998</v>
      </c>
      <c r="G112" s="2">
        <f t="shared" si="5"/>
        <v>2.0588540000000002</v>
      </c>
      <c r="H112" s="2"/>
      <c r="I112" s="2">
        <f t="array" ref="I112">SUMPRODUCT(B96:B115, (ROW(B96:B115)-ROW(B96)+1)) / (20*21/2)</f>
        <v>2.031930476190476</v>
      </c>
      <c r="J112" s="2">
        <f t="shared" si="11"/>
        <v>2.0392489639924958</v>
      </c>
      <c r="K112" s="2">
        <f t="shared" si="6"/>
        <v>2.0510244749542483</v>
      </c>
    </row>
    <row r="113" spans="1:11" ht="13.5" x14ac:dyDescent="0.25">
      <c r="A113" s="3">
        <f>TITRES_STAT!B116</f>
        <v>42940</v>
      </c>
      <c r="B113" s="5">
        <f>TITRES_STAT!D116</f>
        <v>2.0285000000000002</v>
      </c>
      <c r="C113" s="2">
        <f t="shared" si="7"/>
        <v>2.7400000000000091E-2</v>
      </c>
      <c r="D113" s="2">
        <f t="shared" si="8"/>
        <v>2.0246200000000001</v>
      </c>
      <c r="E113" s="2">
        <f t="shared" si="9"/>
        <v>2.0305100000000005</v>
      </c>
      <c r="F113" s="2">
        <f t="shared" si="10"/>
        <v>2.04108</v>
      </c>
      <c r="G113" s="2">
        <f t="shared" si="5"/>
        <v>2.0574439999999998</v>
      </c>
      <c r="H113" s="2"/>
      <c r="I113" s="2">
        <f t="array" ref="I113">SUMPRODUCT(B97:B116, (ROW(B97:B116)-ROW(B97)+1)) / (20*21/2)</f>
        <v>2.0179838095238094</v>
      </c>
      <c r="J113" s="2">
        <f t="shared" si="11"/>
        <v>2.0382252531360678</v>
      </c>
      <c r="K113" s="2">
        <f t="shared" si="6"/>
        <v>2.0501411622109447</v>
      </c>
    </row>
    <row r="114" spans="1:11" ht="13.5" x14ac:dyDescent="0.25">
      <c r="A114" s="3">
        <f>TITRES_STAT!B117</f>
        <v>42942</v>
      </c>
      <c r="B114" s="5">
        <f>TITRES_STAT!D117</f>
        <v>2.0285000000000002</v>
      </c>
      <c r="C114" s="2">
        <f t="shared" si="7"/>
        <v>0</v>
      </c>
      <c r="D114" s="2">
        <f t="shared" si="8"/>
        <v>2.0230400000000004</v>
      </c>
      <c r="E114" s="2">
        <f t="shared" si="9"/>
        <v>2.0297200000000002</v>
      </c>
      <c r="F114" s="2">
        <f t="shared" si="10"/>
        <v>2.0393150000000002</v>
      </c>
      <c r="G114" s="2">
        <f t="shared" ref="G114:G177" si="12">AVERAGE(B65:B114)</f>
        <v>2.0561899999999995</v>
      </c>
      <c r="H114" s="2"/>
      <c r="I114" s="2">
        <f t="array" ref="I114">SUMPRODUCT(B98:B117, (ROW(B98:B117)-ROW(B98)+1)) / (20*21/2)</f>
        <v>2.021962857142857</v>
      </c>
      <c r="J114" s="2">
        <f t="shared" si="11"/>
        <v>2.0372990385516805</v>
      </c>
      <c r="K114" s="2">
        <f t="shared" si="6"/>
        <v>2.0492924891830646</v>
      </c>
    </row>
    <row r="115" spans="1:11" ht="13.5" x14ac:dyDescent="0.25">
      <c r="A115" s="3">
        <f>TITRES_STAT!B118</f>
        <v>42943</v>
      </c>
      <c r="B115" s="5">
        <f>TITRES_STAT!D118</f>
        <v>2.0324</v>
      </c>
      <c r="C115" s="2">
        <f t="shared" si="7"/>
        <v>3.8999999999997925E-3</v>
      </c>
      <c r="D115" s="2">
        <f t="shared" si="8"/>
        <v>2.02224</v>
      </c>
      <c r="E115" s="2">
        <f t="shared" si="9"/>
        <v>2.0293200000000002</v>
      </c>
      <c r="F115" s="2">
        <f t="shared" si="10"/>
        <v>2.0379400000000003</v>
      </c>
      <c r="G115" s="2">
        <f t="shared" si="12"/>
        <v>2.0550139999999995</v>
      </c>
      <c r="H115" s="2"/>
      <c r="I115" s="2">
        <f t="array" ref="I115">SUMPRODUCT(B99:B118, (ROW(B99:B118)-ROW(B99)+1)) / (20*21/2)</f>
        <v>2.0258876190476189</v>
      </c>
      <c r="J115" s="2">
        <f t="shared" si="11"/>
        <v>2.0368324634515202</v>
      </c>
      <c r="K115" s="2">
        <f t="shared" ref="K115:K178" si="13">$K$4*B115+(1-$K$4)*K114</f>
        <v>2.0486300386268663</v>
      </c>
    </row>
    <row r="116" spans="1:11" ht="13.5" x14ac:dyDescent="0.25">
      <c r="A116" s="3">
        <f>TITRES_STAT!B119</f>
        <v>42944</v>
      </c>
      <c r="B116" s="5">
        <f>TITRES_STAT!D119</f>
        <v>1.8915</v>
      </c>
      <c r="C116" s="2">
        <f t="shared" si="7"/>
        <v>-0.14090000000000003</v>
      </c>
      <c r="D116" s="2">
        <f t="shared" si="8"/>
        <v>1.9964000000000002</v>
      </c>
      <c r="E116" s="2">
        <f t="shared" si="9"/>
        <v>2.0148300000000003</v>
      </c>
      <c r="F116" s="2">
        <f t="shared" si="10"/>
        <v>2.0295200000000007</v>
      </c>
      <c r="G116" s="2">
        <f t="shared" si="12"/>
        <v>2.0513339999999998</v>
      </c>
      <c r="H116" s="2"/>
      <c r="I116" s="2">
        <f t="array" ref="I116">SUMPRODUCT(B100:B119, (ROW(B100:B119)-ROW(B100)+1)) / (20*21/2)</f>
        <v>2.0297390476190476</v>
      </c>
      <c r="J116" s="2">
        <f t="shared" si="11"/>
        <v>2.0229912764561373</v>
      </c>
      <c r="K116" s="2">
        <f t="shared" si="13"/>
        <v>2.0424680763277738</v>
      </c>
    </row>
    <row r="117" spans="1:11" ht="13.5" x14ac:dyDescent="0.25">
      <c r="A117" s="3">
        <f>TITRES_STAT!B120</f>
        <v>42947</v>
      </c>
      <c r="B117" s="5">
        <f>TITRES_STAT!D120</f>
        <v>2.0712999999999999</v>
      </c>
      <c r="C117" s="2">
        <f t="shared" si="7"/>
        <v>0.17979999999999996</v>
      </c>
      <c r="D117" s="2">
        <f t="shared" si="8"/>
        <v>2.01044</v>
      </c>
      <c r="E117" s="2">
        <f t="shared" si="9"/>
        <v>2.0183200000000001</v>
      </c>
      <c r="F117" s="2">
        <f t="shared" si="10"/>
        <v>2.0300900000000004</v>
      </c>
      <c r="G117" s="2">
        <f t="shared" si="12"/>
        <v>2.0513279999999994</v>
      </c>
      <c r="H117" s="2"/>
      <c r="I117" s="2">
        <f t="array" ref="I117">SUMPRODUCT(B101:B120, (ROW(B101:B120)-ROW(B101)+1)) / (20*21/2)</f>
        <v>2.0335171428571428</v>
      </c>
      <c r="J117" s="2">
        <f t="shared" si="11"/>
        <v>2.0275921072698386</v>
      </c>
      <c r="K117" s="2">
        <f t="shared" si="13"/>
        <v>2.0435987400011943</v>
      </c>
    </row>
    <row r="118" spans="1:11" ht="13.5" x14ac:dyDescent="0.25">
      <c r="A118" s="3">
        <f>TITRES_STAT!B121</f>
        <v>42948</v>
      </c>
      <c r="B118" s="5">
        <f>TITRES_STAT!D121</f>
        <v>2.0712999999999999</v>
      </c>
      <c r="C118" s="2">
        <f t="shared" si="7"/>
        <v>0</v>
      </c>
      <c r="D118" s="2">
        <f t="shared" si="8"/>
        <v>2.0189999999999997</v>
      </c>
      <c r="E118" s="2">
        <f t="shared" si="9"/>
        <v>2.0218100000000003</v>
      </c>
      <c r="F118" s="2">
        <f t="shared" si="10"/>
        <v>2.0308600000000006</v>
      </c>
      <c r="G118" s="2">
        <f t="shared" si="12"/>
        <v>2.0514779999999995</v>
      </c>
      <c r="H118" s="2"/>
      <c r="I118" s="2">
        <f t="array" ref="I118">SUMPRODUCT(B102:B121, (ROW(B102:B121)-ROW(B102)+1)) / (20*21/2)</f>
        <v>2.0367747619047623</v>
      </c>
      <c r="J118" s="2">
        <f t="shared" si="11"/>
        <v>2.0317547637203299</v>
      </c>
      <c r="K118" s="2">
        <f t="shared" si="13"/>
        <v>2.0446850639227163</v>
      </c>
    </row>
    <row r="119" spans="1:11" ht="13.5" x14ac:dyDescent="0.25">
      <c r="A119" s="3">
        <f>TITRES_STAT!B122</f>
        <v>42949</v>
      </c>
      <c r="B119" s="5">
        <f>TITRES_STAT!D122</f>
        <v>2.0712999999999999</v>
      </c>
      <c r="C119" s="2">
        <f t="shared" si="7"/>
        <v>0</v>
      </c>
      <c r="D119" s="2">
        <f t="shared" si="8"/>
        <v>2.0275599999999998</v>
      </c>
      <c r="E119" s="2">
        <f t="shared" si="9"/>
        <v>2.0253000000000005</v>
      </c>
      <c r="F119" s="2">
        <f t="shared" si="10"/>
        <v>2.0316300000000007</v>
      </c>
      <c r="G119" s="2">
        <f t="shared" si="12"/>
        <v>2.0516279999999991</v>
      </c>
      <c r="H119" s="2"/>
      <c r="I119" s="2">
        <f t="array" ref="I119">SUMPRODUCT(B103:B122, (ROW(B103:B122)-ROW(B103)+1)) / (20*21/2)</f>
        <v>2.0398876190476192</v>
      </c>
      <c r="J119" s="2">
        <f t="shared" si="11"/>
        <v>2.0355209766993458</v>
      </c>
      <c r="K119" s="2">
        <f t="shared" si="13"/>
        <v>2.0457287869061394</v>
      </c>
    </row>
    <row r="120" spans="1:11" ht="13.5" x14ac:dyDescent="0.25">
      <c r="A120" s="3">
        <f>TITRES_STAT!B123</f>
        <v>42950</v>
      </c>
      <c r="B120" s="5">
        <f>TITRES_STAT!D123</f>
        <v>2.0712999999999999</v>
      </c>
      <c r="C120" s="2">
        <f t="shared" si="7"/>
        <v>0</v>
      </c>
      <c r="D120" s="2">
        <f t="shared" si="8"/>
        <v>2.0353400000000001</v>
      </c>
      <c r="E120" s="2">
        <f t="shared" si="9"/>
        <v>2.0287900000000003</v>
      </c>
      <c r="F120" s="2">
        <f t="shared" si="10"/>
        <v>2.0325950000000002</v>
      </c>
      <c r="G120" s="2">
        <f t="shared" si="12"/>
        <v>2.0517779999999992</v>
      </c>
      <c r="H120" s="2"/>
      <c r="I120" s="2">
        <f t="array" ref="I120">SUMPRODUCT(B104:B123, (ROW(B104:B123)-ROW(B104)+1)) / (20*21/2)</f>
        <v>2.0428557142857144</v>
      </c>
      <c r="J120" s="2">
        <f t="shared" si="11"/>
        <v>2.0389285027279795</v>
      </c>
      <c r="K120" s="2">
        <f t="shared" si="13"/>
        <v>2.0467315795764871</v>
      </c>
    </row>
    <row r="121" spans="1:11" ht="13.5" x14ac:dyDescent="0.25">
      <c r="A121" s="3">
        <f>TITRES_STAT!B124</f>
        <v>42951</v>
      </c>
      <c r="B121" s="5">
        <f>TITRES_STAT!D124</f>
        <v>2.0668000000000002</v>
      </c>
      <c r="C121" s="2">
        <f t="shared" si="7"/>
        <v>-4.4999999999997264E-3</v>
      </c>
      <c r="D121" s="2">
        <f t="shared" si="8"/>
        <v>2.0704000000000002</v>
      </c>
      <c r="E121" s="2">
        <f t="shared" si="9"/>
        <v>2.0334000000000003</v>
      </c>
      <c r="F121" s="2">
        <f t="shared" si="10"/>
        <v>2.0341150000000003</v>
      </c>
      <c r="G121" s="2">
        <f t="shared" si="12"/>
        <v>2.0516819999999991</v>
      </c>
      <c r="H121" s="2"/>
      <c r="I121" s="2">
        <f t="array" ref="I121">SUMPRODUCT(B105:B124, (ROW(B105:B124)-ROW(B105)+1)) / (20*21/2)</f>
        <v>2.0439457142857145</v>
      </c>
      <c r="J121" s="2">
        <f t="shared" si="11"/>
        <v>2.0415829310396005</v>
      </c>
      <c r="K121" s="2">
        <f t="shared" si="13"/>
        <v>2.0475185764558406</v>
      </c>
    </row>
    <row r="122" spans="1:11" ht="13.5" x14ac:dyDescent="0.25">
      <c r="A122" s="3">
        <f>TITRES_STAT!B125</f>
        <v>42954</v>
      </c>
      <c r="B122" s="5">
        <f>TITRES_STAT!D125</f>
        <v>2.0668000000000002</v>
      </c>
      <c r="C122" s="2">
        <f t="shared" si="7"/>
        <v>0</v>
      </c>
      <c r="D122" s="2">
        <f t="shared" si="8"/>
        <v>2.0695000000000001</v>
      </c>
      <c r="E122" s="2">
        <f t="shared" si="9"/>
        <v>2.0399700000000003</v>
      </c>
      <c r="F122" s="2">
        <f t="shared" si="10"/>
        <v>2.0356350000000001</v>
      </c>
      <c r="G122" s="2">
        <f t="shared" si="12"/>
        <v>2.0517419999999991</v>
      </c>
      <c r="H122" s="2"/>
      <c r="I122" s="2">
        <f t="array" ref="I122">SUMPRODUCT(B106:B125, (ROW(B106:B125)-ROW(B106)+1)) / (20*21/2)</f>
        <v>2.0449776190476192</v>
      </c>
      <c r="J122" s="2">
        <f t="shared" si="11"/>
        <v>2.0439845566548769</v>
      </c>
      <c r="K122" s="2">
        <f t="shared" si="13"/>
        <v>2.0482747107124744</v>
      </c>
    </row>
    <row r="123" spans="1:11" ht="13.5" x14ac:dyDescent="0.25">
      <c r="A123" s="3">
        <f>TITRES_STAT!B126</f>
        <v>42955</v>
      </c>
      <c r="B123" s="5">
        <f>TITRES_STAT!D126</f>
        <v>2.0668000000000002</v>
      </c>
      <c r="C123" s="2">
        <f t="shared" si="7"/>
        <v>0</v>
      </c>
      <c r="D123" s="2">
        <f t="shared" si="8"/>
        <v>2.0686000000000004</v>
      </c>
      <c r="E123" s="2">
        <f t="shared" si="9"/>
        <v>2.0438000000000001</v>
      </c>
      <c r="F123" s="2">
        <f t="shared" si="10"/>
        <v>2.0371550000000003</v>
      </c>
      <c r="G123" s="2">
        <f t="shared" si="12"/>
        <v>2.0515679999999992</v>
      </c>
      <c r="H123" s="2"/>
      <c r="I123" s="2">
        <f t="array" ref="I123">SUMPRODUCT(B107:B126, (ROW(B107:B126)-ROW(B107)+1)) / (20*21/2)</f>
        <v>2.0459514285714286</v>
      </c>
      <c r="J123" s="2">
        <f t="shared" si="11"/>
        <v>2.0461574560210791</v>
      </c>
      <c r="K123" s="2">
        <f t="shared" si="13"/>
        <v>2.0490011926453189</v>
      </c>
    </row>
    <row r="124" spans="1:11" ht="13.5" x14ac:dyDescent="0.25">
      <c r="A124" s="3">
        <f>TITRES_STAT!B127</f>
        <v>42956</v>
      </c>
      <c r="B124" s="5">
        <f>TITRES_STAT!D127</f>
        <v>2.0486</v>
      </c>
      <c r="C124" s="2">
        <f t="shared" si="7"/>
        <v>-1.8200000000000216E-2</v>
      </c>
      <c r="D124" s="2">
        <f t="shared" si="8"/>
        <v>2.0640600000000004</v>
      </c>
      <c r="E124" s="2">
        <f t="shared" si="9"/>
        <v>2.0458100000000004</v>
      </c>
      <c r="F124" s="2">
        <f t="shared" si="10"/>
        <v>2.0377650000000003</v>
      </c>
      <c r="G124" s="2">
        <f t="shared" si="12"/>
        <v>2.0511859999999991</v>
      </c>
      <c r="H124" s="2"/>
      <c r="I124" s="2">
        <f t="array" ref="I124">SUMPRODUCT(B108:B127, (ROW(B108:B127)-ROW(B108)+1)) / (20*21/2)</f>
        <v>2.0468671428571428</v>
      </c>
      <c r="J124" s="2">
        <f t="shared" si="11"/>
        <v>2.0463900792571668</v>
      </c>
      <c r="K124" s="2">
        <f t="shared" si="13"/>
        <v>2.0489854596004045</v>
      </c>
    </row>
    <row r="125" spans="1:11" ht="13.5" x14ac:dyDescent="0.25">
      <c r="A125" s="3">
        <f>TITRES_STAT!B128</f>
        <v>42957</v>
      </c>
      <c r="B125" s="5">
        <f>TITRES_STAT!D128</f>
        <v>2.0486</v>
      </c>
      <c r="C125" s="2">
        <f t="shared" si="7"/>
        <v>0</v>
      </c>
      <c r="D125" s="2">
        <f t="shared" si="8"/>
        <v>2.05952</v>
      </c>
      <c r="E125" s="2">
        <f t="shared" si="9"/>
        <v>2.0474300000000003</v>
      </c>
      <c r="F125" s="2">
        <f t="shared" si="10"/>
        <v>2.0383750000000003</v>
      </c>
      <c r="G125" s="2">
        <f t="shared" si="12"/>
        <v>2.0507259999999987</v>
      </c>
      <c r="H125" s="2"/>
      <c r="I125" s="2">
        <f t="array" ref="I125">SUMPRODUCT(B109:B128, (ROW(B109:B128)-ROW(B109)+1)) / (20*21/2)</f>
        <v>2.047724761904762</v>
      </c>
      <c r="J125" s="2">
        <f t="shared" si="11"/>
        <v>2.0466005478993416</v>
      </c>
      <c r="K125" s="2">
        <f t="shared" si="13"/>
        <v>2.0489703435376438</v>
      </c>
    </row>
    <row r="126" spans="1:11" ht="13.5" x14ac:dyDescent="0.25">
      <c r="A126" s="3">
        <f>TITRES_STAT!B129</f>
        <v>42958</v>
      </c>
      <c r="B126" s="5">
        <f>TITRES_STAT!D129</f>
        <v>2.0486</v>
      </c>
      <c r="C126" s="2">
        <f t="shared" si="7"/>
        <v>0</v>
      </c>
      <c r="D126" s="2">
        <f t="shared" si="8"/>
        <v>2.0558800000000002</v>
      </c>
      <c r="E126" s="2">
        <f t="shared" si="9"/>
        <v>2.0631400000000002</v>
      </c>
      <c r="F126" s="2">
        <f t="shared" si="10"/>
        <v>2.0389850000000003</v>
      </c>
      <c r="G126" s="2">
        <f t="shared" si="12"/>
        <v>2.0502659999999988</v>
      </c>
      <c r="H126" s="2"/>
      <c r="I126" s="2">
        <f t="array" ref="I126">SUMPRODUCT(B110:B129, (ROW(B110:B129)-ROW(B110)+1)) / (20*21/2)</f>
        <v>2.0485242857142856</v>
      </c>
      <c r="J126" s="2">
        <f t="shared" si="11"/>
        <v>2.0467909719089281</v>
      </c>
      <c r="K126" s="2">
        <f t="shared" si="13"/>
        <v>2.048955820261658</v>
      </c>
    </row>
    <row r="127" spans="1:11" ht="13.5" x14ac:dyDescent="0.25">
      <c r="A127" s="3">
        <f>TITRES_STAT!B130</f>
        <v>42961</v>
      </c>
      <c r="B127" s="5">
        <f>TITRES_STAT!D130</f>
        <v>2.0486</v>
      </c>
      <c r="C127" s="2">
        <f t="shared" si="7"/>
        <v>0</v>
      </c>
      <c r="D127" s="2">
        <f t="shared" si="8"/>
        <v>2.0522400000000003</v>
      </c>
      <c r="E127" s="2">
        <f t="shared" si="9"/>
        <v>2.0608700000000004</v>
      </c>
      <c r="F127" s="2">
        <f t="shared" si="10"/>
        <v>2.0395950000000003</v>
      </c>
      <c r="G127" s="2">
        <f t="shared" si="12"/>
        <v>2.0498059999999985</v>
      </c>
      <c r="H127" s="2"/>
      <c r="I127" s="2">
        <f t="array" ref="I127">SUMPRODUCT(B111:B130, (ROW(B111:B130)-ROW(B111)+1)) / (20*21/2)</f>
        <v>2.0449228571428573</v>
      </c>
      <c r="J127" s="2">
        <f t="shared" si="11"/>
        <v>2.0469632602985541</v>
      </c>
      <c r="K127" s="2">
        <f t="shared" si="13"/>
        <v>2.0489418665259067</v>
      </c>
    </row>
    <row r="128" spans="1:11" ht="13.5" x14ac:dyDescent="0.25">
      <c r="A128" s="3">
        <f>TITRES_STAT!B131</f>
        <v>42962</v>
      </c>
      <c r="B128" s="5">
        <f>TITRES_STAT!D131</f>
        <v>2.0486</v>
      </c>
      <c r="C128" s="2">
        <f t="shared" si="7"/>
        <v>0</v>
      </c>
      <c r="D128" s="2">
        <f t="shared" si="8"/>
        <v>2.0486</v>
      </c>
      <c r="E128" s="2">
        <f t="shared" si="9"/>
        <v>2.0586000000000002</v>
      </c>
      <c r="F128" s="2">
        <f t="shared" si="10"/>
        <v>2.0402050000000003</v>
      </c>
      <c r="G128" s="2">
        <f t="shared" si="12"/>
        <v>2.0493459999999986</v>
      </c>
      <c r="H128" s="2"/>
      <c r="I128" s="2">
        <f t="array" ref="I128">SUMPRODUCT(B112:B131, (ROW(B112:B131)-ROW(B112)+1)) / (20*21/2)</f>
        <v>2.0458233333333333</v>
      </c>
      <c r="J128" s="2">
        <f t="shared" si="11"/>
        <v>2.0471191402701203</v>
      </c>
      <c r="K128" s="2">
        <f t="shared" si="13"/>
        <v>2.0489284599954791</v>
      </c>
    </row>
    <row r="129" spans="1:11" ht="13.5" x14ac:dyDescent="0.25">
      <c r="A129" s="3">
        <f>TITRES_STAT!B132</f>
        <v>42963</v>
      </c>
      <c r="B129" s="5">
        <f>TITRES_STAT!D132</f>
        <v>2.0486</v>
      </c>
      <c r="C129" s="2">
        <f t="shared" si="7"/>
        <v>0</v>
      </c>
      <c r="D129" s="2">
        <f t="shared" si="8"/>
        <v>2.0486</v>
      </c>
      <c r="E129" s="2">
        <f t="shared" si="9"/>
        <v>2.05633</v>
      </c>
      <c r="F129" s="2">
        <f t="shared" si="10"/>
        <v>2.0408150000000003</v>
      </c>
      <c r="G129" s="2">
        <f t="shared" si="12"/>
        <v>2.0488859999999982</v>
      </c>
      <c r="H129" s="2"/>
      <c r="I129" s="2">
        <f t="array" ref="I129">SUMPRODUCT(B113:B132, (ROW(B113:B132)-ROW(B113)+1)) / (20*21/2)</f>
        <v>2.046590952380952</v>
      </c>
      <c r="J129" s="2">
        <f t="shared" si="11"/>
        <v>2.0472601745301091</v>
      </c>
      <c r="K129" s="2">
        <f t="shared" si="13"/>
        <v>2.0489155792113429</v>
      </c>
    </row>
    <row r="130" spans="1:11" ht="13.5" x14ac:dyDescent="0.25">
      <c r="A130" s="3">
        <f>TITRES_STAT!B133</f>
        <v>42964</v>
      </c>
      <c r="B130" s="5">
        <f>TITRES_STAT!D133</f>
        <v>2.0030000000000001</v>
      </c>
      <c r="C130" s="2">
        <f t="shared" si="7"/>
        <v>-4.5599999999999863E-2</v>
      </c>
      <c r="D130" s="2">
        <f t="shared" si="8"/>
        <v>2.0394800000000002</v>
      </c>
      <c r="E130" s="2">
        <f t="shared" si="9"/>
        <v>2.0495000000000001</v>
      </c>
      <c r="F130" s="2">
        <f t="shared" si="10"/>
        <v>2.0391450000000004</v>
      </c>
      <c r="G130" s="2">
        <f t="shared" si="12"/>
        <v>2.0479059999999984</v>
      </c>
      <c r="H130" s="2"/>
      <c r="I130" s="2">
        <f t="array" ref="I130">SUMPRODUCT(B114:B133, (ROW(B114:B133)-ROW(B114)+1)) / (20*21/2)</f>
        <v>2.0471323809523811</v>
      </c>
      <c r="J130" s="2">
        <f t="shared" si="11"/>
        <v>2.0430449198129561</v>
      </c>
      <c r="K130" s="2">
        <f t="shared" si="13"/>
        <v>2.0471149682618788</v>
      </c>
    </row>
    <row r="131" spans="1:11" ht="13.5" x14ac:dyDescent="0.25">
      <c r="A131" s="3">
        <f>TITRES_STAT!B134</f>
        <v>42965</v>
      </c>
      <c r="B131" s="5">
        <f>TITRES_STAT!D134</f>
        <v>2.0486</v>
      </c>
      <c r="C131" s="2">
        <f t="shared" si="7"/>
        <v>4.5599999999999863E-2</v>
      </c>
      <c r="D131" s="2">
        <f t="shared" si="8"/>
        <v>2.0394800000000002</v>
      </c>
      <c r="E131" s="2">
        <f t="shared" si="9"/>
        <v>2.0476800000000002</v>
      </c>
      <c r="F131" s="2">
        <f t="shared" si="10"/>
        <v>2.0405400000000005</v>
      </c>
      <c r="G131" s="2">
        <f t="shared" si="12"/>
        <v>2.0475239999999983</v>
      </c>
      <c r="H131" s="2"/>
      <c r="I131" s="2">
        <f t="array" ref="I131">SUMPRODUCT(B115:B134, (ROW(B115:B134)-ROW(B115)+1)) / (20*21/2)</f>
        <v>2.0475780952380953</v>
      </c>
      <c r="J131" s="2">
        <f t="shared" si="11"/>
        <v>2.0435739750688651</v>
      </c>
      <c r="K131" s="2">
        <f t="shared" si="13"/>
        <v>2.0471732048006288</v>
      </c>
    </row>
    <row r="132" spans="1:11" ht="13.5" x14ac:dyDescent="0.25">
      <c r="A132" s="3">
        <f>TITRES_STAT!B135</f>
        <v>42968</v>
      </c>
      <c r="B132" s="5">
        <f>TITRES_STAT!D135</f>
        <v>2.0486</v>
      </c>
      <c r="C132" s="2">
        <f t="shared" ref="C132:C195" si="14">B132-B131</f>
        <v>0</v>
      </c>
      <c r="D132" s="2">
        <f t="shared" si="8"/>
        <v>2.0394800000000002</v>
      </c>
      <c r="E132" s="2">
        <f t="shared" si="9"/>
        <v>2.0458600000000002</v>
      </c>
      <c r="F132" s="2">
        <f t="shared" si="10"/>
        <v>2.0429150000000003</v>
      </c>
      <c r="G132" s="2">
        <f t="shared" si="12"/>
        <v>2.0470639999999984</v>
      </c>
      <c r="H132" s="2"/>
      <c r="I132" s="2">
        <f t="array" ref="I132">SUMPRODUCT(B116:B135, (ROW(B116:B135)-ROW(B116)+1)) / (20*21/2)</f>
        <v>2.0479280952380954</v>
      </c>
      <c r="J132" s="2">
        <f t="shared" si="11"/>
        <v>2.0440526441099256</v>
      </c>
      <c r="K132" s="2">
        <f t="shared" si="13"/>
        <v>2.0472291575535455</v>
      </c>
    </row>
    <row r="133" spans="1:11" ht="13.5" x14ac:dyDescent="0.25">
      <c r="A133" s="3">
        <f>TITRES_STAT!B136</f>
        <v>42969</v>
      </c>
      <c r="B133" s="5">
        <f>TITRES_STAT!D136</f>
        <v>2.0486</v>
      </c>
      <c r="C133" s="2">
        <f t="shared" si="14"/>
        <v>0</v>
      </c>
      <c r="D133" s="2">
        <f t="shared" si="8"/>
        <v>2.0394800000000002</v>
      </c>
      <c r="E133" s="2">
        <f t="shared" si="9"/>
        <v>2.0440399999999999</v>
      </c>
      <c r="F133" s="2">
        <f t="shared" si="10"/>
        <v>2.0439200000000004</v>
      </c>
      <c r="G133" s="2">
        <f t="shared" si="12"/>
        <v>2.0466819999999983</v>
      </c>
      <c r="H133" s="2"/>
      <c r="I133" s="2">
        <f t="array" ref="I133">SUMPRODUCT(B117:B136, (ROW(B117:B136)-ROW(B117)+1)) / (20*21/2)</f>
        <v>2.0482009523809523</v>
      </c>
      <c r="J133" s="2">
        <f t="shared" si="11"/>
        <v>2.0444857256232662</v>
      </c>
      <c r="K133" s="2">
        <f t="shared" si="13"/>
        <v>2.0472829160808574</v>
      </c>
    </row>
    <row r="134" spans="1:11" ht="13.5" x14ac:dyDescent="0.25">
      <c r="A134" s="3">
        <f>TITRES_STAT!B137</f>
        <v>42970</v>
      </c>
      <c r="B134" s="5">
        <f>TITRES_STAT!D137</f>
        <v>2.0486</v>
      </c>
      <c r="C134" s="2">
        <f t="shared" si="14"/>
        <v>0</v>
      </c>
      <c r="D134" s="2">
        <f t="shared" ref="D134:D197" si="15">AVERAGE(B130:B134)</f>
        <v>2.0394800000000002</v>
      </c>
      <c r="E134" s="2">
        <f t="shared" si="9"/>
        <v>2.0440399999999999</v>
      </c>
      <c r="F134" s="2">
        <f t="shared" si="10"/>
        <v>2.0449250000000001</v>
      </c>
      <c r="G134" s="2">
        <f t="shared" si="12"/>
        <v>2.0463779999999985</v>
      </c>
      <c r="H134" s="2"/>
      <c r="I134" s="2">
        <f t="array" ref="I134">SUMPRODUCT(B118:B137, (ROW(B118:B137)-ROW(B118)+1)) / (20*21/2)</f>
        <v>2.0477257142857144</v>
      </c>
      <c r="J134" s="2">
        <f t="shared" si="11"/>
        <v>2.0448775612781933</v>
      </c>
      <c r="K134" s="2">
        <f t="shared" si="13"/>
        <v>2.0473345664306279</v>
      </c>
    </row>
    <row r="135" spans="1:11" ht="13.5" x14ac:dyDescent="0.25">
      <c r="A135" s="3">
        <f>TITRES_STAT!B138</f>
        <v>42971</v>
      </c>
      <c r="B135" s="5">
        <f>TITRES_STAT!D138</f>
        <v>2.0486</v>
      </c>
      <c r="C135" s="2">
        <f t="shared" si="14"/>
        <v>0</v>
      </c>
      <c r="D135" s="2">
        <f t="shared" si="15"/>
        <v>2.0486</v>
      </c>
      <c r="E135" s="2">
        <f t="shared" si="9"/>
        <v>2.0440399999999999</v>
      </c>
      <c r="F135" s="2">
        <f t="shared" si="10"/>
        <v>2.0457350000000001</v>
      </c>
      <c r="G135" s="2">
        <f t="shared" si="12"/>
        <v>2.0460739999999986</v>
      </c>
      <c r="H135" s="2"/>
      <c r="I135" s="2">
        <f t="array" ref="I135">SUMPRODUCT(B119:B138, (ROW(B119:B138)-ROW(B119)+1)) / (20*21/2)</f>
        <v>2.0473585714285716</v>
      </c>
      <c r="J135" s="2">
        <f t="shared" si="11"/>
        <v>2.0452320792516989</v>
      </c>
      <c r="K135" s="2">
        <f t="shared" si="13"/>
        <v>2.0473841912764859</v>
      </c>
    </row>
    <row r="136" spans="1:11" ht="13.5" x14ac:dyDescent="0.25">
      <c r="A136" s="3">
        <f>TITRES_STAT!B139</f>
        <v>42972</v>
      </c>
      <c r="B136" s="5">
        <f>TITRES_STAT!D139</f>
        <v>2.0486</v>
      </c>
      <c r="C136" s="2">
        <f t="shared" si="14"/>
        <v>0</v>
      </c>
      <c r="D136" s="2">
        <f t="shared" si="15"/>
        <v>2.0486</v>
      </c>
      <c r="E136" s="2">
        <f t="shared" si="9"/>
        <v>2.0440399999999999</v>
      </c>
      <c r="F136" s="2">
        <f t="shared" si="10"/>
        <v>2.0535900000000002</v>
      </c>
      <c r="G136" s="2">
        <f t="shared" si="12"/>
        <v>2.0457699999999983</v>
      </c>
      <c r="H136" s="2"/>
      <c r="I136" s="2">
        <f t="array" ref="I136">SUMPRODUCT(B120:B139, (ROW(B120:B139)-ROW(B120)+1)) / (20*21/2)</f>
        <v>2.0466614285714284</v>
      </c>
      <c r="J136" s="2">
        <f t="shared" si="11"/>
        <v>2.0455528336086797</v>
      </c>
      <c r="K136" s="2">
        <f t="shared" si="13"/>
        <v>2.047431870049957</v>
      </c>
    </row>
    <row r="137" spans="1:11" ht="13.5" x14ac:dyDescent="0.25">
      <c r="A137" s="3">
        <f>TITRES_STAT!B140</f>
        <v>42975</v>
      </c>
      <c r="B137" s="5">
        <f>TITRES_STAT!D140</f>
        <v>2.0486</v>
      </c>
      <c r="C137" s="2">
        <f t="shared" si="14"/>
        <v>0</v>
      </c>
      <c r="D137" s="2">
        <f t="shared" si="15"/>
        <v>2.0486</v>
      </c>
      <c r="E137" s="2">
        <f t="shared" si="9"/>
        <v>2.0440399999999999</v>
      </c>
      <c r="F137" s="2">
        <f t="shared" si="10"/>
        <v>2.0524550000000001</v>
      </c>
      <c r="G137" s="2">
        <f t="shared" si="12"/>
        <v>2.0454659999999985</v>
      </c>
      <c r="H137" s="2"/>
      <c r="I137" s="2">
        <f t="array" ref="I137">SUMPRODUCT(B121:B140, (ROW(B121:B140)-ROW(B121)+1)) / (20*21/2)</f>
        <v>2.0460942857142861</v>
      </c>
      <c r="J137" s="2">
        <f t="shared" si="11"/>
        <v>2.0458430399316625</v>
      </c>
      <c r="K137" s="2">
        <f t="shared" si="13"/>
        <v>2.0474776790676059</v>
      </c>
    </row>
    <row r="138" spans="1:11" ht="13.5" x14ac:dyDescent="0.25">
      <c r="A138" s="3">
        <f>TITRES_STAT!B141</f>
        <v>42976</v>
      </c>
      <c r="B138" s="5">
        <f>TITRES_STAT!D141</f>
        <v>2.0486</v>
      </c>
      <c r="C138" s="2">
        <f t="shared" si="14"/>
        <v>0</v>
      </c>
      <c r="D138" s="2">
        <f t="shared" si="15"/>
        <v>2.0486</v>
      </c>
      <c r="E138" s="2">
        <f t="shared" si="9"/>
        <v>2.0440400000000003</v>
      </c>
      <c r="F138" s="2">
        <f t="shared" si="10"/>
        <v>2.05132</v>
      </c>
      <c r="G138" s="2">
        <f t="shared" si="12"/>
        <v>2.0451619999999981</v>
      </c>
      <c r="H138" s="2"/>
      <c r="I138" s="2">
        <f t="array" ref="I138">SUMPRODUCT(B122:B141, (ROW(B122:B141)-ROW(B122)+1)) / (20*21/2)</f>
        <v>2.0460952380952384</v>
      </c>
      <c r="J138" s="2">
        <f t="shared" si="11"/>
        <v>2.0461056075572186</v>
      </c>
      <c r="K138" s="2">
        <f t="shared" si="13"/>
        <v>2.04752169165319</v>
      </c>
    </row>
    <row r="139" spans="1:11" ht="13.5" x14ac:dyDescent="0.25">
      <c r="A139" s="3">
        <f>TITRES_STAT!B142</f>
        <v>42977</v>
      </c>
      <c r="B139" s="5">
        <f>TITRES_STAT!D142</f>
        <v>2.044</v>
      </c>
      <c r="C139" s="2">
        <f t="shared" si="14"/>
        <v>-4.5999999999999375E-3</v>
      </c>
      <c r="D139" s="2">
        <f t="shared" si="15"/>
        <v>2.0476800000000002</v>
      </c>
      <c r="E139" s="2">
        <f t="shared" si="9"/>
        <v>2.0435800000000004</v>
      </c>
      <c r="F139" s="2">
        <f t="shared" si="10"/>
        <v>2.0499549999999997</v>
      </c>
      <c r="G139" s="2">
        <f t="shared" si="12"/>
        <v>2.0447659999999983</v>
      </c>
      <c r="H139" s="2"/>
      <c r="I139" s="2">
        <f t="array" ref="I139">SUMPRODUCT(B123:B142, (ROW(B123:B142)-ROW(B123)+1)) / (20*21/2)</f>
        <v>2.0453066666666668</v>
      </c>
      <c r="J139" s="2">
        <f t="shared" si="11"/>
        <v>2.0459050735041502</v>
      </c>
      <c r="K139" s="2">
        <f t="shared" si="13"/>
        <v>2.0473835860981628</v>
      </c>
    </row>
    <row r="140" spans="1:11" ht="13.5" x14ac:dyDescent="0.25">
      <c r="A140" s="3">
        <f>TITRES_STAT!B143</f>
        <v>42978</v>
      </c>
      <c r="B140" s="5">
        <f>TITRES_STAT!D143</f>
        <v>2.044</v>
      </c>
      <c r="C140" s="2">
        <f t="shared" si="14"/>
        <v>0</v>
      </c>
      <c r="D140" s="2">
        <f t="shared" si="15"/>
        <v>2.0467599999999999</v>
      </c>
      <c r="E140" s="2">
        <f t="shared" ref="E140:E203" si="16">AVERAGE(B131:B140)</f>
        <v>2.0476800000000002</v>
      </c>
      <c r="F140" s="2">
        <f t="shared" si="10"/>
        <v>2.0485899999999999</v>
      </c>
      <c r="G140" s="2">
        <f t="shared" si="12"/>
        <v>2.044369999999998</v>
      </c>
      <c r="H140" s="2"/>
      <c r="I140" s="2">
        <f t="array" ref="I140">SUMPRODUCT(B124:B143, (ROW(B124:B143)-ROW(B124)+1)) / (20*21/2)</f>
        <v>2.042486666666667</v>
      </c>
      <c r="J140" s="2">
        <f t="shared" si="11"/>
        <v>2.0457236379323263</v>
      </c>
      <c r="K140" s="2">
        <f t="shared" si="13"/>
        <v>2.0472508964472547</v>
      </c>
    </row>
    <row r="141" spans="1:11" ht="13.5" x14ac:dyDescent="0.25">
      <c r="A141" s="3">
        <f>TITRES_STAT!B144</f>
        <v>42982</v>
      </c>
      <c r="B141" s="5">
        <f>TITRES_STAT!D144</f>
        <v>2.0486</v>
      </c>
      <c r="C141" s="2">
        <f t="shared" si="14"/>
        <v>4.5999999999999375E-3</v>
      </c>
      <c r="D141" s="2">
        <f t="shared" si="15"/>
        <v>2.0467599999999999</v>
      </c>
      <c r="E141" s="2">
        <f t="shared" si="16"/>
        <v>2.0476800000000002</v>
      </c>
      <c r="F141" s="2">
        <f t="shared" si="10"/>
        <v>2.0476799999999997</v>
      </c>
      <c r="G141" s="2">
        <f t="shared" si="12"/>
        <v>2.0440659999999982</v>
      </c>
      <c r="H141" s="2"/>
      <c r="I141" s="2">
        <f t="array" ref="I141">SUMPRODUCT(B125:B144, (ROW(B125:B144)-ROW(B125)+1)) / (20*21/2)</f>
        <v>2.0351338095238094</v>
      </c>
      <c r="J141" s="2">
        <f t="shared" si="11"/>
        <v>2.0459975771768666</v>
      </c>
      <c r="K141" s="2">
        <f t="shared" si="13"/>
        <v>2.0473038024689312</v>
      </c>
    </row>
    <row r="142" spans="1:11" ht="13.5" x14ac:dyDescent="0.25">
      <c r="A142" s="3">
        <f>TITRES_STAT!B145</f>
        <v>42983</v>
      </c>
      <c r="B142" s="5">
        <f>TITRES_STAT!D145</f>
        <v>2.0394000000000001</v>
      </c>
      <c r="C142" s="2">
        <f t="shared" si="14"/>
        <v>-9.1999999999998749E-3</v>
      </c>
      <c r="D142" s="2">
        <f t="shared" si="15"/>
        <v>2.0449200000000003</v>
      </c>
      <c r="E142" s="2">
        <f t="shared" si="16"/>
        <v>2.0467599999999999</v>
      </c>
      <c r="F142" s="2">
        <f t="shared" si="10"/>
        <v>2.0463100000000001</v>
      </c>
      <c r="G142" s="2">
        <f t="shared" si="12"/>
        <v>2.0436559999999981</v>
      </c>
      <c r="H142" s="2"/>
      <c r="I142" s="2">
        <f t="array" ref="I142">SUMPRODUCT(B126:B145, (ROW(B126:B145)-ROW(B126)+1)) / (20*21/2)</f>
        <v>2.0273047619047619</v>
      </c>
      <c r="J142" s="2">
        <f t="shared" si="11"/>
        <v>2.0453692364933556</v>
      </c>
      <c r="K142" s="2">
        <f t="shared" si="13"/>
        <v>2.0469938494309337</v>
      </c>
    </row>
    <row r="143" spans="1:11" ht="13.5" x14ac:dyDescent="0.25">
      <c r="A143" s="3">
        <f>TITRES_STAT!B146</f>
        <v>42984</v>
      </c>
      <c r="B143" s="5">
        <f>TITRES_STAT!D146</f>
        <v>2.0167000000000002</v>
      </c>
      <c r="C143" s="2">
        <f t="shared" si="14"/>
        <v>-2.2699999999999942E-2</v>
      </c>
      <c r="D143" s="2">
        <f t="shared" si="15"/>
        <v>2.0385400000000002</v>
      </c>
      <c r="E143" s="2">
        <f t="shared" si="16"/>
        <v>2.0435699999999999</v>
      </c>
      <c r="F143" s="2">
        <f t="shared" si="10"/>
        <v>2.0438049999999999</v>
      </c>
      <c r="G143" s="2">
        <f t="shared" si="12"/>
        <v>2.0427139999999984</v>
      </c>
      <c r="H143" s="2"/>
      <c r="I143" s="2">
        <f t="array" ref="I143">SUMPRODUCT(B127:B146, (ROW(B127:B146)-ROW(B127)+1)) / (20*21/2)</f>
        <v>2.0199095238095239</v>
      </c>
      <c r="J143" s="2">
        <f t="shared" si="11"/>
        <v>2.042638833017798</v>
      </c>
      <c r="K143" s="2">
        <f t="shared" si="13"/>
        <v>2.0458058553356029</v>
      </c>
    </row>
    <row r="144" spans="1:11" ht="13.5" x14ac:dyDescent="0.25">
      <c r="A144" s="3">
        <f>TITRES_STAT!B147</f>
        <v>42985</v>
      </c>
      <c r="B144" s="5">
        <f>TITRES_STAT!D147</f>
        <v>1.9665999999999999</v>
      </c>
      <c r="C144" s="2">
        <f t="shared" si="14"/>
        <v>-5.0100000000000255E-2</v>
      </c>
      <c r="D144" s="2">
        <f t="shared" si="15"/>
        <v>2.0230600000000001</v>
      </c>
      <c r="E144" s="2">
        <f t="shared" si="16"/>
        <v>2.0353699999999999</v>
      </c>
      <c r="F144" s="2">
        <f t="shared" si="10"/>
        <v>2.0397050000000001</v>
      </c>
      <c r="G144" s="2">
        <f t="shared" si="12"/>
        <v>2.0407699999999984</v>
      </c>
      <c r="H144" s="2"/>
      <c r="I144" s="2">
        <f t="array" ref="I144">SUMPRODUCT(B128:B147, (ROW(B128:B147)-ROW(B128)+1)) / (20*21/2)</f>
        <v>2.0125195238095239</v>
      </c>
      <c r="J144" s="2">
        <f t="shared" si="11"/>
        <v>2.0353970393970555</v>
      </c>
      <c r="K144" s="2">
        <f t="shared" si="13"/>
        <v>2.0426997433616578</v>
      </c>
    </row>
    <row r="145" spans="1:11" ht="13.5" x14ac:dyDescent="0.25">
      <c r="A145" s="3">
        <f>TITRES_STAT!B148</f>
        <v>42986</v>
      </c>
      <c r="B145" s="5">
        <f>TITRES_STAT!D148</f>
        <v>1.9575</v>
      </c>
      <c r="C145" s="2">
        <f t="shared" si="14"/>
        <v>-9.099999999999886E-3</v>
      </c>
      <c r="D145" s="2">
        <f t="shared" si="15"/>
        <v>2.00576</v>
      </c>
      <c r="E145" s="2">
        <f t="shared" si="16"/>
        <v>2.0262600000000002</v>
      </c>
      <c r="F145" s="2">
        <f t="shared" si="10"/>
        <v>2.0351500000000002</v>
      </c>
      <c r="G145" s="2">
        <f t="shared" si="12"/>
        <v>2.0387219999999986</v>
      </c>
      <c r="H145" s="2"/>
      <c r="I145" s="2">
        <f t="array" ref="I145">SUMPRODUCT(B129:B148, (ROW(B129:B148)-ROW(B129)+1)) / (20*21/2)</f>
        <v>2.0047085714285711</v>
      </c>
      <c r="J145" s="2">
        <f t="shared" si="11"/>
        <v>2.0279782737401932</v>
      </c>
      <c r="K145" s="2">
        <f t="shared" si="13"/>
        <v>2.0393585769553182</v>
      </c>
    </row>
    <row r="146" spans="1:11" ht="13.5" x14ac:dyDescent="0.25">
      <c r="A146" s="3">
        <f>TITRES_STAT!B149</f>
        <v>42989</v>
      </c>
      <c r="B146" s="5">
        <f>TITRES_STAT!D149</f>
        <v>1.9575</v>
      </c>
      <c r="C146" s="2">
        <f t="shared" si="14"/>
        <v>0</v>
      </c>
      <c r="D146" s="2">
        <f t="shared" si="15"/>
        <v>1.9875399999999999</v>
      </c>
      <c r="E146" s="2">
        <f t="shared" si="16"/>
        <v>2.01715</v>
      </c>
      <c r="F146" s="2">
        <f t="shared" si="10"/>
        <v>2.0305950000000004</v>
      </c>
      <c r="G146" s="2">
        <f t="shared" si="12"/>
        <v>2.0366739999999988</v>
      </c>
      <c r="H146" s="2"/>
      <c r="I146" s="2">
        <f t="array" ref="I146">SUMPRODUCT(B130:B149, (ROW(B130:B149)-ROW(B130)+1)) / (20*21/2)</f>
        <v>1.9961014285714285</v>
      </c>
      <c r="J146" s="2">
        <f t="shared" si="11"/>
        <v>2.0212660571935084</v>
      </c>
      <c r="K146" s="2">
        <f t="shared" si="13"/>
        <v>2.0361484366825606</v>
      </c>
    </row>
    <row r="147" spans="1:11" ht="13.5" x14ac:dyDescent="0.25">
      <c r="A147" s="3">
        <f>TITRES_STAT!B150</f>
        <v>42990</v>
      </c>
      <c r="B147" s="5">
        <f>TITRES_STAT!D150</f>
        <v>1.9530000000000001</v>
      </c>
      <c r="C147" s="2">
        <f t="shared" si="14"/>
        <v>-4.4999999999999485E-3</v>
      </c>
      <c r="D147" s="2">
        <f t="shared" si="15"/>
        <v>1.9702599999999997</v>
      </c>
      <c r="E147" s="2">
        <f t="shared" si="16"/>
        <v>2.00759</v>
      </c>
      <c r="F147" s="2">
        <f t="shared" si="10"/>
        <v>2.0258150000000006</v>
      </c>
      <c r="G147" s="2">
        <f t="shared" si="12"/>
        <v>2.0345359999999988</v>
      </c>
      <c r="H147" s="2"/>
      <c r="I147" s="2">
        <f t="array" ref="I147">SUMPRODUCT(B131:B150, (ROW(B131:B150)-ROW(B131)+1)) / (20*21/2)</f>
        <v>1.9880580952380957</v>
      </c>
      <c r="J147" s="2">
        <f t="shared" si="11"/>
        <v>2.0147645279369839</v>
      </c>
      <c r="K147" s="2">
        <f t="shared" si="13"/>
        <v>2.0328877136754016</v>
      </c>
    </row>
    <row r="148" spans="1:11" ht="13.5" x14ac:dyDescent="0.25">
      <c r="A148" s="3">
        <f>TITRES_STAT!B151</f>
        <v>42991</v>
      </c>
      <c r="B148" s="5">
        <f>TITRES_STAT!D151</f>
        <v>1.9438</v>
      </c>
      <c r="C148" s="2">
        <f t="shared" si="14"/>
        <v>-9.200000000000097E-3</v>
      </c>
      <c r="D148" s="2">
        <f t="shared" si="15"/>
        <v>1.9556800000000003</v>
      </c>
      <c r="E148" s="2">
        <f t="shared" si="16"/>
        <v>1.9971099999999999</v>
      </c>
      <c r="F148" s="2">
        <f t="shared" ref="F148:F211" si="17">AVERAGE(B129:B148)</f>
        <v>2.0205750000000009</v>
      </c>
      <c r="G148" s="2">
        <f t="shared" si="12"/>
        <v>2.0322939999999989</v>
      </c>
      <c r="H148" s="2"/>
      <c r="I148" s="2">
        <f t="array" ref="I148">SUMPRODUCT(B132:B151, (ROW(B132:B151)-ROW(B132)+1)) / (20*21/2)</f>
        <v>1.9799233333333337</v>
      </c>
      <c r="J148" s="2">
        <f t="shared" si="11"/>
        <v>2.0080060014667951</v>
      </c>
      <c r="K148" s="2">
        <f t="shared" si="13"/>
        <v>2.0293940778449935</v>
      </c>
    </row>
    <row r="149" spans="1:11" ht="13.5" x14ac:dyDescent="0.25">
      <c r="A149" s="3">
        <f>TITRES_STAT!B152</f>
        <v>42992</v>
      </c>
      <c r="B149" s="5">
        <f>TITRES_STAT!D152</f>
        <v>1.9301999999999999</v>
      </c>
      <c r="C149" s="2">
        <f t="shared" si="14"/>
        <v>-1.3600000000000056E-2</v>
      </c>
      <c r="D149" s="2">
        <f t="shared" si="15"/>
        <v>1.9483999999999999</v>
      </c>
      <c r="E149" s="2">
        <f t="shared" si="16"/>
        <v>1.9857299999999998</v>
      </c>
      <c r="F149" s="2">
        <f t="shared" si="17"/>
        <v>2.0146550000000008</v>
      </c>
      <c r="G149" s="2">
        <f t="shared" si="12"/>
        <v>2.0297799999999988</v>
      </c>
      <c r="H149" s="2"/>
      <c r="I149" s="2">
        <f t="array" ref="I149">SUMPRODUCT(B133:B152, (ROW(B133:B152)-ROW(B133)+1)) / (20*21/2)</f>
        <v>1.9671742857142858</v>
      </c>
      <c r="J149" s="2">
        <f t="shared" ref="J149:J212" si="18">$J$4*B149+J148*(1-$J$4)</f>
        <v>2.0005959060890048</v>
      </c>
      <c r="K149" s="2">
        <f t="shared" si="13"/>
        <v>2.0255041140079348</v>
      </c>
    </row>
    <row r="150" spans="1:11" ht="13.5" x14ac:dyDescent="0.25">
      <c r="A150" s="3">
        <f>TITRES_STAT!B153</f>
        <v>42993</v>
      </c>
      <c r="B150" s="5">
        <f>TITRES_STAT!D153</f>
        <v>1.9301999999999999</v>
      </c>
      <c r="C150" s="2">
        <f t="shared" si="14"/>
        <v>0</v>
      </c>
      <c r="D150" s="2">
        <f t="shared" si="15"/>
        <v>1.9429400000000001</v>
      </c>
      <c r="E150" s="2">
        <f t="shared" si="16"/>
        <v>1.9743499999999998</v>
      </c>
      <c r="F150" s="2">
        <f t="shared" si="17"/>
        <v>2.0110150000000004</v>
      </c>
      <c r="G150" s="2">
        <f t="shared" si="12"/>
        <v>2.0273439999999989</v>
      </c>
      <c r="H150" s="2"/>
      <c r="I150" s="2">
        <f t="array" ref="I150">SUMPRODUCT(B134:B153, (ROW(B134:B153)-ROW(B134)+1)) / (20*21/2)</f>
        <v>1.9565757142857143</v>
      </c>
      <c r="J150" s="2">
        <f t="shared" si="18"/>
        <v>1.9938915340805283</v>
      </c>
      <c r="K150" s="2">
        <f t="shared" si="13"/>
        <v>2.0217666977723296</v>
      </c>
    </row>
    <row r="151" spans="1:11" ht="13.5" x14ac:dyDescent="0.25">
      <c r="A151" s="3">
        <f>TITRES_STAT!B154</f>
        <v>42996</v>
      </c>
      <c r="B151" s="5">
        <f>TITRES_STAT!D154</f>
        <v>1.9256</v>
      </c>
      <c r="C151" s="2">
        <f t="shared" si="14"/>
        <v>-4.5999999999999375E-3</v>
      </c>
      <c r="D151" s="2">
        <f t="shared" si="15"/>
        <v>1.9365600000000001</v>
      </c>
      <c r="E151" s="2">
        <f t="shared" si="16"/>
        <v>1.9620499999999996</v>
      </c>
      <c r="F151" s="2">
        <f t="shared" si="17"/>
        <v>2.0048650000000001</v>
      </c>
      <c r="G151" s="2">
        <f t="shared" si="12"/>
        <v>2.0251279999999992</v>
      </c>
      <c r="H151" s="2"/>
      <c r="I151" s="2">
        <f t="array" ref="I151">SUMPRODUCT(B135:B154, (ROW(B135:B154)-ROW(B135)+1)) / (20*21/2)</f>
        <v>1.9450242857142859</v>
      </c>
      <c r="J151" s="2">
        <f t="shared" si="18"/>
        <v>1.9873875784538113</v>
      </c>
      <c r="K151" s="2">
        <f t="shared" si="13"/>
        <v>2.0179954547224344</v>
      </c>
    </row>
    <row r="152" spans="1:11" ht="13.5" x14ac:dyDescent="0.25">
      <c r="A152" s="3">
        <f>TITRES_STAT!B155</f>
        <v>42997</v>
      </c>
      <c r="B152" s="5">
        <f>TITRES_STAT!D155</f>
        <v>1.871</v>
      </c>
      <c r="C152" s="2">
        <f t="shared" si="14"/>
        <v>-5.4599999999999982E-2</v>
      </c>
      <c r="D152" s="2">
        <f t="shared" si="15"/>
        <v>1.9201599999999999</v>
      </c>
      <c r="E152" s="2">
        <f t="shared" si="16"/>
        <v>1.9452099999999994</v>
      </c>
      <c r="F152" s="2">
        <f t="shared" si="17"/>
        <v>1.9959850000000003</v>
      </c>
      <c r="G152" s="2">
        <f t="shared" si="12"/>
        <v>2.0218199999999991</v>
      </c>
      <c r="H152" s="2"/>
      <c r="I152" s="2">
        <f t="array" ref="I152">SUMPRODUCT(B136:B155, (ROW(B136:B155)-ROW(B136)+1)) / (20*21/2)</f>
        <v>1.9343399999999999</v>
      </c>
      <c r="J152" s="2">
        <f t="shared" si="18"/>
        <v>1.9763030471724961</v>
      </c>
      <c r="K152" s="2">
        <f t="shared" si="13"/>
        <v>2.0122309270862604</v>
      </c>
    </row>
    <row r="153" spans="1:11" ht="13.5" x14ac:dyDescent="0.25">
      <c r="A153" s="3">
        <f>TITRES_STAT!B156</f>
        <v>42998</v>
      </c>
      <c r="B153" s="5">
        <f>TITRES_STAT!D156</f>
        <v>1.8847</v>
      </c>
      <c r="C153" s="2">
        <f t="shared" si="14"/>
        <v>1.3700000000000045E-2</v>
      </c>
      <c r="D153" s="2">
        <f t="shared" si="15"/>
        <v>1.9083400000000001</v>
      </c>
      <c r="E153" s="2">
        <f t="shared" si="16"/>
        <v>1.9320099999999996</v>
      </c>
      <c r="F153" s="2">
        <f t="shared" si="17"/>
        <v>1.9877900000000004</v>
      </c>
      <c r="G153" s="2">
        <f t="shared" si="12"/>
        <v>2.0187859999999991</v>
      </c>
      <c r="H153" s="2"/>
      <c r="I153" s="2">
        <f t="array" ref="I153">SUMPRODUCT(B137:B156, (ROW(B137:B156)-ROW(B137)+1)) / (20*21/2)</f>
        <v>1.9245228571428568</v>
      </c>
      <c r="J153" s="2">
        <f t="shared" si="18"/>
        <v>1.9675789474417822</v>
      </c>
      <c r="K153" s="2">
        <f t="shared" si="13"/>
        <v>2.0072297142593483</v>
      </c>
    </row>
    <row r="154" spans="1:11" ht="13.5" x14ac:dyDescent="0.25">
      <c r="A154" s="3">
        <f>TITRES_STAT!B157</f>
        <v>43000</v>
      </c>
      <c r="B154" s="5">
        <f>TITRES_STAT!D157</f>
        <v>1.8665</v>
      </c>
      <c r="C154" s="2">
        <f t="shared" si="14"/>
        <v>-1.8199999999999994E-2</v>
      </c>
      <c r="D154" s="2">
        <f t="shared" si="15"/>
        <v>1.8956</v>
      </c>
      <c r="E154" s="2">
        <f t="shared" si="16"/>
        <v>1.9219999999999995</v>
      </c>
      <c r="F154" s="2">
        <f t="shared" si="17"/>
        <v>1.9786850000000005</v>
      </c>
      <c r="G154" s="2">
        <f t="shared" si="12"/>
        <v>2.0153879999999993</v>
      </c>
      <c r="H154" s="2"/>
      <c r="I154" s="2">
        <f t="array" ref="I154">SUMPRODUCT(B138:B157, (ROW(B138:B157)-ROW(B138)+1)) / (20*21/2)</f>
        <v>1.915572857142857</v>
      </c>
      <c r="J154" s="2">
        <f t="shared" si="18"/>
        <v>1.9579523810187554</v>
      </c>
      <c r="K154" s="2">
        <f t="shared" si="13"/>
        <v>2.0017109019354522</v>
      </c>
    </row>
    <row r="155" spans="1:11" ht="13.5" x14ac:dyDescent="0.25">
      <c r="A155" s="3">
        <f>TITRES_STAT!B158</f>
        <v>43003</v>
      </c>
      <c r="B155" s="5">
        <f>TITRES_STAT!D158</f>
        <v>1.8665</v>
      </c>
      <c r="C155" s="2">
        <f t="shared" si="14"/>
        <v>0</v>
      </c>
      <c r="D155" s="2">
        <f t="shared" si="15"/>
        <v>1.8828600000000002</v>
      </c>
      <c r="E155" s="2">
        <f t="shared" si="16"/>
        <v>1.9128999999999998</v>
      </c>
      <c r="F155" s="2">
        <f t="shared" si="17"/>
        <v>1.9695800000000001</v>
      </c>
      <c r="G155" s="2">
        <f t="shared" si="12"/>
        <v>2.0119899999999995</v>
      </c>
      <c r="H155" s="2"/>
      <c r="I155" s="2">
        <f t="array" ref="I155">SUMPRODUCT(B139:B158, (ROW(B139:B158)-ROW(B139)+1)) / (20*21/2)</f>
        <v>1.9074899999999997</v>
      </c>
      <c r="J155" s="2">
        <f t="shared" si="18"/>
        <v>1.9492426304455406</v>
      </c>
      <c r="K155" s="2">
        <f t="shared" si="13"/>
        <v>1.996408513624258</v>
      </c>
    </row>
    <row r="156" spans="1:11" ht="13.5" x14ac:dyDescent="0.25">
      <c r="A156" s="3">
        <f>TITRES_STAT!B159</f>
        <v>43004</v>
      </c>
      <c r="B156" s="5">
        <f>TITRES_STAT!D159</f>
        <v>1.8665</v>
      </c>
      <c r="C156" s="2">
        <f t="shared" si="14"/>
        <v>0</v>
      </c>
      <c r="D156" s="2">
        <f t="shared" si="15"/>
        <v>1.87104</v>
      </c>
      <c r="E156" s="2">
        <f t="shared" si="16"/>
        <v>1.9037999999999999</v>
      </c>
      <c r="F156" s="2">
        <f t="shared" si="17"/>
        <v>1.9604750000000002</v>
      </c>
      <c r="G156" s="2">
        <f t="shared" si="12"/>
        <v>2.0085919999999997</v>
      </c>
      <c r="H156" s="2"/>
      <c r="I156" s="2">
        <f t="array" ref="I156">SUMPRODUCT(B140:B159, (ROW(B140:B159)-ROW(B140)+1)) / (20*21/2)</f>
        <v>1.9002742857142856</v>
      </c>
      <c r="J156" s="2">
        <f t="shared" si="18"/>
        <v>1.9413623799269177</v>
      </c>
      <c r="K156" s="2">
        <f t="shared" si="13"/>
        <v>1.9913140621095813</v>
      </c>
    </row>
    <row r="157" spans="1:11" ht="13.5" x14ac:dyDescent="0.25">
      <c r="A157" s="3">
        <f>TITRES_STAT!B160</f>
        <v>43005</v>
      </c>
      <c r="B157" s="5">
        <f>TITRES_STAT!D160</f>
        <v>1.8665</v>
      </c>
      <c r="C157" s="2">
        <f t="shared" si="14"/>
        <v>0</v>
      </c>
      <c r="D157" s="2">
        <f t="shared" si="15"/>
        <v>1.8701399999999999</v>
      </c>
      <c r="E157" s="2">
        <f t="shared" si="16"/>
        <v>1.8951499999999999</v>
      </c>
      <c r="F157" s="2">
        <f t="shared" si="17"/>
        <v>1.95137</v>
      </c>
      <c r="G157" s="2">
        <f t="shared" si="12"/>
        <v>2.0051939999999999</v>
      </c>
      <c r="H157" s="2"/>
      <c r="I157" s="2">
        <f t="array" ref="I157">SUMPRODUCT(B141:B160, (ROW(B141:B160)-ROW(B141)+1)) / (20*21/2)</f>
        <v>1.8939038095238094</v>
      </c>
      <c r="J157" s="2">
        <f t="shared" si="18"/>
        <v>1.9342326294576875</v>
      </c>
      <c r="K157" s="2">
        <f t="shared" si="13"/>
        <v>1.9864193930072449</v>
      </c>
    </row>
    <row r="158" spans="1:11" ht="13.5" x14ac:dyDescent="0.25">
      <c r="A158" s="3">
        <f>TITRES_STAT!B161</f>
        <v>43006</v>
      </c>
      <c r="B158" s="5">
        <f>TITRES_STAT!D161</f>
        <v>1.8665</v>
      </c>
      <c r="C158" s="2">
        <f t="shared" si="14"/>
        <v>0</v>
      </c>
      <c r="D158" s="2">
        <f t="shared" si="15"/>
        <v>1.8664999999999998</v>
      </c>
      <c r="E158" s="2">
        <f t="shared" si="16"/>
        <v>1.8874199999999999</v>
      </c>
      <c r="F158" s="2">
        <f t="shared" si="17"/>
        <v>1.9422650000000001</v>
      </c>
      <c r="G158" s="2">
        <f t="shared" si="12"/>
        <v>2.0017960000000001</v>
      </c>
      <c r="H158" s="2"/>
      <c r="I158" s="2">
        <f t="array" ref="I158">SUMPRODUCT(B142:B161, (ROW(B142:B161)-ROW(B142)+1)) / (20*21/2)</f>
        <v>1.8883785714285712</v>
      </c>
      <c r="J158" s="2">
        <f t="shared" si="18"/>
        <v>1.9277819028426697</v>
      </c>
      <c r="K158" s="2">
        <f t="shared" si="13"/>
        <v>1.9817166717128432</v>
      </c>
    </row>
    <row r="159" spans="1:11" ht="13.5" x14ac:dyDescent="0.25">
      <c r="A159" s="3">
        <f>TITRES_STAT!B162</f>
        <v>43007</v>
      </c>
      <c r="B159" s="5">
        <f>TITRES_STAT!D162</f>
        <v>1.8665</v>
      </c>
      <c r="C159" s="2">
        <f t="shared" si="14"/>
        <v>0</v>
      </c>
      <c r="D159" s="2">
        <f t="shared" si="15"/>
        <v>1.8664999999999998</v>
      </c>
      <c r="E159" s="2">
        <f t="shared" si="16"/>
        <v>1.8810499999999997</v>
      </c>
      <c r="F159" s="2">
        <f t="shared" si="17"/>
        <v>1.9333899999999999</v>
      </c>
      <c r="G159" s="2">
        <f t="shared" si="12"/>
        <v>1.9983979999999999</v>
      </c>
      <c r="H159" s="2"/>
      <c r="I159" s="2">
        <f t="array" ref="I159">SUMPRODUCT(B143:B162, (ROW(B143:B162)-ROW(B143)+1)) / (20*21/2)</f>
        <v>1.8837204761904762</v>
      </c>
      <c r="J159" s="2">
        <f t="shared" si="18"/>
        <v>1.921945531143368</v>
      </c>
      <c r="K159" s="2">
        <f t="shared" si="13"/>
        <v>1.9771983708613592</v>
      </c>
    </row>
    <row r="160" spans="1:11" ht="13.5" x14ac:dyDescent="0.25">
      <c r="A160" s="3">
        <f>TITRES_STAT!B163</f>
        <v>43010</v>
      </c>
      <c r="B160" s="5">
        <f>TITRES_STAT!D163</f>
        <v>1.8665</v>
      </c>
      <c r="C160" s="2">
        <f t="shared" si="14"/>
        <v>0</v>
      </c>
      <c r="D160" s="2">
        <f t="shared" si="15"/>
        <v>1.8664999999999998</v>
      </c>
      <c r="E160" s="2">
        <f t="shared" si="16"/>
        <v>1.8746800000000001</v>
      </c>
      <c r="F160" s="2">
        <f t="shared" si="17"/>
        <v>1.924515</v>
      </c>
      <c r="G160" s="2">
        <f t="shared" si="12"/>
        <v>1.9950000000000001</v>
      </c>
      <c r="H160" s="2"/>
      <c r="I160" s="2">
        <f t="array" ref="I160">SUMPRODUCT(B144:B163, (ROW(B144:B163)-ROW(B144)+1)) / (20*21/2)</f>
        <v>1.8798857142857142</v>
      </c>
      <c r="J160" s="2">
        <f t="shared" si="18"/>
        <v>1.9166650043678091</v>
      </c>
      <c r="K160" s="2">
        <f t="shared" si="13"/>
        <v>1.9728572582785608</v>
      </c>
    </row>
    <row r="161" spans="1:11" ht="13.5" x14ac:dyDescent="0.25">
      <c r="A161" s="3">
        <f>TITRES_STAT!B164</f>
        <v>43011</v>
      </c>
      <c r="B161" s="5">
        <f>TITRES_STAT!D164</f>
        <v>1.8665</v>
      </c>
      <c r="C161" s="2">
        <f t="shared" si="14"/>
        <v>0</v>
      </c>
      <c r="D161" s="2">
        <f t="shared" si="15"/>
        <v>1.8664999999999998</v>
      </c>
      <c r="E161" s="2">
        <f t="shared" si="16"/>
        <v>1.86877</v>
      </c>
      <c r="F161" s="2">
        <f t="shared" si="17"/>
        <v>1.9154099999999996</v>
      </c>
      <c r="G161" s="2">
        <f t="shared" si="12"/>
        <v>1.9919160000000002</v>
      </c>
      <c r="H161" s="2"/>
      <c r="I161" s="2">
        <f t="array" ref="I161">SUMPRODUCT(B145:B164, (ROW(B145:B164)-ROW(B145)+1)) / (20*21/2)</f>
        <v>1.8715566666666665</v>
      </c>
      <c r="J161" s="2">
        <f t="shared" si="18"/>
        <v>1.9118873849042082</v>
      </c>
      <c r="K161" s="2">
        <f t="shared" si="13"/>
        <v>1.9686863854048919</v>
      </c>
    </row>
    <row r="162" spans="1:11" ht="13.5" x14ac:dyDescent="0.25">
      <c r="A162" s="3">
        <f>TITRES_STAT!B165</f>
        <v>43012</v>
      </c>
      <c r="B162" s="5">
        <f>TITRES_STAT!D165</f>
        <v>1.8665</v>
      </c>
      <c r="C162" s="2">
        <f t="shared" si="14"/>
        <v>0</v>
      </c>
      <c r="D162" s="2">
        <f t="shared" si="15"/>
        <v>1.8664999999999998</v>
      </c>
      <c r="E162" s="2">
        <f t="shared" si="16"/>
        <v>1.86832</v>
      </c>
      <c r="F162" s="2">
        <f t="shared" si="17"/>
        <v>1.9067649999999996</v>
      </c>
      <c r="G162" s="2">
        <f t="shared" si="12"/>
        <v>1.9892240000000001</v>
      </c>
      <c r="H162" s="2"/>
      <c r="I162" s="2">
        <f t="array" ref="I162">SUMPRODUCT(B146:B165, (ROW(B146:B165)-ROW(B146)+1)) / (20*21/2)</f>
        <v>1.8639647619047615</v>
      </c>
      <c r="J162" s="2">
        <f t="shared" si="18"/>
        <v>1.9075647768180932</v>
      </c>
      <c r="K162" s="2">
        <f t="shared" si="13"/>
        <v>1.9646790761733277</v>
      </c>
    </row>
    <row r="163" spans="1:11" ht="13.5" x14ac:dyDescent="0.25">
      <c r="A163" s="3">
        <f>TITRES_STAT!B166</f>
        <v>43013</v>
      </c>
      <c r="B163" s="5">
        <f>TITRES_STAT!D166</f>
        <v>1.8665</v>
      </c>
      <c r="C163" s="2">
        <f t="shared" si="14"/>
        <v>0</v>
      </c>
      <c r="D163" s="2">
        <f t="shared" si="15"/>
        <v>1.8664999999999998</v>
      </c>
      <c r="E163" s="2">
        <f t="shared" si="16"/>
        <v>1.8664999999999998</v>
      </c>
      <c r="F163" s="2">
        <f t="shared" si="17"/>
        <v>1.8992549999999997</v>
      </c>
      <c r="G163" s="2">
        <f t="shared" si="12"/>
        <v>1.9859840000000002</v>
      </c>
      <c r="H163" s="2"/>
      <c r="I163" s="2">
        <f t="array" ref="I163">SUMPRODUCT(B147:B166, (ROW(B147:B166)-ROW(B147)+1)) / (20*21/2)</f>
        <v>1.8570666666666662</v>
      </c>
      <c r="J163" s="2">
        <f t="shared" si="18"/>
        <v>1.9036538456925605</v>
      </c>
      <c r="K163" s="2">
        <f t="shared" si="13"/>
        <v>1.9608289163233934</v>
      </c>
    </row>
    <row r="164" spans="1:11" ht="13.5" x14ac:dyDescent="0.25">
      <c r="A164" s="3">
        <f>TITRES_STAT!B167</f>
        <v>43014</v>
      </c>
      <c r="B164" s="5">
        <f>TITRES_STAT!D167</f>
        <v>1.8118000000000001</v>
      </c>
      <c r="C164" s="2">
        <f t="shared" si="14"/>
        <v>-5.4699999999999971E-2</v>
      </c>
      <c r="D164" s="2">
        <f t="shared" si="15"/>
        <v>1.8555600000000001</v>
      </c>
      <c r="E164" s="2">
        <f t="shared" si="16"/>
        <v>1.8610300000000002</v>
      </c>
      <c r="F164" s="2">
        <f t="shared" si="17"/>
        <v>1.8915149999999994</v>
      </c>
      <c r="G164" s="2">
        <f t="shared" si="12"/>
        <v>1.9816500000000006</v>
      </c>
      <c r="H164" s="2"/>
      <c r="I164" s="2">
        <f t="array" ref="I164">SUMPRODUCT(B148:B167, (ROW(B148:B167)-ROW(B148)+1)) / (20*21/2)</f>
        <v>1.847395714285714</v>
      </c>
      <c r="J164" s="2">
        <f t="shared" si="18"/>
        <v>1.8949058603885072</v>
      </c>
      <c r="K164" s="2">
        <f t="shared" si="13"/>
        <v>1.954984645095025</v>
      </c>
    </row>
    <row r="165" spans="1:11" ht="13.5" x14ac:dyDescent="0.25">
      <c r="A165" s="3">
        <f>TITRES_STAT!B168</f>
        <v>43017</v>
      </c>
      <c r="B165" s="5">
        <f>TITRES_STAT!D168</f>
        <v>1.8118000000000001</v>
      </c>
      <c r="C165" s="2">
        <f t="shared" si="14"/>
        <v>0</v>
      </c>
      <c r="D165" s="2">
        <f t="shared" si="15"/>
        <v>1.8446200000000001</v>
      </c>
      <c r="E165" s="2">
        <f t="shared" si="16"/>
        <v>1.8555600000000001</v>
      </c>
      <c r="F165" s="2">
        <f t="shared" si="17"/>
        <v>1.8842299999999994</v>
      </c>
      <c r="G165" s="2">
        <f t="shared" si="12"/>
        <v>1.9772380000000005</v>
      </c>
      <c r="H165" s="2"/>
      <c r="I165" s="2">
        <f t="array" ref="I165">SUMPRODUCT(B149:B168, (ROW(B149:B168)-ROW(B149)+1)) / (20*21/2)</f>
        <v>1.838570476190476</v>
      </c>
      <c r="J165" s="2">
        <f t="shared" si="18"/>
        <v>1.8869910165419828</v>
      </c>
      <c r="K165" s="2">
        <f t="shared" si="13"/>
        <v>1.9493695609736514</v>
      </c>
    </row>
    <row r="166" spans="1:11" ht="13.5" x14ac:dyDescent="0.25">
      <c r="A166" s="3">
        <f>TITRES_STAT!B169</f>
        <v>43018</v>
      </c>
      <c r="B166" s="5">
        <f>TITRES_STAT!D169</f>
        <v>1.8118000000000001</v>
      </c>
      <c r="C166" s="2">
        <f t="shared" si="14"/>
        <v>0</v>
      </c>
      <c r="D166" s="2">
        <f t="shared" si="15"/>
        <v>1.83368</v>
      </c>
      <c r="E166" s="2">
        <f t="shared" si="16"/>
        <v>1.8500900000000002</v>
      </c>
      <c r="F166" s="2">
        <f t="shared" si="17"/>
        <v>1.8769449999999992</v>
      </c>
      <c r="G166" s="2">
        <f t="shared" si="12"/>
        <v>1.9756440000000006</v>
      </c>
      <c r="H166" s="2"/>
      <c r="I166" s="2">
        <f t="array" ref="I166">SUMPRODUCT(B150:B169, (ROW(B150:B169)-ROW(B150)+1)) / (20*21/2)</f>
        <v>1.8305471428571425</v>
      </c>
      <c r="J166" s="2">
        <f t="shared" si="18"/>
        <v>1.8798299673475083</v>
      </c>
      <c r="K166" s="2">
        <f t="shared" si="13"/>
        <v>1.9439746762295866</v>
      </c>
    </row>
    <row r="167" spans="1:11" ht="13.5" x14ac:dyDescent="0.25">
      <c r="A167" s="3">
        <f>TITRES_STAT!B170</f>
        <v>43019</v>
      </c>
      <c r="B167" s="5">
        <f>TITRES_STAT!D170</f>
        <v>1.7754000000000001</v>
      </c>
      <c r="C167" s="2">
        <f t="shared" si="14"/>
        <v>-3.6399999999999988E-2</v>
      </c>
      <c r="D167" s="2">
        <f t="shared" si="15"/>
        <v>1.8154599999999999</v>
      </c>
      <c r="E167" s="2">
        <f t="shared" si="16"/>
        <v>1.8409800000000001</v>
      </c>
      <c r="F167" s="2">
        <f t="shared" si="17"/>
        <v>1.8680649999999992</v>
      </c>
      <c r="G167" s="2">
        <f t="shared" si="12"/>
        <v>1.9697260000000008</v>
      </c>
      <c r="H167" s="2"/>
      <c r="I167" s="2">
        <f t="array" ref="I167">SUMPRODUCT(B151:B170, (ROW(B151:B170)-ROW(B151)+1)) / (20*21/2)</f>
        <v>1.8232609523809522</v>
      </c>
      <c r="J167" s="2">
        <f t="shared" si="18"/>
        <v>1.8698842561715552</v>
      </c>
      <c r="K167" s="2">
        <f t="shared" si="13"/>
        <v>1.93736390461274</v>
      </c>
    </row>
    <row r="168" spans="1:11" ht="13.5" x14ac:dyDescent="0.25">
      <c r="A168" s="3">
        <f>TITRES_STAT!B171</f>
        <v>43020</v>
      </c>
      <c r="B168" s="5">
        <f>TITRES_STAT!D171</f>
        <v>1.7754000000000001</v>
      </c>
      <c r="C168" s="2">
        <f t="shared" si="14"/>
        <v>0</v>
      </c>
      <c r="D168" s="2">
        <f t="shared" si="15"/>
        <v>1.7972399999999999</v>
      </c>
      <c r="E168" s="2">
        <f t="shared" si="16"/>
        <v>1.8318699999999999</v>
      </c>
      <c r="F168" s="2">
        <f t="shared" si="17"/>
        <v>1.8596449999999993</v>
      </c>
      <c r="G168" s="2">
        <f t="shared" si="12"/>
        <v>1.9638080000000011</v>
      </c>
      <c r="H168" s="2"/>
      <c r="I168" s="2">
        <f t="array" ref="I168">SUMPRODUCT(B152:B171, (ROW(B152:B171)-ROW(B152)+1)) / (20*21/2)</f>
        <v>1.8093404761904759</v>
      </c>
      <c r="J168" s="2">
        <f t="shared" si="18"/>
        <v>1.8608857555837881</v>
      </c>
      <c r="K168" s="2">
        <f t="shared" si="13"/>
        <v>1.9310123789416522</v>
      </c>
    </row>
    <row r="169" spans="1:11" ht="13.5" x14ac:dyDescent="0.25">
      <c r="A169" s="3">
        <f>TITRES_STAT!B172</f>
        <v>43021</v>
      </c>
      <c r="B169" s="5">
        <f>TITRES_STAT!D172</f>
        <v>1.7754000000000001</v>
      </c>
      <c r="C169" s="2">
        <f t="shared" si="14"/>
        <v>0</v>
      </c>
      <c r="D169" s="2">
        <f t="shared" si="15"/>
        <v>1.78996</v>
      </c>
      <c r="E169" s="2">
        <f t="shared" si="16"/>
        <v>1.8227600000000002</v>
      </c>
      <c r="F169" s="2">
        <f t="shared" si="17"/>
        <v>1.8519049999999997</v>
      </c>
      <c r="G169" s="2">
        <f t="shared" si="12"/>
        <v>1.957890000000001</v>
      </c>
      <c r="H169" s="2"/>
      <c r="I169" s="2">
        <f t="array" ref="I169">SUMPRODUCT(B153:B172, (ROW(B153:B172)-ROW(B153)+1)) / (20*21/2)</f>
        <v>1.8034466666666669</v>
      </c>
      <c r="J169" s="2">
        <f t="shared" si="18"/>
        <v>1.8527442550519988</v>
      </c>
      <c r="K169" s="2">
        <f t="shared" si="13"/>
        <v>1.9249099327086463</v>
      </c>
    </row>
    <row r="170" spans="1:11" ht="13.5" x14ac:dyDescent="0.25">
      <c r="A170" s="3">
        <f>TITRES_STAT!B173</f>
        <v>43024</v>
      </c>
      <c r="B170" s="5">
        <f>TITRES_STAT!D173</f>
        <v>1.7754000000000001</v>
      </c>
      <c r="C170" s="2">
        <f t="shared" si="14"/>
        <v>0</v>
      </c>
      <c r="D170" s="2">
        <f t="shared" si="15"/>
        <v>1.7826800000000003</v>
      </c>
      <c r="E170" s="2">
        <f t="shared" si="16"/>
        <v>1.8136500000000002</v>
      </c>
      <c r="F170" s="2">
        <f t="shared" si="17"/>
        <v>1.8441649999999998</v>
      </c>
      <c r="G170" s="2">
        <f t="shared" si="12"/>
        <v>1.9519720000000012</v>
      </c>
      <c r="H170" s="2"/>
      <c r="I170" s="2">
        <f t="array" ref="I170">SUMPRODUCT(B154:B173, (ROW(B154:B173)-ROW(B154)+1)) / (20*21/2)</f>
        <v>1.7932580952380957</v>
      </c>
      <c r="J170" s="2">
        <f t="shared" si="18"/>
        <v>1.845378135523237</v>
      </c>
      <c r="K170" s="2">
        <f t="shared" si="13"/>
        <v>1.9190467980926209</v>
      </c>
    </row>
    <row r="171" spans="1:11" ht="13.5" x14ac:dyDescent="0.25">
      <c r="A171" s="3">
        <f>TITRES_STAT!B174</f>
        <v>43025</v>
      </c>
      <c r="B171" s="5">
        <f>TITRES_STAT!D174</f>
        <v>1.698</v>
      </c>
      <c r="C171" s="2">
        <f t="shared" si="14"/>
        <v>-7.7400000000000135E-2</v>
      </c>
      <c r="D171" s="2">
        <f t="shared" si="15"/>
        <v>1.7599199999999999</v>
      </c>
      <c r="E171" s="2">
        <f t="shared" si="16"/>
        <v>1.7968</v>
      </c>
      <c r="F171" s="2">
        <f t="shared" si="17"/>
        <v>1.8327850000000001</v>
      </c>
      <c r="G171" s="2">
        <f t="shared" si="12"/>
        <v>1.9445960000000011</v>
      </c>
      <c r="H171" s="2"/>
      <c r="I171" s="2">
        <f t="array" ref="I171">SUMPRODUCT(B155:B174, (ROW(B155:B174)-ROW(B155)+1)) / (20*21/2)</f>
        <v>1.7786500000000001</v>
      </c>
      <c r="J171" s="2">
        <f t="shared" si="18"/>
        <v>1.8313421226162621</v>
      </c>
      <c r="K171" s="2">
        <f t="shared" si="13"/>
        <v>1.9103782962066358</v>
      </c>
    </row>
    <row r="172" spans="1:11" ht="13.5" x14ac:dyDescent="0.25">
      <c r="A172" s="3">
        <f>TITRES_STAT!B175</f>
        <v>43026</v>
      </c>
      <c r="B172" s="5">
        <f>TITRES_STAT!D175</f>
        <v>1.7708999999999999</v>
      </c>
      <c r="C172" s="2">
        <f t="shared" si="14"/>
        <v>7.2899999999999965E-2</v>
      </c>
      <c r="D172" s="2">
        <f t="shared" si="15"/>
        <v>1.75902</v>
      </c>
      <c r="E172" s="2">
        <f t="shared" si="16"/>
        <v>1.7872399999999999</v>
      </c>
      <c r="F172" s="2">
        <f t="shared" si="17"/>
        <v>1.8277800000000002</v>
      </c>
      <c r="G172" s="2">
        <f t="shared" si="12"/>
        <v>1.9386780000000012</v>
      </c>
      <c r="H172" s="2"/>
      <c r="I172" s="2">
        <f t="array" ref="I172">SUMPRODUCT(B156:B175, (ROW(B156:B175)-ROW(B156)+1)) / (20*21/2)</f>
        <v>1.7645576190476191</v>
      </c>
      <c r="J172" s="2">
        <f t="shared" si="18"/>
        <v>1.8255857299861418</v>
      </c>
      <c r="K172" s="2">
        <f t="shared" si="13"/>
        <v>1.9049085591004933</v>
      </c>
    </row>
    <row r="173" spans="1:11" ht="13.5" x14ac:dyDescent="0.25">
      <c r="A173" s="3">
        <f>TITRES_STAT!B176</f>
        <v>43027</v>
      </c>
      <c r="B173" s="5">
        <f>TITRES_STAT!D176</f>
        <v>1.7208000000000001</v>
      </c>
      <c r="C173" s="2">
        <f t="shared" si="14"/>
        <v>-5.0099999999999811E-2</v>
      </c>
      <c r="D173" s="2">
        <f t="shared" si="15"/>
        <v>1.7481000000000002</v>
      </c>
      <c r="E173" s="2">
        <f t="shared" si="16"/>
        <v>1.7726700000000002</v>
      </c>
      <c r="F173" s="2">
        <f t="shared" si="17"/>
        <v>1.819585</v>
      </c>
      <c r="G173" s="2">
        <f t="shared" si="12"/>
        <v>1.9317580000000012</v>
      </c>
      <c r="H173" s="2"/>
      <c r="I173" s="2">
        <f t="array" ref="I173">SUMPRODUCT(B157:B176, (ROW(B157:B176)-ROW(B157)+1)) / (20*21/2)</f>
        <v>1.7514409523809522</v>
      </c>
      <c r="J173" s="2">
        <f t="shared" si="18"/>
        <v>1.8156061366541283</v>
      </c>
      <c r="K173" s="2">
        <f t="shared" si="13"/>
        <v>1.8976886156063564</v>
      </c>
    </row>
    <row r="174" spans="1:11" ht="13.5" x14ac:dyDescent="0.25">
      <c r="A174" s="3">
        <f>TITRES_STAT!B177</f>
        <v>43028</v>
      </c>
      <c r="B174" s="5">
        <f>TITRES_STAT!D177</f>
        <v>1.6661999999999999</v>
      </c>
      <c r="C174" s="2">
        <f t="shared" si="14"/>
        <v>-5.4600000000000204E-2</v>
      </c>
      <c r="D174" s="2">
        <f t="shared" si="15"/>
        <v>1.7262599999999999</v>
      </c>
      <c r="E174" s="2">
        <f t="shared" si="16"/>
        <v>1.7581099999999998</v>
      </c>
      <c r="F174" s="2">
        <f t="shared" si="17"/>
        <v>1.8095700000000001</v>
      </c>
      <c r="G174" s="2">
        <f t="shared" si="12"/>
        <v>1.9241100000000011</v>
      </c>
      <c r="H174" s="2"/>
      <c r="I174" s="2">
        <f t="array" ref="I174">SUMPRODUCT(B158:B177, (ROW(B158:B177)-ROW(B158)+1)) / (20*21/2)</f>
        <v>1.7349666666666668</v>
      </c>
      <c r="J174" s="2">
        <f t="shared" si="18"/>
        <v>1.8013769807823066</v>
      </c>
      <c r="K174" s="2">
        <f t="shared" si="13"/>
        <v>1.888610630680617</v>
      </c>
    </row>
    <row r="175" spans="1:11" ht="13.5" x14ac:dyDescent="0.25">
      <c r="A175" s="3">
        <f>TITRES_STAT!B178</f>
        <v>43031</v>
      </c>
      <c r="B175" s="5">
        <f>TITRES_STAT!D178</f>
        <v>1.6616</v>
      </c>
      <c r="C175" s="2">
        <f t="shared" si="14"/>
        <v>-4.5999999999999375E-3</v>
      </c>
      <c r="D175" s="2">
        <f t="shared" si="15"/>
        <v>1.7035</v>
      </c>
      <c r="E175" s="2">
        <f t="shared" si="16"/>
        <v>1.74309</v>
      </c>
      <c r="F175" s="2">
        <f t="shared" si="17"/>
        <v>1.7993250000000007</v>
      </c>
      <c r="G175" s="2">
        <f t="shared" si="12"/>
        <v>1.9163700000000012</v>
      </c>
      <c r="H175" s="2"/>
      <c r="I175" s="2">
        <f t="array" ref="I175">SUMPRODUCT(B159:B178, (ROW(B159:B178)-ROW(B159)+1)) / (20*21/2)</f>
        <v>1.7196847619047619</v>
      </c>
      <c r="J175" s="2">
        <f t="shared" si="18"/>
        <v>1.7880648873744678</v>
      </c>
      <c r="K175" s="2">
        <f t="shared" si="13"/>
        <v>1.8797082530068672</v>
      </c>
    </row>
    <row r="176" spans="1:11" ht="13.5" x14ac:dyDescent="0.25">
      <c r="A176" s="3">
        <f>TITRES_STAT!B179</f>
        <v>43032</v>
      </c>
      <c r="B176" s="5">
        <f>TITRES_STAT!D179</f>
        <v>1.6616</v>
      </c>
      <c r="C176" s="2">
        <f t="shared" si="14"/>
        <v>0</v>
      </c>
      <c r="D176" s="2">
        <f t="shared" si="15"/>
        <v>1.6962199999999998</v>
      </c>
      <c r="E176" s="2">
        <f t="shared" si="16"/>
        <v>1.72807</v>
      </c>
      <c r="F176" s="2">
        <f t="shared" si="17"/>
        <v>1.7890800000000007</v>
      </c>
      <c r="G176" s="2">
        <f t="shared" si="12"/>
        <v>1.9086300000000012</v>
      </c>
      <c r="H176" s="2"/>
      <c r="I176" s="2">
        <f t="array" ref="I176">SUMPRODUCT(B160:B179, (ROW(B160:B179)-ROW(B160)+1)) / (20*21/2)</f>
        <v>1.6990904761904766</v>
      </c>
      <c r="J176" s="2">
        <f t="shared" si="18"/>
        <v>1.7760206123864231</v>
      </c>
      <c r="K176" s="2">
        <f t="shared" si="13"/>
        <v>1.8711549881830685</v>
      </c>
    </row>
    <row r="177" spans="1:11" ht="13.5" x14ac:dyDescent="0.25">
      <c r="A177" s="3">
        <f>TITRES_STAT!B180</f>
        <v>43033</v>
      </c>
      <c r="B177" s="5">
        <f>TITRES_STAT!D180</f>
        <v>1.6161000000000001</v>
      </c>
      <c r="C177" s="2">
        <f t="shared" si="14"/>
        <v>-4.5499999999999874E-2</v>
      </c>
      <c r="D177" s="2">
        <f t="shared" si="15"/>
        <v>1.66526</v>
      </c>
      <c r="E177" s="2">
        <f t="shared" si="16"/>
        <v>1.7121400000000002</v>
      </c>
      <c r="F177" s="2">
        <f t="shared" si="17"/>
        <v>1.7765600000000004</v>
      </c>
      <c r="G177" s="2">
        <f t="shared" si="12"/>
        <v>1.8999800000000013</v>
      </c>
      <c r="H177" s="2"/>
      <c r="I177" s="2">
        <f t="array" ref="I177">SUMPRODUCT(B161:B180, (ROW(B161:B180)-ROW(B161)+1)) / (20*21/2)</f>
        <v>1.68001380952381</v>
      </c>
      <c r="J177" s="2">
        <f t="shared" si="18"/>
        <v>1.7607900778734304</v>
      </c>
      <c r="K177" s="2">
        <f t="shared" si="13"/>
        <v>1.8611528317837325</v>
      </c>
    </row>
    <row r="178" spans="1:11" ht="13.5" x14ac:dyDescent="0.25">
      <c r="A178" s="3">
        <f>TITRES_STAT!B181</f>
        <v>43034</v>
      </c>
      <c r="B178" s="5">
        <f>TITRES_STAT!D181</f>
        <v>1.6161000000000001</v>
      </c>
      <c r="C178" s="2">
        <f t="shared" si="14"/>
        <v>0</v>
      </c>
      <c r="D178" s="2">
        <f t="shared" si="15"/>
        <v>1.64432</v>
      </c>
      <c r="E178" s="2">
        <f t="shared" si="16"/>
        <v>1.69621</v>
      </c>
      <c r="F178" s="2">
        <f t="shared" si="17"/>
        <v>1.7640400000000007</v>
      </c>
      <c r="G178" s="2">
        <f t="shared" ref="G178:G241" si="19">AVERAGE(B129:B178)</f>
        <v>1.8913300000000015</v>
      </c>
      <c r="H178" s="2"/>
      <c r="I178" s="2">
        <f t="array" ref="I178">SUMPRODUCT(B162:B181, (ROW(B162:B181)-ROW(B162)+1)) / (20*21/2)</f>
        <v>1.6581214285714287</v>
      </c>
      <c r="J178" s="2">
        <f t="shared" si="18"/>
        <v>1.7470100704569131</v>
      </c>
      <c r="K178" s="2">
        <f t="shared" si="13"/>
        <v>1.8515429168118216</v>
      </c>
    </row>
    <row r="179" spans="1:11" ht="13.5" x14ac:dyDescent="0.25">
      <c r="A179" s="3">
        <f>TITRES_STAT!B182</f>
        <v>43035</v>
      </c>
      <c r="B179" s="5">
        <f>TITRES_STAT!D182</f>
        <v>1.5478000000000001</v>
      </c>
      <c r="C179" s="2">
        <f t="shared" si="14"/>
        <v>-6.8300000000000027E-2</v>
      </c>
      <c r="D179" s="2">
        <f t="shared" si="15"/>
        <v>1.6206400000000003</v>
      </c>
      <c r="E179" s="2">
        <f t="shared" si="16"/>
        <v>1.6734499999999997</v>
      </c>
      <c r="F179" s="2">
        <f t="shared" si="17"/>
        <v>1.7481050000000002</v>
      </c>
      <c r="G179" s="2">
        <f t="shared" si="19"/>
        <v>1.881314000000001</v>
      </c>
      <c r="H179" s="2"/>
      <c r="I179" s="2">
        <f t="array" ref="I179">SUMPRODUCT(B163:B182, (ROW(B163:B182)-ROW(B163)+1)) / (20*21/2)</f>
        <v>1.6379633333333334</v>
      </c>
      <c r="J179" s="2">
        <f t="shared" si="18"/>
        <v>1.72803768279435</v>
      </c>
      <c r="K179" s="2">
        <f t="shared" ref="K179:K242" si="20">$K$4*B179+(1-$K$4)*K178</f>
        <v>1.8396314298780245</v>
      </c>
    </row>
    <row r="180" spans="1:11" ht="13.5" x14ac:dyDescent="0.25">
      <c r="A180" s="3">
        <f>TITRES_STAT!B183</f>
        <v>43038</v>
      </c>
      <c r="B180" s="5">
        <f>TITRES_STAT!D183</f>
        <v>1.5478000000000001</v>
      </c>
      <c r="C180" s="2">
        <f t="shared" si="14"/>
        <v>0</v>
      </c>
      <c r="D180" s="2">
        <f t="shared" si="15"/>
        <v>1.5978800000000004</v>
      </c>
      <c r="E180" s="2">
        <f t="shared" si="16"/>
        <v>1.6506899999999998</v>
      </c>
      <c r="F180" s="2">
        <f t="shared" si="17"/>
        <v>1.7321700000000004</v>
      </c>
      <c r="G180" s="2">
        <f t="shared" si="19"/>
        <v>1.8722100000000013</v>
      </c>
      <c r="H180" s="2"/>
      <c r="I180" s="2">
        <f t="array" ref="I180">SUMPRODUCT(B164:B183, (ROW(B164:B183)-ROW(B164)+1)) / (20*21/2)</f>
        <v>1.6151966666666668</v>
      </c>
      <c r="J180" s="2">
        <f t="shared" si="18"/>
        <v>1.7108721891948881</v>
      </c>
      <c r="K180" s="2">
        <f t="shared" si="20"/>
        <v>1.8281870600788863</v>
      </c>
    </row>
    <row r="181" spans="1:11" ht="13.5" x14ac:dyDescent="0.25">
      <c r="A181" s="3">
        <f>TITRES_STAT!B184</f>
        <v>43039</v>
      </c>
      <c r="B181" s="5">
        <f>TITRES_STAT!D184</f>
        <v>1.5023</v>
      </c>
      <c r="C181" s="2">
        <f t="shared" si="14"/>
        <v>-4.5500000000000096E-2</v>
      </c>
      <c r="D181" s="2">
        <f t="shared" si="15"/>
        <v>1.56602</v>
      </c>
      <c r="E181" s="2">
        <f t="shared" si="16"/>
        <v>1.6311199999999999</v>
      </c>
      <c r="F181" s="2">
        <f t="shared" si="17"/>
        <v>1.7139599999999997</v>
      </c>
      <c r="G181" s="2">
        <f t="shared" si="19"/>
        <v>1.8612840000000008</v>
      </c>
      <c r="H181" s="2"/>
      <c r="I181" s="2">
        <f t="array" ref="I181">SUMPRODUCT(B165:B184, (ROW(B165:B184)-ROW(B165)+1)) / (20*21/2)</f>
        <v>1.5922195238095238</v>
      </c>
      <c r="J181" s="2">
        <f t="shared" si="18"/>
        <v>1.6910081711763274</v>
      </c>
      <c r="K181" s="2">
        <f t="shared" si="20"/>
        <v>1.8154071753699106</v>
      </c>
    </row>
    <row r="182" spans="1:11" ht="13.5" x14ac:dyDescent="0.25">
      <c r="A182" s="3">
        <f>TITRES_STAT!B185</f>
        <v>43040</v>
      </c>
      <c r="B182" s="5">
        <f>TITRES_STAT!D185</f>
        <v>1.5023</v>
      </c>
      <c r="C182" s="2">
        <f t="shared" si="14"/>
        <v>0</v>
      </c>
      <c r="D182" s="2">
        <f t="shared" si="15"/>
        <v>1.5432600000000001</v>
      </c>
      <c r="E182" s="2">
        <f t="shared" si="16"/>
        <v>1.60426</v>
      </c>
      <c r="F182" s="2">
        <f t="shared" si="17"/>
        <v>1.6957499999999996</v>
      </c>
      <c r="G182" s="2">
        <f t="shared" si="19"/>
        <v>1.8503580000000011</v>
      </c>
      <c r="H182" s="2"/>
      <c r="I182" s="2">
        <f t="array" ref="I182">SUMPRODUCT(B166:B185, (ROW(B166:B185)-ROW(B166)+1)) / (20*21/2)</f>
        <v>1.5671366666666666</v>
      </c>
      <c r="J182" s="2">
        <f t="shared" si="18"/>
        <v>1.6730359643976294</v>
      </c>
      <c r="K182" s="2">
        <f t="shared" si="20"/>
        <v>1.8031284626103063</v>
      </c>
    </row>
    <row r="183" spans="1:11" ht="13.5" x14ac:dyDescent="0.25">
      <c r="A183" s="3">
        <f>TITRES_STAT!B186</f>
        <v>43041</v>
      </c>
      <c r="B183" s="5">
        <f>TITRES_STAT!D186</f>
        <v>1.4567000000000001</v>
      </c>
      <c r="C183" s="2">
        <f t="shared" si="14"/>
        <v>-4.5599999999999863E-2</v>
      </c>
      <c r="D183" s="2">
        <f t="shared" si="15"/>
        <v>1.5113800000000002</v>
      </c>
      <c r="E183" s="2">
        <f t="shared" si="16"/>
        <v>1.5778500000000002</v>
      </c>
      <c r="F183" s="2">
        <f t="shared" si="17"/>
        <v>1.6752599999999997</v>
      </c>
      <c r="G183" s="2">
        <f t="shared" si="19"/>
        <v>1.8385200000000006</v>
      </c>
      <c r="H183" s="2"/>
      <c r="I183" s="2">
        <f t="array" ref="I183">SUMPRODUCT(B167:B186, (ROW(B167:B186)-ROW(B167)+1)) / (20*21/2)</f>
        <v>1.5414480952380951</v>
      </c>
      <c r="J183" s="2">
        <f t="shared" si="18"/>
        <v>1.6524325392169028</v>
      </c>
      <c r="K183" s="2">
        <f t="shared" si="20"/>
        <v>1.78954303270402</v>
      </c>
    </row>
    <row r="184" spans="1:11" ht="13.5" x14ac:dyDescent="0.25">
      <c r="A184" s="3">
        <f>TITRES_STAT!B187</f>
        <v>43042</v>
      </c>
      <c r="B184" s="5">
        <f>TITRES_STAT!D187</f>
        <v>1.4339999999999999</v>
      </c>
      <c r="C184" s="2">
        <f t="shared" si="14"/>
        <v>-2.2700000000000164E-2</v>
      </c>
      <c r="D184" s="2">
        <f t="shared" si="15"/>
        <v>1.4886200000000001</v>
      </c>
      <c r="E184" s="2">
        <f t="shared" si="16"/>
        <v>1.55463</v>
      </c>
      <c r="F184" s="2">
        <f t="shared" si="17"/>
        <v>1.6563699999999997</v>
      </c>
      <c r="G184" s="2">
        <f t="shared" si="19"/>
        <v>1.8262280000000002</v>
      </c>
      <c r="H184" s="2"/>
      <c r="I184" s="2">
        <f t="array" ref="I184">SUMPRODUCT(B168:B187, (ROW(B168:B187)-ROW(B168)+1)) / (20*21/2)</f>
        <v>1.5174457142857141</v>
      </c>
      <c r="J184" s="2">
        <f t="shared" si="18"/>
        <v>1.6316294402438645</v>
      </c>
      <c r="K184" s="2">
        <f t="shared" si="20"/>
        <v>1.7756001686764116</v>
      </c>
    </row>
    <row r="185" spans="1:11" ht="13.5" x14ac:dyDescent="0.25">
      <c r="A185" s="3">
        <f>TITRES_STAT!B188</f>
        <v>43045</v>
      </c>
      <c r="B185" s="5">
        <f>TITRES_STAT!D188</f>
        <v>1.393</v>
      </c>
      <c r="C185" s="2">
        <f t="shared" si="14"/>
        <v>-4.0999999999999925E-2</v>
      </c>
      <c r="D185" s="2">
        <f t="shared" si="15"/>
        <v>1.45766</v>
      </c>
      <c r="E185" s="2">
        <f t="shared" si="16"/>
        <v>1.5277700000000001</v>
      </c>
      <c r="F185" s="2">
        <f t="shared" si="17"/>
        <v>1.6354299999999999</v>
      </c>
      <c r="G185" s="2">
        <f t="shared" si="19"/>
        <v>1.8131160000000002</v>
      </c>
      <c r="H185" s="2"/>
      <c r="I185" s="2">
        <f t="array" ref="I185">SUMPRODUCT(B169:B188, (ROW(B169:B188)-ROW(B169)+1)) / (20*21/2)</f>
        <v>1.4954161904761905</v>
      </c>
      <c r="J185" s="2">
        <f t="shared" si="18"/>
        <v>1.608902826887306</v>
      </c>
      <c r="K185" s="2">
        <f t="shared" si="20"/>
        <v>1.7605962404930229</v>
      </c>
    </row>
    <row r="186" spans="1:11" ht="13.5" x14ac:dyDescent="0.25">
      <c r="A186" s="3">
        <f>TITRES_STAT!B189</f>
        <v>43046</v>
      </c>
      <c r="B186" s="5">
        <f>TITRES_STAT!D189</f>
        <v>1.3656999999999999</v>
      </c>
      <c r="C186" s="2">
        <f t="shared" si="14"/>
        <v>-2.7300000000000102E-2</v>
      </c>
      <c r="D186" s="2">
        <f t="shared" si="15"/>
        <v>1.4303399999999999</v>
      </c>
      <c r="E186" s="2">
        <f t="shared" si="16"/>
        <v>1.4981800000000001</v>
      </c>
      <c r="F186" s="2">
        <f t="shared" si="17"/>
        <v>1.6131249999999997</v>
      </c>
      <c r="G186" s="2">
        <f t="shared" si="19"/>
        <v>1.799458</v>
      </c>
      <c r="H186" s="2"/>
      <c r="I186" s="2">
        <f t="array" ref="I186">SUMPRODUCT(B170:B189, (ROW(B170:B189)-ROW(B170)+1)) / (20*21/2)</f>
        <v>1.4753595238095241</v>
      </c>
      <c r="J186" s="2">
        <f t="shared" si="18"/>
        <v>1.5857406528980387</v>
      </c>
      <c r="K186" s="2">
        <f t="shared" si="20"/>
        <v>1.745110113414865</v>
      </c>
    </row>
    <row r="187" spans="1:11" ht="13.5" x14ac:dyDescent="0.25">
      <c r="A187" s="3">
        <f>TITRES_STAT!B190</f>
        <v>43047</v>
      </c>
      <c r="B187" s="5">
        <f>TITRES_STAT!D190</f>
        <v>1.3611</v>
      </c>
      <c r="C187" s="2">
        <f t="shared" si="14"/>
        <v>-4.5999999999999375E-3</v>
      </c>
      <c r="D187" s="2">
        <f t="shared" si="15"/>
        <v>1.4021000000000001</v>
      </c>
      <c r="E187" s="2">
        <f t="shared" si="16"/>
        <v>1.47268</v>
      </c>
      <c r="F187" s="2">
        <f t="shared" si="17"/>
        <v>1.5924100000000001</v>
      </c>
      <c r="G187" s="2">
        <f t="shared" si="19"/>
        <v>1.7857079999999999</v>
      </c>
      <c r="H187" s="2"/>
      <c r="I187" s="2">
        <f t="array" ref="I187">SUMPRODUCT(B171:B190, (ROW(B171:B190)-ROW(B171)+1)) / (20*21/2)</f>
        <v>1.4538090476190475</v>
      </c>
      <c r="J187" s="2">
        <f t="shared" si="18"/>
        <v>1.5643463050029873</v>
      </c>
      <c r="K187" s="2">
        <f t="shared" si="20"/>
        <v>1.7300508932809489</v>
      </c>
    </row>
    <row r="188" spans="1:11" ht="13.5" x14ac:dyDescent="0.25">
      <c r="A188" s="3">
        <f>TITRES_STAT!B191</f>
        <v>43048</v>
      </c>
      <c r="B188" s="5">
        <f>TITRES_STAT!D191</f>
        <v>1.3611</v>
      </c>
      <c r="C188" s="2">
        <f t="shared" si="14"/>
        <v>0</v>
      </c>
      <c r="D188" s="2">
        <f t="shared" si="15"/>
        <v>1.3829800000000003</v>
      </c>
      <c r="E188" s="2">
        <f t="shared" si="16"/>
        <v>1.4471800000000001</v>
      </c>
      <c r="F188" s="2">
        <f t="shared" si="17"/>
        <v>1.5716949999999998</v>
      </c>
      <c r="G188" s="2">
        <f t="shared" si="19"/>
        <v>1.7719579999999999</v>
      </c>
      <c r="H188" s="2"/>
      <c r="I188" s="2">
        <f t="array" ref="I188">SUMPRODUCT(B172:B191, (ROW(B172:B191)-ROW(B172)+1)) / (20*21/2)</f>
        <v>1.4309380952380952</v>
      </c>
      <c r="J188" s="2">
        <f t="shared" si="18"/>
        <v>1.5449895140503218</v>
      </c>
      <c r="K188" s="2">
        <f t="shared" si="20"/>
        <v>1.7155822307993431</v>
      </c>
    </row>
    <row r="189" spans="1:11" ht="13.5" x14ac:dyDescent="0.25">
      <c r="A189" s="3">
        <f>TITRES_STAT!B192</f>
        <v>43049</v>
      </c>
      <c r="B189" s="5">
        <f>TITRES_STAT!D192</f>
        <v>1.3611</v>
      </c>
      <c r="C189" s="2">
        <f t="shared" si="14"/>
        <v>0</v>
      </c>
      <c r="D189" s="2">
        <f t="shared" si="15"/>
        <v>1.3684000000000001</v>
      </c>
      <c r="E189" s="2">
        <f t="shared" si="16"/>
        <v>1.4285100000000002</v>
      </c>
      <c r="F189" s="2">
        <f t="shared" si="17"/>
        <v>1.55098</v>
      </c>
      <c r="G189" s="2">
        <f t="shared" si="19"/>
        <v>1.7582999999999995</v>
      </c>
      <c r="H189" s="2"/>
      <c r="I189" s="2">
        <f t="array" ref="I189">SUMPRODUCT(B173:B192, (ROW(B173:B192)-ROW(B173)+1)) / (20*21/2)</f>
        <v>1.4065514285714287</v>
      </c>
      <c r="J189" s="2">
        <f t="shared" si="18"/>
        <v>1.5274762269979103</v>
      </c>
      <c r="K189" s="2">
        <f t="shared" si="20"/>
        <v>1.7016809668464279</v>
      </c>
    </row>
    <row r="190" spans="1:11" ht="13.5" x14ac:dyDescent="0.25">
      <c r="A190" s="3">
        <f>TITRES_STAT!B193</f>
        <v>43052</v>
      </c>
      <c r="B190" s="5">
        <f>TITRES_STAT!D193</f>
        <v>1.3247</v>
      </c>
      <c r="C190" s="2">
        <f t="shared" si="14"/>
        <v>-3.6399999999999988E-2</v>
      </c>
      <c r="D190" s="2">
        <f t="shared" si="15"/>
        <v>1.3547400000000001</v>
      </c>
      <c r="E190" s="2">
        <f t="shared" si="16"/>
        <v>1.4062000000000001</v>
      </c>
      <c r="F190" s="2">
        <f t="shared" si="17"/>
        <v>1.5284450000000001</v>
      </c>
      <c r="G190" s="2">
        <f t="shared" si="19"/>
        <v>1.7439139999999993</v>
      </c>
      <c r="H190" s="2"/>
      <c r="I190" s="2">
        <f t="array" ref="I190">SUMPRODUCT(B174:B193, (ROW(B174:B193)-ROW(B174)+1)) / (20*21/2)</f>
        <v>1.3803028571428573</v>
      </c>
      <c r="J190" s="2">
        <f t="shared" si="18"/>
        <v>1.5081642053790616</v>
      </c>
      <c r="K190" s="2">
        <f t="shared" si="20"/>
        <v>1.686897399519117</v>
      </c>
    </row>
    <row r="191" spans="1:11" ht="13.5" x14ac:dyDescent="0.25">
      <c r="A191" s="3">
        <f>TITRES_STAT!B194</f>
        <v>43053</v>
      </c>
      <c r="B191" s="5">
        <f>TITRES_STAT!D194</f>
        <v>1.2883</v>
      </c>
      <c r="C191" s="2">
        <f t="shared" si="14"/>
        <v>-3.6399999999999988E-2</v>
      </c>
      <c r="D191" s="2">
        <f t="shared" si="15"/>
        <v>1.3392599999999999</v>
      </c>
      <c r="E191" s="2">
        <f t="shared" si="16"/>
        <v>1.3848</v>
      </c>
      <c r="F191" s="2">
        <f t="shared" si="17"/>
        <v>1.5079600000000002</v>
      </c>
      <c r="G191" s="2">
        <f t="shared" si="19"/>
        <v>1.7287079999999995</v>
      </c>
      <c r="H191" s="2"/>
      <c r="I191" s="2">
        <f t="array" ref="I191">SUMPRODUCT(B175:B194, (ROW(B175:B194)-ROW(B175)+1)) / (20*21/2)</f>
        <v>1.350427619047619</v>
      </c>
      <c r="J191" s="2">
        <f t="shared" si="18"/>
        <v>1.4872247572477224</v>
      </c>
      <c r="K191" s="2">
        <f t="shared" si="20"/>
        <v>1.6712661289497399</v>
      </c>
    </row>
    <row r="192" spans="1:11" ht="13.5" x14ac:dyDescent="0.25">
      <c r="A192" s="3">
        <f>TITRES_STAT!B195</f>
        <v>43054</v>
      </c>
      <c r="B192" s="5">
        <f>TITRES_STAT!D195</f>
        <v>1.2519</v>
      </c>
      <c r="C192" s="2">
        <f t="shared" si="14"/>
        <v>-3.6399999999999988E-2</v>
      </c>
      <c r="D192" s="2">
        <f t="shared" si="15"/>
        <v>1.31742</v>
      </c>
      <c r="E192" s="2">
        <f t="shared" si="16"/>
        <v>1.3597600000000001</v>
      </c>
      <c r="F192" s="2">
        <f t="shared" si="17"/>
        <v>1.4820100000000003</v>
      </c>
      <c r="G192" s="2">
        <f t="shared" si="19"/>
        <v>1.7129579999999995</v>
      </c>
      <c r="H192" s="2"/>
      <c r="I192" s="2">
        <f t="array" ref="I192">SUMPRODUCT(B176:B195, (ROW(B176:B195)-ROW(B176)+1)) / (20*21/2)</f>
        <v>1.3182838095238094</v>
      </c>
      <c r="J192" s="2">
        <f t="shared" si="18"/>
        <v>1.4648128756050822</v>
      </c>
      <c r="K192" s="2">
        <f t="shared" si="20"/>
        <v>1.6548203984026912</v>
      </c>
    </row>
    <row r="193" spans="1:11" ht="13.5" x14ac:dyDescent="0.25">
      <c r="A193" s="3">
        <f>TITRES_STAT!B196</f>
        <v>43055</v>
      </c>
      <c r="B193" s="5">
        <f>TITRES_STAT!D196</f>
        <v>1.2063999999999999</v>
      </c>
      <c r="C193" s="2">
        <f t="shared" si="14"/>
        <v>-4.5500000000000096E-2</v>
      </c>
      <c r="D193" s="2">
        <f t="shared" si="15"/>
        <v>1.2864799999999998</v>
      </c>
      <c r="E193" s="2">
        <f t="shared" si="16"/>
        <v>1.3347300000000002</v>
      </c>
      <c r="F193" s="2">
        <f t="shared" si="17"/>
        <v>1.4562900000000001</v>
      </c>
      <c r="G193" s="2">
        <f t="shared" si="19"/>
        <v>1.6967519999999994</v>
      </c>
      <c r="H193" s="2"/>
      <c r="I193" s="2">
        <f t="array" ref="I193">SUMPRODUCT(B177:B196, (ROW(B177:B196)-ROW(B177)+1)) / (20*21/2)</f>
        <v>1.2918780952380953</v>
      </c>
      <c r="J193" s="2">
        <f t="shared" si="18"/>
        <v>1.4402021255474555</v>
      </c>
      <c r="K193" s="2">
        <f t="shared" si="20"/>
        <v>1.6372352847398408</v>
      </c>
    </row>
    <row r="194" spans="1:11" ht="13.5" x14ac:dyDescent="0.25">
      <c r="A194" s="3">
        <f>TITRES_STAT!B197</f>
        <v>43056</v>
      </c>
      <c r="B194" s="5">
        <f>TITRES_STAT!D197</f>
        <v>1.1426000000000001</v>
      </c>
      <c r="C194" s="2">
        <f t="shared" si="14"/>
        <v>-6.3799999999999857E-2</v>
      </c>
      <c r="D194" s="2">
        <f t="shared" si="15"/>
        <v>1.24278</v>
      </c>
      <c r="E194" s="2">
        <f t="shared" si="16"/>
        <v>1.30559</v>
      </c>
      <c r="F194" s="2">
        <f t="shared" si="17"/>
        <v>1.43011</v>
      </c>
      <c r="G194" s="2">
        <f t="shared" si="19"/>
        <v>1.680272</v>
      </c>
      <c r="H194" s="2"/>
      <c r="I194" s="2">
        <f t="array" ref="I194">SUMPRODUCT(B178:B197, (ROW(B178:B197)-ROW(B178)+1)) / (20*21/2)</f>
        <v>1.2741066666666667</v>
      </c>
      <c r="J194" s="2">
        <f t="shared" si="18"/>
        <v>1.4118590659715073</v>
      </c>
      <c r="K194" s="2">
        <f t="shared" si="20"/>
        <v>1.6178378225931804</v>
      </c>
    </row>
    <row r="195" spans="1:11" ht="13.5" x14ac:dyDescent="0.25">
      <c r="A195" s="3">
        <f>TITRES_STAT!B198</f>
        <v>43059</v>
      </c>
      <c r="B195" s="5">
        <f>TITRES_STAT!D198</f>
        <v>1.0926</v>
      </c>
      <c r="C195" s="2">
        <f t="shared" si="14"/>
        <v>-5.0000000000000044E-2</v>
      </c>
      <c r="D195" s="2">
        <f t="shared" si="15"/>
        <v>1.1963599999999999</v>
      </c>
      <c r="E195" s="2">
        <f t="shared" si="16"/>
        <v>1.2755500000000002</v>
      </c>
      <c r="F195" s="2">
        <f t="shared" si="17"/>
        <v>1.4016600000000001</v>
      </c>
      <c r="G195" s="2">
        <f t="shared" si="19"/>
        <v>1.6629739999999997</v>
      </c>
      <c r="H195" s="2"/>
      <c r="I195" s="2">
        <f t="array" ref="I195">SUMPRODUCT(B179:B198, (ROW(B179:B198)-ROW(B179)+1)) / (20*21/2)</f>
        <v>1.2622680952380954</v>
      </c>
      <c r="J195" s="2">
        <f t="shared" si="18"/>
        <v>1.3814534406408876</v>
      </c>
      <c r="K195" s="2">
        <f t="shared" si="20"/>
        <v>1.5972402609228598</v>
      </c>
    </row>
    <row r="196" spans="1:11" ht="13.5" x14ac:dyDescent="0.25">
      <c r="A196" s="3">
        <f>TITRES_STAT!B199</f>
        <v>43060</v>
      </c>
      <c r="B196" s="5">
        <f>TITRES_STAT!D199</f>
        <v>1.1244000000000001</v>
      </c>
      <c r="C196" s="2">
        <f t="shared" ref="C196:C259" si="21">B196-B195</f>
        <v>3.180000000000005E-2</v>
      </c>
      <c r="D196" s="2">
        <f t="shared" si="15"/>
        <v>1.1635800000000001</v>
      </c>
      <c r="E196" s="2">
        <f t="shared" si="16"/>
        <v>1.2514199999999998</v>
      </c>
      <c r="F196" s="2">
        <f t="shared" si="17"/>
        <v>1.3748</v>
      </c>
      <c r="G196" s="2">
        <f t="shared" si="19"/>
        <v>1.6463119999999996</v>
      </c>
      <c r="H196" s="2"/>
      <c r="I196" s="2">
        <f t="array" ref="I196">SUMPRODUCT(B180:B199, (ROW(B180:B199)-ROW(B180)+1)) / (20*21/2)</f>
        <v>1.2505390476190477</v>
      </c>
      <c r="J196" s="2">
        <f t="shared" si="18"/>
        <v>1.3569721605798506</v>
      </c>
      <c r="K196" s="2">
        <f t="shared" si="20"/>
        <v>1.5786975055925516</v>
      </c>
    </row>
    <row r="197" spans="1:11" ht="13.5" x14ac:dyDescent="0.25">
      <c r="A197" s="3">
        <f>TITRES_STAT!B200</f>
        <v>43061</v>
      </c>
      <c r="B197" s="5">
        <f>TITRES_STAT!D200</f>
        <v>1.1881999999999999</v>
      </c>
      <c r="C197" s="2">
        <f t="shared" si="21"/>
        <v>6.3799999999999857E-2</v>
      </c>
      <c r="D197" s="2">
        <f t="shared" si="15"/>
        <v>1.1508400000000001</v>
      </c>
      <c r="E197" s="2">
        <f t="shared" si="16"/>
        <v>1.2341299999999999</v>
      </c>
      <c r="F197" s="2">
        <f t="shared" si="17"/>
        <v>1.353405</v>
      </c>
      <c r="G197" s="2">
        <f t="shared" si="19"/>
        <v>1.6310159999999994</v>
      </c>
      <c r="H197" s="2"/>
      <c r="I197" s="2">
        <f t="array" ref="I197">SUMPRODUCT(B181:B200, (ROW(B181:B200)-ROW(B181)+1)) / (20*21/2)</f>
        <v>1.2356428571428573</v>
      </c>
      <c r="J197" s="2">
        <f t="shared" si="18"/>
        <v>1.3408986214770078</v>
      </c>
      <c r="K197" s="2">
        <f t="shared" si="20"/>
        <v>1.5633838779222555</v>
      </c>
    </row>
    <row r="198" spans="1:11" ht="13.5" x14ac:dyDescent="0.25">
      <c r="A198" s="3">
        <f>TITRES_STAT!B201</f>
        <v>43062</v>
      </c>
      <c r="B198" s="5">
        <f>TITRES_STAT!D201</f>
        <v>1.2291000000000001</v>
      </c>
      <c r="C198" s="2">
        <f t="shared" si="21"/>
        <v>4.0900000000000158E-2</v>
      </c>
      <c r="D198" s="2">
        <f t="shared" ref="D198:D261" si="22">AVERAGE(B194:B198)</f>
        <v>1.1553799999999999</v>
      </c>
      <c r="E198" s="2">
        <f t="shared" si="16"/>
        <v>1.2209300000000001</v>
      </c>
      <c r="F198" s="2">
        <f t="shared" si="17"/>
        <v>1.334055</v>
      </c>
      <c r="G198" s="2">
        <f t="shared" si="19"/>
        <v>1.6167219999999998</v>
      </c>
      <c r="H198" s="2"/>
      <c r="I198" s="2">
        <f t="array" ref="I198">SUMPRODUCT(B182:B201, (ROW(B182:B201)-ROW(B182)+1)) / (20*21/2)</f>
        <v>1.2221609523809522</v>
      </c>
      <c r="J198" s="2">
        <f t="shared" si="18"/>
        <v>1.3302511337172929</v>
      </c>
      <c r="K198" s="2">
        <f t="shared" si="20"/>
        <v>1.5502747062390299</v>
      </c>
    </row>
    <row r="199" spans="1:11" ht="13.5" x14ac:dyDescent="0.25">
      <c r="A199" s="3">
        <f>TITRES_STAT!B202</f>
        <v>43063</v>
      </c>
      <c r="B199" s="5">
        <f>TITRES_STAT!D202</f>
        <v>1.2109000000000001</v>
      </c>
      <c r="C199" s="2">
        <f t="shared" si="21"/>
        <v>-1.8199999999999994E-2</v>
      </c>
      <c r="D199" s="2">
        <f t="shared" si="22"/>
        <v>1.1690400000000001</v>
      </c>
      <c r="E199" s="2">
        <f t="shared" si="16"/>
        <v>1.20591</v>
      </c>
      <c r="F199" s="2">
        <f t="shared" si="17"/>
        <v>1.31721</v>
      </c>
      <c r="G199" s="2">
        <f t="shared" si="19"/>
        <v>1.6023359999999993</v>
      </c>
      <c r="H199" s="2"/>
      <c r="I199" s="2">
        <f t="array" ref="I199">SUMPRODUCT(B183:B202, (ROW(B183:B202)-ROW(B183)+1)) / (20*21/2)</f>
        <v>1.210755238095238</v>
      </c>
      <c r="J199" s="2">
        <f t="shared" si="18"/>
        <v>1.3188843590775507</v>
      </c>
      <c r="K199" s="2">
        <f t="shared" si="20"/>
        <v>1.5369658942296562</v>
      </c>
    </row>
    <row r="200" spans="1:11" ht="13.5" x14ac:dyDescent="0.25">
      <c r="A200" s="3">
        <f>TITRES_STAT!B203</f>
        <v>43066</v>
      </c>
      <c r="B200" s="5">
        <f>TITRES_STAT!D203</f>
        <v>1.1608000000000001</v>
      </c>
      <c r="C200" s="2">
        <f t="shared" si="21"/>
        <v>-5.0100000000000033E-2</v>
      </c>
      <c r="D200" s="2">
        <f t="shared" si="22"/>
        <v>1.18268</v>
      </c>
      <c r="E200" s="2">
        <f t="shared" si="16"/>
        <v>1.1895200000000001</v>
      </c>
      <c r="F200" s="2">
        <f t="shared" si="17"/>
        <v>1.29786</v>
      </c>
      <c r="G200" s="2">
        <f t="shared" si="19"/>
        <v>1.5869479999999996</v>
      </c>
      <c r="H200" s="2"/>
      <c r="I200" s="2">
        <f t="array" ref="I200">SUMPRODUCT(B184:B203, (ROW(B184:B203)-ROW(B184)+1)) / (20*21/2)</f>
        <v>1.2031471428571427</v>
      </c>
      <c r="J200" s="2">
        <f t="shared" si="18"/>
        <v>1.3038287058320697</v>
      </c>
      <c r="K200" s="2">
        <f t="shared" si="20"/>
        <v>1.5222142905343756</v>
      </c>
    </row>
    <row r="201" spans="1:11" ht="13.5" x14ac:dyDescent="0.25">
      <c r="A201" s="3">
        <f>TITRES_STAT!B204</f>
        <v>43067</v>
      </c>
      <c r="B201" s="5">
        <f>TITRES_STAT!D204</f>
        <v>1.1563000000000001</v>
      </c>
      <c r="C201" s="2">
        <f t="shared" si="21"/>
        <v>-4.4999999999999485E-3</v>
      </c>
      <c r="D201" s="2">
        <f t="shared" si="22"/>
        <v>1.18906</v>
      </c>
      <c r="E201" s="2">
        <f t="shared" si="16"/>
        <v>1.17632</v>
      </c>
      <c r="F201" s="2">
        <f t="shared" si="17"/>
        <v>1.2805600000000001</v>
      </c>
      <c r="G201" s="2">
        <f t="shared" si="19"/>
        <v>1.5715620000000001</v>
      </c>
      <c r="H201" s="2">
        <f>AVERAGE(B2:B201)</f>
        <v>1.9287534999999978</v>
      </c>
      <c r="I201" s="2">
        <f t="array" ref="I201">SUMPRODUCT(B185:B204, (ROW(B185:B204)-ROW(B185)+1)) / (20*21/2)</f>
        <v>1.1938014285714287</v>
      </c>
      <c r="J201" s="2">
        <f t="shared" si="18"/>
        <v>1.2897783528956821</v>
      </c>
      <c r="K201" s="2">
        <f t="shared" si="20"/>
        <v>1.5078647105134197</v>
      </c>
    </row>
    <row r="202" spans="1:11" ht="13.5" x14ac:dyDescent="0.25">
      <c r="A202" s="3">
        <f>TITRES_STAT!B205</f>
        <v>43068</v>
      </c>
      <c r="B202" s="5">
        <f>TITRES_STAT!D205</f>
        <v>1.1608000000000001</v>
      </c>
      <c r="C202" s="2">
        <f t="shared" si="21"/>
        <v>4.4999999999999485E-3</v>
      </c>
      <c r="D202" s="2">
        <f t="shared" si="22"/>
        <v>1.1835800000000001</v>
      </c>
      <c r="E202" s="2">
        <f t="shared" si="16"/>
        <v>1.1672100000000001</v>
      </c>
      <c r="F202" s="2">
        <f t="shared" si="17"/>
        <v>1.263485</v>
      </c>
      <c r="G202" s="2">
        <f t="shared" si="19"/>
        <v>1.5573579999999998</v>
      </c>
      <c r="H202" s="2">
        <f t="shared" ref="H202:H265" si="23">AVERAGE(B3:B202)</f>
        <v>1.9243754999999976</v>
      </c>
      <c r="I202" s="2">
        <f t="array" ref="I202">SUMPRODUCT(B186:B205, (ROW(B186:B205)-ROW(B186)+1)) / (20*21/2)</f>
        <v>1.1858000000000002</v>
      </c>
      <c r="J202" s="2">
        <f t="shared" si="18"/>
        <v>1.2774947002389505</v>
      </c>
      <c r="K202" s="2">
        <f t="shared" si="20"/>
        <v>1.4942543297089721</v>
      </c>
    </row>
    <row r="203" spans="1:11" ht="13.5" x14ac:dyDescent="0.25">
      <c r="A203" s="3">
        <f>TITRES_STAT!B206</f>
        <v>43069</v>
      </c>
      <c r="B203" s="5">
        <f>TITRES_STAT!D206</f>
        <v>1.1836</v>
      </c>
      <c r="C203" s="2">
        <f t="shared" si="21"/>
        <v>2.2799999999999931E-2</v>
      </c>
      <c r="D203" s="2">
        <f t="shared" si="22"/>
        <v>1.1744800000000002</v>
      </c>
      <c r="E203" s="2">
        <f t="shared" si="16"/>
        <v>1.16493</v>
      </c>
      <c r="F203" s="2">
        <f t="shared" si="17"/>
        <v>1.24983</v>
      </c>
      <c r="G203" s="2">
        <f t="shared" si="19"/>
        <v>1.5433359999999998</v>
      </c>
      <c r="H203" s="2">
        <f t="shared" si="23"/>
        <v>1.9201114999999975</v>
      </c>
      <c r="I203" s="2">
        <f t="array" ref="I203">SUMPRODUCT(B187:B206, (ROW(B187:B206)-ROW(B187)+1)) / (20*21/2)</f>
        <v>1.1776523809523811</v>
      </c>
      <c r="J203" s="2">
        <f t="shared" si="18"/>
        <v>1.268552347835241</v>
      </c>
      <c r="K203" s="2">
        <f t="shared" si="20"/>
        <v>1.482071806975287</v>
      </c>
    </row>
    <row r="204" spans="1:11" ht="13.5" x14ac:dyDescent="0.25">
      <c r="A204" s="3">
        <f>TITRES_STAT!B207</f>
        <v>43073</v>
      </c>
      <c r="B204" s="5">
        <f>TITRES_STAT!D207</f>
        <v>1.1516999999999999</v>
      </c>
      <c r="C204" s="2">
        <f t="shared" si="21"/>
        <v>-3.1900000000000039E-2</v>
      </c>
      <c r="D204" s="2">
        <f t="shared" si="22"/>
        <v>1.1626400000000001</v>
      </c>
      <c r="E204" s="2">
        <f t="shared" ref="E204:E267" si="24">AVERAGE(B195:B204)</f>
        <v>1.16584</v>
      </c>
      <c r="F204" s="2">
        <f t="shared" si="17"/>
        <v>1.2357150000000001</v>
      </c>
      <c r="G204" s="2">
        <f t="shared" si="19"/>
        <v>1.5290399999999997</v>
      </c>
      <c r="H204" s="2">
        <f t="shared" si="23"/>
        <v>1.9156879999999976</v>
      </c>
      <c r="I204" s="2">
        <f t="array" ref="I204">SUMPRODUCT(B188:B207, (ROW(B188:B207)-ROW(B188)+1)) / (20*21/2)</f>
        <v>1.1701504761904762</v>
      </c>
      <c r="J204" s="2">
        <f t="shared" si="18"/>
        <v>1.2574235528033131</v>
      </c>
      <c r="K204" s="2">
        <f t="shared" si="20"/>
        <v>1.4691160498390012</v>
      </c>
    </row>
    <row r="205" spans="1:11" ht="13.5" x14ac:dyDescent="0.25">
      <c r="A205" s="3">
        <f>TITRES_STAT!B208</f>
        <v>43074</v>
      </c>
      <c r="B205" s="5">
        <f>TITRES_STAT!D208</f>
        <v>1.1516999999999999</v>
      </c>
      <c r="C205" s="2">
        <f t="shared" si="21"/>
        <v>0</v>
      </c>
      <c r="D205" s="2">
        <f t="shared" si="22"/>
        <v>1.16082</v>
      </c>
      <c r="E205" s="2">
        <f t="shared" si="24"/>
        <v>1.1717499999999998</v>
      </c>
      <c r="F205" s="2">
        <f t="shared" si="17"/>
        <v>1.2236499999999999</v>
      </c>
      <c r="G205" s="2">
        <f t="shared" si="19"/>
        <v>1.5147440000000001</v>
      </c>
      <c r="H205" s="2">
        <f t="shared" si="23"/>
        <v>1.9112644999999975</v>
      </c>
      <c r="I205" s="2">
        <f t="array" ref="I205">SUMPRODUCT(B189:B208, (ROW(B189:B208)-ROW(B189)+1)) / (20*21/2)</f>
        <v>1.1611323809523808</v>
      </c>
      <c r="J205" s="2">
        <f t="shared" si="18"/>
        <v>1.2473546430125215</v>
      </c>
      <c r="K205" s="2">
        <f t="shared" si="20"/>
        <v>1.4566683616100209</v>
      </c>
    </row>
    <row r="206" spans="1:11" ht="13.5" x14ac:dyDescent="0.25">
      <c r="A206" s="3">
        <f>TITRES_STAT!B209</f>
        <v>43075</v>
      </c>
      <c r="B206" s="5">
        <f>TITRES_STAT!D209</f>
        <v>1.1380999999999999</v>
      </c>
      <c r="C206" s="2">
        <f t="shared" si="21"/>
        <v>-1.3600000000000056E-2</v>
      </c>
      <c r="D206" s="2">
        <f t="shared" si="22"/>
        <v>1.1571799999999999</v>
      </c>
      <c r="E206" s="2">
        <f t="shared" si="24"/>
        <v>1.1731199999999999</v>
      </c>
      <c r="F206" s="2">
        <f t="shared" si="17"/>
        <v>1.2122699999999997</v>
      </c>
      <c r="G206" s="2">
        <f t="shared" si="19"/>
        <v>1.5001760000000002</v>
      </c>
      <c r="H206" s="2">
        <f t="shared" si="23"/>
        <v>1.9067729999999974</v>
      </c>
      <c r="I206" s="2">
        <f t="array" ref="I206">SUMPRODUCT(B190:B209, (ROW(B190:B209)-ROW(B190)+1)) / (20*21/2)</f>
        <v>1.1520328571428571</v>
      </c>
      <c r="J206" s="2">
        <f t="shared" si="18"/>
        <v>1.2369494389160909</v>
      </c>
      <c r="K206" s="2">
        <f t="shared" si="20"/>
        <v>1.4441754846841377</v>
      </c>
    </row>
    <row r="207" spans="1:11" ht="13.5" x14ac:dyDescent="0.25">
      <c r="A207" s="3">
        <f>TITRES_STAT!B210</f>
        <v>43076</v>
      </c>
      <c r="B207" s="5">
        <f>TITRES_STAT!D210</f>
        <v>1.1335</v>
      </c>
      <c r="C207" s="2">
        <f t="shared" si="21"/>
        <v>-4.5999999999999375E-3</v>
      </c>
      <c r="D207" s="2">
        <f t="shared" si="22"/>
        <v>1.1517199999999999</v>
      </c>
      <c r="E207" s="2">
        <f t="shared" si="24"/>
        <v>1.1676499999999999</v>
      </c>
      <c r="F207" s="2">
        <f t="shared" si="17"/>
        <v>1.2008899999999998</v>
      </c>
      <c r="G207" s="2">
        <f t="shared" si="19"/>
        <v>1.4855160000000001</v>
      </c>
      <c r="H207" s="2">
        <f t="shared" si="23"/>
        <v>1.9022584999999976</v>
      </c>
      <c r="I207" s="2">
        <f t="array" ref="I207">SUMPRODUCT(B191:B210, (ROW(B191:B210)-ROW(B191)+1)) / (20*21/2)</f>
        <v>1.145945238095238</v>
      </c>
      <c r="J207" s="2">
        <f t="shared" si="18"/>
        <v>1.2270971114002729</v>
      </c>
      <c r="K207" s="2">
        <f t="shared" si="20"/>
        <v>1.4319921323435834</v>
      </c>
    </row>
    <row r="208" spans="1:11" ht="13.5" x14ac:dyDescent="0.25">
      <c r="A208" s="3">
        <f>TITRES_STAT!B211</f>
        <v>43077</v>
      </c>
      <c r="B208" s="5">
        <f>TITRES_STAT!D211</f>
        <v>1.1062000000000001</v>
      </c>
      <c r="C208" s="2">
        <f t="shared" si="21"/>
        <v>-2.729999999999988E-2</v>
      </c>
      <c r="D208" s="2">
        <f t="shared" si="22"/>
        <v>1.1362399999999999</v>
      </c>
      <c r="E208" s="2">
        <f t="shared" si="24"/>
        <v>1.1553599999999999</v>
      </c>
      <c r="F208" s="2">
        <f t="shared" si="17"/>
        <v>1.188145</v>
      </c>
      <c r="G208" s="2">
        <f t="shared" si="19"/>
        <v>1.4703100000000004</v>
      </c>
      <c r="H208" s="2">
        <f t="shared" si="23"/>
        <v>1.8976074999999974</v>
      </c>
      <c r="I208" s="2">
        <f t="array" ref="I208">SUMPRODUCT(B192:B211, (ROW(B192:B211)-ROW(B192)+1)) / (20*21/2)</f>
        <v>1.1382761904761902</v>
      </c>
      <c r="J208" s="2">
        <f t="shared" si="18"/>
        <v>1.215583100790723</v>
      </c>
      <c r="K208" s="2">
        <f t="shared" si="20"/>
        <v>1.4192159702908937</v>
      </c>
    </row>
    <row r="209" spans="1:11" ht="13.5" x14ac:dyDescent="0.25">
      <c r="A209" s="3">
        <f>TITRES_STAT!B212</f>
        <v>43080</v>
      </c>
      <c r="B209" s="5">
        <f>TITRES_STAT!D212</f>
        <v>1.0926</v>
      </c>
      <c r="C209" s="2">
        <f t="shared" si="21"/>
        <v>-1.3600000000000056E-2</v>
      </c>
      <c r="D209" s="2">
        <f t="shared" si="22"/>
        <v>1.12442</v>
      </c>
      <c r="E209" s="2">
        <f t="shared" si="24"/>
        <v>1.1435299999999997</v>
      </c>
      <c r="F209" s="2">
        <f t="shared" si="17"/>
        <v>1.1747200000000002</v>
      </c>
      <c r="G209" s="2">
        <f t="shared" si="19"/>
        <v>1.4548320000000003</v>
      </c>
      <c r="H209" s="2">
        <f t="shared" si="23"/>
        <v>1.8928884999999973</v>
      </c>
      <c r="I209" s="2">
        <f t="array" ref="I209">SUMPRODUCT(B193:B212, (ROW(B193:B212)-ROW(B193)+1)) / (20*21/2)</f>
        <v>1.1359157142857141</v>
      </c>
      <c r="J209" s="2">
        <f t="shared" si="18"/>
        <v>1.2038704245249399</v>
      </c>
      <c r="K209" s="2">
        <f t="shared" si="20"/>
        <v>1.4064075008677215</v>
      </c>
    </row>
    <row r="210" spans="1:11" ht="13.5" x14ac:dyDescent="0.25">
      <c r="A210" s="3">
        <f>TITRES_STAT!B213</f>
        <v>43081</v>
      </c>
      <c r="B210" s="5">
        <f>TITRES_STAT!D213</f>
        <v>1.1108</v>
      </c>
      <c r="C210" s="2">
        <f t="shared" si="21"/>
        <v>1.8199999999999994E-2</v>
      </c>
      <c r="D210" s="2">
        <f t="shared" si="22"/>
        <v>1.1162399999999999</v>
      </c>
      <c r="E210" s="2">
        <f t="shared" si="24"/>
        <v>1.1385299999999998</v>
      </c>
      <c r="F210" s="2">
        <f t="shared" si="17"/>
        <v>1.1640250000000003</v>
      </c>
      <c r="G210" s="2">
        <f t="shared" si="19"/>
        <v>1.4397180000000003</v>
      </c>
      <c r="H210" s="2">
        <f t="shared" si="23"/>
        <v>1.8882604999999972</v>
      </c>
      <c r="I210" s="2">
        <f t="array" ref="I210">SUMPRODUCT(B194:B213, (ROW(B194:B213)-ROW(B194)+1)) / (20*21/2)</f>
        <v>1.1350071428571427</v>
      </c>
      <c r="J210" s="2">
        <f t="shared" si="18"/>
        <v>1.1950065745701837</v>
      </c>
      <c r="K210" s="2">
        <f t="shared" si="20"/>
        <v>1.3948150498533012</v>
      </c>
    </row>
    <row r="211" spans="1:11" ht="13.5" x14ac:dyDescent="0.25">
      <c r="A211" s="3">
        <f>TITRES_STAT!B214</f>
        <v>43082</v>
      </c>
      <c r="B211" s="5">
        <f>TITRES_STAT!D214</f>
        <v>1.0834999999999999</v>
      </c>
      <c r="C211" s="2">
        <f t="shared" si="21"/>
        <v>-2.7300000000000102E-2</v>
      </c>
      <c r="D211" s="2">
        <f t="shared" si="22"/>
        <v>1.1053200000000001</v>
      </c>
      <c r="E211" s="2">
        <f t="shared" si="24"/>
        <v>1.1312499999999996</v>
      </c>
      <c r="F211" s="2">
        <f t="shared" si="17"/>
        <v>1.1537850000000005</v>
      </c>
      <c r="G211" s="2">
        <f t="shared" si="19"/>
        <v>1.424058</v>
      </c>
      <c r="H211" s="2">
        <f t="shared" si="23"/>
        <v>1.883495999999997</v>
      </c>
      <c r="I211" s="2">
        <f t="array" ref="I211">SUMPRODUCT(B195:B214, (ROW(B195:B214)-ROW(B195)+1)) / (20*21/2)</f>
        <v>1.1313857142857142</v>
      </c>
      <c r="J211" s="2">
        <f t="shared" si="18"/>
        <v>1.1843869008015948</v>
      </c>
      <c r="K211" s="2">
        <f t="shared" si="20"/>
        <v>1.3826066165257209</v>
      </c>
    </row>
    <row r="212" spans="1:11" ht="13.5" x14ac:dyDescent="0.25">
      <c r="A212" s="3">
        <f>TITRES_STAT!B215</f>
        <v>43083</v>
      </c>
      <c r="B212" s="5">
        <f>TITRES_STAT!D215</f>
        <v>1.129</v>
      </c>
      <c r="C212" s="2">
        <f t="shared" si="21"/>
        <v>4.5500000000000096E-2</v>
      </c>
      <c r="D212" s="2">
        <f t="shared" si="22"/>
        <v>1.10442</v>
      </c>
      <c r="E212" s="2">
        <f t="shared" si="24"/>
        <v>1.1280699999999997</v>
      </c>
      <c r="F212" s="2">
        <f t="shared" ref="F212:F275" si="25">AVERAGE(B193:B212)</f>
        <v>1.1476400000000004</v>
      </c>
      <c r="G212" s="2">
        <f t="shared" si="19"/>
        <v>1.409308</v>
      </c>
      <c r="H212" s="2">
        <f t="shared" si="23"/>
        <v>1.8789589999999974</v>
      </c>
      <c r="I212" s="2">
        <f t="array" ref="I212">SUMPRODUCT(B196:B215, (ROW(B196:B215)-ROW(B196)+1)) / (20*21/2)</f>
        <v>1.1309757142857144</v>
      </c>
      <c r="J212" s="2">
        <f t="shared" si="18"/>
        <v>1.1791119578681097</v>
      </c>
      <c r="K212" s="2">
        <f t="shared" si="20"/>
        <v>1.3726612590149085</v>
      </c>
    </row>
    <row r="213" spans="1:11" ht="13.5" x14ac:dyDescent="0.25">
      <c r="A213" s="3">
        <f>TITRES_STAT!B216</f>
        <v>43084</v>
      </c>
      <c r="B213" s="5">
        <f>TITRES_STAT!D216</f>
        <v>1.1380999999999999</v>
      </c>
      <c r="C213" s="2">
        <f t="shared" si="21"/>
        <v>9.099999999999886E-3</v>
      </c>
      <c r="D213" s="2">
        <f t="shared" si="22"/>
        <v>1.1108</v>
      </c>
      <c r="E213" s="2">
        <f t="shared" si="24"/>
        <v>1.1235199999999999</v>
      </c>
      <c r="F213" s="2">
        <f t="shared" si="25"/>
        <v>1.1442250000000003</v>
      </c>
      <c r="G213" s="2">
        <f t="shared" si="19"/>
        <v>1.3947399999999999</v>
      </c>
      <c r="H213" s="2">
        <f t="shared" si="23"/>
        <v>1.8744674999999973</v>
      </c>
      <c r="I213" s="2">
        <f t="array" ref="I213">SUMPRODUCT(B197:B216, (ROW(B197:B216)-ROW(B197)+1)) / (20*21/2)</f>
        <v>1.1294823809523808</v>
      </c>
      <c r="J213" s="2">
        <f t="shared" ref="J213:J276" si="26">$J$4*B213+J212*(1-$J$4)</f>
        <v>1.1752060571187659</v>
      </c>
      <c r="K213" s="2">
        <f t="shared" si="20"/>
        <v>1.3634627782692257</v>
      </c>
    </row>
    <row r="214" spans="1:11" ht="13.5" x14ac:dyDescent="0.25">
      <c r="A214" s="3">
        <f>TITRES_STAT!B217</f>
        <v>43087</v>
      </c>
      <c r="B214" s="5">
        <f>TITRES_STAT!D217</f>
        <v>1.1062000000000001</v>
      </c>
      <c r="C214" s="2">
        <f t="shared" si="21"/>
        <v>-3.1899999999999817E-2</v>
      </c>
      <c r="D214" s="2">
        <f t="shared" si="22"/>
        <v>1.1135200000000001</v>
      </c>
      <c r="E214" s="2">
        <f t="shared" si="24"/>
        <v>1.1189699999999998</v>
      </c>
      <c r="F214" s="2">
        <f t="shared" si="25"/>
        <v>1.1424050000000003</v>
      </c>
      <c r="G214" s="2">
        <f t="shared" si="19"/>
        <v>1.3806280000000002</v>
      </c>
      <c r="H214" s="2">
        <f t="shared" si="23"/>
        <v>1.8698164999999971</v>
      </c>
      <c r="I214" s="2">
        <f t="array" ref="I214">SUMPRODUCT(B198:B217, (ROW(B198:B217)-ROW(B198)+1)) / (20*21/2)</f>
        <v>1.1288338095238093</v>
      </c>
      <c r="J214" s="2">
        <f t="shared" si="26"/>
        <v>1.1686340516788833</v>
      </c>
      <c r="K214" s="2">
        <f t="shared" si="20"/>
        <v>1.353374041866511</v>
      </c>
    </row>
    <row r="215" spans="1:11" ht="13.5" x14ac:dyDescent="0.25">
      <c r="A215" s="3">
        <f>TITRES_STAT!B218</f>
        <v>43088</v>
      </c>
      <c r="B215" s="5">
        <f>TITRES_STAT!D218</f>
        <v>1.1380999999999999</v>
      </c>
      <c r="C215" s="2">
        <f t="shared" si="21"/>
        <v>3.1899999999999817E-2</v>
      </c>
      <c r="D215" s="2">
        <f t="shared" si="22"/>
        <v>1.1189800000000001</v>
      </c>
      <c r="E215" s="2">
        <f t="shared" si="24"/>
        <v>1.1176099999999998</v>
      </c>
      <c r="F215" s="2">
        <f t="shared" si="25"/>
        <v>1.1446800000000004</v>
      </c>
      <c r="G215" s="2">
        <f t="shared" si="19"/>
        <v>1.367154</v>
      </c>
      <c r="H215" s="2">
        <f t="shared" si="23"/>
        <v>1.8653249999999977</v>
      </c>
      <c r="I215" s="2">
        <f t="array" ref="I215">SUMPRODUCT(B199:B218, (ROW(B199:B218)-ROW(B199)+1)) / (20*21/2)</f>
        <v>1.1284238095238093</v>
      </c>
      <c r="J215" s="2">
        <f t="shared" si="26"/>
        <v>1.1657260467570849</v>
      </c>
      <c r="K215" s="2">
        <f t="shared" si="20"/>
        <v>1.3449319225776282</v>
      </c>
    </row>
    <row r="216" spans="1:11" ht="13.5" x14ac:dyDescent="0.25">
      <c r="A216" s="3">
        <f>TITRES_STAT!B219</f>
        <v>43089</v>
      </c>
      <c r="B216" s="5">
        <f>TITRES_STAT!D219</f>
        <v>1.129</v>
      </c>
      <c r="C216" s="2">
        <f t="shared" si="21"/>
        <v>-9.099999999999886E-3</v>
      </c>
      <c r="D216" s="2">
        <f t="shared" si="22"/>
        <v>1.12808</v>
      </c>
      <c r="E216" s="2">
        <f t="shared" si="24"/>
        <v>1.1166999999999998</v>
      </c>
      <c r="F216" s="2">
        <f t="shared" si="25"/>
        <v>1.1449100000000003</v>
      </c>
      <c r="G216" s="2">
        <f t="shared" si="19"/>
        <v>1.3534979999999999</v>
      </c>
      <c r="H216" s="2">
        <f t="shared" si="23"/>
        <v>1.8607879999999977</v>
      </c>
      <c r="I216" s="2">
        <f t="array" ref="I216">SUMPRODUCT(B200:B219, (ROW(B200:B219)-ROW(B200)+1)) / (20*21/2)</f>
        <v>1.128447142857143</v>
      </c>
      <c r="J216" s="2">
        <f t="shared" si="26"/>
        <v>1.162228328018315</v>
      </c>
      <c r="K216" s="2">
        <f t="shared" si="20"/>
        <v>1.3364640040451723</v>
      </c>
    </row>
    <row r="217" spans="1:11" ht="13.5" x14ac:dyDescent="0.25">
      <c r="A217" s="3">
        <f>TITRES_STAT!B220</f>
        <v>43090</v>
      </c>
      <c r="B217" s="5">
        <f>TITRES_STAT!D220</f>
        <v>1.1380999999999999</v>
      </c>
      <c r="C217" s="2">
        <f t="shared" si="21"/>
        <v>9.099999999999886E-3</v>
      </c>
      <c r="D217" s="2">
        <f t="shared" si="22"/>
        <v>1.1298999999999999</v>
      </c>
      <c r="E217" s="2">
        <f t="shared" si="24"/>
        <v>1.1171599999999999</v>
      </c>
      <c r="F217" s="2">
        <f t="shared" si="25"/>
        <v>1.1424050000000003</v>
      </c>
      <c r="G217" s="2">
        <f t="shared" si="19"/>
        <v>1.3407519999999999</v>
      </c>
      <c r="H217" s="2">
        <f t="shared" si="23"/>
        <v>1.8562964999999978</v>
      </c>
      <c r="I217" s="2">
        <f t="array" ref="I217">SUMPRODUCT(B201:B220, (ROW(B201:B220)-ROW(B201)+1)) / (20*21/2)</f>
        <v>1.1257790476190477</v>
      </c>
      <c r="J217" s="2">
        <f t="shared" si="26"/>
        <v>1.1599303920165707</v>
      </c>
      <c r="K217" s="2">
        <f t="shared" si="20"/>
        <v>1.3286850234943812</v>
      </c>
    </row>
    <row r="218" spans="1:11" ht="13.5" x14ac:dyDescent="0.25">
      <c r="A218" s="3">
        <f>TITRES_STAT!B221</f>
        <v>43091</v>
      </c>
      <c r="B218" s="5">
        <f>TITRES_STAT!D221</f>
        <v>1.1380999999999999</v>
      </c>
      <c r="C218" s="2">
        <f t="shared" si="21"/>
        <v>0</v>
      </c>
      <c r="D218" s="2">
        <f t="shared" si="22"/>
        <v>1.1298999999999999</v>
      </c>
      <c r="E218" s="2">
        <f t="shared" si="24"/>
        <v>1.12035</v>
      </c>
      <c r="F218" s="2">
        <f t="shared" si="25"/>
        <v>1.1378550000000003</v>
      </c>
      <c r="G218" s="2">
        <f t="shared" si="19"/>
        <v>1.3280059999999998</v>
      </c>
      <c r="H218" s="2">
        <f t="shared" si="23"/>
        <v>1.8518049999999977</v>
      </c>
      <c r="I218" s="2">
        <f t="array" ref="I218">SUMPRODUCT(B202:B221, (ROW(B202:B221)-ROW(B202)+1)) / (20*21/2)</f>
        <v>1.125542380952381</v>
      </c>
      <c r="J218" s="2">
        <f t="shared" si="26"/>
        <v>1.1578513070626115</v>
      </c>
      <c r="K218" s="2">
        <f t="shared" si="20"/>
        <v>1.3212111010044054</v>
      </c>
    </row>
    <row r="219" spans="1:11" ht="13.5" x14ac:dyDescent="0.25">
      <c r="A219" s="3">
        <f>TITRES_STAT!B222</f>
        <v>43094</v>
      </c>
      <c r="B219" s="5">
        <f>TITRES_STAT!D222</f>
        <v>1.1380999999999999</v>
      </c>
      <c r="C219" s="2">
        <f t="shared" si="21"/>
        <v>0</v>
      </c>
      <c r="D219" s="2">
        <f t="shared" si="22"/>
        <v>1.1362799999999997</v>
      </c>
      <c r="E219" s="2">
        <f t="shared" si="24"/>
        <v>1.1248999999999998</v>
      </c>
      <c r="F219" s="2">
        <f t="shared" si="25"/>
        <v>1.1342150000000002</v>
      </c>
      <c r="G219" s="2">
        <f t="shared" si="19"/>
        <v>1.3152600000000001</v>
      </c>
      <c r="H219" s="2">
        <f t="shared" si="23"/>
        <v>1.8473134999999978</v>
      </c>
      <c r="I219" s="2">
        <f t="array" ref="I219">SUMPRODUCT(B203:B222, (ROW(B203:B222)-ROW(B203)+1)) / (20*21/2)</f>
        <v>1.1254357142857141</v>
      </c>
      <c r="J219" s="2">
        <f t="shared" si="26"/>
        <v>1.1559702301995056</v>
      </c>
      <c r="K219" s="2">
        <f t="shared" si="20"/>
        <v>1.3140302735140366</v>
      </c>
    </row>
    <row r="220" spans="1:11" ht="13.5" x14ac:dyDescent="0.25">
      <c r="A220" s="3">
        <f>TITRES_STAT!B223</f>
        <v>43095</v>
      </c>
      <c r="B220" s="5">
        <f>TITRES_STAT!D223</f>
        <v>1.1062000000000001</v>
      </c>
      <c r="C220" s="2">
        <f t="shared" si="21"/>
        <v>-3.1899999999999817E-2</v>
      </c>
      <c r="D220" s="2">
        <f t="shared" si="22"/>
        <v>1.1298999999999999</v>
      </c>
      <c r="E220" s="2">
        <f t="shared" si="24"/>
        <v>1.1244399999999999</v>
      </c>
      <c r="F220" s="2">
        <f t="shared" si="25"/>
        <v>1.1314850000000001</v>
      </c>
      <c r="G220" s="2">
        <f t="shared" si="19"/>
        <v>1.3018760000000003</v>
      </c>
      <c r="H220" s="2">
        <f t="shared" si="23"/>
        <v>1.8426624999999979</v>
      </c>
      <c r="I220" s="2">
        <f t="array" ref="I220">SUMPRODUCT(B204:B223, (ROW(B204:B223)-ROW(B204)+1)) / (20*21/2)</f>
        <v>1.125480476190476</v>
      </c>
      <c r="J220" s="2">
        <f t="shared" si="26"/>
        <v>1.1512302082757431</v>
      </c>
      <c r="K220" s="2">
        <f t="shared" si="20"/>
        <v>1.3058800667095645</v>
      </c>
    </row>
    <row r="221" spans="1:11" ht="13.5" x14ac:dyDescent="0.25">
      <c r="A221" s="3">
        <f>TITRES_STAT!B224</f>
        <v>43096</v>
      </c>
      <c r="B221" s="5">
        <f>TITRES_STAT!D224</f>
        <v>1.129</v>
      </c>
      <c r="C221" s="2">
        <f t="shared" si="21"/>
        <v>2.2799999999999931E-2</v>
      </c>
      <c r="D221" s="2">
        <f t="shared" si="22"/>
        <v>1.1298999999999999</v>
      </c>
      <c r="E221" s="2">
        <f t="shared" si="24"/>
        <v>1.1289899999999997</v>
      </c>
      <c r="F221" s="2">
        <f t="shared" si="25"/>
        <v>1.1301200000000002</v>
      </c>
      <c r="G221" s="2">
        <f t="shared" si="19"/>
        <v>1.2904960000000003</v>
      </c>
      <c r="H221" s="2">
        <f t="shared" si="23"/>
        <v>1.8381254999999981</v>
      </c>
      <c r="I221" s="2">
        <f t="array" ref="I221">SUMPRODUCT(B205:B224, (ROW(B205:B224)-ROW(B205)+1)) / (20*21/2)</f>
        <v>1.1262138095238095</v>
      </c>
      <c r="J221" s="2">
        <f t="shared" si="26"/>
        <v>1.1491130455828151</v>
      </c>
      <c r="K221" s="2">
        <f t="shared" si="20"/>
        <v>1.298943593505268</v>
      </c>
    </row>
    <row r="222" spans="1:11" ht="13.5" x14ac:dyDescent="0.25">
      <c r="A222" s="3">
        <f>TITRES_STAT!B225</f>
        <v>43097</v>
      </c>
      <c r="B222" s="5">
        <f>TITRES_STAT!D225</f>
        <v>1.129</v>
      </c>
      <c r="C222" s="2">
        <f t="shared" si="21"/>
        <v>0</v>
      </c>
      <c r="D222" s="2">
        <f t="shared" si="22"/>
        <v>1.12808</v>
      </c>
      <c r="E222" s="2">
        <f t="shared" si="24"/>
        <v>1.1289899999999997</v>
      </c>
      <c r="F222" s="2">
        <f t="shared" si="25"/>
        <v>1.12853</v>
      </c>
      <c r="G222" s="2">
        <f t="shared" si="19"/>
        <v>1.2776580000000002</v>
      </c>
      <c r="H222" s="2">
        <f t="shared" si="23"/>
        <v>1.8335884999999985</v>
      </c>
      <c r="I222" s="2">
        <f t="array" ref="I222">SUMPRODUCT(B206:B225, (ROW(B206:B225)-ROW(B206)+1)) / (20*21/2)</f>
        <v>1.1270338095238093</v>
      </c>
      <c r="J222" s="2">
        <f t="shared" si="26"/>
        <v>1.147197517432071</v>
      </c>
      <c r="K222" s="2">
        <f t="shared" si="20"/>
        <v>1.2922791388580028</v>
      </c>
    </row>
    <row r="223" spans="1:11" ht="13.5" x14ac:dyDescent="0.25">
      <c r="A223" s="3">
        <f>TITRES_STAT!B226</f>
        <v>43098</v>
      </c>
      <c r="B223" s="5">
        <f>TITRES_STAT!D226</f>
        <v>1.129</v>
      </c>
      <c r="C223" s="2">
        <f t="shared" si="21"/>
        <v>0</v>
      </c>
      <c r="D223" s="2">
        <f t="shared" si="22"/>
        <v>1.1262599999999998</v>
      </c>
      <c r="E223" s="2">
        <f t="shared" si="24"/>
        <v>1.12808</v>
      </c>
      <c r="F223" s="2">
        <f t="shared" si="25"/>
        <v>1.1258000000000004</v>
      </c>
      <c r="G223" s="2">
        <f t="shared" si="19"/>
        <v>1.2658220000000002</v>
      </c>
      <c r="H223" s="2">
        <f t="shared" si="23"/>
        <v>1.8290514999999987</v>
      </c>
      <c r="I223" s="2">
        <f t="array" ref="I223">SUMPRODUCT(B207:B226, (ROW(B207:B226)-ROW(B207)+1)) / (20*21/2)</f>
        <v>1.1275119047619047</v>
      </c>
      <c r="J223" s="2">
        <f t="shared" si="26"/>
        <v>1.1454644205337785</v>
      </c>
      <c r="K223" s="2">
        <f t="shared" si="20"/>
        <v>1.2858760353733754</v>
      </c>
    </row>
    <row r="224" spans="1:11" ht="13.5" x14ac:dyDescent="0.25">
      <c r="A224" s="3">
        <f>TITRES_STAT!B227</f>
        <v>43102</v>
      </c>
      <c r="B224" s="5">
        <f>TITRES_STAT!D227</f>
        <v>1.1335</v>
      </c>
      <c r="C224" s="2">
        <f t="shared" si="21"/>
        <v>4.4999999999999485E-3</v>
      </c>
      <c r="D224" s="2">
        <f t="shared" si="22"/>
        <v>1.12534</v>
      </c>
      <c r="E224" s="2">
        <f t="shared" si="24"/>
        <v>1.1308099999999999</v>
      </c>
      <c r="F224" s="2">
        <f t="shared" si="25"/>
        <v>1.1248900000000002</v>
      </c>
      <c r="G224" s="2">
        <f t="shared" si="19"/>
        <v>1.2551680000000001</v>
      </c>
      <c r="H224" s="2">
        <f t="shared" si="23"/>
        <v>1.8245369999999992</v>
      </c>
      <c r="I224" s="2">
        <f t="array" ref="I224">SUMPRODUCT(B208:B227, (ROW(B208:B227)-ROW(B208)+1)) / (20*21/2)</f>
        <v>1.1258619047619045</v>
      </c>
      <c r="J224" s="2">
        <f t="shared" si="26"/>
        <v>1.144324951911514</v>
      </c>
      <c r="K224" s="2">
        <f t="shared" si="20"/>
        <v>1.2799005045744196</v>
      </c>
    </row>
    <row r="225" spans="1:11" ht="13.5" x14ac:dyDescent="0.25">
      <c r="A225" s="3">
        <f>TITRES_STAT!B228</f>
        <v>43103</v>
      </c>
      <c r="B225" s="5">
        <f>TITRES_STAT!D228</f>
        <v>1.1335</v>
      </c>
      <c r="C225" s="2">
        <f t="shared" si="21"/>
        <v>0</v>
      </c>
      <c r="D225" s="2">
        <f t="shared" si="22"/>
        <v>1.1308</v>
      </c>
      <c r="E225" s="2">
        <f t="shared" si="24"/>
        <v>1.1303499999999997</v>
      </c>
      <c r="F225" s="2">
        <f t="shared" si="25"/>
        <v>1.1239800000000002</v>
      </c>
      <c r="G225" s="2">
        <f t="shared" si="19"/>
        <v>1.2446059999999999</v>
      </c>
      <c r="H225" s="2">
        <f t="shared" si="23"/>
        <v>1.8200224999999992</v>
      </c>
      <c r="I225" s="2">
        <f t="array" ref="I225">SUMPRODUCT(B209:B228, (ROW(B209:B228)-ROW(B209)+1)) / (20*21/2)</f>
        <v>1.1230466666666665</v>
      </c>
      <c r="J225" s="2">
        <f t="shared" si="26"/>
        <v>1.1432940041104174</v>
      </c>
      <c r="K225" s="2">
        <f t="shared" si="20"/>
        <v>1.2741593083165994</v>
      </c>
    </row>
    <row r="226" spans="1:11" ht="13.5" x14ac:dyDescent="0.25">
      <c r="A226" s="3">
        <f>TITRES_STAT!B229</f>
        <v>43104</v>
      </c>
      <c r="B226" s="5">
        <f>TITRES_STAT!D229</f>
        <v>1.129</v>
      </c>
      <c r="C226" s="2">
        <f t="shared" si="21"/>
        <v>-4.4999999999999485E-3</v>
      </c>
      <c r="D226" s="2">
        <f t="shared" si="22"/>
        <v>1.1308</v>
      </c>
      <c r="E226" s="2">
        <f t="shared" si="24"/>
        <v>1.1303499999999997</v>
      </c>
      <c r="F226" s="2">
        <f t="shared" si="25"/>
        <v>1.1235250000000003</v>
      </c>
      <c r="G226" s="2">
        <f t="shared" si="19"/>
        <v>1.2339539999999998</v>
      </c>
      <c r="H226" s="2">
        <f t="shared" si="23"/>
        <v>1.8154854999999992</v>
      </c>
      <c r="I226" s="2">
        <f t="array" ref="I226">SUMPRODUCT(B210:B229, (ROW(B210:B229)-ROW(B210)+1)) / (20*21/2)</f>
        <v>1.119858095238095</v>
      </c>
      <c r="J226" s="2">
        <f t="shared" si="26"/>
        <v>1.1419326703856159</v>
      </c>
      <c r="K226" s="2">
        <f t="shared" si="20"/>
        <v>1.2684667864218309</v>
      </c>
    </row>
    <row r="227" spans="1:11" ht="13.5" x14ac:dyDescent="0.25">
      <c r="A227" s="3">
        <f>TITRES_STAT!B230</f>
        <v>43105</v>
      </c>
      <c r="B227" s="5">
        <f>TITRES_STAT!D230</f>
        <v>1.1062000000000001</v>
      </c>
      <c r="C227" s="2">
        <f t="shared" si="21"/>
        <v>-2.2799999999999931E-2</v>
      </c>
      <c r="D227" s="2">
        <f t="shared" si="22"/>
        <v>1.1262400000000001</v>
      </c>
      <c r="E227" s="2">
        <f t="shared" si="24"/>
        <v>1.1271599999999997</v>
      </c>
      <c r="F227" s="2">
        <f t="shared" si="25"/>
        <v>1.1221600000000003</v>
      </c>
      <c r="G227" s="2">
        <f t="shared" si="19"/>
        <v>1.2237559999999998</v>
      </c>
      <c r="H227" s="2">
        <f t="shared" si="23"/>
        <v>1.8108344999999997</v>
      </c>
      <c r="I227" s="2">
        <f t="array" ref="I227">SUMPRODUCT(B211:B230, (ROW(B211:B230)-ROW(B211)+1)) / (20*21/2)</f>
        <v>1.1158247619047619</v>
      </c>
      <c r="J227" s="2">
        <f t="shared" si="26"/>
        <v>1.138529558920319</v>
      </c>
      <c r="K227" s="2">
        <f t="shared" si="20"/>
        <v>1.2621033830327395</v>
      </c>
    </row>
    <row r="228" spans="1:11" ht="13.5" x14ac:dyDescent="0.25">
      <c r="A228" s="3">
        <f>TITRES_STAT!B231</f>
        <v>43108</v>
      </c>
      <c r="B228" s="5">
        <f>TITRES_STAT!D231</f>
        <v>1.0926</v>
      </c>
      <c r="C228" s="2">
        <f t="shared" si="21"/>
        <v>-1.3600000000000056E-2</v>
      </c>
      <c r="D228" s="2">
        <f t="shared" si="22"/>
        <v>1.11896</v>
      </c>
      <c r="E228" s="2">
        <f t="shared" si="24"/>
        <v>1.1226099999999999</v>
      </c>
      <c r="F228" s="2">
        <f t="shared" si="25"/>
        <v>1.1214800000000003</v>
      </c>
      <c r="G228" s="2">
        <f t="shared" si="19"/>
        <v>1.2132859999999996</v>
      </c>
      <c r="H228" s="2">
        <f t="shared" si="23"/>
        <v>1.8061154999999998</v>
      </c>
      <c r="I228" s="2">
        <f t="array" ref="I228">SUMPRODUCT(B212:B231, (ROW(B212:B231)-ROW(B212)+1)) / (20*21/2)</f>
        <v>1.1132480952380952</v>
      </c>
      <c r="J228" s="2">
        <f t="shared" si="26"/>
        <v>1.1341553152136219</v>
      </c>
      <c r="K228" s="2">
        <f t="shared" si="20"/>
        <v>1.2554561915412596</v>
      </c>
    </row>
    <row r="229" spans="1:11" ht="13.5" x14ac:dyDescent="0.25">
      <c r="A229" s="3">
        <f>TITRES_STAT!B232</f>
        <v>43109</v>
      </c>
      <c r="B229" s="5">
        <f>TITRES_STAT!D232</f>
        <v>1.0880000000000001</v>
      </c>
      <c r="C229" s="2">
        <f t="shared" si="21"/>
        <v>-4.5999999999999375E-3</v>
      </c>
      <c r="D229" s="2">
        <f t="shared" si="22"/>
        <v>1.1098600000000001</v>
      </c>
      <c r="E229" s="2">
        <f t="shared" si="24"/>
        <v>1.1175999999999999</v>
      </c>
      <c r="F229" s="2">
        <f t="shared" si="25"/>
        <v>1.1212500000000003</v>
      </c>
      <c r="G229" s="2">
        <f t="shared" si="19"/>
        <v>1.2040899999999999</v>
      </c>
      <c r="H229" s="2">
        <f t="shared" si="23"/>
        <v>1.8013345000000001</v>
      </c>
      <c r="I229" s="2">
        <f t="array" ref="I229">SUMPRODUCT(B213:B232, (ROW(B213:B232)-ROW(B213)+1)) / (20*21/2)</f>
        <v>1.11019</v>
      </c>
      <c r="J229" s="2">
        <f t="shared" si="26"/>
        <v>1.1297595709075627</v>
      </c>
      <c r="K229" s="2">
        <f t="shared" si="20"/>
        <v>1.2488892820690534</v>
      </c>
    </row>
    <row r="230" spans="1:11" ht="13.5" x14ac:dyDescent="0.25">
      <c r="A230" s="3">
        <f>TITRES_STAT!B233</f>
        <v>43110</v>
      </c>
      <c r="B230" s="5">
        <f>TITRES_STAT!D233</f>
        <v>1.0789</v>
      </c>
      <c r="C230" s="2">
        <f t="shared" si="21"/>
        <v>-9.100000000000108E-3</v>
      </c>
      <c r="D230" s="2">
        <f t="shared" si="22"/>
        <v>1.09894</v>
      </c>
      <c r="E230" s="2">
        <f t="shared" si="24"/>
        <v>1.1148700000000002</v>
      </c>
      <c r="F230" s="2">
        <f t="shared" si="25"/>
        <v>1.1196550000000003</v>
      </c>
      <c r="G230" s="2">
        <f t="shared" si="19"/>
        <v>1.1947119999999998</v>
      </c>
      <c r="H230" s="2">
        <f t="shared" si="23"/>
        <v>1.7963515000000001</v>
      </c>
      <c r="I230" s="2">
        <f t="array" ref="I230">SUMPRODUCT(B214:B233, (ROW(B214:B233)-ROW(B214)+1)) / (20*21/2)</f>
        <v>1.1060319047619045</v>
      </c>
      <c r="J230" s="2">
        <f t="shared" si="26"/>
        <v>1.1249158022496997</v>
      </c>
      <c r="K230" s="2">
        <f t="shared" si="20"/>
        <v>1.2422230357134041</v>
      </c>
    </row>
    <row r="231" spans="1:11" ht="13.5" x14ac:dyDescent="0.25">
      <c r="A231" s="3">
        <f>TITRES_STAT!B234</f>
        <v>43111</v>
      </c>
      <c r="B231" s="5">
        <f>TITRES_STAT!D234</f>
        <v>1.0926</v>
      </c>
      <c r="C231" s="2">
        <f t="shared" si="21"/>
        <v>1.3700000000000045E-2</v>
      </c>
      <c r="D231" s="2">
        <f t="shared" si="22"/>
        <v>1.0916600000000001</v>
      </c>
      <c r="E231" s="2">
        <f t="shared" si="24"/>
        <v>1.1112300000000002</v>
      </c>
      <c r="F231" s="2">
        <f t="shared" si="25"/>
        <v>1.1201099999999999</v>
      </c>
      <c r="G231" s="2">
        <f t="shared" si="19"/>
        <v>1.1865179999999997</v>
      </c>
      <c r="H231" s="2">
        <f t="shared" si="23"/>
        <v>1.7912020000000004</v>
      </c>
      <c r="I231" s="2">
        <f t="array" ref="I231">SUMPRODUCT(B215:B234, (ROW(B215:B234)-ROW(B215)+1)) / (20*21/2)</f>
        <v>1.1026057142857144</v>
      </c>
      <c r="J231" s="2">
        <f t="shared" si="26"/>
        <v>1.1218381067973473</v>
      </c>
      <c r="K231" s="2">
        <f t="shared" si="20"/>
        <v>1.2363554656854276</v>
      </c>
    </row>
    <row r="232" spans="1:11" ht="13.5" x14ac:dyDescent="0.25">
      <c r="A232" s="3">
        <f>TITRES_STAT!B235</f>
        <v>43112</v>
      </c>
      <c r="B232" s="5">
        <f>TITRES_STAT!D235</f>
        <v>1.0880000000000001</v>
      </c>
      <c r="C232" s="2">
        <f t="shared" si="21"/>
        <v>-4.5999999999999375E-3</v>
      </c>
      <c r="D232" s="2">
        <f t="shared" si="22"/>
        <v>1.08802</v>
      </c>
      <c r="E232" s="2">
        <f t="shared" si="24"/>
        <v>1.1071300000000002</v>
      </c>
      <c r="F232" s="2">
        <f t="shared" si="25"/>
        <v>1.1180600000000001</v>
      </c>
      <c r="G232" s="2">
        <f t="shared" si="19"/>
        <v>1.1782319999999995</v>
      </c>
      <c r="H232" s="2">
        <f t="shared" si="23"/>
        <v>1.7862645000000006</v>
      </c>
      <c r="I232" s="2">
        <f t="array" ref="I232">SUMPRODUCT(B216:B235, (ROW(B216:B235)-ROW(B216)+1)) / (20*21/2)</f>
        <v>1.0993095238095238</v>
      </c>
      <c r="J232" s="2">
        <f t="shared" si="26"/>
        <v>1.1186154299595048</v>
      </c>
      <c r="K232" s="2">
        <f t="shared" si="20"/>
        <v>1.230537604285999</v>
      </c>
    </row>
    <row r="233" spans="1:11" ht="13.5" x14ac:dyDescent="0.25">
      <c r="A233" s="3">
        <f>TITRES_STAT!B236</f>
        <v>43115</v>
      </c>
      <c r="B233" s="5">
        <f>TITRES_STAT!D236</f>
        <v>1.0744</v>
      </c>
      <c r="C233" s="2">
        <f t="shared" si="21"/>
        <v>-1.3600000000000056E-2</v>
      </c>
      <c r="D233" s="2">
        <f t="shared" si="22"/>
        <v>1.0843799999999999</v>
      </c>
      <c r="E233" s="2">
        <f t="shared" si="24"/>
        <v>1.1016699999999999</v>
      </c>
      <c r="F233" s="2">
        <f t="shared" si="25"/>
        <v>1.1148750000000001</v>
      </c>
      <c r="G233" s="2">
        <f t="shared" si="19"/>
        <v>1.1705859999999997</v>
      </c>
      <c r="H233" s="2">
        <f t="shared" si="23"/>
        <v>1.7812590000000013</v>
      </c>
      <c r="I233" s="2">
        <f t="array" ref="I233">SUMPRODUCT(B217:B236, (ROW(B217:B236)-ROW(B217)+1)) / (20*21/2)</f>
        <v>1.0958666666666668</v>
      </c>
      <c r="J233" s="2">
        <f t="shared" si="26"/>
        <v>1.1144044366300281</v>
      </c>
      <c r="K233" s="2">
        <f t="shared" si="20"/>
        <v>1.2244145609806658</v>
      </c>
    </row>
    <row r="234" spans="1:11" ht="13.5" x14ac:dyDescent="0.25">
      <c r="A234" s="3">
        <f>TITRES_STAT!B237</f>
        <v>43116</v>
      </c>
      <c r="B234" s="5">
        <f>TITRES_STAT!D237</f>
        <v>1.0789</v>
      </c>
      <c r="C234" s="2">
        <f t="shared" si="21"/>
        <v>4.4999999999999485E-3</v>
      </c>
      <c r="D234" s="2">
        <f t="shared" si="22"/>
        <v>1.08256</v>
      </c>
      <c r="E234" s="2">
        <f t="shared" si="24"/>
        <v>1.0962100000000004</v>
      </c>
      <c r="F234" s="2">
        <f t="shared" si="25"/>
        <v>1.1135100000000002</v>
      </c>
      <c r="G234" s="2">
        <f t="shared" si="19"/>
        <v>1.1634839999999997</v>
      </c>
      <c r="H234" s="2">
        <f t="shared" si="23"/>
        <v>1.7762760000000011</v>
      </c>
      <c r="I234" s="2">
        <f t="array" ref="I234">SUMPRODUCT(B218:B237, (ROW(B218:B237)-ROW(B218)+1)) / (20*21/2)</f>
        <v>1.0905123809523811</v>
      </c>
      <c r="J234" s="2">
        <f t="shared" si="26"/>
        <v>1.1110230617128825</v>
      </c>
      <c r="K234" s="2">
        <f t="shared" si="20"/>
        <v>1.218708107608875</v>
      </c>
    </row>
    <row r="235" spans="1:11" ht="13.5" x14ac:dyDescent="0.25">
      <c r="A235" s="3">
        <f>TITRES_STAT!B238</f>
        <v>43117</v>
      </c>
      <c r="B235" s="5">
        <f>TITRES_STAT!D238</f>
        <v>1.0789</v>
      </c>
      <c r="C235" s="2">
        <f t="shared" si="21"/>
        <v>0</v>
      </c>
      <c r="D235" s="2">
        <f t="shared" si="22"/>
        <v>1.08256</v>
      </c>
      <c r="E235" s="2">
        <f t="shared" si="24"/>
        <v>1.0907500000000003</v>
      </c>
      <c r="F235" s="2">
        <f t="shared" si="25"/>
        <v>1.1105500000000001</v>
      </c>
      <c r="G235" s="2">
        <f t="shared" si="19"/>
        <v>1.1572019999999998</v>
      </c>
      <c r="H235" s="2">
        <f t="shared" si="23"/>
        <v>1.7711950000000014</v>
      </c>
      <c r="I235" s="2">
        <f t="array" ref="I235">SUMPRODUCT(B219:B238, (ROW(B219:B238)-ROW(B219)+1)) / (20*21/2)</f>
        <v>1.0873033333333331</v>
      </c>
      <c r="J235" s="2">
        <f t="shared" si="26"/>
        <v>1.1079637225021317</v>
      </c>
      <c r="K235" s="2">
        <f t="shared" si="20"/>
        <v>1.2132254367222526</v>
      </c>
    </row>
    <row r="236" spans="1:11" ht="13.5" x14ac:dyDescent="0.25">
      <c r="A236" s="3">
        <f>TITRES_STAT!B239</f>
        <v>43118</v>
      </c>
      <c r="B236" s="5">
        <f>TITRES_STAT!D239</f>
        <v>1.0744</v>
      </c>
      <c r="C236" s="2">
        <f t="shared" si="21"/>
        <v>-4.4999999999999485E-3</v>
      </c>
      <c r="D236" s="2">
        <f t="shared" si="22"/>
        <v>1.0789199999999999</v>
      </c>
      <c r="E236" s="2">
        <f t="shared" si="24"/>
        <v>1.0852900000000001</v>
      </c>
      <c r="F236" s="2">
        <f t="shared" si="25"/>
        <v>1.1078200000000002</v>
      </c>
      <c r="G236" s="2">
        <f t="shared" si="19"/>
        <v>1.1513759999999997</v>
      </c>
      <c r="H236" s="2">
        <f t="shared" si="23"/>
        <v>1.7661895000000012</v>
      </c>
      <c r="I236" s="2">
        <f t="array" ref="I236">SUMPRODUCT(B220:B239, (ROW(B220:B239)-ROW(B220)+1)) / (20*21/2)</f>
        <v>1.0848576190476191</v>
      </c>
      <c r="J236" s="2">
        <f t="shared" si="26"/>
        <v>1.1047671775019288</v>
      </c>
      <c r="K236" s="2">
        <f t="shared" si="20"/>
        <v>1.207781301948831</v>
      </c>
    </row>
    <row r="237" spans="1:11" ht="13.5" x14ac:dyDescent="0.25">
      <c r="A237" s="3">
        <f>TITRES_STAT!B240</f>
        <v>43119</v>
      </c>
      <c r="B237" s="5">
        <f>TITRES_STAT!D240</f>
        <v>1.0516000000000001</v>
      </c>
      <c r="C237" s="2">
        <f t="shared" si="21"/>
        <v>-2.2799999999999931E-2</v>
      </c>
      <c r="D237" s="2">
        <f t="shared" si="22"/>
        <v>1.0716399999999999</v>
      </c>
      <c r="E237" s="2">
        <f t="shared" si="24"/>
        <v>1.0798300000000001</v>
      </c>
      <c r="F237" s="2">
        <f t="shared" si="25"/>
        <v>1.1034950000000001</v>
      </c>
      <c r="G237" s="2">
        <f t="shared" si="19"/>
        <v>1.1451859999999996</v>
      </c>
      <c r="H237" s="2">
        <f t="shared" si="23"/>
        <v>1.7610895000000013</v>
      </c>
      <c r="I237" s="2">
        <f t="array" ref="I237">SUMPRODUCT(B221:B240, (ROW(B221:B240)-ROW(B221)+1)) / (20*21/2)</f>
        <v>1.08314380952381</v>
      </c>
      <c r="J237" s="2">
        <f t="shared" si="26"/>
        <v>1.0997036367874593</v>
      </c>
      <c r="K237" s="2">
        <f t="shared" si="20"/>
        <v>1.2016565450096612</v>
      </c>
    </row>
    <row r="238" spans="1:11" ht="13.5" x14ac:dyDescent="0.25">
      <c r="A238" s="3">
        <f>TITRES_STAT!B241</f>
        <v>43122</v>
      </c>
      <c r="B238" s="5">
        <f>TITRES_STAT!D241</f>
        <v>1.0698000000000001</v>
      </c>
      <c r="C238" s="2">
        <f t="shared" si="21"/>
        <v>1.8199999999999994E-2</v>
      </c>
      <c r="D238" s="2">
        <f t="shared" si="22"/>
        <v>1.0707199999999999</v>
      </c>
      <c r="E238" s="2">
        <f t="shared" si="24"/>
        <v>1.07755</v>
      </c>
      <c r="F238" s="2">
        <f t="shared" si="25"/>
        <v>1.1000800000000004</v>
      </c>
      <c r="G238" s="2">
        <f t="shared" si="19"/>
        <v>1.1393599999999997</v>
      </c>
      <c r="H238" s="2">
        <f t="shared" si="23"/>
        <v>1.7560610000000014</v>
      </c>
      <c r="I238" s="2">
        <f t="array" ref="I238">SUMPRODUCT(B222:B241, (ROW(B222:B241)-ROW(B222)+1)) / (20*21/2)</f>
        <v>1.0815600000000001</v>
      </c>
      <c r="J238" s="2">
        <f t="shared" si="26"/>
        <v>1.0968556713791298</v>
      </c>
      <c r="K238" s="2">
        <f t="shared" si="20"/>
        <v>1.1964857001073215</v>
      </c>
    </row>
    <row r="239" spans="1:11" ht="13.5" x14ac:dyDescent="0.25">
      <c r="A239" s="3">
        <f>TITRES_STAT!B242</f>
        <v>43123</v>
      </c>
      <c r="B239" s="5">
        <f>TITRES_STAT!D242</f>
        <v>1.0744</v>
      </c>
      <c r="C239" s="2">
        <f t="shared" si="21"/>
        <v>4.5999999999999375E-3</v>
      </c>
      <c r="D239" s="2">
        <f t="shared" si="22"/>
        <v>1.06982</v>
      </c>
      <c r="E239" s="2">
        <f t="shared" si="24"/>
        <v>1.07619</v>
      </c>
      <c r="F239" s="2">
        <f t="shared" si="25"/>
        <v>1.0968950000000004</v>
      </c>
      <c r="G239" s="2">
        <f t="shared" si="19"/>
        <v>1.1336259999999998</v>
      </c>
      <c r="H239" s="2">
        <f t="shared" si="23"/>
        <v>1.7510945000000016</v>
      </c>
      <c r="I239" s="2">
        <f t="array" ref="I239">SUMPRODUCT(B223:B242, (ROW(B223:B242)-ROW(B223)+1)) / (20*21/2)</f>
        <v>1.0815195238095239</v>
      </c>
      <c r="J239" s="2">
        <f t="shared" si="26"/>
        <v>1.0947170360096889</v>
      </c>
      <c r="K239" s="2">
        <f t="shared" si="20"/>
        <v>1.191698025593309</v>
      </c>
    </row>
    <row r="240" spans="1:11" ht="13.5" x14ac:dyDescent="0.25">
      <c r="A240" s="3">
        <f>TITRES_STAT!B243</f>
        <v>43124</v>
      </c>
      <c r="B240" s="5">
        <f>TITRES_STAT!D243</f>
        <v>1.0789</v>
      </c>
      <c r="C240" s="2">
        <f t="shared" si="21"/>
        <v>4.4999999999999485E-3</v>
      </c>
      <c r="D240" s="2">
        <f t="shared" si="22"/>
        <v>1.06982</v>
      </c>
      <c r="E240" s="2">
        <f t="shared" si="24"/>
        <v>1.07619</v>
      </c>
      <c r="F240" s="2">
        <f t="shared" si="25"/>
        <v>1.0955300000000006</v>
      </c>
      <c r="G240" s="2">
        <f t="shared" si="19"/>
        <v>1.1287099999999997</v>
      </c>
      <c r="H240" s="2">
        <f t="shared" si="23"/>
        <v>1.7461310000000014</v>
      </c>
      <c r="I240" s="2">
        <f t="array" ref="I240">SUMPRODUCT(B224:B243, (ROW(B224:B243)-ROW(B224)+1)) / (20*21/2)</f>
        <v>1.0833857142857142</v>
      </c>
      <c r="J240" s="2">
        <f t="shared" si="26"/>
        <v>1.0932106516278139</v>
      </c>
      <c r="K240" s="2">
        <f t="shared" si="20"/>
        <v>1.1872745736092576</v>
      </c>
    </row>
    <row r="241" spans="1:11" ht="13.5" x14ac:dyDescent="0.25">
      <c r="A241" s="3">
        <f>TITRES_STAT!B244</f>
        <v>43125</v>
      </c>
      <c r="B241" s="5">
        <f>TITRES_STAT!D244</f>
        <v>1.0789</v>
      </c>
      <c r="C241" s="2">
        <f t="shared" si="21"/>
        <v>0</v>
      </c>
      <c r="D241" s="2">
        <f t="shared" si="22"/>
        <v>1.0707200000000001</v>
      </c>
      <c r="E241" s="2">
        <f t="shared" si="24"/>
        <v>1.0748200000000001</v>
      </c>
      <c r="F241" s="2">
        <f t="shared" si="25"/>
        <v>1.0930250000000004</v>
      </c>
      <c r="G241" s="2">
        <f t="shared" si="19"/>
        <v>1.1245219999999996</v>
      </c>
      <c r="H241" s="2">
        <f t="shared" si="23"/>
        <v>1.7412460000000016</v>
      </c>
      <c r="I241" s="2">
        <f t="array" ref="I241">SUMPRODUCT(B225:B244, (ROW(B225:B244)-ROW(B225)+1)) / (20*21/2)</f>
        <v>1.0814338095238096</v>
      </c>
      <c r="J241" s="2">
        <f t="shared" si="26"/>
        <v>1.091847732425165</v>
      </c>
      <c r="K241" s="2">
        <f t="shared" si="20"/>
        <v>1.1830245903304633</v>
      </c>
    </row>
    <row r="242" spans="1:11" ht="13.5" x14ac:dyDescent="0.25">
      <c r="A242" s="3">
        <f>TITRES_STAT!B245</f>
        <v>43126</v>
      </c>
      <c r="B242" s="5">
        <f>TITRES_STAT!D245</f>
        <v>1.0926</v>
      </c>
      <c r="C242" s="2">
        <f t="shared" si="21"/>
        <v>1.3700000000000045E-2</v>
      </c>
      <c r="D242" s="2">
        <f t="shared" si="22"/>
        <v>1.0789199999999999</v>
      </c>
      <c r="E242" s="2">
        <f t="shared" si="24"/>
        <v>1.07528</v>
      </c>
      <c r="F242" s="2">
        <f t="shared" si="25"/>
        <v>1.0912050000000004</v>
      </c>
      <c r="G242" s="2">
        <f t="shared" ref="G242:G305" si="27">AVERAGE(B193:B242)</f>
        <v>1.1213359999999997</v>
      </c>
      <c r="H242" s="2">
        <f t="shared" si="23"/>
        <v>1.7363900000000014</v>
      </c>
      <c r="I242" s="2">
        <f t="array" ref="I242">SUMPRODUCT(B226:B245, (ROW(B226:B245)-ROW(B226)+1)) / (20*21/2)</f>
        <v>1.0815185714285716</v>
      </c>
      <c r="J242" s="2">
        <f t="shared" si="26"/>
        <v>1.0919193769561018</v>
      </c>
      <c r="K242" s="2">
        <f t="shared" si="20"/>
        <v>1.1794785279645628</v>
      </c>
    </row>
    <row r="243" spans="1:11" ht="13.5" x14ac:dyDescent="0.25">
      <c r="A243" s="3">
        <f>TITRES_STAT!B246</f>
        <v>43129</v>
      </c>
      <c r="B243" s="5">
        <f>TITRES_STAT!D246</f>
        <v>1.1108</v>
      </c>
      <c r="C243" s="2">
        <f t="shared" si="21"/>
        <v>1.8199999999999994E-2</v>
      </c>
      <c r="D243" s="2">
        <f t="shared" si="22"/>
        <v>1.0871200000000001</v>
      </c>
      <c r="E243" s="2">
        <f t="shared" si="24"/>
        <v>1.0789199999999999</v>
      </c>
      <c r="F243" s="2">
        <f t="shared" si="25"/>
        <v>1.0902950000000005</v>
      </c>
      <c r="G243" s="2">
        <f t="shared" si="27"/>
        <v>1.1194239999999995</v>
      </c>
      <c r="H243" s="2">
        <f t="shared" si="23"/>
        <v>1.7316445000000016</v>
      </c>
      <c r="I243" s="2">
        <f t="array" ref="I243">SUMPRODUCT(B227:B246, (ROW(B227:B246)-ROW(B227)+1)) / (20*21/2)</f>
        <v>1.0822580952380954</v>
      </c>
      <c r="J243" s="2">
        <f t="shared" si="26"/>
        <v>1.0937175315317111</v>
      </c>
      <c r="K243" s="2">
        <f t="shared" ref="K243:K306" si="28">$K$4*B243+(1-$K$4)*K242</f>
        <v>1.1767852523581095</v>
      </c>
    </row>
    <row r="244" spans="1:11" ht="13.5" x14ac:dyDescent="0.25">
      <c r="A244" s="3">
        <f>TITRES_STAT!B247</f>
        <v>43130</v>
      </c>
      <c r="B244" s="5">
        <f>TITRES_STAT!D247</f>
        <v>1.0698000000000001</v>
      </c>
      <c r="C244" s="2">
        <f t="shared" si="21"/>
        <v>-4.0999999999999925E-2</v>
      </c>
      <c r="D244" s="2">
        <f t="shared" si="22"/>
        <v>1.0862000000000001</v>
      </c>
      <c r="E244" s="2">
        <f t="shared" si="24"/>
        <v>1.0780099999999999</v>
      </c>
      <c r="F244" s="2">
        <f t="shared" si="25"/>
        <v>1.0871100000000005</v>
      </c>
      <c r="G244" s="2">
        <f t="shared" si="27"/>
        <v>1.1179679999999996</v>
      </c>
      <c r="H244" s="2">
        <f t="shared" si="23"/>
        <v>1.7266940000000019</v>
      </c>
      <c r="I244" s="2">
        <f t="array" ref="I244">SUMPRODUCT(B228:B247, (ROW(B228:B247)-ROW(B228)+1)) / (20*21/2)</f>
        <v>1.0861995238095239</v>
      </c>
      <c r="J244" s="2">
        <f t="shared" si="26"/>
        <v>1.0914396713858339</v>
      </c>
      <c r="K244" s="2">
        <f t="shared" si="28"/>
        <v>1.1725897522656346</v>
      </c>
    </row>
    <row r="245" spans="1:11" ht="13.5" x14ac:dyDescent="0.25">
      <c r="A245" s="3">
        <f>TITRES_STAT!B248</f>
        <v>43131</v>
      </c>
      <c r="B245" s="5">
        <f>TITRES_STAT!D248</f>
        <v>1.0880000000000001</v>
      </c>
      <c r="C245" s="2">
        <f t="shared" si="21"/>
        <v>1.8199999999999994E-2</v>
      </c>
      <c r="D245" s="2">
        <f t="shared" si="22"/>
        <v>1.08802</v>
      </c>
      <c r="E245" s="2">
        <f t="shared" si="24"/>
        <v>1.0789200000000001</v>
      </c>
      <c r="F245" s="2">
        <f t="shared" si="25"/>
        <v>1.0848350000000004</v>
      </c>
      <c r="G245" s="2">
        <f t="shared" si="27"/>
        <v>1.1178759999999996</v>
      </c>
      <c r="H245" s="2">
        <f t="shared" si="23"/>
        <v>1.7218545000000021</v>
      </c>
      <c r="I245" s="2">
        <f t="array" ref="I245">SUMPRODUCT(B229:B248, (ROW(B229:B248)-ROW(B229)+1)) / (20*21/2)</f>
        <v>1.0870257142857145</v>
      </c>
      <c r="J245" s="2">
        <f t="shared" si="26"/>
        <v>1.0911120836348021</v>
      </c>
      <c r="K245" s="2">
        <f t="shared" si="28"/>
        <v>1.1692725070787469</v>
      </c>
    </row>
    <row r="246" spans="1:11" ht="13.5" x14ac:dyDescent="0.25">
      <c r="A246" s="3">
        <f>TITRES_STAT!B249</f>
        <v>43132</v>
      </c>
      <c r="B246" s="5">
        <f>TITRES_STAT!D249</f>
        <v>1.0926</v>
      </c>
      <c r="C246" s="2">
        <f t="shared" si="21"/>
        <v>4.5999999999999375E-3</v>
      </c>
      <c r="D246" s="2">
        <f t="shared" si="22"/>
        <v>1.09076</v>
      </c>
      <c r="E246" s="2">
        <f t="shared" si="24"/>
        <v>1.08074</v>
      </c>
      <c r="F246" s="2">
        <f t="shared" si="25"/>
        <v>1.0830150000000005</v>
      </c>
      <c r="G246" s="2">
        <f t="shared" si="27"/>
        <v>1.1172399999999998</v>
      </c>
      <c r="H246" s="2">
        <f t="shared" si="23"/>
        <v>1.7170380000000021</v>
      </c>
      <c r="I246" s="2">
        <f t="array" ref="I246">SUMPRODUCT(B230:B249, (ROW(B230:B249)-ROW(B230)+1)) / (20*21/2)</f>
        <v>1.0939185714285713</v>
      </c>
      <c r="J246" s="2">
        <f t="shared" si="26"/>
        <v>1.0912537899552972</v>
      </c>
      <c r="K246" s="2">
        <f t="shared" si="28"/>
        <v>1.1662657420952667</v>
      </c>
    </row>
    <row r="247" spans="1:11" ht="13.5" x14ac:dyDescent="0.25">
      <c r="A247" s="3">
        <f>TITRES_STAT!B250</f>
        <v>43133</v>
      </c>
      <c r="B247" s="5">
        <f>TITRES_STAT!D250</f>
        <v>1.1244000000000001</v>
      </c>
      <c r="C247" s="2">
        <f t="shared" si="21"/>
        <v>3.180000000000005E-2</v>
      </c>
      <c r="D247" s="2">
        <f t="shared" si="22"/>
        <v>1.0971199999999999</v>
      </c>
      <c r="E247" s="2">
        <f t="shared" si="24"/>
        <v>1.08802</v>
      </c>
      <c r="F247" s="2">
        <f t="shared" si="25"/>
        <v>1.0839250000000005</v>
      </c>
      <c r="G247" s="2">
        <f t="shared" si="27"/>
        <v>1.1159639999999997</v>
      </c>
      <c r="H247" s="2">
        <f t="shared" si="23"/>
        <v>1.7123805000000021</v>
      </c>
      <c r="I247" s="2">
        <f t="array" ref="I247">SUMPRODUCT(B231:B250, (ROW(B231:B250)-ROW(B231)+1)) / (20*21/2)</f>
        <v>1.1000480952380953</v>
      </c>
      <c r="J247" s="2">
        <f t="shared" si="26"/>
        <v>1.0944105718643165</v>
      </c>
      <c r="K247" s="2">
        <f t="shared" si="28"/>
        <v>1.1646239482876093</v>
      </c>
    </row>
    <row r="248" spans="1:11" ht="13.5" x14ac:dyDescent="0.25">
      <c r="A248" s="3">
        <f>TITRES_STAT!B251</f>
        <v>43136</v>
      </c>
      <c r="B248" s="5">
        <f>TITRES_STAT!D251</f>
        <v>1.0926</v>
      </c>
      <c r="C248" s="2">
        <f t="shared" si="21"/>
        <v>-3.180000000000005E-2</v>
      </c>
      <c r="D248" s="2">
        <f t="shared" si="22"/>
        <v>1.09348</v>
      </c>
      <c r="E248" s="2">
        <f t="shared" si="24"/>
        <v>1.0902999999999998</v>
      </c>
      <c r="F248" s="2">
        <f t="shared" si="25"/>
        <v>1.0839250000000005</v>
      </c>
      <c r="G248" s="2">
        <f t="shared" si="27"/>
        <v>1.1132339999999996</v>
      </c>
      <c r="H248" s="2">
        <f t="shared" si="23"/>
        <v>1.7075640000000019</v>
      </c>
      <c r="I248" s="2">
        <f t="array" ref="I248">SUMPRODUCT(B232:B251, (ROW(B232:B251)-ROW(B232)+1)) / (20*21/2)</f>
        <v>1.106697619047619</v>
      </c>
      <c r="J248" s="2">
        <f t="shared" si="26"/>
        <v>1.0942381364486673</v>
      </c>
      <c r="K248" s="2">
        <f t="shared" si="28"/>
        <v>1.161799479727311</v>
      </c>
    </row>
    <row r="249" spans="1:11" ht="13.5" x14ac:dyDescent="0.25">
      <c r="A249" s="3">
        <f>TITRES_STAT!B252</f>
        <v>43137</v>
      </c>
      <c r="B249" s="5">
        <f>TITRES_STAT!D252</f>
        <v>1.1563000000000001</v>
      </c>
      <c r="C249" s="2">
        <f t="shared" si="21"/>
        <v>6.370000000000009E-2</v>
      </c>
      <c r="D249" s="2">
        <f t="shared" si="22"/>
        <v>1.1107800000000001</v>
      </c>
      <c r="E249" s="2">
        <f t="shared" si="24"/>
        <v>1.0984900000000002</v>
      </c>
      <c r="F249" s="2">
        <f t="shared" si="25"/>
        <v>1.0873400000000004</v>
      </c>
      <c r="G249" s="2">
        <f t="shared" si="27"/>
        <v>1.1121419999999997</v>
      </c>
      <c r="H249" s="2">
        <f t="shared" si="23"/>
        <v>1.7030660000000015</v>
      </c>
      <c r="I249" s="2">
        <f t="array" ref="I249">SUMPRODUCT(B233:B252, (ROW(B233:B252)-ROW(B233)+1)) / (20*21/2)</f>
        <v>1.1117271428571429</v>
      </c>
      <c r="J249" s="2">
        <f t="shared" si="26"/>
        <v>1.1001487901202229</v>
      </c>
      <c r="K249" s="2">
        <f t="shared" si="28"/>
        <v>1.1615838138556518</v>
      </c>
    </row>
    <row r="250" spans="1:11" ht="13.5" x14ac:dyDescent="0.25">
      <c r="A250" s="3">
        <f>TITRES_STAT!B253</f>
        <v>43138</v>
      </c>
      <c r="B250" s="5">
        <f>TITRES_STAT!D253</f>
        <v>1.1516999999999999</v>
      </c>
      <c r="C250" s="2">
        <f t="shared" si="21"/>
        <v>-4.6000000000001595E-3</v>
      </c>
      <c r="D250" s="2">
        <f t="shared" si="22"/>
        <v>1.1235200000000001</v>
      </c>
      <c r="E250" s="2">
        <f t="shared" si="24"/>
        <v>1.1057700000000001</v>
      </c>
      <c r="F250" s="2">
        <f t="shared" si="25"/>
        <v>1.0909800000000005</v>
      </c>
      <c r="G250" s="2">
        <f t="shared" si="27"/>
        <v>1.1119599999999996</v>
      </c>
      <c r="H250" s="2">
        <f t="shared" si="23"/>
        <v>1.6985450000000015</v>
      </c>
      <c r="I250" s="2">
        <f t="array" ref="I250">SUMPRODUCT(B234:B253, (ROW(B234:B253)-ROW(B234)+1)) / (20*21/2)</f>
        <v>1.1156080952380951</v>
      </c>
      <c r="J250" s="2">
        <f t="shared" si="26"/>
        <v>1.1050584291563923</v>
      </c>
      <c r="K250" s="2">
        <f t="shared" si="28"/>
        <v>1.1611962133122931</v>
      </c>
    </row>
    <row r="251" spans="1:11" ht="13.5" x14ac:dyDescent="0.25">
      <c r="A251" s="3">
        <f>TITRES_STAT!B254</f>
        <v>43139</v>
      </c>
      <c r="B251" s="5">
        <f>TITRES_STAT!D254</f>
        <v>1.1608000000000001</v>
      </c>
      <c r="C251" s="2">
        <f t="shared" si="21"/>
        <v>9.100000000000108E-3</v>
      </c>
      <c r="D251" s="2">
        <f t="shared" si="22"/>
        <v>1.1371600000000002</v>
      </c>
      <c r="E251" s="2">
        <f t="shared" si="24"/>
        <v>1.1139600000000001</v>
      </c>
      <c r="F251" s="2">
        <f t="shared" si="25"/>
        <v>1.0943900000000002</v>
      </c>
      <c r="G251" s="2">
        <f t="shared" si="27"/>
        <v>1.1120499999999998</v>
      </c>
      <c r="H251" s="2">
        <f t="shared" si="23"/>
        <v>1.694069500000001</v>
      </c>
      <c r="I251" s="2">
        <f t="array" ref="I251">SUMPRODUCT(B235:B254, (ROW(B235:B254)-ROW(B235)+1)) / (20*21/2)</f>
        <v>1.1178809523809523</v>
      </c>
      <c r="J251" s="2">
        <f t="shared" si="26"/>
        <v>1.1103671501891168</v>
      </c>
      <c r="K251" s="2">
        <f t="shared" si="28"/>
        <v>1.1611806755353404</v>
      </c>
    </row>
    <row r="252" spans="1:11" ht="13.5" x14ac:dyDescent="0.25">
      <c r="A252" s="3">
        <f>TITRES_STAT!B255</f>
        <v>43140</v>
      </c>
      <c r="B252" s="5">
        <f>TITRES_STAT!D255</f>
        <v>1.1472</v>
      </c>
      <c r="C252" s="2">
        <f t="shared" si="21"/>
        <v>-1.3600000000000056E-2</v>
      </c>
      <c r="D252" s="2">
        <f t="shared" si="22"/>
        <v>1.1417199999999998</v>
      </c>
      <c r="E252" s="2">
        <f t="shared" si="24"/>
        <v>1.1194199999999999</v>
      </c>
      <c r="F252" s="2">
        <f t="shared" si="25"/>
        <v>1.0973500000000003</v>
      </c>
      <c r="G252" s="2">
        <f t="shared" si="27"/>
        <v>1.1117779999999997</v>
      </c>
      <c r="H252" s="2">
        <f t="shared" si="23"/>
        <v>1.6895060000000013</v>
      </c>
      <c r="I252" s="2">
        <f t="array" ref="I252">SUMPRODUCT(B236:B255, (ROW(B236:B255)-ROW(B236)+1)) / (20*21/2)</f>
        <v>1.1195085714285713</v>
      </c>
      <c r="J252" s="2">
        <f t="shared" si="26"/>
        <v>1.1138750406472961</v>
      </c>
      <c r="K252" s="2">
        <f t="shared" si="28"/>
        <v>1.1606324137496407</v>
      </c>
    </row>
    <row r="253" spans="1:11" ht="13.5" x14ac:dyDescent="0.25">
      <c r="A253" s="3">
        <f>TITRES_STAT!B256</f>
        <v>43143</v>
      </c>
      <c r="B253" s="5">
        <f>TITRES_STAT!D256</f>
        <v>1.1380999999999999</v>
      </c>
      <c r="C253" s="2">
        <f t="shared" si="21"/>
        <v>-9.100000000000108E-3</v>
      </c>
      <c r="D253" s="2">
        <f t="shared" si="22"/>
        <v>1.15082</v>
      </c>
      <c r="E253" s="2">
        <f t="shared" si="24"/>
        <v>1.12215</v>
      </c>
      <c r="F253" s="2">
        <f t="shared" si="25"/>
        <v>1.1005350000000003</v>
      </c>
      <c r="G253" s="2">
        <f t="shared" si="27"/>
        <v>1.1108679999999997</v>
      </c>
      <c r="H253" s="2">
        <f t="shared" si="23"/>
        <v>1.6849170000000013</v>
      </c>
      <c r="I253" s="2">
        <f t="array" ref="I253">SUMPRODUCT(B237:B256, (ROW(B237:B256)-ROW(B237)+1)) / (20*21/2)</f>
        <v>1.1226742857142857</v>
      </c>
      <c r="J253" s="2">
        <f t="shared" si="26"/>
        <v>1.1161821796332678</v>
      </c>
      <c r="K253" s="2">
        <f t="shared" si="28"/>
        <v>1.1597487896810272</v>
      </c>
    </row>
    <row r="254" spans="1:11" ht="13.5" x14ac:dyDescent="0.25">
      <c r="A254" s="3">
        <f>TITRES_STAT!B257</f>
        <v>43144</v>
      </c>
      <c r="B254" s="5">
        <f>TITRES_STAT!D257</f>
        <v>1.1244000000000001</v>
      </c>
      <c r="C254" s="2">
        <f t="shared" si="21"/>
        <v>-1.3699999999999823E-2</v>
      </c>
      <c r="D254" s="2">
        <f t="shared" si="22"/>
        <v>1.1444399999999999</v>
      </c>
      <c r="E254" s="2">
        <f t="shared" si="24"/>
        <v>1.12761</v>
      </c>
      <c r="F254" s="2">
        <f t="shared" si="25"/>
        <v>1.1028100000000003</v>
      </c>
      <c r="G254" s="2">
        <f t="shared" si="27"/>
        <v>1.1103219999999998</v>
      </c>
      <c r="H254" s="2">
        <f t="shared" si="23"/>
        <v>1.6802595000000011</v>
      </c>
      <c r="I254" s="2">
        <f t="array" ref="I254">SUMPRODUCT(B238:B257, (ROW(B238:B257)-ROW(B238)+1)) / (20*21/2)</f>
        <v>1.1255366666666664</v>
      </c>
      <c r="J254" s="2">
        <f t="shared" si="26"/>
        <v>1.1169648291920042</v>
      </c>
      <c r="K254" s="2">
        <f t="shared" si="28"/>
        <v>1.1583625626347125</v>
      </c>
    </row>
    <row r="255" spans="1:11" ht="13.5" x14ac:dyDescent="0.25">
      <c r="A255" s="3">
        <f>TITRES_STAT!B258</f>
        <v>43145</v>
      </c>
      <c r="B255" s="5">
        <f>TITRES_STAT!D258</f>
        <v>1.1198999999999999</v>
      </c>
      <c r="C255" s="2">
        <f t="shared" si="21"/>
        <v>-4.5000000000001705E-3</v>
      </c>
      <c r="D255" s="2">
        <f t="shared" si="22"/>
        <v>1.1380799999999998</v>
      </c>
      <c r="E255" s="2">
        <f t="shared" si="24"/>
        <v>1.1308</v>
      </c>
      <c r="F255" s="2">
        <f t="shared" si="25"/>
        <v>1.1048600000000002</v>
      </c>
      <c r="G255" s="2">
        <f t="shared" si="27"/>
        <v>1.109686</v>
      </c>
      <c r="H255" s="2">
        <f t="shared" si="23"/>
        <v>1.6755795000000009</v>
      </c>
      <c r="I255" s="2">
        <f t="array" ref="I255">SUMPRODUCT(B239:B258, (ROW(B239:B258)-ROW(B239)+1)) / (20*21/2)</f>
        <v>1.1288538095238094</v>
      </c>
      <c r="J255" s="2">
        <f t="shared" si="26"/>
        <v>1.1172443692689562</v>
      </c>
      <c r="K255" s="2">
        <f t="shared" si="28"/>
        <v>1.1568542268451161</v>
      </c>
    </row>
    <row r="256" spans="1:11" ht="13.5" x14ac:dyDescent="0.25">
      <c r="A256" s="3">
        <f>TITRES_STAT!B259</f>
        <v>43146</v>
      </c>
      <c r="B256" s="5">
        <f>TITRES_STAT!D259</f>
        <v>1.1380999999999999</v>
      </c>
      <c r="C256" s="2">
        <f t="shared" si="21"/>
        <v>1.8199999999999994E-2</v>
      </c>
      <c r="D256" s="2">
        <f t="shared" si="22"/>
        <v>1.13354</v>
      </c>
      <c r="E256" s="2">
        <f t="shared" si="24"/>
        <v>1.1353499999999999</v>
      </c>
      <c r="F256" s="2">
        <f t="shared" si="25"/>
        <v>1.1080450000000004</v>
      </c>
      <c r="G256" s="2">
        <f t="shared" si="27"/>
        <v>1.109686</v>
      </c>
      <c r="H256" s="2">
        <f t="shared" si="23"/>
        <v>1.6710295000000004</v>
      </c>
      <c r="I256" s="2">
        <f t="array" ref="I256">SUMPRODUCT(B240:B259, (ROW(B240:B259)-ROW(B240)+1)) / (20*21/2)</f>
        <v>1.130497619047619</v>
      </c>
      <c r="J256" s="2">
        <f t="shared" si="26"/>
        <v>1.1192306198147699</v>
      </c>
      <c r="K256" s="2">
        <f t="shared" si="28"/>
        <v>1.1561187669688369</v>
      </c>
    </row>
    <row r="257" spans="1:11" ht="13.5" x14ac:dyDescent="0.25">
      <c r="A257" s="3">
        <f>TITRES_STAT!B260</f>
        <v>43147</v>
      </c>
      <c r="B257" s="5">
        <f>TITRES_STAT!D260</f>
        <v>1.1380999999999999</v>
      </c>
      <c r="C257" s="2">
        <f t="shared" si="21"/>
        <v>0</v>
      </c>
      <c r="D257" s="2">
        <f t="shared" si="22"/>
        <v>1.1317200000000001</v>
      </c>
      <c r="E257" s="2">
        <f t="shared" si="24"/>
        <v>1.13672</v>
      </c>
      <c r="F257" s="2">
        <f t="shared" si="25"/>
        <v>1.1123700000000003</v>
      </c>
      <c r="G257" s="2">
        <f t="shared" si="27"/>
        <v>1.1097779999999999</v>
      </c>
      <c r="H257" s="2">
        <f t="shared" si="23"/>
        <v>1.6664600000000005</v>
      </c>
      <c r="I257" s="2">
        <f t="array" ref="I257">SUMPRODUCT(B241:B260, (ROW(B241:B260)-ROW(B241)+1)) / (20*21/2)</f>
        <v>1.1318599999999999</v>
      </c>
      <c r="J257" s="2">
        <f t="shared" si="26"/>
        <v>1.1210277036419347</v>
      </c>
      <c r="K257" s="2">
        <f t="shared" si="28"/>
        <v>1.1554121486563333</v>
      </c>
    </row>
    <row r="258" spans="1:11" ht="13.5" x14ac:dyDescent="0.25">
      <c r="A258" s="3">
        <f>TITRES_STAT!B261</f>
        <v>43150</v>
      </c>
      <c r="B258" s="5">
        <f>TITRES_STAT!D261</f>
        <v>1.1472</v>
      </c>
      <c r="C258" s="2">
        <f t="shared" si="21"/>
        <v>9.100000000000108E-3</v>
      </c>
      <c r="D258" s="2">
        <f t="shared" si="22"/>
        <v>1.1335399999999998</v>
      </c>
      <c r="E258" s="2">
        <f t="shared" si="24"/>
        <v>1.1421799999999998</v>
      </c>
      <c r="F258" s="2">
        <f t="shared" si="25"/>
        <v>1.1162400000000003</v>
      </c>
      <c r="G258" s="2">
        <f t="shared" si="27"/>
        <v>1.110598</v>
      </c>
      <c r="H258" s="2">
        <f t="shared" si="23"/>
        <v>1.6619165000000005</v>
      </c>
      <c r="I258" s="2">
        <f t="array" ref="I258">SUMPRODUCT(B242:B261, (ROW(B242:B261)-ROW(B242)+1)) / (20*21/2)</f>
        <v>1.1329623809523808</v>
      </c>
      <c r="J258" s="2">
        <f t="shared" si="26"/>
        <v>1.1235203032950838</v>
      </c>
      <c r="K258" s="2">
        <f t="shared" si="28"/>
        <v>1.1550901036109869</v>
      </c>
    </row>
    <row r="259" spans="1:11" ht="13.5" x14ac:dyDescent="0.25">
      <c r="A259" s="3">
        <f>TITRES_STAT!B262</f>
        <v>43151</v>
      </c>
      <c r="B259" s="5">
        <f>TITRES_STAT!D262</f>
        <v>1.1335</v>
      </c>
      <c r="C259" s="2">
        <f t="shared" si="21"/>
        <v>-1.3700000000000045E-2</v>
      </c>
      <c r="D259" s="2">
        <f t="shared" si="22"/>
        <v>1.1353599999999999</v>
      </c>
      <c r="E259" s="2">
        <f t="shared" si="24"/>
        <v>1.1398999999999997</v>
      </c>
      <c r="F259" s="2">
        <f t="shared" si="25"/>
        <v>1.1191950000000004</v>
      </c>
      <c r="G259" s="2">
        <f t="shared" si="27"/>
        <v>1.111416</v>
      </c>
      <c r="H259" s="2">
        <f t="shared" si="23"/>
        <v>1.6571085000000005</v>
      </c>
      <c r="I259" s="2">
        <f t="array" ref="I259">SUMPRODUCT(B243:B262, (ROW(B243:B262)-ROW(B243)+1)) / (20*21/2)</f>
        <v>1.1338047619047615</v>
      </c>
      <c r="J259" s="2">
        <f t="shared" si="26"/>
        <v>1.124470750600314</v>
      </c>
      <c r="K259" s="2">
        <f t="shared" si="28"/>
        <v>1.1542434328811444</v>
      </c>
    </row>
    <row r="260" spans="1:11" ht="13.5" x14ac:dyDescent="0.25">
      <c r="A260" s="3">
        <f>TITRES_STAT!B263</f>
        <v>43152</v>
      </c>
      <c r="B260" s="5">
        <f>TITRES_STAT!D263</f>
        <v>1.1335</v>
      </c>
      <c r="C260" s="2">
        <f t="shared" ref="C260:C323" si="29">B260-B259</f>
        <v>0</v>
      </c>
      <c r="D260" s="2">
        <f t="shared" si="22"/>
        <v>1.13808</v>
      </c>
      <c r="E260" s="2">
        <f t="shared" si="24"/>
        <v>1.1380799999999998</v>
      </c>
      <c r="F260" s="2">
        <f t="shared" si="25"/>
        <v>1.1219250000000005</v>
      </c>
      <c r="G260" s="2">
        <f t="shared" si="27"/>
        <v>1.1118699999999999</v>
      </c>
      <c r="H260" s="2">
        <f t="shared" si="23"/>
        <v>1.6522810000000008</v>
      </c>
      <c r="I260" s="2">
        <f t="array" ref="I260">SUMPRODUCT(B244:B263, (ROW(B244:B263)-ROW(B244)+1)) / (20*21/2)</f>
        <v>1.1348904761904761</v>
      </c>
      <c r="J260" s="2">
        <f t="shared" si="26"/>
        <v>1.1253306791145699</v>
      </c>
      <c r="K260" s="2">
        <f t="shared" si="28"/>
        <v>1.153429964925021</v>
      </c>
    </row>
    <row r="261" spans="1:11" ht="13.5" x14ac:dyDescent="0.25">
      <c r="A261" s="3">
        <f>TITRES_STAT!B264</f>
        <v>43153</v>
      </c>
      <c r="B261" s="5">
        <f>TITRES_STAT!D264</f>
        <v>1.1335</v>
      </c>
      <c r="C261" s="2">
        <f t="shared" si="29"/>
        <v>0</v>
      </c>
      <c r="D261" s="2">
        <f t="shared" si="22"/>
        <v>1.1371599999999999</v>
      </c>
      <c r="E261" s="2">
        <f t="shared" si="24"/>
        <v>1.1353499999999999</v>
      </c>
      <c r="F261" s="2">
        <f t="shared" si="25"/>
        <v>1.1246550000000004</v>
      </c>
      <c r="G261" s="2">
        <f t="shared" si="27"/>
        <v>1.11287</v>
      </c>
      <c r="H261" s="2">
        <f t="shared" si="23"/>
        <v>1.6474140000000008</v>
      </c>
      <c r="I261" s="2">
        <f t="array" ref="I261">SUMPRODUCT(B245:B264, (ROW(B245:B264)-ROW(B245)+1)) / (20*21/2)</f>
        <v>1.1362747619047617</v>
      </c>
      <c r="J261" s="2">
        <f t="shared" si="26"/>
        <v>1.126108709675087</v>
      </c>
      <c r="K261" s="2">
        <f t="shared" si="28"/>
        <v>1.1526483976730595</v>
      </c>
    </row>
    <row r="262" spans="1:11" ht="13.5" x14ac:dyDescent="0.25">
      <c r="A262" s="3">
        <f>TITRES_STAT!B265</f>
        <v>43154</v>
      </c>
      <c r="B262" s="5">
        <f>TITRES_STAT!D265</f>
        <v>1.1335</v>
      </c>
      <c r="C262" s="2">
        <f t="shared" si="29"/>
        <v>0</v>
      </c>
      <c r="D262" s="2">
        <f t="shared" ref="D262:D325" si="30">AVERAGE(B258:B262)</f>
        <v>1.1362399999999999</v>
      </c>
      <c r="E262" s="2">
        <f t="shared" si="24"/>
        <v>1.1339799999999998</v>
      </c>
      <c r="F262" s="2">
        <f t="shared" si="25"/>
        <v>1.1267000000000003</v>
      </c>
      <c r="G262" s="2">
        <f t="shared" si="27"/>
        <v>1.1129599999999999</v>
      </c>
      <c r="H262" s="2">
        <f t="shared" si="23"/>
        <v>1.6425865000000011</v>
      </c>
      <c r="I262" s="2">
        <f t="array" ref="I262">SUMPRODUCT(B246:B265, (ROW(B246:B265)-ROW(B246)+1)) / (20*21/2)</f>
        <v>1.1368838095238096</v>
      </c>
      <c r="J262" s="2">
        <f t="shared" si="26"/>
        <v>1.1268126420869835</v>
      </c>
      <c r="K262" s="2">
        <f t="shared" si="28"/>
        <v>1.1518974801172532</v>
      </c>
    </row>
    <row r="263" spans="1:11" ht="13.5" x14ac:dyDescent="0.25">
      <c r="A263" s="3">
        <f>TITRES_STAT!B266</f>
        <v>43157</v>
      </c>
      <c r="B263" s="5">
        <f>TITRES_STAT!D266</f>
        <v>1.1380999999999999</v>
      </c>
      <c r="C263" s="2">
        <f t="shared" si="29"/>
        <v>4.5999999999999375E-3</v>
      </c>
      <c r="D263" s="2">
        <f t="shared" si="30"/>
        <v>1.13442</v>
      </c>
      <c r="E263" s="2">
        <f t="shared" si="24"/>
        <v>1.1339799999999998</v>
      </c>
      <c r="F263" s="2">
        <f t="shared" si="25"/>
        <v>1.1280650000000003</v>
      </c>
      <c r="G263" s="2">
        <f t="shared" si="27"/>
        <v>1.1129600000000002</v>
      </c>
      <c r="H263" s="2">
        <f t="shared" si="23"/>
        <v>1.6377820000000007</v>
      </c>
      <c r="I263" s="2">
        <f t="array" ref="I263">SUMPRODUCT(B247:B266, (ROW(B247:B266)-ROW(B247)+1)) / (20*21/2)</f>
        <v>1.1376828571428572</v>
      </c>
      <c r="J263" s="2">
        <f t="shared" si="26"/>
        <v>1.1278876285548898</v>
      </c>
      <c r="K263" s="2">
        <f t="shared" si="28"/>
        <v>1.1513564024655962</v>
      </c>
    </row>
    <row r="264" spans="1:11" ht="13.5" x14ac:dyDescent="0.25">
      <c r="A264" s="3">
        <f>TITRES_STAT!B267</f>
        <v>43158</v>
      </c>
      <c r="B264" s="5">
        <f>TITRES_STAT!D267</f>
        <v>1.1426000000000001</v>
      </c>
      <c r="C264" s="2">
        <f t="shared" si="29"/>
        <v>4.5000000000001705E-3</v>
      </c>
      <c r="D264" s="2">
        <f t="shared" si="30"/>
        <v>1.1362399999999999</v>
      </c>
      <c r="E264" s="2">
        <f t="shared" si="24"/>
        <v>1.1357999999999999</v>
      </c>
      <c r="F264" s="2">
        <f t="shared" si="25"/>
        <v>1.1317050000000004</v>
      </c>
      <c r="G264" s="2">
        <f t="shared" si="27"/>
        <v>1.113688</v>
      </c>
      <c r="H264" s="2">
        <f t="shared" si="23"/>
        <v>1.6330390000000015</v>
      </c>
      <c r="I264" s="2">
        <f t="array" ref="I264">SUMPRODUCT(B248:B267, (ROW(B248:B267)-ROW(B248)+1)) / (20*21/2)</f>
        <v>1.1382438095238097</v>
      </c>
      <c r="J264" s="2">
        <f t="shared" si="26"/>
        <v>1.1292888067877573</v>
      </c>
      <c r="K264" s="2">
        <f t="shared" si="28"/>
        <v>1.1510130141336121</v>
      </c>
    </row>
    <row r="265" spans="1:11" ht="13.5" x14ac:dyDescent="0.25">
      <c r="A265" s="3">
        <f>TITRES_STAT!B268</f>
        <v>43159</v>
      </c>
      <c r="B265" s="5">
        <f>TITRES_STAT!D268</f>
        <v>1.1380999999999999</v>
      </c>
      <c r="C265" s="2">
        <f t="shared" si="29"/>
        <v>-4.5000000000001705E-3</v>
      </c>
      <c r="D265" s="2">
        <f t="shared" si="30"/>
        <v>1.1371599999999999</v>
      </c>
      <c r="E265" s="2">
        <f t="shared" si="24"/>
        <v>1.1376199999999999</v>
      </c>
      <c r="F265" s="2">
        <f t="shared" si="25"/>
        <v>1.1342100000000004</v>
      </c>
      <c r="G265" s="2">
        <f t="shared" si="27"/>
        <v>1.113688</v>
      </c>
      <c r="H265" s="2">
        <f t="shared" si="23"/>
        <v>1.628273500000001</v>
      </c>
      <c r="I265" s="2">
        <f t="array" ref="I265">SUMPRODUCT(B249:B268, (ROW(B249:B268)-ROW(B249)+1)) / (20*21/2)</f>
        <v>1.1395847619047619</v>
      </c>
      <c r="J265" s="2">
        <f t="shared" si="26"/>
        <v>1.1301279680460661</v>
      </c>
      <c r="K265" s="2">
        <f t="shared" si="28"/>
        <v>1.1505066214224899</v>
      </c>
    </row>
    <row r="266" spans="1:11" ht="13.5" x14ac:dyDescent="0.25">
      <c r="A266" s="3">
        <f>TITRES_STAT!B269</f>
        <v>43160</v>
      </c>
      <c r="B266" s="5">
        <f>TITRES_STAT!D269</f>
        <v>1.1426000000000001</v>
      </c>
      <c r="C266" s="2">
        <f t="shared" si="29"/>
        <v>4.5000000000001705E-3</v>
      </c>
      <c r="D266" s="2">
        <f t="shared" si="30"/>
        <v>1.1389799999999999</v>
      </c>
      <c r="E266" s="2">
        <f t="shared" si="24"/>
        <v>1.1380699999999999</v>
      </c>
      <c r="F266" s="2">
        <f t="shared" si="25"/>
        <v>1.1367100000000003</v>
      </c>
      <c r="G266" s="2">
        <f t="shared" si="27"/>
        <v>1.1139600000000003</v>
      </c>
      <c r="H266" s="2">
        <f t="shared" ref="H266:H329" si="31">AVERAGE(B67:B266)</f>
        <v>1.6236090000000012</v>
      </c>
      <c r="I266" s="2">
        <f t="array" ref="I266">SUMPRODUCT(B250:B269, (ROW(B250:B269)-ROW(B250)+1)) / (20*21/2)</f>
        <v>1.1436823809523811</v>
      </c>
      <c r="J266" s="2">
        <f t="shared" si="26"/>
        <v>1.1313157806131073</v>
      </c>
      <c r="K266" s="2">
        <f t="shared" si="28"/>
        <v>1.1501965578372944</v>
      </c>
    </row>
    <row r="267" spans="1:11" ht="13.5" x14ac:dyDescent="0.25">
      <c r="A267" s="3">
        <f>TITRES_STAT!B270</f>
        <v>43161</v>
      </c>
      <c r="B267" s="5">
        <f>TITRES_STAT!D270</f>
        <v>1.1426000000000001</v>
      </c>
      <c r="C267" s="2">
        <f t="shared" si="29"/>
        <v>0</v>
      </c>
      <c r="D267" s="2">
        <f t="shared" si="30"/>
        <v>1.1408</v>
      </c>
      <c r="E267" s="2">
        <f t="shared" si="24"/>
        <v>1.13852</v>
      </c>
      <c r="F267" s="2">
        <f t="shared" si="25"/>
        <v>1.1376200000000003</v>
      </c>
      <c r="G267" s="2">
        <f t="shared" si="27"/>
        <v>1.1140500000000002</v>
      </c>
      <c r="H267" s="2">
        <f t="shared" si="31"/>
        <v>1.6189640000000012</v>
      </c>
      <c r="I267" s="2">
        <f t="array" ref="I267">SUMPRODUCT(B251:B270, (ROW(B251:B270)-ROW(B251)+1)) / (20*21/2)</f>
        <v>1.1515547619047619</v>
      </c>
      <c r="J267" s="2">
        <f t="shared" si="26"/>
        <v>1.1323904681737638</v>
      </c>
      <c r="K267" s="2">
        <f t="shared" si="28"/>
        <v>1.1498986536083808</v>
      </c>
    </row>
    <row r="268" spans="1:11" ht="13.5" x14ac:dyDescent="0.25">
      <c r="A268" s="3">
        <f>TITRES_STAT!B271</f>
        <v>43164</v>
      </c>
      <c r="B268" s="5">
        <f>TITRES_STAT!D271</f>
        <v>1.1516999999999999</v>
      </c>
      <c r="C268" s="2">
        <f t="shared" si="29"/>
        <v>9.099999999999886E-3</v>
      </c>
      <c r="D268" s="2">
        <f t="shared" si="30"/>
        <v>1.1435200000000001</v>
      </c>
      <c r="E268" s="2">
        <f t="shared" ref="E268:E331" si="32">AVERAGE(B259:B268)</f>
        <v>1.13897</v>
      </c>
      <c r="F268" s="2">
        <f t="shared" si="25"/>
        <v>1.1405750000000001</v>
      </c>
      <c r="G268" s="2">
        <f t="shared" si="27"/>
        <v>1.1143220000000005</v>
      </c>
      <c r="H268" s="2">
        <f t="shared" si="31"/>
        <v>1.6144035000000014</v>
      </c>
      <c r="I268" s="2">
        <f t="array" ref="I268">SUMPRODUCT(B252:B271, (ROW(B252:B271)-ROW(B252)+1)) / (20*21/2)</f>
        <v>1.1599466666666667</v>
      </c>
      <c r="J268" s="2">
        <f t="shared" si="26"/>
        <v>1.1342294712048338</v>
      </c>
      <c r="K268" s="2">
        <f t="shared" si="28"/>
        <v>1.1499692946433464</v>
      </c>
    </row>
    <row r="269" spans="1:11" ht="13.5" x14ac:dyDescent="0.25">
      <c r="A269" s="3">
        <f>TITRES_STAT!B272</f>
        <v>43165</v>
      </c>
      <c r="B269" s="5">
        <f>TITRES_STAT!D272</f>
        <v>1.1836</v>
      </c>
      <c r="C269" s="2">
        <f t="shared" si="29"/>
        <v>3.1900000000000039E-2</v>
      </c>
      <c r="D269" s="2">
        <f t="shared" si="30"/>
        <v>1.1517200000000001</v>
      </c>
      <c r="E269" s="2">
        <f t="shared" si="32"/>
        <v>1.14398</v>
      </c>
      <c r="F269" s="2">
        <f t="shared" si="25"/>
        <v>1.14194</v>
      </c>
      <c r="G269" s="2">
        <f t="shared" si="27"/>
        <v>1.1152320000000002</v>
      </c>
      <c r="H269" s="2">
        <f t="shared" si="31"/>
        <v>1.6100025000000013</v>
      </c>
      <c r="I269" s="2">
        <f t="array" ref="I269">SUMPRODUCT(B253:B272, (ROW(B253:B272)-ROW(B253)+1)) / (20*21/2)</f>
        <v>1.1714580952380953</v>
      </c>
      <c r="J269" s="2">
        <f t="shared" si="26"/>
        <v>1.1389314263281829</v>
      </c>
      <c r="K269" s="2">
        <f t="shared" si="28"/>
        <v>1.1512881458338033</v>
      </c>
    </row>
    <row r="270" spans="1:11" ht="13.5" x14ac:dyDescent="0.25">
      <c r="A270" s="3">
        <f>TITRES_STAT!B273</f>
        <v>43166</v>
      </c>
      <c r="B270" s="5">
        <f>TITRES_STAT!D273</f>
        <v>1.2245999999999999</v>
      </c>
      <c r="C270" s="2">
        <f t="shared" si="29"/>
        <v>4.0999999999999925E-2</v>
      </c>
      <c r="D270" s="2">
        <f t="shared" si="30"/>
        <v>1.1690199999999999</v>
      </c>
      <c r="E270" s="2">
        <f t="shared" si="32"/>
        <v>1.1530899999999999</v>
      </c>
      <c r="F270" s="2">
        <f t="shared" si="25"/>
        <v>1.1455850000000001</v>
      </c>
      <c r="G270" s="2">
        <f t="shared" si="27"/>
        <v>1.1176000000000004</v>
      </c>
      <c r="H270" s="2">
        <f t="shared" si="31"/>
        <v>1.6058065000000012</v>
      </c>
      <c r="I270" s="2">
        <f t="array" ref="I270">SUMPRODUCT(B254:B273, (ROW(B254:B273)-ROW(B254)+1)) / (20*21/2)</f>
        <v>1.1849842857142858</v>
      </c>
      <c r="J270" s="2">
        <f t="shared" si="26"/>
        <v>1.1470903381064512</v>
      </c>
      <c r="K270" s="2">
        <f t="shared" si="28"/>
        <v>1.1541631205069875</v>
      </c>
    </row>
    <row r="271" spans="1:11" ht="13.5" x14ac:dyDescent="0.25">
      <c r="A271" s="3">
        <f>TITRES_STAT!B274</f>
        <v>43167</v>
      </c>
      <c r="B271" s="5">
        <f>TITRES_STAT!D274</f>
        <v>1.2337</v>
      </c>
      <c r="C271" s="2">
        <f t="shared" si="29"/>
        <v>9.100000000000108E-3</v>
      </c>
      <c r="D271" s="2">
        <f t="shared" si="30"/>
        <v>1.1872399999999999</v>
      </c>
      <c r="E271" s="2">
        <f t="shared" si="32"/>
        <v>1.1631100000000001</v>
      </c>
      <c r="F271" s="2">
        <f t="shared" si="25"/>
        <v>1.1492299999999998</v>
      </c>
      <c r="G271" s="2">
        <f t="shared" si="27"/>
        <v>1.1196940000000004</v>
      </c>
      <c r="H271" s="2">
        <f t="shared" si="31"/>
        <v>1.6016170000000012</v>
      </c>
      <c r="I271" s="2">
        <f t="array" ref="I271">SUMPRODUCT(B255:B274, (ROW(B255:B274)-ROW(B255)+1)) / (20*21/2)</f>
        <v>1.20079</v>
      </c>
      <c r="J271" s="2">
        <f t="shared" si="26"/>
        <v>1.1553388773344082</v>
      </c>
      <c r="K271" s="2">
        <f t="shared" si="28"/>
        <v>1.1572822138204391</v>
      </c>
    </row>
    <row r="272" spans="1:11" ht="13.5" x14ac:dyDescent="0.25">
      <c r="A272" s="3">
        <f>TITRES_STAT!B275</f>
        <v>43168</v>
      </c>
      <c r="B272" s="5">
        <f>TITRES_STAT!D275</f>
        <v>1.2701</v>
      </c>
      <c r="C272" s="2">
        <f t="shared" si="29"/>
        <v>3.6399999999999988E-2</v>
      </c>
      <c r="D272" s="2">
        <f t="shared" si="30"/>
        <v>1.2127399999999999</v>
      </c>
      <c r="E272" s="2">
        <f t="shared" si="32"/>
        <v>1.1767699999999999</v>
      </c>
      <c r="F272" s="2">
        <f t="shared" si="25"/>
        <v>1.1553749999999996</v>
      </c>
      <c r="G272" s="2">
        <f t="shared" si="27"/>
        <v>1.1225160000000003</v>
      </c>
      <c r="H272" s="2">
        <f t="shared" si="31"/>
        <v>1.5976485000000011</v>
      </c>
      <c r="I272" s="2">
        <f t="array" ref="I272">SUMPRODUCT(B256:B275, (ROW(B256:B275)-ROW(B256)+1)) / (20*21/2)</f>
        <v>1.2147533333333334</v>
      </c>
      <c r="J272" s="2">
        <f t="shared" si="26"/>
        <v>1.1662685080644646</v>
      </c>
      <c r="K272" s="2">
        <f t="shared" si="28"/>
        <v>1.1617064407294415</v>
      </c>
    </row>
    <row r="273" spans="1:11" ht="13.5" x14ac:dyDescent="0.25">
      <c r="A273" s="3">
        <f>TITRES_STAT!B276</f>
        <v>43171</v>
      </c>
      <c r="B273" s="5">
        <f>TITRES_STAT!D276</f>
        <v>1.2974000000000001</v>
      </c>
      <c r="C273" s="2">
        <f t="shared" si="29"/>
        <v>2.7300000000000102E-2</v>
      </c>
      <c r="D273" s="2">
        <f t="shared" si="30"/>
        <v>1.2418800000000001</v>
      </c>
      <c r="E273" s="2">
        <f t="shared" si="32"/>
        <v>1.1926999999999999</v>
      </c>
      <c r="F273" s="2">
        <f t="shared" si="25"/>
        <v>1.1633399999999996</v>
      </c>
      <c r="G273" s="2">
        <f t="shared" si="27"/>
        <v>1.1258840000000003</v>
      </c>
      <c r="H273" s="2">
        <f t="shared" si="31"/>
        <v>1.5937580000000011</v>
      </c>
      <c r="I273" s="2">
        <f t="array" ref="I273">SUMPRODUCT(B257:B276, (ROW(B257:B276)-ROW(B257)+1)) / (20*21/2)</f>
        <v>1.2277628571428572</v>
      </c>
      <c r="J273" s="2">
        <f t="shared" si="26"/>
        <v>1.1787572215821347</v>
      </c>
      <c r="K273" s="2">
        <f t="shared" si="28"/>
        <v>1.1670277567792673</v>
      </c>
    </row>
    <row r="274" spans="1:11" ht="13.5" x14ac:dyDescent="0.25">
      <c r="A274" s="3">
        <f>TITRES_STAT!B277</f>
        <v>43172</v>
      </c>
      <c r="B274" s="5">
        <f>TITRES_STAT!D277</f>
        <v>1.3292999999999999</v>
      </c>
      <c r="C274" s="2">
        <f t="shared" si="29"/>
        <v>3.1899999999999817E-2</v>
      </c>
      <c r="D274" s="2">
        <f t="shared" si="30"/>
        <v>1.27102</v>
      </c>
      <c r="E274" s="2">
        <f t="shared" si="32"/>
        <v>1.2113700000000001</v>
      </c>
      <c r="F274" s="2">
        <f t="shared" si="25"/>
        <v>1.1735849999999997</v>
      </c>
      <c r="G274" s="2">
        <f t="shared" si="27"/>
        <v>1.1298000000000004</v>
      </c>
      <c r="H274" s="2">
        <f t="shared" si="31"/>
        <v>1.5900660000000011</v>
      </c>
      <c r="I274" s="2">
        <f t="array" ref="I274">SUMPRODUCT(B258:B277, (ROW(B258:B277)-ROW(B258)+1)) / (20*21/2)</f>
        <v>1.2377338095238093</v>
      </c>
      <c r="J274" s="2">
        <f t="shared" si="26"/>
        <v>1.1930946290505029</v>
      </c>
      <c r="K274" s="2">
        <f t="shared" si="28"/>
        <v>1.1733913741604727</v>
      </c>
    </row>
    <row r="275" spans="1:11" ht="13.5" x14ac:dyDescent="0.25">
      <c r="A275" s="3">
        <f>TITRES_STAT!B278</f>
        <v>43173</v>
      </c>
      <c r="B275" s="5">
        <f>TITRES_STAT!D278</f>
        <v>1.3202</v>
      </c>
      <c r="C275" s="2">
        <f t="shared" si="29"/>
        <v>-9.099999999999886E-3</v>
      </c>
      <c r="D275" s="2">
        <f t="shared" si="30"/>
        <v>1.2901399999999998</v>
      </c>
      <c r="E275" s="2">
        <f t="shared" si="32"/>
        <v>1.2295799999999999</v>
      </c>
      <c r="F275" s="2">
        <f t="shared" si="25"/>
        <v>1.1835999999999998</v>
      </c>
      <c r="G275" s="2">
        <f t="shared" si="27"/>
        <v>1.1335340000000005</v>
      </c>
      <c r="H275" s="2">
        <f t="shared" si="31"/>
        <v>1.5863090000000011</v>
      </c>
      <c r="I275" s="2">
        <f t="array" ref="I275">SUMPRODUCT(B259:B278, (ROW(B259:B278)-ROW(B259)+1)) / (20*21/2)</f>
        <v>1.2439176190476189</v>
      </c>
      <c r="J275" s="2">
        <f t="shared" si="26"/>
        <v>1.2051999024742646</v>
      </c>
      <c r="K275" s="2">
        <f t="shared" si="28"/>
        <v>1.1791485751737876</v>
      </c>
    </row>
    <row r="276" spans="1:11" ht="13.5" x14ac:dyDescent="0.25">
      <c r="A276" s="3">
        <f>TITRES_STAT!B279</f>
        <v>43174</v>
      </c>
      <c r="B276" s="5">
        <f>TITRES_STAT!D279</f>
        <v>1.3202</v>
      </c>
      <c r="C276" s="2">
        <f t="shared" si="29"/>
        <v>0</v>
      </c>
      <c r="D276" s="2">
        <f t="shared" si="30"/>
        <v>1.3074399999999999</v>
      </c>
      <c r="E276" s="2">
        <f t="shared" si="32"/>
        <v>1.2473399999999999</v>
      </c>
      <c r="F276" s="2">
        <f t="shared" ref="F276:F339" si="33">AVERAGE(B257:B276)</f>
        <v>1.1927049999999997</v>
      </c>
      <c r="G276" s="2">
        <f t="shared" si="27"/>
        <v>1.1373580000000003</v>
      </c>
      <c r="H276" s="2">
        <f t="shared" si="31"/>
        <v>1.5825520000000008</v>
      </c>
      <c r="I276" s="2">
        <f t="array" ref="I276">SUMPRODUCT(B260:B279, (ROW(B260:B279)-ROW(B260)+1)) / (20*21/2)</f>
        <v>1.2508328571428573</v>
      </c>
      <c r="J276" s="2">
        <f t="shared" si="26"/>
        <v>1.2161522927148107</v>
      </c>
      <c r="K276" s="2">
        <f t="shared" si="28"/>
        <v>1.1846800035983451</v>
      </c>
    </row>
    <row r="277" spans="1:11" ht="13.5" x14ac:dyDescent="0.25">
      <c r="A277" s="3">
        <f>TITRES_STAT!B280</f>
        <v>43175</v>
      </c>
      <c r="B277" s="5">
        <f>TITRES_STAT!D280</f>
        <v>1.2974000000000001</v>
      </c>
      <c r="C277" s="2">
        <f t="shared" si="29"/>
        <v>-2.2799999999999931E-2</v>
      </c>
      <c r="D277" s="2">
        <f t="shared" si="30"/>
        <v>1.3129000000000002</v>
      </c>
      <c r="E277" s="2">
        <f t="shared" si="32"/>
        <v>1.2628200000000001</v>
      </c>
      <c r="F277" s="2">
        <f t="shared" si="33"/>
        <v>1.2006699999999999</v>
      </c>
      <c r="G277" s="2">
        <f t="shared" si="27"/>
        <v>1.1411820000000004</v>
      </c>
      <c r="H277" s="2">
        <f t="shared" si="31"/>
        <v>1.5786810000000002</v>
      </c>
      <c r="I277" s="2">
        <f t="array" ref="I277">SUMPRODUCT(B261:B280, (ROW(B261:B280)-ROW(B261)+1)) / (20*21/2)</f>
        <v>1.253587619047619</v>
      </c>
      <c r="J277" s="2">
        <f t="shared" ref="J277:J340" si="34">$J$4*B277+J276*(1-$J$4)</f>
        <v>1.2238901695991145</v>
      </c>
      <c r="K277" s="2">
        <f t="shared" si="28"/>
        <v>1.1891003956140964</v>
      </c>
    </row>
    <row r="278" spans="1:11" ht="13.5" x14ac:dyDescent="0.25">
      <c r="A278" s="3">
        <f>TITRES_STAT!B281</f>
        <v>43178</v>
      </c>
      <c r="B278" s="5">
        <f>TITRES_STAT!D281</f>
        <v>1.2656000000000001</v>
      </c>
      <c r="C278" s="2">
        <f t="shared" si="29"/>
        <v>-3.180000000000005E-2</v>
      </c>
      <c r="D278" s="2">
        <f t="shared" si="30"/>
        <v>1.3065399999999998</v>
      </c>
      <c r="E278" s="2">
        <f t="shared" si="32"/>
        <v>1.2742100000000001</v>
      </c>
      <c r="F278" s="2">
        <f t="shared" si="33"/>
        <v>1.2065899999999998</v>
      </c>
      <c r="G278" s="2">
        <f t="shared" si="27"/>
        <v>1.1446420000000006</v>
      </c>
      <c r="H278" s="2">
        <f t="shared" si="31"/>
        <v>1.574651</v>
      </c>
      <c r="I278" s="2">
        <f t="array" ref="I278">SUMPRODUCT(B262:B281, (ROW(B262:B281)-ROW(B262)+1)) / (20*21/2)</f>
        <v>1.2588599999999999</v>
      </c>
      <c r="J278" s="2">
        <f t="shared" si="34"/>
        <v>1.2278625343991989</v>
      </c>
      <c r="K278" s="2">
        <f t="shared" si="28"/>
        <v>1.1921003800998182</v>
      </c>
    </row>
    <row r="279" spans="1:11" ht="13.5" x14ac:dyDescent="0.25">
      <c r="A279" s="3">
        <f>TITRES_STAT!B282</f>
        <v>43180</v>
      </c>
      <c r="B279" s="5">
        <f>TITRES_STAT!D282</f>
        <v>1.2791999999999999</v>
      </c>
      <c r="C279" s="2">
        <f t="shared" si="29"/>
        <v>1.3599999999999834E-2</v>
      </c>
      <c r="D279" s="2">
        <f t="shared" si="30"/>
        <v>1.2965199999999999</v>
      </c>
      <c r="E279" s="2">
        <f t="shared" si="32"/>
        <v>1.2837699999999999</v>
      </c>
      <c r="F279" s="2">
        <f t="shared" si="33"/>
        <v>1.213875</v>
      </c>
      <c r="G279" s="2">
        <f t="shared" si="27"/>
        <v>1.1484660000000004</v>
      </c>
      <c r="H279" s="2">
        <f t="shared" si="31"/>
        <v>1.5706889999999998</v>
      </c>
      <c r="I279" s="2">
        <f t="array" ref="I279">SUMPRODUCT(B263:B282, (ROW(B263:B282)-ROW(B263)+1)) / (20*21/2)</f>
        <v>1.2638885714285715</v>
      </c>
      <c r="J279" s="2">
        <f t="shared" si="34"/>
        <v>1.2327518168373703</v>
      </c>
      <c r="K279" s="2">
        <f t="shared" si="28"/>
        <v>1.1955160514684529</v>
      </c>
    </row>
    <row r="280" spans="1:11" ht="13.5" x14ac:dyDescent="0.25">
      <c r="A280" s="3">
        <f>TITRES_STAT!B283</f>
        <v>43181</v>
      </c>
      <c r="B280" s="5">
        <f>TITRES_STAT!D283</f>
        <v>1.2427999999999999</v>
      </c>
      <c r="C280" s="2">
        <f t="shared" si="29"/>
        <v>-3.6399999999999988E-2</v>
      </c>
      <c r="D280" s="2">
        <f t="shared" si="30"/>
        <v>1.28104</v>
      </c>
      <c r="E280" s="2">
        <f t="shared" si="32"/>
        <v>1.2855899999999998</v>
      </c>
      <c r="F280" s="2">
        <f t="shared" si="33"/>
        <v>1.2193399999999999</v>
      </c>
      <c r="G280" s="2">
        <f t="shared" si="27"/>
        <v>1.1517440000000005</v>
      </c>
      <c r="H280" s="2">
        <f t="shared" si="31"/>
        <v>1.566643</v>
      </c>
      <c r="I280" s="2">
        <f t="array" ref="I280">SUMPRODUCT(B264:B283, (ROW(B264:B283)-ROW(B264)+1)) / (20*21/2)</f>
        <v>1.266928095238095</v>
      </c>
      <c r="J280" s="2">
        <f t="shared" si="34"/>
        <v>1.2337087866623826</v>
      </c>
      <c r="K280" s="2">
        <f t="shared" si="28"/>
        <v>1.1973703239598861</v>
      </c>
    </row>
    <row r="281" spans="1:11" ht="13.5" x14ac:dyDescent="0.25">
      <c r="A281" s="3">
        <f>TITRES_STAT!B284</f>
        <v>43182</v>
      </c>
      <c r="B281" s="5">
        <f>TITRES_STAT!D284</f>
        <v>1.2746999999999999</v>
      </c>
      <c r="C281" s="2">
        <f t="shared" si="29"/>
        <v>3.1900000000000039E-2</v>
      </c>
      <c r="D281" s="2">
        <f t="shared" si="30"/>
        <v>1.2719400000000001</v>
      </c>
      <c r="E281" s="2">
        <f t="shared" si="32"/>
        <v>1.2896899999999998</v>
      </c>
      <c r="F281" s="2">
        <f t="shared" si="33"/>
        <v>1.2263999999999997</v>
      </c>
      <c r="G281" s="2">
        <f t="shared" si="27"/>
        <v>1.1553860000000007</v>
      </c>
      <c r="H281" s="2">
        <f t="shared" si="31"/>
        <v>1.5626779999999996</v>
      </c>
      <c r="I281" s="2">
        <f t="array" ref="I281">SUMPRODUCT(B265:B284, (ROW(B265:B284)-ROW(B265)+1)) / (20*21/2)</f>
        <v>1.2689223809523811</v>
      </c>
      <c r="J281" s="2">
        <f t="shared" si="34"/>
        <v>1.2376127117421556</v>
      </c>
      <c r="K281" s="2">
        <f t="shared" si="28"/>
        <v>1.2004028602751846</v>
      </c>
    </row>
    <row r="282" spans="1:11" ht="13.5" x14ac:dyDescent="0.25">
      <c r="A282" s="3">
        <f>TITRES_STAT!B285</f>
        <v>43185</v>
      </c>
      <c r="B282" s="5">
        <f>TITRES_STAT!D285</f>
        <v>1.2791999999999999</v>
      </c>
      <c r="C282" s="2">
        <f t="shared" si="29"/>
        <v>4.4999999999999485E-3</v>
      </c>
      <c r="D282" s="2">
        <f t="shared" si="30"/>
        <v>1.2683</v>
      </c>
      <c r="E282" s="2">
        <f t="shared" si="32"/>
        <v>1.2906</v>
      </c>
      <c r="F282" s="2">
        <f t="shared" si="33"/>
        <v>1.2336849999999999</v>
      </c>
      <c r="G282" s="2">
        <f t="shared" si="27"/>
        <v>1.1592100000000007</v>
      </c>
      <c r="H282" s="2">
        <f t="shared" si="31"/>
        <v>1.558716</v>
      </c>
      <c r="I282" s="2">
        <f t="array" ref="I282">SUMPRODUCT(B266:B285, (ROW(B266:B285)-ROW(B266)+1)) / (20*21/2)</f>
        <v>1.2703528571428571</v>
      </c>
      <c r="J282" s="2">
        <f t="shared" si="34"/>
        <v>1.2415734058619503</v>
      </c>
      <c r="K282" s="2">
        <f t="shared" si="28"/>
        <v>1.2034929441859616</v>
      </c>
    </row>
    <row r="283" spans="1:11" ht="13.5" x14ac:dyDescent="0.25">
      <c r="A283" s="3">
        <f>TITRES_STAT!B286</f>
        <v>43186</v>
      </c>
      <c r="B283" s="5">
        <f>TITRES_STAT!D286</f>
        <v>1.2656000000000001</v>
      </c>
      <c r="C283" s="2">
        <f t="shared" si="29"/>
        <v>-1.3599999999999834E-2</v>
      </c>
      <c r="D283" s="2">
        <f t="shared" si="30"/>
        <v>1.2682999999999998</v>
      </c>
      <c r="E283" s="2">
        <f t="shared" si="32"/>
        <v>1.2874199999999998</v>
      </c>
      <c r="F283" s="2">
        <f t="shared" si="33"/>
        <v>1.2400599999999997</v>
      </c>
      <c r="G283" s="2">
        <f t="shared" si="27"/>
        <v>1.1630340000000006</v>
      </c>
      <c r="H283" s="2">
        <f t="shared" si="31"/>
        <v>1.5547054999999999</v>
      </c>
      <c r="I283" s="2">
        <f t="array" ref="I283">SUMPRODUCT(B267:B286, (ROW(B267:B286)-ROW(B267)+1)) / (20*21/2)</f>
        <v>1.2711980952380952</v>
      </c>
      <c r="J283" s="2">
        <f t="shared" si="34"/>
        <v>1.2438616529227171</v>
      </c>
      <c r="K283" s="2">
        <f t="shared" si="28"/>
        <v>1.2059285150021986</v>
      </c>
    </row>
    <row r="284" spans="1:11" ht="13.5" x14ac:dyDescent="0.25">
      <c r="A284" s="3">
        <f>TITRES_STAT!B287</f>
        <v>43187</v>
      </c>
      <c r="B284" s="5">
        <f>TITRES_STAT!D287</f>
        <v>1.2609999999999999</v>
      </c>
      <c r="C284" s="2">
        <f t="shared" si="29"/>
        <v>-4.6000000000001595E-3</v>
      </c>
      <c r="D284" s="2">
        <f t="shared" si="30"/>
        <v>1.2646600000000001</v>
      </c>
      <c r="E284" s="2">
        <f t="shared" si="32"/>
        <v>1.2805899999999997</v>
      </c>
      <c r="F284" s="2">
        <f t="shared" si="33"/>
        <v>1.2459799999999999</v>
      </c>
      <c r="G284" s="2">
        <f t="shared" si="27"/>
        <v>1.1666760000000009</v>
      </c>
      <c r="H284" s="2">
        <f t="shared" si="31"/>
        <v>1.5506915000000001</v>
      </c>
      <c r="I284" s="2">
        <f t="array" ref="I284">SUMPRODUCT(B268:B287, (ROW(B268:B287)-ROW(B268)+1)) / (20*21/2)</f>
        <v>1.270612857142857</v>
      </c>
      <c r="J284" s="2">
        <f t="shared" si="34"/>
        <v>1.2454938764538868</v>
      </c>
      <c r="K284" s="2">
        <f t="shared" si="28"/>
        <v>1.2080881810805437</v>
      </c>
    </row>
    <row r="285" spans="1:11" ht="13.5" x14ac:dyDescent="0.25">
      <c r="A285" s="3">
        <f>TITRES_STAT!B288</f>
        <v>43188</v>
      </c>
      <c r="B285" s="5">
        <f>TITRES_STAT!D288</f>
        <v>1.2609999999999999</v>
      </c>
      <c r="C285" s="2">
        <f t="shared" si="29"/>
        <v>0</v>
      </c>
      <c r="D285" s="2">
        <f t="shared" si="30"/>
        <v>1.2683</v>
      </c>
      <c r="E285" s="2">
        <f t="shared" si="32"/>
        <v>1.2746699999999997</v>
      </c>
      <c r="F285" s="2">
        <f t="shared" si="33"/>
        <v>1.2521249999999997</v>
      </c>
      <c r="G285" s="2">
        <f t="shared" si="27"/>
        <v>1.1703180000000009</v>
      </c>
      <c r="H285" s="2">
        <f t="shared" si="31"/>
        <v>1.5466775000000001</v>
      </c>
      <c r="I285" s="2">
        <f t="array" ref="I285">SUMPRODUCT(B269:B288, (ROW(B269:B288)-ROW(B269)+1)) / (20*21/2)</f>
        <v>1.2695071428571427</v>
      </c>
      <c r="J285" s="2">
        <f t="shared" si="34"/>
        <v>1.2469706501249451</v>
      </c>
      <c r="K285" s="2">
        <f t="shared" si="28"/>
        <v>1.2101631543715028</v>
      </c>
    </row>
    <row r="286" spans="1:11" ht="13.5" x14ac:dyDescent="0.25">
      <c r="A286" s="3">
        <f>TITRES_STAT!B289</f>
        <v>43189</v>
      </c>
      <c r="B286" s="5">
        <f>TITRES_STAT!D289</f>
        <v>1.2609999999999999</v>
      </c>
      <c r="C286" s="2">
        <f t="shared" si="29"/>
        <v>0</v>
      </c>
      <c r="D286" s="2">
        <f t="shared" si="30"/>
        <v>1.26556</v>
      </c>
      <c r="E286" s="2">
        <f t="shared" si="32"/>
        <v>1.2687499999999996</v>
      </c>
      <c r="F286" s="2">
        <f t="shared" si="33"/>
        <v>1.2580449999999996</v>
      </c>
      <c r="G286" s="2">
        <f t="shared" si="27"/>
        <v>1.1740500000000009</v>
      </c>
      <c r="H286" s="2">
        <f t="shared" si="31"/>
        <v>1.5426635000000002</v>
      </c>
      <c r="I286" s="2">
        <f t="array" ref="I286">SUMPRODUCT(B270:B289, (ROW(B270:B289)-ROW(B270)+1)) / (20*21/2)</f>
        <v>1.2679242857142854</v>
      </c>
      <c r="J286" s="2">
        <f t="shared" si="34"/>
        <v>1.2483067786844741</v>
      </c>
      <c r="K286" s="2">
        <f t="shared" si="28"/>
        <v>1.2121567561608555</v>
      </c>
    </row>
    <row r="287" spans="1:11" ht="13.5" x14ac:dyDescent="0.25">
      <c r="A287" s="3">
        <f>TITRES_STAT!B290</f>
        <v>43192</v>
      </c>
      <c r="B287" s="5">
        <f>TITRES_STAT!D290</f>
        <v>1.2519</v>
      </c>
      <c r="C287" s="2">
        <f t="shared" si="29"/>
        <v>-9.099999999999886E-3</v>
      </c>
      <c r="D287" s="2">
        <f t="shared" si="30"/>
        <v>1.2601</v>
      </c>
      <c r="E287" s="2">
        <f t="shared" si="32"/>
        <v>1.2642</v>
      </c>
      <c r="F287" s="2">
        <f t="shared" si="33"/>
        <v>1.2635099999999997</v>
      </c>
      <c r="G287" s="2">
        <f t="shared" si="27"/>
        <v>1.1780560000000009</v>
      </c>
      <c r="H287" s="2">
        <f t="shared" si="31"/>
        <v>1.5386040000000003</v>
      </c>
      <c r="I287" s="2">
        <f t="array" ref="I287">SUMPRODUCT(B271:B290, (ROW(B271:B290)-ROW(B271)+1)) / (20*21/2)</f>
        <v>1.2655780952380951</v>
      </c>
      <c r="J287" s="2">
        <f t="shared" si="34"/>
        <v>1.2486489902383338</v>
      </c>
      <c r="K287" s="2">
        <f t="shared" si="28"/>
        <v>1.2137153147427826</v>
      </c>
    </row>
    <row r="288" spans="1:11" ht="13.5" x14ac:dyDescent="0.25">
      <c r="A288" s="3">
        <f>TITRES_STAT!B291</f>
        <v>43193</v>
      </c>
      <c r="B288" s="5">
        <f>TITRES_STAT!D291</f>
        <v>1.2519</v>
      </c>
      <c r="C288" s="2">
        <f t="shared" si="29"/>
        <v>0</v>
      </c>
      <c r="D288" s="2">
        <f t="shared" si="30"/>
        <v>1.2573599999999998</v>
      </c>
      <c r="E288" s="2">
        <f t="shared" si="32"/>
        <v>1.2628299999999997</v>
      </c>
      <c r="F288" s="2">
        <f t="shared" si="33"/>
        <v>1.2685199999999996</v>
      </c>
      <c r="G288" s="2">
        <f t="shared" si="27"/>
        <v>1.1816980000000008</v>
      </c>
      <c r="H288" s="2">
        <f t="shared" si="31"/>
        <v>1.5345444999999998</v>
      </c>
      <c r="I288" s="2">
        <f t="array" ref="I288">SUMPRODUCT(B272:B291, (ROW(B272:B291)-ROW(B272)+1)) / (20*21/2)</f>
        <v>1.2631238095238098</v>
      </c>
      <c r="J288" s="2">
        <f t="shared" si="34"/>
        <v>1.2489586102156354</v>
      </c>
      <c r="K288" s="2">
        <f t="shared" si="28"/>
        <v>1.2152127533803205</v>
      </c>
    </row>
    <row r="289" spans="1:11" ht="13.5" x14ac:dyDescent="0.25">
      <c r="A289" s="3">
        <f>TITRES_STAT!B292</f>
        <v>43194</v>
      </c>
      <c r="B289" s="5">
        <f>TITRES_STAT!D292</f>
        <v>1.2519</v>
      </c>
      <c r="C289" s="2">
        <f t="shared" si="29"/>
        <v>0</v>
      </c>
      <c r="D289" s="2">
        <f t="shared" si="30"/>
        <v>1.2555400000000001</v>
      </c>
      <c r="E289" s="2">
        <f t="shared" si="32"/>
        <v>1.2601</v>
      </c>
      <c r="F289" s="2">
        <f t="shared" si="33"/>
        <v>1.2719349999999996</v>
      </c>
      <c r="G289" s="2">
        <f t="shared" si="27"/>
        <v>1.1852480000000007</v>
      </c>
      <c r="H289" s="2">
        <f t="shared" si="31"/>
        <v>1.5304849999999999</v>
      </c>
      <c r="I289" s="2">
        <f t="array" ref="I289">SUMPRODUCT(B273:B292, (ROW(B273:B292)-ROW(B273)+1)) / (20*21/2)</f>
        <v>1.2571380952380951</v>
      </c>
      <c r="J289" s="2">
        <f t="shared" si="34"/>
        <v>1.2492387425760512</v>
      </c>
      <c r="K289" s="2">
        <f t="shared" si="28"/>
        <v>1.2166514689340333</v>
      </c>
    </row>
    <row r="290" spans="1:11" ht="13.5" x14ac:dyDescent="0.25">
      <c r="A290" s="3">
        <f>TITRES_STAT!B293</f>
        <v>43195</v>
      </c>
      <c r="B290" s="5">
        <f>TITRES_STAT!D293</f>
        <v>1.2473000000000001</v>
      </c>
      <c r="C290" s="2">
        <f t="shared" si="29"/>
        <v>-4.5999999999999375E-3</v>
      </c>
      <c r="D290" s="2">
        <f t="shared" si="30"/>
        <v>1.2528000000000001</v>
      </c>
      <c r="E290" s="2">
        <f t="shared" si="32"/>
        <v>1.2605499999999998</v>
      </c>
      <c r="F290" s="2">
        <f t="shared" si="33"/>
        <v>1.2730699999999995</v>
      </c>
      <c r="G290" s="2">
        <f t="shared" si="27"/>
        <v>1.1886160000000008</v>
      </c>
      <c r="H290" s="2">
        <f t="shared" si="31"/>
        <v>1.5264024999999999</v>
      </c>
      <c r="I290" s="2">
        <f t="array" ref="I290">SUMPRODUCT(B274:B293, (ROW(B274:B293)-ROW(B274)+1)) / (20*21/2)</f>
        <v>1.254472380952381</v>
      </c>
      <c r="J290" s="2">
        <f t="shared" si="34"/>
        <v>1.249054100425951</v>
      </c>
      <c r="K290" s="2">
        <f t="shared" si="28"/>
        <v>1.2178533721130909</v>
      </c>
    </row>
    <row r="291" spans="1:11" ht="13.5" x14ac:dyDescent="0.25">
      <c r="A291" s="3">
        <f>TITRES_STAT!B294</f>
        <v>43196</v>
      </c>
      <c r="B291" s="5">
        <f>TITRES_STAT!D294</f>
        <v>1.2473000000000001</v>
      </c>
      <c r="C291" s="2">
        <f t="shared" si="29"/>
        <v>0</v>
      </c>
      <c r="D291" s="2">
        <f t="shared" si="30"/>
        <v>1.2500599999999999</v>
      </c>
      <c r="E291" s="2">
        <f t="shared" si="32"/>
        <v>1.2578099999999999</v>
      </c>
      <c r="F291" s="2">
        <f t="shared" si="33"/>
        <v>1.2737499999999995</v>
      </c>
      <c r="G291" s="2">
        <f t="shared" si="27"/>
        <v>1.1919840000000008</v>
      </c>
      <c r="H291" s="2">
        <f t="shared" si="31"/>
        <v>1.5223199999999999</v>
      </c>
      <c r="I291" s="2">
        <f t="array" ref="I291">SUMPRODUCT(B275:B294, (ROW(B275:B294)-ROW(B275)+1)) / (20*21/2)</f>
        <v>1.2520666666666669</v>
      </c>
      <c r="J291" s="2">
        <f t="shared" si="34"/>
        <v>1.248887043242527</v>
      </c>
      <c r="K291" s="2">
        <f t="shared" si="28"/>
        <v>1.2190081418341463</v>
      </c>
    </row>
    <row r="292" spans="1:11" ht="13.5" x14ac:dyDescent="0.25">
      <c r="A292" s="3">
        <f>TITRES_STAT!B295</f>
        <v>43200</v>
      </c>
      <c r="B292" s="5">
        <f>TITRES_STAT!D295</f>
        <v>1.2109000000000001</v>
      </c>
      <c r="C292" s="2">
        <f t="shared" si="29"/>
        <v>-3.6399999999999988E-2</v>
      </c>
      <c r="D292" s="2">
        <f t="shared" si="30"/>
        <v>1.2418600000000002</v>
      </c>
      <c r="E292" s="2">
        <f t="shared" si="32"/>
        <v>1.25098</v>
      </c>
      <c r="F292" s="2">
        <f t="shared" si="33"/>
        <v>1.2707899999999994</v>
      </c>
      <c r="G292" s="2">
        <f t="shared" si="27"/>
        <v>1.1943500000000007</v>
      </c>
      <c r="H292" s="2">
        <f t="shared" si="31"/>
        <v>1.5180749999999998</v>
      </c>
      <c r="I292" s="2">
        <f t="array" ref="I292">SUMPRODUCT(B276:B295, (ROW(B276:B295)-ROW(B276)+1)) / (20*21/2)</f>
        <v>1.250072857142857</v>
      </c>
      <c r="J292" s="2">
        <f t="shared" si="34"/>
        <v>1.2452692296003816</v>
      </c>
      <c r="K292" s="2">
        <f t="shared" si="28"/>
        <v>1.2186901754877093</v>
      </c>
    </row>
    <row r="293" spans="1:11" ht="13.5" x14ac:dyDescent="0.25">
      <c r="A293" s="3">
        <f>TITRES_STAT!B296</f>
        <v>43201</v>
      </c>
      <c r="B293" s="5">
        <f>TITRES_STAT!D296</f>
        <v>1.2427999999999999</v>
      </c>
      <c r="C293" s="2">
        <f t="shared" si="29"/>
        <v>3.1899999999999817E-2</v>
      </c>
      <c r="D293" s="2">
        <f t="shared" si="30"/>
        <v>1.24004</v>
      </c>
      <c r="E293" s="2">
        <f t="shared" si="32"/>
        <v>1.2487000000000001</v>
      </c>
      <c r="F293" s="2">
        <f t="shared" si="33"/>
        <v>1.2680599999999995</v>
      </c>
      <c r="G293" s="2">
        <f t="shared" si="27"/>
        <v>1.1969900000000009</v>
      </c>
      <c r="H293" s="2">
        <f t="shared" si="31"/>
        <v>1.5139699999999998</v>
      </c>
      <c r="I293" s="2">
        <f t="array" ref="I293">SUMPRODUCT(B277:B296, (ROW(B277:B296)-ROW(B277)+1)) / (20*21/2)</f>
        <v>1.2449809523809523</v>
      </c>
      <c r="J293" s="2">
        <f t="shared" si="34"/>
        <v>1.2450340648765357</v>
      </c>
      <c r="K293" s="2">
        <f t="shared" si="28"/>
        <v>1.2196356588019168</v>
      </c>
    </row>
    <row r="294" spans="1:11" ht="13.5" x14ac:dyDescent="0.25">
      <c r="A294" s="3">
        <f>TITRES_STAT!B297</f>
        <v>43202</v>
      </c>
      <c r="B294" s="5">
        <f>TITRES_STAT!D297</f>
        <v>1.2427999999999999</v>
      </c>
      <c r="C294" s="2">
        <f t="shared" si="29"/>
        <v>0</v>
      </c>
      <c r="D294" s="2">
        <f t="shared" si="30"/>
        <v>1.2382199999999999</v>
      </c>
      <c r="E294" s="2">
        <f t="shared" si="32"/>
        <v>1.2468800000000002</v>
      </c>
      <c r="F294" s="2">
        <f t="shared" si="33"/>
        <v>1.2637349999999994</v>
      </c>
      <c r="G294" s="2">
        <f t="shared" si="27"/>
        <v>1.2004500000000009</v>
      </c>
      <c r="H294" s="2">
        <f t="shared" si="31"/>
        <v>1.509865</v>
      </c>
      <c r="I294" s="2">
        <f t="array" ref="I294">SUMPRODUCT(B278:B297, (ROW(B278:B297)-ROW(B278)+1)) / (20*21/2)</f>
        <v>1.2404309523809525</v>
      </c>
      <c r="J294" s="2">
        <f t="shared" si="34"/>
        <v>1.2448212967930561</v>
      </c>
      <c r="K294" s="2">
        <f t="shared" si="28"/>
        <v>1.2205440643390966</v>
      </c>
    </row>
    <row r="295" spans="1:11" ht="13.5" x14ac:dyDescent="0.25">
      <c r="A295" s="3">
        <f>TITRES_STAT!B298</f>
        <v>43203</v>
      </c>
      <c r="B295" s="5">
        <f>TITRES_STAT!D298</f>
        <v>1.2427999999999999</v>
      </c>
      <c r="C295" s="2">
        <f t="shared" si="29"/>
        <v>0</v>
      </c>
      <c r="D295" s="2">
        <f t="shared" si="30"/>
        <v>1.23732</v>
      </c>
      <c r="E295" s="2">
        <f t="shared" si="32"/>
        <v>1.2450599999999998</v>
      </c>
      <c r="F295" s="2">
        <f t="shared" si="33"/>
        <v>1.2598649999999993</v>
      </c>
      <c r="G295" s="2">
        <f t="shared" si="27"/>
        <v>1.2035460000000007</v>
      </c>
      <c r="H295" s="2">
        <f t="shared" si="31"/>
        <v>1.5057794999999998</v>
      </c>
      <c r="I295" s="2">
        <f t="array" ref="I295">SUMPRODUCT(B279:B298, (ROW(B279:B298)-ROW(B279)+1)) / (20*21/2)</f>
        <v>1.2341428571428572</v>
      </c>
      <c r="J295" s="2">
        <f t="shared" si="34"/>
        <v>1.2446287923365744</v>
      </c>
      <c r="K295" s="2">
        <f t="shared" si="28"/>
        <v>1.2214168461297201</v>
      </c>
    </row>
    <row r="296" spans="1:11" ht="13.5" x14ac:dyDescent="0.25">
      <c r="A296" s="3">
        <f>TITRES_STAT!B299</f>
        <v>43206</v>
      </c>
      <c r="B296" s="5">
        <f>TITRES_STAT!D299</f>
        <v>1.2063999999999999</v>
      </c>
      <c r="C296" s="2">
        <f t="shared" si="29"/>
        <v>-3.6399999999999988E-2</v>
      </c>
      <c r="D296" s="2">
        <f t="shared" si="30"/>
        <v>1.2291399999999999</v>
      </c>
      <c r="E296" s="2">
        <f t="shared" si="32"/>
        <v>1.2395999999999998</v>
      </c>
      <c r="F296" s="2">
        <f t="shared" si="33"/>
        <v>1.2541749999999994</v>
      </c>
      <c r="G296" s="2">
        <f t="shared" si="27"/>
        <v>1.2058220000000006</v>
      </c>
      <c r="H296" s="2">
        <f t="shared" si="31"/>
        <v>1.5015119999999995</v>
      </c>
      <c r="I296" s="2">
        <f t="array" ref="I296">SUMPRODUCT(B280:B299, (ROW(B280:B299)-ROW(B280)+1)) / (20*21/2)</f>
        <v>1.22695</v>
      </c>
      <c r="J296" s="2">
        <f t="shared" si="34"/>
        <v>1.2409879549711864</v>
      </c>
      <c r="K296" s="2">
        <f t="shared" si="28"/>
        <v>1.2208279502030646</v>
      </c>
    </row>
    <row r="297" spans="1:11" ht="13.5" x14ac:dyDescent="0.25">
      <c r="A297" s="3">
        <f>TITRES_STAT!B300</f>
        <v>43207</v>
      </c>
      <c r="B297" s="5">
        <f>TITRES_STAT!D300</f>
        <v>1.2063999999999999</v>
      </c>
      <c r="C297" s="2">
        <f t="shared" si="29"/>
        <v>0</v>
      </c>
      <c r="D297" s="2">
        <f t="shared" si="30"/>
        <v>1.22824</v>
      </c>
      <c r="E297" s="2">
        <f t="shared" si="32"/>
        <v>1.23505</v>
      </c>
      <c r="F297" s="2">
        <f t="shared" si="33"/>
        <v>1.2496249999999995</v>
      </c>
      <c r="G297" s="2">
        <f t="shared" si="27"/>
        <v>1.2074620000000009</v>
      </c>
      <c r="H297" s="2">
        <f t="shared" si="31"/>
        <v>1.4972444999999994</v>
      </c>
      <c r="I297" s="2">
        <f t="array" ref="I297">SUMPRODUCT(B281:B300, (ROW(B281:B300)-ROW(B281)+1)) / (20*21/2)</f>
        <v>1.2181057142857143</v>
      </c>
      <c r="J297" s="2">
        <f t="shared" si="34"/>
        <v>1.2376938640215498</v>
      </c>
      <c r="K297" s="2">
        <f t="shared" si="28"/>
        <v>1.220262148234317</v>
      </c>
    </row>
    <row r="298" spans="1:11" ht="13.5" x14ac:dyDescent="0.25">
      <c r="A298" s="3">
        <f>TITRES_STAT!B301</f>
        <v>43208</v>
      </c>
      <c r="B298" s="5">
        <f>TITRES_STAT!D301</f>
        <v>1.1836</v>
      </c>
      <c r="C298" s="2">
        <f t="shared" si="29"/>
        <v>-2.2799999999999931E-2</v>
      </c>
      <c r="D298" s="2">
        <f t="shared" si="30"/>
        <v>1.2163999999999999</v>
      </c>
      <c r="E298" s="2">
        <f t="shared" si="32"/>
        <v>1.2282200000000001</v>
      </c>
      <c r="F298" s="2">
        <f t="shared" si="33"/>
        <v>1.2455249999999993</v>
      </c>
      <c r="G298" s="2">
        <f t="shared" si="27"/>
        <v>1.2092820000000009</v>
      </c>
      <c r="H298" s="2">
        <f t="shared" si="31"/>
        <v>1.4928829999999993</v>
      </c>
      <c r="I298" s="2">
        <f t="array" ref="I298">SUMPRODUCT(B282:B301, (ROW(B282:B301)-ROW(B282)+1)) / (20*21/2)</f>
        <v>1.2157833333333334</v>
      </c>
      <c r="J298" s="2">
        <f t="shared" si="34"/>
        <v>1.2325420674480687</v>
      </c>
      <c r="K298" s="2">
        <f t="shared" si="28"/>
        <v>1.2188244169310105</v>
      </c>
    </row>
    <row r="299" spans="1:11" ht="13.5" x14ac:dyDescent="0.25">
      <c r="A299" s="3">
        <f>TITRES_STAT!B302</f>
        <v>43209</v>
      </c>
      <c r="B299" s="5">
        <f>TITRES_STAT!D302</f>
        <v>1.17</v>
      </c>
      <c r="C299" s="2">
        <f t="shared" si="29"/>
        <v>-1.3600000000000056E-2</v>
      </c>
      <c r="D299" s="2">
        <f t="shared" si="30"/>
        <v>1.20184</v>
      </c>
      <c r="E299" s="2">
        <f t="shared" si="32"/>
        <v>1.2200299999999999</v>
      </c>
      <c r="F299" s="2">
        <f t="shared" si="33"/>
        <v>1.2400649999999995</v>
      </c>
      <c r="G299" s="2">
        <f t="shared" si="27"/>
        <v>1.2095560000000005</v>
      </c>
      <c r="H299" s="2">
        <f t="shared" si="31"/>
        <v>1.4884534999999992</v>
      </c>
      <c r="I299" s="2">
        <f t="array" ref="I299">SUMPRODUCT(B283:B302, (ROW(B283:B302)-ROW(B283)+1)) / (20*21/2)</f>
        <v>1.2159361904761907</v>
      </c>
      <c r="J299" s="2">
        <f t="shared" si="34"/>
        <v>1.2265856800720623</v>
      </c>
      <c r="K299" s="2">
        <f t="shared" si="28"/>
        <v>1.2169097339141082</v>
      </c>
    </row>
    <row r="300" spans="1:11" ht="13.5" x14ac:dyDescent="0.25">
      <c r="A300" s="3">
        <f>TITRES_STAT!B303</f>
        <v>43210</v>
      </c>
      <c r="B300" s="5">
        <f>TITRES_STAT!D303</f>
        <v>1.1472</v>
      </c>
      <c r="C300" s="2">
        <f t="shared" si="29"/>
        <v>-2.2799999999999931E-2</v>
      </c>
      <c r="D300" s="2">
        <f t="shared" si="30"/>
        <v>1.18272</v>
      </c>
      <c r="E300" s="2">
        <f t="shared" si="32"/>
        <v>1.2100199999999999</v>
      </c>
      <c r="F300" s="2">
        <f t="shared" si="33"/>
        <v>1.2352849999999997</v>
      </c>
      <c r="G300" s="2">
        <f t="shared" si="27"/>
        <v>1.2094660000000006</v>
      </c>
      <c r="H300" s="2">
        <f t="shared" si="31"/>
        <v>1.483929499999999</v>
      </c>
      <c r="I300" s="2">
        <f t="array" ref="I300">SUMPRODUCT(B284:B303, (ROW(B284:B303)-ROW(B284)+1)) / (20*21/2)</f>
        <v>1.2154390476190475</v>
      </c>
      <c r="J300" s="2">
        <f t="shared" si="34"/>
        <v>1.2190251391128184</v>
      </c>
      <c r="K300" s="2">
        <f t="shared" si="28"/>
        <v>1.2141760188586528</v>
      </c>
    </row>
    <row r="301" spans="1:11" ht="13.5" x14ac:dyDescent="0.25">
      <c r="A301" s="3">
        <f>TITRES_STAT!B304</f>
        <v>43213</v>
      </c>
      <c r="B301" s="5">
        <f>TITRES_STAT!D304</f>
        <v>1.2109000000000001</v>
      </c>
      <c r="C301" s="2">
        <f t="shared" si="29"/>
        <v>6.370000000000009E-2</v>
      </c>
      <c r="D301" s="2">
        <f t="shared" si="30"/>
        <v>1.1836199999999999</v>
      </c>
      <c r="E301" s="2">
        <f t="shared" si="32"/>
        <v>1.20638</v>
      </c>
      <c r="F301" s="2">
        <f t="shared" si="33"/>
        <v>1.2320949999999997</v>
      </c>
      <c r="G301" s="2">
        <f t="shared" si="27"/>
        <v>1.2104680000000005</v>
      </c>
      <c r="H301" s="2">
        <f t="shared" si="31"/>
        <v>1.4798019999999987</v>
      </c>
      <c r="I301" s="2">
        <f t="array" ref="I301">SUMPRODUCT(B285:B304, (ROW(B285:B304)-ROW(B285)+1)) / (20*21/2)</f>
        <v>1.2125371428571428</v>
      </c>
      <c r="J301" s="2">
        <f t="shared" si="34"/>
        <v>1.2182513163401691</v>
      </c>
      <c r="K301" s="2">
        <f t="shared" si="28"/>
        <v>1.2140475475308625</v>
      </c>
    </row>
    <row r="302" spans="1:11" ht="13.5" x14ac:dyDescent="0.25">
      <c r="A302" s="3">
        <f>TITRES_STAT!B305</f>
        <v>43214</v>
      </c>
      <c r="B302" s="5">
        <f>TITRES_STAT!D305</f>
        <v>1.2337</v>
      </c>
      <c r="C302" s="2">
        <f t="shared" si="29"/>
        <v>2.2799999999999931E-2</v>
      </c>
      <c r="D302" s="2">
        <f t="shared" si="30"/>
        <v>1.1890800000000001</v>
      </c>
      <c r="E302" s="2">
        <f t="shared" si="32"/>
        <v>1.2086600000000001</v>
      </c>
      <c r="F302" s="2">
        <f t="shared" si="33"/>
        <v>1.2298199999999997</v>
      </c>
      <c r="G302" s="2">
        <f t="shared" si="27"/>
        <v>1.2121980000000006</v>
      </c>
      <c r="H302" s="2">
        <f t="shared" si="31"/>
        <v>1.4757884999999991</v>
      </c>
      <c r="I302" s="2">
        <f t="array" ref="I302">SUMPRODUCT(B286:B305, (ROW(B286:B305)-ROW(B286)+1)) / (20*21/2)</f>
        <v>1.2095004761904762</v>
      </c>
      <c r="J302" s="2">
        <f t="shared" si="34"/>
        <v>1.2197226195458672</v>
      </c>
      <c r="K302" s="2">
        <f t="shared" si="28"/>
        <v>1.2148182319414171</v>
      </c>
    </row>
    <row r="303" spans="1:11" ht="13.5" x14ac:dyDescent="0.25">
      <c r="A303" s="3">
        <f>TITRES_STAT!B306</f>
        <v>43215</v>
      </c>
      <c r="B303" s="5">
        <f>TITRES_STAT!D306</f>
        <v>1.2245999999999999</v>
      </c>
      <c r="C303" s="2">
        <f t="shared" si="29"/>
        <v>-9.100000000000108E-3</v>
      </c>
      <c r="D303" s="2">
        <f t="shared" si="30"/>
        <v>1.1972799999999999</v>
      </c>
      <c r="E303" s="2">
        <f t="shared" si="32"/>
        <v>1.2068400000000001</v>
      </c>
      <c r="F303" s="2">
        <f t="shared" si="33"/>
        <v>1.2277699999999998</v>
      </c>
      <c r="G303" s="2">
        <f t="shared" si="27"/>
        <v>1.2139280000000006</v>
      </c>
      <c r="H303" s="2">
        <f t="shared" si="31"/>
        <v>1.4717294999999992</v>
      </c>
      <c r="I303" s="2">
        <f t="array" ref="I303">SUMPRODUCT(B287:B306, (ROW(B287:B306)-ROW(B287)+1)) / (20*21/2)</f>
        <v>1.2050557142857143</v>
      </c>
      <c r="J303" s="2">
        <f t="shared" si="34"/>
        <v>1.2201871319700706</v>
      </c>
      <c r="K303" s="2">
        <f t="shared" si="28"/>
        <v>1.2152018306888126</v>
      </c>
    </row>
    <row r="304" spans="1:11" ht="13.5" x14ac:dyDescent="0.25">
      <c r="A304" s="3">
        <f>TITRES_STAT!B307</f>
        <v>43216</v>
      </c>
      <c r="B304" s="5">
        <f>TITRES_STAT!D307</f>
        <v>1.1973</v>
      </c>
      <c r="C304" s="2">
        <f t="shared" si="29"/>
        <v>-2.729999999999988E-2</v>
      </c>
      <c r="D304" s="2">
        <f t="shared" si="30"/>
        <v>1.2027399999999999</v>
      </c>
      <c r="E304" s="2">
        <f t="shared" si="32"/>
        <v>1.2022900000000001</v>
      </c>
      <c r="F304" s="2">
        <f t="shared" si="33"/>
        <v>1.2245849999999998</v>
      </c>
      <c r="G304" s="2">
        <f t="shared" si="27"/>
        <v>1.2153860000000005</v>
      </c>
      <c r="H304" s="2">
        <f t="shared" si="31"/>
        <v>1.4675339999999995</v>
      </c>
      <c r="I304" s="2">
        <f t="array" ref="I304">SUMPRODUCT(B288:B307, (ROW(B288:B307)-ROW(B288)+1)) / (20*21/2)</f>
        <v>1.1988514285714287</v>
      </c>
      <c r="J304" s="2">
        <f t="shared" si="34"/>
        <v>1.2180074051157781</v>
      </c>
      <c r="K304" s="2">
        <f t="shared" si="28"/>
        <v>1.2144997981127807</v>
      </c>
    </row>
    <row r="305" spans="1:11" ht="13.5" x14ac:dyDescent="0.25">
      <c r="A305" s="3">
        <f>TITRES_STAT!B308</f>
        <v>43217</v>
      </c>
      <c r="B305" s="5">
        <f>TITRES_STAT!D308</f>
        <v>1.1927000000000001</v>
      </c>
      <c r="C305" s="2">
        <f t="shared" si="29"/>
        <v>-4.5999999999999375E-3</v>
      </c>
      <c r="D305" s="2">
        <f t="shared" si="30"/>
        <v>1.21184</v>
      </c>
      <c r="E305" s="2">
        <f t="shared" si="32"/>
        <v>1.1972800000000001</v>
      </c>
      <c r="F305" s="2">
        <f t="shared" si="33"/>
        <v>1.2211699999999996</v>
      </c>
      <c r="G305" s="2">
        <f t="shared" si="27"/>
        <v>1.2168420000000004</v>
      </c>
      <c r="H305" s="2">
        <f t="shared" si="31"/>
        <v>1.4633154999999995</v>
      </c>
      <c r="I305" s="2">
        <f t="array" ref="I305">SUMPRODUCT(B289:B308, (ROW(B289:B308)-ROW(B289)+1)) / (20*21/2)</f>
        <v>1.1918290476190476</v>
      </c>
      <c r="J305" s="2">
        <f t="shared" si="34"/>
        <v>1.2155971760571327</v>
      </c>
      <c r="K305" s="2">
        <f t="shared" si="28"/>
        <v>1.2136449040691424</v>
      </c>
    </row>
    <row r="306" spans="1:11" ht="13.5" x14ac:dyDescent="0.25">
      <c r="A306" s="3">
        <f>TITRES_STAT!B309</f>
        <v>43220</v>
      </c>
      <c r="B306" s="5">
        <f>TITRES_STAT!D309</f>
        <v>1.1745000000000001</v>
      </c>
      <c r="C306" s="2">
        <f t="shared" si="29"/>
        <v>-1.8199999999999994E-2</v>
      </c>
      <c r="D306" s="2">
        <f t="shared" si="30"/>
        <v>1.2045600000000001</v>
      </c>
      <c r="E306" s="2">
        <f t="shared" si="32"/>
        <v>1.1940899999999999</v>
      </c>
      <c r="F306" s="2">
        <f t="shared" si="33"/>
        <v>1.2168449999999997</v>
      </c>
      <c r="G306" s="2">
        <f t="shared" ref="G306:G369" si="35">AVERAGE(B257:B306)</f>
        <v>1.2175700000000005</v>
      </c>
      <c r="H306" s="2">
        <f t="shared" si="31"/>
        <v>1.4590059999999996</v>
      </c>
      <c r="I306" s="2">
        <f t="array" ref="I306">SUMPRODUCT(B290:B309, (ROW(B290:B309)-ROW(B290)+1)) / (20*21/2)</f>
        <v>1.1814438095238096</v>
      </c>
      <c r="J306" s="2">
        <f t="shared" si="34"/>
        <v>1.2116831592897868</v>
      </c>
      <c r="K306" s="2">
        <f t="shared" si="28"/>
        <v>1.2121098097919212</v>
      </c>
    </row>
    <row r="307" spans="1:11" ht="13.5" x14ac:dyDescent="0.25">
      <c r="A307" s="3">
        <f>TITRES_STAT!B310</f>
        <v>43222</v>
      </c>
      <c r="B307" s="5">
        <f>TITRES_STAT!D310</f>
        <v>1.1516999999999999</v>
      </c>
      <c r="C307" s="2">
        <f t="shared" si="29"/>
        <v>-2.2800000000000153E-2</v>
      </c>
      <c r="D307" s="2">
        <f t="shared" si="30"/>
        <v>1.1881600000000001</v>
      </c>
      <c r="E307" s="2">
        <f t="shared" si="32"/>
        <v>1.18862</v>
      </c>
      <c r="F307" s="2">
        <f t="shared" si="33"/>
        <v>1.2118349999999996</v>
      </c>
      <c r="G307" s="2">
        <f t="shared" si="35"/>
        <v>1.2178420000000003</v>
      </c>
      <c r="H307" s="2">
        <f t="shared" si="31"/>
        <v>1.4545824999999997</v>
      </c>
      <c r="I307" s="2">
        <f t="array" ref="I307">SUMPRODUCT(B291:B310, (ROW(B291:B310)-ROW(B291)+1)) / (20*21/2)</f>
        <v>1.1778623809523812</v>
      </c>
      <c r="J307" s="2">
        <f t="shared" si="34"/>
        <v>1.2059704774526643</v>
      </c>
      <c r="K307" s="2">
        <f t="shared" ref="K307:K370" si="36">$K$4*B307+(1-$K$4)*K306</f>
        <v>1.2097407976432184</v>
      </c>
    </row>
    <row r="308" spans="1:11" ht="13.5" x14ac:dyDescent="0.25">
      <c r="A308" s="3">
        <f>TITRES_STAT!B311</f>
        <v>43223</v>
      </c>
      <c r="B308" s="5">
        <f>TITRES_STAT!D311</f>
        <v>1.1380999999999999</v>
      </c>
      <c r="C308" s="2">
        <f t="shared" si="29"/>
        <v>-1.3600000000000056E-2</v>
      </c>
      <c r="D308" s="2">
        <f t="shared" si="30"/>
        <v>1.17086</v>
      </c>
      <c r="E308" s="2">
        <f t="shared" si="32"/>
        <v>1.18407</v>
      </c>
      <c r="F308" s="2">
        <f t="shared" si="33"/>
        <v>1.2061449999999998</v>
      </c>
      <c r="G308" s="2">
        <f t="shared" si="35"/>
        <v>1.2176600000000004</v>
      </c>
      <c r="H308" s="2">
        <f t="shared" si="31"/>
        <v>1.4500909999999998</v>
      </c>
      <c r="I308" s="2">
        <f t="array" ref="I308">SUMPRODUCT(B292:B311, (ROW(B292:B311)-ROW(B292)+1)) / (20*21/2)</f>
        <v>1.1781690476190476</v>
      </c>
      <c r="J308" s="2">
        <f t="shared" si="34"/>
        <v>1.1995066224571724</v>
      </c>
      <c r="K308" s="2">
        <f t="shared" si="36"/>
        <v>1.2069313545983862</v>
      </c>
    </row>
    <row r="309" spans="1:11" ht="13.5" x14ac:dyDescent="0.25">
      <c r="A309" s="3">
        <f>TITRES_STAT!B312</f>
        <v>43224</v>
      </c>
      <c r="B309" s="5">
        <f>TITRES_STAT!D312</f>
        <v>1.0971</v>
      </c>
      <c r="C309" s="2">
        <f t="shared" si="29"/>
        <v>-4.0999999999999925E-2</v>
      </c>
      <c r="D309" s="2">
        <f t="shared" si="30"/>
        <v>1.15082</v>
      </c>
      <c r="E309" s="2">
        <f t="shared" si="32"/>
        <v>1.1767799999999999</v>
      </c>
      <c r="F309" s="2">
        <f t="shared" si="33"/>
        <v>1.1984049999999997</v>
      </c>
      <c r="G309" s="2">
        <f t="shared" si="35"/>
        <v>1.2169320000000003</v>
      </c>
      <c r="H309" s="2">
        <f t="shared" si="31"/>
        <v>1.4453944999999999</v>
      </c>
      <c r="I309" s="2">
        <f t="array" ref="I309">SUMPRODUCT(B293:B312, (ROW(B293:B312)-ROW(B293)+1)) / (20*21/2)</f>
        <v>1.1761138095238095</v>
      </c>
      <c r="J309" s="2">
        <f t="shared" si="34"/>
        <v>1.1897536107945845</v>
      </c>
      <c r="K309" s="2">
        <f t="shared" si="36"/>
        <v>1.2026242426533515</v>
      </c>
    </row>
    <row r="310" spans="1:11" ht="13.5" x14ac:dyDescent="0.25">
      <c r="A310" s="3">
        <f>TITRES_STAT!B313</f>
        <v>43227</v>
      </c>
      <c r="B310" s="5">
        <f>TITRES_STAT!D313</f>
        <v>1.1608000000000001</v>
      </c>
      <c r="C310" s="2">
        <f t="shared" si="29"/>
        <v>6.370000000000009E-2</v>
      </c>
      <c r="D310" s="2">
        <f t="shared" si="30"/>
        <v>1.1444399999999999</v>
      </c>
      <c r="E310" s="2">
        <f t="shared" si="32"/>
        <v>1.17814</v>
      </c>
      <c r="F310" s="2">
        <f t="shared" si="33"/>
        <v>1.19408</v>
      </c>
      <c r="G310" s="2">
        <f t="shared" si="35"/>
        <v>1.2174780000000003</v>
      </c>
      <c r="H310" s="2">
        <f t="shared" si="31"/>
        <v>1.4410164999999997</v>
      </c>
      <c r="I310" s="2">
        <f t="array" ref="I310">SUMPRODUCT(B294:B313, (ROW(B294:B313)-ROW(B294)+1)) / (20*21/2)</f>
        <v>1.1759866666666665</v>
      </c>
      <c r="J310" s="2">
        <f t="shared" si="34"/>
        <v>1.1869961240522431</v>
      </c>
      <c r="K310" s="2">
        <f t="shared" si="36"/>
        <v>1.2009840762747888</v>
      </c>
    </row>
    <row r="311" spans="1:11" ht="13.5" x14ac:dyDescent="0.25">
      <c r="A311" s="3">
        <f>TITRES_STAT!B314</f>
        <v>43228</v>
      </c>
      <c r="B311" s="5">
        <f>TITRES_STAT!D314</f>
        <v>1.1973</v>
      </c>
      <c r="C311" s="2">
        <f t="shared" si="29"/>
        <v>3.6499999999999977E-2</v>
      </c>
      <c r="D311" s="2">
        <f t="shared" si="30"/>
        <v>1.149</v>
      </c>
      <c r="E311" s="2">
        <f t="shared" si="32"/>
        <v>1.1767799999999999</v>
      </c>
      <c r="F311" s="2">
        <f t="shared" si="33"/>
        <v>1.1915800000000001</v>
      </c>
      <c r="G311" s="2">
        <f t="shared" si="35"/>
        <v>1.2187540000000003</v>
      </c>
      <c r="H311" s="2">
        <f t="shared" si="31"/>
        <v>1.4368994999999998</v>
      </c>
      <c r="I311" s="2">
        <f t="array" ref="I311">SUMPRODUCT(B295:B314, (ROW(B295:B314)-ROW(B295)+1)) / (20*21/2)</f>
        <v>1.1756814285714285</v>
      </c>
      <c r="J311" s="2">
        <f t="shared" si="34"/>
        <v>1.187977445571077</v>
      </c>
      <c r="K311" s="2">
        <f t="shared" si="36"/>
        <v>1.2008396026953854</v>
      </c>
    </row>
    <row r="312" spans="1:11" ht="13.5" x14ac:dyDescent="0.25">
      <c r="A312" s="3">
        <f>TITRES_STAT!B315</f>
        <v>43229</v>
      </c>
      <c r="B312" s="5">
        <f>TITRES_STAT!D315</f>
        <v>1.17</v>
      </c>
      <c r="C312" s="2">
        <f t="shared" si="29"/>
        <v>-2.7300000000000102E-2</v>
      </c>
      <c r="D312" s="2">
        <f t="shared" si="30"/>
        <v>1.15266</v>
      </c>
      <c r="E312" s="2">
        <f t="shared" si="32"/>
        <v>1.17041</v>
      </c>
      <c r="F312" s="2">
        <f t="shared" si="33"/>
        <v>1.189535</v>
      </c>
      <c r="G312" s="2">
        <f t="shared" si="35"/>
        <v>1.2194840000000005</v>
      </c>
      <c r="H312" s="2">
        <f t="shared" si="31"/>
        <v>1.4327439999999996</v>
      </c>
      <c r="I312" s="2">
        <f t="array" ref="I312">SUMPRODUCT(B296:B315, (ROW(B296:B315)-ROW(B296)+1)) / (20*21/2)</f>
        <v>1.1747914285714285</v>
      </c>
      <c r="J312" s="2">
        <f t="shared" si="34"/>
        <v>1.1862653078976411</v>
      </c>
      <c r="K312" s="2">
        <f t="shared" si="36"/>
        <v>1.1996302065112527</v>
      </c>
    </row>
    <row r="313" spans="1:11" ht="13.5" x14ac:dyDescent="0.25">
      <c r="A313" s="3">
        <f>TITRES_STAT!B316</f>
        <v>43230</v>
      </c>
      <c r="B313" s="5">
        <f>TITRES_STAT!D316</f>
        <v>1.1881999999999999</v>
      </c>
      <c r="C313" s="2">
        <f t="shared" si="29"/>
        <v>1.8199999999999994E-2</v>
      </c>
      <c r="D313" s="2">
        <f t="shared" si="30"/>
        <v>1.1626800000000002</v>
      </c>
      <c r="E313" s="2">
        <f t="shared" si="32"/>
        <v>1.1667700000000001</v>
      </c>
      <c r="F313" s="2">
        <f t="shared" si="33"/>
        <v>1.1868050000000001</v>
      </c>
      <c r="G313" s="2">
        <f t="shared" si="35"/>
        <v>1.2204860000000004</v>
      </c>
      <c r="H313" s="2">
        <f t="shared" si="31"/>
        <v>1.4285424999999998</v>
      </c>
      <c r="I313" s="2">
        <f t="array" ref="I313">SUMPRODUCT(B297:B316, (ROW(B297:B316)-ROW(B297)+1)) / (20*21/2)</f>
        <v>1.1807314285714285</v>
      </c>
      <c r="J313" s="2">
        <f t="shared" si="34"/>
        <v>1.1864495642883419</v>
      </c>
      <c r="K313" s="2">
        <f t="shared" si="36"/>
        <v>1.1991819631186547</v>
      </c>
    </row>
    <row r="314" spans="1:11" ht="13.5" x14ac:dyDescent="0.25">
      <c r="A314" s="3">
        <f>TITRES_STAT!B317</f>
        <v>43231</v>
      </c>
      <c r="B314" s="5">
        <f>TITRES_STAT!D317</f>
        <v>1.1836</v>
      </c>
      <c r="C314" s="2">
        <f t="shared" si="29"/>
        <v>-4.5999999999999375E-3</v>
      </c>
      <c r="D314" s="2">
        <f t="shared" si="30"/>
        <v>1.17998</v>
      </c>
      <c r="E314" s="2">
        <f t="shared" si="32"/>
        <v>1.1654</v>
      </c>
      <c r="F314" s="2">
        <f t="shared" si="33"/>
        <v>1.183845</v>
      </c>
      <c r="G314" s="2">
        <f t="shared" si="35"/>
        <v>1.2213060000000002</v>
      </c>
      <c r="H314" s="2">
        <f t="shared" si="31"/>
        <v>1.4243180000000004</v>
      </c>
      <c r="I314" s="2">
        <f t="array" ref="I314">SUMPRODUCT(B298:B317, (ROW(B298:B317)-ROW(B298)+1)) / (20*21/2)</f>
        <v>1.1895361904761905</v>
      </c>
      <c r="J314" s="2">
        <f t="shared" si="34"/>
        <v>1.1861781772132616</v>
      </c>
      <c r="K314" s="2">
        <f t="shared" si="36"/>
        <v>1.1985709057414524</v>
      </c>
    </row>
    <row r="315" spans="1:11" ht="13.5" x14ac:dyDescent="0.25">
      <c r="A315" s="3">
        <f>TITRES_STAT!B318</f>
        <v>43234</v>
      </c>
      <c r="B315" s="5">
        <f>TITRES_STAT!D318</f>
        <v>1.1745000000000001</v>
      </c>
      <c r="C315" s="2">
        <f t="shared" si="29"/>
        <v>-9.099999999999886E-3</v>
      </c>
      <c r="D315" s="2">
        <f t="shared" si="30"/>
        <v>1.1827200000000002</v>
      </c>
      <c r="E315" s="2">
        <f t="shared" si="32"/>
        <v>1.1635800000000001</v>
      </c>
      <c r="F315" s="2">
        <f t="shared" si="33"/>
        <v>1.1804299999999999</v>
      </c>
      <c r="G315" s="2">
        <f t="shared" si="35"/>
        <v>1.2220340000000001</v>
      </c>
      <c r="H315" s="2">
        <f t="shared" si="31"/>
        <v>1.4200285000000001</v>
      </c>
      <c r="I315" s="2">
        <f t="array" ref="I315">SUMPRODUCT(B299:B318, (ROW(B299:B318)-ROW(B299)+1)) / (20*21/2)</f>
        <v>1.1993109523809522</v>
      </c>
      <c r="J315" s="2">
        <f t="shared" si="34"/>
        <v>1.1850659698596175</v>
      </c>
      <c r="K315" s="2">
        <f t="shared" si="36"/>
        <v>1.1976269486535522</v>
      </c>
    </row>
    <row r="316" spans="1:11" ht="13.5" x14ac:dyDescent="0.25">
      <c r="A316" s="3">
        <f>TITRES_STAT!B319</f>
        <v>43235</v>
      </c>
      <c r="B316" s="5">
        <f>TITRES_STAT!D319</f>
        <v>1.2427999999999999</v>
      </c>
      <c r="C316" s="2">
        <f t="shared" si="29"/>
        <v>6.8299999999999805E-2</v>
      </c>
      <c r="D316" s="2">
        <f t="shared" si="30"/>
        <v>1.1918200000000001</v>
      </c>
      <c r="E316" s="2">
        <f t="shared" si="32"/>
        <v>1.17041</v>
      </c>
      <c r="F316" s="2">
        <f t="shared" si="33"/>
        <v>1.1822499999999996</v>
      </c>
      <c r="G316" s="2">
        <f t="shared" si="35"/>
        <v>1.2240380000000002</v>
      </c>
      <c r="H316" s="2">
        <f t="shared" si="31"/>
        <v>1.4167850000000004</v>
      </c>
      <c r="I316" s="2">
        <f t="array" ref="I316">SUMPRODUCT(B300:B319, (ROW(B300:B319)-ROW(B300)+1)) / (20*21/2)</f>
        <v>1.2072919047619046</v>
      </c>
      <c r="J316" s="2">
        <f t="shared" si="34"/>
        <v>1.1905644489206062</v>
      </c>
      <c r="K316" s="2">
        <f t="shared" si="36"/>
        <v>1.1993984408632168</v>
      </c>
    </row>
    <row r="317" spans="1:11" ht="13.5" x14ac:dyDescent="0.25">
      <c r="A317" s="3">
        <f>TITRES_STAT!B320</f>
        <v>43236</v>
      </c>
      <c r="B317" s="5">
        <f>TITRES_STAT!D320</f>
        <v>1.2746999999999999</v>
      </c>
      <c r="C317" s="2">
        <f t="shared" si="29"/>
        <v>3.1900000000000039E-2</v>
      </c>
      <c r="D317" s="2">
        <f t="shared" si="30"/>
        <v>1.2127599999999998</v>
      </c>
      <c r="E317" s="2">
        <f t="shared" si="32"/>
        <v>1.1827099999999997</v>
      </c>
      <c r="F317" s="2">
        <f t="shared" si="33"/>
        <v>1.1856649999999995</v>
      </c>
      <c r="G317" s="2">
        <f t="shared" si="35"/>
        <v>1.2266800000000002</v>
      </c>
      <c r="H317" s="2">
        <f t="shared" si="31"/>
        <v>1.4128020000000003</v>
      </c>
      <c r="I317" s="2">
        <f t="array" ref="I317">SUMPRODUCT(B301:B320, (ROW(B301:B320)-ROW(B301)+1)) / (20*21/2)</f>
        <v>1.2126028571428571</v>
      </c>
      <c r="J317" s="2">
        <f t="shared" si="34"/>
        <v>1.198577358547215</v>
      </c>
      <c r="K317" s="2">
        <f t="shared" si="36"/>
        <v>1.2023514431823064</v>
      </c>
    </row>
    <row r="318" spans="1:11" ht="13.5" x14ac:dyDescent="0.25">
      <c r="A318" s="3">
        <f>TITRES_STAT!B321</f>
        <v>43237</v>
      </c>
      <c r="B318" s="5">
        <f>TITRES_STAT!D321</f>
        <v>1.2883</v>
      </c>
      <c r="C318" s="2">
        <f t="shared" si="29"/>
        <v>1.3600000000000056E-2</v>
      </c>
      <c r="D318" s="2">
        <f t="shared" si="30"/>
        <v>1.23278</v>
      </c>
      <c r="E318" s="2">
        <f t="shared" si="32"/>
        <v>1.19773</v>
      </c>
      <c r="F318" s="2">
        <f t="shared" si="33"/>
        <v>1.1908999999999996</v>
      </c>
      <c r="G318" s="2">
        <f t="shared" si="35"/>
        <v>1.2294120000000002</v>
      </c>
      <c r="H318" s="2">
        <f t="shared" si="31"/>
        <v>1.4088870000000007</v>
      </c>
      <c r="I318" s="2">
        <f t="array" ref="I318">SUMPRODUCT(B302:B321, (ROW(B302:B321)-ROW(B302)+1)) / (20*21/2)</f>
        <v>1.2204533333333332</v>
      </c>
      <c r="J318" s="2">
        <f t="shared" si="34"/>
        <v>1.207122372018909</v>
      </c>
      <c r="K318" s="2">
        <f t="shared" si="36"/>
        <v>1.2057219748222159</v>
      </c>
    </row>
    <row r="319" spans="1:11" ht="13.5" x14ac:dyDescent="0.25">
      <c r="A319" s="3">
        <f>TITRES_STAT!B322</f>
        <v>43238</v>
      </c>
      <c r="B319" s="5">
        <f>TITRES_STAT!D322</f>
        <v>1.2746999999999999</v>
      </c>
      <c r="C319" s="2">
        <f t="shared" si="29"/>
        <v>-1.3600000000000056E-2</v>
      </c>
      <c r="D319" s="2">
        <f t="shared" si="30"/>
        <v>1.2509999999999999</v>
      </c>
      <c r="E319" s="2">
        <f t="shared" si="32"/>
        <v>1.2154899999999997</v>
      </c>
      <c r="F319" s="2">
        <f t="shared" si="33"/>
        <v>1.1961349999999997</v>
      </c>
      <c r="G319" s="2">
        <f t="shared" si="35"/>
        <v>1.2312339999999999</v>
      </c>
      <c r="H319" s="2">
        <f t="shared" si="31"/>
        <v>1.4049040000000006</v>
      </c>
      <c r="I319" s="2">
        <f t="array" ref="I319">SUMPRODUCT(B303:B322, (ROW(B303:B322)-ROW(B303)+1)) / (20*21/2)</f>
        <v>1.2314233333333331</v>
      </c>
      <c r="J319" s="2">
        <f t="shared" si="34"/>
        <v>1.2135583365885367</v>
      </c>
      <c r="K319" s="2">
        <f t="shared" si="36"/>
        <v>1.2084269954174232</v>
      </c>
    </row>
    <row r="320" spans="1:11" ht="13.5" x14ac:dyDescent="0.25">
      <c r="A320" s="3">
        <f>TITRES_STAT!B323</f>
        <v>43241</v>
      </c>
      <c r="B320" s="5">
        <f>TITRES_STAT!D323</f>
        <v>1.2519</v>
      </c>
      <c r="C320" s="2">
        <f t="shared" si="29"/>
        <v>-2.2799999999999931E-2</v>
      </c>
      <c r="D320" s="2">
        <f t="shared" si="30"/>
        <v>1.2664800000000001</v>
      </c>
      <c r="E320" s="2">
        <f t="shared" si="32"/>
        <v>1.2245999999999999</v>
      </c>
      <c r="F320" s="2">
        <f t="shared" si="33"/>
        <v>1.2013699999999998</v>
      </c>
      <c r="G320" s="2">
        <f t="shared" si="35"/>
        <v>1.2317799999999999</v>
      </c>
      <c r="H320" s="2">
        <f t="shared" si="31"/>
        <v>1.4008070000000004</v>
      </c>
      <c r="I320" s="2">
        <f t="array" ref="I320">SUMPRODUCT(B304:B323, (ROW(B304:B323)-ROW(B304)+1)) / (20*21/2)</f>
        <v>1.24501</v>
      </c>
      <c r="J320" s="2">
        <f t="shared" si="34"/>
        <v>1.2172099235801046</v>
      </c>
      <c r="K320" s="2">
        <f t="shared" si="36"/>
        <v>1.2101318191265438</v>
      </c>
    </row>
    <row r="321" spans="1:11" ht="13.5" x14ac:dyDescent="0.25">
      <c r="A321" s="3">
        <f>TITRES_STAT!B324</f>
        <v>43242</v>
      </c>
      <c r="B321" s="5">
        <f>TITRES_STAT!D324</f>
        <v>1.2838000000000001</v>
      </c>
      <c r="C321" s="2">
        <f t="shared" si="29"/>
        <v>3.1900000000000039E-2</v>
      </c>
      <c r="D321" s="2">
        <f t="shared" si="30"/>
        <v>1.27468</v>
      </c>
      <c r="E321" s="2">
        <f t="shared" si="32"/>
        <v>1.23325</v>
      </c>
      <c r="F321" s="2">
        <f t="shared" si="33"/>
        <v>1.2050149999999997</v>
      </c>
      <c r="G321" s="2">
        <f t="shared" si="35"/>
        <v>1.232782</v>
      </c>
      <c r="H321" s="2">
        <f t="shared" si="31"/>
        <v>1.3968920000000002</v>
      </c>
      <c r="I321" s="2">
        <f t="array" ref="I321">SUMPRODUCT(B305:B324, (ROW(B305:B324)-ROW(B305)+1)) / (20*21/2)</f>
        <v>1.2592947619047621</v>
      </c>
      <c r="J321" s="2">
        <f t="shared" si="34"/>
        <v>1.2235518356200947</v>
      </c>
      <c r="K321" s="2">
        <f t="shared" si="36"/>
        <v>1.2130207673960911</v>
      </c>
    </row>
    <row r="322" spans="1:11" ht="13.5" x14ac:dyDescent="0.25">
      <c r="A322" s="3">
        <f>TITRES_STAT!B325</f>
        <v>43243</v>
      </c>
      <c r="B322" s="5">
        <f>TITRES_STAT!D325</f>
        <v>1.3202</v>
      </c>
      <c r="C322" s="2">
        <f t="shared" si="29"/>
        <v>3.6399999999999988E-2</v>
      </c>
      <c r="D322" s="2">
        <f t="shared" si="30"/>
        <v>1.2837799999999999</v>
      </c>
      <c r="E322" s="2">
        <f t="shared" si="32"/>
        <v>1.2482699999999998</v>
      </c>
      <c r="F322" s="2">
        <f t="shared" si="33"/>
        <v>1.2093399999999999</v>
      </c>
      <c r="G322" s="2">
        <f t="shared" si="35"/>
        <v>1.233784</v>
      </c>
      <c r="H322" s="2">
        <f t="shared" si="31"/>
        <v>1.3931590000000005</v>
      </c>
      <c r="I322" s="2">
        <f t="array" ref="I322">SUMPRODUCT(B306:B325, (ROW(B306:B325)-ROW(B306)+1)) / (20*21/2)</f>
        <v>1.272777619047619</v>
      </c>
      <c r="J322" s="2">
        <f t="shared" si="34"/>
        <v>1.2327564227038952</v>
      </c>
      <c r="K322" s="2">
        <f t="shared" si="36"/>
        <v>1.2172238745570287</v>
      </c>
    </row>
    <row r="323" spans="1:11" ht="13.5" x14ac:dyDescent="0.25">
      <c r="A323" s="3">
        <f>TITRES_STAT!B326</f>
        <v>43244</v>
      </c>
      <c r="B323" s="5">
        <f>TITRES_STAT!D326</f>
        <v>1.3520000000000001</v>
      </c>
      <c r="C323" s="2">
        <f t="shared" si="29"/>
        <v>3.180000000000005E-2</v>
      </c>
      <c r="D323" s="2">
        <f t="shared" si="30"/>
        <v>1.2965200000000001</v>
      </c>
      <c r="E323" s="2">
        <f t="shared" si="32"/>
        <v>1.2646500000000001</v>
      </c>
      <c r="F323" s="2">
        <f t="shared" si="33"/>
        <v>1.2157100000000001</v>
      </c>
      <c r="G323" s="2">
        <f t="shared" si="35"/>
        <v>1.2348759999999999</v>
      </c>
      <c r="H323" s="2">
        <f t="shared" si="31"/>
        <v>1.3895850000000005</v>
      </c>
      <c r="I323" s="2">
        <f t="array" ref="I323">SUMPRODUCT(B307:B326, (ROW(B307:B326)-ROW(B307)+1)) / (20*21/2)</f>
        <v>1.2845699999999998</v>
      </c>
      <c r="J323" s="2">
        <f t="shared" si="34"/>
        <v>1.2441129538749529</v>
      </c>
      <c r="K323" s="2">
        <f t="shared" si="36"/>
        <v>1.2225092128096944</v>
      </c>
    </row>
    <row r="324" spans="1:11" ht="13.5" x14ac:dyDescent="0.25">
      <c r="A324" s="3">
        <f>TITRES_STAT!B327</f>
        <v>43245</v>
      </c>
      <c r="B324" s="5">
        <f>TITRES_STAT!D327</f>
        <v>1.3656999999999999</v>
      </c>
      <c r="C324" s="2">
        <f t="shared" ref="C324:C387" si="37">B324-B323</f>
        <v>1.3699999999999823E-2</v>
      </c>
      <c r="D324" s="2">
        <f t="shared" si="30"/>
        <v>1.3147200000000001</v>
      </c>
      <c r="E324" s="2">
        <f t="shared" si="32"/>
        <v>1.2828599999999999</v>
      </c>
      <c r="F324" s="2">
        <f t="shared" si="33"/>
        <v>1.2241299999999999</v>
      </c>
      <c r="G324" s="2">
        <f t="shared" si="35"/>
        <v>1.2356039999999997</v>
      </c>
      <c r="H324" s="2">
        <f t="shared" si="31"/>
        <v>1.3861705000000004</v>
      </c>
      <c r="I324" s="2">
        <f t="array" ref="I324">SUMPRODUCT(B308:B327, (ROW(B308:B327)-ROW(B308)+1)) / (20*21/2)</f>
        <v>1.2946285714285712</v>
      </c>
      <c r="J324" s="2">
        <f t="shared" si="34"/>
        <v>1.2556926725535287</v>
      </c>
      <c r="K324" s="2">
        <f t="shared" si="36"/>
        <v>1.2281245377975494</v>
      </c>
    </row>
    <row r="325" spans="1:11" ht="13.5" x14ac:dyDescent="0.25">
      <c r="A325" s="3">
        <f>TITRES_STAT!B328</f>
        <v>43248</v>
      </c>
      <c r="B325" s="5">
        <f>TITRES_STAT!D328</f>
        <v>1.3656999999999999</v>
      </c>
      <c r="C325" s="2">
        <f t="shared" si="37"/>
        <v>0</v>
      </c>
      <c r="D325" s="2">
        <f t="shared" si="30"/>
        <v>1.33748</v>
      </c>
      <c r="E325" s="2">
        <f t="shared" si="32"/>
        <v>1.3019800000000001</v>
      </c>
      <c r="F325" s="2">
        <f t="shared" si="33"/>
        <v>1.23278</v>
      </c>
      <c r="G325" s="2">
        <f t="shared" si="35"/>
        <v>1.2365139999999997</v>
      </c>
      <c r="H325" s="2">
        <f t="shared" si="31"/>
        <v>1.3827560000000003</v>
      </c>
      <c r="I325" s="2">
        <f t="array" ref="I325">SUMPRODUCT(B309:B328, (ROW(B309:B328)-ROW(B309)+1)) / (20*21/2)</f>
        <v>1.3033166666666667</v>
      </c>
      <c r="J325" s="2">
        <f t="shared" si="34"/>
        <v>1.2661695608817642</v>
      </c>
      <c r="K325" s="2">
        <f t="shared" si="36"/>
        <v>1.2335196539623514</v>
      </c>
    </row>
    <row r="326" spans="1:11" ht="13.5" x14ac:dyDescent="0.25">
      <c r="A326" s="3">
        <f>TITRES_STAT!B329</f>
        <v>43249</v>
      </c>
      <c r="B326" s="5">
        <f>TITRES_STAT!D329</f>
        <v>1.3566</v>
      </c>
      <c r="C326" s="2">
        <f t="shared" si="37"/>
        <v>-9.099999999999886E-3</v>
      </c>
      <c r="D326" s="2">
        <f t="shared" ref="D326:D389" si="38">AVERAGE(B322:B326)</f>
        <v>1.3520400000000001</v>
      </c>
      <c r="E326" s="2">
        <f t="shared" si="32"/>
        <v>1.3133600000000001</v>
      </c>
      <c r="F326" s="2">
        <f t="shared" si="33"/>
        <v>1.2418849999999999</v>
      </c>
      <c r="G326" s="2">
        <f t="shared" si="35"/>
        <v>1.2372419999999997</v>
      </c>
      <c r="H326" s="2">
        <f t="shared" si="31"/>
        <v>1.3792960000000005</v>
      </c>
      <c r="I326" s="2">
        <f t="array" ref="I326">SUMPRODUCT(B310:B329, (ROW(B310:B329)-ROW(B310)+1)) / (20*21/2)</f>
        <v>1.3097342857142857</v>
      </c>
      <c r="J326" s="2">
        <f t="shared" si="34"/>
        <v>1.2747819836549295</v>
      </c>
      <c r="K326" s="2">
        <f t="shared" si="36"/>
        <v>1.2383463341991219</v>
      </c>
    </row>
    <row r="327" spans="1:11" ht="13.5" x14ac:dyDescent="0.25">
      <c r="A327" s="3">
        <f>TITRES_STAT!B330</f>
        <v>43250</v>
      </c>
      <c r="B327" s="5">
        <f>TITRES_STAT!D330</f>
        <v>1.3474999999999999</v>
      </c>
      <c r="C327" s="2">
        <f t="shared" si="37"/>
        <v>-9.100000000000108E-3</v>
      </c>
      <c r="D327" s="2">
        <f t="shared" si="38"/>
        <v>1.3574999999999999</v>
      </c>
      <c r="E327" s="2">
        <f t="shared" si="32"/>
        <v>1.32064</v>
      </c>
      <c r="F327" s="2">
        <f t="shared" si="33"/>
        <v>1.2516749999999999</v>
      </c>
      <c r="G327" s="2">
        <f t="shared" si="35"/>
        <v>1.2382439999999997</v>
      </c>
      <c r="H327" s="2">
        <f t="shared" si="31"/>
        <v>1.3757905000000008</v>
      </c>
      <c r="I327" s="2">
        <f t="array" ref="I327">SUMPRODUCT(B311:B330, (ROW(B311:B330)-ROW(B311)+1)) / (20*21/2)</f>
        <v>1.3154747619047618</v>
      </c>
      <c r="J327" s="2">
        <f t="shared" si="34"/>
        <v>1.2817075090211267</v>
      </c>
      <c r="K327" s="2">
        <f t="shared" si="36"/>
        <v>1.2426268701128818</v>
      </c>
    </row>
    <row r="328" spans="1:11" ht="13.5" x14ac:dyDescent="0.25">
      <c r="A328" s="3">
        <f>TITRES_STAT!B331</f>
        <v>43251</v>
      </c>
      <c r="B328" s="5">
        <f>TITRES_STAT!D331</f>
        <v>1.3429</v>
      </c>
      <c r="C328" s="2">
        <f t="shared" si="37"/>
        <v>-4.5999999999999375E-3</v>
      </c>
      <c r="D328" s="2">
        <f t="shared" si="38"/>
        <v>1.35568</v>
      </c>
      <c r="E328" s="2">
        <f t="shared" si="32"/>
        <v>1.3261000000000001</v>
      </c>
      <c r="F328" s="2">
        <f t="shared" si="33"/>
        <v>1.2619149999999999</v>
      </c>
      <c r="G328" s="2">
        <f t="shared" si="35"/>
        <v>1.2397899999999997</v>
      </c>
      <c r="H328" s="2">
        <f t="shared" si="31"/>
        <v>1.3722620000000003</v>
      </c>
      <c r="I328" s="2">
        <f t="array" ref="I328">SUMPRODUCT(B312:B331, (ROW(B312:B331)-ROW(B312)+1)) / (20*21/2)</f>
        <v>1.3208295238095238</v>
      </c>
      <c r="J328" s="2">
        <f t="shared" si="34"/>
        <v>1.2875353653048289</v>
      </c>
      <c r="K328" s="2">
        <f t="shared" si="36"/>
        <v>1.2465591497162982</v>
      </c>
    </row>
    <row r="329" spans="1:11" ht="13.5" x14ac:dyDescent="0.25">
      <c r="A329" s="3">
        <f>TITRES_STAT!B332</f>
        <v>43252</v>
      </c>
      <c r="B329" s="5">
        <f>TITRES_STAT!D332</f>
        <v>1.3292999999999999</v>
      </c>
      <c r="C329" s="2">
        <f t="shared" si="37"/>
        <v>-1.3600000000000056E-2</v>
      </c>
      <c r="D329" s="2">
        <f t="shared" si="38"/>
        <v>1.3484</v>
      </c>
      <c r="E329" s="2">
        <f t="shared" si="32"/>
        <v>1.3315600000000001</v>
      </c>
      <c r="F329" s="2">
        <f t="shared" si="33"/>
        <v>1.2735249999999998</v>
      </c>
      <c r="G329" s="2">
        <f t="shared" si="35"/>
        <v>1.2407919999999997</v>
      </c>
      <c r="H329" s="2">
        <f t="shared" si="31"/>
        <v>1.3686655000000001</v>
      </c>
      <c r="I329" s="2">
        <f t="array" ref="I329">SUMPRODUCT(B313:B332, (ROW(B313:B332)-ROW(B313)+1)) / (20*21/2)</f>
        <v>1.3259409523809522</v>
      </c>
      <c r="J329" s="2">
        <f t="shared" si="34"/>
        <v>1.2915129495615119</v>
      </c>
      <c r="K329" s="2">
        <f t="shared" si="36"/>
        <v>1.2498038889431102</v>
      </c>
    </row>
    <row r="330" spans="1:11" ht="13.5" x14ac:dyDescent="0.25">
      <c r="A330" s="3">
        <f>TITRES_STAT!B333</f>
        <v>43255</v>
      </c>
      <c r="B330" s="5">
        <f>TITRES_STAT!D333</f>
        <v>1.3338000000000001</v>
      </c>
      <c r="C330" s="2">
        <f t="shared" si="37"/>
        <v>4.5000000000001705E-3</v>
      </c>
      <c r="D330" s="2">
        <f t="shared" si="38"/>
        <v>1.34202</v>
      </c>
      <c r="E330" s="2">
        <f t="shared" si="32"/>
        <v>1.33975</v>
      </c>
      <c r="F330" s="2">
        <f t="shared" si="33"/>
        <v>1.2821750000000001</v>
      </c>
      <c r="G330" s="2">
        <f t="shared" si="35"/>
        <v>1.2426119999999998</v>
      </c>
      <c r="H330" s="2">
        <f t="shared" ref="H330:H393" si="39">AVERAGE(B131:B330)</f>
        <v>1.3653195000000002</v>
      </c>
      <c r="I330" s="2">
        <f t="array" ref="I330">SUMPRODUCT(B314:B333, (ROW(B314:B333)-ROW(B314)+1)) / (20*21/2)</f>
        <v>1.3293623809523809</v>
      </c>
      <c r="J330" s="2">
        <f t="shared" si="34"/>
        <v>1.2955402876985107</v>
      </c>
      <c r="K330" s="2">
        <f t="shared" si="36"/>
        <v>1.2530978540825961</v>
      </c>
    </row>
    <row r="331" spans="1:11" ht="13.5" x14ac:dyDescent="0.25">
      <c r="A331" s="3">
        <f>TITRES_STAT!B334</f>
        <v>43256</v>
      </c>
      <c r="B331" s="5">
        <f>TITRES_STAT!D334</f>
        <v>1.3384</v>
      </c>
      <c r="C331" s="2">
        <f t="shared" si="37"/>
        <v>4.5999999999999375E-3</v>
      </c>
      <c r="D331" s="2">
        <f t="shared" si="38"/>
        <v>1.3383800000000001</v>
      </c>
      <c r="E331" s="2">
        <f t="shared" si="32"/>
        <v>1.3452100000000002</v>
      </c>
      <c r="F331" s="2">
        <f t="shared" si="33"/>
        <v>1.2892300000000001</v>
      </c>
      <c r="G331" s="2">
        <f t="shared" si="35"/>
        <v>1.2438859999999996</v>
      </c>
      <c r="H331" s="2">
        <f t="shared" si="39"/>
        <v>1.3617684999999999</v>
      </c>
      <c r="I331" s="2">
        <f t="array" ref="I331">SUMPRODUCT(B315:B334, (ROW(B315:B334)-ROW(B315)+1)) / (20*21/2)</f>
        <v>1.3312238095238096</v>
      </c>
      <c r="J331" s="2">
        <f t="shared" si="34"/>
        <v>1.2996221650605573</v>
      </c>
      <c r="K331" s="2">
        <f t="shared" si="36"/>
        <v>1.2564430362754355</v>
      </c>
    </row>
    <row r="332" spans="1:11" ht="13.5" x14ac:dyDescent="0.25">
      <c r="A332" s="3">
        <f>TITRES_STAT!B335</f>
        <v>43257</v>
      </c>
      <c r="B332" s="5">
        <f>TITRES_STAT!D335</f>
        <v>1.3429</v>
      </c>
      <c r="C332" s="2">
        <f t="shared" si="37"/>
        <v>4.4999999999999485E-3</v>
      </c>
      <c r="D332" s="2">
        <f t="shared" si="38"/>
        <v>1.3374600000000001</v>
      </c>
      <c r="E332" s="2">
        <f t="shared" ref="E332:E395" si="40">AVERAGE(B323:B332)</f>
        <v>1.34748</v>
      </c>
      <c r="F332" s="2">
        <f t="shared" si="33"/>
        <v>1.2978749999999999</v>
      </c>
      <c r="G332" s="2">
        <f t="shared" si="35"/>
        <v>1.2451599999999998</v>
      </c>
      <c r="H332" s="2">
        <f t="shared" si="39"/>
        <v>1.3582400000000001</v>
      </c>
      <c r="I332" s="2">
        <f t="array" ref="I332">SUMPRODUCT(B316:B335, (ROW(B316:B335)-ROW(B316)+1)) / (20*21/2)</f>
        <v>1.3319847619047618</v>
      </c>
      <c r="J332" s="2">
        <f t="shared" si="34"/>
        <v>1.3037438636262184</v>
      </c>
      <c r="K332" s="2">
        <f t="shared" si="36"/>
        <v>1.2598335054411047</v>
      </c>
    </row>
    <row r="333" spans="1:11" ht="13.5" x14ac:dyDescent="0.25">
      <c r="A333" s="3">
        <f>TITRES_STAT!B336</f>
        <v>43258</v>
      </c>
      <c r="B333" s="5">
        <f>TITRES_STAT!D336</f>
        <v>1.3338000000000001</v>
      </c>
      <c r="C333" s="2">
        <f t="shared" si="37"/>
        <v>-9.099999999999886E-3</v>
      </c>
      <c r="D333" s="2">
        <f t="shared" si="38"/>
        <v>1.3356400000000002</v>
      </c>
      <c r="E333" s="2">
        <f t="shared" si="40"/>
        <v>1.3456600000000001</v>
      </c>
      <c r="F333" s="2">
        <f t="shared" si="33"/>
        <v>1.3051550000000001</v>
      </c>
      <c r="G333" s="2">
        <f t="shared" si="35"/>
        <v>1.2465239999999997</v>
      </c>
      <c r="H333" s="2">
        <f t="shared" si="39"/>
        <v>1.3546660000000004</v>
      </c>
      <c r="I333" s="2">
        <f t="array" ref="I333">SUMPRODUCT(B317:B336, (ROW(B317:B336)-ROW(B317)+1)) / (20*21/2)</f>
        <v>1.3320519047619048</v>
      </c>
      <c r="J333" s="2">
        <f t="shared" si="34"/>
        <v>1.3066063528046739</v>
      </c>
      <c r="K333" s="2">
        <f t="shared" si="36"/>
        <v>1.2627341522865516</v>
      </c>
    </row>
    <row r="334" spans="1:11" ht="13.5" x14ac:dyDescent="0.25">
      <c r="A334" s="3">
        <f>TITRES_STAT!B337</f>
        <v>43259</v>
      </c>
      <c r="B334" s="5">
        <f>TITRES_STAT!D337</f>
        <v>1.3247</v>
      </c>
      <c r="C334" s="2">
        <f t="shared" si="37"/>
        <v>-9.100000000000108E-3</v>
      </c>
      <c r="D334" s="2">
        <f t="shared" si="38"/>
        <v>1.3347200000000001</v>
      </c>
      <c r="E334" s="2">
        <f t="shared" si="40"/>
        <v>1.3415600000000001</v>
      </c>
      <c r="F334" s="2">
        <f t="shared" si="33"/>
        <v>1.3122099999999999</v>
      </c>
      <c r="G334" s="2">
        <f t="shared" si="35"/>
        <v>1.2477979999999997</v>
      </c>
      <c r="H334" s="2">
        <f t="shared" si="39"/>
        <v>1.3510465000000003</v>
      </c>
      <c r="I334" s="2">
        <f t="array" ref="I334">SUMPRODUCT(B318:B337, (ROW(B318:B337)-ROW(B318)+1)) / (20*21/2)</f>
        <v>1.3326171428571427</v>
      </c>
      <c r="J334" s="2">
        <f t="shared" si="34"/>
        <v>1.3083295572994669</v>
      </c>
      <c r="K334" s="2">
        <f t="shared" si="36"/>
        <v>1.2651641855302163</v>
      </c>
    </row>
    <row r="335" spans="1:11" ht="13.5" x14ac:dyDescent="0.25">
      <c r="A335" s="3">
        <f>TITRES_STAT!B338</f>
        <v>43262</v>
      </c>
      <c r="B335" s="5">
        <f>TITRES_STAT!D338</f>
        <v>1.3202</v>
      </c>
      <c r="C335" s="2">
        <f t="shared" si="37"/>
        <v>-4.4999999999999485E-3</v>
      </c>
      <c r="D335" s="2">
        <f t="shared" si="38"/>
        <v>1.3320000000000001</v>
      </c>
      <c r="E335" s="2">
        <f t="shared" si="40"/>
        <v>1.33701</v>
      </c>
      <c r="F335" s="2">
        <f t="shared" si="33"/>
        <v>1.3194950000000001</v>
      </c>
      <c r="G335" s="2">
        <f t="shared" si="35"/>
        <v>1.2489819999999998</v>
      </c>
      <c r="H335" s="2">
        <f t="shared" si="39"/>
        <v>1.3474045000000001</v>
      </c>
      <c r="I335" s="2">
        <f t="array" ref="I335">SUMPRODUCT(B319:B338, (ROW(B319:B338)-ROW(B319)+1)) / (20*21/2)</f>
        <v>1.3342176190476189</v>
      </c>
      <c r="J335" s="2">
        <f t="shared" si="34"/>
        <v>1.3094600756518986</v>
      </c>
      <c r="K335" s="2">
        <f t="shared" si="36"/>
        <v>1.2673224527643256</v>
      </c>
    </row>
    <row r="336" spans="1:11" ht="13.5" x14ac:dyDescent="0.25">
      <c r="A336" s="3">
        <f>TITRES_STAT!B339</f>
        <v>43263</v>
      </c>
      <c r="B336" s="5">
        <f>TITRES_STAT!D339</f>
        <v>1.3202</v>
      </c>
      <c r="C336" s="2">
        <f t="shared" si="37"/>
        <v>0</v>
      </c>
      <c r="D336" s="2">
        <f t="shared" si="38"/>
        <v>1.32836</v>
      </c>
      <c r="E336" s="2">
        <f t="shared" si="40"/>
        <v>1.3333699999999999</v>
      </c>
      <c r="F336" s="2">
        <f t="shared" si="33"/>
        <v>1.3233650000000001</v>
      </c>
      <c r="G336" s="2">
        <f t="shared" si="35"/>
        <v>1.2501659999999997</v>
      </c>
      <c r="H336" s="2">
        <f t="shared" si="39"/>
        <v>1.3437624999999997</v>
      </c>
      <c r="I336" s="2">
        <f t="array" ref="I336">SUMPRODUCT(B320:B339, (ROW(B320:B339)-ROW(B320)+1)) / (20*21/2)</f>
        <v>1.3372914285714284</v>
      </c>
      <c r="J336" s="2">
        <f t="shared" si="34"/>
        <v>1.3104829255898129</v>
      </c>
      <c r="K336" s="2">
        <f t="shared" si="36"/>
        <v>1.2693960820676855</v>
      </c>
    </row>
    <row r="337" spans="1:11" ht="13.5" x14ac:dyDescent="0.25">
      <c r="A337" s="3">
        <f>TITRES_STAT!B340</f>
        <v>43264</v>
      </c>
      <c r="B337" s="5">
        <f>TITRES_STAT!D340</f>
        <v>1.3292999999999999</v>
      </c>
      <c r="C337" s="2">
        <f t="shared" si="37"/>
        <v>9.099999999999886E-3</v>
      </c>
      <c r="D337" s="2">
        <f t="shared" si="38"/>
        <v>1.3256399999999999</v>
      </c>
      <c r="E337" s="2">
        <f t="shared" si="40"/>
        <v>1.33155</v>
      </c>
      <c r="F337" s="2">
        <f t="shared" si="33"/>
        <v>1.326095</v>
      </c>
      <c r="G337" s="2">
        <f t="shared" si="35"/>
        <v>1.2517139999999998</v>
      </c>
      <c r="H337" s="2">
        <f t="shared" si="39"/>
        <v>1.3401659999999997</v>
      </c>
      <c r="I337" s="2">
        <f t="array" ref="I337">SUMPRODUCT(B321:B340, (ROW(B321:B340)-ROW(B321)+1)) / (20*21/2)</f>
        <v>1.339525238095238</v>
      </c>
      <c r="J337" s="2">
        <f t="shared" si="34"/>
        <v>1.3122750279145927</v>
      </c>
      <c r="K337" s="2">
        <f t="shared" si="36"/>
        <v>1.2717452553199333</v>
      </c>
    </row>
    <row r="338" spans="1:11" ht="13.5" x14ac:dyDescent="0.25">
      <c r="A338" s="3">
        <f>TITRES_STAT!B341</f>
        <v>43265</v>
      </c>
      <c r="B338" s="5">
        <f>TITRES_STAT!D341</f>
        <v>1.3429</v>
      </c>
      <c r="C338" s="2">
        <f t="shared" si="37"/>
        <v>1.3600000000000056E-2</v>
      </c>
      <c r="D338" s="2">
        <f t="shared" si="38"/>
        <v>1.3274599999999999</v>
      </c>
      <c r="E338" s="2">
        <f t="shared" si="40"/>
        <v>1.33155</v>
      </c>
      <c r="F338" s="2">
        <f t="shared" si="33"/>
        <v>1.3288250000000001</v>
      </c>
      <c r="G338" s="2">
        <f t="shared" si="35"/>
        <v>1.2535339999999997</v>
      </c>
      <c r="H338" s="2">
        <f t="shared" si="39"/>
        <v>1.3366374999999997</v>
      </c>
      <c r="I338" s="2">
        <f t="array" ref="I338">SUMPRODUCT(B322:B341, (ROW(B322:B341)-ROW(B322)+1)) / (20*21/2)</f>
        <v>1.3408223809523809</v>
      </c>
      <c r="J338" s="2">
        <f t="shared" si="34"/>
        <v>1.3151916919227267</v>
      </c>
      <c r="K338" s="2">
        <f t="shared" si="36"/>
        <v>1.2745356374642498</v>
      </c>
    </row>
    <row r="339" spans="1:11" ht="13.5" x14ac:dyDescent="0.25">
      <c r="A339" s="3">
        <f>TITRES_STAT!B342</f>
        <v>43269</v>
      </c>
      <c r="B339" s="5">
        <f>TITRES_STAT!D342</f>
        <v>1.3611</v>
      </c>
      <c r="C339" s="2">
        <f t="shared" si="37"/>
        <v>1.8199999999999994E-2</v>
      </c>
      <c r="D339" s="2">
        <f t="shared" si="38"/>
        <v>1.33474</v>
      </c>
      <c r="E339" s="2">
        <f t="shared" si="40"/>
        <v>1.33473</v>
      </c>
      <c r="F339" s="2">
        <f t="shared" si="33"/>
        <v>1.333145</v>
      </c>
      <c r="G339" s="2">
        <f t="shared" si="35"/>
        <v>1.2557179999999994</v>
      </c>
      <c r="H339" s="2">
        <f t="shared" si="39"/>
        <v>1.333223</v>
      </c>
      <c r="I339" s="2">
        <f t="array" ref="I339">SUMPRODUCT(B323:B342, (ROW(B323:B342)-ROW(B323)+1)) / (20*21/2)</f>
        <v>1.3422328571428574</v>
      </c>
      <c r="J339" s="2">
        <f t="shared" si="34"/>
        <v>1.3195639117396099</v>
      </c>
      <c r="K339" s="2">
        <f t="shared" si="36"/>
        <v>1.2779303183480049</v>
      </c>
    </row>
    <row r="340" spans="1:11" ht="13.5" x14ac:dyDescent="0.25">
      <c r="A340" s="3">
        <f>TITRES_STAT!B343</f>
        <v>43270</v>
      </c>
      <c r="B340" s="5">
        <f>TITRES_STAT!D343</f>
        <v>1.3566</v>
      </c>
      <c r="C340" s="2">
        <f t="shared" si="37"/>
        <v>-4.4999999999999485E-3</v>
      </c>
      <c r="D340" s="2">
        <f t="shared" si="38"/>
        <v>1.3420200000000002</v>
      </c>
      <c r="E340" s="2">
        <f t="shared" si="40"/>
        <v>1.33701</v>
      </c>
      <c r="F340" s="2">
        <f t="shared" ref="F340:F403" si="41">AVERAGE(B321:B340)</f>
        <v>1.3383800000000001</v>
      </c>
      <c r="G340" s="2">
        <f t="shared" si="35"/>
        <v>1.2579039999999997</v>
      </c>
      <c r="H340" s="2">
        <f t="shared" si="39"/>
        <v>1.3297859999999999</v>
      </c>
      <c r="I340" s="2">
        <f t="array" ref="I340">SUMPRODUCT(B324:B343, (ROW(B324:B343)-ROW(B324)+1)) / (20*21/2)</f>
        <v>1.3473747619047618</v>
      </c>
      <c r="J340" s="2">
        <f t="shared" si="34"/>
        <v>1.3230911582405993</v>
      </c>
      <c r="K340" s="2">
        <f t="shared" si="36"/>
        <v>1.2810154039029851</v>
      </c>
    </row>
    <row r="341" spans="1:11" ht="13.5" x14ac:dyDescent="0.25">
      <c r="A341" s="3">
        <f>TITRES_STAT!B344</f>
        <v>43271</v>
      </c>
      <c r="B341" s="5">
        <f>TITRES_STAT!D344</f>
        <v>1.3520000000000001</v>
      </c>
      <c r="C341" s="2">
        <f t="shared" si="37"/>
        <v>-4.5999999999999375E-3</v>
      </c>
      <c r="D341" s="2">
        <f t="shared" si="38"/>
        <v>1.3483800000000001</v>
      </c>
      <c r="E341" s="2">
        <f t="shared" si="40"/>
        <v>1.3383700000000001</v>
      </c>
      <c r="F341" s="2">
        <f t="shared" si="41"/>
        <v>1.34179</v>
      </c>
      <c r="G341" s="2">
        <f t="shared" si="35"/>
        <v>1.2599979999999997</v>
      </c>
      <c r="H341" s="2">
        <f t="shared" si="39"/>
        <v>1.326303</v>
      </c>
      <c r="I341" s="2">
        <f t="array" ref="I341">SUMPRODUCT(B325:B344, (ROW(B325:B344)-ROW(B325)+1)) / (20*21/2)</f>
        <v>1.3531661904761905</v>
      </c>
      <c r="J341" s="2">
        <f t="shared" ref="J341:J404" si="42">$J$4*B341+J340*(1-$J$4)</f>
        <v>1.3258443812653042</v>
      </c>
      <c r="K341" s="2">
        <f t="shared" si="36"/>
        <v>1.2837991135538485</v>
      </c>
    </row>
    <row r="342" spans="1:11" ht="13.5" x14ac:dyDescent="0.25">
      <c r="A342" s="3">
        <f>TITRES_STAT!B345</f>
        <v>43272</v>
      </c>
      <c r="B342" s="5">
        <f>TITRES_STAT!D345</f>
        <v>1.3566</v>
      </c>
      <c r="C342" s="2">
        <f t="shared" si="37"/>
        <v>4.5999999999999375E-3</v>
      </c>
      <c r="D342" s="2">
        <f t="shared" si="38"/>
        <v>1.3538400000000002</v>
      </c>
      <c r="E342" s="2">
        <f t="shared" si="40"/>
        <v>1.3397400000000002</v>
      </c>
      <c r="F342" s="2">
        <f t="shared" si="41"/>
        <v>1.34361</v>
      </c>
      <c r="G342" s="2">
        <f t="shared" si="35"/>
        <v>1.2629119999999994</v>
      </c>
      <c r="H342" s="2">
        <f t="shared" si="39"/>
        <v>1.3228890000000002</v>
      </c>
      <c r="I342" s="2">
        <f t="array" ref="I342">SUMPRODUCT(B326:B345, (ROW(B326:B345)-ROW(B326)+1)) / (20*21/2)</f>
        <v>1.3583242857142857</v>
      </c>
      <c r="J342" s="2">
        <f t="shared" si="42"/>
        <v>1.3287734878114656</v>
      </c>
      <c r="K342" s="2">
        <f t="shared" si="36"/>
        <v>1.2866540502772268</v>
      </c>
    </row>
    <row r="343" spans="1:11" ht="13.5" x14ac:dyDescent="0.25">
      <c r="A343" s="3">
        <f>TITRES_STAT!B346</f>
        <v>43273</v>
      </c>
      <c r="B343" s="5">
        <f>TITRES_STAT!D346</f>
        <v>1.3976</v>
      </c>
      <c r="C343" s="2">
        <f t="shared" si="37"/>
        <v>4.0999999999999925E-2</v>
      </c>
      <c r="D343" s="2">
        <f t="shared" si="38"/>
        <v>1.3647800000000001</v>
      </c>
      <c r="E343" s="2">
        <f t="shared" si="40"/>
        <v>1.3461200000000002</v>
      </c>
      <c r="F343" s="2">
        <f t="shared" si="41"/>
        <v>1.3458900000000003</v>
      </c>
      <c r="G343" s="2">
        <f t="shared" si="35"/>
        <v>1.2660079999999996</v>
      </c>
      <c r="H343" s="2">
        <f t="shared" si="39"/>
        <v>1.3197935000000001</v>
      </c>
      <c r="I343" s="2">
        <f t="array" ref="I343">SUMPRODUCT(B327:B346, (ROW(B327:B346)-ROW(B327)+1)) / (20*21/2)</f>
        <v>1.3641757142857143</v>
      </c>
      <c r="J343" s="2">
        <f t="shared" si="42"/>
        <v>1.3353283937341831</v>
      </c>
      <c r="K343" s="2">
        <f t="shared" si="36"/>
        <v>1.2910048718349827</v>
      </c>
    </row>
    <row r="344" spans="1:11" ht="13.5" x14ac:dyDescent="0.25">
      <c r="A344" s="3">
        <f>TITRES_STAT!B347</f>
        <v>43276</v>
      </c>
      <c r="B344" s="5">
        <f>TITRES_STAT!D347</f>
        <v>1.4067000000000001</v>
      </c>
      <c r="C344" s="2">
        <f t="shared" si="37"/>
        <v>9.100000000000108E-3</v>
      </c>
      <c r="D344" s="2">
        <f t="shared" si="38"/>
        <v>1.3738999999999999</v>
      </c>
      <c r="E344" s="2">
        <f t="shared" si="40"/>
        <v>1.3543200000000002</v>
      </c>
      <c r="F344" s="2">
        <f t="shared" si="41"/>
        <v>1.3479400000000001</v>
      </c>
      <c r="G344" s="2">
        <f t="shared" si="35"/>
        <v>1.2692859999999997</v>
      </c>
      <c r="H344" s="2">
        <f t="shared" si="39"/>
        <v>1.3169940000000002</v>
      </c>
      <c r="I344" s="2">
        <f t="array" ref="I344">SUMPRODUCT(B328:B347, (ROW(B328:B347)-ROW(B328)+1)) / (20*21/2)</f>
        <v>1.3732338095238095</v>
      </c>
      <c r="J344" s="2">
        <f t="shared" si="42"/>
        <v>1.3421256895690228</v>
      </c>
      <c r="K344" s="2">
        <f t="shared" si="36"/>
        <v>1.2955419356845914</v>
      </c>
    </row>
    <row r="345" spans="1:11" ht="13.5" x14ac:dyDescent="0.25">
      <c r="A345" s="3">
        <f>TITRES_STAT!B348</f>
        <v>43277</v>
      </c>
      <c r="B345" s="5">
        <f>TITRES_STAT!D348</f>
        <v>1.4020999999999999</v>
      </c>
      <c r="C345" s="2">
        <f t="shared" si="37"/>
        <v>-4.6000000000001595E-3</v>
      </c>
      <c r="D345" s="2">
        <f t="shared" si="38"/>
        <v>1.383</v>
      </c>
      <c r="E345" s="2">
        <f t="shared" si="40"/>
        <v>1.3625100000000003</v>
      </c>
      <c r="F345" s="2">
        <f t="shared" si="41"/>
        <v>1.3497600000000003</v>
      </c>
      <c r="G345" s="2">
        <f t="shared" si="35"/>
        <v>1.2724719999999996</v>
      </c>
      <c r="H345" s="2">
        <f t="shared" si="39"/>
        <v>1.314217</v>
      </c>
      <c r="I345" s="2">
        <f t="array" ref="I345">SUMPRODUCT(B329:B348, (ROW(B329:B348)-ROW(B329)+1)) / (20*21/2)</f>
        <v>1.3839866666666667</v>
      </c>
      <c r="J345" s="2">
        <f t="shared" si="42"/>
        <v>1.3478375286576871</v>
      </c>
      <c r="K345" s="2">
        <f t="shared" si="36"/>
        <v>1.2997206833048036</v>
      </c>
    </row>
    <row r="346" spans="1:11" ht="13.5" x14ac:dyDescent="0.25">
      <c r="A346" s="3">
        <f>TITRES_STAT!B349</f>
        <v>43278</v>
      </c>
      <c r="B346" s="5">
        <f>TITRES_STAT!D349</f>
        <v>1.4112</v>
      </c>
      <c r="C346" s="2">
        <f t="shared" si="37"/>
        <v>9.100000000000108E-3</v>
      </c>
      <c r="D346" s="2">
        <f t="shared" si="38"/>
        <v>1.3948399999999999</v>
      </c>
      <c r="E346" s="2">
        <f t="shared" si="40"/>
        <v>1.3716100000000004</v>
      </c>
      <c r="F346" s="2">
        <f t="shared" si="41"/>
        <v>1.3524900000000002</v>
      </c>
      <c r="G346" s="2">
        <f t="shared" si="35"/>
        <v>1.2765679999999995</v>
      </c>
      <c r="H346" s="2">
        <f t="shared" si="39"/>
        <v>1.3114855000000001</v>
      </c>
      <c r="I346" s="2">
        <f t="array" ref="I346">SUMPRODUCT(B330:B349, (ROW(B330:B349)-ROW(B330)+1)) / (20*21/2)</f>
        <v>1.3967323809523811</v>
      </c>
      <c r="J346" s="2">
        <f t="shared" si="42"/>
        <v>1.3538720497379075</v>
      </c>
      <c r="K346" s="2">
        <f t="shared" si="36"/>
        <v>1.3040924212144192</v>
      </c>
    </row>
    <row r="347" spans="1:11" ht="13.5" x14ac:dyDescent="0.25">
      <c r="A347" s="3">
        <f>TITRES_STAT!B350</f>
        <v>43279</v>
      </c>
      <c r="B347" s="5">
        <f>TITRES_STAT!D350</f>
        <v>1.4476</v>
      </c>
      <c r="C347" s="2">
        <f t="shared" si="37"/>
        <v>3.6399999999999988E-2</v>
      </c>
      <c r="D347" s="2">
        <f t="shared" si="38"/>
        <v>1.4130400000000001</v>
      </c>
      <c r="E347" s="2">
        <f t="shared" si="40"/>
        <v>1.38344</v>
      </c>
      <c r="F347" s="2">
        <f t="shared" si="41"/>
        <v>1.3574950000000003</v>
      </c>
      <c r="G347" s="2">
        <f t="shared" si="35"/>
        <v>1.2813919999999994</v>
      </c>
      <c r="H347" s="2">
        <f t="shared" si="39"/>
        <v>1.3089584999999999</v>
      </c>
      <c r="I347" s="2">
        <f t="array" ref="I347">SUMPRODUCT(B331:B350, (ROW(B331:B350)-ROW(B331)+1)) / (20*21/2)</f>
        <v>1.4117142857142857</v>
      </c>
      <c r="J347" s="2">
        <f t="shared" si="42"/>
        <v>1.3627985211914402</v>
      </c>
      <c r="K347" s="2">
        <f t="shared" si="36"/>
        <v>1.309720169402089</v>
      </c>
    </row>
    <row r="348" spans="1:11" ht="13.5" x14ac:dyDescent="0.25">
      <c r="A348" s="3">
        <f>TITRES_STAT!B351</f>
        <v>43280</v>
      </c>
      <c r="B348" s="5">
        <f>TITRES_STAT!D351</f>
        <v>1.4703999999999999</v>
      </c>
      <c r="C348" s="2">
        <f t="shared" si="37"/>
        <v>2.2799999999999931E-2</v>
      </c>
      <c r="D348" s="2">
        <f t="shared" si="38"/>
        <v>1.4276</v>
      </c>
      <c r="E348" s="2">
        <f t="shared" si="40"/>
        <v>1.39619</v>
      </c>
      <c r="F348" s="2">
        <f t="shared" si="41"/>
        <v>1.3638700000000004</v>
      </c>
      <c r="G348" s="2">
        <f t="shared" si="35"/>
        <v>1.2871279999999996</v>
      </c>
      <c r="H348" s="2">
        <f t="shared" si="39"/>
        <v>1.3065914999999999</v>
      </c>
      <c r="I348" s="2">
        <f t="array" ref="I348">SUMPRODUCT(B332:B351, (ROW(B332:B351)-ROW(B332)+1)) / (20*21/2)</f>
        <v>1.4235923809523809</v>
      </c>
      <c r="J348" s="2">
        <f t="shared" si="42"/>
        <v>1.3730462810779698</v>
      </c>
      <c r="K348" s="2">
        <f t="shared" si="36"/>
        <v>1.316021339229458</v>
      </c>
    </row>
    <row r="349" spans="1:11" ht="13.5" x14ac:dyDescent="0.25">
      <c r="A349" s="3">
        <f>TITRES_STAT!B352</f>
        <v>43283</v>
      </c>
      <c r="B349" s="5">
        <f>TITRES_STAT!D352</f>
        <v>1.4977</v>
      </c>
      <c r="C349" s="2">
        <f t="shared" si="37"/>
        <v>2.7300000000000102E-2</v>
      </c>
      <c r="D349" s="2">
        <f t="shared" si="38"/>
        <v>1.4457999999999998</v>
      </c>
      <c r="E349" s="2">
        <f t="shared" si="40"/>
        <v>1.40985</v>
      </c>
      <c r="F349" s="2">
        <f t="shared" si="41"/>
        <v>1.3722900000000002</v>
      </c>
      <c r="G349" s="2">
        <f t="shared" si="35"/>
        <v>1.2936819999999998</v>
      </c>
      <c r="H349" s="2">
        <f t="shared" si="39"/>
        <v>1.3044289999999998</v>
      </c>
      <c r="I349" s="2">
        <f t="array" ref="I349">SUMPRODUCT(B333:B352, (ROW(B333:B352)-ROW(B333)+1)) / (20*21/2)</f>
        <v>1.43164</v>
      </c>
      <c r="J349" s="2">
        <f t="shared" si="42"/>
        <v>1.3849180638324488</v>
      </c>
      <c r="K349" s="2">
        <f t="shared" si="36"/>
        <v>1.3231459925930087</v>
      </c>
    </row>
    <row r="350" spans="1:11" ht="13.5" x14ac:dyDescent="0.25">
      <c r="A350" s="3">
        <f>TITRES_STAT!B353</f>
        <v>43284</v>
      </c>
      <c r="B350" s="5">
        <f>TITRES_STAT!D353</f>
        <v>1.5296000000000001</v>
      </c>
      <c r="C350" s="2">
        <f t="shared" si="37"/>
        <v>3.1900000000000039E-2</v>
      </c>
      <c r="D350" s="2">
        <f t="shared" si="38"/>
        <v>1.4713000000000001</v>
      </c>
      <c r="E350" s="2">
        <f t="shared" si="40"/>
        <v>1.4271499999999999</v>
      </c>
      <c r="F350" s="2">
        <f t="shared" si="41"/>
        <v>1.3820800000000004</v>
      </c>
      <c r="G350" s="2">
        <f t="shared" si="35"/>
        <v>1.3013299999999999</v>
      </c>
      <c r="H350" s="2">
        <f t="shared" si="39"/>
        <v>1.3024259999999999</v>
      </c>
      <c r="I350" s="2">
        <f t="array" ref="I350">SUMPRODUCT(B334:B353, (ROW(B334:B353)-ROW(B334)+1)) / (20*21/2)</f>
        <v>1.4373157142857143</v>
      </c>
      <c r="J350" s="2">
        <f t="shared" si="42"/>
        <v>1.3986972958484061</v>
      </c>
      <c r="K350" s="2">
        <f t="shared" si="36"/>
        <v>1.3312422281775966</v>
      </c>
    </row>
    <row r="351" spans="1:11" ht="13.5" x14ac:dyDescent="0.25">
      <c r="A351" s="3">
        <f>TITRES_STAT!B354</f>
        <v>43285</v>
      </c>
      <c r="B351" s="5">
        <f>TITRES_STAT!D354</f>
        <v>1.5067999999999999</v>
      </c>
      <c r="C351" s="2">
        <f t="shared" si="37"/>
        <v>-2.2800000000000153E-2</v>
      </c>
      <c r="D351" s="2">
        <f t="shared" si="38"/>
        <v>1.4904200000000001</v>
      </c>
      <c r="E351" s="2">
        <f t="shared" si="40"/>
        <v>1.4426299999999999</v>
      </c>
      <c r="F351" s="2">
        <f t="shared" si="41"/>
        <v>1.3905000000000003</v>
      </c>
      <c r="G351" s="2">
        <f t="shared" si="35"/>
        <v>1.3072479999999995</v>
      </c>
      <c r="H351" s="2">
        <f t="shared" si="39"/>
        <v>1.300332</v>
      </c>
      <c r="I351" s="2">
        <f t="array" ref="I351">SUMPRODUCT(B335:B354, (ROW(B335:B354)-ROW(B335)+1)) / (20*21/2)</f>
        <v>1.4441490476190475</v>
      </c>
      <c r="J351" s="2">
        <f t="shared" si="42"/>
        <v>1.4089927914818912</v>
      </c>
      <c r="K351" s="2">
        <f t="shared" si="36"/>
        <v>1.3381268466804359</v>
      </c>
    </row>
    <row r="352" spans="1:11" ht="13.5" x14ac:dyDescent="0.25">
      <c r="A352" s="3">
        <f>TITRES_STAT!B355</f>
        <v>43286</v>
      </c>
      <c r="B352" s="5">
        <f>TITRES_STAT!D355</f>
        <v>1.4750000000000001</v>
      </c>
      <c r="C352" s="2">
        <f t="shared" si="37"/>
        <v>-3.1799999999999828E-2</v>
      </c>
      <c r="D352" s="2">
        <f t="shared" si="38"/>
        <v>1.4959</v>
      </c>
      <c r="E352" s="2">
        <f t="shared" si="40"/>
        <v>1.4544700000000002</v>
      </c>
      <c r="F352" s="2">
        <f t="shared" si="41"/>
        <v>1.3971050000000003</v>
      </c>
      <c r="G352" s="2">
        <f t="shared" si="35"/>
        <v>1.3120739999999997</v>
      </c>
      <c r="H352" s="2">
        <f t="shared" si="39"/>
        <v>1.2983520000000002</v>
      </c>
      <c r="I352" s="2">
        <f t="array" ref="I352">SUMPRODUCT(B336:B355, (ROW(B336:B355)-ROW(B336)+1)) / (20*21/2)</f>
        <v>1.4485238095238095</v>
      </c>
      <c r="J352" s="2">
        <f t="shared" si="42"/>
        <v>1.4152791922931396</v>
      </c>
      <c r="K352" s="2">
        <f t="shared" si="36"/>
        <v>1.343494421320419</v>
      </c>
    </row>
    <row r="353" spans="1:11" ht="13.5" x14ac:dyDescent="0.25">
      <c r="A353" s="3">
        <f>TITRES_STAT!B356</f>
        <v>43287</v>
      </c>
      <c r="B353" s="5">
        <f>TITRES_STAT!D356</f>
        <v>1.4567000000000001</v>
      </c>
      <c r="C353" s="2">
        <f t="shared" si="37"/>
        <v>-1.8299999999999983E-2</v>
      </c>
      <c r="D353" s="2">
        <f t="shared" si="38"/>
        <v>1.49316</v>
      </c>
      <c r="E353" s="2">
        <f t="shared" si="40"/>
        <v>1.46038</v>
      </c>
      <c r="F353" s="2">
        <f t="shared" si="41"/>
        <v>1.4032500000000003</v>
      </c>
      <c r="G353" s="2">
        <f t="shared" si="35"/>
        <v>1.3167159999999998</v>
      </c>
      <c r="H353" s="2">
        <f t="shared" si="39"/>
        <v>1.2962120000000001</v>
      </c>
      <c r="I353" s="2">
        <f t="array" ref="I353">SUMPRODUCT(B337:B356, (ROW(B337:B356)-ROW(B337)+1)) / (20*21/2)</f>
        <v>1.453124761904762</v>
      </c>
      <c r="J353" s="2">
        <f t="shared" si="42"/>
        <v>1.4192240311223645</v>
      </c>
      <c r="K353" s="2">
        <f t="shared" si="36"/>
        <v>1.3479338557784419</v>
      </c>
    </row>
    <row r="354" spans="1:11" ht="13.5" x14ac:dyDescent="0.25">
      <c r="A354" s="3">
        <f>TITRES_STAT!B357</f>
        <v>43290</v>
      </c>
      <c r="B354" s="5">
        <f>TITRES_STAT!D357</f>
        <v>1.4750000000000001</v>
      </c>
      <c r="C354" s="2">
        <f t="shared" si="37"/>
        <v>1.8299999999999983E-2</v>
      </c>
      <c r="D354" s="2">
        <f t="shared" si="38"/>
        <v>1.4886199999999998</v>
      </c>
      <c r="E354" s="2">
        <f t="shared" si="40"/>
        <v>1.4672099999999999</v>
      </c>
      <c r="F354" s="2">
        <f t="shared" si="41"/>
        <v>1.4107650000000003</v>
      </c>
      <c r="G354" s="2">
        <f t="shared" si="35"/>
        <v>1.3222699999999998</v>
      </c>
      <c r="H354" s="2">
        <f t="shared" si="39"/>
        <v>1.2942545000000001</v>
      </c>
      <c r="I354" s="2">
        <f t="array" ref="I354">SUMPRODUCT(B338:B357, (ROW(B338:B357)-ROW(B338)+1)) / (20*21/2)</f>
        <v>1.4591938095238095</v>
      </c>
      <c r="J354" s="2">
        <f t="shared" si="42"/>
        <v>1.4245360281583297</v>
      </c>
      <c r="K354" s="2">
        <f t="shared" si="36"/>
        <v>1.3529168418263462</v>
      </c>
    </row>
    <row r="355" spans="1:11" ht="13.5" x14ac:dyDescent="0.25">
      <c r="A355" s="3">
        <f>TITRES_STAT!B358</f>
        <v>43291</v>
      </c>
      <c r="B355" s="5">
        <f>TITRES_STAT!D358</f>
        <v>1.4567000000000001</v>
      </c>
      <c r="C355" s="2">
        <f t="shared" si="37"/>
        <v>-1.8299999999999983E-2</v>
      </c>
      <c r="D355" s="2">
        <f t="shared" si="38"/>
        <v>1.4740399999999998</v>
      </c>
      <c r="E355" s="2">
        <f t="shared" si="40"/>
        <v>1.4726699999999999</v>
      </c>
      <c r="F355" s="2">
        <f t="shared" si="41"/>
        <v>1.4175900000000003</v>
      </c>
      <c r="G355" s="2">
        <f t="shared" si="35"/>
        <v>1.3275499999999996</v>
      </c>
      <c r="H355" s="2">
        <f t="shared" si="39"/>
        <v>1.2922055000000001</v>
      </c>
      <c r="I355" s="2">
        <f t="array" ref="I355">SUMPRODUCT(B339:B358, (ROW(B339:B358)-ROW(B339)+1)) / (20*21/2)</f>
        <v>1.4653709523809526</v>
      </c>
      <c r="J355" s="2">
        <f t="shared" si="42"/>
        <v>1.4275992635718222</v>
      </c>
      <c r="K355" s="2">
        <f t="shared" si="36"/>
        <v>1.3569867695978621</v>
      </c>
    </row>
    <row r="356" spans="1:11" ht="13.5" x14ac:dyDescent="0.25">
      <c r="A356" s="3">
        <f>TITRES_STAT!B359</f>
        <v>43292</v>
      </c>
      <c r="B356" s="5">
        <f>TITRES_STAT!D359</f>
        <v>1.4659</v>
      </c>
      <c r="C356" s="2">
        <f t="shared" si="37"/>
        <v>9.1999999999998749E-3</v>
      </c>
      <c r="D356" s="2">
        <f t="shared" si="38"/>
        <v>1.4658599999999999</v>
      </c>
      <c r="E356" s="2">
        <f t="shared" si="40"/>
        <v>1.47814</v>
      </c>
      <c r="F356" s="2">
        <f t="shared" si="41"/>
        <v>1.4248750000000006</v>
      </c>
      <c r="G356" s="2">
        <f t="shared" si="35"/>
        <v>1.333378</v>
      </c>
      <c r="H356" s="2">
        <f t="shared" si="39"/>
        <v>1.2902024999999997</v>
      </c>
      <c r="I356" s="2">
        <f t="array" ref="I356">SUMPRODUCT(B340:B359, (ROW(B340:B359)-ROW(B340)+1)) / (20*21/2)</f>
        <v>1.4708109523809523</v>
      </c>
      <c r="J356" s="2">
        <f t="shared" si="42"/>
        <v>1.4312469527554583</v>
      </c>
      <c r="K356" s="2">
        <f t="shared" si="36"/>
        <v>1.3612578766724559</v>
      </c>
    </row>
    <row r="357" spans="1:11" ht="13.5" x14ac:dyDescent="0.25">
      <c r="A357" s="3">
        <f>TITRES_STAT!B360</f>
        <v>43293</v>
      </c>
      <c r="B357" s="5">
        <f>TITRES_STAT!D360</f>
        <v>1.4885999999999999</v>
      </c>
      <c r="C357" s="2">
        <f t="shared" si="37"/>
        <v>2.2699999999999942E-2</v>
      </c>
      <c r="D357" s="2">
        <f t="shared" si="38"/>
        <v>1.46858</v>
      </c>
      <c r="E357" s="2">
        <f t="shared" si="40"/>
        <v>1.4822399999999998</v>
      </c>
      <c r="F357" s="2">
        <f t="shared" si="41"/>
        <v>1.4328400000000001</v>
      </c>
      <c r="G357" s="2">
        <f t="shared" si="35"/>
        <v>1.3401159999999999</v>
      </c>
      <c r="H357" s="2">
        <f t="shared" si="39"/>
        <v>1.288313</v>
      </c>
      <c r="I357" s="2">
        <f t="array" ref="I357">SUMPRODUCT(B341:B360, (ROW(B341:B360)-ROW(B341)+1)) / (20*21/2)</f>
        <v>1.4730004761904762</v>
      </c>
      <c r="J357" s="2">
        <f t="shared" si="42"/>
        <v>1.4367091477311291</v>
      </c>
      <c r="K357" s="2">
        <f t="shared" si="36"/>
        <v>1.3662516854303988</v>
      </c>
    </row>
    <row r="358" spans="1:11" ht="13.5" x14ac:dyDescent="0.25">
      <c r="A358" s="3">
        <f>TITRES_STAT!B361</f>
        <v>43294</v>
      </c>
      <c r="B358" s="5">
        <f>TITRES_STAT!D361</f>
        <v>1.4977</v>
      </c>
      <c r="C358" s="2">
        <f t="shared" si="37"/>
        <v>9.100000000000108E-3</v>
      </c>
      <c r="D358" s="2">
        <f t="shared" si="38"/>
        <v>1.4767800000000002</v>
      </c>
      <c r="E358" s="2">
        <f t="shared" si="40"/>
        <v>1.4849699999999999</v>
      </c>
      <c r="F358" s="2">
        <f t="shared" si="41"/>
        <v>1.4405800000000002</v>
      </c>
      <c r="G358" s="2">
        <f t="shared" si="35"/>
        <v>1.347308</v>
      </c>
      <c r="H358" s="2">
        <f t="shared" si="39"/>
        <v>1.2864689999999999</v>
      </c>
      <c r="I358" s="2">
        <f t="array" ref="I358">SUMPRODUCT(B342:B361, (ROW(B342:B361)-ROW(B342)+1)) / (20*21/2)</f>
        <v>1.4772480952380953</v>
      </c>
      <c r="J358" s="2">
        <f t="shared" si="42"/>
        <v>1.4425178003281645</v>
      </c>
      <c r="K358" s="2">
        <f t="shared" si="36"/>
        <v>1.3714065212958733</v>
      </c>
    </row>
    <row r="359" spans="1:11" ht="13.5" x14ac:dyDescent="0.25">
      <c r="A359" s="3">
        <f>TITRES_STAT!B362</f>
        <v>43297</v>
      </c>
      <c r="B359" s="5">
        <f>TITRES_STAT!D362</f>
        <v>1.4977</v>
      </c>
      <c r="C359" s="2">
        <f t="shared" si="37"/>
        <v>0</v>
      </c>
      <c r="D359" s="2">
        <f t="shared" si="38"/>
        <v>1.48132</v>
      </c>
      <c r="E359" s="2">
        <f t="shared" si="40"/>
        <v>1.4849699999999999</v>
      </c>
      <c r="F359" s="2">
        <f t="shared" si="41"/>
        <v>1.4474100000000003</v>
      </c>
      <c r="G359" s="2">
        <f t="shared" si="35"/>
        <v>1.3553199999999996</v>
      </c>
      <c r="H359" s="2">
        <f t="shared" si="39"/>
        <v>1.2846249999999997</v>
      </c>
      <c r="I359" s="2">
        <f t="array" ref="I359">SUMPRODUCT(B343:B362, (ROW(B343:B362)-ROW(B343)+1)) / (20*21/2)</f>
        <v>1.480801904761905</v>
      </c>
      <c r="J359" s="2">
        <f t="shared" si="42"/>
        <v>1.4477732479159584</v>
      </c>
      <c r="K359" s="2">
        <f t="shared" si="36"/>
        <v>1.3763592067352508</v>
      </c>
    </row>
    <row r="360" spans="1:11" ht="13.5" x14ac:dyDescent="0.25">
      <c r="A360" s="3">
        <f>TITRES_STAT!B363</f>
        <v>43298</v>
      </c>
      <c r="B360" s="5">
        <f>TITRES_STAT!D363</f>
        <v>1.4703999999999999</v>
      </c>
      <c r="C360" s="2">
        <f t="shared" si="37"/>
        <v>-2.7300000000000102E-2</v>
      </c>
      <c r="D360" s="2">
        <f t="shared" si="38"/>
        <v>1.4840599999999999</v>
      </c>
      <c r="E360" s="2">
        <f t="shared" si="40"/>
        <v>1.4790499999999998</v>
      </c>
      <c r="F360" s="2">
        <f t="shared" si="41"/>
        <v>1.4531000000000005</v>
      </c>
      <c r="G360" s="2">
        <f t="shared" si="35"/>
        <v>1.3615119999999996</v>
      </c>
      <c r="H360" s="2">
        <f t="shared" si="39"/>
        <v>1.2826444999999997</v>
      </c>
      <c r="I360" s="2">
        <f t="array" ref="I360">SUMPRODUCT(B344:B363, (ROW(B344:B363)-ROW(B344)+1)) / (20*21/2)</f>
        <v>1.4823885714285714</v>
      </c>
      <c r="J360" s="2">
        <f t="shared" si="42"/>
        <v>1.4499281766858672</v>
      </c>
      <c r="K360" s="2">
        <f t="shared" si="36"/>
        <v>1.3800470809809273</v>
      </c>
    </row>
    <row r="361" spans="1:11" ht="13.5" x14ac:dyDescent="0.25">
      <c r="A361" s="3">
        <f>TITRES_STAT!B364</f>
        <v>43299</v>
      </c>
      <c r="B361" s="5">
        <f>TITRES_STAT!D364</f>
        <v>1.4977</v>
      </c>
      <c r="C361" s="2">
        <f t="shared" si="37"/>
        <v>2.7300000000000102E-2</v>
      </c>
      <c r="D361" s="2">
        <f t="shared" si="38"/>
        <v>1.4904199999999999</v>
      </c>
      <c r="E361" s="2">
        <f t="shared" si="40"/>
        <v>1.47814</v>
      </c>
      <c r="F361" s="2">
        <f t="shared" si="41"/>
        <v>1.4603850000000005</v>
      </c>
      <c r="G361" s="2">
        <f t="shared" si="35"/>
        <v>1.3675199999999998</v>
      </c>
      <c r="H361" s="2">
        <f t="shared" si="39"/>
        <v>1.2808004999999998</v>
      </c>
      <c r="I361" s="2">
        <f t="array" ref="I361">SUMPRODUCT(B345:B364, (ROW(B345:B364)-ROW(B345)+1)) / (20*21/2)</f>
        <v>1.4852966666666665</v>
      </c>
      <c r="J361" s="2">
        <f t="shared" si="42"/>
        <v>1.454477874144356</v>
      </c>
      <c r="K361" s="2">
        <f t="shared" si="36"/>
        <v>1.3846609209424596</v>
      </c>
    </row>
    <row r="362" spans="1:11" ht="13.5" x14ac:dyDescent="0.25">
      <c r="A362" s="3">
        <f>TITRES_STAT!B365</f>
        <v>43300</v>
      </c>
      <c r="B362" s="5">
        <f>TITRES_STAT!D365</f>
        <v>1.4977</v>
      </c>
      <c r="C362" s="2">
        <f t="shared" si="37"/>
        <v>0</v>
      </c>
      <c r="D362" s="2">
        <f t="shared" si="38"/>
        <v>1.49224</v>
      </c>
      <c r="E362" s="2">
        <f t="shared" si="40"/>
        <v>1.48041</v>
      </c>
      <c r="F362" s="2">
        <f t="shared" si="41"/>
        <v>1.4674400000000005</v>
      </c>
      <c r="G362" s="2">
        <f t="shared" si="35"/>
        <v>1.3740739999999996</v>
      </c>
      <c r="H362" s="2">
        <f t="shared" si="39"/>
        <v>1.2789564999999998</v>
      </c>
      <c r="I362" s="2">
        <f t="array" ref="I362">SUMPRODUCT(B346:B365, (ROW(B346:B365)-ROW(B346)+1)) / (20*21/2)</f>
        <v>1.487749523809524</v>
      </c>
      <c r="J362" s="2">
        <f t="shared" si="42"/>
        <v>1.4585942670829888</v>
      </c>
      <c r="K362" s="2">
        <f t="shared" si="36"/>
        <v>1.3890938260035397</v>
      </c>
    </row>
    <row r="363" spans="1:11" ht="13.5" x14ac:dyDescent="0.25">
      <c r="A363" s="3">
        <f>TITRES_STAT!B366</f>
        <v>43301</v>
      </c>
      <c r="B363" s="5">
        <f>TITRES_STAT!D366</f>
        <v>1.4841</v>
      </c>
      <c r="C363" s="2">
        <f t="shared" si="37"/>
        <v>-1.3600000000000056E-2</v>
      </c>
      <c r="D363" s="2">
        <f t="shared" si="38"/>
        <v>1.48952</v>
      </c>
      <c r="E363" s="2">
        <f t="shared" si="40"/>
        <v>1.48315</v>
      </c>
      <c r="F363" s="2">
        <f t="shared" si="41"/>
        <v>1.4717650000000004</v>
      </c>
      <c r="G363" s="2">
        <f t="shared" si="35"/>
        <v>1.3799919999999997</v>
      </c>
      <c r="H363" s="2">
        <f t="shared" si="39"/>
        <v>1.2770444999999999</v>
      </c>
      <c r="I363" s="2">
        <f t="array" ref="I363">SUMPRODUCT(B347:B366, (ROW(B347:B366)-ROW(B347)+1)) / (20*21/2)</f>
        <v>1.4897252380952382</v>
      </c>
      <c r="J363" s="2">
        <f t="shared" si="42"/>
        <v>1.4610233845036567</v>
      </c>
      <c r="K363" s="2">
        <f t="shared" si="36"/>
        <v>1.3928195583171263</v>
      </c>
    </row>
    <row r="364" spans="1:11" ht="13.5" x14ac:dyDescent="0.25">
      <c r="A364" s="3">
        <f>TITRES_STAT!B367</f>
        <v>43304</v>
      </c>
      <c r="B364" s="5">
        <f>TITRES_STAT!D367</f>
        <v>1.5023</v>
      </c>
      <c r="C364" s="2">
        <f t="shared" si="37"/>
        <v>1.8199999999999994E-2</v>
      </c>
      <c r="D364" s="2">
        <f t="shared" si="38"/>
        <v>1.49044</v>
      </c>
      <c r="E364" s="2">
        <f t="shared" si="40"/>
        <v>1.4858800000000001</v>
      </c>
      <c r="F364" s="2">
        <f t="shared" si="41"/>
        <v>1.4765450000000004</v>
      </c>
      <c r="G364" s="2">
        <f t="shared" si="35"/>
        <v>1.3863659999999995</v>
      </c>
      <c r="H364" s="2">
        <f t="shared" si="39"/>
        <v>1.2754970000000001</v>
      </c>
      <c r="I364" s="2">
        <f t="array" ref="I364">SUMPRODUCT(B348:B367, (ROW(B348:B367)-ROW(B348)+1)) / (20*21/2)</f>
        <v>1.4912671428571427</v>
      </c>
      <c r="J364" s="2">
        <f t="shared" si="42"/>
        <v>1.4649544907414036</v>
      </c>
      <c r="K364" s="2">
        <f t="shared" si="36"/>
        <v>1.3971129089713568</v>
      </c>
    </row>
    <row r="365" spans="1:11" ht="13.5" x14ac:dyDescent="0.25">
      <c r="A365" s="3">
        <f>TITRES_STAT!B368</f>
        <v>43305</v>
      </c>
      <c r="B365" s="5">
        <f>TITRES_STAT!D368</f>
        <v>1.5023</v>
      </c>
      <c r="C365" s="2">
        <f t="shared" si="37"/>
        <v>0</v>
      </c>
      <c r="D365" s="2">
        <f t="shared" si="38"/>
        <v>1.49682</v>
      </c>
      <c r="E365" s="2">
        <f t="shared" si="40"/>
        <v>1.49044</v>
      </c>
      <c r="F365" s="2">
        <f t="shared" si="41"/>
        <v>1.4815550000000002</v>
      </c>
      <c r="G365" s="2">
        <f t="shared" si="35"/>
        <v>1.392922</v>
      </c>
      <c r="H365" s="2">
        <f t="shared" si="39"/>
        <v>1.2739494999999998</v>
      </c>
      <c r="I365" s="2">
        <f t="array" ref="I365">SUMPRODUCT(B349:B368, (ROW(B349:B368)-ROW(B349)+1)) / (20*21/2)</f>
        <v>1.4921104761904762</v>
      </c>
      <c r="J365" s="2">
        <f t="shared" si="42"/>
        <v>1.468511205908889</v>
      </c>
      <c r="K365" s="2">
        <f t="shared" si="36"/>
        <v>1.4012378929332645</v>
      </c>
    </row>
    <row r="366" spans="1:11" ht="13.5" x14ac:dyDescent="0.25">
      <c r="A366" s="3">
        <f>TITRES_STAT!B369</f>
        <v>43307</v>
      </c>
      <c r="B366" s="5">
        <f>TITRES_STAT!D369</f>
        <v>1.5023</v>
      </c>
      <c r="C366" s="2">
        <f t="shared" si="37"/>
        <v>0</v>
      </c>
      <c r="D366" s="2">
        <f t="shared" si="38"/>
        <v>1.4977399999999998</v>
      </c>
      <c r="E366" s="2">
        <f t="shared" si="40"/>
        <v>1.4940799999999999</v>
      </c>
      <c r="F366" s="2">
        <f t="shared" si="41"/>
        <v>1.48611</v>
      </c>
      <c r="G366" s="2">
        <f t="shared" si="35"/>
        <v>1.3981120000000005</v>
      </c>
      <c r="H366" s="2">
        <f t="shared" si="39"/>
        <v>1.2724019999999998</v>
      </c>
      <c r="I366" s="2">
        <f t="array" ref="I366">SUMPRODUCT(B350:B369, (ROW(B350:B369)-ROW(B350)+1)) / (20*21/2)</f>
        <v>1.4923952380952379</v>
      </c>
      <c r="J366" s="2">
        <f t="shared" si="42"/>
        <v>1.4717291862985187</v>
      </c>
      <c r="K366" s="2">
        <f t="shared" si="36"/>
        <v>1.4052011128182347</v>
      </c>
    </row>
    <row r="367" spans="1:11" ht="13.5" x14ac:dyDescent="0.25">
      <c r="A367" s="3">
        <f>TITRES_STAT!B370</f>
        <v>43308</v>
      </c>
      <c r="B367" s="5">
        <f>TITRES_STAT!D370</f>
        <v>1.5023</v>
      </c>
      <c r="C367" s="2">
        <f t="shared" si="37"/>
        <v>0</v>
      </c>
      <c r="D367" s="2">
        <f t="shared" si="38"/>
        <v>1.4986599999999999</v>
      </c>
      <c r="E367" s="2">
        <f t="shared" si="40"/>
        <v>1.4954499999999999</v>
      </c>
      <c r="F367" s="2">
        <f t="shared" si="41"/>
        <v>1.488845</v>
      </c>
      <c r="G367" s="2">
        <f t="shared" si="35"/>
        <v>1.4026640000000004</v>
      </c>
      <c r="H367" s="2">
        <f t="shared" si="39"/>
        <v>1.2710364999999997</v>
      </c>
      <c r="I367" s="2">
        <f t="array" ref="I367">SUMPRODUCT(B351:B370, (ROW(B351:B370)-ROW(B351)+1)) / (20*21/2)</f>
        <v>1.4927014285714284</v>
      </c>
      <c r="J367" s="2">
        <f t="shared" si="42"/>
        <v>1.4746406923653264</v>
      </c>
      <c r="K367" s="2">
        <f t="shared" si="36"/>
        <v>1.4090089123155589</v>
      </c>
    </row>
    <row r="368" spans="1:11" ht="13.5" x14ac:dyDescent="0.25">
      <c r="A368" s="3">
        <f>TITRES_STAT!B371</f>
        <v>43311</v>
      </c>
      <c r="B368" s="5">
        <f>TITRES_STAT!D371</f>
        <v>1.4977</v>
      </c>
      <c r="C368" s="2">
        <f t="shared" si="37"/>
        <v>-4.5999999999999375E-3</v>
      </c>
      <c r="D368" s="2">
        <f t="shared" si="38"/>
        <v>1.5013799999999999</v>
      </c>
      <c r="E368" s="2">
        <f t="shared" si="40"/>
        <v>1.4954499999999999</v>
      </c>
      <c r="F368" s="2">
        <f t="shared" si="41"/>
        <v>1.49021</v>
      </c>
      <c r="G368" s="2">
        <f t="shared" si="35"/>
        <v>1.406852</v>
      </c>
      <c r="H368" s="2">
        <f t="shared" si="39"/>
        <v>1.2696479999999997</v>
      </c>
      <c r="I368" s="2">
        <f t="array" ref="I368">SUMPRODUCT(B352:B371, (ROW(B352:B371)-ROW(B352)+1)) / (20*21/2)</f>
        <v>1.4910095238095242</v>
      </c>
      <c r="J368" s="2">
        <f t="shared" si="42"/>
        <v>1.4768368169019619</v>
      </c>
      <c r="K368" s="2">
        <f t="shared" si="36"/>
        <v>1.4124869941855369</v>
      </c>
    </row>
    <row r="369" spans="1:11" ht="13.5" x14ac:dyDescent="0.25">
      <c r="A369" s="3">
        <f>TITRES_STAT!B372</f>
        <v>43312</v>
      </c>
      <c r="B369" s="5">
        <f>TITRES_STAT!D372</f>
        <v>1.4932000000000001</v>
      </c>
      <c r="C369" s="2">
        <f t="shared" si="37"/>
        <v>-4.4999999999999485E-3</v>
      </c>
      <c r="D369" s="2">
        <f t="shared" si="38"/>
        <v>1.49956</v>
      </c>
      <c r="E369" s="2">
        <f t="shared" si="40"/>
        <v>1.4949999999999999</v>
      </c>
      <c r="F369" s="2">
        <f t="shared" si="41"/>
        <v>1.4899850000000001</v>
      </c>
      <c r="G369" s="2">
        <f t="shared" si="35"/>
        <v>1.4112220000000002</v>
      </c>
      <c r="H369" s="2">
        <f t="shared" si="39"/>
        <v>1.2682369999999998</v>
      </c>
      <c r="I369" s="2">
        <f t="array" ref="I369">SUMPRODUCT(B353:B372, (ROW(B353:B372)-ROW(B353)+1)) / (20*21/2)</f>
        <v>1.4894909523809523</v>
      </c>
      <c r="J369" s="2">
        <f t="shared" si="42"/>
        <v>1.4783952152922513</v>
      </c>
      <c r="K369" s="2">
        <f t="shared" si="36"/>
        <v>1.4156522100998297</v>
      </c>
    </row>
    <row r="370" spans="1:11" ht="13.5" x14ac:dyDescent="0.25">
      <c r="A370" s="3">
        <f>TITRES_STAT!B373</f>
        <v>43313</v>
      </c>
      <c r="B370" s="5">
        <f>TITRES_STAT!D373</f>
        <v>1.4932000000000001</v>
      </c>
      <c r="C370" s="2">
        <f t="shared" si="37"/>
        <v>0</v>
      </c>
      <c r="D370" s="2">
        <f t="shared" si="38"/>
        <v>1.4977399999999998</v>
      </c>
      <c r="E370" s="2">
        <f t="shared" si="40"/>
        <v>1.4972799999999999</v>
      </c>
      <c r="F370" s="2">
        <f t="shared" si="41"/>
        <v>1.488165</v>
      </c>
      <c r="G370" s="2">
        <f t="shared" ref="G370:G433" si="43">AVERAGE(B321:B370)</f>
        <v>1.4160480000000002</v>
      </c>
      <c r="H370" s="2">
        <f t="shared" si="39"/>
        <v>1.266826</v>
      </c>
      <c r="I370" s="2">
        <f t="array" ref="I370">SUMPRODUCT(B354:B373, (ROW(B354:B373)-ROW(B354)+1)) / (20*21/2)</f>
        <v>1.4901657142857141</v>
      </c>
      <c r="J370" s="2">
        <f t="shared" si="42"/>
        <v>1.4798051947882274</v>
      </c>
      <c r="K370" s="2">
        <f t="shared" si="36"/>
        <v>1.4186932998998365</v>
      </c>
    </row>
    <row r="371" spans="1:11" ht="13.5" x14ac:dyDescent="0.25">
      <c r="A371" s="3">
        <f>TITRES_STAT!B374</f>
        <v>43314</v>
      </c>
      <c r="B371" s="5">
        <f>TITRES_STAT!D374</f>
        <v>1.4703999999999999</v>
      </c>
      <c r="C371" s="2">
        <f t="shared" si="37"/>
        <v>-2.2800000000000153E-2</v>
      </c>
      <c r="D371" s="2">
        <f t="shared" si="38"/>
        <v>1.4913599999999998</v>
      </c>
      <c r="E371" s="2">
        <f t="shared" si="40"/>
        <v>1.4945499999999998</v>
      </c>
      <c r="F371" s="2">
        <f t="shared" si="41"/>
        <v>1.4863450000000002</v>
      </c>
      <c r="G371" s="2">
        <f t="shared" si="43"/>
        <v>1.4197799999999998</v>
      </c>
      <c r="H371" s="2">
        <f t="shared" si="39"/>
        <v>1.2656879999999999</v>
      </c>
      <c r="I371" s="2">
        <f t="array" ref="I371">SUMPRODUCT(B355:B374, (ROW(B355:B374)-ROW(B355)+1)) / (20*21/2)</f>
        <v>1.4906666666666666</v>
      </c>
      <c r="J371" s="2">
        <f t="shared" si="42"/>
        <v>1.4789094619512535</v>
      </c>
      <c r="K371" s="2">
        <f t="shared" ref="K371:K434" si="44">$K$4*B371+(1-$K$4)*K370</f>
        <v>1.4207210136292547</v>
      </c>
    </row>
    <row r="372" spans="1:11" ht="13.5" x14ac:dyDescent="0.25">
      <c r="A372" s="3">
        <f>TITRES_STAT!B375</f>
        <v>43315</v>
      </c>
      <c r="B372" s="5">
        <f>TITRES_STAT!D375</f>
        <v>1.4703999999999999</v>
      </c>
      <c r="C372" s="2">
        <f t="shared" si="37"/>
        <v>0</v>
      </c>
      <c r="D372" s="2">
        <f t="shared" si="38"/>
        <v>1.4849799999999997</v>
      </c>
      <c r="E372" s="2">
        <f t="shared" si="40"/>
        <v>1.4918199999999999</v>
      </c>
      <c r="F372" s="2">
        <f t="shared" si="41"/>
        <v>1.4861150000000003</v>
      </c>
      <c r="G372" s="2">
        <f t="shared" si="43"/>
        <v>1.4227839999999998</v>
      </c>
      <c r="H372" s="2">
        <f t="shared" si="39"/>
        <v>1.2641854999999997</v>
      </c>
      <c r="I372" s="2">
        <f t="array" ref="I372">SUMPRODUCT(B356:B375, (ROW(B356:B375)-ROW(B356)+1)) / (20*21/2)</f>
        <v>1.4884809523809526</v>
      </c>
      <c r="J372" s="2">
        <f t="shared" si="42"/>
        <v>1.4780990370035152</v>
      </c>
      <c r="K372" s="2">
        <f t="shared" si="44"/>
        <v>1.4226692091732056</v>
      </c>
    </row>
    <row r="373" spans="1:11" ht="13.5" x14ac:dyDescent="0.25">
      <c r="A373" s="3">
        <f>TITRES_STAT!B376</f>
        <v>43318</v>
      </c>
      <c r="B373" s="5">
        <f>TITRES_STAT!D376</f>
        <v>1.4932000000000001</v>
      </c>
      <c r="C373" s="2">
        <f t="shared" si="37"/>
        <v>2.2800000000000153E-2</v>
      </c>
      <c r="D373" s="2">
        <f t="shared" si="38"/>
        <v>1.4840800000000001</v>
      </c>
      <c r="E373" s="2">
        <f t="shared" si="40"/>
        <v>1.4927299999999999</v>
      </c>
      <c r="F373" s="2">
        <f t="shared" si="41"/>
        <v>1.4879400000000005</v>
      </c>
      <c r="G373" s="2">
        <f t="shared" si="43"/>
        <v>1.425608</v>
      </c>
      <c r="H373" s="2">
        <f t="shared" si="39"/>
        <v>1.2630474999999999</v>
      </c>
      <c r="I373" s="2">
        <f t="array" ref="I373">SUMPRODUCT(B357:B376, (ROW(B357:B376)-ROW(B357)+1)) / (20*21/2)</f>
        <v>1.4853752380952379</v>
      </c>
      <c r="J373" s="2">
        <f t="shared" si="42"/>
        <v>1.4795372239555613</v>
      </c>
      <c r="K373" s="2">
        <f t="shared" si="44"/>
        <v>1.4254351225389623</v>
      </c>
    </row>
    <row r="374" spans="1:11" ht="13.5" x14ac:dyDescent="0.25">
      <c r="A374" s="3">
        <f>TITRES_STAT!B377</f>
        <v>43319</v>
      </c>
      <c r="B374" s="5">
        <f>TITRES_STAT!D377</f>
        <v>1.4932000000000001</v>
      </c>
      <c r="C374" s="2">
        <f t="shared" si="37"/>
        <v>0</v>
      </c>
      <c r="D374" s="2">
        <f t="shared" si="38"/>
        <v>1.4840800000000001</v>
      </c>
      <c r="E374" s="2">
        <f t="shared" si="40"/>
        <v>1.4918199999999999</v>
      </c>
      <c r="F374" s="2">
        <f t="shared" si="41"/>
        <v>1.4888500000000005</v>
      </c>
      <c r="G374" s="2">
        <f t="shared" si="43"/>
        <v>1.428158</v>
      </c>
      <c r="H374" s="2">
        <f t="shared" si="39"/>
        <v>1.2621825</v>
      </c>
      <c r="I374" s="2">
        <f t="array" ref="I374">SUMPRODUCT(B358:B377, (ROW(B358:B377)-ROW(B358)+1)) / (20*21/2)</f>
        <v>1.4823133333333334</v>
      </c>
      <c r="J374" s="2">
        <f t="shared" si="42"/>
        <v>1.4808384407216983</v>
      </c>
      <c r="K374" s="2">
        <f t="shared" si="44"/>
        <v>1.428092568713905</v>
      </c>
    </row>
    <row r="375" spans="1:11" ht="13.5" x14ac:dyDescent="0.25">
      <c r="A375" s="3">
        <f>TITRES_STAT!B378</f>
        <v>43320</v>
      </c>
      <c r="B375" s="5">
        <f>TITRES_STAT!D378</f>
        <v>1.4659</v>
      </c>
      <c r="C375" s="2">
        <f t="shared" si="37"/>
        <v>-2.7300000000000102E-2</v>
      </c>
      <c r="D375" s="2">
        <f t="shared" si="38"/>
        <v>1.47862</v>
      </c>
      <c r="E375" s="2">
        <f t="shared" si="40"/>
        <v>1.4881799999999998</v>
      </c>
      <c r="F375" s="2">
        <f t="shared" si="41"/>
        <v>1.4893100000000006</v>
      </c>
      <c r="G375" s="2">
        <f t="shared" si="43"/>
        <v>1.4301619999999999</v>
      </c>
      <c r="H375" s="2">
        <f t="shared" si="39"/>
        <v>1.261204</v>
      </c>
      <c r="I375" s="2">
        <f t="array" ref="I375">SUMPRODUCT(B359:B378, (ROW(B359:B378)-ROW(B359)+1)) / (20*21/2)</f>
        <v>1.4785366666666668</v>
      </c>
      <c r="J375" s="2">
        <f t="shared" si="42"/>
        <v>1.4794157320815366</v>
      </c>
      <c r="K375" s="2">
        <f t="shared" si="44"/>
        <v>1.4295752130780657</v>
      </c>
    </row>
    <row r="376" spans="1:11" ht="13.5" x14ac:dyDescent="0.25">
      <c r="A376" s="3">
        <f>TITRES_STAT!B379</f>
        <v>43321</v>
      </c>
      <c r="B376" s="5">
        <f>TITRES_STAT!D379</f>
        <v>1.4567000000000001</v>
      </c>
      <c r="C376" s="2">
        <f t="shared" si="37"/>
        <v>-9.1999999999998749E-3</v>
      </c>
      <c r="D376" s="2">
        <f t="shared" si="38"/>
        <v>1.4758800000000001</v>
      </c>
      <c r="E376" s="2">
        <f t="shared" si="40"/>
        <v>1.4836199999999997</v>
      </c>
      <c r="F376" s="2">
        <f t="shared" si="41"/>
        <v>1.4888500000000007</v>
      </c>
      <c r="G376" s="2">
        <f t="shared" si="43"/>
        <v>1.4321640000000002</v>
      </c>
      <c r="H376" s="2">
        <f t="shared" si="39"/>
        <v>1.2601795</v>
      </c>
      <c r="I376" s="2">
        <f t="array" ref="I376">SUMPRODUCT(B360:B379, (ROW(B360:B379)-ROW(B360)+1)) / (20*21/2)</f>
        <v>1.4749985714285712</v>
      </c>
      <c r="J376" s="2">
        <f t="shared" si="42"/>
        <v>1.4772523290261523</v>
      </c>
      <c r="K376" s="2">
        <f t="shared" si="44"/>
        <v>1.4306389302122593</v>
      </c>
    </row>
    <row r="377" spans="1:11" ht="13.5" x14ac:dyDescent="0.25">
      <c r="A377" s="3">
        <f>TITRES_STAT!B380</f>
        <v>43322</v>
      </c>
      <c r="B377" s="5">
        <f>TITRES_STAT!D380</f>
        <v>1.4567000000000001</v>
      </c>
      <c r="C377" s="2">
        <f t="shared" si="37"/>
        <v>0</v>
      </c>
      <c r="D377" s="2">
        <f t="shared" si="38"/>
        <v>1.4731400000000001</v>
      </c>
      <c r="E377" s="2">
        <f t="shared" si="40"/>
        <v>1.4790599999999998</v>
      </c>
      <c r="F377" s="2">
        <f t="shared" si="41"/>
        <v>1.4872550000000007</v>
      </c>
      <c r="G377" s="2">
        <f t="shared" si="43"/>
        <v>1.4343480000000002</v>
      </c>
      <c r="H377" s="2">
        <f t="shared" si="39"/>
        <v>1.2593825000000001</v>
      </c>
      <c r="I377" s="2">
        <f t="array" ref="I377">SUMPRODUCT(B361:B380, (ROW(B361:B380)-ROW(B361)+1)) / (20*21/2)</f>
        <v>1.4708323809523807</v>
      </c>
      <c r="J377" s="2">
        <f t="shared" si="42"/>
        <v>1.475294964356995</v>
      </c>
      <c r="K377" s="2">
        <f t="shared" si="44"/>
        <v>1.4316609329490335</v>
      </c>
    </row>
    <row r="378" spans="1:11" ht="13.5" x14ac:dyDescent="0.25">
      <c r="A378" s="3">
        <f>TITRES_STAT!B381</f>
        <v>43326</v>
      </c>
      <c r="B378" s="5">
        <f>TITRES_STAT!D381</f>
        <v>1.4476</v>
      </c>
      <c r="C378" s="2">
        <f t="shared" si="37"/>
        <v>-9.100000000000108E-3</v>
      </c>
      <c r="D378" s="2">
        <f t="shared" si="38"/>
        <v>1.4640200000000001</v>
      </c>
      <c r="E378" s="2">
        <f t="shared" si="40"/>
        <v>1.4740499999999999</v>
      </c>
      <c r="F378" s="2">
        <f t="shared" si="41"/>
        <v>1.4847500000000007</v>
      </c>
      <c r="G378" s="2">
        <f t="shared" si="43"/>
        <v>1.4364419999999998</v>
      </c>
      <c r="H378" s="2">
        <f t="shared" si="39"/>
        <v>1.25854</v>
      </c>
      <c r="I378" s="2">
        <f t="array" ref="I378">SUMPRODUCT(B362:B381, (ROW(B362:B381)-ROW(B362)+1)) / (20*21/2)</f>
        <v>1.4672561904761909</v>
      </c>
      <c r="J378" s="2">
        <f t="shared" si="42"/>
        <v>1.4726573487039478</v>
      </c>
      <c r="K378" s="2">
        <f t="shared" si="44"/>
        <v>1.4322859944020128</v>
      </c>
    </row>
    <row r="379" spans="1:11" ht="13.5" x14ac:dyDescent="0.25">
      <c r="A379" s="3">
        <f>TITRES_STAT!B382</f>
        <v>43327</v>
      </c>
      <c r="B379" s="5">
        <f>TITRES_STAT!D382</f>
        <v>1.4476</v>
      </c>
      <c r="C379" s="2">
        <f t="shared" si="37"/>
        <v>0</v>
      </c>
      <c r="D379" s="2">
        <f t="shared" si="38"/>
        <v>1.4548999999999999</v>
      </c>
      <c r="E379" s="2">
        <f t="shared" si="40"/>
        <v>1.46949</v>
      </c>
      <c r="F379" s="2">
        <f t="shared" si="41"/>
        <v>1.4822450000000007</v>
      </c>
      <c r="G379" s="2">
        <f t="shared" si="43"/>
        <v>1.4388079999999996</v>
      </c>
      <c r="H379" s="2">
        <f t="shared" si="39"/>
        <v>1.2580389999999999</v>
      </c>
      <c r="I379" s="2">
        <f t="array" ref="I379">SUMPRODUCT(B363:B382, (ROW(B363:B382)-ROW(B363)+1)) / (20*21/2)</f>
        <v>1.4652352380952383</v>
      </c>
      <c r="J379" s="2">
        <f t="shared" si="42"/>
        <v>1.4702709345416669</v>
      </c>
      <c r="K379" s="2">
        <f t="shared" si="44"/>
        <v>1.4328865436411495</v>
      </c>
    </row>
    <row r="380" spans="1:11" ht="13.5" x14ac:dyDescent="0.25">
      <c r="A380" s="3">
        <f>TITRES_STAT!B383</f>
        <v>43328</v>
      </c>
      <c r="B380" s="5">
        <f>TITRES_STAT!D383</f>
        <v>1.4384999999999999</v>
      </c>
      <c r="C380" s="2">
        <f t="shared" si="37"/>
        <v>-9.100000000000108E-3</v>
      </c>
      <c r="D380" s="2">
        <f t="shared" si="38"/>
        <v>1.4494199999999999</v>
      </c>
      <c r="E380" s="2">
        <f t="shared" si="40"/>
        <v>1.4640199999999999</v>
      </c>
      <c r="F380" s="2">
        <f t="shared" si="41"/>
        <v>1.4806500000000007</v>
      </c>
      <c r="G380" s="2">
        <f t="shared" si="43"/>
        <v>1.4409019999999999</v>
      </c>
      <c r="H380" s="2">
        <f t="shared" si="39"/>
        <v>1.2574924999999999</v>
      </c>
      <c r="I380" s="2">
        <f t="array" ref="I380">SUMPRODUCT(B364:B383, (ROW(B364:B383)-ROW(B364)+1)) / (20*21/2)</f>
        <v>1.4692095238095237</v>
      </c>
      <c r="J380" s="2">
        <f t="shared" si="42"/>
        <v>1.4672451312519843</v>
      </c>
      <c r="K380" s="2">
        <f t="shared" si="44"/>
        <v>1.4331066791846339</v>
      </c>
    </row>
    <row r="381" spans="1:11" ht="13.5" x14ac:dyDescent="0.25">
      <c r="A381" s="3">
        <f>TITRES_STAT!B384</f>
        <v>43329</v>
      </c>
      <c r="B381" s="5">
        <f>TITRES_STAT!D384</f>
        <v>1.4431</v>
      </c>
      <c r="C381" s="2">
        <f t="shared" si="37"/>
        <v>4.6000000000001595E-3</v>
      </c>
      <c r="D381" s="2">
        <f t="shared" si="38"/>
        <v>1.4467000000000001</v>
      </c>
      <c r="E381" s="2">
        <f t="shared" si="40"/>
        <v>1.4612899999999998</v>
      </c>
      <c r="F381" s="2">
        <f t="shared" si="41"/>
        <v>1.4779200000000006</v>
      </c>
      <c r="G381" s="2">
        <f t="shared" si="43"/>
        <v>1.4429959999999999</v>
      </c>
      <c r="H381" s="2">
        <f t="shared" si="39"/>
        <v>1.2571964999999998</v>
      </c>
      <c r="I381" s="2">
        <f t="array" ref="I381">SUMPRODUCT(B365:B384, (ROW(B365:B384)-ROW(B365)+1)) / (20*21/2)</f>
        <v>1.4725576190476191</v>
      </c>
      <c r="J381" s="2">
        <f t="shared" si="42"/>
        <v>1.4649455949422716</v>
      </c>
      <c r="K381" s="2">
        <f t="shared" si="44"/>
        <v>1.4334985741185697</v>
      </c>
    </row>
    <row r="382" spans="1:11" ht="13.5" x14ac:dyDescent="0.25">
      <c r="A382" s="3">
        <f>TITRES_STAT!B385</f>
        <v>43332</v>
      </c>
      <c r="B382" s="5">
        <f>TITRES_STAT!D385</f>
        <v>1.4567000000000001</v>
      </c>
      <c r="C382" s="2">
        <f t="shared" si="37"/>
        <v>1.3600000000000056E-2</v>
      </c>
      <c r="D382" s="2">
        <f t="shared" si="38"/>
        <v>1.4467000000000003</v>
      </c>
      <c r="E382" s="2">
        <f t="shared" si="40"/>
        <v>1.4599199999999999</v>
      </c>
      <c r="F382" s="2">
        <f t="shared" si="41"/>
        <v>1.4758700000000007</v>
      </c>
      <c r="G382" s="2">
        <f t="shared" si="43"/>
        <v>1.4452719999999999</v>
      </c>
      <c r="H382" s="2">
        <f t="shared" si="39"/>
        <v>1.2569684999999999</v>
      </c>
      <c r="I382" s="2">
        <f t="array" ref="I382">SUMPRODUCT(B366:B385, (ROW(B366:B385)-ROW(B366)+1)) / (20*21/2)</f>
        <v>1.4749038095238094</v>
      </c>
      <c r="J382" s="2">
        <f t="shared" si="42"/>
        <v>1.4641603001858647</v>
      </c>
      <c r="K382" s="2">
        <f t="shared" si="44"/>
        <v>1.4344084339570573</v>
      </c>
    </row>
    <row r="383" spans="1:11" ht="13.5" x14ac:dyDescent="0.25">
      <c r="A383" s="3">
        <f>TITRES_STAT!B386</f>
        <v>43335</v>
      </c>
      <c r="B383" s="5">
        <f>TITRES_STAT!D386</f>
        <v>1.5176000000000001</v>
      </c>
      <c r="C383" s="2">
        <f t="shared" si="37"/>
        <v>6.0899999999999954E-2</v>
      </c>
      <c r="D383" s="2">
        <f t="shared" si="38"/>
        <v>1.4606999999999999</v>
      </c>
      <c r="E383" s="2">
        <f t="shared" si="40"/>
        <v>1.4623599999999999</v>
      </c>
      <c r="F383" s="2">
        <f t="shared" si="41"/>
        <v>1.4775450000000006</v>
      </c>
      <c r="G383" s="2">
        <f t="shared" si="43"/>
        <v>1.4489480000000001</v>
      </c>
      <c r="H383" s="2">
        <f t="shared" si="39"/>
        <v>1.2572729999999999</v>
      </c>
      <c r="I383" s="2">
        <f t="array" ref="I383">SUMPRODUCT(B367:B386, (ROW(B367:B386)-ROW(B367)+1)) / (20*21/2)</f>
        <v>1.4777242857142858</v>
      </c>
      <c r="J383" s="2">
        <f t="shared" si="42"/>
        <v>1.4692497954062587</v>
      </c>
      <c r="K383" s="2">
        <f t="shared" si="44"/>
        <v>1.4376708483116825</v>
      </c>
    </row>
    <row r="384" spans="1:11" ht="13.5" x14ac:dyDescent="0.25">
      <c r="A384" s="3">
        <f>TITRES_STAT!B387</f>
        <v>43336</v>
      </c>
      <c r="B384" s="5">
        <f>TITRES_STAT!D387</f>
        <v>1.5126999999999999</v>
      </c>
      <c r="C384" s="2">
        <f t="shared" si="37"/>
        <v>-4.9000000000001265E-3</v>
      </c>
      <c r="D384" s="2">
        <f t="shared" si="38"/>
        <v>1.4737199999999999</v>
      </c>
      <c r="E384" s="2">
        <f t="shared" si="40"/>
        <v>1.4643099999999998</v>
      </c>
      <c r="F384" s="2">
        <f t="shared" si="41"/>
        <v>1.4780650000000004</v>
      </c>
      <c r="G384" s="2">
        <f t="shared" si="43"/>
        <v>1.4527080000000001</v>
      </c>
      <c r="H384" s="2">
        <f t="shared" si="39"/>
        <v>1.2576664999999998</v>
      </c>
      <c r="I384" s="2">
        <f t="array" ref="I384">SUMPRODUCT(B368:B387, (ROW(B368:B387)-ROW(B368)+1)) / (20*21/2)</f>
        <v>1.4795761904761906</v>
      </c>
      <c r="J384" s="2">
        <f t="shared" si="42"/>
        <v>1.473387910129472</v>
      </c>
      <c r="K384" s="2">
        <f t="shared" si="44"/>
        <v>1.4406131679857344</v>
      </c>
    </row>
    <row r="385" spans="1:11" ht="13.5" x14ac:dyDescent="0.25">
      <c r="A385" s="3">
        <f>TITRES_STAT!B388</f>
        <v>43339</v>
      </c>
      <c r="B385" s="5">
        <f>TITRES_STAT!D388</f>
        <v>1.5026999999999999</v>
      </c>
      <c r="C385" s="2">
        <f t="shared" si="37"/>
        <v>-1.0000000000000009E-2</v>
      </c>
      <c r="D385" s="2">
        <f t="shared" si="38"/>
        <v>1.4865599999999999</v>
      </c>
      <c r="E385" s="2">
        <f t="shared" si="40"/>
        <v>1.4679899999999999</v>
      </c>
      <c r="F385" s="2">
        <f t="shared" si="41"/>
        <v>1.4780850000000005</v>
      </c>
      <c r="G385" s="2">
        <f t="shared" si="43"/>
        <v>1.4563580000000003</v>
      </c>
      <c r="H385" s="2">
        <f t="shared" si="39"/>
        <v>1.2582150000000001</v>
      </c>
      <c r="I385" s="2">
        <f t="array" ref="I385">SUMPRODUCT(B369:B388, (ROW(B369:B388)-ROW(B369)+1)) / (20*21/2)</f>
        <v>1.4828685714285714</v>
      </c>
      <c r="J385" s="2">
        <f t="shared" si="42"/>
        <v>1.476179537736189</v>
      </c>
      <c r="K385" s="2">
        <f t="shared" si="44"/>
        <v>1.443047945711784</v>
      </c>
    </row>
    <row r="386" spans="1:11" ht="13.5" x14ac:dyDescent="0.25">
      <c r="A386" s="3">
        <f>TITRES_STAT!B389</f>
        <v>43340</v>
      </c>
      <c r="B386" s="5">
        <f>TITRES_STAT!D389</f>
        <v>1.5077</v>
      </c>
      <c r="C386" s="2">
        <f t="shared" si="37"/>
        <v>5.0000000000001155E-3</v>
      </c>
      <c r="D386" s="2">
        <f t="shared" si="38"/>
        <v>1.4994799999999999</v>
      </c>
      <c r="E386" s="2">
        <f t="shared" si="40"/>
        <v>1.4730900000000002</v>
      </c>
      <c r="F386" s="2">
        <f t="shared" si="41"/>
        <v>1.4783550000000003</v>
      </c>
      <c r="G386" s="2">
        <f t="shared" si="43"/>
        <v>1.4601080000000002</v>
      </c>
      <c r="H386" s="2">
        <f t="shared" si="39"/>
        <v>1.2589249999999998</v>
      </c>
      <c r="I386" s="2">
        <f t="array" ref="I386">SUMPRODUCT(B370:B389, (ROW(B370:B389)-ROW(B370)+1)) / (20*21/2)</f>
        <v>1.4860895238095242</v>
      </c>
      <c r="J386" s="2">
        <f t="shared" si="42"/>
        <v>1.4791814865232187</v>
      </c>
      <c r="K386" s="2">
        <f t="shared" si="44"/>
        <v>1.4455833203897532</v>
      </c>
    </row>
    <row r="387" spans="1:11" ht="13.5" x14ac:dyDescent="0.25">
      <c r="A387" s="3">
        <f>TITRES_STAT!B390</f>
        <v>43341</v>
      </c>
      <c r="B387" s="5">
        <f>TITRES_STAT!D390</f>
        <v>1.4978</v>
      </c>
      <c r="C387" s="2">
        <f t="shared" si="37"/>
        <v>-9.9000000000000199E-3</v>
      </c>
      <c r="D387" s="2">
        <f t="shared" si="38"/>
        <v>1.5076999999999998</v>
      </c>
      <c r="E387" s="2">
        <f t="shared" si="40"/>
        <v>1.4772000000000001</v>
      </c>
      <c r="F387" s="2">
        <f t="shared" si="41"/>
        <v>1.4781300000000004</v>
      </c>
      <c r="G387" s="2">
        <f t="shared" si="43"/>
        <v>1.4634779999999998</v>
      </c>
      <c r="H387" s="2">
        <f t="shared" si="39"/>
        <v>1.2596084999999999</v>
      </c>
      <c r="I387" s="2">
        <f t="array" ref="I387">SUMPRODUCT(B371:B390, (ROW(B371:B390)-ROW(B371)+1)) / (20*21/2)</f>
        <v>1.4868557142857144</v>
      </c>
      <c r="J387" s="2">
        <f t="shared" si="42"/>
        <v>1.4809546782829122</v>
      </c>
      <c r="K387" s="2">
        <f t="shared" si="44"/>
        <v>1.4476310333156452</v>
      </c>
    </row>
    <row r="388" spans="1:11" ht="13.5" x14ac:dyDescent="0.25">
      <c r="A388" s="3">
        <f>TITRES_STAT!B391</f>
        <v>43342</v>
      </c>
      <c r="B388" s="5">
        <f>TITRES_STAT!D391</f>
        <v>1.5126999999999999</v>
      </c>
      <c r="C388" s="2">
        <f t="shared" ref="C388:C451" si="45">B388-B387</f>
        <v>1.4899999999999913E-2</v>
      </c>
      <c r="D388" s="2">
        <f t="shared" si="38"/>
        <v>1.5067199999999998</v>
      </c>
      <c r="E388" s="2">
        <f t="shared" si="40"/>
        <v>1.4837099999999999</v>
      </c>
      <c r="F388" s="2">
        <f t="shared" si="41"/>
        <v>1.4788800000000002</v>
      </c>
      <c r="G388" s="2">
        <f t="shared" si="43"/>
        <v>1.466874</v>
      </c>
      <c r="H388" s="2">
        <f t="shared" si="39"/>
        <v>1.2603664999999999</v>
      </c>
      <c r="I388" s="2">
        <f t="array" ref="I388">SUMPRODUCT(B372:B391, (ROW(B372:B391)-ROW(B372)+1)) / (20*21/2)</f>
        <v>1.4871709523809524</v>
      </c>
      <c r="J388" s="2">
        <f t="shared" si="42"/>
        <v>1.4839780422559681</v>
      </c>
      <c r="K388" s="2">
        <f t="shared" si="44"/>
        <v>1.4501827574993456</v>
      </c>
    </row>
    <row r="389" spans="1:11" ht="13.5" x14ac:dyDescent="0.25">
      <c r="A389" s="3">
        <f>TITRES_STAT!B392</f>
        <v>43343</v>
      </c>
      <c r="B389" s="5">
        <f>TITRES_STAT!D392</f>
        <v>1.5126999999999999</v>
      </c>
      <c r="C389" s="2">
        <f t="shared" si="45"/>
        <v>0</v>
      </c>
      <c r="D389" s="2">
        <f t="shared" si="38"/>
        <v>1.5067199999999998</v>
      </c>
      <c r="E389" s="2">
        <f t="shared" si="40"/>
        <v>1.4902200000000001</v>
      </c>
      <c r="F389" s="2">
        <f t="shared" si="41"/>
        <v>1.4798550000000001</v>
      </c>
      <c r="G389" s="2">
        <f t="shared" si="43"/>
        <v>1.4699059999999997</v>
      </c>
      <c r="H389" s="2">
        <f t="shared" si="39"/>
        <v>1.2611245</v>
      </c>
      <c r="I389" s="2">
        <f t="array" ref="I389">SUMPRODUCT(B373:B392, (ROW(B373:B392)-ROW(B373)+1)) / (20*21/2)</f>
        <v>1.483645714285714</v>
      </c>
      <c r="J389" s="2">
        <f t="shared" si="42"/>
        <v>1.4867134668030186</v>
      </c>
      <c r="K389" s="2">
        <f t="shared" si="44"/>
        <v>1.4526344140679988</v>
      </c>
    </row>
    <row r="390" spans="1:11" ht="13.5" x14ac:dyDescent="0.25">
      <c r="A390" s="3">
        <f>TITRES_STAT!B393</f>
        <v>43346</v>
      </c>
      <c r="B390" s="5">
        <f>TITRES_STAT!D393</f>
        <v>1.4879</v>
      </c>
      <c r="C390" s="2">
        <f t="shared" si="45"/>
        <v>-2.4799999999999933E-2</v>
      </c>
      <c r="D390" s="2">
        <f t="shared" ref="D390:D453" si="46">AVERAGE(B386:B390)</f>
        <v>1.50376</v>
      </c>
      <c r="E390" s="2">
        <f t="shared" si="40"/>
        <v>1.49516</v>
      </c>
      <c r="F390" s="2">
        <f t="shared" si="41"/>
        <v>1.47959</v>
      </c>
      <c r="G390" s="2">
        <f t="shared" si="43"/>
        <v>1.4725319999999997</v>
      </c>
      <c r="H390" s="2">
        <f t="shared" si="39"/>
        <v>1.2619404999999999</v>
      </c>
      <c r="I390" s="2">
        <f t="array" ref="I390">SUMPRODUCT(B374:B393, (ROW(B374:B393)-ROW(B374)+1)) / (20*21/2)</f>
        <v>1.4764690476190476</v>
      </c>
      <c r="J390" s="2">
        <f t="shared" si="42"/>
        <v>1.4868264699646359</v>
      </c>
      <c r="K390" s="2">
        <f t="shared" si="44"/>
        <v>1.4540173782221948</v>
      </c>
    </row>
    <row r="391" spans="1:11" ht="13.5" x14ac:dyDescent="0.25">
      <c r="A391" s="3">
        <f>TITRES_STAT!B394</f>
        <v>43347</v>
      </c>
      <c r="B391" s="5">
        <f>TITRES_STAT!D394</f>
        <v>1.4829000000000001</v>
      </c>
      <c r="C391" s="2">
        <f t="shared" si="45"/>
        <v>-4.9999999999998934E-3</v>
      </c>
      <c r="D391" s="2">
        <f t="shared" si="46"/>
        <v>1.4987999999999999</v>
      </c>
      <c r="E391" s="2">
        <f t="shared" si="40"/>
        <v>1.4991400000000001</v>
      </c>
      <c r="F391" s="2">
        <f t="shared" si="41"/>
        <v>1.4802149999999998</v>
      </c>
      <c r="G391" s="2">
        <f t="shared" si="43"/>
        <v>1.47515</v>
      </c>
      <c r="H391" s="2">
        <f t="shared" si="39"/>
        <v>1.2629135</v>
      </c>
      <c r="I391" s="2">
        <f t="array" ref="I391">SUMPRODUCT(B375:B394, (ROW(B375:B394)-ROW(B375)+1)) / (20*21/2)</f>
        <v>1.4697195238095238</v>
      </c>
      <c r="J391" s="2">
        <f t="shared" si="42"/>
        <v>1.4864525204441945</v>
      </c>
      <c r="K391" s="2">
        <f t="shared" si="44"/>
        <v>1.4551500300566185</v>
      </c>
    </row>
    <row r="392" spans="1:11" ht="13.5" x14ac:dyDescent="0.25">
      <c r="A392" s="3">
        <f>TITRES_STAT!B395</f>
        <v>43348</v>
      </c>
      <c r="B392" s="5">
        <f>TITRES_STAT!D395</f>
        <v>1.4432</v>
      </c>
      <c r="C392" s="2">
        <f t="shared" si="45"/>
        <v>-3.9700000000000069E-2</v>
      </c>
      <c r="D392" s="2">
        <f t="shared" si="46"/>
        <v>1.4878800000000001</v>
      </c>
      <c r="E392" s="2">
        <f t="shared" si="40"/>
        <v>1.4977900000000002</v>
      </c>
      <c r="F392" s="2">
        <f t="shared" si="41"/>
        <v>1.4788549999999998</v>
      </c>
      <c r="G392" s="2">
        <f t="shared" si="43"/>
        <v>1.476882</v>
      </c>
      <c r="H392" s="2">
        <f t="shared" si="39"/>
        <v>1.2638699999999998</v>
      </c>
      <c r="I392" s="2">
        <f t="array" ref="I392">SUMPRODUCT(B376:B395, (ROW(B376:B395)-ROW(B376)+1)) / (20*21/2)</f>
        <v>1.4638733333333334</v>
      </c>
      <c r="J392" s="2">
        <f t="shared" si="42"/>
        <v>1.4823332327828427</v>
      </c>
      <c r="K392" s="2">
        <f t="shared" si="44"/>
        <v>1.4546814014269474</v>
      </c>
    </row>
    <row r="393" spans="1:11" ht="13.5" x14ac:dyDescent="0.25">
      <c r="A393" s="3">
        <f>TITRES_STAT!B396</f>
        <v>43349</v>
      </c>
      <c r="B393" s="5">
        <f>TITRES_STAT!D396</f>
        <v>1.4035</v>
      </c>
      <c r="C393" s="2">
        <f t="shared" si="45"/>
        <v>-3.9700000000000069E-2</v>
      </c>
      <c r="D393" s="2">
        <f t="shared" si="46"/>
        <v>1.46604</v>
      </c>
      <c r="E393" s="2">
        <f t="shared" si="40"/>
        <v>1.48638</v>
      </c>
      <c r="F393" s="2">
        <f t="shared" si="41"/>
        <v>1.47437</v>
      </c>
      <c r="G393" s="2">
        <f t="shared" si="43"/>
        <v>1.4769999999999999</v>
      </c>
      <c r="H393" s="2">
        <f t="shared" si="39"/>
        <v>1.2648554999999997</v>
      </c>
      <c r="I393" s="2">
        <f t="array" ref="I393">SUMPRODUCT(B377:B396, (ROW(B377:B396)-ROW(B377)+1)) / (20*21/2)</f>
        <v>1.4578242857142858</v>
      </c>
      <c r="J393" s="2">
        <f t="shared" si="42"/>
        <v>1.4748253058511434</v>
      </c>
      <c r="K393" s="2">
        <f t="shared" si="44"/>
        <v>1.4526742876454983</v>
      </c>
    </row>
    <row r="394" spans="1:11" ht="13.5" x14ac:dyDescent="0.25">
      <c r="A394" s="3">
        <f>TITRES_STAT!B397</f>
        <v>43350</v>
      </c>
      <c r="B394" s="5">
        <f>TITRES_STAT!D397</f>
        <v>1.4035</v>
      </c>
      <c r="C394" s="2">
        <f t="shared" si="45"/>
        <v>0</v>
      </c>
      <c r="D394" s="2">
        <f t="shared" si="46"/>
        <v>1.4441999999999999</v>
      </c>
      <c r="E394" s="2">
        <f t="shared" si="40"/>
        <v>1.47546</v>
      </c>
      <c r="F394" s="2">
        <f t="shared" si="41"/>
        <v>1.4698850000000001</v>
      </c>
      <c r="G394" s="2">
        <f t="shared" si="43"/>
        <v>1.4769359999999998</v>
      </c>
      <c r="H394" s="2">
        <f t="shared" ref="H394:H457" si="47">AVERAGE(B195:B394)</f>
        <v>1.2661599999999997</v>
      </c>
      <c r="I394" s="2">
        <f t="array" ref="I394">SUMPRODUCT(B378:B397, (ROW(B378:B397)-ROW(B378)+1)) / (20*21/2)</f>
        <v>1.452504761904762</v>
      </c>
      <c r="J394" s="2">
        <f t="shared" si="42"/>
        <v>1.4680324195796057</v>
      </c>
      <c r="K394" s="2">
        <f t="shared" si="44"/>
        <v>1.45074588420842</v>
      </c>
    </row>
    <row r="395" spans="1:11" ht="13.5" x14ac:dyDescent="0.25">
      <c r="A395" s="3">
        <f>TITRES_STAT!B398</f>
        <v>43353</v>
      </c>
      <c r="B395" s="5">
        <f>TITRES_STAT!D398</f>
        <v>1.4085000000000001</v>
      </c>
      <c r="C395" s="2">
        <f t="shared" si="45"/>
        <v>5.0000000000001155E-3</v>
      </c>
      <c r="D395" s="2">
        <f t="shared" si="46"/>
        <v>1.42832</v>
      </c>
      <c r="E395" s="2">
        <f t="shared" si="40"/>
        <v>1.46604</v>
      </c>
      <c r="F395" s="2">
        <f t="shared" si="41"/>
        <v>1.4670150000000002</v>
      </c>
      <c r="G395" s="2">
        <f t="shared" si="43"/>
        <v>1.4770639999999997</v>
      </c>
      <c r="H395" s="2">
        <f t="shared" si="47"/>
        <v>1.2677394999999998</v>
      </c>
      <c r="I395" s="2">
        <f t="array" ref="I395">SUMPRODUCT(B379:B398, (ROW(B379:B398)-ROW(B379)+1)) / (20*21/2)</f>
        <v>1.4530814285714286</v>
      </c>
      <c r="J395" s="2">
        <f t="shared" si="42"/>
        <v>1.462362665333929</v>
      </c>
      <c r="K395" s="2">
        <f t="shared" si="44"/>
        <v>1.4490891828669135</v>
      </c>
    </row>
    <row r="396" spans="1:11" ht="13.5" x14ac:dyDescent="0.25">
      <c r="A396" s="3">
        <f>TITRES_STAT!B399</f>
        <v>43355</v>
      </c>
      <c r="B396" s="5">
        <f>TITRES_STAT!D399</f>
        <v>1.4035</v>
      </c>
      <c r="C396" s="2">
        <f t="shared" si="45"/>
        <v>-5.0000000000001155E-3</v>
      </c>
      <c r="D396" s="2">
        <f t="shared" si="46"/>
        <v>1.4124400000000001</v>
      </c>
      <c r="E396" s="2">
        <f t="shared" ref="E396:E459" si="48">AVERAGE(B387:B396)</f>
        <v>1.4556199999999999</v>
      </c>
      <c r="F396" s="2">
        <f t="shared" si="41"/>
        <v>1.4643550000000003</v>
      </c>
      <c r="G396" s="2">
        <f t="shared" si="43"/>
        <v>1.4769099999999997</v>
      </c>
      <c r="H396" s="2">
        <f t="shared" si="47"/>
        <v>1.2691349999999999</v>
      </c>
      <c r="I396" s="2">
        <f t="array" ref="I396">SUMPRODUCT(B380:B399, (ROW(B380:B399)-ROW(B380)+1)) / (20*21/2)</f>
        <v>1.4597038095238095</v>
      </c>
      <c r="J396" s="2">
        <f t="shared" si="42"/>
        <v>1.4567566972068882</v>
      </c>
      <c r="K396" s="2">
        <f t="shared" si="44"/>
        <v>1.4473013717740932</v>
      </c>
    </row>
    <row r="397" spans="1:11" ht="13.5" x14ac:dyDescent="0.25">
      <c r="A397" s="3">
        <f>TITRES_STAT!B400</f>
        <v>43356</v>
      </c>
      <c r="B397" s="5">
        <f>TITRES_STAT!D400</f>
        <v>1.4085000000000001</v>
      </c>
      <c r="C397" s="2">
        <f t="shared" si="45"/>
        <v>5.0000000000001155E-3</v>
      </c>
      <c r="D397" s="2">
        <f t="shared" si="46"/>
        <v>1.4055000000000002</v>
      </c>
      <c r="E397" s="2">
        <f t="shared" si="48"/>
        <v>1.4466899999999998</v>
      </c>
      <c r="F397" s="2">
        <f t="shared" si="41"/>
        <v>1.4619450000000003</v>
      </c>
      <c r="G397" s="2">
        <f t="shared" si="43"/>
        <v>1.4761279999999999</v>
      </c>
      <c r="H397" s="2">
        <f t="shared" si="47"/>
        <v>1.2702365</v>
      </c>
      <c r="I397" s="2">
        <f t="array" ref="I397">SUMPRODUCT(B381:B400, (ROW(B381:B400)-ROW(B381)+1)) / (20*21/2)</f>
        <v>1.4668647619047619</v>
      </c>
      <c r="J397" s="2">
        <f t="shared" si="42"/>
        <v>1.4521608212824226</v>
      </c>
      <c r="K397" s="2">
        <f t="shared" si="44"/>
        <v>1.4457797493515798</v>
      </c>
    </row>
    <row r="398" spans="1:11" ht="13.5" x14ac:dyDescent="0.25">
      <c r="A398" s="3">
        <f>TITRES_STAT!B401</f>
        <v>43357</v>
      </c>
      <c r="B398" s="5">
        <f>TITRES_STAT!D401</f>
        <v>1.468</v>
      </c>
      <c r="C398" s="2">
        <f t="shared" si="45"/>
        <v>5.9499999999999886E-2</v>
      </c>
      <c r="D398" s="2">
        <f t="shared" si="46"/>
        <v>1.4184000000000001</v>
      </c>
      <c r="E398" s="2">
        <f t="shared" si="48"/>
        <v>1.4422200000000001</v>
      </c>
      <c r="F398" s="2">
        <f t="shared" si="41"/>
        <v>1.4629650000000001</v>
      </c>
      <c r="G398" s="2">
        <f t="shared" si="43"/>
        <v>1.4760800000000001</v>
      </c>
      <c r="H398" s="2">
        <f t="shared" si="47"/>
        <v>1.2714309999999998</v>
      </c>
      <c r="I398" s="2">
        <f t="array" ref="I398">SUMPRODUCT(B382:B401, (ROW(B382:B401)-ROW(B382)+1)) / (20*21/2)</f>
        <v>1.4754166666666666</v>
      </c>
      <c r="J398" s="2">
        <f t="shared" si="42"/>
        <v>1.4536693144936206</v>
      </c>
      <c r="K398" s="2">
        <f t="shared" si="44"/>
        <v>1.4466511317299493</v>
      </c>
    </row>
    <row r="399" spans="1:11" ht="13.5" x14ac:dyDescent="0.25">
      <c r="A399" s="3">
        <f>TITRES_STAT!B402</f>
        <v>43360</v>
      </c>
      <c r="B399" s="5">
        <f>TITRES_STAT!D402</f>
        <v>1.5325</v>
      </c>
      <c r="C399" s="2">
        <f t="shared" si="45"/>
        <v>6.4500000000000002E-2</v>
      </c>
      <c r="D399" s="2">
        <f t="shared" si="46"/>
        <v>1.4441999999999999</v>
      </c>
      <c r="E399" s="2">
        <f t="shared" si="48"/>
        <v>1.4441999999999999</v>
      </c>
      <c r="F399" s="2">
        <f t="shared" si="41"/>
        <v>1.4672100000000001</v>
      </c>
      <c r="G399" s="2">
        <f t="shared" si="43"/>
        <v>1.4767759999999999</v>
      </c>
      <c r="H399" s="2">
        <f t="shared" si="47"/>
        <v>1.2730389999999998</v>
      </c>
      <c r="I399" s="2">
        <f t="array" ref="I399">SUMPRODUCT(B383:B402, (ROW(B383:B402)-ROW(B383)+1)) / (20*21/2)</f>
        <v>1.4824585714285714</v>
      </c>
      <c r="J399" s="2">
        <f t="shared" si="42"/>
        <v>1.4611769988275616</v>
      </c>
      <c r="K399" s="2">
        <f t="shared" si="44"/>
        <v>1.4500177540150494</v>
      </c>
    </row>
    <row r="400" spans="1:11" ht="13.5" x14ac:dyDescent="0.25">
      <c r="A400" s="3">
        <f>TITRES_STAT!B403</f>
        <v>43361</v>
      </c>
      <c r="B400" s="5">
        <f>TITRES_STAT!D403</f>
        <v>1.5424</v>
      </c>
      <c r="C400" s="2">
        <f t="shared" si="45"/>
        <v>9.9000000000000199E-3</v>
      </c>
      <c r="D400" s="2">
        <f t="shared" si="46"/>
        <v>1.47098</v>
      </c>
      <c r="E400" s="2">
        <f t="shared" si="48"/>
        <v>1.4496500000000001</v>
      </c>
      <c r="F400" s="2">
        <f t="shared" si="41"/>
        <v>1.4724050000000002</v>
      </c>
      <c r="G400" s="2">
        <f t="shared" si="43"/>
        <v>1.4770320000000001</v>
      </c>
      <c r="H400" s="2">
        <f t="shared" si="47"/>
        <v>1.2749469999999998</v>
      </c>
      <c r="I400" s="2">
        <f t="array" ref="I400">SUMPRODUCT(B384:B403, (ROW(B384:B403)-ROW(B384)+1)) / (20*21/2)</f>
        <v>1.4866833333333334</v>
      </c>
      <c r="J400" s="2">
        <f t="shared" si="42"/>
        <v>1.4689125227487461</v>
      </c>
      <c r="K400" s="2">
        <f t="shared" si="44"/>
        <v>1.4536405871909297</v>
      </c>
    </row>
    <row r="401" spans="1:11" ht="13.5" x14ac:dyDescent="0.25">
      <c r="A401" s="3">
        <f>TITRES_STAT!B404</f>
        <v>43362</v>
      </c>
      <c r="B401" s="5">
        <f>TITRES_STAT!D404</f>
        <v>1.5622</v>
      </c>
      <c r="C401" s="2">
        <f t="shared" si="45"/>
        <v>1.980000000000004E-2</v>
      </c>
      <c r="D401" s="2">
        <f t="shared" si="46"/>
        <v>1.5027199999999998</v>
      </c>
      <c r="E401" s="2">
        <f t="shared" si="48"/>
        <v>1.4575800000000003</v>
      </c>
      <c r="F401" s="2">
        <f t="shared" si="41"/>
        <v>1.4783600000000003</v>
      </c>
      <c r="G401" s="2">
        <f t="shared" si="43"/>
        <v>1.4781400000000002</v>
      </c>
      <c r="H401" s="2">
        <f t="shared" si="47"/>
        <v>1.2769764999999997</v>
      </c>
      <c r="I401" s="2">
        <f t="array" ref="I401">SUMPRODUCT(B385:B404, (ROW(B385:B404)-ROW(B385)+1)) / (20*21/2)</f>
        <v>1.4941657142857143</v>
      </c>
      <c r="J401" s="2">
        <f t="shared" si="42"/>
        <v>1.4777970443917228</v>
      </c>
      <c r="K401" s="2">
        <f t="shared" si="44"/>
        <v>1.4578978190657952</v>
      </c>
    </row>
    <row r="402" spans="1:11" ht="13.5" x14ac:dyDescent="0.25">
      <c r="A402" s="3">
        <f>TITRES_STAT!B405</f>
        <v>43363</v>
      </c>
      <c r="B402" s="5">
        <f>TITRES_STAT!D405</f>
        <v>1.5523</v>
      </c>
      <c r="C402" s="2">
        <f t="shared" si="45"/>
        <v>-9.9000000000000199E-3</v>
      </c>
      <c r="D402" s="2">
        <f t="shared" si="46"/>
        <v>1.5314799999999997</v>
      </c>
      <c r="E402" s="2">
        <f t="shared" si="48"/>
        <v>1.4684900000000003</v>
      </c>
      <c r="F402" s="2">
        <f t="shared" si="41"/>
        <v>1.4831400000000001</v>
      </c>
      <c r="G402" s="2">
        <f t="shared" si="43"/>
        <v>1.4796860000000003</v>
      </c>
      <c r="H402" s="2">
        <f t="shared" si="47"/>
        <v>1.2789339999999998</v>
      </c>
      <c r="I402" s="2">
        <f t="array" ref="I402">SUMPRODUCT(B386:B405, (ROW(B386:B405)-ROW(B386)+1)) / (20*21/2)</f>
        <v>1.5014123809523809</v>
      </c>
      <c r="J402" s="2">
        <f t="shared" si="42"/>
        <v>1.4848925639734636</v>
      </c>
      <c r="K402" s="2">
        <f t="shared" si="44"/>
        <v>1.4615998653769406</v>
      </c>
    </row>
    <row r="403" spans="1:11" ht="13.5" x14ac:dyDescent="0.25">
      <c r="A403" s="3">
        <f>TITRES_STAT!B406</f>
        <v>43364</v>
      </c>
      <c r="B403" s="5">
        <f>TITRES_STAT!D406</f>
        <v>1.5275000000000001</v>
      </c>
      <c r="C403" s="2">
        <f t="shared" si="45"/>
        <v>-2.4799999999999933E-2</v>
      </c>
      <c r="D403" s="2">
        <f t="shared" si="46"/>
        <v>1.54338</v>
      </c>
      <c r="E403" s="2">
        <f t="shared" si="48"/>
        <v>1.4808900000000003</v>
      </c>
      <c r="F403" s="2">
        <f t="shared" si="41"/>
        <v>1.483635</v>
      </c>
      <c r="G403" s="2">
        <f t="shared" si="43"/>
        <v>1.4811020000000006</v>
      </c>
      <c r="H403" s="2">
        <f t="shared" si="47"/>
        <v>1.2806534999999997</v>
      </c>
      <c r="I403" s="2">
        <f t="array" ref="I403">SUMPRODUCT(B387:B406, (ROW(B387:B406)-ROW(B387)+1)) / (20*21/2)</f>
        <v>1.5126328571428571</v>
      </c>
      <c r="J403" s="2">
        <f t="shared" si="42"/>
        <v>1.4889504150236099</v>
      </c>
      <c r="K403" s="2">
        <f t="shared" si="44"/>
        <v>1.4641841843817665</v>
      </c>
    </row>
    <row r="404" spans="1:11" ht="13.5" x14ac:dyDescent="0.25">
      <c r="A404" s="3">
        <f>TITRES_STAT!B407</f>
        <v>43367</v>
      </c>
      <c r="B404" s="5">
        <f>TITRES_STAT!D407</f>
        <v>1.5622</v>
      </c>
      <c r="C404" s="2">
        <f t="shared" si="45"/>
        <v>3.4699999999999953E-2</v>
      </c>
      <c r="D404" s="2">
        <f t="shared" si="46"/>
        <v>1.54932</v>
      </c>
      <c r="E404" s="2">
        <f t="shared" si="48"/>
        <v>1.4967600000000003</v>
      </c>
      <c r="F404" s="2">
        <f t="shared" ref="F404:F467" si="49">AVERAGE(B385:B404)</f>
        <v>1.48611</v>
      </c>
      <c r="G404" s="2">
        <f t="shared" si="43"/>
        <v>1.4828460000000008</v>
      </c>
      <c r="H404" s="2">
        <f t="shared" si="47"/>
        <v>1.2827059999999997</v>
      </c>
      <c r="I404" s="2">
        <f t="array" ref="I404">SUMPRODUCT(B388:B407, (ROW(B388:B407)-ROW(B388)+1)) / (20*21/2)</f>
        <v>1.5323523809523809</v>
      </c>
      <c r="J404" s="2">
        <f t="shared" si="42"/>
        <v>1.4959265659737424</v>
      </c>
      <c r="K404" s="2">
        <f t="shared" si="44"/>
        <v>1.4680279418569913</v>
      </c>
    </row>
    <row r="405" spans="1:11" ht="13.5" x14ac:dyDescent="0.25">
      <c r="A405" s="3">
        <f>TITRES_STAT!B408</f>
        <v>43368</v>
      </c>
      <c r="B405" s="5">
        <f>TITRES_STAT!D408</f>
        <v>1.5622</v>
      </c>
      <c r="C405" s="2">
        <f t="shared" si="45"/>
        <v>0</v>
      </c>
      <c r="D405" s="2">
        <f t="shared" si="46"/>
        <v>1.55328</v>
      </c>
      <c r="E405" s="2">
        <f t="shared" si="48"/>
        <v>1.5121300000000002</v>
      </c>
      <c r="F405" s="2">
        <f t="shared" si="49"/>
        <v>1.489085</v>
      </c>
      <c r="G405" s="2">
        <f t="shared" si="43"/>
        <v>1.4849560000000008</v>
      </c>
      <c r="H405" s="2">
        <f t="shared" si="47"/>
        <v>1.2847584999999997</v>
      </c>
      <c r="I405" s="2">
        <f t="array" ref="I405">SUMPRODUCT(B389:B408, (ROW(B389:B408)-ROW(B389)+1)) / (20*21/2)</f>
        <v>1.5520466666666666</v>
      </c>
      <c r="J405" s="2">
        <f t="shared" ref="J405:J468" si="50">$J$4*B405+J404*(1-$J$4)</f>
        <v>1.5022383215952908</v>
      </c>
      <c r="K405" s="2">
        <f t="shared" si="44"/>
        <v>1.4717209637449524</v>
      </c>
    </row>
    <row r="406" spans="1:11" ht="13.5" x14ac:dyDescent="0.25">
      <c r="A406" s="3">
        <f>TITRES_STAT!B409</f>
        <v>43369</v>
      </c>
      <c r="B406" s="5">
        <f>TITRES_STAT!D409</f>
        <v>1.6069</v>
      </c>
      <c r="C406" s="2">
        <f t="shared" si="45"/>
        <v>4.4699999999999962E-2</v>
      </c>
      <c r="D406" s="2">
        <f t="shared" si="46"/>
        <v>1.5622199999999999</v>
      </c>
      <c r="E406" s="2">
        <f t="shared" si="48"/>
        <v>1.53247</v>
      </c>
      <c r="F406" s="2">
        <f t="shared" si="49"/>
        <v>1.4940449999999998</v>
      </c>
      <c r="G406" s="2">
        <f t="shared" si="43"/>
        <v>1.4877760000000007</v>
      </c>
      <c r="H406" s="2">
        <f t="shared" si="47"/>
        <v>1.2871024999999998</v>
      </c>
      <c r="I406" s="2">
        <f t="array" ref="I406">SUMPRODUCT(B390:B409, (ROW(B390:B409)-ROW(B390)+1)) / (20*21/2)</f>
        <v>1.5707966666666666</v>
      </c>
      <c r="J406" s="2">
        <f t="shared" si="50"/>
        <v>1.5122061004909773</v>
      </c>
      <c r="K406" s="2">
        <f t="shared" si="44"/>
        <v>1.4770221024216208</v>
      </c>
    </row>
    <row r="407" spans="1:11" ht="13.5" x14ac:dyDescent="0.25">
      <c r="A407" s="3">
        <f>TITRES_STAT!B410</f>
        <v>43370</v>
      </c>
      <c r="B407" s="5">
        <f>TITRES_STAT!D410</f>
        <v>1.7011000000000001</v>
      </c>
      <c r="C407" s="2">
        <f t="shared" si="45"/>
        <v>9.4200000000000061E-2</v>
      </c>
      <c r="D407" s="2">
        <f t="shared" si="46"/>
        <v>1.5919800000000002</v>
      </c>
      <c r="E407" s="2">
        <f t="shared" si="48"/>
        <v>1.5617300000000001</v>
      </c>
      <c r="F407" s="2">
        <f t="shared" si="49"/>
        <v>1.50421</v>
      </c>
      <c r="G407" s="2">
        <f t="shared" si="43"/>
        <v>1.4920260000000005</v>
      </c>
      <c r="H407" s="2">
        <f t="shared" si="47"/>
        <v>1.2899404999999999</v>
      </c>
      <c r="I407" s="2">
        <f t="array" ref="I407">SUMPRODUCT(B391:B410, (ROW(B391:B410)-ROW(B391)+1)) / (20*21/2)</f>
        <v>1.5862404761904765</v>
      </c>
      <c r="J407" s="2">
        <f t="shared" si="50"/>
        <v>1.5301959956823128</v>
      </c>
      <c r="K407" s="2">
        <f t="shared" si="44"/>
        <v>1.4858094709541063</v>
      </c>
    </row>
    <row r="408" spans="1:11" ht="13.5" x14ac:dyDescent="0.25">
      <c r="A408" s="3">
        <f>TITRES_STAT!B411</f>
        <v>43371</v>
      </c>
      <c r="B408" s="5">
        <f>TITRES_STAT!D411</f>
        <v>1.7110000000000001</v>
      </c>
      <c r="C408" s="2">
        <f t="shared" si="45"/>
        <v>9.9000000000000199E-3</v>
      </c>
      <c r="D408" s="2">
        <f t="shared" si="46"/>
        <v>1.6286799999999999</v>
      </c>
      <c r="E408" s="2">
        <f t="shared" si="48"/>
        <v>1.5860300000000001</v>
      </c>
      <c r="F408" s="2">
        <f t="shared" si="49"/>
        <v>1.5141249999999999</v>
      </c>
      <c r="G408" s="2">
        <f t="shared" si="43"/>
        <v>1.4962920000000002</v>
      </c>
      <c r="H408" s="2">
        <f t="shared" si="47"/>
        <v>1.2929644999999999</v>
      </c>
      <c r="I408" s="2">
        <f t="array" ref="I408">SUMPRODUCT(B392:B411, (ROW(B392:B411)-ROW(B392)+1)) / (20*21/2)</f>
        <v>1.5974352380952381</v>
      </c>
      <c r="J408" s="2">
        <f t="shared" si="50"/>
        <v>1.5474154246649496</v>
      </c>
      <c r="K408" s="2">
        <f t="shared" si="44"/>
        <v>1.4946404720931612</v>
      </c>
    </row>
    <row r="409" spans="1:11" ht="13.5" x14ac:dyDescent="0.25">
      <c r="A409" s="3">
        <f>TITRES_STAT!B412</f>
        <v>43374</v>
      </c>
      <c r="B409" s="5">
        <f>TITRES_STAT!D412</f>
        <v>1.7110000000000001</v>
      </c>
      <c r="C409" s="2">
        <f t="shared" si="45"/>
        <v>0</v>
      </c>
      <c r="D409" s="2">
        <f t="shared" si="46"/>
        <v>1.6584400000000001</v>
      </c>
      <c r="E409" s="2">
        <f t="shared" si="48"/>
        <v>1.6038799999999998</v>
      </c>
      <c r="F409" s="2">
        <f t="shared" si="49"/>
        <v>1.5240399999999998</v>
      </c>
      <c r="G409" s="2">
        <f t="shared" si="43"/>
        <v>1.5005580000000003</v>
      </c>
      <c r="H409" s="2">
        <f t="shared" si="47"/>
        <v>1.2960564999999999</v>
      </c>
      <c r="I409" s="2">
        <f t="array" ref="I409">SUMPRODUCT(B393:B412, (ROW(B393:B412)-ROW(B393)+1)) / (20*21/2)</f>
        <v>1.610665238095238</v>
      </c>
      <c r="J409" s="2">
        <f t="shared" si="50"/>
        <v>1.5629949080301926</v>
      </c>
      <c r="K409" s="2">
        <f t="shared" si="44"/>
        <v>1.5031251594620569</v>
      </c>
    </row>
    <row r="410" spans="1:11" ht="13.5" x14ac:dyDescent="0.25">
      <c r="A410" s="3">
        <f>TITRES_STAT!B413</f>
        <v>43375</v>
      </c>
      <c r="B410" s="5">
        <f>TITRES_STAT!D413</f>
        <v>1.6861999999999999</v>
      </c>
      <c r="C410" s="2">
        <f t="shared" si="45"/>
        <v>-2.4800000000000155E-2</v>
      </c>
      <c r="D410" s="2">
        <f t="shared" si="46"/>
        <v>1.6832400000000001</v>
      </c>
      <c r="E410" s="2">
        <f t="shared" si="48"/>
        <v>1.61826</v>
      </c>
      <c r="F410" s="2">
        <f t="shared" si="49"/>
        <v>1.533955</v>
      </c>
      <c r="G410" s="2">
        <f t="shared" si="43"/>
        <v>1.5048740000000003</v>
      </c>
      <c r="H410" s="2">
        <f t="shared" si="47"/>
        <v>1.2989334999999997</v>
      </c>
      <c r="I410" s="2">
        <f t="array" ref="I410">SUMPRODUCT(B394:B413, (ROW(B394:B413)-ROW(B394)+1)) / (20*21/2)</f>
        <v>1.6227614285714285</v>
      </c>
      <c r="J410" s="2">
        <f t="shared" si="50"/>
        <v>1.5747287263130314</v>
      </c>
      <c r="K410" s="2">
        <f t="shared" si="44"/>
        <v>1.5103045649733489</v>
      </c>
    </row>
    <row r="411" spans="1:11" ht="13.5" x14ac:dyDescent="0.25">
      <c r="A411" s="3">
        <f>TITRES_STAT!B414</f>
        <v>43376</v>
      </c>
      <c r="B411" s="5">
        <f>TITRES_STAT!D414</f>
        <v>1.6515</v>
      </c>
      <c r="C411" s="2">
        <f t="shared" si="45"/>
        <v>-3.4699999999999953E-2</v>
      </c>
      <c r="D411" s="2">
        <f t="shared" si="46"/>
        <v>1.6921600000000001</v>
      </c>
      <c r="E411" s="2">
        <f t="shared" si="48"/>
        <v>1.6271899999999999</v>
      </c>
      <c r="F411" s="2">
        <f t="shared" si="49"/>
        <v>1.5423849999999999</v>
      </c>
      <c r="G411" s="2">
        <f t="shared" si="43"/>
        <v>1.5079500000000001</v>
      </c>
      <c r="H411" s="2">
        <f t="shared" si="47"/>
        <v>1.3017734999999997</v>
      </c>
      <c r="I411" s="2">
        <f t="array" ref="I411">SUMPRODUCT(B395:B414, (ROW(B395:B414)-ROW(B395)+1)) / (20*21/2)</f>
        <v>1.6382585714285713</v>
      </c>
      <c r="J411" s="2">
        <f t="shared" si="50"/>
        <v>1.5820402761879808</v>
      </c>
      <c r="K411" s="2">
        <f t="shared" si="44"/>
        <v>1.5158416408567468</v>
      </c>
    </row>
    <row r="412" spans="1:11" ht="13.5" x14ac:dyDescent="0.25">
      <c r="A412" s="3">
        <f>TITRES_STAT!B415</f>
        <v>43377</v>
      </c>
      <c r="B412" s="5">
        <f>TITRES_STAT!D415</f>
        <v>1.6813</v>
      </c>
      <c r="C412" s="2">
        <f t="shared" si="45"/>
        <v>2.9800000000000049E-2</v>
      </c>
      <c r="D412" s="2">
        <f t="shared" si="46"/>
        <v>1.6882000000000001</v>
      </c>
      <c r="E412" s="2">
        <f t="shared" si="48"/>
        <v>1.64009</v>
      </c>
      <c r="F412" s="2">
        <f t="shared" si="49"/>
        <v>1.5542899999999999</v>
      </c>
      <c r="G412" s="2">
        <f t="shared" si="43"/>
        <v>1.511622</v>
      </c>
      <c r="H412" s="2">
        <f t="shared" si="47"/>
        <v>1.304535</v>
      </c>
      <c r="I412" s="2">
        <f t="array" ref="I412">SUMPRODUCT(B396:B415, (ROW(B396:B415)-ROW(B396)+1)) / (20*21/2)</f>
        <v>1.6517204761904762</v>
      </c>
      <c r="J412" s="2">
        <f t="shared" si="50"/>
        <v>1.5914935832176971</v>
      </c>
      <c r="K412" s="2">
        <f t="shared" si="44"/>
        <v>1.5223302039604039</v>
      </c>
    </row>
    <row r="413" spans="1:11" ht="13.5" x14ac:dyDescent="0.25">
      <c r="A413" s="3">
        <f>TITRES_STAT!B416</f>
        <v>43378</v>
      </c>
      <c r="B413" s="5">
        <f>TITRES_STAT!D416</f>
        <v>1.6813</v>
      </c>
      <c r="C413" s="2">
        <f t="shared" si="45"/>
        <v>0</v>
      </c>
      <c r="D413" s="2">
        <f t="shared" si="46"/>
        <v>1.6822600000000001</v>
      </c>
      <c r="E413" s="2">
        <f t="shared" si="48"/>
        <v>1.65547</v>
      </c>
      <c r="F413" s="2">
        <f t="shared" si="49"/>
        <v>1.5681799999999999</v>
      </c>
      <c r="G413" s="2">
        <f t="shared" si="43"/>
        <v>1.515566</v>
      </c>
      <c r="H413" s="2">
        <f t="shared" si="47"/>
        <v>1.3072509999999999</v>
      </c>
      <c r="I413" s="2">
        <f t="array" ref="I413">SUMPRODUCT(B397:B416, (ROW(B397:B416)-ROW(B397)+1)) / (20*21/2)</f>
        <v>1.6735947619047622</v>
      </c>
      <c r="J413" s="2">
        <f t="shared" si="50"/>
        <v>1.6000465752922022</v>
      </c>
      <c r="K413" s="2">
        <f t="shared" si="44"/>
        <v>1.5285643136090157</v>
      </c>
    </row>
    <row r="414" spans="1:11" ht="13.5" x14ac:dyDescent="0.25">
      <c r="A414" s="3">
        <f>TITRES_STAT!B417</f>
        <v>43381</v>
      </c>
      <c r="B414" s="5">
        <f>TITRES_STAT!D417</f>
        <v>1.7309000000000001</v>
      </c>
      <c r="C414" s="2">
        <f t="shared" si="45"/>
        <v>4.9600000000000088E-2</v>
      </c>
      <c r="D414" s="2">
        <f t="shared" si="46"/>
        <v>1.6862400000000002</v>
      </c>
      <c r="E414" s="2">
        <f t="shared" si="48"/>
        <v>1.6723400000000002</v>
      </c>
      <c r="F414" s="2">
        <f t="shared" si="49"/>
        <v>1.5845499999999997</v>
      </c>
      <c r="G414" s="2">
        <f t="shared" si="43"/>
        <v>1.520138</v>
      </c>
      <c r="H414" s="2">
        <f t="shared" si="47"/>
        <v>1.3103745000000004</v>
      </c>
      <c r="I414" s="2">
        <f t="array" ref="I414">SUMPRODUCT(B398:B417, (ROW(B398:B417)-ROW(B398)+1)) / (20*21/2)</f>
        <v>1.70099</v>
      </c>
      <c r="J414" s="2">
        <f t="shared" si="50"/>
        <v>1.6125088062167545</v>
      </c>
      <c r="K414" s="2">
        <f t="shared" si="44"/>
        <v>1.5364990464086623</v>
      </c>
    </row>
    <row r="415" spans="1:11" ht="13.5" x14ac:dyDescent="0.25">
      <c r="A415" s="3">
        <f>TITRES_STAT!B418</f>
        <v>43382</v>
      </c>
      <c r="B415" s="5">
        <f>TITRES_STAT!D418</f>
        <v>1.7259</v>
      </c>
      <c r="C415" s="2">
        <f t="shared" si="45"/>
        <v>-5.0000000000001155E-3</v>
      </c>
      <c r="D415" s="2">
        <f t="shared" si="46"/>
        <v>1.69418</v>
      </c>
      <c r="E415" s="2">
        <f t="shared" si="48"/>
        <v>1.6887099999999999</v>
      </c>
      <c r="F415" s="2">
        <f t="shared" si="49"/>
        <v>1.6004200000000002</v>
      </c>
      <c r="G415" s="2">
        <f t="shared" si="43"/>
        <v>1.5246099999999998</v>
      </c>
      <c r="H415" s="2">
        <f t="shared" si="47"/>
        <v>1.3133135000000005</v>
      </c>
      <c r="I415" s="2">
        <f t="array" ref="I415">SUMPRODUCT(B399:B418, (ROW(B399:B418)-ROW(B399)+1)) / (20*21/2)</f>
        <v>1.7236380952380952</v>
      </c>
      <c r="J415" s="2">
        <f t="shared" si="50"/>
        <v>1.6233079675294446</v>
      </c>
      <c r="K415" s="2">
        <f t="shared" si="44"/>
        <v>1.5439265347847932</v>
      </c>
    </row>
    <row r="416" spans="1:11" ht="13.5" x14ac:dyDescent="0.25">
      <c r="A416" s="3">
        <f>TITRES_STAT!B419</f>
        <v>43383</v>
      </c>
      <c r="B416" s="5">
        <f>TITRES_STAT!D419</f>
        <v>1.8301000000000001</v>
      </c>
      <c r="C416" s="2">
        <f t="shared" si="45"/>
        <v>0.10420000000000007</v>
      </c>
      <c r="D416" s="2">
        <f t="shared" si="46"/>
        <v>1.7299000000000002</v>
      </c>
      <c r="E416" s="2">
        <f t="shared" si="48"/>
        <v>1.7110300000000003</v>
      </c>
      <c r="F416" s="2">
        <f t="shared" si="49"/>
        <v>1.6217499999999998</v>
      </c>
      <c r="G416" s="2">
        <f t="shared" si="43"/>
        <v>1.531166</v>
      </c>
      <c r="H416" s="2">
        <f t="shared" si="47"/>
        <v>1.3168190000000004</v>
      </c>
      <c r="I416" s="2">
        <f t="array" ref="I416">SUMPRODUCT(B400:B419, (ROW(B400:B419)-ROW(B400)+1)) / (20*21/2)</f>
        <v>1.7452452380952379</v>
      </c>
      <c r="J416" s="2">
        <f t="shared" si="50"/>
        <v>1.6430024468123545</v>
      </c>
      <c r="K416" s="2">
        <f t="shared" si="44"/>
        <v>1.5551490236167622</v>
      </c>
    </row>
    <row r="417" spans="1:11" ht="13.5" x14ac:dyDescent="0.25">
      <c r="A417" s="3">
        <f>TITRES_STAT!B420</f>
        <v>43384</v>
      </c>
      <c r="B417" s="5">
        <f>TITRES_STAT!D420</f>
        <v>1.9094</v>
      </c>
      <c r="C417" s="2">
        <f t="shared" si="45"/>
        <v>7.9299999999999926E-2</v>
      </c>
      <c r="D417" s="2">
        <f t="shared" si="46"/>
        <v>1.7755200000000002</v>
      </c>
      <c r="E417" s="2">
        <f t="shared" si="48"/>
        <v>1.73186</v>
      </c>
      <c r="F417" s="2">
        <f t="shared" si="49"/>
        <v>1.6467949999999998</v>
      </c>
      <c r="G417" s="2">
        <f t="shared" si="43"/>
        <v>1.5393080000000001</v>
      </c>
      <c r="H417" s="2">
        <f t="shared" si="47"/>
        <v>1.3206755000000003</v>
      </c>
      <c r="I417" s="2">
        <f t="array" ref="I417">SUMPRODUCT(B401:B420, (ROW(B401:B420)-ROW(B401)+1)) / (20*21/2)</f>
        <v>1.7641857142857142</v>
      </c>
      <c r="J417" s="2">
        <f t="shared" si="50"/>
        <v>1.668373642354035</v>
      </c>
      <c r="K417" s="2">
        <f t="shared" si="44"/>
        <v>1.5690412187690461</v>
      </c>
    </row>
    <row r="418" spans="1:11" ht="13.5" x14ac:dyDescent="0.25">
      <c r="A418" s="3">
        <f>TITRES_STAT!B421</f>
        <v>43385</v>
      </c>
      <c r="B418" s="5">
        <f>TITRES_STAT!D421</f>
        <v>1.8846000000000001</v>
      </c>
      <c r="C418" s="2">
        <f t="shared" si="45"/>
        <v>-2.4799999999999933E-2</v>
      </c>
      <c r="D418" s="2">
        <f t="shared" si="46"/>
        <v>1.8161799999999999</v>
      </c>
      <c r="E418" s="2">
        <f t="shared" si="48"/>
        <v>1.74922</v>
      </c>
      <c r="F418" s="2">
        <f t="shared" si="49"/>
        <v>1.6676249999999999</v>
      </c>
      <c r="G418" s="2">
        <f t="shared" si="43"/>
        <v>1.5470459999999999</v>
      </c>
      <c r="H418" s="2">
        <f t="shared" si="47"/>
        <v>1.3244080000000003</v>
      </c>
      <c r="I418" s="2">
        <f t="array" ref="I418">SUMPRODUCT(B402:B421, (ROW(B402:B421)-ROW(B402)+1)) / (20*21/2)</f>
        <v>1.7814966666666665</v>
      </c>
      <c r="J418" s="2">
        <f t="shared" si="50"/>
        <v>1.6889666287965077</v>
      </c>
      <c r="K418" s="2">
        <f t="shared" si="44"/>
        <v>1.581416072934966</v>
      </c>
    </row>
    <row r="419" spans="1:11" ht="13.5" x14ac:dyDescent="0.25">
      <c r="A419" s="3">
        <f>TITRES_STAT!B422</f>
        <v>43389</v>
      </c>
      <c r="B419" s="5">
        <f>TITRES_STAT!D422</f>
        <v>1.8945000000000001</v>
      </c>
      <c r="C419" s="2">
        <f t="shared" si="45"/>
        <v>9.9000000000000199E-3</v>
      </c>
      <c r="D419" s="2">
        <f t="shared" si="46"/>
        <v>1.8489</v>
      </c>
      <c r="E419" s="2">
        <f t="shared" si="48"/>
        <v>1.7675699999999999</v>
      </c>
      <c r="F419" s="2">
        <f t="shared" si="49"/>
        <v>1.6857250000000001</v>
      </c>
      <c r="G419" s="2">
        <f t="shared" si="43"/>
        <v>1.5550719999999998</v>
      </c>
      <c r="H419" s="2">
        <f t="shared" si="47"/>
        <v>1.3281900000000002</v>
      </c>
      <c r="I419" s="2">
        <f t="array" ref="I419">SUMPRODUCT(B403:B422, (ROW(B403:B422)-ROW(B403)+1)) / (20*21/2)</f>
        <v>1.8024723809523808</v>
      </c>
      <c r="J419" s="2">
        <f t="shared" si="50"/>
        <v>1.7085412355777927</v>
      </c>
      <c r="K419" s="2">
        <f t="shared" si="44"/>
        <v>1.59369387399634</v>
      </c>
    </row>
    <row r="420" spans="1:11" ht="13.5" x14ac:dyDescent="0.25">
      <c r="A420" s="3">
        <f>TITRES_STAT!B423</f>
        <v>43390</v>
      </c>
      <c r="B420" s="5">
        <f>TITRES_STAT!D423</f>
        <v>1.8846000000000001</v>
      </c>
      <c r="C420" s="2">
        <f t="shared" si="45"/>
        <v>-9.9000000000000199E-3</v>
      </c>
      <c r="D420" s="2">
        <f t="shared" si="46"/>
        <v>1.8806400000000001</v>
      </c>
      <c r="E420" s="2">
        <f t="shared" si="48"/>
        <v>1.7874100000000002</v>
      </c>
      <c r="F420" s="2">
        <f t="shared" si="49"/>
        <v>1.7028349999999999</v>
      </c>
      <c r="G420" s="2">
        <f t="shared" si="43"/>
        <v>1.5629000000000002</v>
      </c>
      <c r="H420" s="2">
        <f t="shared" si="47"/>
        <v>1.332082</v>
      </c>
      <c r="I420" s="2">
        <f t="array" ref="I420">SUMPRODUCT(B404:B423, (ROW(B404:B423)-ROW(B404)+1)) / (20*21/2)</f>
        <v>1.8211295238095242</v>
      </c>
      <c r="J420" s="2">
        <f t="shared" si="50"/>
        <v>1.7253087369513362</v>
      </c>
      <c r="K420" s="2">
        <f t="shared" si="44"/>
        <v>1.6051019573690326</v>
      </c>
    </row>
    <row r="421" spans="1:11" ht="13.5" x14ac:dyDescent="0.25">
      <c r="A421" s="3">
        <f>TITRES_STAT!B424</f>
        <v>43391</v>
      </c>
      <c r="B421" s="5">
        <f>TITRES_STAT!D424</f>
        <v>1.8846000000000001</v>
      </c>
      <c r="C421" s="2">
        <f t="shared" si="45"/>
        <v>0</v>
      </c>
      <c r="D421" s="2">
        <f t="shared" si="46"/>
        <v>1.8915400000000002</v>
      </c>
      <c r="E421" s="2">
        <f t="shared" si="48"/>
        <v>1.8107200000000003</v>
      </c>
      <c r="F421" s="2">
        <f t="shared" si="49"/>
        <v>1.718955</v>
      </c>
      <c r="G421" s="2">
        <f t="shared" si="43"/>
        <v>1.5711840000000004</v>
      </c>
      <c r="H421" s="2">
        <f t="shared" si="47"/>
        <v>1.3358599999999998</v>
      </c>
      <c r="I421" s="2">
        <f t="array" ref="I421">SUMPRODUCT(B405:B424, (ROW(B405:B424)-ROW(B405)+1)) / (20*21/2)</f>
        <v>1.8354880952380952</v>
      </c>
      <c r="J421" s="2">
        <f t="shared" si="50"/>
        <v>1.7404793334321613</v>
      </c>
      <c r="K421" s="2">
        <f t="shared" si="44"/>
        <v>1.6160626649231884</v>
      </c>
    </row>
    <row r="422" spans="1:11" ht="13.5" x14ac:dyDescent="0.25">
      <c r="A422" s="3">
        <f>TITRES_STAT!B425</f>
        <v>43392</v>
      </c>
      <c r="B422" s="5">
        <f>TITRES_STAT!D425</f>
        <v>1.9392</v>
      </c>
      <c r="C422" s="2">
        <f t="shared" si="45"/>
        <v>5.4599999999999982E-2</v>
      </c>
      <c r="D422" s="2">
        <f t="shared" si="46"/>
        <v>1.8975000000000002</v>
      </c>
      <c r="E422" s="2">
        <f t="shared" si="48"/>
        <v>1.8365100000000001</v>
      </c>
      <c r="F422" s="2">
        <f t="shared" si="49"/>
        <v>1.7383</v>
      </c>
      <c r="G422" s="2">
        <f t="shared" si="43"/>
        <v>1.5805600000000002</v>
      </c>
      <c r="H422" s="2">
        <f t="shared" si="47"/>
        <v>1.3399109999999999</v>
      </c>
      <c r="I422" s="2">
        <f t="array" ref="I422">SUMPRODUCT(B406:B425, (ROW(B406:B425)-ROW(B406)+1)) / (20*21/2)</f>
        <v>1.8529171428571432</v>
      </c>
      <c r="J422" s="2">
        <f t="shared" si="50"/>
        <v>1.7594051112005269</v>
      </c>
      <c r="K422" s="2">
        <f t="shared" si="44"/>
        <v>1.6287347172791418</v>
      </c>
    </row>
    <row r="423" spans="1:11" ht="13.5" x14ac:dyDescent="0.25">
      <c r="A423" s="3">
        <f>TITRES_STAT!B426</f>
        <v>43395</v>
      </c>
      <c r="B423" s="5">
        <f>TITRES_STAT!D426</f>
        <v>1.9341999999999999</v>
      </c>
      <c r="C423" s="2">
        <f t="shared" si="45"/>
        <v>-5.0000000000001155E-3</v>
      </c>
      <c r="D423" s="2">
        <f t="shared" si="46"/>
        <v>1.9074200000000001</v>
      </c>
      <c r="E423" s="2">
        <f t="shared" si="48"/>
        <v>1.8618000000000001</v>
      </c>
      <c r="F423" s="2">
        <f t="shared" si="49"/>
        <v>1.7586349999999999</v>
      </c>
      <c r="G423" s="2">
        <f t="shared" si="43"/>
        <v>1.5893800000000005</v>
      </c>
      <c r="H423" s="2">
        <f t="shared" si="47"/>
        <v>1.3439369999999997</v>
      </c>
      <c r="I423" s="2">
        <f t="array" ref="I423">SUMPRODUCT(B407:B426, (ROW(B407:B426)-ROW(B407)+1)) / (20*21/2)</f>
        <v>1.8660947619047621</v>
      </c>
      <c r="J423" s="2">
        <f t="shared" si="50"/>
        <v>1.7760522434671433</v>
      </c>
      <c r="K423" s="2">
        <f t="shared" si="44"/>
        <v>1.6407137479740774</v>
      </c>
    </row>
    <row r="424" spans="1:11" ht="13.5" x14ac:dyDescent="0.25">
      <c r="A424" s="3">
        <f>TITRES_STAT!B427</f>
        <v>43396</v>
      </c>
      <c r="B424" s="5">
        <f>TITRES_STAT!D427</f>
        <v>1.9094</v>
      </c>
      <c r="C424" s="2">
        <f t="shared" si="45"/>
        <v>-2.4799999999999933E-2</v>
      </c>
      <c r="D424" s="2">
        <f t="shared" si="46"/>
        <v>1.9103999999999999</v>
      </c>
      <c r="E424" s="2">
        <f t="shared" si="48"/>
        <v>1.8796500000000003</v>
      </c>
      <c r="F424" s="2">
        <f t="shared" si="49"/>
        <v>1.775995</v>
      </c>
      <c r="G424" s="2">
        <f t="shared" si="43"/>
        <v>1.5977040000000005</v>
      </c>
      <c r="H424" s="2">
        <f t="shared" si="47"/>
        <v>1.3478164999999995</v>
      </c>
      <c r="I424" s="2">
        <f t="array" ref="I424">SUMPRODUCT(B408:B427, (ROW(B408:B427)-ROW(B408)+1)) / (20*21/2)</f>
        <v>1.8777138095238093</v>
      </c>
      <c r="J424" s="2">
        <f t="shared" si="50"/>
        <v>1.7887520298036059</v>
      </c>
      <c r="K424" s="2">
        <f t="shared" si="44"/>
        <v>1.6512504637398</v>
      </c>
    </row>
    <row r="425" spans="1:11" ht="13.5" x14ac:dyDescent="0.25">
      <c r="A425" s="3">
        <f>TITRES_STAT!B428</f>
        <v>43397</v>
      </c>
      <c r="B425" s="5">
        <f>TITRES_STAT!D428</f>
        <v>1.9590000000000001</v>
      </c>
      <c r="C425" s="2">
        <f t="shared" si="45"/>
        <v>4.9600000000000088E-2</v>
      </c>
      <c r="D425" s="2">
        <f t="shared" si="46"/>
        <v>1.9252800000000001</v>
      </c>
      <c r="E425" s="2">
        <f t="shared" si="48"/>
        <v>1.9029600000000002</v>
      </c>
      <c r="F425" s="2">
        <f t="shared" si="49"/>
        <v>1.7958349999999998</v>
      </c>
      <c r="G425" s="2">
        <f t="shared" si="43"/>
        <v>1.6075660000000005</v>
      </c>
      <c r="H425" s="2">
        <f t="shared" si="47"/>
        <v>1.351944</v>
      </c>
      <c r="I425" s="2">
        <f t="array" ref="I425">SUMPRODUCT(B409:B428, (ROW(B409:B428)-ROW(B409)+1)) / (20*21/2)</f>
        <v>1.888222857142857</v>
      </c>
      <c r="J425" s="2">
        <f t="shared" si="50"/>
        <v>1.8049661222032625</v>
      </c>
      <c r="K425" s="2">
        <f t="shared" si="44"/>
        <v>1.6633190730049059</v>
      </c>
    </row>
    <row r="426" spans="1:11" ht="13.5" x14ac:dyDescent="0.25">
      <c r="A426" s="3">
        <f>TITRES_STAT!B429</f>
        <v>43398</v>
      </c>
      <c r="B426" s="5">
        <f>TITRES_STAT!D429</f>
        <v>1.9341999999999999</v>
      </c>
      <c r="C426" s="2">
        <f t="shared" si="45"/>
        <v>-2.4800000000000155E-2</v>
      </c>
      <c r="D426" s="2">
        <f t="shared" si="46"/>
        <v>1.9352</v>
      </c>
      <c r="E426" s="2">
        <f t="shared" si="48"/>
        <v>1.91337</v>
      </c>
      <c r="F426" s="2">
        <f t="shared" si="49"/>
        <v>1.8122</v>
      </c>
      <c r="G426" s="2">
        <f t="shared" si="43"/>
        <v>1.6171160000000002</v>
      </c>
      <c r="H426" s="2">
        <f t="shared" si="47"/>
        <v>1.3559700000000001</v>
      </c>
      <c r="I426" s="2">
        <f t="array" ref="I426">SUMPRODUCT(B410:B429, (ROW(B410:B429)-ROW(B410)+1)) / (20*21/2)</f>
        <v>1.897202380952381</v>
      </c>
      <c r="J426" s="2">
        <f t="shared" si="50"/>
        <v>1.8172741105648564</v>
      </c>
      <c r="K426" s="2">
        <f t="shared" si="44"/>
        <v>1.6739418544556939</v>
      </c>
    </row>
    <row r="427" spans="1:11" ht="13.5" x14ac:dyDescent="0.25">
      <c r="A427" s="3">
        <f>TITRES_STAT!B430</f>
        <v>43399</v>
      </c>
      <c r="B427" s="5">
        <f>TITRES_STAT!D430</f>
        <v>1.9341999999999999</v>
      </c>
      <c r="C427" s="2">
        <f t="shared" si="45"/>
        <v>0</v>
      </c>
      <c r="D427" s="2">
        <f t="shared" si="46"/>
        <v>1.9341999999999999</v>
      </c>
      <c r="E427" s="2">
        <f t="shared" si="48"/>
        <v>1.9158500000000001</v>
      </c>
      <c r="F427" s="2">
        <f t="shared" si="49"/>
        <v>1.8238549999999996</v>
      </c>
      <c r="G427" s="2">
        <f t="shared" si="43"/>
        <v>1.6266660000000004</v>
      </c>
      <c r="H427" s="2">
        <f t="shared" si="47"/>
        <v>1.3601099999999997</v>
      </c>
      <c r="I427" s="2">
        <f t="array" ref="I427">SUMPRODUCT(B411:B430, (ROW(B411:B430)-ROW(B411)+1)) / (20*21/2)</f>
        <v>1.9056090476190477</v>
      </c>
      <c r="J427" s="2">
        <f t="shared" si="50"/>
        <v>1.8284099095586797</v>
      </c>
      <c r="K427" s="2">
        <f t="shared" si="44"/>
        <v>1.684148056241745</v>
      </c>
    </row>
    <row r="428" spans="1:11" ht="13.5" x14ac:dyDescent="0.25">
      <c r="A428" s="3">
        <f>TITRES_STAT!B431</f>
        <v>43402</v>
      </c>
      <c r="B428" s="5">
        <f>TITRES_STAT!D431</f>
        <v>1.9341999999999999</v>
      </c>
      <c r="C428" s="2">
        <f t="shared" si="45"/>
        <v>0</v>
      </c>
      <c r="D428" s="2">
        <f t="shared" si="46"/>
        <v>1.9341999999999999</v>
      </c>
      <c r="E428" s="2">
        <f t="shared" si="48"/>
        <v>1.9208100000000001</v>
      </c>
      <c r="F428" s="2">
        <f t="shared" si="49"/>
        <v>1.8350149999999996</v>
      </c>
      <c r="G428" s="2">
        <f t="shared" si="43"/>
        <v>1.6363980000000007</v>
      </c>
      <c r="H428" s="2">
        <f t="shared" si="47"/>
        <v>1.3643179999999995</v>
      </c>
      <c r="I428" s="2">
        <f t="array" ref="I428">SUMPRODUCT(B412:B431, (ROW(B412:B431)-ROW(B412)+1)) / (20*21/2)</f>
        <v>1.9151966666666664</v>
      </c>
      <c r="J428" s="2">
        <f t="shared" si="50"/>
        <v>1.838485156267377</v>
      </c>
      <c r="K428" s="2">
        <f t="shared" si="44"/>
        <v>1.6939540148205001</v>
      </c>
    </row>
    <row r="429" spans="1:11" ht="13.5" x14ac:dyDescent="0.25">
      <c r="A429" s="3">
        <f>TITRES_STAT!B432</f>
        <v>43403</v>
      </c>
      <c r="B429" s="5">
        <f>TITRES_STAT!D432</f>
        <v>1.9293</v>
      </c>
      <c r="C429" s="2">
        <f t="shared" si="45"/>
        <v>-4.8999999999999044E-3</v>
      </c>
      <c r="D429" s="2">
        <f t="shared" si="46"/>
        <v>1.9381799999999998</v>
      </c>
      <c r="E429" s="2">
        <f t="shared" si="48"/>
        <v>1.9242900000000003</v>
      </c>
      <c r="F429" s="2">
        <f t="shared" si="49"/>
        <v>1.8459299999999996</v>
      </c>
      <c r="G429" s="2">
        <f t="shared" si="43"/>
        <v>1.6460320000000008</v>
      </c>
      <c r="H429" s="2">
        <f t="shared" si="47"/>
        <v>1.3685244999999997</v>
      </c>
      <c r="I429" s="2">
        <f t="array" ref="I429">SUMPRODUCT(B413:B432, (ROW(B413:B432)-ROW(B413)+1)) / (20*21/2)</f>
        <v>1.9242628571428571</v>
      </c>
      <c r="J429" s="2">
        <f t="shared" si="50"/>
        <v>1.8471341890038173</v>
      </c>
      <c r="K429" s="2">
        <f t="shared" si="44"/>
        <v>1.7031832691412649</v>
      </c>
    </row>
    <row r="430" spans="1:11" ht="13.5" x14ac:dyDescent="0.25">
      <c r="A430" s="3">
        <f>TITRES_STAT!B433</f>
        <v>43404</v>
      </c>
      <c r="B430" s="5">
        <f>TITRES_STAT!D433</f>
        <v>1.9341999999999999</v>
      </c>
      <c r="C430" s="2">
        <f t="shared" si="45"/>
        <v>4.8999999999999044E-3</v>
      </c>
      <c r="D430" s="2">
        <f t="shared" si="46"/>
        <v>1.9332199999999999</v>
      </c>
      <c r="E430" s="2">
        <f t="shared" si="48"/>
        <v>1.9292500000000004</v>
      </c>
      <c r="F430" s="2">
        <f t="shared" si="49"/>
        <v>1.8583299999999998</v>
      </c>
      <c r="G430" s="2">
        <f t="shared" si="43"/>
        <v>1.6559460000000004</v>
      </c>
      <c r="H430" s="2">
        <f t="shared" si="47"/>
        <v>1.3728009999999997</v>
      </c>
      <c r="I430" s="2">
        <f t="array" ref="I430">SUMPRODUCT(B414:B433, (ROW(B414:B433)-ROW(B414)+1)) / (20*21/2)</f>
        <v>1.9310166666666668</v>
      </c>
      <c r="J430" s="2">
        <f t="shared" si="50"/>
        <v>1.8554261710034539</v>
      </c>
      <c r="K430" s="2">
        <f t="shared" si="44"/>
        <v>1.7122427487827838</v>
      </c>
    </row>
    <row r="431" spans="1:11" ht="13.5" x14ac:dyDescent="0.25">
      <c r="A431" s="3">
        <f>TITRES_STAT!B434</f>
        <v>43405</v>
      </c>
      <c r="B431" s="5">
        <f>TITRES_STAT!D434</f>
        <v>1.9590000000000001</v>
      </c>
      <c r="C431" s="2">
        <f t="shared" si="45"/>
        <v>2.4800000000000155E-2</v>
      </c>
      <c r="D431" s="2">
        <f t="shared" si="46"/>
        <v>1.9381799999999998</v>
      </c>
      <c r="E431" s="2">
        <f t="shared" si="48"/>
        <v>1.93669</v>
      </c>
      <c r="F431" s="2">
        <f t="shared" si="49"/>
        <v>1.8737050000000004</v>
      </c>
      <c r="G431" s="2">
        <f t="shared" si="43"/>
        <v>1.6662640000000004</v>
      </c>
      <c r="H431" s="2">
        <f t="shared" si="47"/>
        <v>1.3771329999999999</v>
      </c>
      <c r="I431" s="2">
        <f t="array" ref="I431">SUMPRODUCT(B415:B434, (ROW(B415:B434)-ROW(B415)+1)) / (20*21/2)</f>
        <v>1.9373909523809525</v>
      </c>
      <c r="J431" s="2">
        <f t="shared" si="50"/>
        <v>1.8652903451936012</v>
      </c>
      <c r="K431" s="2">
        <f t="shared" si="44"/>
        <v>1.7219195037324786</v>
      </c>
    </row>
    <row r="432" spans="1:11" ht="13.5" x14ac:dyDescent="0.25">
      <c r="A432" s="3">
        <f>TITRES_STAT!B435</f>
        <v>43406</v>
      </c>
      <c r="B432" s="5">
        <f>TITRES_STAT!D435</f>
        <v>1.9689000000000001</v>
      </c>
      <c r="C432" s="2">
        <f t="shared" si="45"/>
        <v>9.9000000000000199E-3</v>
      </c>
      <c r="D432" s="2">
        <f t="shared" si="46"/>
        <v>1.94512</v>
      </c>
      <c r="E432" s="2">
        <f t="shared" si="48"/>
        <v>1.9396600000000004</v>
      </c>
      <c r="F432" s="2">
        <f t="shared" si="49"/>
        <v>1.8880850000000002</v>
      </c>
      <c r="G432" s="2">
        <f t="shared" si="43"/>
        <v>1.6765080000000006</v>
      </c>
      <c r="H432" s="2">
        <f t="shared" si="47"/>
        <v>1.3815375000000001</v>
      </c>
      <c r="I432" s="2">
        <f t="array" ref="I432">SUMPRODUCT(B416:B435, (ROW(B416:B435)-ROW(B416)+1)) / (20*21/2)</f>
        <v>1.9440509523809524</v>
      </c>
      <c r="J432" s="2">
        <f t="shared" si="50"/>
        <v>1.8751579313656392</v>
      </c>
      <c r="K432" s="2">
        <f t="shared" si="44"/>
        <v>1.7316050133900285</v>
      </c>
    </row>
    <row r="433" spans="1:11" ht="13.5" x14ac:dyDescent="0.25">
      <c r="A433" s="3">
        <f>TITRES_STAT!B436</f>
        <v>43409</v>
      </c>
      <c r="B433" s="5">
        <f>TITRES_STAT!D436</f>
        <v>1.9590000000000001</v>
      </c>
      <c r="C433" s="2">
        <f t="shared" si="45"/>
        <v>-9.9000000000000199E-3</v>
      </c>
      <c r="D433" s="2">
        <f t="shared" si="46"/>
        <v>1.9500799999999998</v>
      </c>
      <c r="E433" s="2">
        <f t="shared" si="48"/>
        <v>1.9421399999999998</v>
      </c>
      <c r="F433" s="2">
        <f t="shared" si="49"/>
        <v>1.9019700000000004</v>
      </c>
      <c r="G433" s="2">
        <f t="shared" si="43"/>
        <v>1.6853360000000006</v>
      </c>
      <c r="H433" s="2">
        <f t="shared" si="47"/>
        <v>1.3859604999999999</v>
      </c>
      <c r="I433" s="2">
        <f t="array" ref="I433">SUMPRODUCT(B417:B436, (ROW(B417:B436)-ROW(B417)+1)) / (20*21/2)</f>
        <v>1.9556257142857145</v>
      </c>
      <c r="J433" s="2">
        <f t="shared" si="50"/>
        <v>1.8831428902831975</v>
      </c>
      <c r="K433" s="2">
        <f t="shared" si="44"/>
        <v>1.7405224638453216</v>
      </c>
    </row>
    <row r="434" spans="1:11" ht="13.5" x14ac:dyDescent="0.25">
      <c r="A434" s="3">
        <f>TITRES_STAT!B437</f>
        <v>43410</v>
      </c>
      <c r="B434" s="5">
        <f>TITRES_STAT!D437</f>
        <v>1.9689000000000001</v>
      </c>
      <c r="C434" s="2">
        <f t="shared" si="45"/>
        <v>9.9000000000000199E-3</v>
      </c>
      <c r="D434" s="2">
        <f t="shared" si="46"/>
        <v>1.9579999999999997</v>
      </c>
      <c r="E434" s="2">
        <f t="shared" si="48"/>
        <v>1.9480900000000001</v>
      </c>
      <c r="F434" s="2">
        <f t="shared" si="49"/>
        <v>1.9138700000000004</v>
      </c>
      <c r="G434" s="2">
        <f t="shared" ref="G434:G497" si="51">AVERAGE(B385:B434)</f>
        <v>1.6944600000000005</v>
      </c>
      <c r="H434" s="2">
        <f t="shared" si="47"/>
        <v>1.3904105000000002</v>
      </c>
      <c r="I434" s="2">
        <f t="array" ref="I434">SUMPRODUCT(B418:B437, (ROW(B418:B437)-ROW(B418)+1)) / (20*21/2)</f>
        <v>1.9675804761904763</v>
      </c>
      <c r="J434" s="2">
        <f t="shared" si="50"/>
        <v>1.8913102340657502</v>
      </c>
      <c r="K434" s="2">
        <f t="shared" si="44"/>
        <v>1.749478445655309</v>
      </c>
    </row>
    <row r="435" spans="1:11" ht="13.5" x14ac:dyDescent="0.25">
      <c r="A435" s="3">
        <f>TITRES_STAT!B438</f>
        <v>43411</v>
      </c>
      <c r="B435" s="5">
        <f>TITRES_STAT!D438</f>
        <v>1.9838</v>
      </c>
      <c r="C435" s="2">
        <f t="shared" si="45"/>
        <v>1.4899999999999913E-2</v>
      </c>
      <c r="D435" s="2">
        <f t="shared" si="46"/>
        <v>1.9679200000000001</v>
      </c>
      <c r="E435" s="2">
        <f t="shared" si="48"/>
        <v>1.9505699999999997</v>
      </c>
      <c r="F435" s="2">
        <f t="shared" si="49"/>
        <v>1.9267650000000003</v>
      </c>
      <c r="G435" s="2">
        <f t="shared" si="51"/>
        <v>1.7040820000000005</v>
      </c>
      <c r="H435" s="2">
        <f t="shared" si="47"/>
        <v>1.3949349999999998</v>
      </c>
      <c r="I435" s="2">
        <f t="array" ref="I435">SUMPRODUCT(B419:B438, (ROW(B419:B438)-ROW(B419)+1)) / (20*21/2)</f>
        <v>1.975964761904762</v>
      </c>
      <c r="J435" s="2">
        <f t="shared" si="50"/>
        <v>1.9001187832023454</v>
      </c>
      <c r="K435" s="2">
        <f t="shared" ref="K435:K498" si="52">$K$4*B435+(1-$K$4)*K434</f>
        <v>1.7586675262178459</v>
      </c>
    </row>
    <row r="436" spans="1:11" ht="13.5" x14ac:dyDescent="0.25">
      <c r="A436" s="3">
        <f>TITRES_STAT!B439</f>
        <v>43412</v>
      </c>
      <c r="B436" s="5">
        <f>TITRES_STAT!D439</f>
        <v>2.0482999999999998</v>
      </c>
      <c r="C436" s="2">
        <f t="shared" si="45"/>
        <v>6.449999999999978E-2</v>
      </c>
      <c r="D436" s="2">
        <f t="shared" si="46"/>
        <v>1.9857800000000001</v>
      </c>
      <c r="E436" s="2">
        <f t="shared" si="48"/>
        <v>1.9619799999999998</v>
      </c>
      <c r="F436" s="2">
        <f t="shared" si="49"/>
        <v>1.937675</v>
      </c>
      <c r="G436" s="2">
        <f t="shared" si="51"/>
        <v>1.7148940000000004</v>
      </c>
      <c r="H436" s="2">
        <f t="shared" si="47"/>
        <v>1.3998045000000001</v>
      </c>
      <c r="I436" s="2">
        <f t="array" ref="I436">SUMPRODUCT(B420:B439, (ROW(B420:B439)-ROW(B420)+1)) / (20*21/2)</f>
        <v>1.9808023809523809</v>
      </c>
      <c r="J436" s="2">
        <f t="shared" si="50"/>
        <v>1.9142312800402173</v>
      </c>
      <c r="K436" s="2">
        <f t="shared" si="52"/>
        <v>1.7700256624445971</v>
      </c>
    </row>
    <row r="437" spans="1:11" ht="13.5" x14ac:dyDescent="0.25">
      <c r="A437" s="3">
        <f>TITRES_STAT!B440</f>
        <v>43413</v>
      </c>
      <c r="B437" s="5">
        <f>TITRES_STAT!D440</f>
        <v>2.0632000000000001</v>
      </c>
      <c r="C437" s="2">
        <f t="shared" si="45"/>
        <v>1.4900000000000357E-2</v>
      </c>
      <c r="D437" s="2">
        <f t="shared" si="46"/>
        <v>2.0046399999999998</v>
      </c>
      <c r="E437" s="2">
        <f t="shared" si="48"/>
        <v>1.9748800000000002</v>
      </c>
      <c r="F437" s="2">
        <f t="shared" si="49"/>
        <v>1.9453650000000002</v>
      </c>
      <c r="G437" s="2">
        <f t="shared" si="51"/>
        <v>1.7262020000000005</v>
      </c>
      <c r="H437" s="2">
        <f t="shared" si="47"/>
        <v>1.4048625000000001</v>
      </c>
      <c r="I437" s="2">
        <f t="array" ref="I437">SUMPRODUCT(B421:B440, (ROW(B421:B440)-ROW(B421)+1)) / (20*21/2)</f>
        <v>1.9855966666666669</v>
      </c>
      <c r="J437" s="2">
        <f t="shared" si="50"/>
        <v>1.9284187771792443</v>
      </c>
      <c r="K437" s="2">
        <f t="shared" si="52"/>
        <v>1.781522695289907</v>
      </c>
    </row>
    <row r="438" spans="1:11" ht="13.5" x14ac:dyDescent="0.25">
      <c r="A438" s="3">
        <f>TITRES_STAT!B441</f>
        <v>43416</v>
      </c>
      <c r="B438" s="5">
        <f>TITRES_STAT!D441</f>
        <v>2.0333999999999999</v>
      </c>
      <c r="C438" s="2">
        <f t="shared" si="45"/>
        <v>-2.9800000000000271E-2</v>
      </c>
      <c r="D438" s="2">
        <f t="shared" si="46"/>
        <v>2.01952</v>
      </c>
      <c r="E438" s="2">
        <f t="shared" si="48"/>
        <v>1.9847999999999999</v>
      </c>
      <c r="F438" s="2">
        <f t="shared" si="49"/>
        <v>1.9528050000000003</v>
      </c>
      <c r="G438" s="2">
        <f t="shared" si="51"/>
        <v>1.7366160000000002</v>
      </c>
      <c r="H438" s="2">
        <f t="shared" si="47"/>
        <v>1.4096804999999997</v>
      </c>
      <c r="I438" s="2">
        <f t="array" ref="I438">SUMPRODUCT(B422:B441, (ROW(B422:B441)-ROW(B422)+1)) / (20*21/2)</f>
        <v>1.9874385714285714</v>
      </c>
      <c r="J438" s="2">
        <f t="shared" si="50"/>
        <v>1.9384169888764591</v>
      </c>
      <c r="K438" s="2">
        <f t="shared" si="52"/>
        <v>1.7914002366510873</v>
      </c>
    </row>
    <row r="439" spans="1:11" ht="13.5" x14ac:dyDescent="0.25">
      <c r="A439" s="3">
        <f>TITRES_STAT!B442</f>
        <v>43417</v>
      </c>
      <c r="B439" s="5">
        <f>TITRES_STAT!D442</f>
        <v>2.0036</v>
      </c>
      <c r="C439" s="2">
        <f t="shared" si="45"/>
        <v>-2.9799999999999827E-2</v>
      </c>
      <c r="D439" s="2">
        <f t="shared" si="46"/>
        <v>2.0264600000000002</v>
      </c>
      <c r="E439" s="2">
        <f t="shared" si="48"/>
        <v>1.9922299999999997</v>
      </c>
      <c r="F439" s="2">
        <f t="shared" si="49"/>
        <v>1.9582600000000003</v>
      </c>
      <c r="G439" s="2">
        <f t="shared" si="51"/>
        <v>1.746434</v>
      </c>
      <c r="H439" s="2">
        <f t="shared" si="47"/>
        <v>1.4143265</v>
      </c>
      <c r="I439" s="2">
        <f t="array" ref="I439">SUMPRODUCT(B423:B442, (ROW(B423:B442)-ROW(B423)+1)) / (20*21/2)</f>
        <v>1.9944747619047618</v>
      </c>
      <c r="J439" s="2">
        <f t="shared" si="50"/>
        <v>1.9446248946977487</v>
      </c>
      <c r="K439" s="2">
        <f t="shared" si="52"/>
        <v>1.7997217959981036</v>
      </c>
    </row>
    <row r="440" spans="1:11" ht="13.5" x14ac:dyDescent="0.25">
      <c r="A440" s="3">
        <f>TITRES_STAT!B443</f>
        <v>43418</v>
      </c>
      <c r="B440" s="5">
        <f>TITRES_STAT!D443</f>
        <v>2.0085999999999999</v>
      </c>
      <c r="C440" s="2">
        <f t="shared" si="45"/>
        <v>4.9999999999998934E-3</v>
      </c>
      <c r="D440" s="2">
        <f t="shared" si="46"/>
        <v>2.0314199999999998</v>
      </c>
      <c r="E440" s="2">
        <f t="shared" si="48"/>
        <v>1.9996700000000001</v>
      </c>
      <c r="F440" s="2">
        <f t="shared" si="49"/>
        <v>1.9644600000000003</v>
      </c>
      <c r="G440" s="2">
        <f t="shared" si="51"/>
        <v>1.7568480000000002</v>
      </c>
      <c r="H440" s="2">
        <f t="shared" si="47"/>
        <v>1.4189750000000001</v>
      </c>
      <c r="I440" s="2">
        <f t="array" ref="I440">SUMPRODUCT(B424:B443, (ROW(B424:B443)-ROW(B424)+1)) / (20*21/2)</f>
        <v>1.9953485714285712</v>
      </c>
      <c r="J440" s="2">
        <f t="shared" si="50"/>
        <v>1.9507177618693916</v>
      </c>
      <c r="K440" s="2">
        <f t="shared" si="52"/>
        <v>1.8079130981158251</v>
      </c>
    </row>
    <row r="441" spans="1:11" ht="13.5" x14ac:dyDescent="0.25">
      <c r="A441" s="3">
        <f>TITRES_STAT!B444</f>
        <v>43419</v>
      </c>
      <c r="B441" s="5">
        <f>TITRES_STAT!D444</f>
        <v>1.9838</v>
      </c>
      <c r="C441" s="2">
        <f t="shared" si="45"/>
        <v>-2.4799999999999933E-2</v>
      </c>
      <c r="D441" s="2">
        <f t="shared" si="46"/>
        <v>2.0185200000000001</v>
      </c>
      <c r="E441" s="2">
        <f t="shared" si="48"/>
        <v>2.0021499999999999</v>
      </c>
      <c r="F441" s="2">
        <f t="shared" si="49"/>
        <v>1.9694200000000002</v>
      </c>
      <c r="G441" s="2">
        <f t="shared" si="51"/>
        <v>1.7668660000000003</v>
      </c>
      <c r="H441" s="2">
        <f t="shared" si="47"/>
        <v>1.4234995000000001</v>
      </c>
      <c r="I441" s="2">
        <f t="array" ref="I441">SUMPRODUCT(B425:B444, (ROW(B425:B444)-ROW(B425)+1)) / (20*21/2)</f>
        <v>1.9959861904761906</v>
      </c>
      <c r="J441" s="2">
        <f t="shared" si="50"/>
        <v>1.9538684512151638</v>
      </c>
      <c r="K441" s="2">
        <f t="shared" si="52"/>
        <v>1.8148106236799104</v>
      </c>
    </row>
    <row r="442" spans="1:11" ht="13.5" x14ac:dyDescent="0.25">
      <c r="A442" s="3">
        <f>TITRES_STAT!B445</f>
        <v>43420</v>
      </c>
      <c r="B442" s="5">
        <f>TITRES_STAT!D445</f>
        <v>2.0432999999999999</v>
      </c>
      <c r="C442" s="2">
        <f t="shared" si="45"/>
        <v>5.9499999999999886E-2</v>
      </c>
      <c r="D442" s="2">
        <f t="shared" si="46"/>
        <v>2.0145400000000002</v>
      </c>
      <c r="E442" s="2">
        <f t="shared" si="48"/>
        <v>2.0095899999999998</v>
      </c>
      <c r="F442" s="2">
        <f t="shared" si="49"/>
        <v>1.9746250000000003</v>
      </c>
      <c r="G442" s="2">
        <f t="shared" si="51"/>
        <v>1.7788680000000001</v>
      </c>
      <c r="H442" s="2">
        <f t="shared" si="47"/>
        <v>1.428253</v>
      </c>
      <c r="I442" s="2">
        <f t="array" ref="I442">SUMPRODUCT(B426:B445, (ROW(B426:B445)-ROW(B426)+1)) / (20*21/2)</f>
        <v>1.9991076190476189</v>
      </c>
      <c r="J442" s="2">
        <f t="shared" si="50"/>
        <v>1.9623857415756243</v>
      </c>
      <c r="K442" s="2">
        <f t="shared" si="52"/>
        <v>1.8237709913787374</v>
      </c>
    </row>
    <row r="443" spans="1:11" ht="13.5" x14ac:dyDescent="0.25">
      <c r="A443" s="3">
        <f>TITRES_STAT!B446</f>
        <v>43423</v>
      </c>
      <c r="B443" s="5">
        <f>TITRES_STAT!D446</f>
        <v>1.9838</v>
      </c>
      <c r="C443" s="2">
        <f t="shared" si="45"/>
        <v>-5.9499999999999886E-2</v>
      </c>
      <c r="D443" s="2">
        <f t="shared" si="46"/>
        <v>2.0046200000000001</v>
      </c>
      <c r="E443" s="2">
        <f t="shared" si="48"/>
        <v>2.0120699999999996</v>
      </c>
      <c r="F443" s="2">
        <f t="shared" si="49"/>
        <v>1.9771050000000003</v>
      </c>
      <c r="G443" s="2">
        <f t="shared" si="51"/>
        <v>1.7904740000000001</v>
      </c>
      <c r="H443" s="2">
        <f t="shared" si="47"/>
        <v>1.4326179999999999</v>
      </c>
      <c r="I443" s="2">
        <f t="array" ref="I443">SUMPRODUCT(B427:B446, (ROW(B427:B446)-ROW(B427)+1)) / (20*21/2)</f>
        <v>2.0104642857142854</v>
      </c>
      <c r="J443" s="2">
        <f t="shared" si="50"/>
        <v>1.9644251947588982</v>
      </c>
      <c r="K443" s="2">
        <f t="shared" si="52"/>
        <v>1.8300466387756498</v>
      </c>
    </row>
    <row r="444" spans="1:11" ht="13.5" x14ac:dyDescent="0.25">
      <c r="A444" s="3">
        <f>TITRES_STAT!B447</f>
        <v>43425</v>
      </c>
      <c r="B444" s="5">
        <f>TITRES_STAT!D447</f>
        <v>1.9838</v>
      </c>
      <c r="C444" s="2">
        <f t="shared" si="45"/>
        <v>0</v>
      </c>
      <c r="D444" s="2">
        <f t="shared" si="46"/>
        <v>2.0006600000000003</v>
      </c>
      <c r="E444" s="2">
        <f t="shared" si="48"/>
        <v>2.0135599999999996</v>
      </c>
      <c r="F444" s="2">
        <f t="shared" si="49"/>
        <v>1.9808250000000005</v>
      </c>
      <c r="G444" s="2">
        <f t="shared" si="51"/>
        <v>1.8020799999999999</v>
      </c>
      <c r="H444" s="2">
        <f t="shared" si="47"/>
        <v>1.4371879999999999</v>
      </c>
      <c r="I444" s="2">
        <f t="array" ref="I444">SUMPRODUCT(B428:B447, (ROW(B428:B447)-ROW(B428)+1)) / (20*21/2)</f>
        <v>2.0229133333333329</v>
      </c>
      <c r="J444" s="2">
        <f t="shared" si="50"/>
        <v>1.96627041430567</v>
      </c>
      <c r="K444" s="2">
        <f t="shared" si="52"/>
        <v>1.8360761823530753</v>
      </c>
    </row>
    <row r="445" spans="1:11" ht="13.5" x14ac:dyDescent="0.25">
      <c r="A445" s="3">
        <f>TITRES_STAT!B448</f>
        <v>43426</v>
      </c>
      <c r="B445" s="5">
        <f>TITRES_STAT!D448</f>
        <v>2.0135999999999998</v>
      </c>
      <c r="C445" s="2">
        <f t="shared" si="45"/>
        <v>2.9799999999999827E-2</v>
      </c>
      <c r="D445" s="2">
        <f t="shared" si="46"/>
        <v>2.0016600000000002</v>
      </c>
      <c r="E445" s="2">
        <f t="shared" si="48"/>
        <v>2.01654</v>
      </c>
      <c r="F445" s="2">
        <f t="shared" si="49"/>
        <v>1.9835549999999997</v>
      </c>
      <c r="G445" s="2">
        <f t="shared" si="51"/>
        <v>1.8141820000000002</v>
      </c>
      <c r="H445" s="2">
        <f t="shared" si="47"/>
        <v>1.4418159999999998</v>
      </c>
      <c r="I445" s="2">
        <f t="array" ref="I445">SUMPRODUCT(B429:B448, (ROW(B429:B448)-ROW(B429)+1)) / (20*21/2)</f>
        <v>2.0344647619047618</v>
      </c>
      <c r="J445" s="2">
        <f t="shared" si="50"/>
        <v>1.970777993895606</v>
      </c>
      <c r="K445" s="2">
        <f t="shared" si="52"/>
        <v>1.8430379006921704</v>
      </c>
    </row>
    <row r="446" spans="1:11" ht="13.5" x14ac:dyDescent="0.25">
      <c r="A446" s="3">
        <f>TITRES_STAT!B449</f>
        <v>43427</v>
      </c>
      <c r="B446" s="5">
        <f>TITRES_STAT!D449</f>
        <v>2.1027999999999998</v>
      </c>
      <c r="C446" s="2">
        <f t="shared" si="45"/>
        <v>8.9199999999999946E-2</v>
      </c>
      <c r="D446" s="2">
        <f t="shared" si="46"/>
        <v>2.0254599999999998</v>
      </c>
      <c r="E446" s="2">
        <f t="shared" si="48"/>
        <v>2.0219899999999997</v>
      </c>
      <c r="F446" s="2">
        <f t="shared" si="49"/>
        <v>1.9919850000000001</v>
      </c>
      <c r="G446" s="2">
        <f t="shared" si="51"/>
        <v>1.8281679999999998</v>
      </c>
      <c r="H446" s="2">
        <f t="shared" si="47"/>
        <v>1.4468669999999997</v>
      </c>
      <c r="I446" s="2">
        <f t="array" ref="I446">SUMPRODUCT(B430:B449, (ROW(B430:B449)-ROW(B430)+1)) / (20*21/2)</f>
        <v>2.0436995238095235</v>
      </c>
      <c r="J446" s="2">
        <f t="shared" si="50"/>
        <v>1.9833515182865007</v>
      </c>
      <c r="K446" s="2">
        <f t="shared" si="52"/>
        <v>1.8532246496846345</v>
      </c>
    </row>
    <row r="447" spans="1:11" ht="13.5" x14ac:dyDescent="0.25">
      <c r="A447" s="3">
        <f>TITRES_STAT!B450</f>
        <v>43430</v>
      </c>
      <c r="B447" s="5">
        <f>TITRES_STAT!D450</f>
        <v>2.1227</v>
      </c>
      <c r="C447" s="2">
        <f t="shared" si="45"/>
        <v>1.9900000000000251E-2</v>
      </c>
      <c r="D447" s="2">
        <f t="shared" si="46"/>
        <v>2.0413399999999999</v>
      </c>
      <c r="E447" s="2">
        <f t="shared" si="48"/>
        <v>2.0279400000000001</v>
      </c>
      <c r="F447" s="2">
        <f t="shared" si="49"/>
        <v>2.0014099999999999</v>
      </c>
      <c r="G447" s="2">
        <f t="shared" si="51"/>
        <v>1.8424519999999998</v>
      </c>
      <c r="H447" s="2">
        <f t="shared" si="47"/>
        <v>1.4518584999999999</v>
      </c>
      <c r="I447" s="2">
        <f t="array" ref="I447">SUMPRODUCT(B431:B450, (ROW(B431:B450)-ROW(B431)+1)) / (20*21/2)</f>
        <v>2.0506652380952377</v>
      </c>
      <c r="J447" s="2">
        <f t="shared" si="50"/>
        <v>1.996622802259215</v>
      </c>
      <c r="K447" s="2">
        <f t="shared" si="52"/>
        <v>1.8637923104813154</v>
      </c>
    </row>
    <row r="448" spans="1:11" ht="13.5" x14ac:dyDescent="0.25">
      <c r="A448" s="3">
        <f>TITRES_STAT!B451</f>
        <v>43431</v>
      </c>
      <c r="B448" s="5">
        <f>TITRES_STAT!D451</f>
        <v>2.1227</v>
      </c>
      <c r="C448" s="2">
        <f t="shared" si="45"/>
        <v>0</v>
      </c>
      <c r="D448" s="2">
        <f t="shared" si="46"/>
        <v>2.0691199999999998</v>
      </c>
      <c r="E448" s="2">
        <f t="shared" si="48"/>
        <v>2.0368700000000004</v>
      </c>
      <c r="F448" s="2">
        <f t="shared" si="49"/>
        <v>2.0108349999999997</v>
      </c>
      <c r="G448" s="2">
        <f t="shared" si="51"/>
        <v>1.8555459999999997</v>
      </c>
      <c r="H448" s="2">
        <f t="shared" si="47"/>
        <v>1.457009</v>
      </c>
      <c r="I448" s="2">
        <f t="array" ref="I448">SUMPRODUCT(B432:B451, (ROW(B432:B451)-ROW(B432)+1)) / (20*21/2)</f>
        <v>2.0582942857142856</v>
      </c>
      <c r="J448" s="2">
        <f t="shared" si="50"/>
        <v>2.008630154425004</v>
      </c>
      <c r="K448" s="2">
        <f t="shared" si="52"/>
        <v>1.8739455532075384</v>
      </c>
    </row>
    <row r="449" spans="1:11" ht="13.5" x14ac:dyDescent="0.25">
      <c r="A449" s="3">
        <f>TITRES_STAT!B452</f>
        <v>43432</v>
      </c>
      <c r="B449" s="5">
        <f>TITRES_STAT!D452</f>
        <v>2.1078000000000001</v>
      </c>
      <c r="C449" s="2">
        <f t="shared" si="45"/>
        <v>-1.4899999999999913E-2</v>
      </c>
      <c r="D449" s="2">
        <f t="shared" si="46"/>
        <v>2.0939199999999998</v>
      </c>
      <c r="E449" s="2">
        <f t="shared" si="48"/>
        <v>2.0472900000000007</v>
      </c>
      <c r="F449" s="2">
        <f t="shared" si="49"/>
        <v>2.0197599999999998</v>
      </c>
      <c r="G449" s="2">
        <f t="shared" si="51"/>
        <v>1.8670519999999997</v>
      </c>
      <c r="H449" s="2">
        <f t="shared" si="47"/>
        <v>1.4617665</v>
      </c>
      <c r="I449" s="2">
        <f t="array" ref="I449">SUMPRODUCT(B433:B452, (ROW(B433:B452)-ROW(B433)+1)) / (20*21/2)</f>
        <v>2.0652147619047621</v>
      </c>
      <c r="J449" s="2">
        <f t="shared" si="50"/>
        <v>2.0180749016226227</v>
      </c>
      <c r="K449" s="2">
        <f t="shared" si="52"/>
        <v>1.8831163158268507</v>
      </c>
    </row>
    <row r="450" spans="1:11" ht="13.5" x14ac:dyDescent="0.25">
      <c r="A450" s="3">
        <f>TITRES_STAT!B453</f>
        <v>43433</v>
      </c>
      <c r="B450" s="5">
        <f>TITRES_STAT!D453</f>
        <v>2.0929000000000002</v>
      </c>
      <c r="C450" s="2">
        <f t="shared" si="45"/>
        <v>-1.4899999999999913E-2</v>
      </c>
      <c r="D450" s="2">
        <f t="shared" si="46"/>
        <v>2.1097799999999998</v>
      </c>
      <c r="E450" s="2">
        <f t="shared" si="48"/>
        <v>2.05572</v>
      </c>
      <c r="F450" s="2">
        <f t="shared" si="49"/>
        <v>2.027695</v>
      </c>
      <c r="G450" s="2">
        <f t="shared" si="51"/>
        <v>1.8780619999999997</v>
      </c>
      <c r="H450" s="2">
        <f t="shared" si="47"/>
        <v>1.4664724999999998</v>
      </c>
      <c r="I450" s="2">
        <f t="array" ref="I450">SUMPRODUCT(B434:B453, (ROW(B434:B453)-ROW(B434)+1)) / (20*21/2)</f>
        <v>2.0714738095238094</v>
      </c>
      <c r="J450" s="2">
        <f t="shared" si="50"/>
        <v>2.0252011014680873</v>
      </c>
      <c r="K450" s="2">
        <f t="shared" si="52"/>
        <v>1.8913431269708958</v>
      </c>
    </row>
    <row r="451" spans="1:11" ht="13.5" x14ac:dyDescent="0.25">
      <c r="A451" s="3">
        <f>TITRES_STAT!B454</f>
        <v>43434</v>
      </c>
      <c r="B451" s="5">
        <f>TITRES_STAT!D454</f>
        <v>2.1078000000000001</v>
      </c>
      <c r="C451" s="2">
        <f t="shared" si="45"/>
        <v>1.4899999999999913E-2</v>
      </c>
      <c r="D451" s="2">
        <f t="shared" si="46"/>
        <v>2.1107800000000005</v>
      </c>
      <c r="E451" s="2">
        <f t="shared" si="48"/>
        <v>2.06812</v>
      </c>
      <c r="F451" s="2">
        <f t="shared" si="49"/>
        <v>2.0351349999999995</v>
      </c>
      <c r="G451" s="2">
        <f t="shared" si="51"/>
        <v>1.8889739999999997</v>
      </c>
      <c r="H451" s="2">
        <f t="shared" si="47"/>
        <v>1.4712074999999996</v>
      </c>
      <c r="I451" s="2">
        <f t="array" ref="I451">SUMPRODUCT(B435:B454, (ROW(B435:B454)-ROW(B435)+1)) / (20*21/2)</f>
        <v>2.0689957142857143</v>
      </c>
      <c r="J451" s="2">
        <f t="shared" si="50"/>
        <v>2.0330676632330316</v>
      </c>
      <c r="K451" s="2">
        <f t="shared" si="52"/>
        <v>1.8998316317955666</v>
      </c>
    </row>
    <row r="452" spans="1:11" ht="13.5" x14ac:dyDescent="0.25">
      <c r="A452" s="3">
        <f>TITRES_STAT!B455</f>
        <v>43437</v>
      </c>
      <c r="B452" s="5">
        <f>TITRES_STAT!D455</f>
        <v>2.1078000000000001</v>
      </c>
      <c r="C452" s="2">
        <f t="shared" ref="C452:C515" si="53">B452-B451</f>
        <v>0</v>
      </c>
      <c r="D452" s="2">
        <f t="shared" si="46"/>
        <v>2.1078000000000001</v>
      </c>
      <c r="E452" s="2">
        <f t="shared" si="48"/>
        <v>2.0745700000000005</v>
      </c>
      <c r="F452" s="2">
        <f t="shared" si="49"/>
        <v>2.0420799999999995</v>
      </c>
      <c r="G452" s="2">
        <f t="shared" si="51"/>
        <v>1.9000839999999997</v>
      </c>
      <c r="H452" s="2">
        <f t="shared" si="47"/>
        <v>1.4760104999999997</v>
      </c>
      <c r="I452" s="2">
        <f t="array" ref="I452">SUMPRODUCT(B436:B455, (ROW(B436:B455)-ROW(B436)+1)) / (20*21/2)</f>
        <v>2.0667242857142858</v>
      </c>
      <c r="J452" s="2">
        <f t="shared" si="50"/>
        <v>2.0401850286394096</v>
      </c>
      <c r="K452" s="2">
        <f t="shared" si="52"/>
        <v>1.9079872540780933</v>
      </c>
    </row>
    <row r="453" spans="1:11" ht="13.5" x14ac:dyDescent="0.25">
      <c r="A453" s="3">
        <f>TITRES_STAT!B456</f>
        <v>43438</v>
      </c>
      <c r="B453" s="5">
        <f>TITRES_STAT!D456</f>
        <v>2.1078000000000001</v>
      </c>
      <c r="C453" s="2">
        <f t="shared" si="53"/>
        <v>0</v>
      </c>
      <c r="D453" s="2">
        <f t="shared" si="46"/>
        <v>2.1048200000000001</v>
      </c>
      <c r="E453" s="2">
        <f t="shared" si="48"/>
        <v>2.08697</v>
      </c>
      <c r="F453" s="2">
        <f t="shared" si="49"/>
        <v>2.0495199999999993</v>
      </c>
      <c r="G453" s="2">
        <f t="shared" si="51"/>
        <v>1.9116899999999994</v>
      </c>
      <c r="H453" s="2">
        <f t="shared" si="47"/>
        <v>1.4808589999999995</v>
      </c>
      <c r="I453" s="2">
        <f t="array" ref="I453">SUMPRODUCT(B437:B456, (ROW(B437:B456)-ROW(B437)+1)) / (20*21/2)</f>
        <v>2.062354761904762</v>
      </c>
      <c r="J453" s="2">
        <f t="shared" si="50"/>
        <v>2.0466245497213706</v>
      </c>
      <c r="K453" s="2">
        <f t="shared" si="52"/>
        <v>1.9158230480358152</v>
      </c>
    </row>
    <row r="454" spans="1:11" ht="13.5" x14ac:dyDescent="0.25">
      <c r="A454" s="3">
        <f>TITRES_STAT!B457</f>
        <v>43439</v>
      </c>
      <c r="B454" s="5">
        <f>TITRES_STAT!D457</f>
        <v>2.0234999999999999</v>
      </c>
      <c r="C454" s="2">
        <f t="shared" si="53"/>
        <v>-8.4300000000000264E-2</v>
      </c>
      <c r="D454" s="2">
        <f t="shared" ref="D454:D517" si="54">AVERAGE(B450:B454)</f>
        <v>2.0879599999999998</v>
      </c>
      <c r="E454" s="2">
        <f t="shared" si="48"/>
        <v>2.0909400000000002</v>
      </c>
      <c r="F454" s="2">
        <f t="shared" si="49"/>
        <v>2.0522499999999995</v>
      </c>
      <c r="G454" s="2">
        <f t="shared" si="51"/>
        <v>1.9209159999999996</v>
      </c>
      <c r="H454" s="2">
        <f t="shared" si="47"/>
        <v>1.4853544999999997</v>
      </c>
      <c r="I454" s="2">
        <f t="array" ref="I454">SUMPRODUCT(B438:B457, (ROW(B438:B457)-ROW(B438)+1)) / (20*21/2)</f>
        <v>2.0525076190476192</v>
      </c>
      <c r="J454" s="2">
        <f t="shared" si="50"/>
        <v>2.0444222116526687</v>
      </c>
      <c r="K454" s="2">
        <f t="shared" si="52"/>
        <v>1.9200456736030382</v>
      </c>
    </row>
    <row r="455" spans="1:11" ht="13.5" x14ac:dyDescent="0.25">
      <c r="A455" s="3">
        <f>TITRES_STAT!B458</f>
        <v>43440</v>
      </c>
      <c r="B455" s="5">
        <f>TITRES_STAT!D458</f>
        <v>2.0284</v>
      </c>
      <c r="C455" s="2">
        <f t="shared" si="53"/>
        <v>4.9000000000001265E-3</v>
      </c>
      <c r="D455" s="2">
        <f t="shared" si="54"/>
        <v>2.0750599999999997</v>
      </c>
      <c r="E455" s="2">
        <f t="shared" si="48"/>
        <v>2.0924200000000002</v>
      </c>
      <c r="F455" s="2">
        <f t="shared" si="49"/>
        <v>2.0544799999999994</v>
      </c>
      <c r="G455" s="2">
        <f t="shared" si="51"/>
        <v>1.9302399999999995</v>
      </c>
      <c r="H455" s="2">
        <f t="shared" si="47"/>
        <v>1.4898969999999994</v>
      </c>
      <c r="I455" s="2">
        <f t="array" ref="I455">SUMPRODUCT(B439:B458, (ROW(B439:B458)-ROW(B439)+1)) / (20*21/2)</f>
        <v>2.0441466666666668</v>
      </c>
      <c r="J455" s="2">
        <f t="shared" si="50"/>
        <v>2.0428962867333671</v>
      </c>
      <c r="K455" s="2">
        <f t="shared" si="52"/>
        <v>1.9242948628735073</v>
      </c>
    </row>
    <row r="456" spans="1:11" ht="13.5" x14ac:dyDescent="0.25">
      <c r="A456" s="3">
        <f>TITRES_STAT!B459</f>
        <v>43441</v>
      </c>
      <c r="B456" s="5">
        <f>TITRES_STAT!D459</f>
        <v>2.0085999999999999</v>
      </c>
      <c r="C456" s="2">
        <f t="shared" si="53"/>
        <v>-1.980000000000004E-2</v>
      </c>
      <c r="D456" s="2">
        <f t="shared" si="54"/>
        <v>2.0552199999999998</v>
      </c>
      <c r="E456" s="2">
        <f t="shared" si="48"/>
        <v>2.0830000000000006</v>
      </c>
      <c r="F456" s="2">
        <f t="shared" si="49"/>
        <v>2.0524949999999995</v>
      </c>
      <c r="G456" s="2">
        <f t="shared" si="51"/>
        <v>1.9382739999999996</v>
      </c>
      <c r="H456" s="2">
        <f t="shared" si="47"/>
        <v>1.4942494999999996</v>
      </c>
      <c r="I456" s="2">
        <f t="array" ref="I456">SUMPRODUCT(B440:B459, (ROW(B440:B459)-ROW(B440)+1)) / (20*21/2)</f>
        <v>2.0413399999999999</v>
      </c>
      <c r="J456" s="2">
        <f t="shared" si="50"/>
        <v>2.0396299737111416</v>
      </c>
      <c r="K456" s="2">
        <f t="shared" si="52"/>
        <v>1.9276009466823893</v>
      </c>
    </row>
    <row r="457" spans="1:11" ht="13.5" x14ac:dyDescent="0.25">
      <c r="A457" s="3">
        <f>TITRES_STAT!B460</f>
        <v>43444</v>
      </c>
      <c r="B457" s="5">
        <f>TITRES_STAT!D460</f>
        <v>1.9491000000000001</v>
      </c>
      <c r="C457" s="2">
        <f t="shared" si="53"/>
        <v>-5.9499999999999886E-2</v>
      </c>
      <c r="D457" s="2">
        <f t="shared" si="54"/>
        <v>2.0234799999999997</v>
      </c>
      <c r="E457" s="2">
        <f t="shared" si="48"/>
        <v>2.0656400000000006</v>
      </c>
      <c r="F457" s="2">
        <f t="shared" si="49"/>
        <v>2.0467900000000006</v>
      </c>
      <c r="G457" s="2">
        <f t="shared" si="51"/>
        <v>1.9432339999999997</v>
      </c>
      <c r="H457" s="2">
        <f t="shared" si="47"/>
        <v>1.4983044999999995</v>
      </c>
      <c r="I457" s="2">
        <f t="array" ref="I457">SUMPRODUCT(B441:B460, (ROW(B441:B460)-ROW(B441)+1)) / (20*21/2)</f>
        <v>2.034704761904762</v>
      </c>
      <c r="J457" s="2">
        <f t="shared" si="50"/>
        <v>2.0310080714529377</v>
      </c>
      <c r="K457" s="2">
        <f t="shared" si="52"/>
        <v>1.9284440468124919</v>
      </c>
    </row>
    <row r="458" spans="1:11" ht="13.5" x14ac:dyDescent="0.25">
      <c r="A458" s="3">
        <f>TITRES_STAT!B461</f>
        <v>43445</v>
      </c>
      <c r="B458" s="5">
        <f>TITRES_STAT!D461</f>
        <v>1.9590000000000001</v>
      </c>
      <c r="C458" s="2">
        <f t="shared" si="53"/>
        <v>9.9000000000000199E-3</v>
      </c>
      <c r="D458" s="2">
        <f t="shared" si="54"/>
        <v>1.9937199999999997</v>
      </c>
      <c r="E458" s="2">
        <f t="shared" si="48"/>
        <v>2.0492700000000004</v>
      </c>
      <c r="F458" s="2">
        <f t="shared" si="49"/>
        <v>2.0430700000000006</v>
      </c>
      <c r="G458" s="2">
        <f t="shared" si="51"/>
        <v>1.9481939999999998</v>
      </c>
      <c r="H458" s="2">
        <f t="shared" ref="H458:H521" si="55">AVERAGE(B259:B458)</f>
        <v>1.5023634999999995</v>
      </c>
      <c r="I458" s="2">
        <f t="array" ref="I458">SUMPRODUCT(B442:B461, (ROW(B442:B461)-ROW(B442)+1)) / (20*21/2)</f>
        <v>2.0291776190476192</v>
      </c>
      <c r="J458" s="2">
        <f t="shared" si="50"/>
        <v>2.0241501598859912</v>
      </c>
      <c r="K458" s="2">
        <f t="shared" si="52"/>
        <v>1.929642319486512</v>
      </c>
    </row>
    <row r="459" spans="1:11" ht="13.5" x14ac:dyDescent="0.25">
      <c r="A459" s="3">
        <f>TITRES_STAT!B462</f>
        <v>43446</v>
      </c>
      <c r="B459" s="5">
        <f>TITRES_STAT!D462</f>
        <v>2.0135999999999998</v>
      </c>
      <c r="C459" s="2">
        <f t="shared" si="53"/>
        <v>5.459999999999976E-2</v>
      </c>
      <c r="D459" s="2">
        <f t="shared" si="54"/>
        <v>1.9917400000000001</v>
      </c>
      <c r="E459" s="2">
        <f t="shared" si="48"/>
        <v>2.0398499999999999</v>
      </c>
      <c r="F459" s="2">
        <f t="shared" si="49"/>
        <v>2.0435700000000003</v>
      </c>
      <c r="G459" s="2">
        <f t="shared" si="51"/>
        <v>1.9542459999999997</v>
      </c>
      <c r="H459" s="2">
        <f t="shared" si="55"/>
        <v>1.5067639999999998</v>
      </c>
      <c r="I459" s="2">
        <f t="array" ref="I459">SUMPRODUCT(B443:B462, (ROW(B443:B462)-ROW(B443)+1)) / (20*21/2)</f>
        <v>2.0260123809523813</v>
      </c>
      <c r="J459" s="2">
        <f t="shared" si="50"/>
        <v>2.023145382753992</v>
      </c>
      <c r="K459" s="2">
        <f t="shared" si="52"/>
        <v>1.9329347775458645</v>
      </c>
    </row>
    <row r="460" spans="1:11" ht="13.5" x14ac:dyDescent="0.25">
      <c r="A460" s="3">
        <f>TITRES_STAT!B463</f>
        <v>43447</v>
      </c>
      <c r="B460" s="5">
        <f>TITRES_STAT!D463</f>
        <v>1.9739</v>
      </c>
      <c r="C460" s="2">
        <f t="shared" si="53"/>
        <v>-3.9699999999999847E-2</v>
      </c>
      <c r="D460" s="2">
        <f t="shared" si="54"/>
        <v>1.9808400000000002</v>
      </c>
      <c r="E460" s="2">
        <f t="shared" ref="E460:E523" si="56">AVERAGE(B451:B460)</f>
        <v>2.0279499999999997</v>
      </c>
      <c r="F460" s="2">
        <f t="shared" si="49"/>
        <v>2.0418350000000003</v>
      </c>
      <c r="G460" s="2">
        <f t="shared" si="51"/>
        <v>1.9599999999999997</v>
      </c>
      <c r="H460" s="2">
        <f t="shared" si="55"/>
        <v>1.5109659999999996</v>
      </c>
      <c r="I460" s="2">
        <f t="array" ref="I460">SUMPRODUCT(B444:B463, (ROW(B444:B463)-ROW(B444)+1)) / (20*21/2)</f>
        <v>2.0230123809523808</v>
      </c>
      <c r="J460" s="2">
        <f t="shared" si="50"/>
        <v>2.0184553463012307</v>
      </c>
      <c r="K460" s="2">
        <f t="shared" si="52"/>
        <v>1.9345412568577915</v>
      </c>
    </row>
    <row r="461" spans="1:11" ht="13.5" x14ac:dyDescent="0.25">
      <c r="A461" s="3">
        <f>TITRES_STAT!B464</f>
        <v>43448</v>
      </c>
      <c r="B461" s="5">
        <f>TITRES_STAT!D464</f>
        <v>1.9838</v>
      </c>
      <c r="C461" s="2">
        <f t="shared" si="53"/>
        <v>9.9000000000000199E-3</v>
      </c>
      <c r="D461" s="2">
        <f t="shared" si="54"/>
        <v>1.9758800000000001</v>
      </c>
      <c r="E461" s="2">
        <f t="shared" si="56"/>
        <v>2.0155499999999997</v>
      </c>
      <c r="F461" s="2">
        <f t="shared" si="49"/>
        <v>2.0418350000000003</v>
      </c>
      <c r="G461" s="2">
        <f t="shared" si="51"/>
        <v>1.9666460000000001</v>
      </c>
      <c r="H461" s="2">
        <f t="shared" si="55"/>
        <v>1.5152174999999994</v>
      </c>
      <c r="I461" s="2">
        <f t="array" ref="I461">SUMPRODUCT(B445:B464, (ROW(B445:B464)-ROW(B445)+1)) / (20*21/2)</f>
        <v>2.0165895238095239</v>
      </c>
      <c r="J461" s="2">
        <f t="shared" si="50"/>
        <v>2.015154837129685</v>
      </c>
      <c r="K461" s="2">
        <f t="shared" si="52"/>
        <v>1.936472972275133</v>
      </c>
    </row>
    <row r="462" spans="1:11" ht="13.5" x14ac:dyDescent="0.25">
      <c r="A462" s="3">
        <f>TITRES_STAT!B465</f>
        <v>43451</v>
      </c>
      <c r="B462" s="5">
        <f>TITRES_STAT!D465</f>
        <v>2.0085999999999999</v>
      </c>
      <c r="C462" s="2">
        <f t="shared" si="53"/>
        <v>2.4799999999999933E-2</v>
      </c>
      <c r="D462" s="2">
        <f t="shared" si="54"/>
        <v>1.9877800000000001</v>
      </c>
      <c r="E462" s="2">
        <f t="shared" si="56"/>
        <v>2.0056299999999996</v>
      </c>
      <c r="F462" s="2">
        <f t="shared" si="49"/>
        <v>2.0401000000000002</v>
      </c>
      <c r="G462" s="2">
        <f t="shared" si="51"/>
        <v>1.9731920000000001</v>
      </c>
      <c r="H462" s="2">
        <f t="shared" si="55"/>
        <v>1.5195929999999995</v>
      </c>
      <c r="I462" s="2">
        <f t="array" ref="I462">SUMPRODUCT(B446:B465, (ROW(B446:B465)-ROW(B446)+1)) / (20*21/2)</f>
        <v>2.0116328571428572</v>
      </c>
      <c r="J462" s="2">
        <f t="shared" si="50"/>
        <v>2.0145305669268581</v>
      </c>
      <c r="K462" s="2">
        <f t="shared" si="52"/>
        <v>1.9393014831663045</v>
      </c>
    </row>
    <row r="463" spans="1:11" ht="13.5" x14ac:dyDescent="0.25">
      <c r="A463" s="3">
        <f>TITRES_STAT!B466</f>
        <v>43452</v>
      </c>
      <c r="B463" s="5">
        <f>TITRES_STAT!D466</f>
        <v>2.0085999999999999</v>
      </c>
      <c r="C463" s="2">
        <f t="shared" si="53"/>
        <v>0</v>
      </c>
      <c r="D463" s="2">
        <f t="shared" si="54"/>
        <v>1.9976999999999996</v>
      </c>
      <c r="E463" s="2">
        <f t="shared" si="56"/>
        <v>1.9957100000000001</v>
      </c>
      <c r="F463" s="2">
        <f t="shared" si="49"/>
        <v>2.0413400000000004</v>
      </c>
      <c r="G463" s="2">
        <f t="shared" si="51"/>
        <v>1.9797380000000002</v>
      </c>
      <c r="H463" s="2">
        <f t="shared" si="55"/>
        <v>1.5239454999999995</v>
      </c>
      <c r="I463" s="2">
        <f t="array" ref="I463">SUMPRODUCT(B447:B466, (ROW(B447:B466)-ROW(B447)+1)) / (20*21/2)</f>
        <v>2.0100990476190477</v>
      </c>
      <c r="J463" s="2">
        <f t="shared" si="50"/>
        <v>2.0139657510290618</v>
      </c>
      <c r="K463" s="2">
        <f t="shared" si="52"/>
        <v>1.9420190720617436</v>
      </c>
    </row>
    <row r="464" spans="1:11" ht="13.5" x14ac:dyDescent="0.25">
      <c r="A464" s="3">
        <f>TITRES_STAT!B467</f>
        <v>43453</v>
      </c>
      <c r="B464" s="5">
        <f>TITRES_STAT!D467</f>
        <v>1.9739</v>
      </c>
      <c r="C464" s="2">
        <f t="shared" si="53"/>
        <v>-3.4699999999999953E-2</v>
      </c>
      <c r="D464" s="2">
        <f t="shared" si="54"/>
        <v>1.98976</v>
      </c>
      <c r="E464" s="2">
        <f t="shared" si="56"/>
        <v>1.9907500000000002</v>
      </c>
      <c r="F464" s="2">
        <f t="shared" si="49"/>
        <v>2.0408450000000005</v>
      </c>
      <c r="G464" s="2">
        <f t="shared" si="51"/>
        <v>1.9845980000000003</v>
      </c>
      <c r="H464" s="2">
        <f t="shared" si="55"/>
        <v>1.5281019999999996</v>
      </c>
      <c r="I464" s="2">
        <f t="array" ref="I464">SUMPRODUCT(B448:B467, (ROW(B448:B467)-ROW(B448)+1)) / (20*21/2)</f>
        <v>2.0089428571428574</v>
      </c>
      <c r="J464" s="2">
        <f t="shared" si="50"/>
        <v>2.0101499652167703</v>
      </c>
      <c r="K464" s="2">
        <f t="shared" si="52"/>
        <v>1.9432693045299105</v>
      </c>
    </row>
    <row r="465" spans="1:11" ht="13.5" x14ac:dyDescent="0.25">
      <c r="A465" s="3">
        <f>TITRES_STAT!B468</f>
        <v>43454</v>
      </c>
      <c r="B465" s="5">
        <f>TITRES_STAT!D468</f>
        <v>1.9887999999999999</v>
      </c>
      <c r="C465" s="2">
        <f t="shared" si="53"/>
        <v>1.4899999999999913E-2</v>
      </c>
      <c r="D465" s="2">
        <f t="shared" si="54"/>
        <v>1.99274</v>
      </c>
      <c r="E465" s="2">
        <f t="shared" si="56"/>
        <v>1.9867900000000003</v>
      </c>
      <c r="F465" s="2">
        <f t="shared" si="49"/>
        <v>2.0396050000000003</v>
      </c>
      <c r="G465" s="2">
        <f t="shared" si="51"/>
        <v>1.9898560000000003</v>
      </c>
      <c r="H465" s="2">
        <f t="shared" si="55"/>
        <v>1.5323554999999995</v>
      </c>
      <c r="I465" s="2">
        <f t="array" ref="I465">SUMPRODUCT(B449:B468, (ROW(B449:B468)-ROW(B449)+1)) / (20*21/2)</f>
        <v>2.0073161904761903</v>
      </c>
      <c r="J465" s="2">
        <f t="shared" si="50"/>
        <v>2.0081166351961253</v>
      </c>
      <c r="K465" s="2">
        <f t="shared" si="52"/>
        <v>1.9450548219993258</v>
      </c>
    </row>
    <row r="466" spans="1:11" ht="13.5" x14ac:dyDescent="0.25">
      <c r="A466" s="3">
        <f>TITRES_STAT!B469</f>
        <v>43455</v>
      </c>
      <c r="B466" s="5">
        <f>TITRES_STAT!D469</f>
        <v>2.0234999999999999</v>
      </c>
      <c r="C466" s="2">
        <f t="shared" si="53"/>
        <v>3.4699999999999953E-2</v>
      </c>
      <c r="D466" s="2">
        <f t="shared" si="54"/>
        <v>2.00068</v>
      </c>
      <c r="E466" s="2">
        <f t="shared" si="56"/>
        <v>1.98828</v>
      </c>
      <c r="F466" s="2">
        <f t="shared" si="49"/>
        <v>2.0356399999999999</v>
      </c>
      <c r="G466" s="2">
        <f t="shared" si="51"/>
        <v>1.9937240000000003</v>
      </c>
      <c r="H466" s="2">
        <f t="shared" si="55"/>
        <v>1.5367599999999999</v>
      </c>
      <c r="I466" s="2">
        <f t="array" ref="I466">SUMPRODUCT(B450:B469, (ROW(B450:B469)-ROW(B450)+1)) / (20*21/2)</f>
        <v>2.0062090476190475</v>
      </c>
      <c r="J466" s="2">
        <f t="shared" si="50"/>
        <v>2.0095817175583992</v>
      </c>
      <c r="K466" s="2">
        <f t="shared" si="52"/>
        <v>1.9481311034895483</v>
      </c>
    </row>
    <row r="467" spans="1:11" ht="13.5" x14ac:dyDescent="0.25">
      <c r="A467" s="3">
        <f>TITRES_STAT!B470</f>
        <v>43458</v>
      </c>
      <c r="B467" s="5">
        <f>TITRES_STAT!D470</f>
        <v>2.0234999999999999</v>
      </c>
      <c r="C467" s="2">
        <f t="shared" si="53"/>
        <v>0</v>
      </c>
      <c r="D467" s="2">
        <f t="shared" si="54"/>
        <v>2.00366</v>
      </c>
      <c r="E467" s="2">
        <f t="shared" si="56"/>
        <v>1.9957199999999997</v>
      </c>
      <c r="F467" s="2">
        <f t="shared" si="49"/>
        <v>2.0306799999999998</v>
      </c>
      <c r="G467" s="2">
        <f t="shared" si="51"/>
        <v>1.9960060000000004</v>
      </c>
      <c r="H467" s="2">
        <f t="shared" si="55"/>
        <v>1.5411644999999998</v>
      </c>
      <c r="I467" s="2">
        <f t="array" ref="I467">SUMPRODUCT(B451:B470, (ROW(B451:B470)-ROW(B451)+1)) / (20*21/2)</f>
        <v>2.0060171428571425</v>
      </c>
      <c r="J467" s="2">
        <f t="shared" si="50"/>
        <v>2.0109072682671232</v>
      </c>
      <c r="K467" s="2">
        <f t="shared" si="52"/>
        <v>1.9510867464899584</v>
      </c>
    </row>
    <row r="468" spans="1:11" ht="13.5" x14ac:dyDescent="0.25">
      <c r="A468" s="3">
        <f>TITRES_STAT!B471</f>
        <v>43459</v>
      </c>
      <c r="B468" s="5">
        <f>TITRES_STAT!D471</f>
        <v>2.0135999999999998</v>
      </c>
      <c r="C468" s="2">
        <f t="shared" si="53"/>
        <v>-9.9000000000000199E-3</v>
      </c>
      <c r="D468" s="2">
        <f t="shared" si="54"/>
        <v>2.0046600000000003</v>
      </c>
      <c r="E468" s="2">
        <f t="shared" si="56"/>
        <v>2.0011799999999997</v>
      </c>
      <c r="F468" s="2">
        <f t="shared" ref="F468:F531" si="57">AVERAGE(B449:B468)</f>
        <v>2.0252249999999998</v>
      </c>
      <c r="G468" s="2">
        <f t="shared" si="51"/>
        <v>1.9985860000000002</v>
      </c>
      <c r="H468" s="2">
        <f t="shared" si="55"/>
        <v>1.545474</v>
      </c>
      <c r="I468" s="2">
        <f t="array" ref="I468">SUMPRODUCT(B452:B471, (ROW(B452:B471)-ROW(B452)+1)) / (20*21/2)</f>
        <v>2.0057128571428571</v>
      </c>
      <c r="J468" s="2">
        <f t="shared" si="50"/>
        <v>2.0111637189083496</v>
      </c>
      <c r="K468" s="2">
        <f t="shared" si="52"/>
        <v>1.9535382466276072</v>
      </c>
    </row>
    <row r="469" spans="1:11" ht="13.5" x14ac:dyDescent="0.25">
      <c r="A469" s="3">
        <f>TITRES_STAT!B472</f>
        <v>43460</v>
      </c>
      <c r="B469" s="5">
        <f>TITRES_STAT!D472</f>
        <v>2.0135999999999998</v>
      </c>
      <c r="C469" s="2">
        <f t="shared" si="53"/>
        <v>0</v>
      </c>
      <c r="D469" s="2">
        <f t="shared" si="54"/>
        <v>2.0125999999999999</v>
      </c>
      <c r="E469" s="2">
        <f t="shared" si="56"/>
        <v>2.0011800000000002</v>
      </c>
      <c r="F469" s="2">
        <f t="shared" si="57"/>
        <v>2.0205149999999996</v>
      </c>
      <c r="G469" s="2">
        <f t="shared" si="51"/>
        <v>2.0009680000000003</v>
      </c>
      <c r="H469" s="2">
        <f t="shared" si="55"/>
        <v>1.5496240000000001</v>
      </c>
      <c r="I469" s="2">
        <f t="array" ref="I469">SUMPRODUCT(B453:B472, (ROW(B453:B472)-ROW(B453)+1)) / (20*21/2)</f>
        <v>2.0115238095238097</v>
      </c>
      <c r="J469" s="2">
        <f t="shared" ref="J469:J532" si="58">$J$4*B469+J468*(1-$J$4)</f>
        <v>2.0113957456789828</v>
      </c>
      <c r="K469" s="2">
        <f t="shared" si="52"/>
        <v>1.9558936095049559</v>
      </c>
    </row>
    <row r="470" spans="1:11" ht="13.5" x14ac:dyDescent="0.25">
      <c r="A470" s="3">
        <f>TITRES_STAT!B473</f>
        <v>43461</v>
      </c>
      <c r="B470" s="5">
        <f>TITRES_STAT!D473</f>
        <v>2.0185</v>
      </c>
      <c r="C470" s="2">
        <f t="shared" si="53"/>
        <v>4.9000000000001265E-3</v>
      </c>
      <c r="D470" s="2">
        <f t="shared" si="54"/>
        <v>2.0185399999999998</v>
      </c>
      <c r="E470" s="2">
        <f t="shared" si="56"/>
        <v>2.0056400000000001</v>
      </c>
      <c r="F470" s="2">
        <f t="shared" si="57"/>
        <v>2.0167949999999997</v>
      </c>
      <c r="G470" s="2">
        <f t="shared" si="51"/>
        <v>2.0036460000000003</v>
      </c>
      <c r="H470" s="2">
        <f t="shared" si="55"/>
        <v>1.5535935000000003</v>
      </c>
      <c r="I470" s="2">
        <f t="array" ref="I470">SUMPRODUCT(B454:B473, (ROW(B454:B473)-ROW(B454)+1)) / (20*21/2)</f>
        <v>2.018442857142857</v>
      </c>
      <c r="J470" s="2">
        <f t="shared" si="58"/>
        <v>2.0120723413286035</v>
      </c>
      <c r="K470" s="2">
        <f t="shared" si="52"/>
        <v>1.958348762073389</v>
      </c>
    </row>
    <row r="471" spans="1:11" ht="13.5" x14ac:dyDescent="0.25">
      <c r="A471" s="3">
        <f>TITRES_STAT!B474</f>
        <v>43462</v>
      </c>
      <c r="B471" s="5">
        <f>TITRES_STAT!D474</f>
        <v>2.0135999999999998</v>
      </c>
      <c r="C471" s="2">
        <f t="shared" si="53"/>
        <v>-4.9000000000001265E-3</v>
      </c>
      <c r="D471" s="2">
        <f t="shared" si="54"/>
        <v>2.0165599999999997</v>
      </c>
      <c r="E471" s="2">
        <f t="shared" si="56"/>
        <v>2.0086199999999996</v>
      </c>
      <c r="F471" s="2">
        <f t="shared" si="57"/>
        <v>2.0120849999999999</v>
      </c>
      <c r="G471" s="2">
        <f t="shared" si="51"/>
        <v>2.0062259999999998</v>
      </c>
      <c r="H471" s="2">
        <f t="shared" si="55"/>
        <v>1.5574930000000002</v>
      </c>
      <c r="I471" s="2">
        <f t="array" ref="I471">SUMPRODUCT(B455:B474, (ROW(B455:B474)-ROW(B455)+1)) / (20*21/2)</f>
        <v>2.0240609523809527</v>
      </c>
      <c r="J471" s="2">
        <f t="shared" si="58"/>
        <v>2.0122178326306415</v>
      </c>
      <c r="K471" s="2">
        <f t="shared" si="52"/>
        <v>1.9605154772861972</v>
      </c>
    </row>
    <row r="472" spans="1:11" ht="13.5" x14ac:dyDescent="0.25">
      <c r="A472" s="3">
        <f>TITRES_STAT!B475</f>
        <v>43465</v>
      </c>
      <c r="B472" s="5">
        <f>TITRES_STAT!D475</f>
        <v>2.0731000000000002</v>
      </c>
      <c r="C472" s="2">
        <f t="shared" si="53"/>
        <v>5.950000000000033E-2</v>
      </c>
      <c r="D472" s="2">
        <f t="shared" si="54"/>
        <v>2.0264800000000003</v>
      </c>
      <c r="E472" s="2">
        <f t="shared" si="56"/>
        <v>2.0150700000000001</v>
      </c>
      <c r="F472" s="2">
        <f t="shared" si="57"/>
        <v>2.0103499999999999</v>
      </c>
      <c r="G472" s="2">
        <f t="shared" si="51"/>
        <v>2.0089039999999998</v>
      </c>
      <c r="H472" s="2">
        <f t="shared" si="55"/>
        <v>1.5615080000000003</v>
      </c>
      <c r="I472" s="2">
        <f t="array" ref="I472">SUMPRODUCT(B456:B475, (ROW(B456:B475)-ROW(B456)+1)) / (20*21/2)</f>
        <v>2.0360857142857145</v>
      </c>
      <c r="J472" s="2">
        <f t="shared" si="58"/>
        <v>2.0180161342848661</v>
      </c>
      <c r="K472" s="2">
        <f t="shared" si="52"/>
        <v>1.9649305566083073</v>
      </c>
    </row>
    <row r="473" spans="1:11" ht="13.5" x14ac:dyDescent="0.25">
      <c r="A473" s="3">
        <f>TITRES_STAT!B476</f>
        <v>43467</v>
      </c>
      <c r="B473" s="5">
        <f>TITRES_STAT!D476</f>
        <v>2.0830000000000002</v>
      </c>
      <c r="C473" s="2">
        <f t="shared" si="53"/>
        <v>9.9000000000000199E-3</v>
      </c>
      <c r="D473" s="2">
        <f t="shared" si="54"/>
        <v>2.0403600000000002</v>
      </c>
      <c r="E473" s="2">
        <f t="shared" si="56"/>
        <v>2.0225099999999996</v>
      </c>
      <c r="F473" s="2">
        <f t="shared" si="57"/>
        <v>2.0091099999999997</v>
      </c>
      <c r="G473" s="2">
        <f t="shared" si="51"/>
        <v>2.0118799999999997</v>
      </c>
      <c r="H473" s="2">
        <f t="shared" si="55"/>
        <v>1.5654360000000005</v>
      </c>
      <c r="I473" s="2">
        <f t="array" ref="I473">SUMPRODUCT(B457:B476, (ROW(B457:B476)-ROW(B457)+1)) / (20*21/2)</f>
        <v>2.047590476190476</v>
      </c>
      <c r="J473" s="2">
        <f t="shared" si="58"/>
        <v>2.0242050738767836</v>
      </c>
      <c r="K473" s="2">
        <f t="shared" si="52"/>
        <v>1.969560730858962</v>
      </c>
    </row>
    <row r="474" spans="1:11" ht="13.5" x14ac:dyDescent="0.25">
      <c r="A474" s="3">
        <f>TITRES_STAT!B477</f>
        <v>43468</v>
      </c>
      <c r="B474" s="5">
        <f>TITRES_STAT!D477</f>
        <v>2.0680999999999998</v>
      </c>
      <c r="C474" s="2">
        <f t="shared" si="53"/>
        <v>-1.4900000000000357E-2</v>
      </c>
      <c r="D474" s="2">
        <f t="shared" si="54"/>
        <v>2.0512600000000001</v>
      </c>
      <c r="E474" s="2">
        <f t="shared" si="56"/>
        <v>2.03193</v>
      </c>
      <c r="F474" s="2">
        <f t="shared" si="57"/>
        <v>2.0113399999999997</v>
      </c>
      <c r="G474" s="2">
        <f t="shared" si="51"/>
        <v>2.0150539999999997</v>
      </c>
      <c r="H474" s="2">
        <f t="shared" si="55"/>
        <v>1.5691300000000004</v>
      </c>
      <c r="I474" s="2">
        <f t="array" ref="I474">SUMPRODUCT(B458:B477, (ROW(B458:B477)-ROW(B458)+1)) / (20*21/2)</f>
        <v>2.0622523809523807</v>
      </c>
      <c r="J474" s="2">
        <f t="shared" si="58"/>
        <v>2.0283855430313755</v>
      </c>
      <c r="K474" s="2">
        <f t="shared" si="52"/>
        <v>1.9734250159233164</v>
      </c>
    </row>
    <row r="475" spans="1:11" ht="13.5" x14ac:dyDescent="0.25">
      <c r="A475" s="3">
        <f>TITRES_STAT!B478</f>
        <v>43469</v>
      </c>
      <c r="B475" s="5">
        <f>TITRES_STAT!D478</f>
        <v>2.1375999999999999</v>
      </c>
      <c r="C475" s="2">
        <f t="shared" si="53"/>
        <v>6.9500000000000117E-2</v>
      </c>
      <c r="D475" s="2">
        <f t="shared" si="54"/>
        <v>2.0750799999999998</v>
      </c>
      <c r="E475" s="2">
        <f t="shared" si="56"/>
        <v>2.0468099999999998</v>
      </c>
      <c r="F475" s="2">
        <f t="shared" si="57"/>
        <v>2.0167999999999999</v>
      </c>
      <c r="G475" s="2">
        <f t="shared" si="51"/>
        <v>2.0186259999999994</v>
      </c>
      <c r="H475" s="2">
        <f t="shared" si="55"/>
        <v>1.5732170000000003</v>
      </c>
      <c r="I475" s="2">
        <f t="array" ref="I475">SUMPRODUCT(B459:B478, (ROW(B459:B478)-ROW(B459)+1)) / (20*21/2)</f>
        <v>2.0692185714285714</v>
      </c>
      <c r="J475" s="2">
        <f t="shared" si="58"/>
        <v>2.03878691988553</v>
      </c>
      <c r="K475" s="2">
        <f t="shared" si="52"/>
        <v>1.9798632505929905</v>
      </c>
    </row>
    <row r="476" spans="1:11" ht="13.5" x14ac:dyDescent="0.25">
      <c r="A476" s="3">
        <f>TITRES_STAT!B479</f>
        <v>43472</v>
      </c>
      <c r="B476" s="5">
        <f>TITRES_STAT!D479</f>
        <v>2.1375999999999999</v>
      </c>
      <c r="C476" s="2">
        <f t="shared" si="53"/>
        <v>0</v>
      </c>
      <c r="D476" s="2">
        <f t="shared" si="54"/>
        <v>2.0998799999999997</v>
      </c>
      <c r="E476" s="2">
        <f t="shared" si="56"/>
        <v>2.0582199999999995</v>
      </c>
      <c r="F476" s="2">
        <f t="shared" si="57"/>
        <v>2.02325</v>
      </c>
      <c r="G476" s="2">
        <f t="shared" si="51"/>
        <v>2.022694</v>
      </c>
      <c r="H476" s="2">
        <f t="shared" si="55"/>
        <v>1.5773040000000003</v>
      </c>
      <c r="I476" s="2">
        <f t="array" ref="I476">SUMPRODUCT(B460:B479, (ROW(B460:B479)-ROW(B460)+1)) / (20*21/2)</f>
        <v>2.077838095238095</v>
      </c>
      <c r="J476" s="2">
        <f t="shared" si="58"/>
        <v>2.0481976894202414</v>
      </c>
      <c r="K476" s="2">
        <f t="shared" si="52"/>
        <v>1.9860490054716968</v>
      </c>
    </row>
    <row r="477" spans="1:11" ht="13.5" x14ac:dyDescent="0.25">
      <c r="A477" s="3">
        <f>TITRES_STAT!B480</f>
        <v>43473</v>
      </c>
      <c r="B477" s="5">
        <f>TITRES_STAT!D480</f>
        <v>2.1772</v>
      </c>
      <c r="C477" s="2">
        <f t="shared" si="53"/>
        <v>3.960000000000008E-2</v>
      </c>
      <c r="D477" s="2">
        <f t="shared" si="54"/>
        <v>2.1207000000000003</v>
      </c>
      <c r="E477" s="2">
        <f t="shared" si="56"/>
        <v>2.0735899999999998</v>
      </c>
      <c r="F477" s="2">
        <f t="shared" si="57"/>
        <v>2.0346549999999999</v>
      </c>
      <c r="G477" s="2">
        <f t="shared" si="51"/>
        <v>2.0275539999999999</v>
      </c>
      <c r="H477" s="2">
        <f t="shared" si="55"/>
        <v>1.5817030000000005</v>
      </c>
      <c r="I477" s="2">
        <f t="array" ref="I477">SUMPRODUCT(B461:B480, (ROW(B461:B480)-ROW(B461)+1)) / (20*21/2)</f>
        <v>2.0858909523809523</v>
      </c>
      <c r="J477" s="2">
        <f t="shared" si="58"/>
        <v>2.0604836237611708</v>
      </c>
      <c r="K477" s="2">
        <f t="shared" si="52"/>
        <v>1.9935451229041794</v>
      </c>
    </row>
    <row r="478" spans="1:11" ht="13.5" x14ac:dyDescent="0.25">
      <c r="A478" s="3">
        <f>TITRES_STAT!B481</f>
        <v>43474</v>
      </c>
      <c r="B478" s="5">
        <f>TITRES_STAT!D481</f>
        <v>2.1078000000000001</v>
      </c>
      <c r="C478" s="2">
        <f t="shared" si="53"/>
        <v>-6.9399999999999906E-2</v>
      </c>
      <c r="D478" s="2">
        <f t="shared" si="54"/>
        <v>2.1256599999999999</v>
      </c>
      <c r="E478" s="2">
        <f t="shared" si="56"/>
        <v>2.0830099999999998</v>
      </c>
      <c r="F478" s="2">
        <f t="shared" si="57"/>
        <v>2.0420949999999998</v>
      </c>
      <c r="G478" s="2">
        <f t="shared" si="51"/>
        <v>2.0310259999999998</v>
      </c>
      <c r="H478" s="2">
        <f t="shared" si="55"/>
        <v>1.5859140000000007</v>
      </c>
      <c r="I478" s="2">
        <f t="array" ref="I478">SUMPRODUCT(B462:B481, (ROW(B462:B481)-ROW(B462)+1)) / (20*21/2)</f>
        <v>2.0988547619047617</v>
      </c>
      <c r="J478" s="2">
        <f t="shared" si="58"/>
        <v>2.0649899453077261</v>
      </c>
      <c r="K478" s="2">
        <f t="shared" si="52"/>
        <v>1.9980257063197018</v>
      </c>
    </row>
    <row r="479" spans="1:11" ht="13.5" x14ac:dyDescent="0.25">
      <c r="A479" s="3">
        <f>TITRES_STAT!B482</f>
        <v>43475</v>
      </c>
      <c r="B479" s="5">
        <f>TITRES_STAT!D482</f>
        <v>2.1326000000000001</v>
      </c>
      <c r="C479" s="2">
        <f t="shared" si="53"/>
        <v>2.4799999999999933E-2</v>
      </c>
      <c r="D479" s="2">
        <f t="shared" si="54"/>
        <v>2.13856</v>
      </c>
      <c r="E479" s="2">
        <f t="shared" si="56"/>
        <v>2.0949099999999996</v>
      </c>
      <c r="F479" s="2">
        <f t="shared" si="57"/>
        <v>2.0480449999999997</v>
      </c>
      <c r="G479" s="2">
        <f t="shared" si="51"/>
        <v>2.0350919999999997</v>
      </c>
      <c r="H479" s="2">
        <f t="shared" si="55"/>
        <v>1.590181000000001</v>
      </c>
      <c r="I479" s="2">
        <f t="array" ref="I479">SUMPRODUCT(B463:B482, (ROW(B463:B482)-ROW(B463)+1)) / (20*21/2)</f>
        <v>2.1103504761904763</v>
      </c>
      <c r="J479" s="2">
        <f t="shared" si="58"/>
        <v>2.0714289981355618</v>
      </c>
      <c r="K479" s="2">
        <f t="shared" si="52"/>
        <v>2.003303129601282</v>
      </c>
    </row>
    <row r="480" spans="1:11" ht="13.5" x14ac:dyDescent="0.25">
      <c r="A480" s="3">
        <f>TITRES_STAT!B483</f>
        <v>43476</v>
      </c>
      <c r="B480" s="5">
        <f>TITRES_STAT!D483</f>
        <v>2.1326000000000001</v>
      </c>
      <c r="C480" s="2">
        <f t="shared" si="53"/>
        <v>0</v>
      </c>
      <c r="D480" s="2">
        <f t="shared" si="54"/>
        <v>2.1375599999999997</v>
      </c>
      <c r="E480" s="2">
        <f t="shared" si="56"/>
        <v>2.1063199999999997</v>
      </c>
      <c r="F480" s="2">
        <f t="shared" si="57"/>
        <v>2.0559799999999995</v>
      </c>
      <c r="G480" s="2">
        <f t="shared" si="51"/>
        <v>2.0390599999999997</v>
      </c>
      <c r="H480" s="2">
        <f t="shared" si="55"/>
        <v>1.5946300000000011</v>
      </c>
      <c r="I480" s="2">
        <f t="array" ref="I480">SUMPRODUCT(B464:B483, (ROW(B464:B483)-ROW(B464)+1)) / (20*21/2)</f>
        <v>2.1200533333333333</v>
      </c>
      <c r="J480" s="2">
        <f t="shared" si="58"/>
        <v>2.0772548078369368</v>
      </c>
      <c r="K480" s="2">
        <f t="shared" si="52"/>
        <v>2.008373595107114</v>
      </c>
    </row>
    <row r="481" spans="1:11" ht="13.5" x14ac:dyDescent="0.25">
      <c r="A481" s="3">
        <f>TITRES_STAT!B484</f>
        <v>43480</v>
      </c>
      <c r="B481" s="5">
        <f>TITRES_STAT!D484</f>
        <v>2.1920999999999999</v>
      </c>
      <c r="C481" s="2">
        <f t="shared" si="53"/>
        <v>5.9499999999999886E-2</v>
      </c>
      <c r="D481" s="2">
        <f t="shared" si="54"/>
        <v>2.14846</v>
      </c>
      <c r="E481" s="2">
        <f t="shared" si="56"/>
        <v>2.1241699999999999</v>
      </c>
      <c r="F481" s="2">
        <f t="shared" si="57"/>
        <v>2.0663949999999991</v>
      </c>
      <c r="G481" s="2">
        <f t="shared" si="51"/>
        <v>2.0437219999999994</v>
      </c>
      <c r="H481" s="2">
        <f t="shared" si="55"/>
        <v>1.5992170000000008</v>
      </c>
      <c r="I481" s="2">
        <f t="array" ref="I481">SUMPRODUCT(B465:B484, (ROW(B465:B484)-ROW(B465)+1)) / (20*21/2)</f>
        <v>2.128953333333333</v>
      </c>
      <c r="J481" s="2">
        <f t="shared" si="58"/>
        <v>2.0881924451858001</v>
      </c>
      <c r="K481" s="2">
        <f t="shared" si="52"/>
        <v>2.0155785521617373</v>
      </c>
    </row>
    <row r="482" spans="1:11" ht="13.5" x14ac:dyDescent="0.25">
      <c r="A482" s="3">
        <f>TITRES_STAT!B485</f>
        <v>43481</v>
      </c>
      <c r="B482" s="5">
        <f>TITRES_STAT!D485</f>
        <v>2.1871</v>
      </c>
      <c r="C482" s="2">
        <f t="shared" si="53"/>
        <v>-4.9999999999998934E-3</v>
      </c>
      <c r="D482" s="2">
        <f t="shared" si="54"/>
        <v>2.1504400000000006</v>
      </c>
      <c r="E482" s="2">
        <f t="shared" si="56"/>
        <v>2.1355700000000004</v>
      </c>
      <c r="F482" s="2">
        <f t="shared" si="57"/>
        <v>2.0753199999999992</v>
      </c>
      <c r="G482" s="2">
        <f t="shared" si="51"/>
        <v>2.0480859999999992</v>
      </c>
      <c r="H482" s="2">
        <f t="shared" si="55"/>
        <v>1.6037565000000007</v>
      </c>
      <c r="I482" s="2">
        <f t="array" ref="I482">SUMPRODUCT(B466:B485, (ROW(B466:B485)-ROW(B466)+1)) / (20*21/2)</f>
        <v>2.1340566666666665</v>
      </c>
      <c r="J482" s="2">
        <f t="shared" si="58"/>
        <v>2.097612212310962</v>
      </c>
      <c r="K482" s="2">
        <f t="shared" si="52"/>
        <v>2.0223048834495123</v>
      </c>
    </row>
    <row r="483" spans="1:11" ht="13.5" x14ac:dyDescent="0.25">
      <c r="A483" s="3">
        <f>TITRES_STAT!B486</f>
        <v>43482</v>
      </c>
      <c r="B483" s="5">
        <f>TITRES_STAT!D486</f>
        <v>2.1772</v>
      </c>
      <c r="C483" s="2">
        <f t="shared" si="53"/>
        <v>-9.9000000000000199E-3</v>
      </c>
      <c r="D483" s="2">
        <f t="shared" si="54"/>
        <v>2.16432</v>
      </c>
      <c r="E483" s="2">
        <f t="shared" si="56"/>
        <v>2.14499</v>
      </c>
      <c r="F483" s="2">
        <f t="shared" si="57"/>
        <v>2.0837499999999998</v>
      </c>
      <c r="G483" s="2">
        <f t="shared" si="51"/>
        <v>2.0524499999999994</v>
      </c>
      <c r="H483" s="2">
        <f t="shared" si="55"/>
        <v>1.608314500000001</v>
      </c>
      <c r="I483" s="2">
        <f t="array" ref="I483">SUMPRODUCT(B467:B486, (ROW(B467:B486)-ROW(B467)+1)) / (20*21/2)</f>
        <v>2.1417090476190479</v>
      </c>
      <c r="J483" s="2">
        <f t="shared" si="58"/>
        <v>2.1051920016146797</v>
      </c>
      <c r="K483" s="2">
        <f t="shared" si="52"/>
        <v>2.0283792017456097</v>
      </c>
    </row>
    <row r="484" spans="1:11" ht="13.5" x14ac:dyDescent="0.25">
      <c r="A484" s="3">
        <f>TITRES_STAT!B487</f>
        <v>43483</v>
      </c>
      <c r="B484" s="5">
        <f>TITRES_STAT!D487</f>
        <v>2.1772</v>
      </c>
      <c r="C484" s="2">
        <f t="shared" si="53"/>
        <v>0</v>
      </c>
      <c r="D484" s="2">
        <f t="shared" si="54"/>
        <v>2.1732399999999998</v>
      </c>
      <c r="E484" s="2">
        <f t="shared" si="56"/>
        <v>2.1558999999999999</v>
      </c>
      <c r="F484" s="2">
        <f t="shared" si="57"/>
        <v>2.093915</v>
      </c>
      <c r="G484" s="2">
        <f t="shared" si="51"/>
        <v>2.0566159999999996</v>
      </c>
      <c r="H484" s="2">
        <f t="shared" si="55"/>
        <v>1.6128955000000011</v>
      </c>
      <c r="I484" s="2">
        <f t="array" ref="I484">SUMPRODUCT(B468:B487, (ROW(B468:B487)-ROW(B468)+1)) / (20*21/2)</f>
        <v>2.1481295238095237</v>
      </c>
      <c r="J484" s="2">
        <f t="shared" si="58"/>
        <v>2.1120499062228055</v>
      </c>
      <c r="K484" s="2">
        <f t="shared" si="52"/>
        <v>2.0342153114810761</v>
      </c>
    </row>
    <row r="485" spans="1:11" ht="13.5" x14ac:dyDescent="0.25">
      <c r="A485" s="3">
        <f>TITRES_STAT!B488</f>
        <v>43486</v>
      </c>
      <c r="B485" s="5">
        <f>TITRES_STAT!D488</f>
        <v>2.1475</v>
      </c>
      <c r="C485" s="2">
        <f t="shared" si="53"/>
        <v>-2.970000000000006E-2</v>
      </c>
      <c r="D485" s="2">
        <f t="shared" si="54"/>
        <v>2.1762199999999998</v>
      </c>
      <c r="E485" s="2">
        <f t="shared" si="56"/>
        <v>2.1568899999999998</v>
      </c>
      <c r="F485" s="2">
        <f t="shared" si="57"/>
        <v>2.1018499999999998</v>
      </c>
      <c r="G485" s="2">
        <f t="shared" si="51"/>
        <v>2.0598899999999993</v>
      </c>
      <c r="H485" s="2">
        <f t="shared" si="55"/>
        <v>1.6173280000000008</v>
      </c>
      <c r="I485" s="2">
        <f t="array" ref="I485">SUMPRODUCT(B469:B488, (ROW(B469:B488)-ROW(B469)+1)) / (20*21/2)</f>
        <v>2.1495704761904761</v>
      </c>
      <c r="J485" s="2">
        <f t="shared" si="58"/>
        <v>2.1154261056301573</v>
      </c>
      <c r="K485" s="2">
        <f t="shared" si="52"/>
        <v>2.0386578482857396</v>
      </c>
    </row>
    <row r="486" spans="1:11" ht="13.5" x14ac:dyDescent="0.25">
      <c r="A486" s="3">
        <f>TITRES_STAT!B489</f>
        <v>43487</v>
      </c>
      <c r="B486" s="5">
        <f>TITRES_STAT!D489</f>
        <v>2.1821999999999999</v>
      </c>
      <c r="C486" s="2">
        <f t="shared" si="53"/>
        <v>3.4699999999999953E-2</v>
      </c>
      <c r="D486" s="2">
        <f t="shared" si="54"/>
        <v>2.1742400000000002</v>
      </c>
      <c r="E486" s="2">
        <f t="shared" si="56"/>
        <v>2.1613500000000001</v>
      </c>
      <c r="F486" s="2">
        <f t="shared" si="57"/>
        <v>2.1097849999999996</v>
      </c>
      <c r="G486" s="2">
        <f t="shared" si="51"/>
        <v>2.0625679999999993</v>
      </c>
      <c r="H486" s="2">
        <f t="shared" si="55"/>
        <v>1.6219340000000011</v>
      </c>
      <c r="I486" s="2">
        <f t="array" ref="I486">SUMPRODUCT(B470:B489, (ROW(B470:B489)-ROW(B470)+1)) / (20*21/2)</f>
        <v>2.1528066666666663</v>
      </c>
      <c r="J486" s="2">
        <f t="shared" si="58"/>
        <v>2.1217855241415711</v>
      </c>
      <c r="K486" s="2">
        <f t="shared" si="52"/>
        <v>2.0442869522745339</v>
      </c>
    </row>
    <row r="487" spans="1:11" ht="13.5" x14ac:dyDescent="0.25">
      <c r="A487" s="3">
        <f>TITRES_STAT!B490</f>
        <v>43488</v>
      </c>
      <c r="B487" s="5">
        <f>TITRES_STAT!D490</f>
        <v>2.1772</v>
      </c>
      <c r="C487" s="2">
        <f t="shared" si="53"/>
        <v>-4.9999999999998934E-3</v>
      </c>
      <c r="D487" s="2">
        <f t="shared" si="54"/>
        <v>2.1722600000000001</v>
      </c>
      <c r="E487" s="2">
        <f t="shared" si="56"/>
        <v>2.1613500000000001</v>
      </c>
      <c r="F487" s="2">
        <f t="shared" si="57"/>
        <v>2.11747</v>
      </c>
      <c r="G487" s="2">
        <f t="shared" si="51"/>
        <v>2.0648479999999996</v>
      </c>
      <c r="H487" s="2">
        <f t="shared" si="55"/>
        <v>1.626560500000001</v>
      </c>
      <c r="I487" s="2">
        <f t="array" ref="I487">SUMPRODUCT(B471:B490, (ROW(B471:B490)-ROW(B471)+1)) / (20*21/2)</f>
        <v>2.1529961904761907</v>
      </c>
      <c r="J487" s="2">
        <f t="shared" si="58"/>
        <v>2.1270630932709453</v>
      </c>
      <c r="K487" s="2">
        <f t="shared" si="52"/>
        <v>2.0494992286559248</v>
      </c>
    </row>
    <row r="488" spans="1:11" ht="13.5" x14ac:dyDescent="0.25">
      <c r="A488" s="3">
        <f>TITRES_STAT!B491</f>
        <v>43489</v>
      </c>
      <c r="B488" s="5">
        <f>TITRES_STAT!D491</f>
        <v>2.1326000000000001</v>
      </c>
      <c r="C488" s="2">
        <f t="shared" si="53"/>
        <v>-4.4599999999999973E-2</v>
      </c>
      <c r="D488" s="2">
        <f t="shared" si="54"/>
        <v>2.1633400000000003</v>
      </c>
      <c r="E488" s="2">
        <f t="shared" si="56"/>
        <v>2.1638299999999999</v>
      </c>
      <c r="F488" s="2">
        <f t="shared" si="57"/>
        <v>2.1234200000000003</v>
      </c>
      <c r="G488" s="2">
        <f t="shared" si="51"/>
        <v>2.0668319999999993</v>
      </c>
      <c r="H488" s="2">
        <f t="shared" si="55"/>
        <v>1.6309640000000014</v>
      </c>
      <c r="I488" s="2">
        <f t="array" ref="I488">SUMPRODUCT(B472:B491, (ROW(B472:B491)-ROW(B472)+1)) / (20*21/2)</f>
        <v>2.151699523809524</v>
      </c>
      <c r="J488" s="2">
        <f t="shared" si="58"/>
        <v>2.1275904177213314</v>
      </c>
      <c r="K488" s="2">
        <f t="shared" si="52"/>
        <v>2.0527580824341238</v>
      </c>
    </row>
    <row r="489" spans="1:11" ht="13.5" x14ac:dyDescent="0.25">
      <c r="A489" s="3">
        <f>TITRES_STAT!B492</f>
        <v>43490</v>
      </c>
      <c r="B489" s="5">
        <f>TITRES_STAT!D492</f>
        <v>2.1574</v>
      </c>
      <c r="C489" s="2">
        <f t="shared" si="53"/>
        <v>2.4799999999999933E-2</v>
      </c>
      <c r="D489" s="2">
        <f t="shared" si="54"/>
        <v>2.1593800000000001</v>
      </c>
      <c r="E489" s="2">
        <f t="shared" si="56"/>
        <v>2.1663100000000002</v>
      </c>
      <c r="F489" s="2">
        <f t="shared" si="57"/>
        <v>2.1306099999999999</v>
      </c>
      <c r="G489" s="2">
        <f t="shared" si="51"/>
        <v>2.0699079999999994</v>
      </c>
      <c r="H489" s="2">
        <f t="shared" si="55"/>
        <v>1.6354915000000014</v>
      </c>
      <c r="I489" s="2">
        <f t="array" ref="I489">SUMPRODUCT(B473:B492, (ROW(B473:B492)-ROW(B473)+1)) / (20*21/2)</f>
        <v>2.1461023809523807</v>
      </c>
      <c r="J489" s="2">
        <f t="shared" si="58"/>
        <v>2.130429425557395</v>
      </c>
      <c r="K489" s="2">
        <f t="shared" si="52"/>
        <v>2.0568616870445506</v>
      </c>
    </row>
    <row r="490" spans="1:11" ht="13.5" x14ac:dyDescent="0.25">
      <c r="A490" s="3">
        <f>TITRES_STAT!B493</f>
        <v>43493</v>
      </c>
      <c r="B490" s="5">
        <f>TITRES_STAT!D493</f>
        <v>2.1326000000000001</v>
      </c>
      <c r="C490" s="2">
        <f t="shared" si="53"/>
        <v>-2.4799999999999933E-2</v>
      </c>
      <c r="D490" s="2">
        <f t="shared" si="54"/>
        <v>2.1564000000000001</v>
      </c>
      <c r="E490" s="2">
        <f t="shared" si="56"/>
        <v>2.1663100000000002</v>
      </c>
      <c r="F490" s="2">
        <f t="shared" si="57"/>
        <v>2.1363150000000006</v>
      </c>
      <c r="G490" s="2">
        <f t="shared" si="51"/>
        <v>2.0723879999999992</v>
      </c>
      <c r="H490" s="2">
        <f t="shared" si="55"/>
        <v>1.6399180000000013</v>
      </c>
      <c r="I490" s="2">
        <f t="array" ref="I490">SUMPRODUCT(B474:B493, (ROW(B474:B493)-ROW(B474)+1)) / (20*21/2)</f>
        <v>2.1423438095238092</v>
      </c>
      <c r="J490" s="2">
        <f t="shared" si="58"/>
        <v>2.1306361469328809</v>
      </c>
      <c r="K490" s="2">
        <f t="shared" si="52"/>
        <v>2.0598318169643721</v>
      </c>
    </row>
    <row r="491" spans="1:11" ht="13.5" x14ac:dyDescent="0.25">
      <c r="A491" s="3">
        <f>TITRES_STAT!B494</f>
        <v>43494</v>
      </c>
      <c r="B491" s="5">
        <f>TITRES_STAT!D494</f>
        <v>2.1227</v>
      </c>
      <c r="C491" s="2">
        <f t="shared" si="53"/>
        <v>-9.9000000000000199E-3</v>
      </c>
      <c r="D491" s="2">
        <f t="shared" si="54"/>
        <v>2.1444999999999999</v>
      </c>
      <c r="E491" s="2">
        <f t="shared" si="56"/>
        <v>2.15937</v>
      </c>
      <c r="F491" s="2">
        <f t="shared" si="57"/>
        <v>2.1417700000000002</v>
      </c>
      <c r="G491" s="2">
        <f t="shared" si="51"/>
        <v>2.0751659999999994</v>
      </c>
      <c r="H491" s="2">
        <f t="shared" si="55"/>
        <v>1.6442950000000016</v>
      </c>
      <c r="I491" s="2">
        <f t="array" ref="I491">SUMPRODUCT(B475:B494, (ROW(B475:B494)-ROW(B475)+1)) / (20*21/2)</f>
        <v>2.1366052380952381</v>
      </c>
      <c r="J491" s="2">
        <f t="shared" si="58"/>
        <v>2.1298803234154637</v>
      </c>
      <c r="K491" s="2">
        <f t="shared" si="52"/>
        <v>2.062297235906946</v>
      </c>
    </row>
    <row r="492" spans="1:11" ht="13.5" x14ac:dyDescent="0.25">
      <c r="A492" s="3">
        <f>TITRES_STAT!B495</f>
        <v>43495</v>
      </c>
      <c r="B492" s="5">
        <f>TITRES_STAT!D495</f>
        <v>2.0830000000000002</v>
      </c>
      <c r="C492" s="2">
        <f t="shared" si="53"/>
        <v>-3.9699999999999847E-2</v>
      </c>
      <c r="D492" s="2">
        <f t="shared" si="54"/>
        <v>2.1256600000000003</v>
      </c>
      <c r="E492" s="2">
        <f t="shared" si="56"/>
        <v>2.1489599999999998</v>
      </c>
      <c r="F492" s="2">
        <f t="shared" si="57"/>
        <v>2.1422650000000001</v>
      </c>
      <c r="G492" s="2">
        <f t="shared" si="51"/>
        <v>2.0759599999999994</v>
      </c>
      <c r="H492" s="2">
        <f t="shared" si="55"/>
        <v>1.6486555000000018</v>
      </c>
      <c r="I492" s="2">
        <f t="array" ref="I492">SUMPRODUCT(B476:B495, (ROW(B476:B495)-ROW(B476)+1)) / (20*21/2)</f>
        <v>2.1298528571428572</v>
      </c>
      <c r="J492" s="2">
        <f t="shared" si="58"/>
        <v>2.1254155307092293</v>
      </c>
      <c r="K492" s="2">
        <f t="shared" si="52"/>
        <v>2.0631091090086344</v>
      </c>
    </row>
    <row r="493" spans="1:11" ht="13.5" x14ac:dyDescent="0.25">
      <c r="A493" s="3">
        <f>TITRES_STAT!B496</f>
        <v>43496</v>
      </c>
      <c r="B493" s="5">
        <f>TITRES_STAT!D496</f>
        <v>2.1027999999999998</v>
      </c>
      <c r="C493" s="2">
        <f t="shared" si="53"/>
        <v>1.9799999999999596E-2</v>
      </c>
      <c r="D493" s="2">
        <f t="shared" si="54"/>
        <v>2.1196999999999999</v>
      </c>
      <c r="E493" s="2">
        <f t="shared" si="56"/>
        <v>2.1415199999999994</v>
      </c>
      <c r="F493" s="2">
        <f t="shared" si="57"/>
        <v>2.1432550000000004</v>
      </c>
      <c r="G493" s="2">
        <f t="shared" si="51"/>
        <v>2.078339999999999</v>
      </c>
      <c r="H493" s="2">
        <f t="shared" si="55"/>
        <v>1.6529555000000016</v>
      </c>
      <c r="I493" s="2">
        <f t="array" ref="I493">SUMPRODUCT(B477:B496, (ROW(B477:B496)-ROW(B477)+1)) / (20*21/2)</f>
        <v>2.1243504761904766</v>
      </c>
      <c r="J493" s="2">
        <f t="shared" si="58"/>
        <v>2.1232616706416838</v>
      </c>
      <c r="K493" s="2">
        <f t="shared" si="52"/>
        <v>2.0646656145377076</v>
      </c>
    </row>
    <row r="494" spans="1:11" ht="13.5" x14ac:dyDescent="0.25">
      <c r="A494" s="3">
        <f>TITRES_STAT!B497</f>
        <v>43497</v>
      </c>
      <c r="B494" s="5">
        <f>TITRES_STAT!D497</f>
        <v>2.0830000000000002</v>
      </c>
      <c r="C494" s="2">
        <f t="shared" si="53"/>
        <v>-1.9799999999999596E-2</v>
      </c>
      <c r="D494" s="2">
        <f t="shared" si="54"/>
        <v>2.1048200000000001</v>
      </c>
      <c r="E494" s="2">
        <f t="shared" si="56"/>
        <v>2.1320999999999999</v>
      </c>
      <c r="F494" s="2">
        <f t="shared" si="57"/>
        <v>2.1440000000000001</v>
      </c>
      <c r="G494" s="2">
        <f t="shared" si="51"/>
        <v>2.0803239999999992</v>
      </c>
      <c r="H494" s="2">
        <f t="shared" si="55"/>
        <v>1.6571565000000019</v>
      </c>
      <c r="I494" s="2">
        <f t="array" ref="I494">SUMPRODUCT(B478:B497, (ROW(B478:B497)-ROW(B478)+1)) / (20*21/2)</f>
        <v>2.1186319047619051</v>
      </c>
      <c r="J494" s="2">
        <f t="shared" si="58"/>
        <v>2.1194272258186664</v>
      </c>
      <c r="K494" s="2">
        <f t="shared" si="52"/>
        <v>2.0653846100460331</v>
      </c>
    </row>
    <row r="495" spans="1:11" ht="13.5" x14ac:dyDescent="0.25">
      <c r="A495" s="3">
        <f>TITRES_STAT!B498</f>
        <v>43500</v>
      </c>
      <c r="B495" s="5">
        <f>TITRES_STAT!D498</f>
        <v>2.0731000000000002</v>
      </c>
      <c r="C495" s="2">
        <f t="shared" si="53"/>
        <v>-9.9000000000000199E-3</v>
      </c>
      <c r="D495" s="2">
        <f t="shared" si="54"/>
        <v>2.0929200000000003</v>
      </c>
      <c r="E495" s="2">
        <f t="shared" si="56"/>
        <v>2.1246599999999995</v>
      </c>
      <c r="F495" s="2">
        <f t="shared" si="57"/>
        <v>2.1407750000000001</v>
      </c>
      <c r="G495" s="2">
        <f t="shared" si="51"/>
        <v>2.081513999999999</v>
      </c>
      <c r="H495" s="2">
        <f t="shared" si="55"/>
        <v>1.661308000000002</v>
      </c>
      <c r="I495" s="2">
        <f t="array" ref="I495">SUMPRODUCT(B479:B498, (ROW(B479:B498)-ROW(B479)+1)) / (20*21/2)</f>
        <v>2.1133857142857142</v>
      </c>
      <c r="J495" s="2">
        <f t="shared" si="58"/>
        <v>2.1150151090740317</v>
      </c>
      <c r="K495" s="2">
        <f t="shared" si="52"/>
        <v>2.0656871743579535</v>
      </c>
    </row>
    <row r="496" spans="1:11" ht="13.5" x14ac:dyDescent="0.25">
      <c r="A496" s="3">
        <f>TITRES_STAT!B499</f>
        <v>43501</v>
      </c>
      <c r="B496" s="5">
        <f>TITRES_STAT!D499</f>
        <v>2.0830000000000002</v>
      </c>
      <c r="C496" s="2">
        <f t="shared" si="53"/>
        <v>9.9000000000000199E-3</v>
      </c>
      <c r="D496" s="2">
        <f t="shared" si="54"/>
        <v>2.0849800000000003</v>
      </c>
      <c r="E496" s="2">
        <f t="shared" si="56"/>
        <v>2.1147400000000003</v>
      </c>
      <c r="F496" s="2">
        <f t="shared" si="57"/>
        <v>2.1380449999999995</v>
      </c>
      <c r="G496" s="2">
        <f t="shared" si="51"/>
        <v>2.0811179999999987</v>
      </c>
      <c r="H496" s="2">
        <f t="shared" si="55"/>
        <v>1.6656910000000018</v>
      </c>
      <c r="I496" s="2">
        <f t="array" ref="I496">SUMPRODUCT(B480:B499, (ROW(B480:B499)-ROW(B480)+1)) / (20*21/2)</f>
        <v>2.1045100000000003</v>
      </c>
      <c r="J496" s="2">
        <f t="shared" si="58"/>
        <v>2.1119660510669811</v>
      </c>
      <c r="K496" s="2">
        <f t="shared" si="52"/>
        <v>2.0663661086968572</v>
      </c>
    </row>
    <row r="497" spans="1:11" ht="13.5" x14ac:dyDescent="0.25">
      <c r="A497" s="3">
        <f>TITRES_STAT!B500</f>
        <v>43502</v>
      </c>
      <c r="B497" s="5">
        <f>TITRES_STAT!D500</f>
        <v>2.0779999999999998</v>
      </c>
      <c r="C497" s="2">
        <f t="shared" si="53"/>
        <v>-5.0000000000003375E-3</v>
      </c>
      <c r="D497" s="2">
        <f t="shared" si="54"/>
        <v>2.0839799999999999</v>
      </c>
      <c r="E497" s="2">
        <f t="shared" si="56"/>
        <v>2.1048199999999997</v>
      </c>
      <c r="F497" s="2">
        <f t="shared" si="57"/>
        <v>2.1330849999999999</v>
      </c>
      <c r="G497" s="2">
        <f t="shared" si="51"/>
        <v>2.080223999999999</v>
      </c>
      <c r="H497" s="2">
        <f t="shared" si="55"/>
        <v>1.6700490000000017</v>
      </c>
      <c r="I497" s="2">
        <f t="array" ref="I497">SUMPRODUCT(B481:B500, (ROW(B481:B500)-ROW(B481)+1)) / (20*21/2)</f>
        <v>2.1003304761904764</v>
      </c>
      <c r="J497" s="2">
        <f t="shared" si="58"/>
        <v>2.108731189060602</v>
      </c>
      <c r="K497" s="2">
        <f t="shared" si="52"/>
        <v>2.0668223397283532</v>
      </c>
    </row>
    <row r="498" spans="1:11" ht="13.5" x14ac:dyDescent="0.25">
      <c r="A498" s="3">
        <f>TITRES_STAT!B501</f>
        <v>43503</v>
      </c>
      <c r="B498" s="5">
        <f>TITRES_STAT!D501</f>
        <v>2.0779999999999998</v>
      </c>
      <c r="C498" s="2">
        <f t="shared" si="53"/>
        <v>0</v>
      </c>
      <c r="D498" s="2">
        <f t="shared" si="54"/>
        <v>2.0790199999999999</v>
      </c>
      <c r="E498" s="2">
        <f t="shared" si="56"/>
        <v>2.0993599999999999</v>
      </c>
      <c r="F498" s="2">
        <f t="shared" si="57"/>
        <v>2.1315949999999999</v>
      </c>
      <c r="G498" s="2">
        <f t="shared" ref="G498:G561" si="59">AVERAGE(B449:B498)</f>
        <v>2.0793299999999988</v>
      </c>
      <c r="H498" s="2">
        <f t="shared" si="55"/>
        <v>1.6745210000000017</v>
      </c>
      <c r="I498" s="2">
        <f t="array" ref="I498">SUMPRODUCT(B482:B501, (ROW(B482:B501)-ROW(B482)+1)) / (20*21/2)</f>
        <v>2.0963871428571434</v>
      </c>
      <c r="J498" s="2">
        <f t="shared" si="58"/>
        <v>2.1058044091500685</v>
      </c>
      <c r="K498" s="2">
        <f t="shared" si="52"/>
        <v>2.0672606793468491</v>
      </c>
    </row>
    <row r="499" spans="1:11" ht="13.5" x14ac:dyDescent="0.25">
      <c r="A499" s="3">
        <f>TITRES_STAT!B502</f>
        <v>43504</v>
      </c>
      <c r="B499" s="5">
        <f>TITRES_STAT!D502</f>
        <v>2.0384000000000002</v>
      </c>
      <c r="C499" s="2">
        <f t="shared" si="53"/>
        <v>-3.9599999999999635E-2</v>
      </c>
      <c r="D499" s="2">
        <f t="shared" si="54"/>
        <v>2.0701000000000001</v>
      </c>
      <c r="E499" s="2">
        <f t="shared" si="56"/>
        <v>2.0874600000000001</v>
      </c>
      <c r="F499" s="2">
        <f t="shared" si="57"/>
        <v>2.1268850000000006</v>
      </c>
      <c r="G499" s="2">
        <f t="shared" si="59"/>
        <v>2.0779419999999988</v>
      </c>
      <c r="H499" s="2">
        <f t="shared" si="55"/>
        <v>1.6788630000000018</v>
      </c>
      <c r="I499" s="2">
        <f t="array" ref="I499">SUMPRODUCT(B483:B502, (ROW(B483:B502)-ROW(B483)+1)) / (20*21/2)</f>
        <v>2.0929633333333335</v>
      </c>
      <c r="J499" s="2">
        <f t="shared" si="58"/>
        <v>2.0993849416119668</v>
      </c>
      <c r="K499" s="2">
        <f t="shared" ref="K499:K562" si="60">$K$4*B499+(1-$K$4)*K498</f>
        <v>2.066128887999914</v>
      </c>
    </row>
    <row r="500" spans="1:11" ht="13.5" x14ac:dyDescent="0.25">
      <c r="A500" s="3">
        <f>TITRES_STAT!B503</f>
        <v>43507</v>
      </c>
      <c r="B500" s="5">
        <f>TITRES_STAT!D503</f>
        <v>2.0830000000000002</v>
      </c>
      <c r="C500" s="2">
        <f t="shared" si="53"/>
        <v>4.4599999999999973E-2</v>
      </c>
      <c r="D500" s="2">
        <f t="shared" si="54"/>
        <v>2.0720800000000001</v>
      </c>
      <c r="E500" s="2">
        <f t="shared" si="56"/>
        <v>2.0825000000000005</v>
      </c>
      <c r="F500" s="2">
        <f t="shared" si="57"/>
        <v>2.1244050000000003</v>
      </c>
      <c r="G500" s="2">
        <f t="shared" si="59"/>
        <v>2.0777439999999987</v>
      </c>
      <c r="H500" s="2">
        <f t="shared" si="55"/>
        <v>1.6835420000000019</v>
      </c>
      <c r="I500" s="2">
        <f t="array" ref="I500">SUMPRODUCT(B484:B503, (ROW(B484:B503)-ROW(B484)+1)) / (20*21/2)</f>
        <v>2.0900352380952381</v>
      </c>
      <c r="J500" s="2">
        <f t="shared" si="58"/>
        <v>2.0978244709822556</v>
      </c>
      <c r="K500" s="2">
        <f t="shared" si="60"/>
        <v>2.0667905002352116</v>
      </c>
    </row>
    <row r="501" spans="1:11" ht="13.5" x14ac:dyDescent="0.25">
      <c r="A501" s="3">
        <f>TITRES_STAT!B504</f>
        <v>43508</v>
      </c>
      <c r="B501" s="5">
        <f>TITRES_STAT!D504</f>
        <v>2.0830000000000002</v>
      </c>
      <c r="C501" s="2">
        <f t="shared" si="53"/>
        <v>0</v>
      </c>
      <c r="D501" s="2">
        <f t="shared" si="54"/>
        <v>2.0720800000000001</v>
      </c>
      <c r="E501" s="2">
        <f t="shared" si="56"/>
        <v>2.0785299999999998</v>
      </c>
      <c r="F501" s="2">
        <f t="shared" si="57"/>
        <v>2.1189500000000003</v>
      </c>
      <c r="G501" s="2">
        <f t="shared" si="59"/>
        <v>2.0772479999999987</v>
      </c>
      <c r="H501" s="2">
        <f t="shared" si="55"/>
        <v>1.6879025000000021</v>
      </c>
      <c r="I501" s="2">
        <f t="array" ref="I501">SUMPRODUCT(B485:B504, (ROW(B485:B504)-ROW(B485)+1)) / (20*21/2)</f>
        <v>2.0875557142857146</v>
      </c>
      <c r="J501" s="2">
        <f t="shared" si="58"/>
        <v>2.0964126166029931</v>
      </c>
      <c r="K501" s="2">
        <f t="shared" si="60"/>
        <v>2.0674261668926546</v>
      </c>
    </row>
    <row r="502" spans="1:11" ht="13.5" x14ac:dyDescent="0.25">
      <c r="A502" s="3">
        <f>TITRES_STAT!B505</f>
        <v>43509</v>
      </c>
      <c r="B502" s="5">
        <f>TITRES_STAT!D505</f>
        <v>2.0830000000000002</v>
      </c>
      <c r="C502" s="2">
        <f t="shared" si="53"/>
        <v>0</v>
      </c>
      <c r="D502" s="2">
        <f t="shared" si="54"/>
        <v>2.07308</v>
      </c>
      <c r="E502" s="2">
        <f t="shared" si="56"/>
        <v>2.0785299999999998</v>
      </c>
      <c r="F502" s="2">
        <f t="shared" si="57"/>
        <v>2.1137449999999998</v>
      </c>
      <c r="G502" s="2">
        <f t="shared" si="59"/>
        <v>2.0767519999999986</v>
      </c>
      <c r="H502" s="2">
        <f t="shared" si="55"/>
        <v>1.6921490000000023</v>
      </c>
      <c r="I502" s="2">
        <f t="array" ref="I502">SUMPRODUCT(B486:B505, (ROW(B486:B505)-ROW(B486)+1)) / (20*21/2)</f>
        <v>2.0850485714285716</v>
      </c>
      <c r="J502" s="2">
        <f t="shared" si="58"/>
        <v>2.0951352245455652</v>
      </c>
      <c r="K502" s="2">
        <f t="shared" si="60"/>
        <v>2.0680369054458838</v>
      </c>
    </row>
    <row r="503" spans="1:11" ht="13.5" x14ac:dyDescent="0.25">
      <c r="A503" s="3">
        <f>TITRES_STAT!B506</f>
        <v>43510</v>
      </c>
      <c r="B503" s="5">
        <f>TITRES_STAT!D506</f>
        <v>2.0830000000000002</v>
      </c>
      <c r="C503" s="2">
        <f t="shared" si="53"/>
        <v>0</v>
      </c>
      <c r="D503" s="2">
        <f t="shared" si="54"/>
        <v>2.0740800000000004</v>
      </c>
      <c r="E503" s="2">
        <f t="shared" si="56"/>
        <v>2.0765499999999997</v>
      </c>
      <c r="F503" s="2">
        <f t="shared" si="57"/>
        <v>2.1090349999999995</v>
      </c>
      <c r="G503" s="2">
        <f t="shared" si="59"/>
        <v>2.076255999999999</v>
      </c>
      <c r="H503" s="2">
        <f t="shared" si="55"/>
        <v>1.6964410000000023</v>
      </c>
      <c r="I503" s="2">
        <f t="array" ref="I503">SUMPRODUCT(B487:B506, (ROW(B487:B506)-ROW(B487)+1)) / (20*21/2)</f>
        <v>2.0824057142857142</v>
      </c>
      <c r="J503" s="2">
        <f t="shared" si="58"/>
        <v>2.0939794888745591</v>
      </c>
      <c r="K503" s="2">
        <f t="shared" si="60"/>
        <v>2.0686236934676137</v>
      </c>
    </row>
    <row r="504" spans="1:11" ht="13.5" x14ac:dyDescent="0.25">
      <c r="A504" s="3">
        <f>TITRES_STAT!B507</f>
        <v>43511</v>
      </c>
      <c r="B504" s="5">
        <f>TITRES_STAT!D507</f>
        <v>2.0830000000000002</v>
      </c>
      <c r="C504" s="2">
        <f t="shared" si="53"/>
        <v>0</v>
      </c>
      <c r="D504" s="2">
        <f t="shared" si="54"/>
        <v>2.0830000000000002</v>
      </c>
      <c r="E504" s="2">
        <f t="shared" si="56"/>
        <v>2.0765499999999997</v>
      </c>
      <c r="F504" s="2">
        <f t="shared" si="57"/>
        <v>2.1043249999999998</v>
      </c>
      <c r="G504" s="2">
        <f t="shared" si="59"/>
        <v>2.0774459999999992</v>
      </c>
      <c r="H504" s="2">
        <f t="shared" si="55"/>
        <v>1.7008695000000025</v>
      </c>
      <c r="I504" s="2">
        <f t="array" ref="I504">SUMPRODUCT(B488:B507, (ROW(B488:B507)-ROW(B488)+1)) / (20*21/2)</f>
        <v>2.07980619047619</v>
      </c>
      <c r="J504" s="2">
        <f t="shared" si="58"/>
        <v>2.0929338232674581</v>
      </c>
      <c r="K504" s="2">
        <f t="shared" si="60"/>
        <v>2.069187470194374</v>
      </c>
    </row>
    <row r="505" spans="1:11" ht="13.5" x14ac:dyDescent="0.25">
      <c r="A505" s="3">
        <f>TITRES_STAT!B508</f>
        <v>43514</v>
      </c>
      <c r="B505" s="5">
        <f>TITRES_STAT!D508</f>
        <v>2.0779999999999998</v>
      </c>
      <c r="C505" s="2">
        <f t="shared" si="53"/>
        <v>-5.0000000000003375E-3</v>
      </c>
      <c r="D505" s="2">
        <f t="shared" si="54"/>
        <v>2.0819999999999999</v>
      </c>
      <c r="E505" s="2">
        <f t="shared" si="56"/>
        <v>2.0770399999999998</v>
      </c>
      <c r="F505" s="2">
        <f t="shared" si="57"/>
        <v>2.1008499999999999</v>
      </c>
      <c r="G505" s="2">
        <f t="shared" si="59"/>
        <v>2.0784379999999993</v>
      </c>
      <c r="H505" s="2">
        <f t="shared" si="55"/>
        <v>1.7052960000000021</v>
      </c>
      <c r="I505" s="2">
        <f t="array" ref="I505">SUMPRODUCT(B489:B508, (ROW(B489:B508)-ROW(B489)+1)) / (20*21/2)</f>
        <v>2.0772595238095244</v>
      </c>
      <c r="J505" s="2">
        <f t="shared" si="58"/>
        <v>2.091511554384843</v>
      </c>
      <c r="K505" s="2">
        <f t="shared" si="60"/>
        <v>2.0695330595985162</v>
      </c>
    </row>
    <row r="506" spans="1:11" ht="13.5" x14ac:dyDescent="0.25">
      <c r="A506" s="3">
        <f>TITRES_STAT!B509</f>
        <v>43515</v>
      </c>
      <c r="B506" s="5">
        <f>TITRES_STAT!D509</f>
        <v>2.0731000000000002</v>
      </c>
      <c r="C506" s="2">
        <f t="shared" si="53"/>
        <v>-4.8999999999996824E-3</v>
      </c>
      <c r="D506" s="2">
        <f t="shared" si="54"/>
        <v>2.0800200000000002</v>
      </c>
      <c r="E506" s="2">
        <f t="shared" si="56"/>
        <v>2.07605</v>
      </c>
      <c r="F506" s="2">
        <f t="shared" si="57"/>
        <v>2.0953949999999999</v>
      </c>
      <c r="G506" s="2">
        <f t="shared" si="59"/>
        <v>2.0797279999999994</v>
      </c>
      <c r="H506" s="2">
        <f t="shared" si="55"/>
        <v>1.709789000000002</v>
      </c>
      <c r="I506" s="2">
        <f t="array" ref="I506">SUMPRODUCT(B490:B509, (ROW(B490:B509)-ROW(B490)+1)) / (20*21/2)</f>
        <v>2.0802338095238095</v>
      </c>
      <c r="J506" s="2">
        <f t="shared" si="58"/>
        <v>2.0897580730148579</v>
      </c>
      <c r="K506" s="2">
        <f t="shared" si="60"/>
        <v>2.0696729396142608</v>
      </c>
    </row>
    <row r="507" spans="1:11" ht="13.5" x14ac:dyDescent="0.25">
      <c r="A507" s="3">
        <f>TITRES_STAT!B510</f>
        <v>43516</v>
      </c>
      <c r="B507" s="5">
        <f>TITRES_STAT!D510</f>
        <v>2.0680999999999998</v>
      </c>
      <c r="C507" s="2">
        <f t="shared" si="53"/>
        <v>-5.0000000000003375E-3</v>
      </c>
      <c r="D507" s="2">
        <f t="shared" si="54"/>
        <v>2.0770399999999998</v>
      </c>
      <c r="E507" s="2">
        <f t="shared" si="56"/>
        <v>2.0750600000000001</v>
      </c>
      <c r="F507" s="2">
        <f t="shared" si="57"/>
        <v>2.0899399999999999</v>
      </c>
      <c r="G507" s="2">
        <f t="shared" si="59"/>
        <v>2.0821079999999994</v>
      </c>
      <c r="H507" s="2">
        <f t="shared" si="55"/>
        <v>1.7143710000000021</v>
      </c>
      <c r="I507" s="2">
        <f t="array" ref="I507">SUMPRODUCT(B491:B510, (ROW(B491:B510)-ROW(B491)+1)) / (20*21/2)</f>
        <v>2.0833971428571427</v>
      </c>
      <c r="J507" s="2">
        <f t="shared" si="58"/>
        <v>2.0876953993943954</v>
      </c>
      <c r="K507" s="2">
        <f t="shared" si="60"/>
        <v>2.069611255707819</v>
      </c>
    </row>
    <row r="508" spans="1:11" ht="13.5" x14ac:dyDescent="0.25">
      <c r="A508" s="3">
        <f>TITRES_STAT!B511</f>
        <v>43517</v>
      </c>
      <c r="B508" s="5">
        <f>TITRES_STAT!D511</f>
        <v>2.0632000000000001</v>
      </c>
      <c r="C508" s="2">
        <f t="shared" si="53"/>
        <v>-4.8999999999996824E-3</v>
      </c>
      <c r="D508" s="2">
        <f t="shared" si="54"/>
        <v>2.07308</v>
      </c>
      <c r="E508" s="2">
        <f t="shared" si="56"/>
        <v>2.0735800000000006</v>
      </c>
      <c r="F508" s="2">
        <f t="shared" si="57"/>
        <v>2.0864700000000003</v>
      </c>
      <c r="G508" s="2">
        <f t="shared" si="59"/>
        <v>2.0841919999999989</v>
      </c>
      <c r="H508" s="2">
        <f t="shared" si="55"/>
        <v>1.7189965000000023</v>
      </c>
      <c r="I508" s="2">
        <f t="array" ref="I508">SUMPRODUCT(B492:B511, (ROW(B492:B511)-ROW(B492)+1)) / (20*21/2)</f>
        <v>2.0922980952380952</v>
      </c>
      <c r="J508" s="2">
        <f t="shared" si="58"/>
        <v>2.0853625042139767</v>
      </c>
      <c r="K508" s="2">
        <f t="shared" si="60"/>
        <v>2.0693598339153554</v>
      </c>
    </row>
    <row r="509" spans="1:11" ht="13.5" x14ac:dyDescent="0.25">
      <c r="A509" s="3">
        <f>TITRES_STAT!B512</f>
        <v>43518</v>
      </c>
      <c r="B509" s="5">
        <f>TITRES_STAT!D512</f>
        <v>2.1177000000000001</v>
      </c>
      <c r="C509" s="2">
        <f t="shared" si="53"/>
        <v>5.4499999999999993E-2</v>
      </c>
      <c r="D509" s="2">
        <f t="shared" si="54"/>
        <v>2.0800199999999998</v>
      </c>
      <c r="E509" s="2">
        <f t="shared" si="56"/>
        <v>2.0815100000000002</v>
      </c>
      <c r="F509" s="2">
        <f t="shared" si="57"/>
        <v>2.0844849999999999</v>
      </c>
      <c r="G509" s="2">
        <f t="shared" si="59"/>
        <v>2.0862739999999995</v>
      </c>
      <c r="H509" s="2">
        <f t="shared" si="55"/>
        <v>1.7240995000000023</v>
      </c>
      <c r="I509" s="2">
        <f t="array" ref="I509">SUMPRODUCT(B493:B512, (ROW(B493:B512)-ROW(B493)+1)) / (20*21/2)</f>
        <v>2.1047204761904763</v>
      </c>
      <c r="J509" s="2">
        <f t="shared" si="58"/>
        <v>2.0884422657174078</v>
      </c>
      <c r="K509" s="2">
        <f t="shared" si="60"/>
        <v>2.0712555267029886</v>
      </c>
    </row>
    <row r="510" spans="1:11" ht="13.5" x14ac:dyDescent="0.25">
      <c r="A510" s="3">
        <f>TITRES_STAT!B513</f>
        <v>43521</v>
      </c>
      <c r="B510" s="5">
        <f>TITRES_STAT!D513</f>
        <v>2.1177000000000001</v>
      </c>
      <c r="C510" s="2">
        <f t="shared" si="53"/>
        <v>0</v>
      </c>
      <c r="D510" s="2">
        <f t="shared" si="54"/>
        <v>2.0879599999999998</v>
      </c>
      <c r="E510" s="2">
        <f t="shared" si="56"/>
        <v>2.0849799999999998</v>
      </c>
      <c r="F510" s="2">
        <f t="shared" si="57"/>
        <v>2.0837399999999997</v>
      </c>
      <c r="G510" s="2">
        <f t="shared" si="59"/>
        <v>2.0891499999999992</v>
      </c>
      <c r="H510" s="2">
        <f t="shared" si="55"/>
        <v>1.7288840000000028</v>
      </c>
      <c r="I510" s="2">
        <f t="array" ref="I510">SUMPRODUCT(B494:B513, (ROW(B494:B513)-ROW(B494)+1)) / (20*21/2)</f>
        <v>2.1165052380952378</v>
      </c>
      <c r="J510" s="2">
        <f t="shared" si="58"/>
        <v>2.091228716601464</v>
      </c>
      <c r="K510" s="2">
        <f t="shared" si="60"/>
        <v>2.0730768785969889</v>
      </c>
    </row>
    <row r="511" spans="1:11" ht="13.5" x14ac:dyDescent="0.25">
      <c r="A511" s="3">
        <f>TITRES_STAT!B514</f>
        <v>43522</v>
      </c>
      <c r="B511" s="5">
        <f>TITRES_STAT!D514</f>
        <v>2.1772</v>
      </c>
      <c r="C511" s="2">
        <f t="shared" si="53"/>
        <v>5.9499999999999886E-2</v>
      </c>
      <c r="D511" s="2">
        <f t="shared" si="54"/>
        <v>2.1087800000000003</v>
      </c>
      <c r="E511" s="2">
        <f t="shared" si="56"/>
        <v>2.0943999999999998</v>
      </c>
      <c r="F511" s="2">
        <f t="shared" si="57"/>
        <v>2.0864649999999996</v>
      </c>
      <c r="G511" s="2">
        <f t="shared" si="59"/>
        <v>2.0930179999999994</v>
      </c>
      <c r="H511" s="2">
        <f t="shared" si="55"/>
        <v>1.733783500000003</v>
      </c>
      <c r="I511" s="2">
        <f t="array" ref="I511">SUMPRODUCT(B495:B514, (ROW(B495:B514)-ROW(B495)+1)) / (20*21/2)</f>
        <v>2.124441904761905</v>
      </c>
      <c r="J511" s="2">
        <f t="shared" si="58"/>
        <v>2.0994164578775152</v>
      </c>
      <c r="K511" s="2">
        <f t="shared" si="60"/>
        <v>2.0771601382598521</v>
      </c>
    </row>
    <row r="512" spans="1:11" ht="13.5" x14ac:dyDescent="0.25">
      <c r="A512" s="3">
        <f>TITRES_STAT!B515</f>
        <v>43523</v>
      </c>
      <c r="B512" s="5">
        <f>TITRES_STAT!D515</f>
        <v>2.2168999999999999</v>
      </c>
      <c r="C512" s="2">
        <f t="shared" si="53"/>
        <v>3.9699999999999847E-2</v>
      </c>
      <c r="D512" s="2">
        <f t="shared" si="54"/>
        <v>2.1385399999999999</v>
      </c>
      <c r="E512" s="2">
        <f t="shared" si="56"/>
        <v>2.1077899999999996</v>
      </c>
      <c r="F512" s="2">
        <f t="shared" si="57"/>
        <v>2.0931600000000001</v>
      </c>
      <c r="G512" s="2">
        <f t="shared" si="59"/>
        <v>2.097183999999999</v>
      </c>
      <c r="H512" s="2">
        <f t="shared" si="55"/>
        <v>1.7390180000000028</v>
      </c>
      <c r="I512" s="2">
        <f t="array" ref="I512">SUMPRODUCT(B496:B515, (ROW(B496:B515)-ROW(B496)+1)) / (20*21/2)</f>
        <v>2.1319061904761907</v>
      </c>
      <c r="J512" s="2">
        <f t="shared" si="58"/>
        <v>2.1106053666510851</v>
      </c>
      <c r="K512" s="2">
        <f t="shared" si="60"/>
        <v>2.0826401328378972</v>
      </c>
    </row>
    <row r="513" spans="1:11" ht="13.5" x14ac:dyDescent="0.25">
      <c r="A513" s="3">
        <f>TITRES_STAT!B516</f>
        <v>43524</v>
      </c>
      <c r="B513" s="5">
        <f>TITRES_STAT!D516</f>
        <v>2.2168999999999999</v>
      </c>
      <c r="C513" s="2">
        <f t="shared" si="53"/>
        <v>0</v>
      </c>
      <c r="D513" s="2">
        <f t="shared" si="54"/>
        <v>2.1692799999999997</v>
      </c>
      <c r="E513" s="2">
        <f t="shared" si="56"/>
        <v>2.1211799999999998</v>
      </c>
      <c r="F513" s="2">
        <f t="shared" si="57"/>
        <v>2.098865</v>
      </c>
      <c r="G513" s="2">
        <f t="shared" si="59"/>
        <v>2.1013499999999996</v>
      </c>
      <c r="H513" s="2">
        <f t="shared" si="55"/>
        <v>1.7441615000000028</v>
      </c>
      <c r="I513" s="2">
        <f t="array" ref="I513">SUMPRODUCT(B497:B516, (ROW(B497:B516)-ROW(B497)+1)) / (20*21/2)</f>
        <v>2.1388509523809525</v>
      </c>
      <c r="J513" s="2">
        <f t="shared" si="58"/>
        <v>2.1207286650652675</v>
      </c>
      <c r="K513" s="2">
        <f t="shared" si="60"/>
        <v>2.0879052256677837</v>
      </c>
    </row>
    <row r="514" spans="1:11" ht="13.5" x14ac:dyDescent="0.25">
      <c r="A514" s="3">
        <f>TITRES_STAT!B517</f>
        <v>43525</v>
      </c>
      <c r="B514" s="5">
        <f>TITRES_STAT!D517</f>
        <v>2.1821999999999999</v>
      </c>
      <c r="C514" s="2">
        <f t="shared" si="53"/>
        <v>-3.4699999999999953E-2</v>
      </c>
      <c r="D514" s="2">
        <f t="shared" si="54"/>
        <v>2.1821799999999998</v>
      </c>
      <c r="E514" s="2">
        <f t="shared" si="56"/>
        <v>2.1310999999999991</v>
      </c>
      <c r="F514" s="2">
        <f t="shared" si="57"/>
        <v>2.1038250000000001</v>
      </c>
      <c r="G514" s="2">
        <f t="shared" si="59"/>
        <v>2.1055159999999997</v>
      </c>
      <c r="H514" s="2">
        <f t="shared" si="55"/>
        <v>1.7491545000000028</v>
      </c>
      <c r="I514" s="2">
        <f t="array" ref="I514">SUMPRODUCT(B498:B517, (ROW(B498:B517)-ROW(B498)+1)) / (20*21/2)</f>
        <v>2.1453233333333332</v>
      </c>
      <c r="J514" s="2">
        <f t="shared" si="58"/>
        <v>2.1265830779161945</v>
      </c>
      <c r="K514" s="2">
        <f t="shared" si="60"/>
        <v>2.0916030599553217</v>
      </c>
    </row>
    <row r="515" spans="1:11" ht="13.5" x14ac:dyDescent="0.25">
      <c r="A515" s="3">
        <f>TITRES_STAT!B518</f>
        <v>43528</v>
      </c>
      <c r="B515" s="5">
        <f>TITRES_STAT!D518</f>
        <v>2.1821999999999999</v>
      </c>
      <c r="C515" s="2">
        <f t="shared" si="53"/>
        <v>0</v>
      </c>
      <c r="D515" s="2">
        <f t="shared" si="54"/>
        <v>2.1950799999999999</v>
      </c>
      <c r="E515" s="2">
        <f t="shared" si="56"/>
        <v>2.1415199999999999</v>
      </c>
      <c r="F515" s="2">
        <f t="shared" si="57"/>
        <v>2.1092800000000005</v>
      </c>
      <c r="G515" s="2">
        <f t="shared" si="59"/>
        <v>2.1093839999999995</v>
      </c>
      <c r="H515" s="2">
        <f t="shared" si="55"/>
        <v>1.754193000000003</v>
      </c>
      <c r="I515" s="2">
        <f t="array" ref="I515">SUMPRODUCT(B499:B518, (ROW(B499:B518)-ROW(B499)+1)) / (20*21/2)</f>
        <v>2.1451566666666664</v>
      </c>
      <c r="J515" s="2">
        <f t="shared" si="58"/>
        <v>2.1318799276384617</v>
      </c>
      <c r="K515" s="2">
        <f t="shared" si="60"/>
        <v>2.0951558811335445</v>
      </c>
    </row>
    <row r="516" spans="1:11" ht="13.5" x14ac:dyDescent="0.25">
      <c r="A516" s="3">
        <f>TITRES_STAT!B519</f>
        <v>43529</v>
      </c>
      <c r="B516" s="5">
        <f>TITRES_STAT!D519</f>
        <v>2.1821999999999999</v>
      </c>
      <c r="C516" s="2">
        <f t="shared" ref="C516:C579" si="61">B516-B515</f>
        <v>0</v>
      </c>
      <c r="D516" s="2">
        <f t="shared" si="54"/>
        <v>2.1960799999999998</v>
      </c>
      <c r="E516" s="2">
        <f t="shared" si="56"/>
        <v>2.1524300000000003</v>
      </c>
      <c r="F516" s="2">
        <f t="shared" si="57"/>
        <v>2.1142400000000006</v>
      </c>
      <c r="G516" s="2">
        <f t="shared" si="59"/>
        <v>2.1125579999999995</v>
      </c>
      <c r="H516" s="2">
        <f t="shared" si="55"/>
        <v>1.7588900000000036</v>
      </c>
      <c r="I516" s="2">
        <f t="array" ref="I516">SUMPRODUCT(B500:B519, (ROW(B500:B519)-ROW(B500)+1)) / (20*21/2)</f>
        <v>2.1485819047619046</v>
      </c>
      <c r="J516" s="2">
        <f t="shared" si="58"/>
        <v>2.1366723154824179</v>
      </c>
      <c r="K516" s="2">
        <f t="shared" si="60"/>
        <v>2.0985693759910524</v>
      </c>
    </row>
    <row r="517" spans="1:11" ht="13.5" x14ac:dyDescent="0.25">
      <c r="A517" s="3">
        <f>TITRES_STAT!B520</f>
        <v>43530</v>
      </c>
      <c r="B517" s="5">
        <f>TITRES_STAT!D520</f>
        <v>2.1821999999999999</v>
      </c>
      <c r="C517" s="2">
        <f t="shared" si="61"/>
        <v>0</v>
      </c>
      <c r="D517" s="2">
        <f t="shared" si="54"/>
        <v>2.1891400000000001</v>
      </c>
      <c r="E517" s="2">
        <f t="shared" si="56"/>
        <v>2.1638399999999995</v>
      </c>
      <c r="F517" s="2">
        <f t="shared" si="57"/>
        <v>2.1194500000000001</v>
      </c>
      <c r="G517" s="2">
        <f t="shared" si="59"/>
        <v>2.1157319999999995</v>
      </c>
      <c r="H517" s="2">
        <f t="shared" si="55"/>
        <v>1.7634275000000033</v>
      </c>
      <c r="I517" s="2">
        <f t="array" ref="I517">SUMPRODUCT(B501:B520, (ROW(B501:B520)-ROW(B501)+1)) / (20*21/2)</f>
        <v>2.1490785714285714</v>
      </c>
      <c r="J517" s="2">
        <f t="shared" si="58"/>
        <v>2.1410082854364734</v>
      </c>
      <c r="K517" s="2">
        <f t="shared" si="60"/>
        <v>2.1018490083051287</v>
      </c>
    </row>
    <row r="518" spans="1:11" ht="13.5" x14ac:dyDescent="0.25">
      <c r="A518" s="3">
        <f>TITRES_STAT!B521</f>
        <v>43531</v>
      </c>
      <c r="B518" s="5">
        <f>TITRES_STAT!D521</f>
        <v>2.1177000000000001</v>
      </c>
      <c r="C518" s="2">
        <f t="shared" si="61"/>
        <v>-6.449999999999978E-2</v>
      </c>
      <c r="D518" s="2">
        <f t="shared" ref="D518:D581" si="62">AVERAGE(B514:B518)</f>
        <v>2.1692999999999998</v>
      </c>
      <c r="E518" s="2">
        <f t="shared" si="56"/>
        <v>2.1692900000000002</v>
      </c>
      <c r="F518" s="2">
        <f t="shared" si="57"/>
        <v>2.1214350000000004</v>
      </c>
      <c r="G518" s="2">
        <f t="shared" si="59"/>
        <v>2.1178139999999992</v>
      </c>
      <c r="H518" s="2">
        <f t="shared" si="55"/>
        <v>1.7675745000000034</v>
      </c>
      <c r="I518" s="2">
        <f t="array" ref="I518">SUMPRODUCT(B502:B521, (ROW(B502:B521)-ROW(B502)+1)) / (20*21/2)</f>
        <v>2.1493390476190473</v>
      </c>
      <c r="J518" s="2">
        <f t="shared" si="58"/>
        <v>2.138788448728238</v>
      </c>
      <c r="K518" s="2">
        <f t="shared" si="60"/>
        <v>2.1024706158225746</v>
      </c>
    </row>
    <row r="519" spans="1:11" ht="13.5" x14ac:dyDescent="0.25">
      <c r="A519" s="3">
        <f>TITRES_STAT!B522</f>
        <v>43532</v>
      </c>
      <c r="B519" s="5">
        <f>TITRES_STAT!D522</f>
        <v>2.1574</v>
      </c>
      <c r="C519" s="2">
        <f t="shared" si="61"/>
        <v>3.9699999999999847E-2</v>
      </c>
      <c r="D519" s="2">
        <f t="shared" si="62"/>
        <v>2.1643400000000002</v>
      </c>
      <c r="E519" s="2">
        <f t="shared" si="56"/>
        <v>2.17326</v>
      </c>
      <c r="F519" s="2">
        <f t="shared" si="57"/>
        <v>2.1273850000000003</v>
      </c>
      <c r="G519" s="2">
        <f t="shared" si="59"/>
        <v>2.1206899999999993</v>
      </c>
      <c r="H519" s="2">
        <f t="shared" si="55"/>
        <v>1.7719880000000034</v>
      </c>
      <c r="I519" s="2">
        <f t="array" ref="I519">SUMPRODUCT(B503:B522, (ROW(B503:B522)-ROW(B503)+1)) / (20*21/2)</f>
        <v>2.1521919047619047</v>
      </c>
      <c r="J519" s="2">
        <f t="shared" si="58"/>
        <v>2.1405609774207868</v>
      </c>
      <c r="K519" s="2">
        <f t="shared" si="60"/>
        <v>2.1046247093197286</v>
      </c>
    </row>
    <row r="520" spans="1:11" ht="13.5" x14ac:dyDescent="0.25">
      <c r="A520" s="3">
        <f>TITRES_STAT!B523</f>
        <v>43535</v>
      </c>
      <c r="B520" s="5">
        <f>TITRES_STAT!D523</f>
        <v>2.1326000000000001</v>
      </c>
      <c r="C520" s="2">
        <f t="shared" si="61"/>
        <v>-2.4799999999999933E-2</v>
      </c>
      <c r="D520" s="2">
        <f t="shared" si="62"/>
        <v>2.15442</v>
      </c>
      <c r="E520" s="2">
        <f t="shared" si="56"/>
        <v>2.17475</v>
      </c>
      <c r="F520" s="2">
        <f t="shared" si="57"/>
        <v>2.1298650000000001</v>
      </c>
      <c r="G520" s="2">
        <f t="shared" si="59"/>
        <v>2.1229719999999994</v>
      </c>
      <c r="H520" s="2">
        <f t="shared" si="55"/>
        <v>1.7763915000000032</v>
      </c>
      <c r="I520" s="2">
        <f t="array" ref="I520">SUMPRODUCT(B504:B523, (ROW(B504:B523)-ROW(B504)+1)) / (20*21/2)</f>
        <v>2.1485338095238093</v>
      </c>
      <c r="J520" s="2">
        <f t="shared" si="58"/>
        <v>2.1398027890949978</v>
      </c>
      <c r="K520" s="2">
        <f t="shared" si="60"/>
        <v>2.1057217795424843</v>
      </c>
    </row>
    <row r="521" spans="1:11" ht="13.5" x14ac:dyDescent="0.25">
      <c r="A521" s="3">
        <f>TITRES_STAT!B524</f>
        <v>43536</v>
      </c>
      <c r="B521" s="5">
        <f>TITRES_STAT!D524</f>
        <v>2.1326000000000001</v>
      </c>
      <c r="C521" s="2">
        <f t="shared" si="61"/>
        <v>0</v>
      </c>
      <c r="D521" s="2">
        <f t="shared" si="62"/>
        <v>2.1444999999999999</v>
      </c>
      <c r="E521" s="2">
        <f t="shared" si="56"/>
        <v>2.1702900000000001</v>
      </c>
      <c r="F521" s="2">
        <f t="shared" si="57"/>
        <v>2.1323449999999999</v>
      </c>
      <c r="G521" s="2">
        <f t="shared" si="59"/>
        <v>2.125351999999999</v>
      </c>
      <c r="H521" s="2">
        <f t="shared" si="55"/>
        <v>1.7806355000000034</v>
      </c>
      <c r="I521" s="2">
        <f t="array" ref="I521">SUMPRODUCT(B505:B524, (ROW(B505:B524)-ROW(B505)+1)) / (20*21/2)</f>
        <v>2.1485857142857143</v>
      </c>
      <c r="J521" s="2">
        <f t="shared" si="58"/>
        <v>2.1391168091811883</v>
      </c>
      <c r="K521" s="2">
        <f t="shared" si="60"/>
        <v>2.1067758274035633</v>
      </c>
    </row>
    <row r="522" spans="1:11" ht="13.5" x14ac:dyDescent="0.25">
      <c r="A522" s="3">
        <f>TITRES_STAT!B525</f>
        <v>43537</v>
      </c>
      <c r="B522" s="5">
        <f>TITRES_STAT!D525</f>
        <v>2.1623000000000001</v>
      </c>
      <c r="C522" s="2">
        <f t="shared" si="61"/>
        <v>2.970000000000006E-2</v>
      </c>
      <c r="D522" s="2">
        <f t="shared" si="62"/>
        <v>2.14052</v>
      </c>
      <c r="E522" s="2">
        <f t="shared" si="56"/>
        <v>2.1648299999999998</v>
      </c>
      <c r="F522" s="2">
        <f t="shared" si="57"/>
        <v>2.1363100000000004</v>
      </c>
      <c r="G522" s="2">
        <f t="shared" si="59"/>
        <v>2.1271359999999992</v>
      </c>
      <c r="H522" s="2">
        <f t="shared" ref="H522:H585" si="63">AVERAGE(B323:B522)</f>
        <v>1.784846000000003</v>
      </c>
      <c r="I522" s="2">
        <f t="array" ref="I522">SUMPRODUCT(B506:B525, (ROW(B506:B525)-ROW(B506)+1)) / (20*21/2)</f>
        <v>2.1474252380952379</v>
      </c>
      <c r="J522" s="2">
        <f t="shared" si="58"/>
        <v>2.1413247321163134</v>
      </c>
      <c r="K522" s="2">
        <f t="shared" si="60"/>
        <v>2.1089532459367568</v>
      </c>
    </row>
    <row r="523" spans="1:11" ht="13.5" x14ac:dyDescent="0.25">
      <c r="A523" s="3">
        <f>TITRES_STAT!B526</f>
        <v>43538</v>
      </c>
      <c r="B523" s="5">
        <f>TITRES_STAT!D526</f>
        <v>2.0979000000000001</v>
      </c>
      <c r="C523" s="2">
        <f t="shared" si="61"/>
        <v>-6.4400000000000013E-2</v>
      </c>
      <c r="D523" s="2">
        <f t="shared" si="62"/>
        <v>2.1365600000000002</v>
      </c>
      <c r="E523" s="2">
        <f t="shared" si="56"/>
        <v>2.1529299999999996</v>
      </c>
      <c r="F523" s="2">
        <f t="shared" si="57"/>
        <v>2.1370550000000006</v>
      </c>
      <c r="G523" s="2">
        <f t="shared" si="59"/>
        <v>2.1274339999999992</v>
      </c>
      <c r="H523" s="2">
        <f t="shared" si="63"/>
        <v>1.788575500000003</v>
      </c>
      <c r="I523" s="2">
        <f t="array" ref="I523">SUMPRODUCT(B507:B526, (ROW(B507:B526)-ROW(B507)+1)) / (20*21/2)</f>
        <v>2.1465047619047621</v>
      </c>
      <c r="J523" s="2">
        <f t="shared" si="58"/>
        <v>2.1371890433433314</v>
      </c>
      <c r="K523" s="2">
        <f t="shared" si="60"/>
        <v>2.1085197853117861</v>
      </c>
    </row>
    <row r="524" spans="1:11" ht="13.5" x14ac:dyDescent="0.25">
      <c r="A524" s="3">
        <f>TITRES_STAT!B527</f>
        <v>43539</v>
      </c>
      <c r="B524" s="5">
        <f>TITRES_STAT!D527</f>
        <v>2.1375999999999999</v>
      </c>
      <c r="C524" s="2">
        <f t="shared" si="61"/>
        <v>3.9699999999999847E-2</v>
      </c>
      <c r="D524" s="2">
        <f t="shared" si="62"/>
        <v>2.1326000000000001</v>
      </c>
      <c r="E524" s="2">
        <f t="shared" ref="E524:E587" si="64">AVERAGE(B515:B524)</f>
        <v>2.1484700000000001</v>
      </c>
      <c r="F524" s="2">
        <f t="shared" si="57"/>
        <v>2.1397849999999998</v>
      </c>
      <c r="G524" s="2">
        <f t="shared" si="59"/>
        <v>2.1288239999999989</v>
      </c>
      <c r="H524" s="2">
        <f t="shared" si="63"/>
        <v>1.7924350000000029</v>
      </c>
      <c r="I524" s="2">
        <f t="array" ref="I524">SUMPRODUCT(B508:B527, (ROW(B508:B527)-ROW(B508)+1)) / (20*21/2)</f>
        <v>2.1405771428571434</v>
      </c>
      <c r="J524" s="2">
        <f t="shared" si="58"/>
        <v>2.1372281820725378</v>
      </c>
      <c r="K524" s="2">
        <f t="shared" si="60"/>
        <v>2.1096601858877944</v>
      </c>
    </row>
    <row r="525" spans="1:11" ht="13.5" x14ac:dyDescent="0.25">
      <c r="A525" s="3">
        <f>TITRES_STAT!B528</f>
        <v>43542</v>
      </c>
      <c r="B525" s="5">
        <f>TITRES_STAT!D528</f>
        <v>2.1276000000000002</v>
      </c>
      <c r="C525" s="2">
        <f t="shared" si="61"/>
        <v>-9.9999999999997868E-3</v>
      </c>
      <c r="D525" s="2">
        <f t="shared" si="62"/>
        <v>2.1316000000000002</v>
      </c>
      <c r="E525" s="2">
        <f t="shared" si="64"/>
        <v>2.1430099999999999</v>
      </c>
      <c r="F525" s="2">
        <f t="shared" si="57"/>
        <v>2.1422650000000005</v>
      </c>
      <c r="G525" s="2">
        <f t="shared" si="59"/>
        <v>2.1286239999999994</v>
      </c>
      <c r="H525" s="2">
        <f t="shared" si="63"/>
        <v>1.7962445000000029</v>
      </c>
      <c r="I525" s="2">
        <f t="array" ref="I525">SUMPRODUCT(B509:B528, (ROW(B509:B528)-ROW(B509)+1)) / (20*21/2)</f>
        <v>2.1402452380952379</v>
      </c>
      <c r="J525" s="2">
        <f t="shared" si="58"/>
        <v>2.1363112123513437</v>
      </c>
      <c r="K525" s="2">
        <f t="shared" si="60"/>
        <v>2.1103637080098419</v>
      </c>
    </row>
    <row r="526" spans="1:11" ht="13.5" x14ac:dyDescent="0.25">
      <c r="A526" s="3">
        <f>TITRES_STAT!B529</f>
        <v>43543</v>
      </c>
      <c r="B526" s="5">
        <f>TITRES_STAT!D529</f>
        <v>2.1326000000000001</v>
      </c>
      <c r="C526" s="2">
        <f t="shared" si="61"/>
        <v>4.9999999999998934E-3</v>
      </c>
      <c r="D526" s="2">
        <f t="shared" si="62"/>
        <v>2.1316000000000002</v>
      </c>
      <c r="E526" s="2">
        <f t="shared" si="64"/>
        <v>2.1380500000000002</v>
      </c>
      <c r="F526" s="2">
        <f t="shared" si="57"/>
        <v>2.1452400000000003</v>
      </c>
      <c r="G526" s="2">
        <f t="shared" si="59"/>
        <v>2.1285239999999992</v>
      </c>
      <c r="H526" s="2">
        <f t="shared" si="63"/>
        <v>1.8001245000000032</v>
      </c>
      <c r="I526" s="2">
        <f t="array" ref="I526">SUMPRODUCT(B510:B529, (ROW(B510:B529)-ROW(B510)+1)) / (20*21/2)</f>
        <v>2.139535714285715</v>
      </c>
      <c r="J526" s="2">
        <f t="shared" si="58"/>
        <v>2.1359577635559779</v>
      </c>
      <c r="K526" s="2">
        <f t="shared" si="60"/>
        <v>2.1112357194604363</v>
      </c>
    </row>
    <row r="527" spans="1:11" ht="13.5" x14ac:dyDescent="0.25">
      <c r="A527" s="3">
        <f>TITRES_STAT!B530</f>
        <v>43545</v>
      </c>
      <c r="B527" s="5">
        <f>TITRES_STAT!D530</f>
        <v>2.0830000000000002</v>
      </c>
      <c r="C527" s="2">
        <f t="shared" si="61"/>
        <v>-4.9599999999999866E-2</v>
      </c>
      <c r="D527" s="2">
        <f t="shared" si="62"/>
        <v>2.1157399999999997</v>
      </c>
      <c r="E527" s="2">
        <f t="shared" si="64"/>
        <v>2.1281300000000001</v>
      </c>
      <c r="F527" s="2">
        <f t="shared" si="57"/>
        <v>2.1459849999999996</v>
      </c>
      <c r="G527" s="2">
        <f t="shared" si="59"/>
        <v>2.1266399999999992</v>
      </c>
      <c r="H527" s="2">
        <f t="shared" si="63"/>
        <v>1.8038020000000032</v>
      </c>
      <c r="I527" s="2">
        <f t="array" ref="I527">SUMPRODUCT(B511:B530, (ROW(B511:B530)-ROW(B511)+1)) / (20*21/2)</f>
        <v>2.1330414285714285</v>
      </c>
      <c r="J527" s="2">
        <f t="shared" si="58"/>
        <v>2.130914167026837</v>
      </c>
      <c r="K527" s="2">
        <f t="shared" si="60"/>
        <v>2.1101284363443407</v>
      </c>
    </row>
    <row r="528" spans="1:11" ht="13.5" x14ac:dyDescent="0.25">
      <c r="A528" s="3">
        <f>TITRES_STAT!B531</f>
        <v>43546</v>
      </c>
      <c r="B528" s="5">
        <f>TITRES_STAT!D531</f>
        <v>2.1425000000000001</v>
      </c>
      <c r="C528" s="2">
        <f t="shared" si="61"/>
        <v>5.9499999999999886E-2</v>
      </c>
      <c r="D528" s="2">
        <f t="shared" si="62"/>
        <v>2.12466</v>
      </c>
      <c r="E528" s="2">
        <f t="shared" si="64"/>
        <v>2.1306099999999999</v>
      </c>
      <c r="F528" s="2">
        <f t="shared" si="57"/>
        <v>2.1499499999999996</v>
      </c>
      <c r="G528" s="2">
        <f t="shared" si="59"/>
        <v>2.1273339999999994</v>
      </c>
      <c r="H528" s="2">
        <f t="shared" si="63"/>
        <v>1.807800000000003</v>
      </c>
      <c r="I528" s="2">
        <f t="array" ref="I528">SUMPRODUCT(B512:B531, (ROW(B512:B531)-ROW(B512)+1)) / (20*21/2)</f>
        <v>2.1210457142857142</v>
      </c>
      <c r="J528" s="2">
        <f t="shared" si="58"/>
        <v>2.132017579690948</v>
      </c>
      <c r="K528" s="2">
        <f t="shared" si="60"/>
        <v>2.1113979094288764</v>
      </c>
    </row>
    <row r="529" spans="1:11" ht="13.5" x14ac:dyDescent="0.25">
      <c r="A529" s="3">
        <f>TITRES_STAT!B532</f>
        <v>43549</v>
      </c>
      <c r="B529" s="5">
        <f>TITRES_STAT!D532</f>
        <v>2.1425000000000001</v>
      </c>
      <c r="C529" s="2">
        <f t="shared" si="61"/>
        <v>0</v>
      </c>
      <c r="D529" s="2">
        <f t="shared" si="62"/>
        <v>2.1256400000000002</v>
      </c>
      <c r="E529" s="2">
        <f t="shared" si="64"/>
        <v>2.1291199999999995</v>
      </c>
      <c r="F529" s="2">
        <f t="shared" si="57"/>
        <v>2.1511899999999997</v>
      </c>
      <c r="G529" s="2">
        <f t="shared" si="59"/>
        <v>2.1275319999999995</v>
      </c>
      <c r="H529" s="2">
        <f t="shared" si="63"/>
        <v>1.8118660000000029</v>
      </c>
      <c r="I529" s="2">
        <f t="array" ref="I529">SUMPRODUCT(B513:B532, (ROW(B513:B532)-ROW(B513)+1)) / (20*21/2)</f>
        <v>2.1182866666666667</v>
      </c>
      <c r="J529" s="2">
        <f t="shared" si="58"/>
        <v>2.1330159054346671</v>
      </c>
      <c r="K529" s="2">
        <f t="shared" si="60"/>
        <v>2.112617599255195</v>
      </c>
    </row>
    <row r="530" spans="1:11" ht="13.5" x14ac:dyDescent="0.25">
      <c r="A530" s="3">
        <f>TITRES_STAT!B533</f>
        <v>43550</v>
      </c>
      <c r="B530" s="5">
        <f>TITRES_STAT!D533</f>
        <v>2.0830000000000002</v>
      </c>
      <c r="C530" s="2">
        <f t="shared" si="61"/>
        <v>-5.9499999999999886E-2</v>
      </c>
      <c r="D530" s="2">
        <f t="shared" si="62"/>
        <v>2.1167199999999999</v>
      </c>
      <c r="E530" s="2">
        <f t="shared" si="64"/>
        <v>2.1241599999999998</v>
      </c>
      <c r="F530" s="2">
        <f t="shared" si="57"/>
        <v>2.1494549999999997</v>
      </c>
      <c r="G530" s="2">
        <f t="shared" si="59"/>
        <v>2.1265399999999994</v>
      </c>
      <c r="H530" s="2">
        <f t="shared" si="63"/>
        <v>1.8156120000000029</v>
      </c>
      <c r="I530" s="2">
        <f t="array" ref="I530">SUMPRODUCT(B514:B533, (ROW(B514:B533)-ROW(B514)+1)) / (20*21/2)</f>
        <v>2.1188519047619048</v>
      </c>
      <c r="J530" s="2">
        <f t="shared" si="58"/>
        <v>2.1282524858694609</v>
      </c>
      <c r="K530" s="2">
        <f t="shared" si="60"/>
        <v>2.1114561247745991</v>
      </c>
    </row>
    <row r="531" spans="1:11" ht="13.5" x14ac:dyDescent="0.25">
      <c r="A531" s="3">
        <f>TITRES_STAT!B534</f>
        <v>43551</v>
      </c>
      <c r="B531" s="5">
        <f>TITRES_STAT!D534</f>
        <v>2.0234999999999999</v>
      </c>
      <c r="C531" s="2">
        <f t="shared" si="61"/>
        <v>-5.950000000000033E-2</v>
      </c>
      <c r="D531" s="2">
        <f t="shared" si="62"/>
        <v>2.0949</v>
      </c>
      <c r="E531" s="2">
        <f t="shared" si="64"/>
        <v>2.1132499999999999</v>
      </c>
      <c r="F531" s="2">
        <f t="shared" si="57"/>
        <v>2.1417699999999997</v>
      </c>
      <c r="G531" s="2">
        <f t="shared" si="59"/>
        <v>2.1231679999999993</v>
      </c>
      <c r="H531" s="2">
        <f t="shared" si="63"/>
        <v>1.819037500000003</v>
      </c>
      <c r="I531" s="2">
        <f t="array" ref="I531">SUMPRODUCT(B515:B534, (ROW(B515:B534)-ROW(B515)+1)) / (20*21/2)</f>
        <v>2.1141047619047622</v>
      </c>
      <c r="J531" s="2">
        <f t="shared" si="58"/>
        <v>2.1182760586437981</v>
      </c>
      <c r="K531" s="2">
        <f t="shared" si="60"/>
        <v>2.1080068649795169</v>
      </c>
    </row>
    <row r="532" spans="1:11" ht="13.5" x14ac:dyDescent="0.25">
      <c r="A532" s="3">
        <f>TITRES_STAT!B535</f>
        <v>43552</v>
      </c>
      <c r="B532" s="5">
        <f>TITRES_STAT!D535</f>
        <v>2.1128</v>
      </c>
      <c r="C532" s="2">
        <f t="shared" si="61"/>
        <v>8.9300000000000157E-2</v>
      </c>
      <c r="D532" s="2">
        <f t="shared" si="62"/>
        <v>2.1008599999999999</v>
      </c>
      <c r="E532" s="2">
        <f t="shared" si="64"/>
        <v>2.1082999999999998</v>
      </c>
      <c r="F532" s="2">
        <f t="shared" ref="F532:F595" si="65">AVERAGE(B513:B532)</f>
        <v>2.1365649999999996</v>
      </c>
      <c r="G532" s="2">
        <f t="shared" si="59"/>
        <v>2.121681999999999</v>
      </c>
      <c r="H532" s="2">
        <f t="shared" si="63"/>
        <v>1.8228870000000028</v>
      </c>
      <c r="I532" s="2">
        <f t="array" ref="I532">SUMPRODUCT(B516:B535, (ROW(B516:B535)-ROW(B516)+1)) / (20*21/2)</f>
        <v>2.1098300000000001</v>
      </c>
      <c r="J532" s="2">
        <f t="shared" si="58"/>
        <v>2.1177545292491504</v>
      </c>
      <c r="K532" s="2">
        <f t="shared" si="60"/>
        <v>2.1081948310587517</v>
      </c>
    </row>
    <row r="533" spans="1:11" ht="13.5" x14ac:dyDescent="0.25">
      <c r="A533" s="3">
        <f>TITRES_STAT!B536</f>
        <v>43553</v>
      </c>
      <c r="B533" s="5">
        <f>TITRES_STAT!D536</f>
        <v>2.1425000000000001</v>
      </c>
      <c r="C533" s="2">
        <f t="shared" si="61"/>
        <v>2.970000000000006E-2</v>
      </c>
      <c r="D533" s="2">
        <f t="shared" si="62"/>
        <v>2.1008599999999999</v>
      </c>
      <c r="E533" s="2">
        <f t="shared" si="64"/>
        <v>2.1127600000000002</v>
      </c>
      <c r="F533" s="2">
        <f t="shared" si="65"/>
        <v>2.1328449999999992</v>
      </c>
      <c r="G533" s="2">
        <f t="shared" si="59"/>
        <v>2.1209879999999997</v>
      </c>
      <c r="H533" s="2">
        <f t="shared" si="63"/>
        <v>1.8269305000000029</v>
      </c>
      <c r="I533" s="2">
        <f t="array" ref="I533">SUMPRODUCT(B517:B536, (ROW(B517:B536)-ROW(B517)+1)) / (20*21/2)</f>
        <v>2.1065038095238098</v>
      </c>
      <c r="J533" s="2">
        <f t="shared" ref="J533:J596" si="66">$J$4*B533+J532*(1-$J$4)</f>
        <v>2.1201112407492313</v>
      </c>
      <c r="K533" s="2">
        <f t="shared" si="60"/>
        <v>2.1095401318015456</v>
      </c>
    </row>
    <row r="534" spans="1:11" ht="13.5" x14ac:dyDescent="0.25">
      <c r="A534" s="3">
        <f>TITRES_STAT!B537</f>
        <v>43556</v>
      </c>
      <c r="B534" s="5">
        <f>TITRES_STAT!D537</f>
        <v>2.0830000000000002</v>
      </c>
      <c r="C534" s="2">
        <f t="shared" si="61"/>
        <v>-5.9499999999999886E-2</v>
      </c>
      <c r="D534" s="2">
        <f t="shared" si="62"/>
        <v>2.0889600000000002</v>
      </c>
      <c r="E534" s="2">
        <f t="shared" si="64"/>
        <v>2.1073</v>
      </c>
      <c r="F534" s="2">
        <f t="shared" si="65"/>
        <v>2.1278849999999996</v>
      </c>
      <c r="G534" s="2">
        <f t="shared" si="59"/>
        <v>2.1191039999999997</v>
      </c>
      <c r="H534" s="2">
        <f t="shared" si="63"/>
        <v>1.8307220000000033</v>
      </c>
      <c r="I534" s="2">
        <f t="array" ref="I534">SUMPRODUCT(B518:B537, (ROW(B518:B537)-ROW(B518)+1)) / (20*21/2)</f>
        <v>2.1078738095238099</v>
      </c>
      <c r="J534" s="2">
        <f t="shared" si="66"/>
        <v>2.1165768368683522</v>
      </c>
      <c r="K534" s="2">
        <f t="shared" si="60"/>
        <v>2.1084993423191323</v>
      </c>
    </row>
    <row r="535" spans="1:11" ht="13.5" x14ac:dyDescent="0.25">
      <c r="A535" s="3">
        <f>TITRES_STAT!B538</f>
        <v>43557</v>
      </c>
      <c r="B535" s="5">
        <f>TITRES_STAT!D538</f>
        <v>2.0830000000000002</v>
      </c>
      <c r="C535" s="2">
        <f t="shared" si="61"/>
        <v>0</v>
      </c>
      <c r="D535" s="2">
        <f t="shared" si="62"/>
        <v>2.0889600000000002</v>
      </c>
      <c r="E535" s="2">
        <f t="shared" si="64"/>
        <v>2.1028399999999996</v>
      </c>
      <c r="F535" s="2">
        <f t="shared" si="65"/>
        <v>2.1229249999999995</v>
      </c>
      <c r="G535" s="2">
        <f t="shared" si="59"/>
        <v>2.1178139999999992</v>
      </c>
      <c r="H535" s="2">
        <f t="shared" si="63"/>
        <v>1.8345360000000031</v>
      </c>
      <c r="I535" s="2">
        <f t="array" ref="I535">SUMPRODUCT(B519:B538, (ROW(B519:B538)-ROW(B519)+1)) / (20*21/2)</f>
        <v>2.1047561904761904</v>
      </c>
      <c r="J535" s="2">
        <f t="shared" si="66"/>
        <v>2.1133790428808901</v>
      </c>
      <c r="K535" s="2">
        <f t="shared" si="60"/>
        <v>2.1074993681105392</v>
      </c>
    </row>
    <row r="536" spans="1:11" ht="13.5" x14ac:dyDescent="0.25">
      <c r="A536" s="3">
        <f>TITRES_STAT!B539</f>
        <v>43558</v>
      </c>
      <c r="B536" s="5">
        <f>TITRES_STAT!D539</f>
        <v>2.0880000000000001</v>
      </c>
      <c r="C536" s="2">
        <f t="shared" si="61"/>
        <v>4.9999999999998934E-3</v>
      </c>
      <c r="D536" s="2">
        <f t="shared" si="62"/>
        <v>2.1018599999999998</v>
      </c>
      <c r="E536" s="2">
        <f t="shared" si="64"/>
        <v>2.0983800000000001</v>
      </c>
      <c r="F536" s="2">
        <f t="shared" si="65"/>
        <v>2.1182149999999997</v>
      </c>
      <c r="G536" s="2">
        <f t="shared" si="59"/>
        <v>2.1159299999999992</v>
      </c>
      <c r="H536" s="2">
        <f t="shared" si="63"/>
        <v>1.838375000000003</v>
      </c>
      <c r="I536" s="2">
        <f t="array" ref="I536">SUMPRODUCT(B520:B539, (ROW(B520:B539)-ROW(B520)+1)) / (20*21/2)</f>
        <v>2.0984990476190477</v>
      </c>
      <c r="J536" s="2">
        <f t="shared" si="66"/>
        <v>2.1109619911779482</v>
      </c>
      <c r="K536" s="2">
        <f t="shared" si="60"/>
        <v>2.1067346870081654</v>
      </c>
    </row>
    <row r="537" spans="1:11" ht="13.5" x14ac:dyDescent="0.25">
      <c r="A537" s="3">
        <f>TITRES_STAT!B540</f>
        <v>43559</v>
      </c>
      <c r="B537" s="5">
        <f>TITRES_STAT!D540</f>
        <v>2.1326000000000001</v>
      </c>
      <c r="C537" s="2">
        <f t="shared" si="61"/>
        <v>4.4599999999999973E-2</v>
      </c>
      <c r="D537" s="2">
        <f t="shared" si="62"/>
        <v>2.10582</v>
      </c>
      <c r="E537" s="2">
        <f t="shared" si="64"/>
        <v>2.1033400000000002</v>
      </c>
      <c r="F537" s="2">
        <f t="shared" si="65"/>
        <v>2.1157349999999995</v>
      </c>
      <c r="G537" s="2">
        <f t="shared" si="59"/>
        <v>2.1150379999999998</v>
      </c>
      <c r="H537" s="2">
        <f t="shared" si="63"/>
        <v>1.8423915000000031</v>
      </c>
      <c r="I537" s="2">
        <f t="array" ref="I537">SUMPRODUCT(B521:B540, (ROW(B521:B540)-ROW(B521)+1)) / (20*21/2)</f>
        <v>2.0951233333333334</v>
      </c>
      <c r="J537" s="2">
        <f t="shared" si="66"/>
        <v>2.1130227539229054</v>
      </c>
      <c r="K537" s="2">
        <f t="shared" si="60"/>
        <v>2.1077490130078451</v>
      </c>
    </row>
    <row r="538" spans="1:11" ht="13.5" x14ac:dyDescent="0.25">
      <c r="A538" s="3">
        <f>TITRES_STAT!B541</f>
        <v>43560</v>
      </c>
      <c r="B538" s="5">
        <f>TITRES_STAT!D541</f>
        <v>2.0830000000000002</v>
      </c>
      <c r="C538" s="2">
        <f t="shared" si="61"/>
        <v>-4.9599999999999866E-2</v>
      </c>
      <c r="D538" s="2">
        <f t="shared" si="62"/>
        <v>2.0939200000000002</v>
      </c>
      <c r="E538" s="2">
        <f t="shared" si="64"/>
        <v>2.0973899999999999</v>
      </c>
      <c r="F538" s="2">
        <f t="shared" si="65"/>
        <v>2.1139999999999994</v>
      </c>
      <c r="G538" s="2">
        <f t="shared" si="59"/>
        <v>2.1140460000000001</v>
      </c>
      <c r="H538" s="2">
        <f t="shared" si="63"/>
        <v>1.8460920000000032</v>
      </c>
      <c r="I538" s="2">
        <f t="array" ref="I538">SUMPRODUCT(B522:B541, (ROW(B522:B541)-ROW(B522)+1)) / (20*21/2)</f>
        <v>2.0882499999999999</v>
      </c>
      <c r="J538" s="2">
        <f t="shared" si="66"/>
        <v>2.1101634440254857</v>
      </c>
      <c r="K538" s="2">
        <f t="shared" si="60"/>
        <v>2.1067784634781255</v>
      </c>
    </row>
    <row r="539" spans="1:11" ht="13.5" x14ac:dyDescent="0.25">
      <c r="A539" s="3">
        <f>TITRES_STAT!B542</f>
        <v>43563</v>
      </c>
      <c r="B539" s="5">
        <f>TITRES_STAT!D542</f>
        <v>2.0482999999999998</v>
      </c>
      <c r="C539" s="2">
        <f t="shared" si="61"/>
        <v>-3.4700000000000397E-2</v>
      </c>
      <c r="D539" s="2">
        <f t="shared" si="62"/>
        <v>2.0869800000000001</v>
      </c>
      <c r="E539" s="2">
        <f t="shared" si="64"/>
        <v>2.0879700000000003</v>
      </c>
      <c r="F539" s="2">
        <f t="shared" si="65"/>
        <v>2.1085449999999994</v>
      </c>
      <c r="G539" s="2">
        <f t="shared" si="59"/>
        <v>2.1118639999999993</v>
      </c>
      <c r="H539" s="2">
        <f t="shared" si="63"/>
        <v>1.8495280000000032</v>
      </c>
      <c r="I539" s="2">
        <f t="array" ref="I539">SUMPRODUCT(B523:B542, (ROW(B523:B542)-ROW(B523)+1)) / (20*21/2)</f>
        <v>2.0813728571428576</v>
      </c>
      <c r="J539" s="2">
        <f t="shared" si="66"/>
        <v>2.1042716874516301</v>
      </c>
      <c r="K539" s="2">
        <f t="shared" si="60"/>
        <v>2.1044851904005522</v>
      </c>
    </row>
    <row r="540" spans="1:11" ht="13.5" x14ac:dyDescent="0.25">
      <c r="A540" s="3">
        <f>TITRES_STAT!B543</f>
        <v>43565</v>
      </c>
      <c r="B540" s="5">
        <f>TITRES_STAT!D543</f>
        <v>2.0731000000000002</v>
      </c>
      <c r="C540" s="2">
        <f t="shared" si="61"/>
        <v>2.4800000000000377E-2</v>
      </c>
      <c r="D540" s="2">
        <f t="shared" si="62"/>
        <v>2.085</v>
      </c>
      <c r="E540" s="2">
        <f t="shared" si="64"/>
        <v>2.0869800000000005</v>
      </c>
      <c r="F540" s="2">
        <f t="shared" si="65"/>
        <v>2.1055699999999993</v>
      </c>
      <c r="G540" s="2">
        <f t="shared" si="59"/>
        <v>2.1106739999999995</v>
      </c>
      <c r="H540" s="2">
        <f t="shared" si="63"/>
        <v>1.853110500000003</v>
      </c>
      <c r="I540" s="2">
        <f t="array" ref="I540">SUMPRODUCT(B524:B543, (ROW(B524:B543)-ROW(B524)+1)) / (20*21/2)</f>
        <v>2.0756095238095238</v>
      </c>
      <c r="J540" s="2">
        <f t="shared" si="66"/>
        <v>2.1013029553133795</v>
      </c>
      <c r="K540" s="2">
        <f t="shared" si="60"/>
        <v>2.1032543986201384</v>
      </c>
    </row>
    <row r="541" spans="1:11" ht="13.5" x14ac:dyDescent="0.25">
      <c r="A541" s="3">
        <f>TITRES_STAT!B544</f>
        <v>43566</v>
      </c>
      <c r="B541" s="5">
        <f>TITRES_STAT!D544</f>
        <v>2.0333999999999999</v>
      </c>
      <c r="C541" s="2">
        <f t="shared" si="61"/>
        <v>-3.9700000000000291E-2</v>
      </c>
      <c r="D541" s="2">
        <f t="shared" si="62"/>
        <v>2.0740799999999999</v>
      </c>
      <c r="E541" s="2">
        <f t="shared" si="64"/>
        <v>2.0879699999999999</v>
      </c>
      <c r="F541" s="2">
        <f t="shared" si="65"/>
        <v>2.1006099999999996</v>
      </c>
      <c r="G541" s="2">
        <f t="shared" si="59"/>
        <v>2.1088879999999999</v>
      </c>
      <c r="H541" s="2">
        <f t="shared" si="63"/>
        <v>1.8565175000000032</v>
      </c>
      <c r="I541" s="2">
        <f t="array" ref="I541">SUMPRODUCT(B525:B544, (ROW(B525:B544)-ROW(B525)+1)) / (20*21/2)</f>
        <v>2.0701533333333333</v>
      </c>
      <c r="J541" s="2">
        <f t="shared" si="66"/>
        <v>2.0948360071882957</v>
      </c>
      <c r="K541" s="2">
        <f t="shared" si="60"/>
        <v>2.1005150104389565</v>
      </c>
    </row>
    <row r="542" spans="1:11" ht="13.5" x14ac:dyDescent="0.25">
      <c r="A542" s="3">
        <f>TITRES_STAT!B545</f>
        <v>43567</v>
      </c>
      <c r="B542" s="5">
        <f>TITRES_STAT!D545</f>
        <v>2.0284</v>
      </c>
      <c r="C542" s="2">
        <f t="shared" si="61"/>
        <v>-4.9999999999998934E-3</v>
      </c>
      <c r="D542" s="2">
        <f t="shared" si="62"/>
        <v>2.0532399999999997</v>
      </c>
      <c r="E542" s="2">
        <f t="shared" si="64"/>
        <v>2.0795300000000001</v>
      </c>
      <c r="F542" s="2">
        <f t="shared" si="65"/>
        <v>2.0939149999999995</v>
      </c>
      <c r="G542" s="2">
        <f t="shared" si="59"/>
        <v>2.107796</v>
      </c>
      <c r="H542" s="2">
        <f t="shared" si="63"/>
        <v>1.8598765000000026</v>
      </c>
      <c r="I542" s="2">
        <f t="array" ref="I542">SUMPRODUCT(B526:B545, (ROW(B526:B545)-ROW(B526)+1)) / (20*21/2)</f>
        <v>2.0656695238095235</v>
      </c>
      <c r="J542" s="2">
        <f t="shared" si="66"/>
        <v>2.0885087684084578</v>
      </c>
      <c r="K542" s="2">
        <f t="shared" si="60"/>
        <v>2.0976869708138994</v>
      </c>
    </row>
    <row r="543" spans="1:11" ht="13.5" x14ac:dyDescent="0.25">
      <c r="A543" s="3">
        <f>TITRES_STAT!B546</f>
        <v>43570</v>
      </c>
      <c r="B543" s="5">
        <f>TITRES_STAT!D546</f>
        <v>2.0333999999999999</v>
      </c>
      <c r="C543" s="2">
        <f t="shared" si="61"/>
        <v>4.9999999999998934E-3</v>
      </c>
      <c r="D543" s="2">
        <f t="shared" si="62"/>
        <v>2.04332</v>
      </c>
      <c r="E543" s="2">
        <f t="shared" si="64"/>
        <v>2.0686200000000001</v>
      </c>
      <c r="F543" s="2">
        <f t="shared" si="65"/>
        <v>2.0906899999999995</v>
      </c>
      <c r="G543" s="2">
        <f t="shared" si="59"/>
        <v>2.1064080000000001</v>
      </c>
      <c r="H543" s="2">
        <f t="shared" si="63"/>
        <v>1.8630555000000026</v>
      </c>
      <c r="I543" s="2">
        <f t="array" ref="I543">SUMPRODUCT(B527:B546, (ROW(B527:B546)-ROW(B527)+1)) / (20*21/2)</f>
        <v>2.0564104761904765</v>
      </c>
      <c r="J543" s="2">
        <f t="shared" si="66"/>
        <v>2.0832603142743191</v>
      </c>
      <c r="K543" s="2">
        <f t="shared" si="60"/>
        <v>2.095165913134923</v>
      </c>
    </row>
    <row r="544" spans="1:11" ht="13.5" x14ac:dyDescent="0.25">
      <c r="A544" s="3">
        <f>TITRES_STAT!B547</f>
        <v>43571</v>
      </c>
      <c r="B544" s="5">
        <f>TITRES_STAT!D547</f>
        <v>2.0333999999999999</v>
      </c>
      <c r="C544" s="2">
        <f t="shared" si="61"/>
        <v>0</v>
      </c>
      <c r="D544" s="2">
        <f t="shared" si="62"/>
        <v>2.04034</v>
      </c>
      <c r="E544" s="2">
        <f t="shared" si="64"/>
        <v>2.06366</v>
      </c>
      <c r="F544" s="2">
        <f t="shared" si="65"/>
        <v>2.08548</v>
      </c>
      <c r="G544" s="2">
        <f t="shared" si="59"/>
        <v>2.105416</v>
      </c>
      <c r="H544" s="2">
        <f t="shared" si="63"/>
        <v>1.8661890000000025</v>
      </c>
      <c r="I544" s="2">
        <f t="array" ref="I544">SUMPRODUCT(B528:B547, (ROW(B528:B547)-ROW(B528)+1)) / (20*21/2)</f>
        <v>2.04786</v>
      </c>
      <c r="J544" s="2">
        <f t="shared" si="66"/>
        <v>2.0785117129148603</v>
      </c>
      <c r="K544" s="2">
        <f t="shared" si="60"/>
        <v>2.0927437204629653</v>
      </c>
    </row>
    <row r="545" spans="1:11" ht="13.5" x14ac:dyDescent="0.25">
      <c r="A545" s="3">
        <f>TITRES_STAT!B548</f>
        <v>43572</v>
      </c>
      <c r="B545" s="5">
        <f>TITRES_STAT!D548</f>
        <v>2.0384000000000002</v>
      </c>
      <c r="C545" s="2">
        <f t="shared" si="61"/>
        <v>5.0000000000003375E-3</v>
      </c>
      <c r="D545" s="2">
        <f t="shared" si="62"/>
        <v>2.0334000000000003</v>
      </c>
      <c r="E545" s="2">
        <f t="shared" si="64"/>
        <v>2.0591999999999997</v>
      </c>
      <c r="F545" s="2">
        <f t="shared" si="65"/>
        <v>2.0810200000000001</v>
      </c>
      <c r="G545" s="2">
        <f t="shared" si="59"/>
        <v>2.1047219999999998</v>
      </c>
      <c r="H545" s="2">
        <f t="shared" si="63"/>
        <v>1.8693705000000025</v>
      </c>
      <c r="I545" s="2">
        <f t="array" ref="I545">SUMPRODUCT(B529:B548, (ROW(B529:B548)-ROW(B529)+1)) / (20*21/2)</f>
        <v>2.0478104761904765</v>
      </c>
      <c r="J545" s="2">
        <f t="shared" si="66"/>
        <v>2.0746915497801117</v>
      </c>
      <c r="K545" s="2">
        <f t="shared" si="60"/>
        <v>2.0906125941702998</v>
      </c>
    </row>
    <row r="546" spans="1:11" ht="13.5" x14ac:dyDescent="0.25">
      <c r="A546" s="3">
        <f>TITRES_STAT!B549</f>
        <v>43573</v>
      </c>
      <c r="B546" s="5">
        <f>TITRES_STAT!D549</f>
        <v>1.9838</v>
      </c>
      <c r="C546" s="2">
        <f t="shared" si="61"/>
        <v>-5.4600000000000204E-2</v>
      </c>
      <c r="D546" s="2">
        <f t="shared" si="62"/>
        <v>2.0234800000000002</v>
      </c>
      <c r="E546" s="2">
        <f t="shared" si="64"/>
        <v>2.0487799999999998</v>
      </c>
      <c r="F546" s="2">
        <f t="shared" si="65"/>
        <v>2.0735800000000006</v>
      </c>
      <c r="G546" s="2">
        <f t="shared" si="59"/>
        <v>2.1027379999999996</v>
      </c>
      <c r="H546" s="2">
        <f t="shared" si="63"/>
        <v>1.8722335000000023</v>
      </c>
      <c r="I546" s="2">
        <f t="array" ref="I546">SUMPRODUCT(B530:B549, (ROW(B530:B549)-ROW(B530)+1)) / (20*21/2)</f>
        <v>2.0476485714285717</v>
      </c>
      <c r="J546" s="2">
        <f t="shared" si="66"/>
        <v>2.0660352117058154</v>
      </c>
      <c r="K546" s="2">
        <f t="shared" si="60"/>
        <v>2.0864238649871512</v>
      </c>
    </row>
    <row r="547" spans="1:11" ht="13.5" x14ac:dyDescent="0.25">
      <c r="A547" s="3">
        <f>TITRES_STAT!B550</f>
        <v>43574</v>
      </c>
      <c r="B547" s="5">
        <f>TITRES_STAT!D550</f>
        <v>1.9838</v>
      </c>
      <c r="C547" s="2">
        <f t="shared" si="61"/>
        <v>0</v>
      </c>
      <c r="D547" s="2">
        <f t="shared" si="62"/>
        <v>2.0145600000000004</v>
      </c>
      <c r="E547" s="2">
        <f t="shared" si="64"/>
        <v>2.0339</v>
      </c>
      <c r="F547" s="2">
        <f t="shared" si="65"/>
        <v>2.0686200000000006</v>
      </c>
      <c r="G547" s="2">
        <f t="shared" si="59"/>
        <v>2.1008539999999996</v>
      </c>
      <c r="H547" s="2">
        <f t="shared" si="63"/>
        <v>1.874914500000002</v>
      </c>
      <c r="I547" s="2">
        <f t="array" ref="I547">SUMPRODUCT(B531:B550, (ROW(B531:B550)-ROW(B531)+1)) / (20*21/2)</f>
        <v>2.0436071428571432</v>
      </c>
      <c r="J547" s="2">
        <f t="shared" si="66"/>
        <v>2.0582032867814521</v>
      </c>
      <c r="K547" s="2">
        <f t="shared" si="60"/>
        <v>2.0823993996935375</v>
      </c>
    </row>
    <row r="548" spans="1:11" ht="13.5" x14ac:dyDescent="0.25">
      <c r="A548" s="3">
        <f>TITRES_STAT!B551</f>
        <v>43577</v>
      </c>
      <c r="B548" s="5">
        <f>TITRES_STAT!D551</f>
        <v>2.0680999999999998</v>
      </c>
      <c r="C548" s="2">
        <f t="shared" si="61"/>
        <v>8.429999999999982E-2</v>
      </c>
      <c r="D548" s="2">
        <f t="shared" si="62"/>
        <v>2.0215000000000001</v>
      </c>
      <c r="E548" s="2">
        <f t="shared" si="64"/>
        <v>2.0324099999999996</v>
      </c>
      <c r="F548" s="2">
        <f t="shared" si="65"/>
        <v>2.0649000000000006</v>
      </c>
      <c r="G548" s="2">
        <f t="shared" si="59"/>
        <v>2.1006559999999994</v>
      </c>
      <c r="H548" s="2">
        <f t="shared" si="63"/>
        <v>1.8779030000000021</v>
      </c>
      <c r="I548" s="2">
        <f t="array" ref="I548">SUMPRODUCT(B532:B551, (ROW(B532:B551)-ROW(B532)+1)) / (20*21/2)</f>
        <v>2.0455395238095235</v>
      </c>
      <c r="J548" s="2">
        <f t="shared" si="66"/>
        <v>2.0591458308975041</v>
      </c>
      <c r="K548" s="2">
        <f t="shared" si="60"/>
        <v>2.081838638921242</v>
      </c>
    </row>
    <row r="549" spans="1:11" ht="13.5" x14ac:dyDescent="0.25">
      <c r="A549" s="3">
        <f>TITRES_STAT!B552</f>
        <v>43578</v>
      </c>
      <c r="B549" s="5">
        <f>TITRES_STAT!D552</f>
        <v>2.0632000000000001</v>
      </c>
      <c r="C549" s="2">
        <f t="shared" si="61"/>
        <v>-4.8999999999996824E-3</v>
      </c>
      <c r="D549" s="2">
        <f t="shared" si="62"/>
        <v>2.02746</v>
      </c>
      <c r="E549" s="2">
        <f t="shared" si="64"/>
        <v>2.0339000000000005</v>
      </c>
      <c r="F549" s="2">
        <f t="shared" si="65"/>
        <v>2.0609350000000006</v>
      </c>
      <c r="G549" s="2">
        <f t="shared" si="59"/>
        <v>2.1011519999999995</v>
      </c>
      <c r="H549" s="2">
        <f t="shared" si="63"/>
        <v>1.8807305000000019</v>
      </c>
      <c r="I549" s="2">
        <f t="array" ref="I549">SUMPRODUCT(B533:B552, (ROW(B533:B552)-ROW(B533)+1)) / (20*21/2)</f>
        <v>2.0415457142857143</v>
      </c>
      <c r="J549" s="2">
        <f t="shared" si="66"/>
        <v>2.0595319422405991</v>
      </c>
      <c r="K549" s="2">
        <f t="shared" si="60"/>
        <v>2.0811077119047225</v>
      </c>
    </row>
    <row r="550" spans="1:11" ht="13.5" x14ac:dyDescent="0.25">
      <c r="A550" s="3">
        <f>TITRES_STAT!B553</f>
        <v>43579</v>
      </c>
      <c r="B550" s="5">
        <f>TITRES_STAT!D553</f>
        <v>2.0185</v>
      </c>
      <c r="C550" s="2">
        <f t="shared" si="61"/>
        <v>-4.4700000000000184E-2</v>
      </c>
      <c r="D550" s="2">
        <f t="shared" si="62"/>
        <v>2.0234800000000002</v>
      </c>
      <c r="E550" s="2">
        <f t="shared" si="64"/>
        <v>2.0284400000000002</v>
      </c>
      <c r="F550" s="2">
        <f t="shared" si="65"/>
        <v>2.057710000000001</v>
      </c>
      <c r="G550" s="2">
        <f t="shared" si="59"/>
        <v>2.0998619999999999</v>
      </c>
      <c r="H550" s="2">
        <f t="shared" si="63"/>
        <v>1.8831750000000023</v>
      </c>
      <c r="I550" s="2">
        <f t="array" ref="I550">SUMPRODUCT(B534:B553, (ROW(B534:B553)-ROW(B534)+1)) / (20*21/2)</f>
        <v>2.0413057142857145</v>
      </c>
      <c r="J550" s="2">
        <f t="shared" si="66"/>
        <v>2.0556241382176847</v>
      </c>
      <c r="K550" s="2">
        <f t="shared" si="60"/>
        <v>2.0786525075163018</v>
      </c>
    </row>
    <row r="551" spans="1:11" ht="13.5" x14ac:dyDescent="0.25">
      <c r="A551" s="3">
        <f>TITRES_STAT!B554</f>
        <v>43580</v>
      </c>
      <c r="B551" s="5">
        <f>TITRES_STAT!D554</f>
        <v>2.0779999999999998</v>
      </c>
      <c r="C551" s="2">
        <f t="shared" si="61"/>
        <v>5.9499999999999886E-2</v>
      </c>
      <c r="D551" s="2">
        <f t="shared" si="62"/>
        <v>2.0423199999999997</v>
      </c>
      <c r="E551" s="2">
        <f t="shared" si="64"/>
        <v>2.0329000000000002</v>
      </c>
      <c r="F551" s="2">
        <f t="shared" si="65"/>
        <v>2.0604350000000005</v>
      </c>
      <c r="G551" s="2">
        <f t="shared" si="59"/>
        <v>2.0997619999999997</v>
      </c>
      <c r="H551" s="2">
        <f t="shared" si="63"/>
        <v>1.886031000000002</v>
      </c>
      <c r="I551" s="2">
        <f t="array" ref="I551">SUMPRODUCT(B535:B554, (ROW(B535:B554)-ROW(B535)+1)) / (20*21/2)</f>
        <v>2.0414909523809528</v>
      </c>
      <c r="J551" s="2">
        <f t="shared" si="66"/>
        <v>2.0577551726731436</v>
      </c>
      <c r="K551" s="2">
        <f t="shared" si="60"/>
        <v>2.078626918986251</v>
      </c>
    </row>
    <row r="552" spans="1:11" ht="13.5" x14ac:dyDescent="0.25">
      <c r="A552" s="3">
        <f>TITRES_STAT!B555</f>
        <v>43581</v>
      </c>
      <c r="B552" s="5">
        <f>TITRES_STAT!D555</f>
        <v>2.0185</v>
      </c>
      <c r="C552" s="2">
        <f t="shared" si="61"/>
        <v>-5.9499999999999886E-2</v>
      </c>
      <c r="D552" s="2">
        <f t="shared" si="62"/>
        <v>2.0492599999999994</v>
      </c>
      <c r="E552" s="2">
        <f t="shared" si="64"/>
        <v>2.0319099999999999</v>
      </c>
      <c r="F552" s="2">
        <f t="shared" si="65"/>
        <v>2.0557200000000004</v>
      </c>
      <c r="G552" s="2">
        <f t="shared" si="59"/>
        <v>2.0984719999999997</v>
      </c>
      <c r="H552" s="2">
        <f t="shared" si="63"/>
        <v>1.8887485000000022</v>
      </c>
      <c r="I552" s="2">
        <f t="array" ref="I552">SUMPRODUCT(B536:B555, (ROW(B536:B555)-ROW(B536)+1)) / (20*21/2)</f>
        <v>2.0437133333333337</v>
      </c>
      <c r="J552" s="2">
        <f t="shared" si="66"/>
        <v>2.0540165847995109</v>
      </c>
      <c r="K552" s="2">
        <f t="shared" si="60"/>
        <v>2.0762690005946336</v>
      </c>
    </row>
    <row r="553" spans="1:11" ht="13.5" x14ac:dyDescent="0.25">
      <c r="A553" s="3">
        <f>TITRES_STAT!B556</f>
        <v>43584</v>
      </c>
      <c r="B553" s="5">
        <f>TITRES_STAT!D556</f>
        <v>2.0531999999999999</v>
      </c>
      <c r="C553" s="2">
        <f t="shared" si="61"/>
        <v>3.4699999999999953E-2</v>
      </c>
      <c r="D553" s="2">
        <f t="shared" si="62"/>
        <v>2.0462799999999999</v>
      </c>
      <c r="E553" s="2">
        <f t="shared" si="64"/>
        <v>2.03389</v>
      </c>
      <c r="F553" s="2">
        <f t="shared" si="65"/>
        <v>2.0512550000000003</v>
      </c>
      <c r="G553" s="2">
        <f t="shared" si="59"/>
        <v>2.0978759999999999</v>
      </c>
      <c r="H553" s="2">
        <f t="shared" si="63"/>
        <v>1.891731000000002</v>
      </c>
      <c r="I553" s="2">
        <f t="array" ref="I553">SUMPRODUCT(B537:B556, (ROW(B537:B556)-ROW(B537)+1)) / (20*21/2)</f>
        <v>2.0403161904761911</v>
      </c>
      <c r="J553" s="2">
        <f t="shared" si="66"/>
        <v>2.0539388148186051</v>
      </c>
      <c r="K553" s="2">
        <f t="shared" si="60"/>
        <v>2.0753643339046479</v>
      </c>
    </row>
    <row r="554" spans="1:11" ht="13.5" x14ac:dyDescent="0.25">
      <c r="A554" s="3">
        <f>TITRES_STAT!B557</f>
        <v>43585</v>
      </c>
      <c r="B554" s="5">
        <f>TITRES_STAT!D557</f>
        <v>2.0531999999999999</v>
      </c>
      <c r="C554" s="2">
        <f t="shared" si="61"/>
        <v>0</v>
      </c>
      <c r="D554" s="2">
        <f t="shared" si="62"/>
        <v>2.0442800000000001</v>
      </c>
      <c r="E554" s="2">
        <f t="shared" si="64"/>
        <v>2.0358700000000001</v>
      </c>
      <c r="F554" s="2">
        <f t="shared" si="65"/>
        <v>2.0497649999999998</v>
      </c>
      <c r="G554" s="2">
        <f t="shared" si="59"/>
        <v>2.0972799999999996</v>
      </c>
      <c r="H554" s="2">
        <f t="shared" si="63"/>
        <v>1.894622000000002</v>
      </c>
      <c r="I554" s="2">
        <f t="array" ref="I554">SUMPRODUCT(B538:B557, (ROW(B538:B557)-ROW(B538)+1)) / (20*21/2)</f>
        <v>2.0415209523809521</v>
      </c>
      <c r="J554" s="2">
        <f t="shared" si="66"/>
        <v>2.0538684515025474</v>
      </c>
      <c r="K554" s="2">
        <f t="shared" si="60"/>
        <v>2.0744951443397599</v>
      </c>
    </row>
    <row r="555" spans="1:11" ht="13.5" x14ac:dyDescent="0.25">
      <c r="A555" s="3">
        <f>TITRES_STAT!B558</f>
        <v>43587</v>
      </c>
      <c r="B555" s="5">
        <f>TITRES_STAT!D558</f>
        <v>2.0731000000000002</v>
      </c>
      <c r="C555" s="2">
        <f t="shared" si="61"/>
        <v>1.9900000000000251E-2</v>
      </c>
      <c r="D555" s="2">
        <f t="shared" si="62"/>
        <v>2.0552000000000001</v>
      </c>
      <c r="E555" s="2">
        <f t="shared" si="64"/>
        <v>2.0393400000000002</v>
      </c>
      <c r="F555" s="2">
        <f t="shared" si="65"/>
        <v>2.0492699999999999</v>
      </c>
      <c r="G555" s="2">
        <f t="shared" si="59"/>
        <v>2.0971820000000001</v>
      </c>
      <c r="H555" s="2">
        <f t="shared" si="63"/>
        <v>1.8977040000000023</v>
      </c>
      <c r="I555" s="2">
        <f t="array" ref="I555">SUMPRODUCT(B539:B558, (ROW(B539:B558)-ROW(B539)+1)) / (20*21/2)</f>
        <v>2.0430800000000002</v>
      </c>
      <c r="J555" s="2">
        <f t="shared" si="66"/>
        <v>2.055700027549924</v>
      </c>
      <c r="K555" s="2">
        <f t="shared" si="60"/>
        <v>2.0744404327970241</v>
      </c>
    </row>
    <row r="556" spans="1:11" ht="13.5" x14ac:dyDescent="0.25">
      <c r="A556" s="3">
        <f>TITRES_STAT!B559</f>
        <v>43588</v>
      </c>
      <c r="B556" s="5">
        <f>TITRES_STAT!D559</f>
        <v>2.0135999999999998</v>
      </c>
      <c r="C556" s="2">
        <f t="shared" si="61"/>
        <v>-5.950000000000033E-2</v>
      </c>
      <c r="D556" s="2">
        <f t="shared" si="62"/>
        <v>2.0423200000000001</v>
      </c>
      <c r="E556" s="2">
        <f t="shared" si="64"/>
        <v>2.0423199999999997</v>
      </c>
      <c r="F556" s="2">
        <f t="shared" si="65"/>
        <v>2.0455499999999995</v>
      </c>
      <c r="G556" s="2">
        <f t="shared" si="59"/>
        <v>2.0959919999999999</v>
      </c>
      <c r="H556" s="2">
        <f t="shared" si="63"/>
        <v>1.900442500000002</v>
      </c>
      <c r="I556" s="2">
        <f t="array" ref="I556">SUMPRODUCT(B540:B559, (ROW(B540:B559)-ROW(B540)+1)) / (20*21/2)</f>
        <v>2.0423952380952382</v>
      </c>
      <c r="J556" s="2">
        <f t="shared" si="66"/>
        <v>2.0516905011165978</v>
      </c>
      <c r="K556" s="2">
        <f t="shared" si="60"/>
        <v>2.0720545334716505</v>
      </c>
    </row>
    <row r="557" spans="1:11" ht="13.5" x14ac:dyDescent="0.25">
      <c r="A557" s="3">
        <f>TITRES_STAT!B560</f>
        <v>43591</v>
      </c>
      <c r="B557" s="5">
        <f>TITRES_STAT!D560</f>
        <v>2.0581999999999998</v>
      </c>
      <c r="C557" s="2">
        <f t="shared" si="61"/>
        <v>4.4599999999999973E-2</v>
      </c>
      <c r="D557" s="2">
        <f t="shared" si="62"/>
        <v>2.0502599999999997</v>
      </c>
      <c r="E557" s="2">
        <f t="shared" si="64"/>
        <v>2.04976</v>
      </c>
      <c r="F557" s="2">
        <f t="shared" si="65"/>
        <v>2.0418299999999996</v>
      </c>
      <c r="G557" s="2">
        <f t="shared" si="59"/>
        <v>2.0957939999999997</v>
      </c>
      <c r="H557" s="2">
        <f t="shared" si="63"/>
        <v>1.9032905000000022</v>
      </c>
      <c r="I557" s="2">
        <f t="array" ref="I557">SUMPRODUCT(B541:B560, (ROW(B541:B560)-ROW(B541)+1)) / (20*21/2)</f>
        <v>2.0432004761904761</v>
      </c>
      <c r="J557" s="2">
        <f t="shared" si="66"/>
        <v>2.0523104533912075</v>
      </c>
      <c r="K557" s="2">
        <f t="shared" si="60"/>
        <v>2.0715112184335465</v>
      </c>
    </row>
    <row r="558" spans="1:11" ht="13.5" x14ac:dyDescent="0.25">
      <c r="A558" s="3">
        <f>TITRES_STAT!B561</f>
        <v>43592</v>
      </c>
      <c r="B558" s="5">
        <f>TITRES_STAT!D561</f>
        <v>2.0581999999999998</v>
      </c>
      <c r="C558" s="2">
        <f t="shared" si="61"/>
        <v>0</v>
      </c>
      <c r="D558" s="2">
        <f t="shared" si="62"/>
        <v>2.0512600000000001</v>
      </c>
      <c r="E558" s="2">
        <f t="shared" si="64"/>
        <v>2.0487699999999998</v>
      </c>
      <c r="F558" s="2">
        <f t="shared" si="65"/>
        <v>2.0405899999999995</v>
      </c>
      <c r="G558" s="2">
        <f t="shared" si="59"/>
        <v>2.0956939999999999</v>
      </c>
      <c r="H558" s="2">
        <f t="shared" si="63"/>
        <v>1.9060930000000023</v>
      </c>
      <c r="I558" s="2">
        <f t="array" ref="I558">SUMPRODUCT(B542:B561, (ROW(B542:B561)-ROW(B542)+1)) / (20*21/2)</f>
        <v>2.0384571428571427</v>
      </c>
      <c r="J558" s="2">
        <f t="shared" si="66"/>
        <v>2.0528713625920449</v>
      </c>
      <c r="K558" s="2">
        <f t="shared" si="60"/>
        <v>2.0709892098675251</v>
      </c>
    </row>
    <row r="559" spans="1:11" ht="13.5" x14ac:dyDescent="0.25">
      <c r="A559" s="3">
        <f>TITRES_STAT!B562</f>
        <v>43593</v>
      </c>
      <c r="B559" s="5">
        <f>TITRES_STAT!D562</f>
        <v>2.0333999999999999</v>
      </c>
      <c r="C559" s="2">
        <f t="shared" si="61"/>
        <v>-2.4799999999999933E-2</v>
      </c>
      <c r="D559" s="2">
        <f t="shared" si="62"/>
        <v>2.0472999999999999</v>
      </c>
      <c r="E559" s="2">
        <f t="shared" si="64"/>
        <v>2.0457900000000002</v>
      </c>
      <c r="F559" s="2">
        <f t="shared" si="65"/>
        <v>2.0398450000000001</v>
      </c>
      <c r="G559" s="2">
        <f t="shared" si="59"/>
        <v>2.0940079999999996</v>
      </c>
      <c r="H559" s="2">
        <f t="shared" si="63"/>
        <v>1.9087715000000021</v>
      </c>
      <c r="I559" s="2">
        <f t="array" ref="I559">SUMPRODUCT(B543:B562, (ROW(B543:B562)-ROW(B543)+1)) / (20*21/2)</f>
        <v>2.0395928571428565</v>
      </c>
      <c r="J559" s="2">
        <f t="shared" si="66"/>
        <v>2.0510169471070885</v>
      </c>
      <c r="K559" s="2">
        <f t="shared" si="60"/>
        <v>2.0695151232060538</v>
      </c>
    </row>
    <row r="560" spans="1:11" ht="13.5" x14ac:dyDescent="0.25">
      <c r="A560" s="3">
        <f>TITRES_STAT!B563</f>
        <v>43594</v>
      </c>
      <c r="B560" s="5">
        <f>TITRES_STAT!D563</f>
        <v>2.0482999999999998</v>
      </c>
      <c r="C560" s="2">
        <f t="shared" si="61"/>
        <v>1.4899999999999913E-2</v>
      </c>
      <c r="D560" s="2">
        <f t="shared" si="62"/>
        <v>2.0423399999999998</v>
      </c>
      <c r="E560" s="2">
        <f t="shared" si="64"/>
        <v>2.0487700000000002</v>
      </c>
      <c r="F560" s="2">
        <f t="shared" si="65"/>
        <v>2.0386049999999996</v>
      </c>
      <c r="G560" s="2">
        <f t="shared" si="59"/>
        <v>2.0926199999999997</v>
      </c>
      <c r="H560" s="2">
        <f t="shared" si="63"/>
        <v>1.9116610000000016</v>
      </c>
      <c r="I560" s="2">
        <f t="array" ref="I560">SUMPRODUCT(B544:B563, (ROW(B544:B563)-ROW(B544)+1)) / (20*21/2)</f>
        <v>2.0415766666666664</v>
      </c>
      <c r="J560" s="2">
        <f t="shared" si="66"/>
        <v>2.0507581902397467</v>
      </c>
      <c r="K560" s="2">
        <f t="shared" si="60"/>
        <v>2.0686831575901303</v>
      </c>
    </row>
    <row r="561" spans="1:11" ht="13.5" x14ac:dyDescent="0.25">
      <c r="A561" s="3">
        <f>TITRES_STAT!B564</f>
        <v>43595</v>
      </c>
      <c r="B561" s="5">
        <f>TITRES_STAT!D564</f>
        <v>1.9887999999999999</v>
      </c>
      <c r="C561" s="2">
        <f t="shared" si="61"/>
        <v>-5.9499999999999886E-2</v>
      </c>
      <c r="D561" s="2">
        <f t="shared" si="62"/>
        <v>2.0373799999999997</v>
      </c>
      <c r="E561" s="2">
        <f t="shared" si="64"/>
        <v>2.0398500000000004</v>
      </c>
      <c r="F561" s="2">
        <f t="shared" si="65"/>
        <v>2.036375</v>
      </c>
      <c r="G561" s="2">
        <f t="shared" si="59"/>
        <v>2.0888519999999997</v>
      </c>
      <c r="H561" s="2">
        <f t="shared" si="63"/>
        <v>1.9141165000000018</v>
      </c>
      <c r="I561" s="2">
        <f t="array" ref="I561">SUMPRODUCT(B545:B564, (ROW(B545:B564)-ROW(B545)+1)) / (20*21/2)</f>
        <v>2.0476899999999993</v>
      </c>
      <c r="J561" s="2">
        <f t="shared" si="66"/>
        <v>2.0448574102169137</v>
      </c>
      <c r="K561" s="2">
        <f t="shared" si="60"/>
        <v>2.0655504847434587</v>
      </c>
    </row>
    <row r="562" spans="1:11" ht="13.5" x14ac:dyDescent="0.25">
      <c r="A562" s="3">
        <f>TITRES_STAT!B565</f>
        <v>43598</v>
      </c>
      <c r="B562" s="5">
        <f>TITRES_STAT!D565</f>
        <v>2.0482999999999998</v>
      </c>
      <c r="C562" s="2">
        <f t="shared" si="61"/>
        <v>5.9499999999999886E-2</v>
      </c>
      <c r="D562" s="2">
        <f t="shared" si="62"/>
        <v>2.0353999999999997</v>
      </c>
      <c r="E562" s="2">
        <f t="shared" si="64"/>
        <v>2.0428299999999999</v>
      </c>
      <c r="F562" s="2">
        <f t="shared" si="65"/>
        <v>2.0373699999999997</v>
      </c>
      <c r="G562" s="2">
        <f t="shared" ref="G562:G625" si="67">AVERAGE(B513:B562)</f>
        <v>2.0854799999999996</v>
      </c>
      <c r="H562" s="2">
        <f t="shared" si="63"/>
        <v>1.9168695000000013</v>
      </c>
      <c r="I562" s="2">
        <f t="array" ref="I562">SUMPRODUCT(B546:B565, (ROW(B546:B565)-ROW(B546)+1)) / (20*21/2)</f>
        <v>2.0515871428571426</v>
      </c>
      <c r="J562" s="2">
        <f t="shared" si="66"/>
        <v>2.0451852759105411</v>
      </c>
      <c r="K562" s="2">
        <f t="shared" si="60"/>
        <v>2.064873995145676</v>
      </c>
    </row>
    <row r="563" spans="1:11" ht="13.5" x14ac:dyDescent="0.25">
      <c r="A563" s="3">
        <f>TITRES_STAT!B566</f>
        <v>43599</v>
      </c>
      <c r="B563" s="5">
        <f>TITRES_STAT!D566</f>
        <v>2.0581999999999998</v>
      </c>
      <c r="C563" s="2">
        <f t="shared" si="61"/>
        <v>9.9000000000000199E-3</v>
      </c>
      <c r="D563" s="2">
        <f t="shared" si="62"/>
        <v>2.0353999999999997</v>
      </c>
      <c r="E563" s="2">
        <f t="shared" si="64"/>
        <v>2.0433300000000001</v>
      </c>
      <c r="F563" s="2">
        <f t="shared" si="65"/>
        <v>2.0386099999999994</v>
      </c>
      <c r="G563" s="2">
        <f t="shared" si="67"/>
        <v>2.0823059999999991</v>
      </c>
      <c r="H563" s="2">
        <f t="shared" si="63"/>
        <v>1.9197400000000016</v>
      </c>
      <c r="I563" s="2">
        <f t="array" ref="I563">SUMPRODUCT(B547:B566, (ROW(B547:B566)-ROW(B547)+1)) / (20*21/2)</f>
        <v>2.0514909523809521</v>
      </c>
      <c r="J563" s="2">
        <f t="shared" si="66"/>
        <v>2.0464247734428707</v>
      </c>
      <c r="K563" s="2">
        <f t="shared" ref="K563:K626" si="68">$K$4*B563+(1-$K$4)*K562</f>
        <v>2.0646122698458456</v>
      </c>
    </row>
    <row r="564" spans="1:11" ht="13.5" x14ac:dyDescent="0.25">
      <c r="A564" s="3">
        <f>TITRES_STAT!B567</f>
        <v>43600</v>
      </c>
      <c r="B564" s="5">
        <f>TITRES_STAT!D567</f>
        <v>2.1027999999999998</v>
      </c>
      <c r="C564" s="2">
        <f t="shared" si="61"/>
        <v>4.4599999999999973E-2</v>
      </c>
      <c r="D564" s="2">
        <f t="shared" si="62"/>
        <v>2.04928</v>
      </c>
      <c r="E564" s="2">
        <f t="shared" si="64"/>
        <v>2.0482899999999997</v>
      </c>
      <c r="F564" s="2">
        <f t="shared" si="65"/>
        <v>2.0420799999999995</v>
      </c>
      <c r="G564" s="2">
        <f t="shared" si="67"/>
        <v>2.0807179999999996</v>
      </c>
      <c r="H564" s="2">
        <f t="shared" si="63"/>
        <v>1.9227425000000014</v>
      </c>
      <c r="I564" s="2">
        <f t="array" ref="I564">SUMPRODUCT(B548:B567, (ROW(B548:B567)-ROW(B548)+1)) / (20*21/2)</f>
        <v>2.0558352380952378</v>
      </c>
      <c r="J564" s="2">
        <f t="shared" si="66"/>
        <v>2.0517938426387876</v>
      </c>
      <c r="K564" s="2">
        <f t="shared" si="68"/>
        <v>2.0661098278911068</v>
      </c>
    </row>
    <row r="565" spans="1:11" ht="13.5" x14ac:dyDescent="0.25">
      <c r="A565" s="3">
        <f>TITRES_STAT!B568</f>
        <v>43601</v>
      </c>
      <c r="B565" s="5">
        <f>TITRES_STAT!D568</f>
        <v>2.0830000000000002</v>
      </c>
      <c r="C565" s="2">
        <f t="shared" si="61"/>
        <v>-1.9799999999999596E-2</v>
      </c>
      <c r="D565" s="2">
        <f t="shared" si="62"/>
        <v>2.0562200000000002</v>
      </c>
      <c r="E565" s="2">
        <f t="shared" si="64"/>
        <v>2.0492799999999995</v>
      </c>
      <c r="F565" s="2">
        <f t="shared" si="65"/>
        <v>2.0443099999999998</v>
      </c>
      <c r="G565" s="2">
        <f t="shared" si="67"/>
        <v>2.0787339999999999</v>
      </c>
      <c r="H565" s="2">
        <f t="shared" si="63"/>
        <v>1.9256460000000013</v>
      </c>
      <c r="I565" s="2">
        <f t="array" ref="I565">SUMPRODUCT(B549:B568, (ROW(B549:B568)-ROW(B549)+1)) / (20*21/2)</f>
        <v>2.0662695238095234</v>
      </c>
      <c r="J565" s="2">
        <f t="shared" si="66"/>
        <v>2.0547658576255698</v>
      </c>
      <c r="K565" s="2">
        <f t="shared" si="68"/>
        <v>2.0667721875816518</v>
      </c>
    </row>
    <row r="566" spans="1:11" ht="13.5" x14ac:dyDescent="0.25">
      <c r="A566" s="3">
        <f>TITRES_STAT!B569</f>
        <v>43602</v>
      </c>
      <c r="B566" s="5">
        <f>TITRES_STAT!D569</f>
        <v>2.0432999999999999</v>
      </c>
      <c r="C566" s="2">
        <f t="shared" si="61"/>
        <v>-3.9700000000000291E-2</v>
      </c>
      <c r="D566" s="2">
        <f t="shared" si="62"/>
        <v>2.0671200000000001</v>
      </c>
      <c r="E566" s="2">
        <f t="shared" si="64"/>
        <v>2.0522499999999999</v>
      </c>
      <c r="F566" s="2">
        <f t="shared" si="65"/>
        <v>2.047285</v>
      </c>
      <c r="G566" s="2">
        <f t="shared" si="67"/>
        <v>2.0759559999999997</v>
      </c>
      <c r="H566" s="2">
        <f t="shared" si="63"/>
        <v>1.9283510000000013</v>
      </c>
      <c r="I566" s="2">
        <f t="array" ref="I566">SUMPRODUCT(B550:B569, (ROW(B550:B569)-ROW(B550)+1)) / (20*21/2)</f>
        <v>2.0734266666666668</v>
      </c>
      <c r="J566" s="2">
        <f t="shared" si="66"/>
        <v>2.0536738711850395</v>
      </c>
      <c r="K566" s="2">
        <f t="shared" si="68"/>
        <v>2.0658517096372733</v>
      </c>
    </row>
    <row r="567" spans="1:11" ht="13.5" x14ac:dyDescent="0.25">
      <c r="A567" s="3">
        <f>TITRES_STAT!B570</f>
        <v>43605</v>
      </c>
      <c r="B567" s="5">
        <f>TITRES_STAT!D570</f>
        <v>2.0929000000000002</v>
      </c>
      <c r="C567" s="2">
        <f t="shared" si="61"/>
        <v>4.9600000000000311E-2</v>
      </c>
      <c r="D567" s="2">
        <f t="shared" si="62"/>
        <v>2.0760399999999999</v>
      </c>
      <c r="E567" s="2">
        <f t="shared" si="64"/>
        <v>2.05572</v>
      </c>
      <c r="F567" s="2">
        <f t="shared" si="65"/>
        <v>2.0527400000000005</v>
      </c>
      <c r="G567" s="2">
        <f t="shared" si="67"/>
        <v>2.0741699999999996</v>
      </c>
      <c r="H567" s="2">
        <f t="shared" si="63"/>
        <v>1.9313040000000012</v>
      </c>
      <c r="I567" s="2">
        <f t="array" ref="I567">SUMPRODUCT(B551:B570, (ROW(B551:B570)-ROW(B551)+1)) / (20*21/2)</f>
        <v>2.0778914285714283</v>
      </c>
      <c r="J567" s="2">
        <f t="shared" si="66"/>
        <v>2.0574096929769405</v>
      </c>
      <c r="K567" s="2">
        <f t="shared" si="68"/>
        <v>2.0669124269063999</v>
      </c>
    </row>
    <row r="568" spans="1:11" ht="13.5" x14ac:dyDescent="0.25">
      <c r="A568" s="3">
        <f>TITRES_STAT!B571</f>
        <v>43606</v>
      </c>
      <c r="B568" s="5">
        <f>TITRES_STAT!D571</f>
        <v>2.1623000000000001</v>
      </c>
      <c r="C568" s="2">
        <f t="shared" si="61"/>
        <v>6.9399999999999906E-2</v>
      </c>
      <c r="D568" s="2">
        <f t="shared" si="62"/>
        <v>2.0968600000000004</v>
      </c>
      <c r="E568" s="2">
        <f t="shared" si="64"/>
        <v>2.0661299999999998</v>
      </c>
      <c r="F568" s="2">
        <f t="shared" si="65"/>
        <v>2.0574500000000002</v>
      </c>
      <c r="G568" s="2">
        <f t="shared" si="67"/>
        <v>2.075062</v>
      </c>
      <c r="H568" s="2">
        <f t="shared" si="63"/>
        <v>1.9346270000000012</v>
      </c>
      <c r="I568" s="2">
        <f t="array" ref="I568">SUMPRODUCT(B552:B571, (ROW(B552:B571)-ROW(B552)+1)) / (20*21/2)</f>
        <v>2.0838166666666664</v>
      </c>
      <c r="J568" s="2">
        <f t="shared" si="66"/>
        <v>2.0673992460267558</v>
      </c>
      <c r="K568" s="2">
        <f t="shared" si="68"/>
        <v>2.0706531160473252</v>
      </c>
    </row>
    <row r="569" spans="1:11" ht="13.5" x14ac:dyDescent="0.25">
      <c r="A569" s="3">
        <f>TITRES_STAT!B572</f>
        <v>43607</v>
      </c>
      <c r="B569" s="5">
        <f>TITRES_STAT!D572</f>
        <v>2.1326000000000001</v>
      </c>
      <c r="C569" s="2">
        <f t="shared" si="61"/>
        <v>-2.970000000000006E-2</v>
      </c>
      <c r="D569" s="2">
        <f t="shared" si="62"/>
        <v>2.1028200000000004</v>
      </c>
      <c r="E569" s="2">
        <f t="shared" si="64"/>
        <v>2.0760500000000004</v>
      </c>
      <c r="F569" s="2">
        <f t="shared" si="65"/>
        <v>2.0609200000000003</v>
      </c>
      <c r="G569" s="2">
        <f t="shared" si="67"/>
        <v>2.0745659999999999</v>
      </c>
      <c r="H569" s="2">
        <f t="shared" si="63"/>
        <v>1.9378240000000013</v>
      </c>
      <c r="I569" s="2">
        <f t="array" ref="I569">SUMPRODUCT(B553:B572, (ROW(B553:B572)-ROW(B553)+1)) / (20*21/2)</f>
        <v>2.0899819047619044</v>
      </c>
      <c r="J569" s="2">
        <f t="shared" si="66"/>
        <v>2.0736088416432552</v>
      </c>
      <c r="K569" s="2">
        <f t="shared" si="68"/>
        <v>2.0730824056140968</v>
      </c>
    </row>
    <row r="570" spans="1:11" ht="13.5" x14ac:dyDescent="0.25">
      <c r="A570" s="3">
        <f>TITRES_STAT!B573</f>
        <v>43608</v>
      </c>
      <c r="B570" s="5">
        <f>TITRES_STAT!D573</f>
        <v>2.1078000000000001</v>
      </c>
      <c r="C570" s="2">
        <f t="shared" si="61"/>
        <v>-2.4799999999999933E-2</v>
      </c>
      <c r="D570" s="2">
        <f t="shared" si="62"/>
        <v>2.1077800000000004</v>
      </c>
      <c r="E570" s="2">
        <f t="shared" si="64"/>
        <v>2.0819999999999999</v>
      </c>
      <c r="F570" s="2">
        <f t="shared" si="65"/>
        <v>2.065385</v>
      </c>
      <c r="G570" s="2">
        <f t="shared" si="67"/>
        <v>2.0740699999999999</v>
      </c>
      <c r="H570" s="2">
        <f t="shared" si="63"/>
        <v>1.9408970000000014</v>
      </c>
      <c r="I570" s="2">
        <f t="array" ref="I570">SUMPRODUCT(B554:B573, (ROW(B554:B573)-ROW(B554)+1)) / (20*21/2)</f>
        <v>2.0908800000000003</v>
      </c>
      <c r="J570" s="2">
        <f t="shared" si="66"/>
        <v>2.0768651424391358</v>
      </c>
      <c r="K570" s="2">
        <f t="shared" si="68"/>
        <v>2.0744438799037401</v>
      </c>
    </row>
    <row r="571" spans="1:11" ht="13.5" x14ac:dyDescent="0.25">
      <c r="A571" s="3">
        <f>TITRES_STAT!B574</f>
        <v>43609</v>
      </c>
      <c r="B571" s="5">
        <f>TITRES_STAT!D574</f>
        <v>2.1276000000000002</v>
      </c>
      <c r="C571" s="2">
        <f t="shared" si="61"/>
        <v>1.980000000000004E-2</v>
      </c>
      <c r="D571" s="2">
        <f t="shared" si="62"/>
        <v>2.1246400000000003</v>
      </c>
      <c r="E571" s="2">
        <f t="shared" si="64"/>
        <v>2.0958800000000002</v>
      </c>
      <c r="F571" s="2">
        <f t="shared" si="65"/>
        <v>2.0678649999999998</v>
      </c>
      <c r="G571" s="2">
        <f t="shared" si="67"/>
        <v>2.0739700000000001</v>
      </c>
      <c r="H571" s="2">
        <f t="shared" si="63"/>
        <v>1.9441830000000013</v>
      </c>
      <c r="I571" s="2">
        <f t="array" ref="I571">SUMPRODUCT(B555:B574, (ROW(B555:B574)-ROW(B555)+1)) / (20*21/2)</f>
        <v>2.0916361904761906</v>
      </c>
      <c r="J571" s="2">
        <f t="shared" si="66"/>
        <v>2.0816970336354088</v>
      </c>
      <c r="K571" s="2">
        <f t="shared" si="68"/>
        <v>2.0765284336330052</v>
      </c>
    </row>
    <row r="572" spans="1:11" ht="13.5" x14ac:dyDescent="0.25">
      <c r="A572" s="3">
        <f>TITRES_STAT!B575</f>
        <v>43612</v>
      </c>
      <c r="B572" s="5">
        <f>TITRES_STAT!D575</f>
        <v>2.1326000000000001</v>
      </c>
      <c r="C572" s="2">
        <f t="shared" si="61"/>
        <v>4.9999999999998934E-3</v>
      </c>
      <c r="D572" s="2">
        <f t="shared" si="62"/>
        <v>2.1325799999999999</v>
      </c>
      <c r="E572" s="2">
        <f t="shared" si="64"/>
        <v>2.1043100000000003</v>
      </c>
      <c r="F572" s="2">
        <f t="shared" si="65"/>
        <v>2.0735699999999992</v>
      </c>
      <c r="G572" s="2">
        <f t="shared" si="67"/>
        <v>2.0733759999999997</v>
      </c>
      <c r="H572" s="2">
        <f t="shared" si="63"/>
        <v>1.9474940000000016</v>
      </c>
      <c r="I572" s="2">
        <f t="array" ref="I572">SUMPRODUCT(B556:B575, (ROW(B556:B575)-ROW(B556)+1)) / (20*21/2)</f>
        <v>2.0964980952380956</v>
      </c>
      <c r="J572" s="2">
        <f t="shared" si="66"/>
        <v>2.0865449351939414</v>
      </c>
      <c r="K572" s="2">
        <f t="shared" si="68"/>
        <v>2.0787273185885735</v>
      </c>
    </row>
    <row r="573" spans="1:11" ht="13.5" x14ac:dyDescent="0.25">
      <c r="A573" s="3">
        <f>TITRES_STAT!B576</f>
        <v>43613</v>
      </c>
      <c r="B573" s="5">
        <f>TITRES_STAT!D576</f>
        <v>2.0830000000000002</v>
      </c>
      <c r="C573" s="2">
        <f t="shared" si="61"/>
        <v>-4.9599999999999866E-2</v>
      </c>
      <c r="D573" s="2">
        <f t="shared" si="62"/>
        <v>2.1167199999999999</v>
      </c>
      <c r="E573" s="2">
        <f t="shared" si="64"/>
        <v>2.1067900000000002</v>
      </c>
      <c r="F573" s="2">
        <f t="shared" si="65"/>
        <v>2.0750599999999992</v>
      </c>
      <c r="G573" s="2">
        <f t="shared" si="67"/>
        <v>2.0730779999999998</v>
      </c>
      <c r="H573" s="2">
        <f t="shared" si="63"/>
        <v>1.9504430000000017</v>
      </c>
      <c r="I573" s="2">
        <f t="array" ref="I573">SUMPRODUCT(B557:B576, (ROW(B557:B576)-ROW(B557)+1)) / (20*21/2)</f>
        <v>2.1011004761904761</v>
      </c>
      <c r="J573" s="2">
        <f t="shared" si="66"/>
        <v>2.086207322318328</v>
      </c>
      <c r="K573" s="2">
        <f t="shared" si="68"/>
        <v>2.078894874722355</v>
      </c>
    </row>
    <row r="574" spans="1:11" ht="13.5" x14ac:dyDescent="0.25">
      <c r="A574" s="3">
        <f>TITRES_STAT!B577</f>
        <v>43614</v>
      </c>
      <c r="B574" s="5">
        <f>TITRES_STAT!D577</f>
        <v>2.0830000000000002</v>
      </c>
      <c r="C574" s="2">
        <f t="shared" si="61"/>
        <v>0</v>
      </c>
      <c r="D574" s="2">
        <f t="shared" si="62"/>
        <v>2.1068000000000002</v>
      </c>
      <c r="E574" s="2">
        <f t="shared" si="64"/>
        <v>2.1048099999999996</v>
      </c>
      <c r="F574" s="2">
        <f t="shared" si="65"/>
        <v>2.0765499999999997</v>
      </c>
      <c r="G574" s="2">
        <f t="shared" si="67"/>
        <v>2.0719859999999999</v>
      </c>
      <c r="H574" s="2">
        <f t="shared" si="63"/>
        <v>1.9533920000000018</v>
      </c>
      <c r="I574" s="2">
        <f t="array" ref="I574">SUMPRODUCT(B558:B577, (ROW(B558:B577)-ROW(B558)+1)) / (20*21/2)</f>
        <v>2.1056361904761904</v>
      </c>
      <c r="J574" s="2">
        <f t="shared" si="66"/>
        <v>2.0859018630499158</v>
      </c>
      <c r="K574" s="2">
        <f t="shared" si="68"/>
        <v>2.0790558600273608</v>
      </c>
    </row>
    <row r="575" spans="1:11" ht="13.5" x14ac:dyDescent="0.25">
      <c r="A575" s="3">
        <f>TITRES_STAT!B578</f>
        <v>43615</v>
      </c>
      <c r="B575" s="5">
        <f>TITRES_STAT!D578</f>
        <v>2.1276000000000002</v>
      </c>
      <c r="C575" s="2">
        <f t="shared" si="61"/>
        <v>4.4599999999999973E-2</v>
      </c>
      <c r="D575" s="2">
        <f t="shared" si="62"/>
        <v>2.1107600000000004</v>
      </c>
      <c r="E575" s="2">
        <f t="shared" si="64"/>
        <v>2.10927</v>
      </c>
      <c r="F575" s="2">
        <f t="shared" si="65"/>
        <v>2.079275</v>
      </c>
      <c r="G575" s="2">
        <f t="shared" si="67"/>
        <v>2.0719859999999999</v>
      </c>
      <c r="H575" s="2">
        <f t="shared" si="63"/>
        <v>1.9567005000000015</v>
      </c>
      <c r="I575" s="2">
        <f t="array" ref="I575">SUMPRODUCT(B559:B578, (ROW(B559:B578)-ROW(B559)+1)) / (20*21/2)</f>
        <v>2.109817619047619</v>
      </c>
      <c r="J575" s="2">
        <f t="shared" si="66"/>
        <v>2.0898731141880189</v>
      </c>
      <c r="K575" s="2">
        <f t="shared" si="68"/>
        <v>2.0809595517909938</v>
      </c>
    </row>
    <row r="576" spans="1:11" ht="13.5" x14ac:dyDescent="0.25">
      <c r="A576" s="3">
        <f>TITRES_STAT!B579</f>
        <v>43616</v>
      </c>
      <c r="B576" s="5">
        <f>TITRES_STAT!D579</f>
        <v>2.1276000000000002</v>
      </c>
      <c r="C576" s="2">
        <f t="shared" si="61"/>
        <v>0</v>
      </c>
      <c r="D576" s="2">
        <f t="shared" si="62"/>
        <v>2.1107600000000004</v>
      </c>
      <c r="E576" s="2">
        <f t="shared" si="64"/>
        <v>2.1177000000000001</v>
      </c>
      <c r="F576" s="2">
        <f t="shared" si="65"/>
        <v>2.084975</v>
      </c>
      <c r="G576" s="2">
        <f t="shared" si="67"/>
        <v>2.0718860000000001</v>
      </c>
      <c r="H576" s="2">
        <f t="shared" si="63"/>
        <v>1.9600550000000012</v>
      </c>
      <c r="I576" s="2">
        <f t="array" ref="I576">SUMPRODUCT(B560:B579, (ROW(B560:B579)-ROW(B560)+1)) / (20*21/2)</f>
        <v>2.1136447619047618</v>
      </c>
      <c r="J576" s="2">
        <f t="shared" si="66"/>
        <v>2.0934661509320174</v>
      </c>
      <c r="K576" s="2">
        <f t="shared" si="68"/>
        <v>2.082788588975661</v>
      </c>
    </row>
    <row r="577" spans="1:11" ht="13.5" x14ac:dyDescent="0.25">
      <c r="A577" s="3">
        <f>TITRES_STAT!B580</f>
        <v>43619</v>
      </c>
      <c r="B577" s="5">
        <f>TITRES_STAT!D580</f>
        <v>2.1326000000000001</v>
      </c>
      <c r="C577" s="2">
        <f t="shared" si="61"/>
        <v>4.9999999999998934E-3</v>
      </c>
      <c r="D577" s="2">
        <f t="shared" si="62"/>
        <v>2.11076</v>
      </c>
      <c r="E577" s="2">
        <f t="shared" si="64"/>
        <v>2.1216700000000004</v>
      </c>
      <c r="F577" s="2">
        <f t="shared" si="65"/>
        <v>2.088695</v>
      </c>
      <c r="G577" s="2">
        <f t="shared" si="67"/>
        <v>2.0728780000000002</v>
      </c>
      <c r="H577" s="2">
        <f t="shared" si="63"/>
        <v>1.9634345000000013</v>
      </c>
      <c r="I577" s="2">
        <f t="array" ref="I577">SUMPRODUCT(B561:B580, (ROW(B561:B580)-ROW(B561)+1)) / (20*21/2)</f>
        <v>2.1169995238095241</v>
      </c>
      <c r="J577" s="2">
        <f t="shared" si="66"/>
        <v>2.0971931841765872</v>
      </c>
      <c r="K577" s="2">
        <f t="shared" si="68"/>
        <v>2.0847419776432821</v>
      </c>
    </row>
    <row r="578" spans="1:11" ht="13.5" x14ac:dyDescent="0.25">
      <c r="A578" s="3">
        <f>TITRES_STAT!B581</f>
        <v>43623</v>
      </c>
      <c r="B578" s="5">
        <f>TITRES_STAT!D581</f>
        <v>2.1326000000000001</v>
      </c>
      <c r="C578" s="2">
        <f t="shared" si="61"/>
        <v>0</v>
      </c>
      <c r="D578" s="2">
        <f t="shared" si="62"/>
        <v>2.1206800000000001</v>
      </c>
      <c r="E578" s="2">
        <f t="shared" si="64"/>
        <v>2.1187</v>
      </c>
      <c r="F578" s="2">
        <f t="shared" si="65"/>
        <v>2.0924149999999999</v>
      </c>
      <c r="G578" s="2">
        <f t="shared" si="67"/>
        <v>2.0726799999999996</v>
      </c>
      <c r="H578" s="2">
        <f t="shared" si="63"/>
        <v>1.9668595000000013</v>
      </c>
      <c r="I578" s="2">
        <f t="array" ref="I578">SUMPRODUCT(B562:B581, (ROW(B562:B581)-ROW(B562)+1)) / (20*21/2)</f>
        <v>2.1199528571428572</v>
      </c>
      <c r="J578" s="2">
        <f t="shared" si="66"/>
        <v>2.1005652618740553</v>
      </c>
      <c r="K578" s="2">
        <f t="shared" si="68"/>
        <v>2.0866187628337416</v>
      </c>
    </row>
    <row r="579" spans="1:11" ht="13.5" x14ac:dyDescent="0.25">
      <c r="A579" s="3">
        <f>TITRES_STAT!B582</f>
        <v>43626</v>
      </c>
      <c r="B579" s="5">
        <f>TITRES_STAT!D582</f>
        <v>2.1326000000000001</v>
      </c>
      <c r="C579" s="2">
        <f t="shared" si="61"/>
        <v>0</v>
      </c>
      <c r="D579" s="2">
        <f t="shared" si="62"/>
        <v>2.1306000000000003</v>
      </c>
      <c r="E579" s="2">
        <f t="shared" si="64"/>
        <v>2.1187</v>
      </c>
      <c r="F579" s="2">
        <f t="shared" si="65"/>
        <v>2.0973750000000004</v>
      </c>
      <c r="G579" s="2">
        <f t="shared" si="67"/>
        <v>2.0724819999999995</v>
      </c>
      <c r="H579" s="2">
        <f t="shared" si="63"/>
        <v>1.9702845000000015</v>
      </c>
      <c r="I579" s="2">
        <f t="array" ref="I579">SUMPRODUCT(B563:B582, (ROW(B563:B582)-ROW(B563)+1)) / (20*21/2)</f>
        <v>2.1193833333333334</v>
      </c>
      <c r="J579" s="2">
        <f t="shared" si="66"/>
        <v>2.1036161893146215</v>
      </c>
      <c r="K579" s="2">
        <f t="shared" si="68"/>
        <v>2.0884219486049673</v>
      </c>
    </row>
    <row r="580" spans="1:11" ht="13.5" x14ac:dyDescent="0.25">
      <c r="A580" s="3">
        <f>TITRES_STAT!B583</f>
        <v>43627</v>
      </c>
      <c r="B580" s="5">
        <f>TITRES_STAT!D583</f>
        <v>2.1326000000000001</v>
      </c>
      <c r="C580" s="2">
        <f t="shared" ref="C580:C643" si="69">B580-B579</f>
        <v>0</v>
      </c>
      <c r="D580" s="2">
        <f t="shared" si="62"/>
        <v>2.1316000000000002</v>
      </c>
      <c r="E580" s="2">
        <f t="shared" si="64"/>
        <v>2.1211800000000003</v>
      </c>
      <c r="F580" s="2">
        <f t="shared" si="65"/>
        <v>2.1015899999999994</v>
      </c>
      <c r="G580" s="2">
        <f t="shared" si="67"/>
        <v>2.0734739999999996</v>
      </c>
      <c r="H580" s="2">
        <f t="shared" si="63"/>
        <v>1.9737550000000015</v>
      </c>
      <c r="I580" s="2">
        <f t="array" ref="I580">SUMPRODUCT(B564:B583, (ROW(B564:B583)-ROW(B564)+1)) / (20*21/2)</f>
        <v>2.1185542857142856</v>
      </c>
      <c r="J580" s="2">
        <f t="shared" si="66"/>
        <v>2.1063765522370383</v>
      </c>
      <c r="K580" s="2">
        <f t="shared" si="68"/>
        <v>2.0901544212086942</v>
      </c>
    </row>
    <row r="581" spans="1:11" ht="13.5" x14ac:dyDescent="0.25">
      <c r="A581" s="3">
        <f>TITRES_STAT!B584</f>
        <v>43628</v>
      </c>
      <c r="B581" s="5">
        <f>TITRES_STAT!D584</f>
        <v>2.1326000000000001</v>
      </c>
      <c r="C581" s="2">
        <f t="shared" si="69"/>
        <v>0</v>
      </c>
      <c r="D581" s="2">
        <f t="shared" si="62"/>
        <v>2.1326000000000001</v>
      </c>
      <c r="E581" s="2">
        <f t="shared" si="64"/>
        <v>2.1216800000000005</v>
      </c>
      <c r="F581" s="2">
        <f t="shared" si="65"/>
        <v>2.1087799999999994</v>
      </c>
      <c r="G581" s="2">
        <f t="shared" si="67"/>
        <v>2.0756559999999995</v>
      </c>
      <c r="H581" s="2">
        <f t="shared" si="63"/>
        <v>1.9772025000000015</v>
      </c>
      <c r="I581" s="2">
        <f t="array" ref="I581">SUMPRODUCT(B565:B584, (ROW(B565:B584)-ROW(B565)+1)) / (20*21/2)</f>
        <v>2.1142080952380953</v>
      </c>
      <c r="J581" s="2">
        <f t="shared" si="66"/>
        <v>2.1088740234525583</v>
      </c>
      <c r="K581" s="2">
        <f t="shared" si="68"/>
        <v>2.0918189537103142</v>
      </c>
    </row>
    <row r="582" spans="1:11" ht="13.5" x14ac:dyDescent="0.25">
      <c r="A582" s="3">
        <f>TITRES_STAT!B585</f>
        <v>43629</v>
      </c>
      <c r="B582" s="5">
        <f>TITRES_STAT!D585</f>
        <v>2.1027999999999998</v>
      </c>
      <c r="C582" s="2">
        <f t="shared" si="69"/>
        <v>-2.9800000000000271E-2</v>
      </c>
      <c r="D582" s="2">
        <f t="shared" ref="D582:D645" si="70">AVERAGE(B578:B582)</f>
        <v>2.1266400000000001</v>
      </c>
      <c r="E582" s="2">
        <f t="shared" si="64"/>
        <v>2.1186999999999996</v>
      </c>
      <c r="F582" s="2">
        <f t="shared" si="65"/>
        <v>2.1115049999999997</v>
      </c>
      <c r="G582" s="2">
        <f t="shared" si="67"/>
        <v>2.0754559999999995</v>
      </c>
      <c r="H582" s="2">
        <f t="shared" si="63"/>
        <v>1.9804330000000017</v>
      </c>
      <c r="I582" s="2">
        <f t="array" ref="I582">SUMPRODUCT(B566:B585, (ROW(B566:B585)-ROW(B566)+1)) / (20*21/2)</f>
        <v>2.1133319047619046</v>
      </c>
      <c r="J582" s="2">
        <f t="shared" si="66"/>
        <v>2.108295545028505</v>
      </c>
      <c r="K582" s="2">
        <f t="shared" si="68"/>
        <v>2.0922495829765766</v>
      </c>
    </row>
    <row r="583" spans="1:11" ht="13.5" x14ac:dyDescent="0.25">
      <c r="A583" s="3">
        <f>TITRES_STAT!B586</f>
        <v>43630</v>
      </c>
      <c r="B583" s="5">
        <f>TITRES_STAT!D586</f>
        <v>2.1027999999999998</v>
      </c>
      <c r="C583" s="2">
        <f t="shared" si="69"/>
        <v>0</v>
      </c>
      <c r="D583" s="2">
        <f t="shared" si="70"/>
        <v>2.1206800000000001</v>
      </c>
      <c r="E583" s="2">
        <f t="shared" si="64"/>
        <v>2.1206799999999997</v>
      </c>
      <c r="F583" s="2">
        <f t="shared" si="65"/>
        <v>2.1137349999999997</v>
      </c>
      <c r="G583" s="2">
        <f t="shared" si="67"/>
        <v>2.0746619999999996</v>
      </c>
      <c r="H583" s="2">
        <f t="shared" si="63"/>
        <v>1.9833590000000012</v>
      </c>
      <c r="I583" s="2">
        <f t="array" ref="I583">SUMPRODUCT(B567:B586, (ROW(B567:B586)-ROW(B567)+1)) / (20*21/2)</f>
        <v>2.1095328571428569</v>
      </c>
      <c r="J583" s="2">
        <f t="shared" si="66"/>
        <v>2.1077721597876953</v>
      </c>
      <c r="K583" s="2">
        <f t="shared" si="68"/>
        <v>2.0926633248206326</v>
      </c>
    </row>
    <row r="584" spans="1:11" ht="13.5" x14ac:dyDescent="0.25">
      <c r="A584" s="3">
        <f>TITRES_STAT!B587</f>
        <v>43633</v>
      </c>
      <c r="B584" s="5">
        <f>TITRES_STAT!D587</f>
        <v>2.0680999999999998</v>
      </c>
      <c r="C584" s="2">
        <f t="shared" si="69"/>
        <v>-3.4699999999999953E-2</v>
      </c>
      <c r="D584" s="2">
        <f t="shared" si="70"/>
        <v>2.10778</v>
      </c>
      <c r="E584" s="2">
        <f t="shared" si="64"/>
        <v>2.1191900000000001</v>
      </c>
      <c r="F584" s="2">
        <f t="shared" si="65"/>
        <v>2.1120000000000005</v>
      </c>
      <c r="G584" s="2">
        <f t="shared" si="67"/>
        <v>2.0743639999999992</v>
      </c>
      <c r="H584" s="2">
        <f t="shared" si="63"/>
        <v>1.986136000000001</v>
      </c>
      <c r="I584" s="2">
        <f t="array" ref="I584">SUMPRODUCT(B568:B587, (ROW(B568:B587)-ROW(B568)+1)) / (20*21/2)</f>
        <v>2.1084204761904757</v>
      </c>
      <c r="J584" s="2">
        <f t="shared" si="66"/>
        <v>2.1039938588555338</v>
      </c>
      <c r="K584" s="2">
        <f t="shared" si="68"/>
        <v>2.0917000571806077</v>
      </c>
    </row>
    <row r="585" spans="1:11" ht="13.5" x14ac:dyDescent="0.25">
      <c r="A585" s="3">
        <f>TITRES_STAT!B588</f>
        <v>43634</v>
      </c>
      <c r="B585" s="5">
        <f>TITRES_STAT!D588</f>
        <v>2.1027999999999998</v>
      </c>
      <c r="C585" s="2">
        <f t="shared" si="69"/>
        <v>3.4699999999999953E-2</v>
      </c>
      <c r="D585" s="2">
        <f t="shared" si="70"/>
        <v>2.10182</v>
      </c>
      <c r="E585" s="2">
        <f t="shared" si="64"/>
        <v>2.1167100000000003</v>
      </c>
      <c r="F585" s="2">
        <f t="shared" si="65"/>
        <v>2.1129900000000008</v>
      </c>
      <c r="G585" s="2">
        <f t="shared" si="67"/>
        <v>2.0747599999999995</v>
      </c>
      <c r="H585" s="2">
        <f t="shared" si="63"/>
        <v>1.989136500000001</v>
      </c>
      <c r="I585" s="2">
        <f t="array" ref="I585">SUMPRODUCT(B569:B588, (ROW(B569:B588)-ROW(B569)+1)) / (20*21/2)</f>
        <v>2.1091561904761904</v>
      </c>
      <c r="J585" s="2">
        <f t="shared" si="66"/>
        <v>2.1038801580121498</v>
      </c>
      <c r="K585" s="2">
        <f t="shared" si="68"/>
        <v>2.0921353490558783</v>
      </c>
    </row>
    <row r="586" spans="1:11" ht="13.5" x14ac:dyDescent="0.25">
      <c r="A586" s="3">
        <f>TITRES_STAT!B589</f>
        <v>43635</v>
      </c>
      <c r="B586" s="5">
        <f>TITRES_STAT!D589</f>
        <v>2.0731000000000002</v>
      </c>
      <c r="C586" s="2">
        <f t="shared" si="69"/>
        <v>-2.9699999999999616E-2</v>
      </c>
      <c r="D586" s="2">
        <f t="shared" si="70"/>
        <v>2.0899200000000002</v>
      </c>
      <c r="E586" s="2">
        <f t="shared" si="64"/>
        <v>2.1112600000000001</v>
      </c>
      <c r="F586" s="2">
        <f t="shared" si="65"/>
        <v>2.1144800000000004</v>
      </c>
      <c r="G586" s="2">
        <f t="shared" si="67"/>
        <v>2.0744619999999991</v>
      </c>
      <c r="H586" s="2">
        <f t="shared" ref="H586:H649" si="71">AVERAGE(B387:B586)</f>
        <v>1.9919635000000011</v>
      </c>
      <c r="I586" s="2">
        <f t="array" ref="I586">SUMPRODUCT(B570:B589, (ROW(B570:B589)-ROW(B570)+1)) / (20*21/2)</f>
        <v>2.1062995238095237</v>
      </c>
      <c r="J586" s="2">
        <f t="shared" si="66"/>
        <v>2.100948714391945</v>
      </c>
      <c r="K586" s="2">
        <f t="shared" si="68"/>
        <v>2.091388864779177</v>
      </c>
    </row>
    <row r="587" spans="1:11" ht="13.5" x14ac:dyDescent="0.25">
      <c r="A587" s="3">
        <f>TITRES_STAT!B590</f>
        <v>43636</v>
      </c>
      <c r="B587" s="5">
        <f>TITRES_STAT!D590</f>
        <v>2.1027999999999998</v>
      </c>
      <c r="C587" s="2">
        <f t="shared" si="69"/>
        <v>2.9699999999999616E-2</v>
      </c>
      <c r="D587" s="2">
        <f t="shared" si="70"/>
        <v>2.0899200000000002</v>
      </c>
      <c r="E587" s="2">
        <f t="shared" si="64"/>
        <v>2.1082799999999997</v>
      </c>
      <c r="F587" s="2">
        <f t="shared" si="65"/>
        <v>2.1149750000000003</v>
      </c>
      <c r="G587" s="2">
        <f t="shared" si="67"/>
        <v>2.0738659999999993</v>
      </c>
      <c r="H587" s="2">
        <f t="shared" si="71"/>
        <v>1.9949885000000012</v>
      </c>
      <c r="I587" s="2">
        <f t="array" ref="I587">SUMPRODUCT(B571:B590, (ROW(B571:B590)-ROW(B571)+1)) / (20*21/2)</f>
        <v>2.1036790476190474</v>
      </c>
      <c r="J587" s="2">
        <f t="shared" si="66"/>
        <v>2.1011250273069977</v>
      </c>
      <c r="K587" s="2">
        <f t="shared" si="68"/>
        <v>2.091836360278033</v>
      </c>
    </row>
    <row r="588" spans="1:11" ht="13.5" x14ac:dyDescent="0.25">
      <c r="A588" s="3">
        <f>TITRES_STAT!B591</f>
        <v>43637</v>
      </c>
      <c r="B588" s="5">
        <f>TITRES_STAT!D591</f>
        <v>2.1227</v>
      </c>
      <c r="C588" s="2">
        <f t="shared" si="69"/>
        <v>1.9900000000000251E-2</v>
      </c>
      <c r="D588" s="2">
        <f t="shared" si="70"/>
        <v>2.0939000000000001</v>
      </c>
      <c r="E588" s="2">
        <f t="shared" ref="E588:E651" si="72">AVERAGE(B579:B588)</f>
        <v>2.1072899999999999</v>
      </c>
      <c r="F588" s="2">
        <f t="shared" si="65"/>
        <v>2.1129950000000006</v>
      </c>
      <c r="G588" s="2">
        <f t="shared" si="67"/>
        <v>2.0746599999999993</v>
      </c>
      <c r="H588" s="2">
        <f t="shared" si="71"/>
        <v>1.9980385000000012</v>
      </c>
      <c r="I588" s="2">
        <f t="array" ref="I588">SUMPRODUCT(B572:B591, (ROW(B572:B591)-ROW(B572)+1)) / (20*21/2)</f>
        <v>2.0992909523809522</v>
      </c>
      <c r="J588" s="2">
        <f t="shared" si="66"/>
        <v>2.1031797866110931</v>
      </c>
      <c r="K588" s="2">
        <f t="shared" si="68"/>
        <v>2.0930466990906593</v>
      </c>
    </row>
    <row r="589" spans="1:11" ht="13.5" x14ac:dyDescent="0.25">
      <c r="A589" s="3">
        <f>TITRES_STAT!B592</f>
        <v>43640</v>
      </c>
      <c r="B589" s="5">
        <f>TITRES_STAT!D592</f>
        <v>2.0830000000000002</v>
      </c>
      <c r="C589" s="2">
        <f t="shared" si="69"/>
        <v>-3.9699999999999847E-2</v>
      </c>
      <c r="D589" s="2">
        <f t="shared" si="70"/>
        <v>2.0968800000000001</v>
      </c>
      <c r="E589" s="2">
        <f t="shared" si="72"/>
        <v>2.1023299999999998</v>
      </c>
      <c r="F589" s="2">
        <f t="shared" si="65"/>
        <v>2.1105149999999999</v>
      </c>
      <c r="G589" s="2">
        <f t="shared" si="67"/>
        <v>2.0753539999999995</v>
      </c>
      <c r="H589" s="2">
        <f t="shared" si="71"/>
        <v>2.0008900000000014</v>
      </c>
      <c r="I589" s="2">
        <f t="array" ref="I589">SUMPRODUCT(B573:B592, (ROW(B573:B592)-ROW(B573)+1)) / (20*21/2)</f>
        <v>2.0952095238095243</v>
      </c>
      <c r="J589" s="2">
        <f t="shared" si="66"/>
        <v>2.1012579021719415</v>
      </c>
      <c r="K589" s="2">
        <f t="shared" si="68"/>
        <v>2.0926527108910253</v>
      </c>
    </row>
    <row r="590" spans="1:11" ht="13.5" x14ac:dyDescent="0.25">
      <c r="A590" s="3">
        <f>TITRES_STAT!B593</f>
        <v>43641</v>
      </c>
      <c r="B590" s="5">
        <f>TITRES_STAT!D593</f>
        <v>2.0830000000000002</v>
      </c>
      <c r="C590" s="2">
        <f t="shared" si="69"/>
        <v>0</v>
      </c>
      <c r="D590" s="2">
        <f t="shared" si="70"/>
        <v>2.0929200000000003</v>
      </c>
      <c r="E590" s="2">
        <f t="shared" si="72"/>
        <v>2.0973700000000002</v>
      </c>
      <c r="F590" s="2">
        <f t="shared" si="65"/>
        <v>2.1092749999999998</v>
      </c>
      <c r="G590" s="2">
        <f t="shared" si="67"/>
        <v>2.0755519999999992</v>
      </c>
      <c r="H590" s="2">
        <f t="shared" si="71"/>
        <v>2.0038655000000016</v>
      </c>
      <c r="I590" s="2">
        <f t="array" ref="I590">SUMPRODUCT(B574:B593, (ROW(B574:B593)-ROW(B574)+1)) / (20*21/2)</f>
        <v>2.0952299999999999</v>
      </c>
      <c r="J590" s="2">
        <f t="shared" si="66"/>
        <v>2.0995190543460422</v>
      </c>
      <c r="K590" s="2">
        <f t="shared" si="68"/>
        <v>2.0922741732090246</v>
      </c>
    </row>
    <row r="591" spans="1:11" ht="13.5" x14ac:dyDescent="0.25">
      <c r="A591" s="3">
        <f>TITRES_STAT!B594</f>
        <v>43642</v>
      </c>
      <c r="B591" s="5">
        <f>TITRES_STAT!D594</f>
        <v>2.0632000000000001</v>
      </c>
      <c r="C591" s="2">
        <f t="shared" si="69"/>
        <v>-1.980000000000004E-2</v>
      </c>
      <c r="D591" s="2">
        <f t="shared" si="70"/>
        <v>2.0909400000000002</v>
      </c>
      <c r="E591" s="2">
        <f t="shared" si="72"/>
        <v>2.09043</v>
      </c>
      <c r="F591" s="2">
        <f t="shared" si="65"/>
        <v>2.106055</v>
      </c>
      <c r="G591" s="2">
        <f t="shared" si="67"/>
        <v>2.0761479999999994</v>
      </c>
      <c r="H591" s="2">
        <f t="shared" si="71"/>
        <v>2.0067670000000013</v>
      </c>
      <c r="I591" s="2">
        <f t="array" ref="I591">SUMPRODUCT(B575:B594, (ROW(B575:B594)-ROW(B575)+1)) / (20*21/2)</f>
        <v>2.097051428571429</v>
      </c>
      <c r="J591" s="2">
        <f t="shared" si="66"/>
        <v>2.0960600967892762</v>
      </c>
      <c r="K591" s="2">
        <f t="shared" si="68"/>
        <v>2.0911340095537687</v>
      </c>
    </row>
    <row r="592" spans="1:11" ht="13.5" x14ac:dyDescent="0.25">
      <c r="A592" s="3">
        <f>TITRES_STAT!B595</f>
        <v>43643</v>
      </c>
      <c r="B592" s="5">
        <f>TITRES_STAT!D595</f>
        <v>2.0632000000000001</v>
      </c>
      <c r="C592" s="2">
        <f t="shared" si="69"/>
        <v>0</v>
      </c>
      <c r="D592" s="2">
        <f t="shared" si="70"/>
        <v>2.0830200000000003</v>
      </c>
      <c r="E592" s="2">
        <f t="shared" si="72"/>
        <v>2.0864700000000007</v>
      </c>
      <c r="F592" s="2">
        <f t="shared" si="65"/>
        <v>2.1025849999999999</v>
      </c>
      <c r="G592" s="2">
        <f t="shared" si="67"/>
        <v>2.0768439999999995</v>
      </c>
      <c r="H592" s="2">
        <f t="shared" si="71"/>
        <v>2.0098670000000012</v>
      </c>
      <c r="I592" s="2">
        <f t="array" ref="I592">SUMPRODUCT(B576:B595, (ROW(B576:B595)-ROW(B576)+1)) / (20*21/2)</f>
        <v>2.0934838095238097</v>
      </c>
      <c r="J592" s="2">
        <f t="shared" si="66"/>
        <v>2.0929305637617261</v>
      </c>
      <c r="K592" s="2">
        <f t="shared" si="68"/>
        <v>2.0900385581987191</v>
      </c>
    </row>
    <row r="593" spans="1:11" ht="13.5" x14ac:dyDescent="0.25">
      <c r="A593" s="3">
        <f>TITRES_STAT!B596</f>
        <v>43644</v>
      </c>
      <c r="B593" s="5">
        <f>TITRES_STAT!D596</f>
        <v>2.1027999999999998</v>
      </c>
      <c r="C593" s="2">
        <f t="shared" si="69"/>
        <v>3.9599999999999635E-2</v>
      </c>
      <c r="D593" s="2">
        <f t="shared" si="70"/>
        <v>2.07904</v>
      </c>
      <c r="E593" s="2">
        <f t="shared" si="72"/>
        <v>2.0864700000000003</v>
      </c>
      <c r="F593" s="2">
        <f t="shared" si="65"/>
        <v>2.1035750000000002</v>
      </c>
      <c r="G593" s="2">
        <f t="shared" si="67"/>
        <v>2.0782319999999994</v>
      </c>
      <c r="H593" s="2">
        <f t="shared" si="71"/>
        <v>2.013363500000001</v>
      </c>
      <c r="I593" s="2">
        <f t="array" ref="I593">SUMPRODUCT(B577:B596, (ROW(B577:B596)-ROW(B577)+1)) / (20*21/2)</f>
        <v>2.0939804761904761</v>
      </c>
      <c r="J593" s="2">
        <f t="shared" si="66"/>
        <v>2.0938705100701331</v>
      </c>
      <c r="K593" s="2">
        <f t="shared" si="68"/>
        <v>2.0905390068968086</v>
      </c>
    </row>
    <row r="594" spans="1:11" ht="13.5" x14ac:dyDescent="0.25">
      <c r="A594" s="3">
        <f>TITRES_STAT!B597</f>
        <v>43647</v>
      </c>
      <c r="B594" s="5">
        <f>TITRES_STAT!D597</f>
        <v>2.1227</v>
      </c>
      <c r="C594" s="2">
        <f t="shared" si="69"/>
        <v>1.9900000000000251E-2</v>
      </c>
      <c r="D594" s="2">
        <f t="shared" si="70"/>
        <v>2.0869800000000001</v>
      </c>
      <c r="E594" s="2">
        <f t="shared" si="72"/>
        <v>2.0919300000000001</v>
      </c>
      <c r="F594" s="2">
        <f t="shared" si="65"/>
        <v>2.1055600000000001</v>
      </c>
      <c r="G594" s="2">
        <f t="shared" si="67"/>
        <v>2.080017999999999</v>
      </c>
      <c r="H594" s="2">
        <f t="shared" si="71"/>
        <v>2.0169595000000009</v>
      </c>
      <c r="I594" s="2">
        <f t="array" ref="I594">SUMPRODUCT(B578:B597, (ROW(B578:B597)-ROW(B578)+1)) / (20*21/2)</f>
        <v>2.0922095238095242</v>
      </c>
      <c r="J594" s="2">
        <f t="shared" si="66"/>
        <v>2.0966161757777395</v>
      </c>
      <c r="K594" s="2">
        <f t="shared" si="68"/>
        <v>2.0918002223126204</v>
      </c>
    </row>
    <row r="595" spans="1:11" ht="13.5" x14ac:dyDescent="0.25">
      <c r="A595" s="3">
        <f>TITRES_STAT!B598</f>
        <v>43648</v>
      </c>
      <c r="B595" s="5">
        <f>TITRES_STAT!D598</f>
        <v>2.0680999999999998</v>
      </c>
      <c r="C595" s="2">
        <f t="shared" si="69"/>
        <v>-5.4600000000000204E-2</v>
      </c>
      <c r="D595" s="2">
        <f t="shared" si="70"/>
        <v>2.0840000000000001</v>
      </c>
      <c r="E595" s="2">
        <f t="shared" si="72"/>
        <v>2.08846</v>
      </c>
      <c r="F595" s="2">
        <f t="shared" si="65"/>
        <v>2.1025850000000004</v>
      </c>
      <c r="G595" s="2">
        <f t="shared" si="67"/>
        <v>2.0806119999999995</v>
      </c>
      <c r="H595" s="2">
        <f t="shared" si="71"/>
        <v>2.0202575000000014</v>
      </c>
      <c r="I595" s="2">
        <f t="array" ref="I595">SUMPRODUCT(B579:B598, (ROW(B579:B598)-ROW(B579)+1)) / (20*21/2)</f>
        <v>2.0906747619047623</v>
      </c>
      <c r="J595" s="2">
        <f t="shared" si="66"/>
        <v>2.0939003495131927</v>
      </c>
      <c r="K595" s="2">
        <f t="shared" si="68"/>
        <v>2.0908708018297726</v>
      </c>
    </row>
    <row r="596" spans="1:11" ht="13.5" x14ac:dyDescent="0.25">
      <c r="A596" s="3">
        <f>TITRES_STAT!B599</f>
        <v>43649</v>
      </c>
      <c r="B596" s="5">
        <f>TITRES_STAT!D599</f>
        <v>2.1078000000000001</v>
      </c>
      <c r="C596" s="2">
        <f t="shared" si="69"/>
        <v>3.9700000000000291E-2</v>
      </c>
      <c r="D596" s="2">
        <f t="shared" si="70"/>
        <v>2.0929200000000003</v>
      </c>
      <c r="E596" s="2">
        <f t="shared" si="72"/>
        <v>2.0919300000000005</v>
      </c>
      <c r="F596" s="2">
        <f t="shared" ref="F596:F659" si="73">AVERAGE(B577:B596)</f>
        <v>2.1015950000000001</v>
      </c>
      <c r="G596" s="2">
        <f t="shared" si="67"/>
        <v>2.0830919999999993</v>
      </c>
      <c r="H596" s="2">
        <f t="shared" si="71"/>
        <v>2.0237790000000011</v>
      </c>
      <c r="I596" s="2">
        <f t="array" ref="I596">SUMPRODUCT(B580:B599, (ROW(B580:B599)-ROW(B580)+1)) / (20*21/2)</f>
        <v>2.0917380952380955</v>
      </c>
      <c r="J596" s="2">
        <f t="shared" si="66"/>
        <v>2.0952241257500317</v>
      </c>
      <c r="K596" s="2">
        <f t="shared" si="68"/>
        <v>2.0915346919540951</v>
      </c>
    </row>
    <row r="597" spans="1:11" ht="13.5" x14ac:dyDescent="0.25">
      <c r="A597" s="3">
        <f>TITRES_STAT!B600</f>
        <v>43650</v>
      </c>
      <c r="B597" s="5">
        <f>TITRES_STAT!D600</f>
        <v>2.0830000000000002</v>
      </c>
      <c r="C597" s="2">
        <f t="shared" si="69"/>
        <v>-2.4799999999999933E-2</v>
      </c>
      <c r="D597" s="2">
        <f t="shared" si="70"/>
        <v>2.0968799999999996</v>
      </c>
      <c r="E597" s="2">
        <f t="shared" si="72"/>
        <v>2.0899500000000004</v>
      </c>
      <c r="F597" s="2">
        <f t="shared" si="73"/>
        <v>2.0991150000000003</v>
      </c>
      <c r="G597" s="2">
        <f t="shared" si="67"/>
        <v>2.0850759999999995</v>
      </c>
      <c r="H597" s="2">
        <f t="shared" si="71"/>
        <v>2.0271515000000013</v>
      </c>
      <c r="I597" s="2">
        <f t="array" ref="I597">SUMPRODUCT(B581:B600, (ROW(B581:B600)-ROW(B581)+1)) / (20*21/2)</f>
        <v>2.0919766666666666</v>
      </c>
      <c r="J597" s="2">
        <f t="shared" ref="J597:J660" si="74">$J$4*B597+J596*(1-$J$4)</f>
        <v>2.0940599232976478</v>
      </c>
      <c r="K597" s="2">
        <f t="shared" si="68"/>
        <v>2.091199998151974</v>
      </c>
    </row>
    <row r="598" spans="1:11" ht="13.5" x14ac:dyDescent="0.25">
      <c r="A598" s="3">
        <f>TITRES_STAT!B601</f>
        <v>43651</v>
      </c>
      <c r="B598" s="5">
        <f>TITRES_STAT!D601</f>
        <v>2.0830000000000002</v>
      </c>
      <c r="C598" s="2">
        <f t="shared" si="69"/>
        <v>0</v>
      </c>
      <c r="D598" s="2">
        <f t="shared" si="70"/>
        <v>2.0929199999999999</v>
      </c>
      <c r="E598" s="2">
        <f t="shared" si="72"/>
        <v>2.0859800000000002</v>
      </c>
      <c r="F598" s="2">
        <f t="shared" si="73"/>
        <v>2.0966349999999996</v>
      </c>
      <c r="G598" s="2">
        <f t="shared" si="67"/>
        <v>2.085373999999999</v>
      </c>
      <c r="H598" s="2">
        <f t="shared" si="71"/>
        <v>2.0302265000000013</v>
      </c>
      <c r="I598" s="2">
        <f t="array" ref="I598">SUMPRODUCT(B582:B601, (ROW(B582:B601)-ROW(B582)+1)) / (20*21/2)</f>
        <v>2.0909614285714286</v>
      </c>
      <c r="J598" s="2">
        <f t="shared" si="74"/>
        <v>2.0930065972693006</v>
      </c>
      <c r="K598" s="2">
        <f t="shared" si="68"/>
        <v>2.0908784295969944</v>
      </c>
    </row>
    <row r="599" spans="1:11" ht="13.5" x14ac:dyDescent="0.25">
      <c r="A599" s="3">
        <f>TITRES_STAT!B602</f>
        <v>43654</v>
      </c>
      <c r="B599" s="5">
        <f>TITRES_STAT!D602</f>
        <v>2.1078000000000001</v>
      </c>
      <c r="C599" s="2">
        <f t="shared" si="69"/>
        <v>2.4799999999999933E-2</v>
      </c>
      <c r="D599" s="2">
        <f t="shared" si="70"/>
        <v>2.0899399999999999</v>
      </c>
      <c r="E599" s="2">
        <f t="shared" si="72"/>
        <v>2.0884600000000004</v>
      </c>
      <c r="F599" s="2">
        <f t="shared" si="73"/>
        <v>2.0953949999999995</v>
      </c>
      <c r="G599" s="2">
        <f t="shared" si="67"/>
        <v>2.0862659999999993</v>
      </c>
      <c r="H599" s="2">
        <f t="shared" si="71"/>
        <v>2.0331030000000014</v>
      </c>
      <c r="I599" s="2">
        <f t="array" ref="I599">SUMPRODUCT(B583:B602, (ROW(B583:B602)-ROW(B583)+1)) / (20*21/2)</f>
        <v>2.0911252380952381</v>
      </c>
      <c r="J599" s="2">
        <f t="shared" si="74"/>
        <v>2.0944154927674625</v>
      </c>
      <c r="K599" s="2">
        <f t="shared" si="68"/>
        <v>2.0915420205931907</v>
      </c>
    </row>
    <row r="600" spans="1:11" ht="13.5" x14ac:dyDescent="0.25">
      <c r="A600" s="3">
        <f>TITRES_STAT!B603</f>
        <v>43655</v>
      </c>
      <c r="B600" s="5">
        <f>TITRES_STAT!D603</f>
        <v>2.0979000000000001</v>
      </c>
      <c r="C600" s="2">
        <f t="shared" si="69"/>
        <v>-9.9000000000000199E-3</v>
      </c>
      <c r="D600" s="2">
        <f t="shared" si="70"/>
        <v>2.0959000000000003</v>
      </c>
      <c r="E600" s="2">
        <f t="shared" si="72"/>
        <v>2.08995</v>
      </c>
      <c r="F600" s="2">
        <f t="shared" si="73"/>
        <v>2.0936599999999999</v>
      </c>
      <c r="G600" s="2">
        <f t="shared" si="67"/>
        <v>2.0878539999999988</v>
      </c>
      <c r="H600" s="2">
        <f t="shared" si="71"/>
        <v>2.0358805000000011</v>
      </c>
      <c r="I600" s="2">
        <f t="array" ref="I600">SUMPRODUCT(B584:B603, (ROW(B584:B603)-ROW(B584)+1)) / (20*21/2)</f>
        <v>2.085669523809524</v>
      </c>
      <c r="J600" s="2">
        <f t="shared" si="74"/>
        <v>2.0947473505991328</v>
      </c>
      <c r="K600" s="2">
        <f t="shared" si="68"/>
        <v>2.091791353118948</v>
      </c>
    </row>
    <row r="601" spans="1:11" ht="13.5" x14ac:dyDescent="0.25">
      <c r="A601" s="3">
        <f>TITRES_STAT!B604</f>
        <v>43656</v>
      </c>
      <c r="B601" s="5">
        <f>TITRES_STAT!D604</f>
        <v>2.0830000000000002</v>
      </c>
      <c r="C601" s="2">
        <f t="shared" si="69"/>
        <v>-1.4899999999999913E-2</v>
      </c>
      <c r="D601" s="2">
        <f t="shared" si="70"/>
        <v>2.0909400000000002</v>
      </c>
      <c r="E601" s="2">
        <f t="shared" si="72"/>
        <v>2.0919300000000001</v>
      </c>
      <c r="F601" s="2">
        <f t="shared" si="73"/>
        <v>2.09118</v>
      </c>
      <c r="G601" s="2">
        <f t="shared" si="67"/>
        <v>2.087953999999999</v>
      </c>
      <c r="H601" s="2">
        <f t="shared" si="71"/>
        <v>2.0384845000000014</v>
      </c>
      <c r="I601" s="2">
        <f t="array" ref="I601">SUMPRODUCT(B585:B604, (ROW(B585:B604)-ROW(B585)+1)) / (20*21/2)</f>
        <v>2.0852680952380953</v>
      </c>
      <c r="J601" s="2">
        <f t="shared" si="74"/>
        <v>2.0936285553039773</v>
      </c>
      <c r="K601" s="2">
        <f t="shared" si="68"/>
        <v>2.0914465941731066</v>
      </c>
    </row>
    <row r="602" spans="1:11" ht="13.5" x14ac:dyDescent="0.25">
      <c r="A602" s="3">
        <f>TITRES_STAT!B605</f>
        <v>43657</v>
      </c>
      <c r="B602" s="5">
        <f>TITRES_STAT!D605</f>
        <v>2.0929000000000002</v>
      </c>
      <c r="C602" s="2">
        <f t="shared" si="69"/>
        <v>9.9000000000000199E-3</v>
      </c>
      <c r="D602" s="2">
        <f t="shared" si="70"/>
        <v>2.0929200000000003</v>
      </c>
      <c r="E602" s="2">
        <f t="shared" si="72"/>
        <v>2.0949</v>
      </c>
      <c r="F602" s="2">
        <f t="shared" si="73"/>
        <v>2.0906850000000001</v>
      </c>
      <c r="G602" s="2">
        <f t="shared" si="67"/>
        <v>2.0894419999999987</v>
      </c>
      <c r="H602" s="2">
        <f t="shared" si="71"/>
        <v>2.0411875000000013</v>
      </c>
      <c r="I602" s="2">
        <f t="array" ref="I602">SUMPRODUCT(B586:B605, (ROW(B586:B605)-ROW(B586)+1)) / (20*21/2)</f>
        <v>2.0800719047619047</v>
      </c>
      <c r="J602" s="2">
        <f t="shared" si="74"/>
        <v>2.0935591690845508</v>
      </c>
      <c r="K602" s="2">
        <f t="shared" si="68"/>
        <v>2.0915035904800439</v>
      </c>
    </row>
    <row r="603" spans="1:11" ht="13.5" x14ac:dyDescent="0.25">
      <c r="A603" s="3">
        <f>TITRES_STAT!B606</f>
        <v>43658</v>
      </c>
      <c r="B603" s="5">
        <f>TITRES_STAT!D606</f>
        <v>2.0333999999999999</v>
      </c>
      <c r="C603" s="2">
        <f t="shared" si="69"/>
        <v>-5.950000000000033E-2</v>
      </c>
      <c r="D603" s="2">
        <f t="shared" si="70"/>
        <v>2.0830000000000002</v>
      </c>
      <c r="E603" s="2">
        <f t="shared" si="72"/>
        <v>2.0879599999999998</v>
      </c>
      <c r="F603" s="2">
        <f t="shared" si="73"/>
        <v>2.087215</v>
      </c>
      <c r="G603" s="2">
        <f t="shared" si="67"/>
        <v>2.0890459999999988</v>
      </c>
      <c r="H603" s="2">
        <f t="shared" si="71"/>
        <v>2.0437170000000013</v>
      </c>
      <c r="I603" s="2">
        <f t="array" ref="I603">SUMPRODUCT(B587:B606, (ROW(B587:B606)-ROW(B587)+1)) / (20*21/2)</f>
        <v>2.07520619047619</v>
      </c>
      <c r="J603" s="2">
        <f t="shared" si="74"/>
        <v>2.0878297244098318</v>
      </c>
      <c r="K603" s="2">
        <f t="shared" si="68"/>
        <v>2.0892250183043557</v>
      </c>
    </row>
    <row r="604" spans="1:11" ht="13.5" x14ac:dyDescent="0.25">
      <c r="A604" s="3">
        <f>TITRES_STAT!B607</f>
        <v>43661</v>
      </c>
      <c r="B604" s="5">
        <f>TITRES_STAT!D607</f>
        <v>2.0830000000000002</v>
      </c>
      <c r="C604" s="2">
        <f t="shared" si="69"/>
        <v>4.9600000000000311E-2</v>
      </c>
      <c r="D604" s="2">
        <f t="shared" si="70"/>
        <v>2.0780400000000001</v>
      </c>
      <c r="E604" s="2">
        <f t="shared" si="72"/>
        <v>2.08399</v>
      </c>
      <c r="F604" s="2">
        <f t="shared" si="73"/>
        <v>2.0879599999999998</v>
      </c>
      <c r="G604" s="2">
        <f t="shared" si="67"/>
        <v>2.0896419999999991</v>
      </c>
      <c r="H604" s="2">
        <f t="shared" si="71"/>
        <v>2.0463210000000012</v>
      </c>
      <c r="I604" s="2">
        <f t="array" ref="I604">SUMPRODUCT(B588:B607, (ROW(B588:B607)-ROW(B588)+1)) / (20*21/2)</f>
        <v>2.0728914285714284</v>
      </c>
      <c r="J604" s="2">
        <f t="shared" si="74"/>
        <v>2.0873697506565145</v>
      </c>
      <c r="K604" s="2">
        <f t="shared" si="68"/>
        <v>2.0889808999394788</v>
      </c>
    </row>
    <row r="605" spans="1:11" ht="13.5" x14ac:dyDescent="0.25">
      <c r="A605" s="3">
        <f>TITRES_STAT!B608</f>
        <v>43662</v>
      </c>
      <c r="B605" s="5">
        <f>TITRES_STAT!D608</f>
        <v>2.0333999999999999</v>
      </c>
      <c r="C605" s="2">
        <f t="shared" si="69"/>
        <v>-4.9600000000000311E-2</v>
      </c>
      <c r="D605" s="2">
        <f t="shared" si="70"/>
        <v>2.0651400000000004</v>
      </c>
      <c r="E605" s="2">
        <f t="shared" si="72"/>
        <v>2.0805199999999999</v>
      </c>
      <c r="F605" s="2">
        <f t="shared" si="73"/>
        <v>2.0844899999999997</v>
      </c>
      <c r="G605" s="2">
        <f t="shared" si="67"/>
        <v>2.0888479999999991</v>
      </c>
      <c r="H605" s="2">
        <f t="shared" si="71"/>
        <v>2.0486770000000014</v>
      </c>
      <c r="I605" s="2">
        <f t="array" ref="I605">SUMPRODUCT(B589:B608, (ROW(B589:B608)-ROW(B589)+1)) / (20*21/2)</f>
        <v>2.0684271428571428</v>
      </c>
      <c r="J605" s="2">
        <f t="shared" si="74"/>
        <v>2.0822297744035132</v>
      </c>
      <c r="K605" s="2">
        <f t="shared" si="68"/>
        <v>2.0868012568045975</v>
      </c>
    </row>
    <row r="606" spans="1:11" ht="13.5" x14ac:dyDescent="0.25">
      <c r="A606" s="3">
        <f>TITRES_STAT!B609</f>
        <v>43663</v>
      </c>
      <c r="B606" s="5">
        <f>TITRES_STAT!D609</f>
        <v>2.0333999999999999</v>
      </c>
      <c r="C606" s="2">
        <f t="shared" si="69"/>
        <v>0</v>
      </c>
      <c r="D606" s="2">
        <f t="shared" si="70"/>
        <v>2.0552200000000003</v>
      </c>
      <c r="E606" s="2">
        <f t="shared" si="72"/>
        <v>2.07308</v>
      </c>
      <c r="F606" s="2">
        <f t="shared" si="73"/>
        <v>2.0825050000000003</v>
      </c>
      <c r="G606" s="2">
        <f t="shared" si="67"/>
        <v>2.089243999999999</v>
      </c>
      <c r="H606" s="2">
        <f t="shared" si="71"/>
        <v>2.0508095000000011</v>
      </c>
      <c r="I606" s="2">
        <f t="array" ref="I606">SUMPRODUCT(B590:B609, (ROW(B590:B609)-ROW(B590)+1)) / (20*21/2)</f>
        <v>2.065807142857143</v>
      </c>
      <c r="J606" s="2">
        <f t="shared" si="74"/>
        <v>2.0775793196984167</v>
      </c>
      <c r="K606" s="2">
        <f t="shared" si="68"/>
        <v>2.0847070898710838</v>
      </c>
    </row>
    <row r="607" spans="1:11" ht="13.5" x14ac:dyDescent="0.25">
      <c r="A607" s="3">
        <f>TITRES_STAT!B610</f>
        <v>43664</v>
      </c>
      <c r="B607" s="5">
        <f>TITRES_STAT!D610</f>
        <v>2.0581999999999998</v>
      </c>
      <c r="C607" s="2">
        <f t="shared" si="69"/>
        <v>2.4799999999999933E-2</v>
      </c>
      <c r="D607" s="2">
        <f t="shared" si="70"/>
        <v>2.0482800000000001</v>
      </c>
      <c r="E607" s="2">
        <f t="shared" si="72"/>
        <v>2.0705999999999998</v>
      </c>
      <c r="F607" s="2">
        <f t="shared" si="73"/>
        <v>2.0802749999999999</v>
      </c>
      <c r="G607" s="2">
        <f t="shared" si="67"/>
        <v>2.089243999999999</v>
      </c>
      <c r="H607" s="2">
        <f t="shared" si="71"/>
        <v>2.0525950000000011</v>
      </c>
      <c r="I607" s="2">
        <f t="array" ref="I607">SUMPRODUCT(B591:B610, (ROW(B591:B610)-ROW(B591)+1)) / (20*21/2)</f>
        <v>2.0605142857142855</v>
      </c>
      <c r="J607" s="2">
        <f t="shared" si="74"/>
        <v>2.0757336702033293</v>
      </c>
      <c r="K607" s="2">
        <f t="shared" si="68"/>
        <v>2.0836675961506494</v>
      </c>
    </row>
    <row r="608" spans="1:11" ht="13.5" x14ac:dyDescent="0.25">
      <c r="A608" s="3">
        <f>TITRES_STAT!B611</f>
        <v>43665</v>
      </c>
      <c r="B608" s="5">
        <f>TITRES_STAT!D611</f>
        <v>2.0333999999999999</v>
      </c>
      <c r="C608" s="2">
        <f t="shared" si="69"/>
        <v>-2.4799999999999933E-2</v>
      </c>
      <c r="D608" s="2">
        <f t="shared" si="70"/>
        <v>2.0482800000000001</v>
      </c>
      <c r="E608" s="2">
        <f t="shared" si="72"/>
        <v>2.0656400000000001</v>
      </c>
      <c r="F608" s="2">
        <f t="shared" si="73"/>
        <v>2.0758099999999997</v>
      </c>
      <c r="G608" s="2">
        <f t="shared" si="67"/>
        <v>2.0887479999999994</v>
      </c>
      <c r="H608" s="2">
        <f t="shared" si="71"/>
        <v>2.0542070000000008</v>
      </c>
      <c r="I608" s="2">
        <f t="array" ref="I608">SUMPRODUCT(B592:B611, (ROW(B592:B611)-ROW(B592)+1)) / (20*21/2)</f>
        <v>2.054585714285714</v>
      </c>
      <c r="J608" s="2">
        <f t="shared" si="74"/>
        <v>2.0717018920887265</v>
      </c>
      <c r="K608" s="2">
        <f t="shared" si="68"/>
        <v>2.0816963178702319</v>
      </c>
    </row>
    <row r="609" spans="1:11" ht="13.5" x14ac:dyDescent="0.25">
      <c r="A609" s="3">
        <f>TITRES_STAT!B612</f>
        <v>43668</v>
      </c>
      <c r="B609" s="5">
        <f>TITRES_STAT!D612</f>
        <v>2.0482999999999998</v>
      </c>
      <c r="C609" s="2">
        <f t="shared" si="69"/>
        <v>1.4899999999999913E-2</v>
      </c>
      <c r="D609" s="2">
        <f t="shared" si="70"/>
        <v>2.0413399999999999</v>
      </c>
      <c r="E609" s="2">
        <f t="shared" si="72"/>
        <v>2.0596900000000002</v>
      </c>
      <c r="F609" s="2">
        <f t="shared" si="73"/>
        <v>2.0740749999999997</v>
      </c>
      <c r="G609" s="2">
        <f t="shared" si="67"/>
        <v>2.0890459999999997</v>
      </c>
      <c r="H609" s="2">
        <f t="shared" si="71"/>
        <v>2.0558935000000007</v>
      </c>
      <c r="I609" s="2">
        <f t="array" ref="I609">SUMPRODUCT(B593:B612, (ROW(B593:B612)-ROW(B593)+1)) / (20*21/2)</f>
        <v>2.0493933333333332</v>
      </c>
      <c r="J609" s="2">
        <f t="shared" si="74"/>
        <v>2.0694731404612288</v>
      </c>
      <c r="K609" s="2">
        <f t="shared" si="68"/>
        <v>2.0803866583459092</v>
      </c>
    </row>
    <row r="610" spans="1:11" ht="13.5" x14ac:dyDescent="0.25">
      <c r="A610" s="3">
        <f>TITRES_STAT!B613</f>
        <v>43669</v>
      </c>
      <c r="B610" s="5">
        <f>TITRES_STAT!D613</f>
        <v>2.0185</v>
      </c>
      <c r="C610" s="2">
        <f t="shared" si="69"/>
        <v>-2.9799999999999827E-2</v>
      </c>
      <c r="D610" s="2">
        <f t="shared" si="70"/>
        <v>2.0383599999999999</v>
      </c>
      <c r="E610" s="2">
        <f t="shared" si="72"/>
        <v>2.0517500000000002</v>
      </c>
      <c r="F610" s="2">
        <f t="shared" si="73"/>
        <v>2.0708500000000001</v>
      </c>
      <c r="G610" s="2">
        <f t="shared" si="67"/>
        <v>2.0884499999999995</v>
      </c>
      <c r="H610" s="2">
        <f t="shared" si="71"/>
        <v>2.0575550000000007</v>
      </c>
      <c r="I610" s="2">
        <f t="array" ref="I610">SUMPRODUCT(B594:B613, (ROW(B594:B613)-ROW(B594)+1)) / (20*21/2)</f>
        <v>2.0449038095238099</v>
      </c>
      <c r="J610" s="2">
        <f t="shared" si="74"/>
        <v>2.0646185556553975</v>
      </c>
      <c r="K610" s="2">
        <f t="shared" si="68"/>
        <v>2.0779597305676383</v>
      </c>
    </row>
    <row r="611" spans="1:11" ht="13.5" x14ac:dyDescent="0.25">
      <c r="A611" s="3">
        <f>TITRES_STAT!B614</f>
        <v>43670</v>
      </c>
      <c r="B611" s="5">
        <f>TITRES_STAT!D614</f>
        <v>2.0085999999999999</v>
      </c>
      <c r="C611" s="2">
        <f t="shared" si="69"/>
        <v>-9.9000000000000199E-3</v>
      </c>
      <c r="D611" s="2">
        <f t="shared" si="70"/>
        <v>2.0333999999999994</v>
      </c>
      <c r="E611" s="2">
        <f t="shared" si="72"/>
        <v>2.0443100000000003</v>
      </c>
      <c r="F611" s="2">
        <f t="shared" si="73"/>
        <v>2.06812</v>
      </c>
      <c r="G611" s="2">
        <f t="shared" si="67"/>
        <v>2.0888459999999993</v>
      </c>
      <c r="H611" s="2">
        <f t="shared" si="71"/>
        <v>2.0593405000000011</v>
      </c>
      <c r="I611" s="2">
        <f t="array" ref="I611">SUMPRODUCT(B595:B614, (ROW(B595:B614)-ROW(B595)+1)) / (20*21/2)</f>
        <v>2.0408157142857144</v>
      </c>
      <c r="J611" s="2">
        <f t="shared" si="74"/>
        <v>2.0592834551167885</v>
      </c>
      <c r="K611" s="2">
        <f t="shared" si="68"/>
        <v>2.0752397411336134</v>
      </c>
    </row>
    <row r="612" spans="1:11" ht="13.5" x14ac:dyDescent="0.25">
      <c r="A612" s="3">
        <f>TITRES_STAT!B615</f>
        <v>43672</v>
      </c>
      <c r="B612" s="5">
        <f>TITRES_STAT!D615</f>
        <v>2.0135999999999998</v>
      </c>
      <c r="C612" s="2">
        <f t="shared" si="69"/>
        <v>4.9999999999998934E-3</v>
      </c>
      <c r="D612" s="2">
        <f t="shared" si="70"/>
        <v>2.0244799999999996</v>
      </c>
      <c r="E612" s="2">
        <f t="shared" si="72"/>
        <v>2.0363800000000003</v>
      </c>
      <c r="F612" s="2">
        <f t="shared" si="73"/>
        <v>2.0656399999999997</v>
      </c>
      <c r="G612" s="2">
        <f t="shared" si="67"/>
        <v>2.0881519999999996</v>
      </c>
      <c r="H612" s="2">
        <f t="shared" si="71"/>
        <v>2.0610020000000007</v>
      </c>
      <c r="I612" s="2">
        <f t="array" ref="I612">SUMPRODUCT(B596:B615, (ROW(B596:B615)-ROW(B596)+1)) / (20*21/2)</f>
        <v>2.0372238095238098</v>
      </c>
      <c r="J612" s="2">
        <f t="shared" si="74"/>
        <v>2.0549326498675704</v>
      </c>
      <c r="K612" s="2">
        <f t="shared" si="68"/>
        <v>2.0728224963832758</v>
      </c>
    </row>
    <row r="613" spans="1:11" ht="13.5" x14ac:dyDescent="0.25">
      <c r="A613" s="3">
        <f>TITRES_STAT!B616</f>
        <v>43675</v>
      </c>
      <c r="B613" s="5">
        <f>TITRES_STAT!D616</f>
        <v>2.0185</v>
      </c>
      <c r="C613" s="2">
        <f t="shared" si="69"/>
        <v>4.9000000000001265E-3</v>
      </c>
      <c r="D613" s="2">
        <f t="shared" si="70"/>
        <v>2.0215000000000001</v>
      </c>
      <c r="E613" s="2">
        <f t="shared" si="72"/>
        <v>2.0348899999999999</v>
      </c>
      <c r="F613" s="2">
        <f t="shared" si="73"/>
        <v>2.0614249999999998</v>
      </c>
      <c r="G613" s="2">
        <f t="shared" si="67"/>
        <v>2.087358</v>
      </c>
      <c r="H613" s="2">
        <f t="shared" si="71"/>
        <v>2.062688000000001</v>
      </c>
      <c r="I613" s="2">
        <f t="array" ref="I613">SUMPRODUCT(B597:B616, (ROW(B597:B616)-ROW(B597)+1)) / (20*21/2)</f>
        <v>2.0352871428571429</v>
      </c>
      <c r="J613" s="2">
        <f t="shared" si="74"/>
        <v>2.0514628736897067</v>
      </c>
      <c r="K613" s="2">
        <f t="shared" si="68"/>
        <v>2.0706922024074608</v>
      </c>
    </row>
    <row r="614" spans="1:11" ht="13.5" x14ac:dyDescent="0.25">
      <c r="A614" s="3">
        <f>TITRES_STAT!B617</f>
        <v>43676</v>
      </c>
      <c r="B614" s="5">
        <f>TITRES_STAT!D617</f>
        <v>2.0185</v>
      </c>
      <c r="C614" s="2">
        <f t="shared" si="69"/>
        <v>0</v>
      </c>
      <c r="D614" s="2">
        <f t="shared" si="70"/>
        <v>2.0155399999999997</v>
      </c>
      <c r="E614" s="2">
        <f t="shared" si="72"/>
        <v>2.0284399999999998</v>
      </c>
      <c r="F614" s="2">
        <f t="shared" si="73"/>
        <v>2.0562150000000003</v>
      </c>
      <c r="G614" s="2">
        <f t="shared" si="67"/>
        <v>2.0856720000000002</v>
      </c>
      <c r="H614" s="2">
        <f t="shared" si="71"/>
        <v>2.0641260000000008</v>
      </c>
      <c r="I614" s="2">
        <f t="array" ref="I614">SUMPRODUCT(B598:B617, (ROW(B598:B617)-ROW(B598)+1)) / (20*21/2)</f>
        <v>2.0337047619047617</v>
      </c>
      <c r="J614" s="2">
        <f t="shared" si="74"/>
        <v>2.0483235523859249</v>
      </c>
      <c r="K614" s="2">
        <f t="shared" si="68"/>
        <v>2.068645449371874</v>
      </c>
    </row>
    <row r="615" spans="1:11" ht="13.5" x14ac:dyDescent="0.25">
      <c r="A615" s="3">
        <f>TITRES_STAT!B618</f>
        <v>43677</v>
      </c>
      <c r="B615" s="5">
        <f>TITRES_STAT!D618</f>
        <v>2.0185</v>
      </c>
      <c r="C615" s="2">
        <f t="shared" si="69"/>
        <v>0</v>
      </c>
      <c r="D615" s="2">
        <f t="shared" si="70"/>
        <v>2.0155399999999997</v>
      </c>
      <c r="E615" s="2">
        <f t="shared" si="72"/>
        <v>2.0269499999999998</v>
      </c>
      <c r="F615" s="2">
        <f t="shared" si="73"/>
        <v>2.0537350000000005</v>
      </c>
      <c r="G615" s="2">
        <f t="shared" si="67"/>
        <v>2.0843820000000002</v>
      </c>
      <c r="H615" s="2">
        <f t="shared" si="71"/>
        <v>2.065589000000001</v>
      </c>
      <c r="I615" s="2">
        <f t="array" ref="I615">SUMPRODUCT(B599:B618, (ROW(B599:B618)-ROW(B599)+1)) / (20*21/2)</f>
        <v>2.0323585714285715</v>
      </c>
      <c r="J615" s="2">
        <f t="shared" si="74"/>
        <v>2.0454832140634558</v>
      </c>
      <c r="K615" s="2">
        <f t="shared" si="68"/>
        <v>2.0666789611612124</v>
      </c>
    </row>
    <row r="616" spans="1:11" ht="13.5" x14ac:dyDescent="0.25">
      <c r="A616" s="3">
        <f>TITRES_STAT!B619</f>
        <v>43678</v>
      </c>
      <c r="B616" s="5">
        <f>TITRES_STAT!D619</f>
        <v>2.0333999999999999</v>
      </c>
      <c r="C616" s="2">
        <f t="shared" si="69"/>
        <v>1.4899999999999913E-2</v>
      </c>
      <c r="D616" s="2">
        <f t="shared" si="70"/>
        <v>2.0204999999999997</v>
      </c>
      <c r="E616" s="2">
        <f t="shared" si="72"/>
        <v>2.0269499999999998</v>
      </c>
      <c r="F616" s="2">
        <f t="shared" si="73"/>
        <v>2.0500150000000006</v>
      </c>
      <c r="G616" s="2">
        <f t="shared" si="67"/>
        <v>2.084184</v>
      </c>
      <c r="H616" s="2">
        <f t="shared" si="71"/>
        <v>2.066605500000001</v>
      </c>
      <c r="I616" s="2">
        <f t="array" ref="I616">SUMPRODUCT(B600:B619, (ROW(B600:B619)-ROW(B600)+1)) / (20*21/2)</f>
        <v>2.0312485714285713</v>
      </c>
      <c r="J616" s="2">
        <f t="shared" si="74"/>
        <v>2.0443324317716982</v>
      </c>
      <c r="K616" s="2">
        <f t="shared" si="68"/>
        <v>2.065373903860773</v>
      </c>
    </row>
    <row r="617" spans="1:11" ht="13.5" x14ac:dyDescent="0.25">
      <c r="A617" s="3">
        <f>TITRES_STAT!B620</f>
        <v>43679</v>
      </c>
      <c r="B617" s="5">
        <f>TITRES_STAT!D620</f>
        <v>2.0333999999999999</v>
      </c>
      <c r="C617" s="2">
        <f t="shared" si="69"/>
        <v>0</v>
      </c>
      <c r="D617" s="2">
        <f t="shared" si="70"/>
        <v>2.0244600000000004</v>
      </c>
      <c r="E617" s="2">
        <f t="shared" si="72"/>
        <v>2.02447</v>
      </c>
      <c r="F617" s="2">
        <f t="shared" si="73"/>
        <v>2.0475350000000008</v>
      </c>
      <c r="G617" s="2">
        <f t="shared" si="67"/>
        <v>2.0829940000000002</v>
      </c>
      <c r="H617" s="2">
        <f t="shared" si="71"/>
        <v>2.0672255000000006</v>
      </c>
      <c r="I617" s="2">
        <f t="array" ref="I617">SUMPRODUCT(B601:B620, (ROW(B601:B620)-ROW(B601)+1)) / (20*21/2)</f>
        <v>2.0304928571428564</v>
      </c>
      <c r="J617" s="2">
        <f t="shared" si="74"/>
        <v>2.0432912477934413</v>
      </c>
      <c r="K617" s="2">
        <f t="shared" si="68"/>
        <v>2.0641200252779979</v>
      </c>
    </row>
    <row r="618" spans="1:11" ht="13.5" x14ac:dyDescent="0.25">
      <c r="A618" s="3">
        <f>TITRES_STAT!B621</f>
        <v>43682</v>
      </c>
      <c r="B618" s="5">
        <f>TITRES_STAT!D621</f>
        <v>2.0333999999999999</v>
      </c>
      <c r="C618" s="2">
        <f t="shared" si="69"/>
        <v>0</v>
      </c>
      <c r="D618" s="2">
        <f t="shared" si="70"/>
        <v>2.0274399999999999</v>
      </c>
      <c r="E618" s="2">
        <f t="shared" si="72"/>
        <v>2.02447</v>
      </c>
      <c r="F618" s="2">
        <f t="shared" si="73"/>
        <v>2.0450550000000005</v>
      </c>
      <c r="G618" s="2">
        <f t="shared" si="67"/>
        <v>2.080416</v>
      </c>
      <c r="H618" s="2">
        <f t="shared" si="71"/>
        <v>2.0679695000000007</v>
      </c>
      <c r="I618" s="2">
        <f t="array" ref="I618">SUMPRODUCT(B602:B621, (ROW(B602:B621)-ROW(B602)+1)) / (20*21/2)</f>
        <v>2.029568095238095</v>
      </c>
      <c r="J618" s="2">
        <f t="shared" si="74"/>
        <v>2.0423492241940657</v>
      </c>
      <c r="K618" s="2">
        <f t="shared" si="68"/>
        <v>2.0629153184043512</v>
      </c>
    </row>
    <row r="619" spans="1:11" ht="13.5" x14ac:dyDescent="0.25">
      <c r="A619" s="3">
        <f>TITRES_STAT!B622</f>
        <v>43683</v>
      </c>
      <c r="B619" s="5">
        <f>TITRES_STAT!D622</f>
        <v>2.0333999999999999</v>
      </c>
      <c r="C619" s="2">
        <f t="shared" si="69"/>
        <v>0</v>
      </c>
      <c r="D619" s="2">
        <f t="shared" si="70"/>
        <v>2.0304200000000003</v>
      </c>
      <c r="E619" s="2">
        <f t="shared" si="72"/>
        <v>2.0229799999999996</v>
      </c>
      <c r="F619" s="2">
        <f t="shared" si="73"/>
        <v>2.0413350000000001</v>
      </c>
      <c r="G619" s="2">
        <f t="shared" si="67"/>
        <v>2.0784319999999998</v>
      </c>
      <c r="H619" s="2">
        <f t="shared" si="71"/>
        <v>2.0686640000000009</v>
      </c>
      <c r="I619" s="2">
        <f t="array" ref="I619">SUMPRODUCT(B603:B622, (ROW(B603:B622)-ROW(B603)+1)) / (20*21/2)</f>
        <v>2.0289033333333331</v>
      </c>
      <c r="J619" s="2">
        <f t="shared" si="74"/>
        <v>2.0414969171279642</v>
      </c>
      <c r="K619" s="2">
        <f t="shared" si="68"/>
        <v>2.0617578549375142</v>
      </c>
    </row>
    <row r="620" spans="1:11" ht="13.5" x14ac:dyDescent="0.25">
      <c r="A620" s="3">
        <f>TITRES_STAT!B623</f>
        <v>43684</v>
      </c>
      <c r="B620" s="5">
        <f>TITRES_STAT!D623</f>
        <v>2.0333999999999999</v>
      </c>
      <c r="C620" s="2">
        <f t="shared" si="69"/>
        <v>0</v>
      </c>
      <c r="D620" s="2">
        <f t="shared" si="70"/>
        <v>2.0333999999999999</v>
      </c>
      <c r="E620" s="2">
        <f t="shared" si="72"/>
        <v>2.02447</v>
      </c>
      <c r="F620" s="2">
        <f t="shared" si="73"/>
        <v>2.0381100000000001</v>
      </c>
      <c r="G620" s="2">
        <f t="shared" si="67"/>
        <v>2.0769440000000001</v>
      </c>
      <c r="H620" s="2">
        <f t="shared" si="71"/>
        <v>2.069408000000001</v>
      </c>
      <c r="I620" s="2">
        <f t="array" ref="I620">SUMPRODUCT(B604:B623, (ROW(B604:B623)-ROW(B604)+1)) / (20*21/2)</f>
        <v>2.0266599999999997</v>
      </c>
      <c r="J620" s="2">
        <f t="shared" si="74"/>
        <v>2.0407257821633964</v>
      </c>
      <c r="K620" s="2">
        <f t="shared" si="68"/>
        <v>2.0606457821948667</v>
      </c>
    </row>
    <row r="621" spans="1:11" ht="13.5" x14ac:dyDescent="0.25">
      <c r="A621" s="3">
        <f>TITRES_STAT!B624</f>
        <v>43685</v>
      </c>
      <c r="B621" s="5">
        <f>TITRES_STAT!D624</f>
        <v>2.0284</v>
      </c>
      <c r="C621" s="2">
        <f t="shared" si="69"/>
        <v>-4.9999999999998934E-3</v>
      </c>
      <c r="D621" s="2">
        <f t="shared" si="70"/>
        <v>2.0324</v>
      </c>
      <c r="E621" s="2">
        <f t="shared" si="72"/>
        <v>2.0264500000000001</v>
      </c>
      <c r="F621" s="2">
        <f t="shared" si="73"/>
        <v>2.03538</v>
      </c>
      <c r="G621" s="2">
        <f t="shared" si="67"/>
        <v>2.0749599999999999</v>
      </c>
      <c r="H621" s="2">
        <f t="shared" si="71"/>
        <v>2.0701270000000007</v>
      </c>
      <c r="I621" s="2">
        <f t="array" ref="I621">SUMPRODUCT(B605:B624, (ROW(B605:B624)-ROW(B605)+1)) / (20*21/2)</f>
        <v>2.0264204761904763</v>
      </c>
      <c r="J621" s="2">
        <f t="shared" si="74"/>
        <v>2.0395518981478347</v>
      </c>
      <c r="K621" s="2">
        <f t="shared" si="68"/>
        <v>2.0593812417166366</v>
      </c>
    </row>
    <row r="622" spans="1:11" ht="13.5" x14ac:dyDescent="0.25">
      <c r="A622" s="3">
        <f>TITRES_STAT!B625</f>
        <v>43686</v>
      </c>
      <c r="B622" s="5">
        <f>TITRES_STAT!D625</f>
        <v>2.0284</v>
      </c>
      <c r="C622" s="2">
        <f t="shared" si="69"/>
        <v>0</v>
      </c>
      <c r="D622" s="2">
        <f t="shared" si="70"/>
        <v>2.0313999999999997</v>
      </c>
      <c r="E622" s="2">
        <f t="shared" si="72"/>
        <v>2.0279300000000005</v>
      </c>
      <c r="F622" s="2">
        <f t="shared" si="73"/>
        <v>2.0321549999999999</v>
      </c>
      <c r="G622" s="2">
        <f t="shared" si="67"/>
        <v>2.0728760000000004</v>
      </c>
      <c r="H622" s="2">
        <f t="shared" si="71"/>
        <v>2.0705730000000004</v>
      </c>
      <c r="I622" s="2">
        <f t="array" ref="I622">SUMPRODUCT(B606:B625, (ROW(B606:B625)-ROW(B606)+1)) / (20*21/2)</f>
        <v>2.0259742857142857</v>
      </c>
      <c r="J622" s="2">
        <f t="shared" si="74"/>
        <v>2.0384898126099458</v>
      </c>
      <c r="K622" s="2">
        <f t="shared" si="68"/>
        <v>2.0581662910610823</v>
      </c>
    </row>
    <row r="623" spans="1:11" ht="13.5" x14ac:dyDescent="0.25">
      <c r="A623" s="3">
        <f>TITRES_STAT!B626</f>
        <v>43691</v>
      </c>
      <c r="B623" s="5">
        <f>TITRES_STAT!D626</f>
        <v>2.0085999999999999</v>
      </c>
      <c r="C623" s="2">
        <f t="shared" si="69"/>
        <v>-1.980000000000004E-2</v>
      </c>
      <c r="D623" s="2">
        <f t="shared" si="70"/>
        <v>2.02644</v>
      </c>
      <c r="E623" s="2">
        <f t="shared" si="72"/>
        <v>2.0269400000000006</v>
      </c>
      <c r="F623" s="2">
        <f t="shared" si="73"/>
        <v>2.0309149999999998</v>
      </c>
      <c r="G623" s="2">
        <f t="shared" si="67"/>
        <v>2.0713880000000002</v>
      </c>
      <c r="H623" s="2">
        <f t="shared" si="71"/>
        <v>2.0709450000000005</v>
      </c>
      <c r="I623" s="2">
        <f t="array" ref="I623">SUMPRODUCT(B607:B626, (ROW(B607:B626)-ROW(B607)+1)) / (20*21/2)</f>
        <v>2.0255752380952381</v>
      </c>
      <c r="J623" s="2">
        <f t="shared" si="74"/>
        <v>2.0356431637899508</v>
      </c>
      <c r="K623" s="2">
        <f t="shared" si="68"/>
        <v>2.05622251494104</v>
      </c>
    </row>
    <row r="624" spans="1:11" ht="13.5" x14ac:dyDescent="0.25">
      <c r="A624" s="3">
        <f>TITRES_STAT!B627</f>
        <v>43692</v>
      </c>
      <c r="B624" s="5">
        <f>TITRES_STAT!D627</f>
        <v>2.0284</v>
      </c>
      <c r="C624" s="2">
        <f t="shared" si="69"/>
        <v>1.980000000000004E-2</v>
      </c>
      <c r="D624" s="2">
        <f t="shared" si="70"/>
        <v>2.0254399999999997</v>
      </c>
      <c r="E624" s="2">
        <f t="shared" si="72"/>
        <v>2.0279300000000005</v>
      </c>
      <c r="F624" s="2">
        <f t="shared" si="73"/>
        <v>2.0281849999999997</v>
      </c>
      <c r="G624" s="2">
        <f t="shared" si="67"/>
        <v>2.0702960000000004</v>
      </c>
      <c r="H624" s="2">
        <f t="shared" si="71"/>
        <v>2.0715400000000006</v>
      </c>
      <c r="I624" s="2">
        <f t="array" ref="I624">SUMPRODUCT(B608:B627, (ROW(B608:B627)-ROW(B608)+1)) / (20*21/2)</f>
        <v>2.0261661904761907</v>
      </c>
      <c r="J624" s="2">
        <f t="shared" si="74"/>
        <v>2.0349533386670982</v>
      </c>
      <c r="K624" s="2">
        <f t="shared" si="68"/>
        <v>2.0551314359237445</v>
      </c>
    </row>
    <row r="625" spans="1:11" ht="13.5" x14ac:dyDescent="0.25">
      <c r="A625" s="3">
        <f>TITRES_STAT!B628</f>
        <v>43693</v>
      </c>
      <c r="B625" s="5">
        <f>TITRES_STAT!D628</f>
        <v>2.0234999999999999</v>
      </c>
      <c r="C625" s="2">
        <f t="shared" si="69"/>
        <v>-4.9000000000001265E-3</v>
      </c>
      <c r="D625" s="2">
        <f t="shared" si="70"/>
        <v>2.02346</v>
      </c>
      <c r="E625" s="2">
        <f t="shared" si="72"/>
        <v>2.0284299999999997</v>
      </c>
      <c r="F625" s="2">
        <f t="shared" si="73"/>
        <v>2.0276899999999998</v>
      </c>
      <c r="G625" s="2">
        <f t="shared" si="67"/>
        <v>2.0682140000000002</v>
      </c>
      <c r="H625" s="2">
        <f t="shared" si="71"/>
        <v>2.0718625000000004</v>
      </c>
      <c r="I625" s="2">
        <f t="array" ref="I625">SUMPRODUCT(B609:B628, (ROW(B609:B628)-ROW(B609)+1)) / (20*21/2)</f>
        <v>2.0245133333333332</v>
      </c>
      <c r="J625" s="2">
        <f t="shared" si="74"/>
        <v>2.0338625445083269</v>
      </c>
      <c r="K625" s="2">
        <f t="shared" si="68"/>
        <v>2.0538909874561466</v>
      </c>
    </row>
    <row r="626" spans="1:11" ht="13.5" x14ac:dyDescent="0.25">
      <c r="A626" s="3">
        <f>TITRES_STAT!B629</f>
        <v>43696</v>
      </c>
      <c r="B626" s="5">
        <f>TITRES_STAT!D629</f>
        <v>2.0234999999999999</v>
      </c>
      <c r="C626" s="2">
        <f t="shared" si="69"/>
        <v>0</v>
      </c>
      <c r="D626" s="2">
        <f t="shared" si="70"/>
        <v>2.0224800000000003</v>
      </c>
      <c r="E626" s="2">
        <f t="shared" si="72"/>
        <v>2.0274399999999995</v>
      </c>
      <c r="F626" s="2">
        <f t="shared" si="73"/>
        <v>2.0271949999999999</v>
      </c>
      <c r="G626" s="2">
        <f t="shared" ref="G626:G689" si="75">AVERAGE(B577:B626)</f>
        <v>2.0661320000000005</v>
      </c>
      <c r="H626" s="2">
        <f t="shared" si="71"/>
        <v>2.0723090000000006</v>
      </c>
      <c r="I626" s="2">
        <f t="array" ref="I626">SUMPRODUCT(B610:B629, (ROW(B610:B629)-ROW(B610)+1)) / (20*21/2)</f>
        <v>2.0253404761904763</v>
      </c>
      <c r="J626" s="2">
        <f t="shared" si="74"/>
        <v>2.0328756355075339</v>
      </c>
      <c r="K626" s="2">
        <f t="shared" si="68"/>
        <v>2.0526991840264937</v>
      </c>
    </row>
    <row r="627" spans="1:11" ht="13.5" x14ac:dyDescent="0.25">
      <c r="A627" s="3">
        <f>TITRES_STAT!B630</f>
        <v>43697</v>
      </c>
      <c r="B627" s="5">
        <f>TITRES_STAT!D630</f>
        <v>2.0333999999999999</v>
      </c>
      <c r="C627" s="2">
        <f t="shared" si="69"/>
        <v>9.9000000000000199E-3</v>
      </c>
      <c r="D627" s="2">
        <f t="shared" si="70"/>
        <v>2.0234800000000002</v>
      </c>
      <c r="E627" s="2">
        <f t="shared" si="72"/>
        <v>2.0274399999999995</v>
      </c>
      <c r="F627" s="2">
        <f t="shared" si="73"/>
        <v>2.0259549999999997</v>
      </c>
      <c r="G627" s="2">
        <f t="shared" si="75"/>
        <v>2.0641480000000003</v>
      </c>
      <c r="H627" s="2">
        <f t="shared" si="71"/>
        <v>2.0728050000000002</v>
      </c>
      <c r="I627" s="2">
        <f t="array" ref="I627">SUMPRODUCT(B611:B630, (ROW(B611:B630)-ROW(B611)+1)) / (20*21/2)</f>
        <v>2.0262385714285713</v>
      </c>
      <c r="J627" s="2">
        <f t="shared" si="74"/>
        <v>2.0329255749830071</v>
      </c>
      <c r="K627" s="2">
        <f t="shared" ref="K627:K690" si="76">$K$4*B627+(1-$K$4)*K626</f>
        <v>2.0519423532803569</v>
      </c>
    </row>
    <row r="628" spans="1:11" ht="13.5" x14ac:dyDescent="0.25">
      <c r="A628" s="3">
        <f>TITRES_STAT!B631</f>
        <v>43698</v>
      </c>
      <c r="B628" s="5">
        <f>TITRES_STAT!D631</f>
        <v>2.0085999999999999</v>
      </c>
      <c r="C628" s="2">
        <f t="shared" si="69"/>
        <v>-2.4799999999999933E-2</v>
      </c>
      <c r="D628" s="2">
        <f t="shared" si="70"/>
        <v>2.0234800000000002</v>
      </c>
      <c r="E628" s="2">
        <f t="shared" si="72"/>
        <v>2.0249600000000001</v>
      </c>
      <c r="F628" s="2">
        <f t="shared" si="73"/>
        <v>2.024715</v>
      </c>
      <c r="G628" s="2">
        <f t="shared" si="75"/>
        <v>2.0616680000000001</v>
      </c>
      <c r="H628" s="2">
        <f t="shared" si="71"/>
        <v>2.0731770000000003</v>
      </c>
      <c r="I628" s="2">
        <f t="array" ref="I628">SUMPRODUCT(B612:B631, (ROW(B612:B631)-ROW(B612)+1)) / (20*21/2)</f>
        <v>2.0289514285714287</v>
      </c>
      <c r="J628" s="2">
        <f t="shared" si="74"/>
        <v>2.0306088535560538</v>
      </c>
      <c r="K628" s="2">
        <f t="shared" si="76"/>
        <v>2.0502426531517153</v>
      </c>
    </row>
    <row r="629" spans="1:11" ht="13.5" x14ac:dyDescent="0.25">
      <c r="A629" s="3">
        <f>TITRES_STAT!B632</f>
        <v>43699</v>
      </c>
      <c r="B629" s="5">
        <f>TITRES_STAT!D632</f>
        <v>2.0333999999999999</v>
      </c>
      <c r="C629" s="2">
        <f t="shared" si="69"/>
        <v>2.4799999999999933E-2</v>
      </c>
      <c r="D629" s="2">
        <f t="shared" si="70"/>
        <v>2.0244799999999996</v>
      </c>
      <c r="E629" s="2">
        <f t="shared" si="72"/>
        <v>2.0249600000000001</v>
      </c>
      <c r="F629" s="2">
        <f t="shared" si="73"/>
        <v>2.0239700000000003</v>
      </c>
      <c r="G629" s="2">
        <f t="shared" si="75"/>
        <v>2.0596840000000003</v>
      </c>
      <c r="H629" s="2">
        <f t="shared" si="71"/>
        <v>2.0736974999999997</v>
      </c>
      <c r="I629" s="2">
        <f t="array" ref="I629">SUMPRODUCT(B613:B632, (ROW(B613:B632)-ROW(B613)+1)) / (20*21/2)</f>
        <v>2.0314519047619051</v>
      </c>
      <c r="J629" s="2">
        <f t="shared" si="74"/>
        <v>2.0308746770269059</v>
      </c>
      <c r="K629" s="2">
        <f t="shared" si="76"/>
        <v>2.0495821569496875</v>
      </c>
    </row>
    <row r="630" spans="1:11" ht="13.5" x14ac:dyDescent="0.25">
      <c r="A630" s="3">
        <f>TITRES_STAT!B633</f>
        <v>43700</v>
      </c>
      <c r="B630" s="5">
        <f>TITRES_STAT!D633</f>
        <v>2.0333999999999999</v>
      </c>
      <c r="C630" s="2">
        <f t="shared" si="69"/>
        <v>0</v>
      </c>
      <c r="D630" s="2">
        <f t="shared" si="70"/>
        <v>2.0264600000000002</v>
      </c>
      <c r="E630" s="2">
        <f t="shared" si="72"/>
        <v>2.0249600000000001</v>
      </c>
      <c r="F630" s="2">
        <f t="shared" si="73"/>
        <v>2.024715</v>
      </c>
      <c r="G630" s="2">
        <f t="shared" si="75"/>
        <v>2.0577000000000005</v>
      </c>
      <c r="H630" s="2">
        <f t="shared" si="71"/>
        <v>2.0741934999999998</v>
      </c>
      <c r="I630" s="2">
        <f t="array" ref="I630">SUMPRODUCT(B614:B633, (ROW(B614:B633)-ROW(B614)+1)) / (20*21/2)</f>
        <v>2.0337638095238093</v>
      </c>
      <c r="J630" s="2">
        <f t="shared" si="74"/>
        <v>2.0311151839767243</v>
      </c>
      <c r="K630" s="2">
        <f t="shared" si="76"/>
        <v>2.0489475625595039</v>
      </c>
    </row>
    <row r="631" spans="1:11" ht="13.5" x14ac:dyDescent="0.25">
      <c r="A631" s="3">
        <f>TITRES_STAT!B634</f>
        <v>43703</v>
      </c>
      <c r="B631" s="5">
        <f>TITRES_STAT!D634</f>
        <v>2.0531999999999999</v>
      </c>
      <c r="C631" s="2">
        <f t="shared" si="69"/>
        <v>1.980000000000004E-2</v>
      </c>
      <c r="D631" s="2">
        <f t="shared" si="70"/>
        <v>2.0324</v>
      </c>
      <c r="E631" s="2">
        <f t="shared" si="72"/>
        <v>2.0274399999999999</v>
      </c>
      <c r="F631" s="2">
        <f t="shared" si="73"/>
        <v>2.026945</v>
      </c>
      <c r="G631" s="2">
        <f t="shared" si="75"/>
        <v>2.0561120000000006</v>
      </c>
      <c r="H631" s="2">
        <f t="shared" si="71"/>
        <v>2.0746644999999999</v>
      </c>
      <c r="I631" s="2">
        <f t="array" ref="I631">SUMPRODUCT(B615:B634, (ROW(B615:B634)-ROW(B615)+1)) / (20*21/2)</f>
        <v>2.0354438095238097</v>
      </c>
      <c r="J631" s="2">
        <f t="shared" si="74"/>
        <v>2.033218499788465</v>
      </c>
      <c r="K631" s="2">
        <f t="shared" si="76"/>
        <v>2.0491143248120722</v>
      </c>
    </row>
    <row r="632" spans="1:11" ht="13.5" x14ac:dyDescent="0.25">
      <c r="A632" s="3">
        <f>TITRES_STAT!B635</f>
        <v>43704</v>
      </c>
      <c r="B632" s="5">
        <f>TITRES_STAT!D635</f>
        <v>2.0531999999999999</v>
      </c>
      <c r="C632" s="2">
        <f t="shared" si="69"/>
        <v>0</v>
      </c>
      <c r="D632" s="2">
        <f t="shared" si="70"/>
        <v>2.0363600000000002</v>
      </c>
      <c r="E632" s="2">
        <f t="shared" si="72"/>
        <v>2.0299199999999997</v>
      </c>
      <c r="F632" s="2">
        <f t="shared" si="73"/>
        <v>2.0289250000000001</v>
      </c>
      <c r="G632" s="2">
        <f t="shared" si="75"/>
        <v>2.0551200000000005</v>
      </c>
      <c r="H632" s="2">
        <f t="shared" si="71"/>
        <v>2.0750860000000002</v>
      </c>
      <c r="I632" s="2">
        <f t="array" ref="I632">SUMPRODUCT(B616:B635, (ROW(B616:B635)-ROW(B616)+1)) / (20*21/2)</f>
        <v>2.0405152380952378</v>
      </c>
      <c r="J632" s="2">
        <f t="shared" si="74"/>
        <v>2.0351214998086111</v>
      </c>
      <c r="K632" s="2">
        <f t="shared" si="76"/>
        <v>2.0492745473684617</v>
      </c>
    </row>
    <row r="633" spans="1:11" ht="13.5" x14ac:dyDescent="0.25">
      <c r="A633" s="3">
        <f>TITRES_STAT!B636</f>
        <v>43705</v>
      </c>
      <c r="B633" s="5">
        <f>TITRES_STAT!D636</f>
        <v>2.0531999999999999</v>
      </c>
      <c r="C633" s="2">
        <f t="shared" si="69"/>
        <v>0</v>
      </c>
      <c r="D633" s="2">
        <f t="shared" si="70"/>
        <v>2.04528</v>
      </c>
      <c r="E633" s="2">
        <f t="shared" si="72"/>
        <v>2.0343800000000001</v>
      </c>
      <c r="F633" s="2">
        <f t="shared" si="73"/>
        <v>2.0306599999999997</v>
      </c>
      <c r="G633" s="2">
        <f t="shared" si="75"/>
        <v>2.0541280000000004</v>
      </c>
      <c r="H633" s="2">
        <f t="shared" si="71"/>
        <v>2.0755569999999999</v>
      </c>
      <c r="I633" s="2">
        <f t="array" ref="I633">SUMPRODUCT(B617:B636, (ROW(B617:B636)-ROW(B617)+1)) / (20*21/2)</f>
        <v>2.044763333333333</v>
      </c>
      <c r="J633" s="2">
        <f t="shared" si="74"/>
        <v>2.0368432617316006</v>
      </c>
      <c r="K633" s="2">
        <f t="shared" si="76"/>
        <v>2.0494284866873453</v>
      </c>
    </row>
    <row r="634" spans="1:11" ht="13.5" x14ac:dyDescent="0.25">
      <c r="A634" s="3">
        <f>TITRES_STAT!B637</f>
        <v>43706</v>
      </c>
      <c r="B634" s="5">
        <f>TITRES_STAT!D637</f>
        <v>2.0482999999999998</v>
      </c>
      <c r="C634" s="2">
        <f t="shared" si="69"/>
        <v>-4.9000000000001265E-3</v>
      </c>
      <c r="D634" s="2">
        <f t="shared" si="70"/>
        <v>2.04826</v>
      </c>
      <c r="E634" s="2">
        <f t="shared" si="72"/>
        <v>2.0363700000000002</v>
      </c>
      <c r="F634" s="2">
        <f t="shared" si="73"/>
        <v>2.0321499999999992</v>
      </c>
      <c r="G634" s="2">
        <f t="shared" si="75"/>
        <v>2.0537320000000006</v>
      </c>
      <c r="H634" s="2">
        <f t="shared" si="71"/>
        <v>2.0759539999999999</v>
      </c>
      <c r="I634" s="2">
        <f t="array" ref="I634">SUMPRODUCT(B618:B637, (ROW(B618:B637)-ROW(B618)+1)) / (20*21/2)</f>
        <v>2.0482747619047621</v>
      </c>
      <c r="J634" s="2">
        <f t="shared" si="74"/>
        <v>2.0379343796619245</v>
      </c>
      <c r="K634" s="2">
        <f t="shared" si="76"/>
        <v>2.0493842323074496</v>
      </c>
    </row>
    <row r="635" spans="1:11" ht="13.5" x14ac:dyDescent="0.25">
      <c r="A635" s="3">
        <f>TITRES_STAT!B638</f>
        <v>43707</v>
      </c>
      <c r="B635" s="5">
        <f>TITRES_STAT!D638</f>
        <v>2.0853999999999999</v>
      </c>
      <c r="C635" s="2">
        <f t="shared" si="69"/>
        <v>3.7100000000000133E-2</v>
      </c>
      <c r="D635" s="2">
        <f t="shared" si="70"/>
        <v>2.0586599999999997</v>
      </c>
      <c r="E635" s="2">
        <f t="shared" si="72"/>
        <v>2.0425600000000004</v>
      </c>
      <c r="F635" s="2">
        <f t="shared" si="73"/>
        <v>2.0354949999999996</v>
      </c>
      <c r="G635" s="2">
        <f t="shared" si="75"/>
        <v>2.0533840000000003</v>
      </c>
      <c r="H635" s="2">
        <f t="shared" si="71"/>
        <v>2.0764619999999998</v>
      </c>
      <c r="I635" s="2">
        <f t="array" ref="I635">SUMPRODUCT(B619:B638, (ROW(B619:B638)-ROW(B619)+1)) / (20*21/2)</f>
        <v>2.0521038095238096</v>
      </c>
      <c r="J635" s="2">
        <f t="shared" si="74"/>
        <v>2.0424549149322173</v>
      </c>
      <c r="K635" s="2">
        <f t="shared" si="76"/>
        <v>2.0507966153542165</v>
      </c>
    </row>
    <row r="636" spans="1:11" ht="13.5" x14ac:dyDescent="0.25">
      <c r="A636" s="3">
        <f>TITRES_STAT!B639</f>
        <v>43710</v>
      </c>
      <c r="B636" s="5">
        <f>TITRES_STAT!D639</f>
        <v>2.0800999999999998</v>
      </c>
      <c r="C636" s="2">
        <f t="shared" si="69"/>
        <v>-5.3000000000000824E-3</v>
      </c>
      <c r="D636" s="2">
        <f t="shared" si="70"/>
        <v>2.0640399999999999</v>
      </c>
      <c r="E636" s="2">
        <f t="shared" si="72"/>
        <v>2.0482199999999997</v>
      </c>
      <c r="F636" s="2">
        <f t="shared" si="73"/>
        <v>2.0378299999999996</v>
      </c>
      <c r="G636" s="2">
        <f t="shared" si="75"/>
        <v>2.0535240000000008</v>
      </c>
      <c r="H636" s="2">
        <f t="shared" si="71"/>
        <v>2.0766210000000003</v>
      </c>
      <c r="I636" s="2">
        <f t="array" ref="I636">SUMPRODUCT(B620:B639, (ROW(B620:B639)-ROW(B620)+1)) / (20*21/2)</f>
        <v>2.0511199999999996</v>
      </c>
      <c r="J636" s="2">
        <f t="shared" si="74"/>
        <v>2.0460401611291492</v>
      </c>
      <c r="K636" s="2">
        <f t="shared" si="76"/>
        <v>2.0519457676932671</v>
      </c>
    </row>
    <row r="637" spans="1:11" ht="13.5" x14ac:dyDescent="0.25">
      <c r="A637" s="3">
        <f>TITRES_STAT!B640</f>
        <v>43711</v>
      </c>
      <c r="B637" s="5">
        <f>TITRES_STAT!D640</f>
        <v>2.0747</v>
      </c>
      <c r="C637" s="2">
        <f t="shared" si="69"/>
        <v>-5.3999999999998494E-3</v>
      </c>
      <c r="D637" s="2">
        <f t="shared" si="70"/>
        <v>2.0683400000000001</v>
      </c>
      <c r="E637" s="2">
        <f t="shared" si="72"/>
        <v>2.0523499999999997</v>
      </c>
      <c r="F637" s="2">
        <f t="shared" si="73"/>
        <v>2.039895</v>
      </c>
      <c r="G637" s="2">
        <f t="shared" si="75"/>
        <v>2.0529620000000004</v>
      </c>
      <c r="H637" s="2">
        <f t="shared" si="71"/>
        <v>2.0766785000000003</v>
      </c>
      <c r="I637" s="2">
        <f t="array" ref="I637">SUMPRODUCT(B621:B640, (ROW(B621:B640)-ROW(B621)+1)) / (20*21/2)</f>
        <v>2.0460766666666665</v>
      </c>
      <c r="J637" s="2">
        <f t="shared" si="74"/>
        <v>2.0487696695930397</v>
      </c>
      <c r="K637" s="2">
        <f t="shared" si="76"/>
        <v>2.0528380905288253</v>
      </c>
    </row>
    <row r="638" spans="1:11" ht="13.5" x14ac:dyDescent="0.25">
      <c r="A638" s="3">
        <f>TITRES_STAT!B641</f>
        <v>43712</v>
      </c>
      <c r="B638" s="5">
        <f>TITRES_STAT!D641</f>
        <v>2.0800999999999998</v>
      </c>
      <c r="C638" s="2">
        <f t="shared" si="69"/>
        <v>5.3999999999998494E-3</v>
      </c>
      <c r="D638" s="2">
        <f t="shared" si="70"/>
        <v>2.0737199999999998</v>
      </c>
      <c r="E638" s="2">
        <f t="shared" si="72"/>
        <v>2.0594999999999999</v>
      </c>
      <c r="F638" s="2">
        <f t="shared" si="73"/>
        <v>2.0422300000000004</v>
      </c>
      <c r="G638" s="2">
        <f t="shared" si="75"/>
        <v>2.0521100000000003</v>
      </c>
      <c r="H638" s="2">
        <f t="shared" si="71"/>
        <v>2.0769120000000001</v>
      </c>
      <c r="I638" s="2">
        <f t="array" ref="I638">SUMPRODUCT(B622:B641, (ROW(B622:B641)-ROW(B622)+1)) / (20*21/2)</f>
        <v>2.0448057142857143</v>
      </c>
      <c r="J638" s="2">
        <f t="shared" si="74"/>
        <v>2.0517535105841787</v>
      </c>
      <c r="K638" s="2">
        <f t="shared" si="76"/>
        <v>2.0539071850178909</v>
      </c>
    </row>
    <row r="639" spans="1:11" ht="13.5" x14ac:dyDescent="0.25">
      <c r="A639" s="3">
        <f>TITRES_STAT!B642</f>
        <v>43713</v>
      </c>
      <c r="B639" s="5">
        <f>TITRES_STAT!D642</f>
        <v>2.0318999999999998</v>
      </c>
      <c r="C639" s="2">
        <f t="shared" si="69"/>
        <v>-4.8200000000000021E-2</v>
      </c>
      <c r="D639" s="2">
        <f t="shared" si="70"/>
        <v>2.0704400000000001</v>
      </c>
      <c r="E639" s="2">
        <f t="shared" si="72"/>
        <v>2.0593499999999998</v>
      </c>
      <c r="F639" s="2">
        <f t="shared" si="73"/>
        <v>2.0421550000000002</v>
      </c>
      <c r="G639" s="2">
        <f t="shared" si="75"/>
        <v>2.0510880000000005</v>
      </c>
      <c r="H639" s="2">
        <f t="shared" si="71"/>
        <v>2.0770535000000003</v>
      </c>
      <c r="I639" s="2">
        <f t="array" ref="I639">SUMPRODUCT(B623:B642, (ROW(B623:B642)-ROW(B623)+1)) / (20*21/2)</f>
        <v>2.0374290476190473</v>
      </c>
      <c r="J639" s="2">
        <f t="shared" si="74"/>
        <v>2.0498627000523522</v>
      </c>
      <c r="K639" s="2">
        <f t="shared" si="76"/>
        <v>2.0530441581544441</v>
      </c>
    </row>
    <row r="640" spans="1:11" ht="13.5" x14ac:dyDescent="0.25">
      <c r="A640" s="3">
        <f>TITRES_STAT!B643</f>
        <v>43714</v>
      </c>
      <c r="B640" s="5">
        <f>TITRES_STAT!D643</f>
        <v>1.9892000000000001</v>
      </c>
      <c r="C640" s="2">
        <f t="shared" si="69"/>
        <v>-4.2699999999999738E-2</v>
      </c>
      <c r="D640" s="2">
        <f t="shared" si="70"/>
        <v>2.0512000000000001</v>
      </c>
      <c r="E640" s="2">
        <f t="shared" si="72"/>
        <v>2.0549299999999997</v>
      </c>
      <c r="F640" s="2">
        <f t="shared" si="73"/>
        <v>2.0399450000000003</v>
      </c>
      <c r="G640" s="2">
        <f t="shared" si="75"/>
        <v>2.0492120000000003</v>
      </c>
      <c r="H640" s="2">
        <f t="shared" si="71"/>
        <v>2.0769565000000001</v>
      </c>
      <c r="I640" s="2">
        <f t="array" ref="I640">SUMPRODUCT(B624:B643, (ROW(B624:B643)-ROW(B624)+1)) / (20*21/2)</f>
        <v>2.0313857142857139</v>
      </c>
      <c r="J640" s="2">
        <f t="shared" si="74"/>
        <v>2.044085300047366</v>
      </c>
      <c r="K640" s="2">
        <f t="shared" si="76"/>
        <v>2.0505404656777992</v>
      </c>
    </row>
    <row r="641" spans="1:11" ht="13.5" x14ac:dyDescent="0.25">
      <c r="A641" s="3">
        <f>TITRES_STAT!B644</f>
        <v>43717</v>
      </c>
      <c r="B641" s="5">
        <f>TITRES_STAT!D644</f>
        <v>2.0266000000000002</v>
      </c>
      <c r="C641" s="2">
        <f t="shared" si="69"/>
        <v>3.74000000000001E-2</v>
      </c>
      <c r="D641" s="2">
        <f t="shared" si="70"/>
        <v>2.0405000000000002</v>
      </c>
      <c r="E641" s="2">
        <f t="shared" si="72"/>
        <v>2.05227</v>
      </c>
      <c r="F641" s="2">
        <f t="shared" si="73"/>
        <v>2.0398550000000002</v>
      </c>
      <c r="G641" s="2">
        <f t="shared" si="75"/>
        <v>2.0484799999999996</v>
      </c>
      <c r="H641" s="2">
        <f t="shared" si="71"/>
        <v>2.0771704999999998</v>
      </c>
      <c r="I641" s="2">
        <f t="array" ref="I641">SUMPRODUCT(B625:B644, (ROW(B625:B644)-ROW(B625)+1)) / (20*21/2)</f>
        <v>2.0260257142857143</v>
      </c>
      <c r="J641" s="2">
        <f t="shared" si="74"/>
        <v>2.0424200333761884</v>
      </c>
      <c r="K641" s="2">
        <f t="shared" si="76"/>
        <v>2.0496016238865131</v>
      </c>
    </row>
    <row r="642" spans="1:11" ht="13.5" x14ac:dyDescent="0.25">
      <c r="A642" s="3">
        <f>TITRES_STAT!B645</f>
        <v>43718</v>
      </c>
      <c r="B642" s="5">
        <f>TITRES_STAT!D645</f>
        <v>1.9623999999999999</v>
      </c>
      <c r="C642" s="2">
        <f t="shared" si="69"/>
        <v>-6.4200000000000257E-2</v>
      </c>
      <c r="D642" s="2">
        <f t="shared" si="70"/>
        <v>2.0180400000000001</v>
      </c>
      <c r="E642" s="2">
        <f t="shared" si="72"/>
        <v>2.0431899999999996</v>
      </c>
      <c r="F642" s="2">
        <f t="shared" si="73"/>
        <v>2.0365550000000003</v>
      </c>
      <c r="G642" s="2">
        <f t="shared" si="75"/>
        <v>2.0464639999999998</v>
      </c>
      <c r="H642" s="2">
        <f t="shared" si="71"/>
        <v>2.0767660000000001</v>
      </c>
      <c r="I642" s="2">
        <f t="array" ref="I642">SUMPRODUCT(B626:B645, (ROW(B626:B645)-ROW(B626)+1)) / (20*21/2)</f>
        <v>2.0203890476190471</v>
      </c>
      <c r="J642" s="2">
        <f t="shared" si="74"/>
        <v>2.0347990778165514</v>
      </c>
      <c r="K642" s="2">
        <f t="shared" si="76"/>
        <v>2.0461819523615516</v>
      </c>
    </row>
    <row r="643" spans="1:11" ht="13.5" x14ac:dyDescent="0.25">
      <c r="A643" s="3">
        <f>TITRES_STAT!B646</f>
        <v>43719</v>
      </c>
      <c r="B643" s="5">
        <f>TITRES_STAT!D646</f>
        <v>1.9731000000000001</v>
      </c>
      <c r="C643" s="2">
        <f t="shared" si="69"/>
        <v>1.0700000000000154E-2</v>
      </c>
      <c r="D643" s="2">
        <f t="shared" si="70"/>
        <v>1.99664</v>
      </c>
      <c r="E643" s="2">
        <f t="shared" si="72"/>
        <v>2.0351799999999995</v>
      </c>
      <c r="F643" s="2">
        <f t="shared" si="73"/>
        <v>2.0347800000000005</v>
      </c>
      <c r="G643" s="2">
        <f t="shared" si="75"/>
        <v>2.0438700000000001</v>
      </c>
      <c r="H643" s="2">
        <f t="shared" si="71"/>
        <v>2.0767124999999997</v>
      </c>
      <c r="I643" s="2">
        <f t="array" ref="I643">SUMPRODUCT(B627:B646, (ROW(B627:B646)-ROW(B627)+1)) / (20*21/2)</f>
        <v>2.015506666666667</v>
      </c>
      <c r="J643" s="2">
        <f t="shared" si="74"/>
        <v>2.0289229751673563</v>
      </c>
      <c r="K643" s="2">
        <f t="shared" si="76"/>
        <v>2.0433159934454124</v>
      </c>
    </row>
    <row r="644" spans="1:11" ht="13.5" x14ac:dyDescent="0.25">
      <c r="A644" s="3">
        <f>TITRES_STAT!B647</f>
        <v>43720</v>
      </c>
      <c r="B644" s="5">
        <f>TITRES_STAT!D647</f>
        <v>1.9784999999999999</v>
      </c>
      <c r="C644" s="2">
        <f t="shared" ref="C644:C707" si="77">B644-B643</f>
        <v>5.3999999999998494E-3</v>
      </c>
      <c r="D644" s="2">
        <f t="shared" si="70"/>
        <v>1.9859599999999999</v>
      </c>
      <c r="E644" s="2">
        <f t="shared" si="72"/>
        <v>2.0282</v>
      </c>
      <c r="F644" s="2">
        <f t="shared" si="73"/>
        <v>2.0322850000000003</v>
      </c>
      <c r="G644" s="2">
        <f t="shared" si="75"/>
        <v>2.0409860000000002</v>
      </c>
      <c r="H644" s="2">
        <f t="shared" si="71"/>
        <v>2.076686</v>
      </c>
      <c r="I644" s="2">
        <f t="array" ref="I644">SUMPRODUCT(B628:B647, (ROW(B628:B647)-ROW(B628)+1)) / (20*21/2)</f>
        <v>2.0103242857142858</v>
      </c>
      <c r="J644" s="2">
        <f t="shared" si="74"/>
        <v>2.0241207870561797</v>
      </c>
      <c r="K644" s="2">
        <f t="shared" si="76"/>
        <v>2.0407741897808864</v>
      </c>
    </row>
    <row r="645" spans="1:11" ht="13.5" x14ac:dyDescent="0.25">
      <c r="A645" s="3">
        <f>TITRES_STAT!B648</f>
        <v>43721</v>
      </c>
      <c r="B645" s="5">
        <f>TITRES_STAT!D648</f>
        <v>1.9731000000000001</v>
      </c>
      <c r="C645" s="2">
        <f t="shared" si="77"/>
        <v>-5.3999999999998494E-3</v>
      </c>
      <c r="D645" s="2">
        <f t="shared" si="70"/>
        <v>1.9827400000000002</v>
      </c>
      <c r="E645" s="2">
        <f t="shared" si="72"/>
        <v>2.0169699999999997</v>
      </c>
      <c r="F645" s="2">
        <f t="shared" si="73"/>
        <v>2.0297650000000003</v>
      </c>
      <c r="G645" s="2">
        <f t="shared" si="75"/>
        <v>2.0390860000000002</v>
      </c>
      <c r="H645" s="2">
        <f t="shared" si="71"/>
        <v>2.0764834999999997</v>
      </c>
      <c r="I645" s="2">
        <f t="array" ref="I645">SUMPRODUCT(B629:B648, (ROW(B629:B648)-ROW(B629)+1)) / (20*21/2)</f>
        <v>2.0054290476190477</v>
      </c>
      <c r="J645" s="2">
        <f t="shared" si="74"/>
        <v>2.0192616644794006</v>
      </c>
      <c r="K645" s="2">
        <f t="shared" si="76"/>
        <v>2.0381202999855574</v>
      </c>
    </row>
    <row r="646" spans="1:11" ht="13.5" x14ac:dyDescent="0.25">
      <c r="A646" s="3">
        <f>TITRES_STAT!B649</f>
        <v>43724</v>
      </c>
      <c r="B646" s="5">
        <f>TITRES_STAT!D649</f>
        <v>1.9784999999999999</v>
      </c>
      <c r="C646" s="2">
        <f t="shared" si="77"/>
        <v>5.3999999999998494E-3</v>
      </c>
      <c r="D646" s="2">
        <f t="shared" ref="D646:D709" si="78">AVERAGE(B642:B646)</f>
        <v>1.9731200000000002</v>
      </c>
      <c r="E646" s="2">
        <f t="shared" si="72"/>
        <v>2.0068100000000002</v>
      </c>
      <c r="F646" s="2">
        <f t="shared" si="73"/>
        <v>2.0275150000000002</v>
      </c>
      <c r="G646" s="2">
        <f t="shared" si="75"/>
        <v>2.0365000000000002</v>
      </c>
      <c r="H646" s="2">
        <f t="shared" si="71"/>
        <v>2.0758619999999994</v>
      </c>
      <c r="I646" s="2">
        <f t="array" ref="I646">SUMPRODUCT(B630:B649, (ROW(B630:B649)-ROW(B630)+1)) / (20*21/2)</f>
        <v>2.0007028571428571</v>
      </c>
      <c r="J646" s="2">
        <f t="shared" si="74"/>
        <v>2.0153796011956482</v>
      </c>
      <c r="K646" s="2">
        <f t="shared" si="76"/>
        <v>2.0357822490057318</v>
      </c>
    </row>
    <row r="647" spans="1:11" ht="13.5" x14ac:dyDescent="0.25">
      <c r="A647" s="3">
        <f>TITRES_STAT!B650</f>
        <v>43725</v>
      </c>
      <c r="B647" s="5">
        <f>TITRES_STAT!D650</f>
        <v>1.9731000000000001</v>
      </c>
      <c r="C647" s="2">
        <f t="shared" si="77"/>
        <v>-5.3999999999998494E-3</v>
      </c>
      <c r="D647" s="2">
        <f t="shared" si="78"/>
        <v>1.97526</v>
      </c>
      <c r="E647" s="2">
        <f t="shared" si="72"/>
        <v>1.99665</v>
      </c>
      <c r="F647" s="2">
        <f t="shared" si="73"/>
        <v>2.0244999999999997</v>
      </c>
      <c r="G647" s="2">
        <f t="shared" si="75"/>
        <v>2.0343020000000003</v>
      </c>
      <c r="H647" s="2">
        <f t="shared" si="71"/>
        <v>2.0751139999999997</v>
      </c>
      <c r="I647" s="2">
        <f t="array" ref="I647">SUMPRODUCT(B631:B650, (ROW(B631:B650)-ROW(B631)+1)) / (20*21/2)</f>
        <v>1.9962638095238097</v>
      </c>
      <c r="J647" s="2">
        <f t="shared" si="74"/>
        <v>2.0113529725103483</v>
      </c>
      <c r="K647" s="2">
        <f t="shared" si="76"/>
        <v>2.0333241215937425</v>
      </c>
    </row>
    <row r="648" spans="1:11" ht="13.5" x14ac:dyDescent="0.25">
      <c r="A648" s="3">
        <f>TITRES_STAT!B651</f>
        <v>43726</v>
      </c>
      <c r="B648" s="5">
        <f>TITRES_STAT!D651</f>
        <v>1.9731000000000001</v>
      </c>
      <c r="C648" s="2">
        <f t="shared" si="77"/>
        <v>0</v>
      </c>
      <c r="D648" s="2">
        <f t="shared" si="78"/>
        <v>1.97526</v>
      </c>
      <c r="E648" s="2">
        <f t="shared" si="72"/>
        <v>1.9859500000000001</v>
      </c>
      <c r="F648" s="2">
        <f t="shared" si="73"/>
        <v>2.0227249999999999</v>
      </c>
      <c r="G648" s="2">
        <f t="shared" si="75"/>
        <v>2.0321040000000004</v>
      </c>
      <c r="H648" s="2">
        <f t="shared" si="71"/>
        <v>2.074365999999999</v>
      </c>
      <c r="I648" s="2">
        <f t="array" ref="I648">SUMPRODUCT(B632:B651, (ROW(B632:B651)-ROW(B632)+1)) / (20*21/2)</f>
        <v>1.9936452380952381</v>
      </c>
      <c r="J648" s="2">
        <f t="shared" si="74"/>
        <v>2.0077098322712672</v>
      </c>
      <c r="K648" s="2">
        <f t="shared" si="76"/>
        <v>2.0309623913351644</v>
      </c>
    </row>
    <row r="649" spans="1:11" ht="13.5" x14ac:dyDescent="0.25">
      <c r="A649" s="3">
        <f>TITRES_STAT!B652</f>
        <v>43727</v>
      </c>
      <c r="B649" s="5">
        <f>TITRES_STAT!D652</f>
        <v>1.9731000000000001</v>
      </c>
      <c r="C649" s="2">
        <f t="shared" si="77"/>
        <v>0</v>
      </c>
      <c r="D649" s="2">
        <f t="shared" si="78"/>
        <v>1.97418</v>
      </c>
      <c r="E649" s="2">
        <f t="shared" si="72"/>
        <v>1.98007</v>
      </c>
      <c r="F649" s="2">
        <f t="shared" si="73"/>
        <v>2.0197099999999999</v>
      </c>
      <c r="G649" s="2">
        <f t="shared" si="75"/>
        <v>2.0294099999999999</v>
      </c>
      <c r="H649" s="2">
        <f t="shared" si="71"/>
        <v>2.0736924999999991</v>
      </c>
      <c r="I649" s="2">
        <f t="array" ref="I649">SUMPRODUCT(B633:B652, (ROW(B633:B652)-ROW(B633)+1)) / (20*21/2)</f>
        <v>1.9913314285714285</v>
      </c>
      <c r="J649" s="2">
        <f t="shared" si="74"/>
        <v>2.0044136577692417</v>
      </c>
      <c r="K649" s="2">
        <f t="shared" si="76"/>
        <v>2.0286932779494715</v>
      </c>
    </row>
    <row r="650" spans="1:11" ht="13.5" x14ac:dyDescent="0.25">
      <c r="A650" s="3">
        <f>TITRES_STAT!B653</f>
        <v>43728</v>
      </c>
      <c r="B650" s="5">
        <f>TITRES_STAT!D653</f>
        <v>1.9731000000000001</v>
      </c>
      <c r="C650" s="2">
        <f t="shared" si="77"/>
        <v>0</v>
      </c>
      <c r="D650" s="2">
        <f t="shared" si="78"/>
        <v>1.97418</v>
      </c>
      <c r="E650" s="2">
        <f t="shared" si="72"/>
        <v>1.9784600000000001</v>
      </c>
      <c r="F650" s="2">
        <f t="shared" si="73"/>
        <v>2.0166949999999999</v>
      </c>
      <c r="G650" s="2">
        <f t="shared" si="75"/>
        <v>2.0269139999999997</v>
      </c>
      <c r="H650" s="2">
        <f t="shared" ref="H650:H713" si="79">AVERAGE(B451:B650)</f>
        <v>2.0730934999999993</v>
      </c>
      <c r="I650" s="2">
        <f t="array" ref="I650">SUMPRODUCT(B634:B653, (ROW(B634:B653)-ROW(B634)+1)) / (20*21/2)</f>
        <v>1.9928842857142857</v>
      </c>
      <c r="J650" s="2">
        <f t="shared" si="74"/>
        <v>2.0014314046483617</v>
      </c>
      <c r="K650" s="2">
        <f t="shared" si="76"/>
        <v>2.0265131494024335</v>
      </c>
    </row>
    <row r="651" spans="1:11" ht="13.5" x14ac:dyDescent="0.25">
      <c r="A651" s="3">
        <f>TITRES_STAT!B654</f>
        <v>43731</v>
      </c>
      <c r="B651" s="5">
        <f>TITRES_STAT!D654</f>
        <v>1.9892000000000001</v>
      </c>
      <c r="C651" s="2">
        <f t="shared" si="77"/>
        <v>1.6100000000000003E-2</v>
      </c>
      <c r="D651" s="2">
        <f t="shared" si="78"/>
        <v>1.9763200000000001</v>
      </c>
      <c r="E651" s="2">
        <f t="shared" si="72"/>
        <v>1.9747200000000003</v>
      </c>
      <c r="F651" s="2">
        <f t="shared" si="73"/>
        <v>2.0134949999999998</v>
      </c>
      <c r="G651" s="2">
        <f t="shared" si="75"/>
        <v>2.0250379999999994</v>
      </c>
      <c r="H651" s="2">
        <f t="shared" si="79"/>
        <v>2.0725004999999985</v>
      </c>
      <c r="I651" s="2">
        <f t="array" ref="I651">SUMPRODUCT(B635:B654, (ROW(B635:B654)-ROW(B635)+1)) / (20*21/2)</f>
        <v>1.994563809523809</v>
      </c>
      <c r="J651" s="2">
        <f t="shared" si="74"/>
        <v>2.0002665089675653</v>
      </c>
      <c r="K651" s="2">
        <f t="shared" si="76"/>
        <v>2.0250498886415538</v>
      </c>
    </row>
    <row r="652" spans="1:11" ht="13.5" x14ac:dyDescent="0.25">
      <c r="A652" s="3">
        <f>TITRES_STAT!B655</f>
        <v>43732</v>
      </c>
      <c r="B652" s="5">
        <f>TITRES_STAT!D655</f>
        <v>1.9892000000000001</v>
      </c>
      <c r="C652" s="2">
        <f t="shared" si="77"/>
        <v>0</v>
      </c>
      <c r="D652" s="2">
        <f t="shared" si="78"/>
        <v>1.9795400000000001</v>
      </c>
      <c r="E652" s="2">
        <f t="shared" ref="E652:E715" si="80">AVERAGE(B643:B652)</f>
        <v>1.9774</v>
      </c>
      <c r="F652" s="2">
        <f t="shared" si="73"/>
        <v>2.0102949999999997</v>
      </c>
      <c r="G652" s="2">
        <f t="shared" si="75"/>
        <v>2.022964</v>
      </c>
      <c r="H652" s="2">
        <f t="shared" si="79"/>
        <v>2.0719074999999987</v>
      </c>
      <c r="I652" s="2">
        <f t="array" ref="I652">SUMPRODUCT(B636:B655, (ROW(B636:B655)-ROW(B636)+1)) / (20*21/2)</f>
        <v>2.0014419047619043</v>
      </c>
      <c r="J652" s="2">
        <f t="shared" si="74"/>
        <v>1.9992125557325591</v>
      </c>
      <c r="K652" s="2">
        <f t="shared" si="76"/>
        <v>2.0236440106556106</v>
      </c>
    </row>
    <row r="653" spans="1:11" ht="13.5" x14ac:dyDescent="0.25">
      <c r="A653" s="3">
        <f>TITRES_STAT!B656</f>
        <v>43733</v>
      </c>
      <c r="B653" s="5">
        <f>TITRES_STAT!D656</f>
        <v>2.0266000000000002</v>
      </c>
      <c r="C653" s="2">
        <f t="shared" si="77"/>
        <v>3.74000000000001E-2</v>
      </c>
      <c r="D653" s="2">
        <f t="shared" si="78"/>
        <v>1.99024</v>
      </c>
      <c r="E653" s="2">
        <f t="shared" si="80"/>
        <v>1.98275</v>
      </c>
      <c r="F653" s="2">
        <f t="shared" si="73"/>
        <v>2.0089649999999994</v>
      </c>
      <c r="G653" s="2">
        <f t="shared" si="75"/>
        <v>2.0228279999999996</v>
      </c>
      <c r="H653" s="2">
        <f t="shared" si="79"/>
        <v>2.0715014999999988</v>
      </c>
      <c r="I653" s="2">
        <f t="array" ref="I653">SUMPRODUCT(B637:B656, (ROW(B637:B656)-ROW(B637)+1)) / (20*21/2)</f>
        <v>2.0078309523809525</v>
      </c>
      <c r="J653" s="2">
        <f t="shared" si="74"/>
        <v>2.0018208837580298</v>
      </c>
      <c r="K653" s="2">
        <f t="shared" si="76"/>
        <v>2.0237599318063713</v>
      </c>
    </row>
    <row r="654" spans="1:11" ht="13.5" x14ac:dyDescent="0.25">
      <c r="A654" s="3">
        <f>TITRES_STAT!B657</f>
        <v>43734</v>
      </c>
      <c r="B654" s="5">
        <f>TITRES_STAT!D657</f>
        <v>2.0266000000000002</v>
      </c>
      <c r="C654" s="2">
        <f t="shared" si="77"/>
        <v>0</v>
      </c>
      <c r="D654" s="2">
        <f t="shared" si="78"/>
        <v>2.0009399999999999</v>
      </c>
      <c r="E654" s="2">
        <f t="shared" si="80"/>
        <v>1.9875600000000007</v>
      </c>
      <c r="F654" s="2">
        <f t="shared" si="73"/>
        <v>2.0078799999999997</v>
      </c>
      <c r="G654" s="2">
        <f t="shared" si="75"/>
        <v>2.0216999999999992</v>
      </c>
      <c r="H654" s="2">
        <f t="shared" si="79"/>
        <v>2.0715169999999987</v>
      </c>
      <c r="I654" s="2">
        <f t="array" ref="I654">SUMPRODUCT(B638:B657, (ROW(B638:B657)-ROW(B638)+1)) / (20*21/2)</f>
        <v>2.0152647619047621</v>
      </c>
      <c r="J654" s="2">
        <f t="shared" si="74"/>
        <v>2.0041807995905985</v>
      </c>
      <c r="K654" s="2">
        <f t="shared" si="76"/>
        <v>2.0238713070296508</v>
      </c>
    </row>
    <row r="655" spans="1:11" ht="13.5" x14ac:dyDescent="0.25">
      <c r="A655" s="3">
        <f>TITRES_STAT!B658</f>
        <v>43735</v>
      </c>
      <c r="B655" s="5">
        <f>TITRES_STAT!D658</f>
        <v>2.0800999999999998</v>
      </c>
      <c r="C655" s="2">
        <f t="shared" si="77"/>
        <v>5.3499999999999659E-2</v>
      </c>
      <c r="D655" s="2">
        <f t="shared" si="78"/>
        <v>2.0223400000000002</v>
      </c>
      <c r="E655" s="2">
        <f t="shared" si="80"/>
        <v>1.9982600000000006</v>
      </c>
      <c r="F655" s="2">
        <f t="shared" si="73"/>
        <v>2.0076149999999999</v>
      </c>
      <c r="G655" s="2">
        <f t="shared" si="75"/>
        <v>2.022634</v>
      </c>
      <c r="H655" s="2">
        <f t="shared" si="79"/>
        <v>2.0717754999999984</v>
      </c>
      <c r="I655" s="2">
        <f t="array" ref="I655">SUMPRODUCT(B639:B658, (ROW(B639:B658)-ROW(B639)+1)) / (20*21/2)</f>
        <v>2.022647619047619</v>
      </c>
      <c r="J655" s="2">
        <f t="shared" si="74"/>
        <v>2.0114111996295891</v>
      </c>
      <c r="K655" s="2">
        <f t="shared" si="76"/>
        <v>2.0260763538128019</v>
      </c>
    </row>
    <row r="656" spans="1:11" ht="13.5" x14ac:dyDescent="0.25">
      <c r="A656" s="3">
        <f>TITRES_STAT!B659</f>
        <v>43738</v>
      </c>
      <c r="B656" s="5">
        <f>TITRES_STAT!D659</f>
        <v>2.0747</v>
      </c>
      <c r="C656" s="2">
        <f t="shared" si="77"/>
        <v>-5.3999999999998494E-3</v>
      </c>
      <c r="D656" s="2">
        <f t="shared" si="78"/>
        <v>2.0394399999999999</v>
      </c>
      <c r="E656" s="2">
        <f t="shared" si="80"/>
        <v>2.0078800000000001</v>
      </c>
      <c r="F656" s="2">
        <f t="shared" si="73"/>
        <v>2.0073449999999999</v>
      </c>
      <c r="G656" s="2">
        <f t="shared" si="75"/>
        <v>2.0234599999999996</v>
      </c>
      <c r="H656" s="2">
        <f t="shared" si="79"/>
        <v>2.0721059999999984</v>
      </c>
      <c r="I656" s="2">
        <f t="array" ref="I656">SUMPRODUCT(B640:B659, (ROW(B640:B659)-ROW(B640)+1)) / (20*21/2)</f>
        <v>2.0300052380952383</v>
      </c>
      <c r="J656" s="2">
        <f t="shared" si="74"/>
        <v>2.017438704426771</v>
      </c>
      <c r="K656" s="2">
        <f t="shared" si="76"/>
        <v>2.0279831634672019</v>
      </c>
    </row>
    <row r="657" spans="1:11" ht="13.5" x14ac:dyDescent="0.25">
      <c r="A657" s="3">
        <f>TITRES_STAT!B660</f>
        <v>43739</v>
      </c>
      <c r="B657" s="5">
        <f>TITRES_STAT!D660</f>
        <v>2.0853999999999999</v>
      </c>
      <c r="C657" s="2">
        <f t="shared" si="77"/>
        <v>1.0699999999999932E-2</v>
      </c>
      <c r="D657" s="2">
        <f t="shared" si="78"/>
        <v>2.0586799999999998</v>
      </c>
      <c r="E657" s="2">
        <f t="shared" si="80"/>
        <v>2.01911</v>
      </c>
      <c r="F657" s="2">
        <f t="shared" si="73"/>
        <v>2.0078800000000001</v>
      </c>
      <c r="G657" s="2">
        <f t="shared" si="75"/>
        <v>2.0240039999999997</v>
      </c>
      <c r="H657" s="2">
        <f t="shared" si="79"/>
        <v>2.0727874999999982</v>
      </c>
      <c r="I657" s="2">
        <f t="array" ref="I657">SUMPRODUCT(B641:B660, (ROW(B641:B660)-ROW(B641)+1)) / (20*21/2)</f>
        <v>2.0366033333333329</v>
      </c>
      <c r="J657" s="2">
        <f t="shared" si="74"/>
        <v>2.0239112087670783</v>
      </c>
      <c r="K657" s="2">
        <f t="shared" si="76"/>
        <v>2.0302348041155471</v>
      </c>
    </row>
    <row r="658" spans="1:11" ht="13.5" x14ac:dyDescent="0.25">
      <c r="A658" s="3">
        <f>TITRES_STAT!B661</f>
        <v>43740</v>
      </c>
      <c r="B658" s="5">
        <f>TITRES_STAT!D661</f>
        <v>2.0853999999999999</v>
      </c>
      <c r="C658" s="2">
        <f t="shared" si="77"/>
        <v>0</v>
      </c>
      <c r="D658" s="2">
        <f t="shared" si="78"/>
        <v>2.0704400000000001</v>
      </c>
      <c r="E658" s="2">
        <f t="shared" si="80"/>
        <v>2.0303399999999998</v>
      </c>
      <c r="F658" s="2">
        <f t="shared" si="73"/>
        <v>2.0081449999999998</v>
      </c>
      <c r="G658" s="2">
        <f t="shared" si="75"/>
        <v>2.0250439999999998</v>
      </c>
      <c r="H658" s="2">
        <f t="shared" si="79"/>
        <v>2.0734194999999982</v>
      </c>
      <c r="I658" s="2">
        <f t="array" ref="I658">SUMPRODUCT(B642:B661, (ROW(B642:B661)-ROW(B642)+1)) / (20*21/2)</f>
        <v>2.0427685714285713</v>
      </c>
      <c r="J658" s="2">
        <f t="shared" si="74"/>
        <v>2.0297672841225944</v>
      </c>
      <c r="K658" s="2">
        <f t="shared" si="76"/>
        <v>2.0323981451306237</v>
      </c>
    </row>
    <row r="659" spans="1:11" ht="13.5" x14ac:dyDescent="0.25">
      <c r="A659" s="3">
        <f>TITRES_STAT!B662</f>
        <v>43741</v>
      </c>
      <c r="B659" s="5">
        <f>TITRES_STAT!D662</f>
        <v>2.0853999999999999</v>
      </c>
      <c r="C659" s="2">
        <f t="shared" si="77"/>
        <v>0</v>
      </c>
      <c r="D659" s="2">
        <f t="shared" si="78"/>
        <v>2.0821999999999998</v>
      </c>
      <c r="E659" s="2">
        <f t="shared" si="80"/>
        <v>2.0415700000000001</v>
      </c>
      <c r="F659" s="2">
        <f t="shared" si="73"/>
        <v>2.0108199999999998</v>
      </c>
      <c r="G659" s="2">
        <f t="shared" si="75"/>
        <v>2.0257859999999992</v>
      </c>
      <c r="H659" s="2">
        <f t="shared" si="79"/>
        <v>2.0737784999999977</v>
      </c>
      <c r="I659" s="2">
        <f t="array" ref="I659">SUMPRODUCT(B643:B662, (ROW(B643:B662)-ROW(B643)+1)) / (20*21/2)</f>
        <v>2.0430695238095238</v>
      </c>
      <c r="J659" s="2">
        <f t="shared" si="74"/>
        <v>2.0350656380156806</v>
      </c>
      <c r="K659" s="2">
        <f t="shared" si="76"/>
        <v>2.0344766492431483</v>
      </c>
    </row>
    <row r="660" spans="1:11" ht="13.5" x14ac:dyDescent="0.25">
      <c r="A660" s="3">
        <f>TITRES_STAT!B663</f>
        <v>43742</v>
      </c>
      <c r="B660" s="5">
        <f>TITRES_STAT!D663</f>
        <v>2.0800999999999998</v>
      </c>
      <c r="C660" s="2">
        <f t="shared" si="77"/>
        <v>-5.3000000000000824E-3</v>
      </c>
      <c r="D660" s="2">
        <f t="shared" si="78"/>
        <v>2.0821999999999998</v>
      </c>
      <c r="E660" s="2">
        <f t="shared" si="80"/>
        <v>2.05227</v>
      </c>
      <c r="F660" s="2">
        <f t="shared" ref="F660:F723" si="81">AVERAGE(B641:B660)</f>
        <v>2.0153650000000001</v>
      </c>
      <c r="G660" s="2">
        <f t="shared" si="75"/>
        <v>2.0270179999999995</v>
      </c>
      <c r="H660" s="2">
        <f t="shared" si="79"/>
        <v>2.0743094999999978</v>
      </c>
      <c r="I660" s="2">
        <f t="array" ref="I660">SUMPRODUCT(B644:B663, (ROW(B644:B663)-ROW(B644)+1)) / (20*21/2)</f>
        <v>2.0481857142857143</v>
      </c>
      <c r="J660" s="2">
        <f t="shared" si="74"/>
        <v>2.0393546248713301</v>
      </c>
      <c r="K660" s="2">
        <f t="shared" si="76"/>
        <v>2.0362658002532208</v>
      </c>
    </row>
    <row r="661" spans="1:11" ht="13.5" x14ac:dyDescent="0.25">
      <c r="A661" s="3">
        <f>TITRES_STAT!B664</f>
        <v>43745</v>
      </c>
      <c r="B661" s="5">
        <f>TITRES_STAT!D664</f>
        <v>2.0800999999999998</v>
      </c>
      <c r="C661" s="2">
        <f t="shared" si="77"/>
        <v>0</v>
      </c>
      <c r="D661" s="2">
        <f t="shared" si="78"/>
        <v>2.0832799999999998</v>
      </c>
      <c r="E661" s="2">
        <f t="shared" si="80"/>
        <v>2.0613600000000005</v>
      </c>
      <c r="F661" s="2">
        <f t="shared" si="81"/>
        <v>2.0180400000000005</v>
      </c>
      <c r="G661" s="2">
        <f t="shared" si="75"/>
        <v>2.0284479999999996</v>
      </c>
      <c r="H661" s="2">
        <f t="shared" si="79"/>
        <v>2.0747909999999981</v>
      </c>
      <c r="I661" s="2">
        <f t="array" ref="I661">SUMPRODUCT(B645:B664, (ROW(B645:B664)-ROW(B645)+1)) / (20*21/2)</f>
        <v>2.0528180952380954</v>
      </c>
      <c r="J661" s="2">
        <f t="shared" ref="J661:J724" si="82">$J$4*B661+J660*(1-$J$4)</f>
        <v>2.0432351367883461</v>
      </c>
      <c r="K661" s="2">
        <f t="shared" si="76"/>
        <v>2.0379847884785849</v>
      </c>
    </row>
    <row r="662" spans="1:11" ht="13.5" x14ac:dyDescent="0.25">
      <c r="A662" s="3">
        <f>TITRES_STAT!B665</f>
        <v>43746</v>
      </c>
      <c r="B662" s="5">
        <f>TITRES_STAT!D665</f>
        <v>2.0211999999999999</v>
      </c>
      <c r="C662" s="2">
        <f t="shared" si="77"/>
        <v>-5.8899999999999952E-2</v>
      </c>
      <c r="D662" s="2">
        <f t="shared" si="78"/>
        <v>2.0704400000000001</v>
      </c>
      <c r="E662" s="2">
        <f t="shared" si="80"/>
        <v>2.0645600000000002</v>
      </c>
      <c r="F662" s="2">
        <f t="shared" si="81"/>
        <v>2.0209800000000007</v>
      </c>
      <c r="G662" s="2">
        <f t="shared" si="75"/>
        <v>2.0285999999999995</v>
      </c>
      <c r="H662" s="2">
        <f t="shared" si="79"/>
        <v>2.074853999999998</v>
      </c>
      <c r="I662" s="2">
        <f t="array" ref="I662">SUMPRODUCT(B646:B665, (ROW(B646:B665)-ROW(B646)+1)) / (20*21/2)</f>
        <v>2.0625923809523812</v>
      </c>
      <c r="J662" s="2">
        <f t="shared" si="82"/>
        <v>2.0411365523323131</v>
      </c>
      <c r="K662" s="2">
        <f t="shared" si="76"/>
        <v>2.0373265614794249</v>
      </c>
    </row>
    <row r="663" spans="1:11" ht="13.5" x14ac:dyDescent="0.25">
      <c r="A663" s="3">
        <f>TITRES_STAT!B666</f>
        <v>43747</v>
      </c>
      <c r="B663" s="5">
        <f>TITRES_STAT!D666</f>
        <v>2.0747</v>
      </c>
      <c r="C663" s="2">
        <f t="shared" si="77"/>
        <v>5.3500000000000103E-2</v>
      </c>
      <c r="D663" s="2">
        <f t="shared" si="78"/>
        <v>2.0682999999999998</v>
      </c>
      <c r="E663" s="2">
        <f t="shared" si="80"/>
        <v>2.0693700000000002</v>
      </c>
      <c r="F663" s="2">
        <f t="shared" si="81"/>
        <v>2.0260600000000002</v>
      </c>
      <c r="G663" s="2">
        <f t="shared" si="75"/>
        <v>2.0297239999999994</v>
      </c>
      <c r="H663" s="2">
        <f t="shared" si="79"/>
        <v>2.0751844999999984</v>
      </c>
      <c r="I663" s="2">
        <f t="array" ref="I663">SUMPRODUCT(B647:B666, (ROW(B647:B666)-ROW(B647)+1)) / (20*21/2)</f>
        <v>2.0772028571428574</v>
      </c>
      <c r="J663" s="2">
        <f t="shared" si="82"/>
        <v>2.0443330711578072</v>
      </c>
      <c r="K663" s="2">
        <f t="shared" si="76"/>
        <v>2.0387921865194474</v>
      </c>
    </row>
    <row r="664" spans="1:11" ht="13.5" x14ac:dyDescent="0.25">
      <c r="A664" s="3">
        <f>TITRES_STAT!B667</f>
        <v>43748</v>
      </c>
      <c r="B664" s="5">
        <f>TITRES_STAT!D667</f>
        <v>2.0747</v>
      </c>
      <c r="C664" s="2">
        <f t="shared" si="77"/>
        <v>0</v>
      </c>
      <c r="D664" s="2">
        <f t="shared" si="78"/>
        <v>2.06616</v>
      </c>
      <c r="E664" s="2">
        <f t="shared" si="80"/>
        <v>2.0741799999999997</v>
      </c>
      <c r="F664" s="2">
        <f t="shared" si="81"/>
        <v>2.0308700000000006</v>
      </c>
      <c r="G664" s="2">
        <f t="shared" si="75"/>
        <v>2.0308479999999998</v>
      </c>
      <c r="H664" s="2">
        <f t="shared" si="79"/>
        <v>2.0756884999999983</v>
      </c>
      <c r="I664" s="2">
        <f t="array" ref="I664">SUMPRODUCT(B648:B667, (ROW(B648:B667)-ROW(B648)+1)) / (20*21/2)</f>
        <v>2.0846904761904761</v>
      </c>
      <c r="J664" s="2">
        <f t="shared" si="82"/>
        <v>2.0472251596189683</v>
      </c>
      <c r="K664" s="2">
        <f t="shared" si="76"/>
        <v>2.0402003360677043</v>
      </c>
    </row>
    <row r="665" spans="1:11" ht="13.5" x14ac:dyDescent="0.25">
      <c r="A665" s="3">
        <f>TITRES_STAT!B668</f>
        <v>43749</v>
      </c>
      <c r="B665" s="5">
        <f>TITRES_STAT!D668</f>
        <v>2.1335000000000002</v>
      </c>
      <c r="C665" s="2">
        <f t="shared" si="77"/>
        <v>5.8800000000000185E-2</v>
      </c>
      <c r="D665" s="2">
        <f t="shared" si="78"/>
        <v>2.0768399999999998</v>
      </c>
      <c r="E665" s="2">
        <f t="shared" si="80"/>
        <v>2.07952</v>
      </c>
      <c r="F665" s="2">
        <f t="shared" si="81"/>
        <v>2.0388900000000003</v>
      </c>
      <c r="G665" s="2">
        <f t="shared" si="75"/>
        <v>2.0331479999999997</v>
      </c>
      <c r="H665" s="2">
        <f t="shared" si="79"/>
        <v>2.0764119999999986</v>
      </c>
      <c r="I665" s="2">
        <f t="array" ref="I665">SUMPRODUCT(B649:B668, (ROW(B649:B668)-ROW(B649)+1)) / (20*21/2)</f>
        <v>2.0858395238095233</v>
      </c>
      <c r="J665" s="2">
        <f t="shared" si="82"/>
        <v>2.0554418110838286</v>
      </c>
      <c r="K665" s="2">
        <f t="shared" si="76"/>
        <v>2.0438591464179905</v>
      </c>
    </row>
    <row r="666" spans="1:11" ht="13.5" x14ac:dyDescent="0.25">
      <c r="A666" s="3">
        <f>TITRES_STAT!B669</f>
        <v>43752</v>
      </c>
      <c r="B666" s="5">
        <f>TITRES_STAT!D669</f>
        <v>2.1922999999999999</v>
      </c>
      <c r="C666" s="2">
        <f t="shared" si="77"/>
        <v>5.8799999999999741E-2</v>
      </c>
      <c r="D666" s="2">
        <f t="shared" si="78"/>
        <v>2.0992799999999998</v>
      </c>
      <c r="E666" s="2">
        <f t="shared" si="80"/>
        <v>2.0912800000000002</v>
      </c>
      <c r="F666" s="2">
        <f t="shared" si="81"/>
        <v>2.0495800000000002</v>
      </c>
      <c r="G666" s="2">
        <f t="shared" si="75"/>
        <v>2.0363259999999999</v>
      </c>
      <c r="H666" s="2">
        <f t="shared" si="79"/>
        <v>2.0772559999999984</v>
      </c>
      <c r="I666" s="2">
        <f t="array" ref="I666">SUMPRODUCT(B650:B669, (ROW(B650:B669)-ROW(B650)+1)) / (20*21/2)</f>
        <v>2.0916157142857141</v>
      </c>
      <c r="J666" s="2">
        <f t="shared" si="82"/>
        <v>2.0684759243139399</v>
      </c>
      <c r="K666" s="2">
        <f t="shared" si="76"/>
        <v>2.0496803563623831</v>
      </c>
    </row>
    <row r="667" spans="1:11" ht="13.5" x14ac:dyDescent="0.25">
      <c r="A667" s="3">
        <f>TITRES_STAT!B670</f>
        <v>43754</v>
      </c>
      <c r="B667" s="5">
        <f>TITRES_STAT!D670</f>
        <v>2.1282000000000001</v>
      </c>
      <c r="C667" s="2">
        <f t="shared" si="77"/>
        <v>-6.4099999999999824E-2</v>
      </c>
      <c r="D667" s="2">
        <f t="shared" si="78"/>
        <v>2.1206799999999997</v>
      </c>
      <c r="E667" s="2">
        <f t="shared" si="80"/>
        <v>2.0955599999999999</v>
      </c>
      <c r="F667" s="2">
        <f t="shared" si="81"/>
        <v>2.0573350000000001</v>
      </c>
      <c r="G667" s="2">
        <f t="shared" si="75"/>
        <v>2.0382220000000002</v>
      </c>
      <c r="H667" s="2">
        <f t="shared" si="79"/>
        <v>2.0777794999999983</v>
      </c>
      <c r="I667" s="2">
        <f t="array" ref="I667">SUMPRODUCT(B651:B670, (ROW(B651:B670)-ROW(B651)+1)) / (20*21/2)</f>
        <v>2.0956599999999996</v>
      </c>
      <c r="J667" s="2">
        <f t="shared" si="82"/>
        <v>2.0741639315221359</v>
      </c>
      <c r="K667" s="2">
        <f t="shared" si="76"/>
        <v>2.0527595580736624</v>
      </c>
    </row>
    <row r="668" spans="1:11" ht="13.5" x14ac:dyDescent="0.25">
      <c r="A668" s="3">
        <f>TITRES_STAT!B671</f>
        <v>43755</v>
      </c>
      <c r="B668" s="5">
        <f>TITRES_STAT!D671</f>
        <v>2.0693999999999999</v>
      </c>
      <c r="C668" s="2">
        <f t="shared" si="77"/>
        <v>-5.8800000000000185E-2</v>
      </c>
      <c r="D668" s="2">
        <f t="shared" si="78"/>
        <v>2.1196199999999998</v>
      </c>
      <c r="E668" s="2">
        <f t="shared" si="80"/>
        <v>2.09396</v>
      </c>
      <c r="F668" s="2">
        <f t="shared" si="81"/>
        <v>2.0621499999999999</v>
      </c>
      <c r="G668" s="2">
        <f t="shared" si="75"/>
        <v>2.038942</v>
      </c>
      <c r="H668" s="2">
        <f t="shared" si="79"/>
        <v>2.0780584999999978</v>
      </c>
      <c r="I668" s="2">
        <f t="array" ref="I668">SUMPRODUCT(B652:B671, (ROW(B652:B671)-ROW(B652)+1)) / (20*21/2)</f>
        <v>2.0944614285714285</v>
      </c>
      <c r="J668" s="2">
        <f t="shared" si="82"/>
        <v>2.0737102237581229</v>
      </c>
      <c r="K668" s="2">
        <f t="shared" si="76"/>
        <v>2.0534121244237147</v>
      </c>
    </row>
    <row r="669" spans="1:11" ht="13.5" x14ac:dyDescent="0.25">
      <c r="A669" s="3">
        <f>TITRES_STAT!B672</f>
        <v>43756</v>
      </c>
      <c r="B669" s="5">
        <f>TITRES_STAT!D672</f>
        <v>2.1227999999999998</v>
      </c>
      <c r="C669" s="2">
        <f t="shared" si="77"/>
        <v>5.3399999999999892E-2</v>
      </c>
      <c r="D669" s="2">
        <f t="shared" si="78"/>
        <v>2.1292400000000002</v>
      </c>
      <c r="E669" s="2">
        <f t="shared" si="80"/>
        <v>2.0976999999999997</v>
      </c>
      <c r="F669" s="2">
        <f t="shared" si="81"/>
        <v>2.0696350000000003</v>
      </c>
      <c r="G669" s="2">
        <f t="shared" si="75"/>
        <v>2.0407299999999999</v>
      </c>
      <c r="H669" s="2">
        <f t="shared" si="79"/>
        <v>2.0786044999999977</v>
      </c>
      <c r="I669" s="2">
        <f t="array" ref="I669">SUMPRODUCT(B653:B672, (ROW(B653:B672)-ROW(B653)+1)) / (20*21/2)</f>
        <v>2.0944400000000001</v>
      </c>
      <c r="J669" s="2">
        <f t="shared" si="82"/>
        <v>2.0783854405430637</v>
      </c>
      <c r="K669" s="2">
        <f t="shared" si="76"/>
        <v>2.0561332175835689</v>
      </c>
    </row>
    <row r="670" spans="1:11" ht="13.5" x14ac:dyDescent="0.25">
      <c r="A670" s="3">
        <f>TITRES_STAT!B673</f>
        <v>43759</v>
      </c>
      <c r="B670" s="5">
        <f>TITRES_STAT!D673</f>
        <v>2.1120999999999999</v>
      </c>
      <c r="C670" s="2">
        <f t="shared" si="77"/>
        <v>-1.0699999999999932E-2</v>
      </c>
      <c r="D670" s="2">
        <f t="shared" si="78"/>
        <v>2.1249599999999997</v>
      </c>
      <c r="E670" s="2">
        <f t="shared" si="80"/>
        <v>2.1008999999999993</v>
      </c>
      <c r="F670" s="2">
        <f t="shared" si="81"/>
        <v>2.0765850000000001</v>
      </c>
      <c r="G670" s="2">
        <f t="shared" si="75"/>
        <v>2.0423040000000001</v>
      </c>
      <c r="H670" s="2">
        <f t="shared" si="79"/>
        <v>2.0790724999999979</v>
      </c>
      <c r="I670" s="2">
        <f t="array" ref="I670">SUMPRODUCT(B654:B673, (ROW(B654:B673)-ROW(B654)+1)) / (20*21/2)</f>
        <v>2.0970333333333335</v>
      </c>
      <c r="J670" s="2">
        <f t="shared" si="82"/>
        <v>2.0815963509675339</v>
      </c>
      <c r="K670" s="2">
        <f t="shared" si="76"/>
        <v>2.0583279933646055</v>
      </c>
    </row>
    <row r="671" spans="1:11" ht="13.5" x14ac:dyDescent="0.25">
      <c r="A671" s="3">
        <f>TITRES_STAT!B674</f>
        <v>43760</v>
      </c>
      <c r="B671" s="5">
        <f>TITRES_STAT!D674</f>
        <v>2.0640000000000001</v>
      </c>
      <c r="C671" s="2">
        <f t="shared" si="77"/>
        <v>-4.809999999999981E-2</v>
      </c>
      <c r="D671" s="2">
        <f t="shared" si="78"/>
        <v>2.0992999999999999</v>
      </c>
      <c r="E671" s="2">
        <f t="shared" si="80"/>
        <v>2.0992899999999999</v>
      </c>
      <c r="F671" s="2">
        <f t="shared" si="81"/>
        <v>2.0803250000000002</v>
      </c>
      <c r="G671" s="2">
        <f t="shared" si="75"/>
        <v>2.0430160000000002</v>
      </c>
      <c r="H671" s="2">
        <f t="shared" si="79"/>
        <v>2.079324499999998</v>
      </c>
      <c r="I671" s="2">
        <f t="array" ref="I671">SUMPRODUCT(B655:B674, (ROW(B655:B674)-ROW(B655)+1)) / (20*21/2)</f>
        <v>2.0976957142857144</v>
      </c>
      <c r="J671" s="2">
        <f t="shared" si="82"/>
        <v>2.0799205080182448</v>
      </c>
      <c r="K671" s="2">
        <f t="shared" si="76"/>
        <v>2.0585504249973661</v>
      </c>
    </row>
    <row r="672" spans="1:11" ht="13.5" x14ac:dyDescent="0.25">
      <c r="A672" s="3">
        <f>TITRES_STAT!B675</f>
        <v>43761</v>
      </c>
      <c r="B672" s="5">
        <f>TITRES_STAT!D675</f>
        <v>2.0800999999999998</v>
      </c>
      <c r="C672" s="2">
        <f t="shared" si="77"/>
        <v>1.6099999999999781E-2</v>
      </c>
      <c r="D672" s="2">
        <f t="shared" si="78"/>
        <v>2.08968</v>
      </c>
      <c r="E672" s="2">
        <f t="shared" si="80"/>
        <v>2.1051799999999998</v>
      </c>
      <c r="F672" s="2">
        <f t="shared" si="81"/>
        <v>2.08487</v>
      </c>
      <c r="G672" s="2">
        <f t="shared" si="75"/>
        <v>2.0440499999999999</v>
      </c>
      <c r="H672" s="2">
        <f t="shared" si="79"/>
        <v>2.079359499999998</v>
      </c>
      <c r="I672" s="2">
        <f t="array" ref="I672">SUMPRODUCT(B656:B675, (ROW(B656:B675)-ROW(B656)+1)) / (20*21/2)</f>
        <v>2.0939509523809523</v>
      </c>
      <c r="J672" s="2">
        <f t="shared" si="82"/>
        <v>2.0799376024926977</v>
      </c>
      <c r="K672" s="2">
        <f t="shared" si="76"/>
        <v>2.0593955063700187</v>
      </c>
    </row>
    <row r="673" spans="1:11" ht="13.5" x14ac:dyDescent="0.25">
      <c r="A673" s="3">
        <f>TITRES_STAT!B676</f>
        <v>43762</v>
      </c>
      <c r="B673" s="5">
        <f>TITRES_STAT!D676</f>
        <v>2.1120999999999999</v>
      </c>
      <c r="C673" s="2">
        <f t="shared" si="77"/>
        <v>3.2000000000000028E-2</v>
      </c>
      <c r="D673" s="2">
        <f t="shared" si="78"/>
        <v>2.09822</v>
      </c>
      <c r="E673" s="2">
        <f t="shared" si="80"/>
        <v>2.1089199999999999</v>
      </c>
      <c r="F673" s="2">
        <f t="shared" si="81"/>
        <v>2.0891449999999998</v>
      </c>
      <c r="G673" s="2">
        <f t="shared" si="75"/>
        <v>2.0461200000000002</v>
      </c>
      <c r="H673" s="2">
        <f t="shared" si="79"/>
        <v>2.0795049999999979</v>
      </c>
      <c r="I673" s="2">
        <f t="array" ref="I673">SUMPRODUCT(B657:B676, (ROW(B657:B676)-ROW(B657)+1)) / (20*21/2)</f>
        <v>2.0949147619047621</v>
      </c>
      <c r="J673" s="2">
        <f t="shared" si="82"/>
        <v>2.0830006879695837</v>
      </c>
      <c r="K673" s="2">
        <f t="shared" si="76"/>
        <v>2.0614623492574689</v>
      </c>
    </row>
    <row r="674" spans="1:11" ht="13.5" x14ac:dyDescent="0.25">
      <c r="A674" s="3">
        <f>TITRES_STAT!B677</f>
        <v>43763</v>
      </c>
      <c r="B674" s="5">
        <f>TITRES_STAT!D677</f>
        <v>2.0960999999999999</v>
      </c>
      <c r="C674" s="2">
        <f t="shared" si="77"/>
        <v>-1.6000000000000014E-2</v>
      </c>
      <c r="D674" s="2">
        <f t="shared" si="78"/>
        <v>2.0928800000000001</v>
      </c>
      <c r="E674" s="2">
        <f t="shared" si="80"/>
        <v>2.1110599999999997</v>
      </c>
      <c r="F674" s="2">
        <f t="shared" si="81"/>
        <v>2.0926199999999997</v>
      </c>
      <c r="G674" s="2">
        <f t="shared" si="75"/>
        <v>2.0474740000000002</v>
      </c>
      <c r="H674" s="2">
        <f t="shared" si="79"/>
        <v>2.079644999999998</v>
      </c>
      <c r="I674" s="2">
        <f t="array" ref="I674">SUMPRODUCT(B658:B677, (ROW(B658:B677)-ROW(B658)+1)) / (20*21/2)</f>
        <v>2.0916847619047618</v>
      </c>
      <c r="J674" s="2">
        <f t="shared" si="82"/>
        <v>2.0842482414962902</v>
      </c>
      <c r="K674" s="2">
        <f t="shared" si="76"/>
        <v>2.0628206885022742</v>
      </c>
    </row>
    <row r="675" spans="1:11" ht="13.5" x14ac:dyDescent="0.25">
      <c r="A675" s="3">
        <f>TITRES_STAT!B678</f>
        <v>43766</v>
      </c>
      <c r="B675" s="5">
        <f>TITRES_STAT!D678</f>
        <v>2.0533000000000001</v>
      </c>
      <c r="C675" s="2">
        <f t="shared" si="77"/>
        <v>-4.2799999999999727E-2</v>
      </c>
      <c r="D675" s="2">
        <f t="shared" si="78"/>
        <v>2.0811199999999999</v>
      </c>
      <c r="E675" s="2">
        <f t="shared" si="80"/>
        <v>2.10304</v>
      </c>
      <c r="F675" s="2">
        <f t="shared" si="81"/>
        <v>2.0912799999999998</v>
      </c>
      <c r="G675" s="2">
        <f t="shared" si="75"/>
        <v>2.0480700000000009</v>
      </c>
      <c r="H675" s="2">
        <f t="shared" si="79"/>
        <v>2.0792234999999972</v>
      </c>
      <c r="I675" s="2">
        <f t="array" ref="I675">SUMPRODUCT(B659:B678, (ROW(B659:B678)-ROW(B659)+1)) / (20*21/2)</f>
        <v>2.0880676190476191</v>
      </c>
      <c r="J675" s="2">
        <f t="shared" si="82"/>
        <v>2.0813007899252152</v>
      </c>
      <c r="K675" s="2">
        <f t="shared" si="76"/>
        <v>2.0624473281688518</v>
      </c>
    </row>
    <row r="676" spans="1:11" ht="13.5" x14ac:dyDescent="0.25">
      <c r="A676" s="3">
        <f>TITRES_STAT!B679</f>
        <v>43767</v>
      </c>
      <c r="B676" s="5">
        <f>TITRES_STAT!D679</f>
        <v>2.1013999999999999</v>
      </c>
      <c r="C676" s="2">
        <f t="shared" si="77"/>
        <v>4.809999999999981E-2</v>
      </c>
      <c r="D676" s="2">
        <f t="shared" si="78"/>
        <v>2.0886</v>
      </c>
      <c r="E676" s="2">
        <f t="shared" si="80"/>
        <v>2.0939499999999995</v>
      </c>
      <c r="F676" s="2">
        <f t="shared" si="81"/>
        <v>2.0926149999999994</v>
      </c>
      <c r="G676" s="2">
        <f t="shared" si="75"/>
        <v>2.0496280000000002</v>
      </c>
      <c r="H676" s="2">
        <f t="shared" si="79"/>
        <v>2.0790424999999972</v>
      </c>
      <c r="I676" s="2">
        <f t="array" ref="I676">SUMPRODUCT(B660:B679, (ROW(B660:B679)-ROW(B660)+1)) / (20*21/2)</f>
        <v>2.0840985714285711</v>
      </c>
      <c r="J676" s="2">
        <f t="shared" si="82"/>
        <v>2.0832150004085279</v>
      </c>
      <c r="K676" s="2">
        <f t="shared" si="76"/>
        <v>2.0639748839269361</v>
      </c>
    </row>
    <row r="677" spans="1:11" ht="13.5" x14ac:dyDescent="0.25">
      <c r="A677" s="3">
        <f>TITRES_STAT!B680</f>
        <v>43768</v>
      </c>
      <c r="B677" s="5">
        <f>TITRES_STAT!D680</f>
        <v>2.0587</v>
      </c>
      <c r="C677" s="2">
        <f t="shared" si="77"/>
        <v>-4.269999999999996E-2</v>
      </c>
      <c r="D677" s="2">
        <f t="shared" si="78"/>
        <v>2.08432</v>
      </c>
      <c r="E677" s="2">
        <f t="shared" si="80"/>
        <v>2.0869999999999997</v>
      </c>
      <c r="F677" s="2">
        <f t="shared" si="81"/>
        <v>2.0912799999999998</v>
      </c>
      <c r="G677" s="2">
        <f t="shared" si="75"/>
        <v>2.0501340000000003</v>
      </c>
      <c r="H677" s="2">
        <f t="shared" si="79"/>
        <v>2.0784499999999975</v>
      </c>
      <c r="I677" s="2">
        <f t="array" ref="I677">SUMPRODUCT(B661:B680, (ROW(B661:B680)-ROW(B661)+1)) / (20*21/2)</f>
        <v>2.0803076190476189</v>
      </c>
      <c r="J677" s="2">
        <f t="shared" si="82"/>
        <v>2.0808802384648586</v>
      </c>
      <c r="K677" s="2">
        <f t="shared" si="76"/>
        <v>2.0637680257337232</v>
      </c>
    </row>
    <row r="678" spans="1:11" ht="13.5" x14ac:dyDescent="0.25">
      <c r="A678" s="3">
        <f>TITRES_STAT!B681</f>
        <v>43769</v>
      </c>
      <c r="B678" s="5">
        <f>TITRES_STAT!D681</f>
        <v>2.0533000000000001</v>
      </c>
      <c r="C678" s="2">
        <f t="shared" si="77"/>
        <v>-5.3999999999998494E-3</v>
      </c>
      <c r="D678" s="2">
        <f t="shared" si="78"/>
        <v>2.0725600000000002</v>
      </c>
      <c r="E678" s="2">
        <f t="shared" si="80"/>
        <v>2.0853900000000003</v>
      </c>
      <c r="F678" s="2">
        <f t="shared" si="81"/>
        <v>2.0896749999999997</v>
      </c>
      <c r="G678" s="2">
        <f t="shared" si="75"/>
        <v>2.0510280000000005</v>
      </c>
      <c r="H678" s="2">
        <f t="shared" si="79"/>
        <v>2.0781774999999971</v>
      </c>
      <c r="I678" s="2">
        <f t="array" ref="I678">SUMPRODUCT(B662:B681, (ROW(B662:B681)-ROW(B662)+1)) / (20*21/2)</f>
        <v>2.0792123809523808</v>
      </c>
      <c r="J678" s="2">
        <f t="shared" si="82"/>
        <v>2.0782535490872531</v>
      </c>
      <c r="K678" s="2">
        <f t="shared" si="76"/>
        <v>2.0633575149206362</v>
      </c>
    </row>
    <row r="679" spans="1:11" ht="13.5" x14ac:dyDescent="0.25">
      <c r="A679" s="3">
        <f>TITRES_STAT!B682</f>
        <v>43770</v>
      </c>
      <c r="B679" s="5">
        <f>TITRES_STAT!D682</f>
        <v>2.048</v>
      </c>
      <c r="C679" s="2">
        <f t="shared" si="77"/>
        <v>-5.3000000000000824E-3</v>
      </c>
      <c r="D679" s="2">
        <f t="shared" si="78"/>
        <v>2.0629400000000002</v>
      </c>
      <c r="E679" s="2">
        <f t="shared" si="80"/>
        <v>2.0779100000000001</v>
      </c>
      <c r="F679" s="2">
        <f t="shared" si="81"/>
        <v>2.0878049999999999</v>
      </c>
      <c r="G679" s="2">
        <f t="shared" si="75"/>
        <v>2.0513200000000005</v>
      </c>
      <c r="H679" s="2">
        <f t="shared" si="79"/>
        <v>2.0777544999999971</v>
      </c>
      <c r="I679" s="2">
        <f t="array" ref="I679">SUMPRODUCT(B663:B682, (ROW(B663:B682)-ROW(B663)+1)) / (20*21/2)</f>
        <v>2.0735619047619047</v>
      </c>
      <c r="J679" s="2">
        <f t="shared" si="82"/>
        <v>2.0753722586979908</v>
      </c>
      <c r="K679" s="2">
        <f t="shared" si="76"/>
        <v>2.0627552594335525</v>
      </c>
    </row>
    <row r="680" spans="1:11" ht="13.5" x14ac:dyDescent="0.25">
      <c r="A680" s="3">
        <f>TITRES_STAT!B683</f>
        <v>43773</v>
      </c>
      <c r="B680" s="5">
        <f>TITRES_STAT!D683</f>
        <v>2.048</v>
      </c>
      <c r="C680" s="2">
        <f t="shared" si="77"/>
        <v>0</v>
      </c>
      <c r="D680" s="2">
        <f t="shared" si="78"/>
        <v>2.0618799999999999</v>
      </c>
      <c r="E680" s="2">
        <f t="shared" si="80"/>
        <v>2.0715000000000003</v>
      </c>
      <c r="F680" s="2">
        <f t="shared" si="81"/>
        <v>2.0861999999999998</v>
      </c>
      <c r="G680" s="2">
        <f t="shared" si="75"/>
        <v>2.0516120000000004</v>
      </c>
      <c r="H680" s="2">
        <f t="shared" si="79"/>
        <v>2.077331499999997</v>
      </c>
      <c r="I680" s="2">
        <f t="array" ref="I680">SUMPRODUCT(B664:B683, (ROW(B664:B683)-ROW(B664)+1)) / (20*21/2)</f>
        <v>2.0678857142857145</v>
      </c>
      <c r="J680" s="2">
        <f t="shared" si="82"/>
        <v>2.0727653769172298</v>
      </c>
      <c r="K680" s="2">
        <f t="shared" si="76"/>
        <v>2.0621766218087076</v>
      </c>
    </row>
    <row r="681" spans="1:11" ht="13.5" x14ac:dyDescent="0.25">
      <c r="A681" s="3">
        <f>TITRES_STAT!B684</f>
        <v>43774</v>
      </c>
      <c r="B681" s="5">
        <f>TITRES_STAT!D684</f>
        <v>2.0747</v>
      </c>
      <c r="C681" s="2">
        <f t="shared" si="77"/>
        <v>2.6699999999999946E-2</v>
      </c>
      <c r="D681" s="2">
        <f t="shared" si="78"/>
        <v>2.05654</v>
      </c>
      <c r="E681" s="2">
        <f t="shared" si="80"/>
        <v>2.0725700000000002</v>
      </c>
      <c r="F681" s="2">
        <f t="shared" si="81"/>
        <v>2.0859300000000003</v>
      </c>
      <c r="G681" s="2">
        <f t="shared" si="75"/>
        <v>2.0520420000000006</v>
      </c>
      <c r="H681" s="2">
        <f t="shared" si="79"/>
        <v>2.0767444999999971</v>
      </c>
      <c r="I681" s="2">
        <f t="array" ref="I681">SUMPRODUCT(B665:B684, (ROW(B665:B684)-ROW(B665)+1)) / (20*21/2)</f>
        <v>2.0609052380952382</v>
      </c>
      <c r="J681" s="2">
        <f t="shared" si="82"/>
        <v>2.0729496267346366</v>
      </c>
      <c r="K681" s="2">
        <f t="shared" si="76"/>
        <v>2.0626677346789544</v>
      </c>
    </row>
    <row r="682" spans="1:11" ht="13.5" x14ac:dyDescent="0.25">
      <c r="A682" s="3">
        <f>TITRES_STAT!B685</f>
        <v>43775</v>
      </c>
      <c r="B682" s="5">
        <f>TITRES_STAT!D685</f>
        <v>2.0266000000000002</v>
      </c>
      <c r="C682" s="2">
        <f t="shared" si="77"/>
        <v>-4.809999999999981E-2</v>
      </c>
      <c r="D682" s="2">
        <f t="shared" si="78"/>
        <v>2.0501200000000002</v>
      </c>
      <c r="E682" s="2">
        <f t="shared" si="80"/>
        <v>2.0672200000000003</v>
      </c>
      <c r="F682" s="2">
        <f t="shared" si="81"/>
        <v>2.0862000000000003</v>
      </c>
      <c r="G682" s="2">
        <f t="shared" si="75"/>
        <v>2.0515100000000008</v>
      </c>
      <c r="H682" s="2">
        <f t="shared" si="79"/>
        <v>2.0759419999999968</v>
      </c>
      <c r="I682" s="2">
        <f t="array" ref="I682">SUMPRODUCT(B666:B685, (ROW(B666:B685)-ROW(B666)+1)) / (20*21/2)</f>
        <v>2.0613638095238098</v>
      </c>
      <c r="J682" s="2">
        <f t="shared" si="82"/>
        <v>2.0685353765694332</v>
      </c>
      <c r="K682" s="2">
        <f t="shared" si="76"/>
        <v>2.0612533137111524</v>
      </c>
    </row>
    <row r="683" spans="1:11" ht="13.5" x14ac:dyDescent="0.25">
      <c r="A683" s="3">
        <f>TITRES_STAT!B686</f>
        <v>43776</v>
      </c>
      <c r="B683" s="5">
        <f>TITRES_STAT!D686</f>
        <v>2.0266000000000002</v>
      </c>
      <c r="C683" s="2">
        <f t="shared" si="77"/>
        <v>0</v>
      </c>
      <c r="D683" s="2">
        <f t="shared" si="78"/>
        <v>2.0447800000000003</v>
      </c>
      <c r="E683" s="2">
        <f t="shared" si="80"/>
        <v>2.0586700000000002</v>
      </c>
      <c r="F683" s="2">
        <f t="shared" si="81"/>
        <v>2.0837950000000003</v>
      </c>
      <c r="G683" s="2">
        <f t="shared" si="75"/>
        <v>2.0509780000000006</v>
      </c>
      <c r="H683" s="2">
        <f t="shared" si="79"/>
        <v>2.0751889999999973</v>
      </c>
      <c r="I683" s="2">
        <f t="array" ref="I683">SUMPRODUCT(B667:B686, (ROW(B667:B686)-ROW(B667)+1)) / (20*21/2)</f>
        <v>2.0620514285714284</v>
      </c>
      <c r="J683" s="2">
        <f t="shared" si="82"/>
        <v>2.064541531181868</v>
      </c>
      <c r="K683" s="2">
        <f t="shared" si="76"/>
        <v>2.0598943602322839</v>
      </c>
    </row>
    <row r="684" spans="1:11" ht="13.5" x14ac:dyDescent="0.25">
      <c r="A684" s="3">
        <f>TITRES_STAT!B687</f>
        <v>43777</v>
      </c>
      <c r="B684" s="5">
        <f>TITRES_STAT!D687</f>
        <v>2.0105</v>
      </c>
      <c r="C684" s="2">
        <f t="shared" si="77"/>
        <v>-1.6100000000000225E-2</v>
      </c>
      <c r="D684" s="2">
        <f t="shared" si="78"/>
        <v>2.03728</v>
      </c>
      <c r="E684" s="2">
        <f t="shared" si="80"/>
        <v>2.0501100000000001</v>
      </c>
      <c r="F684" s="2">
        <f t="shared" si="81"/>
        <v>2.0805850000000001</v>
      </c>
      <c r="G684" s="2">
        <f t="shared" si="75"/>
        <v>2.0502220000000002</v>
      </c>
      <c r="H684" s="2">
        <f t="shared" si="79"/>
        <v>2.0743554999999971</v>
      </c>
      <c r="I684" s="2">
        <f t="array" ref="I684">SUMPRODUCT(B668:B687, (ROW(B668:B687)-ROW(B668)+1)) / (20*21/2)</f>
        <v>2.0607052380952378</v>
      </c>
      <c r="J684" s="2">
        <f t="shared" si="82"/>
        <v>2.0593947186883566</v>
      </c>
      <c r="K684" s="2">
        <f t="shared" si="76"/>
        <v>2.0579573264976845</v>
      </c>
    </row>
    <row r="685" spans="1:11" ht="13.5" x14ac:dyDescent="0.25">
      <c r="A685" s="3">
        <f>TITRES_STAT!B688</f>
        <v>43780</v>
      </c>
      <c r="B685" s="5">
        <f>TITRES_STAT!D688</f>
        <v>2.0853999999999999</v>
      </c>
      <c r="C685" s="2">
        <f t="shared" si="77"/>
        <v>7.4899999999999967E-2</v>
      </c>
      <c r="D685" s="2">
        <f t="shared" si="78"/>
        <v>2.0447600000000001</v>
      </c>
      <c r="E685" s="2">
        <f t="shared" si="80"/>
        <v>2.0533200000000003</v>
      </c>
      <c r="F685" s="2">
        <f t="shared" si="81"/>
        <v>2.0781800000000006</v>
      </c>
      <c r="G685" s="2">
        <f t="shared" si="75"/>
        <v>2.0502220000000007</v>
      </c>
      <c r="H685" s="2">
        <f t="shared" si="79"/>
        <v>2.0740449999999968</v>
      </c>
      <c r="I685" s="2">
        <f t="array" ref="I685">SUMPRODUCT(B669:B688, (ROW(B669:B688)-ROW(B669)+1)) / (20*21/2)</f>
        <v>2.0591757142857139</v>
      </c>
      <c r="J685" s="2">
        <f t="shared" si="82"/>
        <v>2.0618714121466084</v>
      </c>
      <c r="K685" s="2">
        <f t="shared" si="76"/>
        <v>2.0590335097722852</v>
      </c>
    </row>
    <row r="686" spans="1:11" ht="13.5" x14ac:dyDescent="0.25">
      <c r="A686" s="3">
        <f>TITRES_STAT!B689</f>
        <v>43781</v>
      </c>
      <c r="B686" s="5">
        <f>TITRES_STAT!D689</f>
        <v>2.0853999999999999</v>
      </c>
      <c r="C686" s="2">
        <f t="shared" si="77"/>
        <v>0</v>
      </c>
      <c r="D686" s="2">
        <f t="shared" si="78"/>
        <v>2.0468999999999999</v>
      </c>
      <c r="E686" s="2">
        <f t="shared" si="80"/>
        <v>2.05172</v>
      </c>
      <c r="F686" s="2">
        <f t="shared" si="81"/>
        <v>2.0728350000000004</v>
      </c>
      <c r="G686" s="2">
        <f t="shared" si="75"/>
        <v>2.0503279999999999</v>
      </c>
      <c r="H686" s="2">
        <f t="shared" si="79"/>
        <v>2.0735609999999975</v>
      </c>
      <c r="I686" s="2">
        <f t="array" ref="I686">SUMPRODUCT(B670:B689, (ROW(B670:B689)-ROW(B670)+1)) / (20*21/2)</f>
        <v>2.0582371428571431</v>
      </c>
      <c r="J686" s="2">
        <f t="shared" si="82"/>
        <v>2.0641122300374075</v>
      </c>
      <c r="K686" s="2">
        <f t="shared" si="76"/>
        <v>2.0600674897812152</v>
      </c>
    </row>
    <row r="687" spans="1:11" ht="13.5" x14ac:dyDescent="0.25">
      <c r="A687" s="3">
        <f>TITRES_STAT!B690</f>
        <v>43782</v>
      </c>
      <c r="B687" s="5">
        <f>TITRES_STAT!D690</f>
        <v>2.0587</v>
      </c>
      <c r="C687" s="2">
        <f t="shared" si="77"/>
        <v>-2.6699999999999946E-2</v>
      </c>
      <c r="D687" s="2">
        <f t="shared" si="78"/>
        <v>2.0533200000000003</v>
      </c>
      <c r="E687" s="2">
        <f t="shared" si="80"/>
        <v>2.0517200000000004</v>
      </c>
      <c r="F687" s="2">
        <f t="shared" si="81"/>
        <v>2.0693600000000005</v>
      </c>
      <c r="G687" s="2">
        <f t="shared" si="75"/>
        <v>2.0500080000000005</v>
      </c>
      <c r="H687" s="2">
        <f t="shared" si="79"/>
        <v>2.0729684999999973</v>
      </c>
      <c r="I687" s="2">
        <f t="array" ref="I687">SUMPRODUCT(B671:B690, (ROW(B671:B690)-ROW(B671)+1)) / (20*21/2)</f>
        <v>2.0565847619047619</v>
      </c>
      <c r="J687" s="2">
        <f t="shared" si="82"/>
        <v>2.0635967795576544</v>
      </c>
      <c r="K687" s="2">
        <f t="shared" si="76"/>
        <v>2.0600138627309716</v>
      </c>
    </row>
    <row r="688" spans="1:11" ht="13.5" x14ac:dyDescent="0.25">
      <c r="A688" s="3">
        <f>TITRES_STAT!B691</f>
        <v>43783</v>
      </c>
      <c r="B688" s="5">
        <f>TITRES_STAT!D691</f>
        <v>2.0533000000000001</v>
      </c>
      <c r="C688" s="2">
        <f t="shared" si="77"/>
        <v>-5.3999999999998494E-3</v>
      </c>
      <c r="D688" s="2">
        <f t="shared" si="78"/>
        <v>2.0586600000000002</v>
      </c>
      <c r="E688" s="2">
        <f t="shared" si="80"/>
        <v>2.0517200000000004</v>
      </c>
      <c r="F688" s="2">
        <f t="shared" si="81"/>
        <v>2.0685550000000008</v>
      </c>
      <c r="G688" s="2">
        <f t="shared" si="75"/>
        <v>2.0494720000000002</v>
      </c>
      <c r="H688" s="2">
        <f t="shared" si="79"/>
        <v>2.0725719999999974</v>
      </c>
      <c r="I688" s="2">
        <f t="array" ref="I688">SUMPRODUCT(B672:B691, (ROW(B672:B691)-ROW(B672)+1)) / (20*21/2)</f>
        <v>2.0567614285714284</v>
      </c>
      <c r="J688" s="2">
        <f t="shared" si="82"/>
        <v>2.0626161338854971</v>
      </c>
      <c r="K688" s="2">
        <f t="shared" si="76"/>
        <v>2.0597505739964239</v>
      </c>
    </row>
    <row r="689" spans="1:11" ht="13.5" x14ac:dyDescent="0.25">
      <c r="A689" s="3">
        <f>TITRES_STAT!B692</f>
        <v>43784</v>
      </c>
      <c r="B689" s="5">
        <f>TITRES_STAT!D692</f>
        <v>2.0587</v>
      </c>
      <c r="C689" s="2">
        <f t="shared" si="77"/>
        <v>5.3999999999998494E-3</v>
      </c>
      <c r="D689" s="2">
        <f t="shared" si="78"/>
        <v>2.0682999999999998</v>
      </c>
      <c r="E689" s="2">
        <f t="shared" si="80"/>
        <v>2.0527900000000003</v>
      </c>
      <c r="F689" s="2">
        <f t="shared" si="81"/>
        <v>2.0653500000000005</v>
      </c>
      <c r="G689" s="2">
        <f t="shared" si="75"/>
        <v>2.0500080000000005</v>
      </c>
      <c r="H689" s="2">
        <f t="shared" si="79"/>
        <v>2.0720784999999973</v>
      </c>
      <c r="I689" s="2">
        <f t="array" ref="I689">SUMPRODUCT(B673:B692, (ROW(B673:B692)-ROW(B673)+1)) / (20*21/2)</f>
        <v>2.057957142857143</v>
      </c>
      <c r="J689" s="2">
        <f t="shared" si="82"/>
        <v>2.062243168753545</v>
      </c>
      <c r="K689" s="2">
        <f t="shared" si="76"/>
        <v>2.0597093750161721</v>
      </c>
    </row>
    <row r="690" spans="1:11" ht="13.5" x14ac:dyDescent="0.25">
      <c r="A690" s="3">
        <f>TITRES_STAT!B693</f>
        <v>43787</v>
      </c>
      <c r="B690" s="5">
        <f>TITRES_STAT!D693</f>
        <v>2.048</v>
      </c>
      <c r="C690" s="2">
        <f t="shared" si="77"/>
        <v>-1.0699999999999932E-2</v>
      </c>
      <c r="D690" s="2">
        <f t="shared" si="78"/>
        <v>2.0608200000000001</v>
      </c>
      <c r="E690" s="2">
        <f t="shared" si="80"/>
        <v>2.0527900000000003</v>
      </c>
      <c r="F690" s="2">
        <f t="shared" si="81"/>
        <v>2.0621450000000006</v>
      </c>
      <c r="G690" s="2">
        <f t="shared" ref="G690:G753" si="83">AVERAGE(B641:B690)</f>
        <v>2.0511840000000006</v>
      </c>
      <c r="H690" s="2">
        <f t="shared" si="79"/>
        <v>2.0716554999999972</v>
      </c>
      <c r="I690" s="2">
        <f t="array" ref="I690">SUMPRODUCT(B674:B693, (ROW(B674:B693)-ROW(B674)+1)) / (20*21/2)</f>
        <v>2.0576547619047618</v>
      </c>
      <c r="J690" s="2">
        <f t="shared" si="82"/>
        <v>2.0608866764913025</v>
      </c>
      <c r="K690" s="2">
        <f t="shared" si="76"/>
        <v>2.0592501838390675</v>
      </c>
    </row>
    <row r="691" spans="1:11" ht="13.5" x14ac:dyDescent="0.25">
      <c r="A691" s="3">
        <f>TITRES_STAT!B694</f>
        <v>43788</v>
      </c>
      <c r="B691" s="5">
        <f>TITRES_STAT!D694</f>
        <v>2.0640000000000001</v>
      </c>
      <c r="C691" s="2">
        <f t="shared" si="77"/>
        <v>1.6000000000000014E-2</v>
      </c>
      <c r="D691" s="2">
        <f t="shared" si="78"/>
        <v>2.05654</v>
      </c>
      <c r="E691" s="2">
        <f t="shared" si="80"/>
        <v>2.0517200000000004</v>
      </c>
      <c r="F691" s="2">
        <f t="shared" si="81"/>
        <v>2.0621450000000006</v>
      </c>
      <c r="G691" s="2">
        <f t="shared" si="83"/>
        <v>2.0519320000000012</v>
      </c>
      <c r="H691" s="2">
        <f t="shared" si="79"/>
        <v>2.0713619999999975</v>
      </c>
      <c r="I691" s="2">
        <f t="array" ref="I691">SUMPRODUCT(B675:B694, (ROW(B675:B694)-ROW(B675)+1)) / (20*21/2)</f>
        <v>2.0576066666666666</v>
      </c>
      <c r="J691" s="2">
        <f t="shared" si="82"/>
        <v>2.0611831834921306</v>
      </c>
      <c r="K691" s="2">
        <f t="shared" ref="K691:K754" si="84">$K$4*B691+(1-$K$4)*K690</f>
        <v>2.0594364511394962</v>
      </c>
    </row>
    <row r="692" spans="1:11" ht="13.5" x14ac:dyDescent="0.25">
      <c r="A692" s="3">
        <f>TITRES_STAT!B695</f>
        <v>43789</v>
      </c>
      <c r="B692" s="5">
        <f>TITRES_STAT!D695</f>
        <v>2.0747</v>
      </c>
      <c r="C692" s="2">
        <f t="shared" si="77"/>
        <v>1.0699999999999932E-2</v>
      </c>
      <c r="D692" s="2">
        <f t="shared" si="78"/>
        <v>2.0597400000000001</v>
      </c>
      <c r="E692" s="2">
        <f t="shared" si="80"/>
        <v>2.05653</v>
      </c>
      <c r="F692" s="2">
        <f t="shared" si="81"/>
        <v>2.0618750000000006</v>
      </c>
      <c r="G692" s="2">
        <f t="shared" si="83"/>
        <v>2.0541780000000007</v>
      </c>
      <c r="H692" s="2">
        <f t="shared" si="79"/>
        <v>2.071320499999997</v>
      </c>
      <c r="I692" s="2">
        <f t="array" ref="I692">SUMPRODUCT(B676:B695, (ROW(B676:B695)-ROW(B676)+1)) / (20*21/2)</f>
        <v>2.0567176190476193</v>
      </c>
      <c r="J692" s="2">
        <f t="shared" si="82"/>
        <v>2.0624704993500229</v>
      </c>
      <c r="K692" s="2">
        <f t="shared" si="84"/>
        <v>2.0600350216830456</v>
      </c>
    </row>
    <row r="693" spans="1:11" ht="13.5" x14ac:dyDescent="0.25">
      <c r="A693" s="3">
        <f>TITRES_STAT!B696</f>
        <v>43790</v>
      </c>
      <c r="B693" s="5">
        <f>TITRES_STAT!D696</f>
        <v>2.0587</v>
      </c>
      <c r="C693" s="2">
        <f t="shared" si="77"/>
        <v>-1.6000000000000014E-2</v>
      </c>
      <c r="D693" s="2">
        <f t="shared" si="78"/>
        <v>2.0608200000000001</v>
      </c>
      <c r="E693" s="2">
        <f t="shared" si="80"/>
        <v>2.0597400000000001</v>
      </c>
      <c r="F693" s="2">
        <f t="shared" si="81"/>
        <v>2.0592050000000004</v>
      </c>
      <c r="G693" s="2">
        <f t="shared" si="83"/>
        <v>2.0558900000000007</v>
      </c>
      <c r="H693" s="2">
        <f t="shared" si="79"/>
        <v>2.0710999999999968</v>
      </c>
      <c r="I693" s="2">
        <f t="array" ref="I693">SUMPRODUCT(B677:B696, (ROW(B677:B696)-ROW(B677)+1)) / (20*21/2)</f>
        <v>2.0558538095238097</v>
      </c>
      <c r="J693" s="2">
        <f t="shared" si="82"/>
        <v>2.0621114041738302</v>
      </c>
      <c r="K693" s="2">
        <f t="shared" si="84"/>
        <v>2.0599826678915538</v>
      </c>
    </row>
    <row r="694" spans="1:11" ht="13.5" x14ac:dyDescent="0.25">
      <c r="A694" s="3">
        <f>TITRES_STAT!B697</f>
        <v>43791</v>
      </c>
      <c r="B694" s="5">
        <f>TITRES_STAT!D697</f>
        <v>2.0587</v>
      </c>
      <c r="C694" s="2">
        <f t="shared" si="77"/>
        <v>0</v>
      </c>
      <c r="D694" s="2">
        <f t="shared" si="78"/>
        <v>2.0608200000000001</v>
      </c>
      <c r="E694" s="2">
        <f t="shared" si="80"/>
        <v>2.0645600000000002</v>
      </c>
      <c r="F694" s="2">
        <f t="shared" si="81"/>
        <v>2.0573350000000006</v>
      </c>
      <c r="G694" s="2">
        <f t="shared" si="83"/>
        <v>2.057494000000001</v>
      </c>
      <c r="H694" s="2">
        <f t="shared" si="79"/>
        <v>2.0709784999999972</v>
      </c>
      <c r="I694" s="2">
        <f t="array" ref="I694">SUMPRODUCT(B678:B697, (ROW(B678:B697)-ROW(B678)+1)) / (20*21/2)</f>
        <v>2.0552442857142852</v>
      </c>
      <c r="J694" s="2">
        <f t="shared" si="82"/>
        <v>2.0617865085382272</v>
      </c>
      <c r="K694" s="2">
        <f t="shared" si="84"/>
        <v>2.0599323671899246</v>
      </c>
    </row>
    <row r="695" spans="1:11" ht="13.5" x14ac:dyDescent="0.25">
      <c r="A695" s="3">
        <f>TITRES_STAT!B698</f>
        <v>43794</v>
      </c>
      <c r="B695" s="5">
        <f>TITRES_STAT!D698</f>
        <v>2.048</v>
      </c>
      <c r="C695" s="2">
        <f t="shared" si="77"/>
        <v>-1.0699999999999932E-2</v>
      </c>
      <c r="D695" s="2">
        <f t="shared" si="78"/>
        <v>2.0608200000000001</v>
      </c>
      <c r="E695" s="2">
        <f t="shared" si="80"/>
        <v>2.0608200000000005</v>
      </c>
      <c r="F695" s="2">
        <f t="shared" si="81"/>
        <v>2.0570700000000004</v>
      </c>
      <c r="G695" s="2">
        <f t="shared" si="83"/>
        <v>2.0589920000000008</v>
      </c>
      <c r="H695" s="2">
        <f t="shared" si="79"/>
        <v>2.0708529999999974</v>
      </c>
      <c r="I695" s="2">
        <f t="array" ref="I695">SUMPRODUCT(B679:B698, (ROW(B679:B698)-ROW(B679)+1)) / (20*21/2)</f>
        <v>2.0551904761904765</v>
      </c>
      <c r="J695" s="2">
        <f t="shared" si="82"/>
        <v>2.0604735077250629</v>
      </c>
      <c r="K695" s="2">
        <f t="shared" si="84"/>
        <v>2.0594644312216923</v>
      </c>
    </row>
    <row r="696" spans="1:11" ht="13.5" x14ac:dyDescent="0.25">
      <c r="A696" s="3">
        <f>TITRES_STAT!B699</f>
        <v>43795</v>
      </c>
      <c r="B696" s="5">
        <f>TITRES_STAT!D699</f>
        <v>2.048</v>
      </c>
      <c r="C696" s="2">
        <f t="shared" si="77"/>
        <v>0</v>
      </c>
      <c r="D696" s="2">
        <f t="shared" si="78"/>
        <v>2.05762</v>
      </c>
      <c r="E696" s="2">
        <f t="shared" si="80"/>
        <v>2.0570800000000005</v>
      </c>
      <c r="F696" s="2">
        <f t="shared" si="81"/>
        <v>2.0544000000000002</v>
      </c>
      <c r="G696" s="2">
        <f t="shared" si="83"/>
        <v>2.0603820000000006</v>
      </c>
      <c r="H696" s="2">
        <f t="shared" si="79"/>
        <v>2.0706779999999974</v>
      </c>
      <c r="I696" s="2">
        <f t="array" ref="I696">SUMPRODUCT(B680:B699, (ROW(B680:B699)-ROW(B680)+1)) / (20*21/2)</f>
        <v>2.054631904761905</v>
      </c>
      <c r="J696" s="2">
        <f t="shared" si="82"/>
        <v>2.0592855546083904</v>
      </c>
      <c r="K696" s="2">
        <f t="shared" si="84"/>
        <v>2.0590148456835866</v>
      </c>
    </row>
    <row r="697" spans="1:11" ht="13.5" x14ac:dyDescent="0.25">
      <c r="A697" s="3">
        <f>TITRES_STAT!B700</f>
        <v>43796</v>
      </c>
      <c r="B697" s="5">
        <f>TITRES_STAT!D700</f>
        <v>2.048</v>
      </c>
      <c r="C697" s="2">
        <f t="shared" si="77"/>
        <v>0</v>
      </c>
      <c r="D697" s="2">
        <f t="shared" si="78"/>
        <v>2.0522800000000001</v>
      </c>
      <c r="E697" s="2">
        <f t="shared" si="80"/>
        <v>2.0560100000000006</v>
      </c>
      <c r="F697" s="2">
        <f t="shared" si="81"/>
        <v>2.0538650000000009</v>
      </c>
      <c r="G697" s="2">
        <f t="shared" si="83"/>
        <v>2.0618800000000004</v>
      </c>
      <c r="H697" s="2">
        <f t="shared" si="79"/>
        <v>2.0705279999999973</v>
      </c>
      <c r="I697" s="2">
        <f t="array" ref="I697">SUMPRODUCT(B681:B700, (ROW(B681:B700)-ROW(B681)+1)) / (20*21/2)</f>
        <v>2.0540733333333332</v>
      </c>
      <c r="J697" s="2">
        <f t="shared" si="82"/>
        <v>2.0582107398837817</v>
      </c>
      <c r="K697" s="2">
        <f t="shared" si="84"/>
        <v>2.058582890950897</v>
      </c>
    </row>
    <row r="698" spans="1:11" ht="13.5" x14ac:dyDescent="0.25">
      <c r="A698" s="3">
        <f>TITRES_STAT!B701</f>
        <v>43797</v>
      </c>
      <c r="B698" s="5">
        <f>TITRES_STAT!D701</f>
        <v>2.0533000000000001</v>
      </c>
      <c r="C698" s="2">
        <f t="shared" si="77"/>
        <v>5.3000000000000824E-3</v>
      </c>
      <c r="D698" s="2">
        <f t="shared" si="78"/>
        <v>2.0512000000000001</v>
      </c>
      <c r="E698" s="2">
        <f t="shared" si="80"/>
        <v>2.0560099999999997</v>
      </c>
      <c r="F698" s="2">
        <f t="shared" si="81"/>
        <v>2.0538650000000009</v>
      </c>
      <c r="G698" s="2">
        <f t="shared" si="83"/>
        <v>2.0634840000000003</v>
      </c>
      <c r="H698" s="2">
        <f t="shared" si="79"/>
        <v>2.0704044999999978</v>
      </c>
      <c r="I698" s="2">
        <f t="array" ref="I698">SUMPRODUCT(B682:B701, (ROW(B682:B701)-ROW(B682)+1)) / (20*21/2)</f>
        <v>2.0519814285714282</v>
      </c>
      <c r="J698" s="2">
        <f t="shared" si="82"/>
        <v>2.0577430503710405</v>
      </c>
      <c r="K698" s="2">
        <f t="shared" si="84"/>
        <v>2.0583757187567442</v>
      </c>
    </row>
    <row r="699" spans="1:11" ht="13.5" x14ac:dyDescent="0.25">
      <c r="A699" s="3">
        <f>TITRES_STAT!B702</f>
        <v>43798</v>
      </c>
      <c r="B699" s="5">
        <f>TITRES_STAT!D702</f>
        <v>2.048</v>
      </c>
      <c r="C699" s="2">
        <f t="shared" si="77"/>
        <v>-5.3000000000000824E-3</v>
      </c>
      <c r="D699" s="2">
        <f t="shared" si="78"/>
        <v>2.0490599999999999</v>
      </c>
      <c r="E699" s="2">
        <f t="shared" si="80"/>
        <v>2.0549399999999998</v>
      </c>
      <c r="F699" s="2">
        <f t="shared" si="81"/>
        <v>2.0538650000000009</v>
      </c>
      <c r="G699" s="2">
        <f t="shared" si="83"/>
        <v>2.0649820000000005</v>
      </c>
      <c r="H699" s="2">
        <f t="shared" si="79"/>
        <v>2.0704524999999974</v>
      </c>
      <c r="I699" s="2">
        <f t="array" ref="I699">SUMPRODUCT(B683:B702, (ROW(B683:B702)-ROW(B683)+1)) / (20*21/2)</f>
        <v>2.051626666666666</v>
      </c>
      <c r="J699" s="2">
        <f t="shared" si="82"/>
        <v>2.056815140811894</v>
      </c>
      <c r="K699" s="2">
        <f t="shared" si="84"/>
        <v>2.0579688278251074</v>
      </c>
    </row>
    <row r="700" spans="1:11" ht="13.5" x14ac:dyDescent="0.25">
      <c r="A700" s="3">
        <f>TITRES_STAT!B703</f>
        <v>43801</v>
      </c>
      <c r="B700" s="5">
        <f>TITRES_STAT!D703</f>
        <v>2.048</v>
      </c>
      <c r="C700" s="2">
        <f t="shared" si="77"/>
        <v>0</v>
      </c>
      <c r="D700" s="2">
        <f t="shared" si="78"/>
        <v>2.0490599999999999</v>
      </c>
      <c r="E700" s="2">
        <f t="shared" si="80"/>
        <v>2.0549400000000007</v>
      </c>
      <c r="F700" s="2">
        <f t="shared" si="81"/>
        <v>2.0538650000000009</v>
      </c>
      <c r="G700" s="2">
        <f t="shared" si="83"/>
        <v>2.0664800000000008</v>
      </c>
      <c r="H700" s="2">
        <f t="shared" si="79"/>
        <v>2.0702774999999978</v>
      </c>
      <c r="I700" s="2">
        <f t="array" ref="I700">SUMPRODUCT(B684:B703, (ROW(B684:B703)-ROW(B684)+1)) / (20*21/2)</f>
        <v>2.0496366666666663</v>
      </c>
      <c r="J700" s="2">
        <f t="shared" si="82"/>
        <v>2.0559756035917136</v>
      </c>
      <c r="K700" s="2">
        <f t="shared" si="84"/>
        <v>2.0575778934005933</v>
      </c>
    </row>
    <row r="701" spans="1:11" ht="13.5" x14ac:dyDescent="0.25">
      <c r="A701" s="3">
        <f>TITRES_STAT!B704</f>
        <v>43802</v>
      </c>
      <c r="B701" s="5">
        <f>TITRES_STAT!D704</f>
        <v>2.0318999999999998</v>
      </c>
      <c r="C701" s="2">
        <f t="shared" si="77"/>
        <v>-1.6100000000000225E-2</v>
      </c>
      <c r="D701" s="2">
        <f t="shared" si="78"/>
        <v>2.0458400000000001</v>
      </c>
      <c r="E701" s="2">
        <f t="shared" si="80"/>
        <v>2.0517300000000001</v>
      </c>
      <c r="F701" s="2">
        <f t="shared" si="81"/>
        <v>2.0517250000000007</v>
      </c>
      <c r="G701" s="2">
        <f t="shared" si="83"/>
        <v>2.0673340000000007</v>
      </c>
      <c r="H701" s="2">
        <f t="shared" si="79"/>
        <v>2.070021999999998</v>
      </c>
      <c r="I701" s="2">
        <f t="array" ref="I701">SUMPRODUCT(B685:B704, (ROW(B685:B704)-ROW(B685)+1)) / (20*21/2)</f>
        <v>2.0486404761904757</v>
      </c>
      <c r="J701" s="2">
        <f t="shared" si="82"/>
        <v>2.0536826889639315</v>
      </c>
      <c r="K701" s="2">
        <f t="shared" si="84"/>
        <v>2.0565709171888051</v>
      </c>
    </row>
    <row r="702" spans="1:11" ht="13.5" x14ac:dyDescent="0.25">
      <c r="A702" s="3">
        <f>TITRES_STAT!B705</f>
        <v>43803</v>
      </c>
      <c r="B702" s="5">
        <f>TITRES_STAT!D705</f>
        <v>2.048</v>
      </c>
      <c r="C702" s="2">
        <f t="shared" si="77"/>
        <v>1.6100000000000225E-2</v>
      </c>
      <c r="D702" s="2">
        <f t="shared" si="78"/>
        <v>2.0458400000000001</v>
      </c>
      <c r="E702" s="2">
        <f t="shared" si="80"/>
        <v>2.0490599999999999</v>
      </c>
      <c r="F702" s="2">
        <f t="shared" si="81"/>
        <v>2.0527950000000006</v>
      </c>
      <c r="G702" s="2">
        <f t="shared" si="83"/>
        <v>2.0685100000000003</v>
      </c>
      <c r="H702" s="2">
        <f t="shared" si="79"/>
        <v>2.0698469999999975</v>
      </c>
      <c r="I702" s="2">
        <f t="array" ref="I702">SUMPRODUCT(B686:B705, (ROW(B686:B705)-ROW(B686)+1)) / (20*21/2)</f>
        <v>2.0444342857142859</v>
      </c>
      <c r="J702" s="2">
        <f t="shared" si="82"/>
        <v>2.0531414804911763</v>
      </c>
      <c r="K702" s="2">
        <f t="shared" si="84"/>
        <v>2.0562348027892443</v>
      </c>
    </row>
    <row r="703" spans="1:11" ht="13.5" x14ac:dyDescent="0.25">
      <c r="A703" s="3">
        <f>TITRES_STAT!B706</f>
        <v>43804</v>
      </c>
      <c r="B703" s="5">
        <f>TITRES_STAT!D706</f>
        <v>2.0318999999999998</v>
      </c>
      <c r="C703" s="2">
        <f t="shared" si="77"/>
        <v>-1.6100000000000225E-2</v>
      </c>
      <c r="D703" s="2">
        <f t="shared" si="78"/>
        <v>2.04156</v>
      </c>
      <c r="E703" s="2">
        <f t="shared" si="80"/>
        <v>2.0463800000000001</v>
      </c>
      <c r="F703" s="2">
        <f t="shared" si="81"/>
        <v>2.0530600000000008</v>
      </c>
      <c r="G703" s="2">
        <f t="shared" si="83"/>
        <v>2.068616</v>
      </c>
      <c r="H703" s="2">
        <f t="shared" si="79"/>
        <v>2.0695914999999978</v>
      </c>
      <c r="I703" s="2">
        <f t="array" ref="I703">SUMPRODUCT(B687:B706, (ROW(B687:B706)-ROW(B687)+1)) / (20*21/2)</f>
        <v>2.0426228571428569</v>
      </c>
      <c r="J703" s="2">
        <f t="shared" si="82"/>
        <v>2.0511184823491595</v>
      </c>
      <c r="K703" s="2">
        <f t="shared" si="84"/>
        <v>2.0552804967975091</v>
      </c>
    </row>
    <row r="704" spans="1:11" ht="13.5" x14ac:dyDescent="0.25">
      <c r="A704" s="3">
        <f>TITRES_STAT!B707</f>
        <v>43805</v>
      </c>
      <c r="B704" s="5">
        <f>TITRES_STAT!D707</f>
        <v>2.0426000000000002</v>
      </c>
      <c r="C704" s="2">
        <f t="shared" si="77"/>
        <v>1.0700000000000376E-2</v>
      </c>
      <c r="D704" s="2">
        <f t="shared" si="78"/>
        <v>2.0404800000000001</v>
      </c>
      <c r="E704" s="2">
        <f t="shared" si="80"/>
        <v>2.0447700000000002</v>
      </c>
      <c r="F704" s="2">
        <f t="shared" si="81"/>
        <v>2.0546650000000009</v>
      </c>
      <c r="G704" s="2">
        <f t="shared" si="83"/>
        <v>2.0689360000000003</v>
      </c>
      <c r="H704" s="2">
        <f t="shared" si="79"/>
        <v>2.069389499999998</v>
      </c>
      <c r="I704" s="2">
        <f t="array" ref="I704">SUMPRODUCT(B688:B707, (ROW(B688:B707)-ROW(B688)+1)) / (20*21/2)</f>
        <v>2.0420852380952379</v>
      </c>
      <c r="J704" s="2">
        <f t="shared" si="82"/>
        <v>2.050307198315906</v>
      </c>
      <c r="K704" s="2">
        <f t="shared" si="84"/>
        <v>2.0547832224132931</v>
      </c>
    </row>
    <row r="705" spans="1:11" ht="13.5" x14ac:dyDescent="0.25">
      <c r="A705" s="3">
        <f>TITRES_STAT!B708</f>
        <v>43808</v>
      </c>
      <c r="B705" s="5">
        <f>TITRES_STAT!D708</f>
        <v>2.0105</v>
      </c>
      <c r="C705" s="2">
        <f t="shared" si="77"/>
        <v>-3.2100000000000239E-2</v>
      </c>
      <c r="D705" s="2">
        <f t="shared" si="78"/>
        <v>2.0329800000000002</v>
      </c>
      <c r="E705" s="2">
        <f t="shared" si="80"/>
        <v>2.0410200000000001</v>
      </c>
      <c r="F705" s="2">
        <f t="shared" si="81"/>
        <v>2.0509200000000005</v>
      </c>
      <c r="G705" s="2">
        <f t="shared" si="83"/>
        <v>2.0675439999999998</v>
      </c>
      <c r="H705" s="2">
        <f t="shared" si="79"/>
        <v>2.0690519999999979</v>
      </c>
      <c r="I705" s="2">
        <f t="array" ref="I705">SUMPRODUCT(B689:B708, (ROW(B689:B708)-ROW(B689)+1)) / (20*21/2)</f>
        <v>2.0416242857142857</v>
      </c>
      <c r="J705" s="2">
        <f t="shared" si="82"/>
        <v>2.0465160365715338</v>
      </c>
      <c r="K705" s="2">
        <f t="shared" si="84"/>
        <v>2.053046625455909</v>
      </c>
    </row>
    <row r="706" spans="1:11" ht="13.5" x14ac:dyDescent="0.25">
      <c r="A706" s="3">
        <f>TITRES_STAT!B709</f>
        <v>43809</v>
      </c>
      <c r="B706" s="5">
        <f>TITRES_STAT!D709</f>
        <v>2.0318999999999998</v>
      </c>
      <c r="C706" s="2">
        <f t="shared" si="77"/>
        <v>2.1399999999999864E-2</v>
      </c>
      <c r="D706" s="2">
        <f t="shared" si="78"/>
        <v>2.0329800000000002</v>
      </c>
      <c r="E706" s="2">
        <f t="shared" si="80"/>
        <v>2.0394100000000002</v>
      </c>
      <c r="F706" s="2">
        <f t="shared" si="81"/>
        <v>2.0482450000000005</v>
      </c>
      <c r="G706" s="2">
        <f t="shared" si="83"/>
        <v>2.0666880000000005</v>
      </c>
      <c r="H706" s="2">
        <f t="shared" si="79"/>
        <v>2.068845999999998</v>
      </c>
      <c r="I706" s="2">
        <f t="array" ref="I706">SUMPRODUCT(B690:B709, (ROW(B690:B709)-ROW(B690)+1)) / (20*21/2)</f>
        <v>2.0468142857142859</v>
      </c>
      <c r="J706" s="2">
        <f t="shared" si="82"/>
        <v>2.0451240330885305</v>
      </c>
      <c r="K706" s="2">
        <f t="shared" si="84"/>
        <v>2.0522173460262656</v>
      </c>
    </row>
    <row r="707" spans="1:11" ht="13.5" x14ac:dyDescent="0.25">
      <c r="A707" s="3">
        <f>TITRES_STAT!B710</f>
        <v>43810</v>
      </c>
      <c r="B707" s="5">
        <f>TITRES_STAT!D710</f>
        <v>2.0426000000000002</v>
      </c>
      <c r="C707" s="2">
        <f t="shared" si="77"/>
        <v>1.0700000000000376E-2</v>
      </c>
      <c r="D707" s="2">
        <f t="shared" si="78"/>
        <v>2.0319000000000003</v>
      </c>
      <c r="E707" s="2">
        <f t="shared" si="80"/>
        <v>2.0388700000000002</v>
      </c>
      <c r="F707" s="2">
        <f t="shared" si="81"/>
        <v>2.0474400000000008</v>
      </c>
      <c r="G707" s="2">
        <f t="shared" si="83"/>
        <v>2.0658319999999999</v>
      </c>
      <c r="H707" s="2">
        <f t="shared" si="79"/>
        <v>2.0687184999999984</v>
      </c>
      <c r="I707" s="2">
        <f t="array" ref="I707">SUMPRODUCT(B691:B710, (ROW(B691:B710)-ROW(B691)+1)) / (20*21/2)</f>
        <v>2.0462009523809521</v>
      </c>
      <c r="J707" s="2">
        <f t="shared" si="82"/>
        <v>2.044883648984861</v>
      </c>
      <c r="K707" s="2">
        <f t="shared" si="84"/>
        <v>2.0518401952017062</v>
      </c>
    </row>
    <row r="708" spans="1:11" ht="13.5" x14ac:dyDescent="0.25">
      <c r="A708" s="3">
        <f>TITRES_STAT!B711</f>
        <v>43811</v>
      </c>
      <c r="B708" s="5">
        <f>TITRES_STAT!D711</f>
        <v>2.0426000000000002</v>
      </c>
      <c r="C708" s="2">
        <f t="shared" ref="C708:C771" si="85">B708-B707</f>
        <v>0</v>
      </c>
      <c r="D708" s="2">
        <f t="shared" si="78"/>
        <v>2.0340400000000001</v>
      </c>
      <c r="E708" s="2">
        <f t="shared" si="80"/>
        <v>2.0377999999999998</v>
      </c>
      <c r="F708" s="2">
        <f t="shared" si="81"/>
        <v>2.0469050000000002</v>
      </c>
      <c r="G708" s="2">
        <f t="shared" si="83"/>
        <v>2.0649759999999997</v>
      </c>
      <c r="H708" s="2">
        <f t="shared" si="79"/>
        <v>2.0686154999999982</v>
      </c>
      <c r="I708" s="2">
        <f t="array" ref="I708">SUMPRODUCT(B692:B711, (ROW(B692:B711)-ROW(B692)+1)) / (20*21/2)</f>
        <v>2.0456133333333333</v>
      </c>
      <c r="J708" s="2">
        <f t="shared" si="82"/>
        <v>2.0446661586053505</v>
      </c>
      <c r="K708" s="2">
        <f t="shared" si="84"/>
        <v>2.0514778346055609</v>
      </c>
    </row>
    <row r="709" spans="1:11" ht="13.5" x14ac:dyDescent="0.25">
      <c r="A709" s="3">
        <f>TITRES_STAT!B712</f>
        <v>43812</v>
      </c>
      <c r="B709" s="5">
        <f>TITRES_STAT!D712</f>
        <v>2.1013999999999999</v>
      </c>
      <c r="C709" s="2">
        <f t="shared" si="85"/>
        <v>5.8799999999999741E-2</v>
      </c>
      <c r="D709" s="2">
        <f t="shared" si="78"/>
        <v>2.0458000000000003</v>
      </c>
      <c r="E709" s="2">
        <f t="shared" si="80"/>
        <v>2.0431400000000002</v>
      </c>
      <c r="F709" s="2">
        <f t="shared" si="81"/>
        <v>2.0490400000000002</v>
      </c>
      <c r="G709" s="2">
        <f t="shared" si="83"/>
        <v>2.065296</v>
      </c>
      <c r="H709" s="2">
        <f t="shared" si="79"/>
        <v>2.0685339999999983</v>
      </c>
      <c r="I709" s="2">
        <f t="array" ref="I709">SUMPRODUCT(B693:B712, (ROW(B693:B712)-ROW(B693)+1)) / (20*21/2)</f>
        <v>2.0451276190476184</v>
      </c>
      <c r="J709" s="2">
        <f t="shared" si="82"/>
        <v>2.0500693815953173</v>
      </c>
      <c r="K709" s="2">
        <f t="shared" si="84"/>
        <v>2.0534355665818134</v>
      </c>
    </row>
    <row r="710" spans="1:11" ht="13.5" x14ac:dyDescent="0.25">
      <c r="A710" s="3">
        <f>TITRES_STAT!B713</f>
        <v>43815</v>
      </c>
      <c r="B710" s="5">
        <f>TITRES_STAT!D713</f>
        <v>2.0426000000000002</v>
      </c>
      <c r="C710" s="2">
        <f t="shared" si="85"/>
        <v>-5.8799999999999741E-2</v>
      </c>
      <c r="D710" s="2">
        <f t="shared" ref="D710:D773" si="86">AVERAGE(B706:B710)</f>
        <v>2.0522200000000002</v>
      </c>
      <c r="E710" s="2">
        <f t="shared" si="80"/>
        <v>2.0426000000000002</v>
      </c>
      <c r="F710" s="2">
        <f t="shared" si="81"/>
        <v>2.0487700000000002</v>
      </c>
      <c r="G710" s="2">
        <f t="shared" si="83"/>
        <v>2.0645459999999995</v>
      </c>
      <c r="H710" s="2">
        <f t="shared" si="79"/>
        <v>2.0681584999999982</v>
      </c>
      <c r="I710" s="2">
        <f t="array" ref="I710">SUMPRODUCT(B694:B713, (ROW(B694:B713)-ROW(B694)+1)) / (20*21/2)</f>
        <v>2.0447947619047615</v>
      </c>
      <c r="J710" s="2">
        <f t="shared" si="82"/>
        <v>2.0493580119195727</v>
      </c>
      <c r="K710" s="2">
        <f t="shared" si="84"/>
        <v>2.0530106424021346</v>
      </c>
    </row>
    <row r="711" spans="1:11" ht="13.5" x14ac:dyDescent="0.25">
      <c r="A711" s="3">
        <f>TITRES_STAT!B714</f>
        <v>43816</v>
      </c>
      <c r="B711" s="5">
        <f>TITRES_STAT!D714</f>
        <v>2.0426000000000002</v>
      </c>
      <c r="C711" s="2">
        <f t="shared" si="85"/>
        <v>0</v>
      </c>
      <c r="D711" s="2">
        <f t="shared" si="86"/>
        <v>2.05436</v>
      </c>
      <c r="E711" s="2">
        <f t="shared" si="80"/>
        <v>2.0436700000000001</v>
      </c>
      <c r="F711" s="2">
        <f t="shared" si="81"/>
        <v>2.0476999999999999</v>
      </c>
      <c r="G711" s="2">
        <f t="shared" si="83"/>
        <v>2.063796</v>
      </c>
      <c r="H711" s="2">
        <f t="shared" si="79"/>
        <v>2.0674854999999983</v>
      </c>
      <c r="I711" s="2">
        <f t="array" ref="I711">SUMPRODUCT(B695:B714, (ROW(B695:B714)-ROW(B695)+1)) / (20*21/2)</f>
        <v>2.0440338095238095</v>
      </c>
      <c r="J711" s="2">
        <f t="shared" si="82"/>
        <v>2.0487143917367563</v>
      </c>
      <c r="K711" s="2">
        <f t="shared" si="84"/>
        <v>2.0526023819157766</v>
      </c>
    </row>
    <row r="712" spans="1:11" ht="13.5" x14ac:dyDescent="0.25">
      <c r="A712" s="3">
        <f>TITRES_STAT!B715</f>
        <v>43817</v>
      </c>
      <c r="B712" s="5">
        <f>TITRES_STAT!D715</f>
        <v>2.0426000000000002</v>
      </c>
      <c r="C712" s="2">
        <f t="shared" si="85"/>
        <v>0</v>
      </c>
      <c r="D712" s="2">
        <f t="shared" si="86"/>
        <v>2.05436</v>
      </c>
      <c r="E712" s="2">
        <f t="shared" si="80"/>
        <v>2.0431300000000001</v>
      </c>
      <c r="F712" s="2">
        <f t="shared" si="81"/>
        <v>2.0460950000000002</v>
      </c>
      <c r="G712" s="2">
        <f t="shared" si="83"/>
        <v>2.0642239999999994</v>
      </c>
      <c r="H712" s="2">
        <f t="shared" si="79"/>
        <v>2.0666139999999986</v>
      </c>
      <c r="I712" s="2">
        <f t="array" ref="I712">SUMPRODUCT(B696:B715, (ROW(B696:B715)-ROW(B696)+1)) / (20*21/2)</f>
        <v>2.043374761904762</v>
      </c>
      <c r="J712" s="2">
        <f t="shared" si="82"/>
        <v>2.0481320687142079</v>
      </c>
      <c r="K712" s="2">
        <f t="shared" si="84"/>
        <v>2.0522101316445696</v>
      </c>
    </row>
    <row r="713" spans="1:11" ht="13.5" x14ac:dyDescent="0.25">
      <c r="A713" s="3">
        <f>TITRES_STAT!B716</f>
        <v>43818</v>
      </c>
      <c r="B713" s="5">
        <f>TITRES_STAT!D716</f>
        <v>2.0426000000000002</v>
      </c>
      <c r="C713" s="2">
        <f t="shared" si="85"/>
        <v>0</v>
      </c>
      <c r="D713" s="2">
        <f t="shared" si="86"/>
        <v>2.05436</v>
      </c>
      <c r="E713" s="2">
        <f t="shared" si="80"/>
        <v>2.0442</v>
      </c>
      <c r="F713" s="2">
        <f t="shared" si="81"/>
        <v>2.0452900000000001</v>
      </c>
      <c r="G713" s="2">
        <f t="shared" si="83"/>
        <v>2.0635819999999989</v>
      </c>
      <c r="H713" s="2">
        <f t="shared" si="79"/>
        <v>2.0657424999999976</v>
      </c>
      <c r="I713" s="2">
        <f t="array" ref="I713">SUMPRODUCT(B697:B716, (ROW(B697:B716)-ROW(B697)+1)) / (20*21/2)</f>
        <v>2.0422523809523807</v>
      </c>
      <c r="J713" s="2">
        <f t="shared" si="82"/>
        <v>2.0476052050271405</v>
      </c>
      <c r="K713" s="2">
        <f t="shared" si="84"/>
        <v>2.0518332637369396</v>
      </c>
    </row>
    <row r="714" spans="1:11" ht="13.5" x14ac:dyDescent="0.25">
      <c r="A714" s="3">
        <f>TITRES_STAT!B717</f>
        <v>43819</v>
      </c>
      <c r="B714" s="5">
        <f>TITRES_STAT!D717</f>
        <v>2.0373000000000001</v>
      </c>
      <c r="C714" s="2">
        <f t="shared" si="85"/>
        <v>-5.3000000000000824E-3</v>
      </c>
      <c r="D714" s="2">
        <f t="shared" si="86"/>
        <v>2.0415400000000004</v>
      </c>
      <c r="E714" s="2">
        <f t="shared" si="80"/>
        <v>2.0436700000000001</v>
      </c>
      <c r="F714" s="2">
        <f t="shared" si="81"/>
        <v>2.0442200000000001</v>
      </c>
      <c r="G714" s="2">
        <f t="shared" si="83"/>
        <v>2.0628339999999996</v>
      </c>
      <c r="H714" s="2">
        <f t="shared" ref="H714:H777" si="87">AVERAGE(B515:B714)</f>
        <v>2.065017999999998</v>
      </c>
      <c r="I714" s="2">
        <f t="array" ref="I714">SUMPRODUCT(B698:B717, (ROW(B698:B717)-ROW(B698)+1)) / (20*21/2)</f>
        <v>2.0412066666666666</v>
      </c>
      <c r="J714" s="2">
        <f t="shared" si="82"/>
        <v>2.0466237569293178</v>
      </c>
      <c r="K714" s="2">
        <f t="shared" si="84"/>
        <v>2.051263331825687</v>
      </c>
    </row>
    <row r="715" spans="1:11" ht="13.5" x14ac:dyDescent="0.25">
      <c r="A715" s="3">
        <f>TITRES_STAT!B718</f>
        <v>43822</v>
      </c>
      <c r="B715" s="5">
        <f>TITRES_STAT!D718</f>
        <v>2.0373000000000001</v>
      </c>
      <c r="C715" s="2">
        <f t="shared" si="85"/>
        <v>0</v>
      </c>
      <c r="D715" s="2">
        <f t="shared" si="86"/>
        <v>2.0404800000000001</v>
      </c>
      <c r="E715" s="2">
        <f t="shared" si="80"/>
        <v>2.0463500000000003</v>
      </c>
      <c r="F715" s="2">
        <f t="shared" si="81"/>
        <v>2.0436850000000004</v>
      </c>
      <c r="G715" s="2">
        <f t="shared" si="83"/>
        <v>2.0609099999999994</v>
      </c>
      <c r="H715" s="2">
        <f t="shared" si="87"/>
        <v>2.0642934999999984</v>
      </c>
      <c r="I715" s="2">
        <f t="array" ref="I715">SUMPRODUCT(B699:B718, (ROW(B699:B718)-ROW(B699)+1)) / (20*21/2)</f>
        <v>2.0458471428571432</v>
      </c>
      <c r="J715" s="2">
        <f t="shared" si="82"/>
        <v>2.0457357800789069</v>
      </c>
      <c r="K715" s="2">
        <f t="shared" si="84"/>
        <v>2.0507157501854638</v>
      </c>
    </row>
    <row r="716" spans="1:11" ht="13.5" x14ac:dyDescent="0.25">
      <c r="A716" s="3">
        <f>TITRES_STAT!B719</f>
        <v>43823</v>
      </c>
      <c r="B716" s="5">
        <f>TITRES_STAT!D719</f>
        <v>2.0318999999999998</v>
      </c>
      <c r="C716" s="2">
        <f t="shared" si="85"/>
        <v>-5.4000000000002935E-3</v>
      </c>
      <c r="D716" s="2">
        <f t="shared" si="86"/>
        <v>2.0383400000000003</v>
      </c>
      <c r="E716" s="2">
        <f t="shared" ref="E716:E779" si="88">AVERAGE(B707:B716)</f>
        <v>2.0463500000000003</v>
      </c>
      <c r="F716" s="2">
        <f t="shared" si="81"/>
        <v>2.0428800000000003</v>
      </c>
      <c r="G716" s="2">
        <f t="shared" si="83"/>
        <v>2.057701999999999</v>
      </c>
      <c r="H716" s="2">
        <f t="shared" si="87"/>
        <v>2.0635419999999982</v>
      </c>
      <c r="I716" s="2">
        <f t="array" ref="I716">SUMPRODUCT(B700:B719, (ROW(B700:B719)-ROW(B700)+1)) / (20*21/2)</f>
        <v>2.0548900000000003</v>
      </c>
      <c r="J716" s="2">
        <f t="shared" si="82"/>
        <v>2.0444180867380584</v>
      </c>
      <c r="K716" s="2">
        <f t="shared" si="84"/>
        <v>2.0499778776291713</v>
      </c>
    </row>
    <row r="717" spans="1:11" ht="13.5" x14ac:dyDescent="0.25">
      <c r="A717" s="3">
        <f>TITRES_STAT!B720</f>
        <v>43824</v>
      </c>
      <c r="B717" s="5">
        <f>TITRES_STAT!D720</f>
        <v>2.0318999999999998</v>
      </c>
      <c r="C717" s="2">
        <f t="shared" si="85"/>
        <v>0</v>
      </c>
      <c r="D717" s="2">
        <f t="shared" si="86"/>
        <v>2.0362</v>
      </c>
      <c r="E717" s="2">
        <f t="shared" si="88"/>
        <v>2.0452800000000004</v>
      </c>
      <c r="F717" s="2">
        <f t="shared" si="81"/>
        <v>2.0420750000000001</v>
      </c>
      <c r="G717" s="2">
        <f t="shared" si="83"/>
        <v>2.0557759999999989</v>
      </c>
      <c r="H717" s="2">
        <f t="shared" si="87"/>
        <v>2.0627904999999989</v>
      </c>
      <c r="I717" s="2">
        <f t="array" ref="I717">SUMPRODUCT(B701:B720, (ROW(B701:B720)-ROW(B701)+1)) / (20*21/2)</f>
        <v>2.0635000000000003</v>
      </c>
      <c r="J717" s="2">
        <f t="shared" si="82"/>
        <v>2.0432258880011003</v>
      </c>
      <c r="K717" s="2">
        <f t="shared" si="84"/>
        <v>2.0492689412515568</v>
      </c>
    </row>
    <row r="718" spans="1:11" ht="13.5" x14ac:dyDescent="0.25">
      <c r="A718" s="3">
        <f>TITRES_STAT!B721</f>
        <v>43825</v>
      </c>
      <c r="B718" s="5">
        <f>TITRES_STAT!D721</f>
        <v>2.0908000000000002</v>
      </c>
      <c r="C718" s="2">
        <f t="shared" si="85"/>
        <v>5.8900000000000396E-2</v>
      </c>
      <c r="D718" s="2">
        <f t="shared" si="86"/>
        <v>2.0458400000000001</v>
      </c>
      <c r="E718" s="2">
        <f t="shared" si="88"/>
        <v>2.0501</v>
      </c>
      <c r="F718" s="2">
        <f t="shared" si="81"/>
        <v>2.0439500000000002</v>
      </c>
      <c r="G718" s="2">
        <f t="shared" si="83"/>
        <v>2.0562039999999993</v>
      </c>
      <c r="H718" s="2">
        <f t="shared" si="87"/>
        <v>2.0626559999999987</v>
      </c>
      <c r="I718" s="2">
        <f t="array" ref="I718">SUMPRODUCT(B702:B721, (ROW(B702:B721)-ROW(B702)+1)) / (20*21/2)</f>
        <v>2.0716771428571428</v>
      </c>
      <c r="J718" s="2">
        <f t="shared" si="82"/>
        <v>2.0477567558105192</v>
      </c>
      <c r="K718" s="2">
        <f t="shared" si="84"/>
        <v>2.0508976102220839</v>
      </c>
    </row>
    <row r="719" spans="1:11" ht="13.5" x14ac:dyDescent="0.25">
      <c r="A719" s="3">
        <f>TITRES_STAT!B722</f>
        <v>43826</v>
      </c>
      <c r="B719" s="5">
        <f>TITRES_STAT!D722</f>
        <v>2.1389</v>
      </c>
      <c r="C719" s="2">
        <f t="shared" si="85"/>
        <v>4.809999999999981E-2</v>
      </c>
      <c r="D719" s="2">
        <f t="shared" si="86"/>
        <v>2.06616</v>
      </c>
      <c r="E719" s="2">
        <f t="shared" si="88"/>
        <v>2.0538500000000002</v>
      </c>
      <c r="F719" s="2">
        <f t="shared" si="81"/>
        <v>2.0484950000000004</v>
      </c>
      <c r="G719" s="2">
        <f t="shared" si="83"/>
        <v>2.0565259999999994</v>
      </c>
      <c r="H719" s="2">
        <f t="shared" si="87"/>
        <v>2.0625634999999987</v>
      </c>
      <c r="I719" s="2">
        <f t="array" ref="I719">SUMPRODUCT(B703:B722, (ROW(B703:B722)-ROW(B703)+1)) / (20*21/2)</f>
        <v>2.0732304761904761</v>
      </c>
      <c r="J719" s="2">
        <f t="shared" si="82"/>
        <v>2.0564370647809458</v>
      </c>
      <c r="K719" s="2">
        <f t="shared" si="84"/>
        <v>2.0543486843310217</v>
      </c>
    </row>
    <row r="720" spans="1:11" ht="13.5" x14ac:dyDescent="0.25">
      <c r="A720" s="3">
        <f>TITRES_STAT!B723</f>
        <v>43829</v>
      </c>
      <c r="B720" s="5">
        <f>TITRES_STAT!D723</f>
        <v>2.1389</v>
      </c>
      <c r="C720" s="2">
        <f t="shared" si="85"/>
        <v>0</v>
      </c>
      <c r="D720" s="2">
        <f t="shared" si="86"/>
        <v>2.0864799999999999</v>
      </c>
      <c r="E720" s="2">
        <f t="shared" si="88"/>
        <v>2.0634800000000002</v>
      </c>
      <c r="F720" s="2">
        <f t="shared" si="81"/>
        <v>2.0530400000000002</v>
      </c>
      <c r="G720" s="2">
        <f t="shared" si="83"/>
        <v>2.0570619999999997</v>
      </c>
      <c r="H720" s="2">
        <f t="shared" si="87"/>
        <v>2.0625949999999982</v>
      </c>
      <c r="I720" s="2">
        <f t="array" ref="I720">SUMPRODUCT(B704:B723, (ROW(B704:B723)-ROW(B704)+1)) / (20*21/2)</f>
        <v>2.0797519047619053</v>
      </c>
      <c r="J720" s="2">
        <f t="shared" si="82"/>
        <v>2.0642906776589509</v>
      </c>
      <c r="K720" s="2">
        <f t="shared" si="84"/>
        <v>2.0576644222003933</v>
      </c>
    </row>
    <row r="721" spans="1:11" ht="13.5" x14ac:dyDescent="0.25">
      <c r="A721" s="3">
        <f>TITRES_STAT!B724</f>
        <v>43830</v>
      </c>
      <c r="B721" s="5">
        <f>TITRES_STAT!D724</f>
        <v>2.1389</v>
      </c>
      <c r="C721" s="2">
        <f t="shared" si="85"/>
        <v>0</v>
      </c>
      <c r="D721" s="2">
        <f t="shared" si="86"/>
        <v>2.1078799999999998</v>
      </c>
      <c r="E721" s="2">
        <f t="shared" si="88"/>
        <v>2.0731100000000002</v>
      </c>
      <c r="F721" s="2">
        <f t="shared" si="81"/>
        <v>2.0583900000000002</v>
      </c>
      <c r="G721" s="2">
        <f t="shared" si="83"/>
        <v>2.0585599999999999</v>
      </c>
      <c r="H721" s="2">
        <f t="shared" si="87"/>
        <v>2.0626264999999986</v>
      </c>
      <c r="I721" s="2">
        <f t="array" ref="I721">SUMPRODUCT(B705:B724, (ROW(B705:B724)-ROW(B705)+1)) / (20*21/2)</f>
        <v>2.0802147619047617</v>
      </c>
      <c r="J721" s="2">
        <f t="shared" si="82"/>
        <v>2.0713963274057177</v>
      </c>
      <c r="K721" s="2">
        <f t="shared" si="84"/>
        <v>2.0608501311337113</v>
      </c>
    </row>
    <row r="722" spans="1:11" ht="13.5" x14ac:dyDescent="0.25">
      <c r="A722" s="3">
        <f>TITRES_STAT!B725</f>
        <v>43832</v>
      </c>
      <c r="B722" s="5">
        <f>TITRES_STAT!D725</f>
        <v>2.0747</v>
      </c>
      <c r="C722" s="2">
        <f t="shared" si="85"/>
        <v>-6.4200000000000035E-2</v>
      </c>
      <c r="D722" s="2">
        <f t="shared" si="86"/>
        <v>2.1164399999999999</v>
      </c>
      <c r="E722" s="2">
        <f t="shared" si="88"/>
        <v>2.0763199999999999</v>
      </c>
      <c r="F722" s="2">
        <f t="shared" si="81"/>
        <v>2.0597250000000003</v>
      </c>
      <c r="G722" s="2">
        <f t="shared" si="83"/>
        <v>2.0584520000000004</v>
      </c>
      <c r="H722" s="2">
        <f t="shared" si="87"/>
        <v>2.0621884999999982</v>
      </c>
      <c r="I722" s="2">
        <f t="array" ref="I722">SUMPRODUCT(B706:B725, (ROW(B706:B725)-ROW(B706)+1)) / (20*21/2)</f>
        <v>2.0846166666666668</v>
      </c>
      <c r="J722" s="2">
        <f t="shared" si="82"/>
        <v>2.0717109628908874</v>
      </c>
      <c r="K722" s="2">
        <f t="shared" si="84"/>
        <v>2.0613932632461149</v>
      </c>
    </row>
    <row r="723" spans="1:11" ht="13.5" x14ac:dyDescent="0.25">
      <c r="A723" s="3">
        <f>TITRES_STAT!B726</f>
        <v>43833</v>
      </c>
      <c r="B723" s="5">
        <f>TITRES_STAT!D726</f>
        <v>2.1282000000000001</v>
      </c>
      <c r="C723" s="2">
        <f t="shared" si="85"/>
        <v>5.3500000000000103E-2</v>
      </c>
      <c r="D723" s="2">
        <f t="shared" si="86"/>
        <v>2.12392</v>
      </c>
      <c r="E723" s="2">
        <f t="shared" si="88"/>
        <v>2.0848800000000001</v>
      </c>
      <c r="F723" s="2">
        <f t="shared" si="81"/>
        <v>2.06454</v>
      </c>
      <c r="G723" s="2">
        <f t="shared" si="83"/>
        <v>2.0587740000000005</v>
      </c>
      <c r="H723" s="2">
        <f t="shared" si="87"/>
        <v>2.0623399999999985</v>
      </c>
      <c r="I723" s="2">
        <f t="array" ref="I723">SUMPRODUCT(B707:B726, (ROW(B707:B726)-ROW(B707)+1)) / (20*21/2)</f>
        <v>2.0829347619047622</v>
      </c>
      <c r="J723" s="2">
        <f t="shared" si="82"/>
        <v>2.0770908711869933</v>
      </c>
      <c r="K723" s="2">
        <f t="shared" si="84"/>
        <v>2.0640131352756792</v>
      </c>
    </row>
    <row r="724" spans="1:11" ht="13.5" x14ac:dyDescent="0.25">
      <c r="A724" s="3">
        <f>TITRES_STAT!B727</f>
        <v>43836</v>
      </c>
      <c r="B724" s="5">
        <f>TITRES_STAT!D727</f>
        <v>2.0693999999999999</v>
      </c>
      <c r="C724" s="2">
        <f t="shared" si="85"/>
        <v>-5.8800000000000185E-2</v>
      </c>
      <c r="D724" s="2">
        <f t="shared" si="86"/>
        <v>2.11002</v>
      </c>
      <c r="E724" s="2">
        <f t="shared" si="88"/>
        <v>2.0880899999999998</v>
      </c>
      <c r="F724" s="2">
        <f t="shared" ref="F724:F787" si="89">AVERAGE(B705:B724)</f>
        <v>2.0658800000000004</v>
      </c>
      <c r="G724" s="2">
        <f t="shared" si="83"/>
        <v>2.0582400000000005</v>
      </c>
      <c r="H724" s="2">
        <f t="shared" si="87"/>
        <v>2.0619989999999984</v>
      </c>
      <c r="I724" s="2">
        <f t="array" ref="I724">SUMPRODUCT(B708:B727, (ROW(B708:B727)-ROW(B708)+1)) / (20*21/2)</f>
        <v>2.0811509523809524</v>
      </c>
      <c r="J724" s="2">
        <f t="shared" si="82"/>
        <v>2.0763584072644226</v>
      </c>
      <c r="K724" s="2">
        <f t="shared" si="84"/>
        <v>2.0642243848727113</v>
      </c>
    </row>
    <row r="725" spans="1:11" ht="13.5" x14ac:dyDescent="0.25">
      <c r="A725" s="3">
        <f>TITRES_STAT!B728</f>
        <v>43837</v>
      </c>
      <c r="B725" s="5">
        <f>TITRES_STAT!D728</f>
        <v>2.1120999999999999</v>
      </c>
      <c r="C725" s="2">
        <f t="shared" si="85"/>
        <v>4.269999999999996E-2</v>
      </c>
      <c r="D725" s="2">
        <f t="shared" si="86"/>
        <v>2.10466</v>
      </c>
      <c r="E725" s="2">
        <f t="shared" si="88"/>
        <v>2.0955699999999999</v>
      </c>
      <c r="F725" s="2">
        <f t="shared" si="89"/>
        <v>2.0709600000000004</v>
      </c>
      <c r="G725" s="2">
        <f t="shared" si="83"/>
        <v>2.0594160000000006</v>
      </c>
      <c r="H725" s="2">
        <f t="shared" si="87"/>
        <v>2.0619214999999982</v>
      </c>
      <c r="I725" s="2">
        <f t="array" ref="I725">SUMPRODUCT(B709:B728, (ROW(B709:B728)-ROW(B709)+1)) / (20*21/2)</f>
        <v>2.0793161904761903</v>
      </c>
      <c r="J725" s="2">
        <f t="shared" ref="J725:J788" si="90">$J$4*B725+J724*(1-$J$4)</f>
        <v>2.0797623684773345</v>
      </c>
      <c r="K725" s="2">
        <f t="shared" si="84"/>
        <v>2.0661018599757424</v>
      </c>
    </row>
    <row r="726" spans="1:11" ht="13.5" x14ac:dyDescent="0.25">
      <c r="A726" s="3">
        <f>TITRES_STAT!B729</f>
        <v>43838</v>
      </c>
      <c r="B726" s="5">
        <f>TITRES_STAT!D729</f>
        <v>2.0533000000000001</v>
      </c>
      <c r="C726" s="2">
        <f t="shared" si="85"/>
        <v>-5.8799999999999741E-2</v>
      </c>
      <c r="D726" s="2">
        <f t="shared" si="86"/>
        <v>2.0875399999999997</v>
      </c>
      <c r="E726" s="2">
        <f t="shared" si="88"/>
        <v>2.0977100000000002</v>
      </c>
      <c r="F726" s="2">
        <f t="shared" si="89"/>
        <v>2.0720300000000003</v>
      </c>
      <c r="G726" s="2">
        <f t="shared" si="83"/>
        <v>2.0584540000000002</v>
      </c>
      <c r="H726" s="2">
        <f t="shared" si="87"/>
        <v>2.0615249999999978</v>
      </c>
      <c r="I726" s="2">
        <f t="array" ref="I726">SUMPRODUCT(B710:B729, (ROW(B710:B729)-ROW(B710)+1)) / (20*21/2)</f>
        <v>2.0830304761904763</v>
      </c>
      <c r="J726" s="2">
        <f t="shared" si="90"/>
        <v>2.0772421429080645</v>
      </c>
      <c r="K726" s="2">
        <f t="shared" si="84"/>
        <v>2.0655998262512036</v>
      </c>
    </row>
    <row r="727" spans="1:11" ht="13.5" x14ac:dyDescent="0.25">
      <c r="A727" s="3">
        <f>TITRES_STAT!B730</f>
        <v>43839</v>
      </c>
      <c r="B727" s="5">
        <f>TITRES_STAT!D730</f>
        <v>2.0533000000000001</v>
      </c>
      <c r="C727" s="2">
        <f t="shared" si="85"/>
        <v>0</v>
      </c>
      <c r="D727" s="2">
        <f t="shared" si="86"/>
        <v>2.0832600000000001</v>
      </c>
      <c r="E727" s="2">
        <f t="shared" si="88"/>
        <v>2.09985</v>
      </c>
      <c r="F727" s="2">
        <f t="shared" si="89"/>
        <v>2.072565</v>
      </c>
      <c r="G727" s="2">
        <f t="shared" si="83"/>
        <v>2.0583460000000007</v>
      </c>
      <c r="H727" s="2">
        <f t="shared" si="87"/>
        <v>2.0613764999999984</v>
      </c>
      <c r="I727" s="2">
        <f t="array" ref="I727">SUMPRODUCT(B711:B730, (ROW(B711:B730)-ROW(B711)+1)) / (20*21/2)</f>
        <v>2.0887319047619051</v>
      </c>
      <c r="J727" s="2">
        <f t="shared" si="90"/>
        <v>2.0749619388215823</v>
      </c>
      <c r="K727" s="2">
        <f t="shared" si="84"/>
        <v>2.0651174801237056</v>
      </c>
    </row>
    <row r="728" spans="1:11" ht="13.5" x14ac:dyDescent="0.25">
      <c r="A728" s="3">
        <f>TITRES_STAT!B731</f>
        <v>43840</v>
      </c>
      <c r="B728" s="5">
        <f>TITRES_STAT!D731</f>
        <v>2.0533000000000001</v>
      </c>
      <c r="C728" s="2">
        <f t="shared" si="85"/>
        <v>0</v>
      </c>
      <c r="D728" s="2">
        <f t="shared" si="86"/>
        <v>2.0682800000000001</v>
      </c>
      <c r="E728" s="2">
        <f t="shared" si="88"/>
        <v>2.0960999999999999</v>
      </c>
      <c r="F728" s="2">
        <f t="shared" si="89"/>
        <v>2.0730999999999997</v>
      </c>
      <c r="G728" s="2">
        <f t="shared" si="83"/>
        <v>2.0583460000000007</v>
      </c>
      <c r="H728" s="2">
        <f t="shared" si="87"/>
        <v>2.0609304999999982</v>
      </c>
      <c r="I728" s="2">
        <f t="array" ref="I728">SUMPRODUCT(B712:B731, (ROW(B712:B731)-ROW(B712)+1)) / (20*21/2)</f>
        <v>2.0940004761904762</v>
      </c>
      <c r="J728" s="2">
        <f t="shared" si="90"/>
        <v>2.0728988970290509</v>
      </c>
      <c r="K728" s="2">
        <f t="shared" si="84"/>
        <v>2.0646540495306192</v>
      </c>
    </row>
    <row r="729" spans="1:11" ht="13.5" x14ac:dyDescent="0.25">
      <c r="A729" s="3">
        <f>TITRES_STAT!B732</f>
        <v>43843</v>
      </c>
      <c r="B729" s="5">
        <f>TITRES_STAT!D732</f>
        <v>2.1120999999999999</v>
      </c>
      <c r="C729" s="2">
        <f t="shared" si="85"/>
        <v>5.8799999999999741E-2</v>
      </c>
      <c r="D729" s="2">
        <f t="shared" si="86"/>
        <v>2.0768200000000001</v>
      </c>
      <c r="E729" s="2">
        <f t="shared" si="88"/>
        <v>2.0934199999999996</v>
      </c>
      <c r="F729" s="2">
        <f t="shared" si="89"/>
        <v>2.0736349999999999</v>
      </c>
      <c r="G729" s="2">
        <f t="shared" si="83"/>
        <v>2.0596280000000009</v>
      </c>
      <c r="H729" s="2">
        <f t="shared" si="87"/>
        <v>2.0607784999999983</v>
      </c>
      <c r="I729" s="2">
        <f t="array" ref="I729">SUMPRODUCT(B713:B732, (ROW(B713:B732)-ROW(B713)+1)) / (20*21/2)</f>
        <v>2.0988361904761907</v>
      </c>
      <c r="J729" s="2">
        <f t="shared" si="90"/>
        <v>2.0766323354072367</v>
      </c>
      <c r="K729" s="2">
        <f t="shared" si="84"/>
        <v>2.0665146750392225</v>
      </c>
    </row>
    <row r="730" spans="1:11" ht="13.5" x14ac:dyDescent="0.25">
      <c r="A730" s="3">
        <f>TITRES_STAT!B733</f>
        <v>43845</v>
      </c>
      <c r="B730" s="5">
        <f>TITRES_STAT!D733</f>
        <v>2.1335000000000002</v>
      </c>
      <c r="C730" s="2">
        <f t="shared" si="85"/>
        <v>2.1400000000000308E-2</v>
      </c>
      <c r="D730" s="2">
        <f t="shared" si="86"/>
        <v>2.0811000000000002</v>
      </c>
      <c r="E730" s="2">
        <f t="shared" si="88"/>
        <v>2.0928800000000001</v>
      </c>
      <c r="F730" s="2">
        <f t="shared" si="89"/>
        <v>2.0781799999999997</v>
      </c>
      <c r="G730" s="2">
        <f t="shared" si="83"/>
        <v>2.0613380000000006</v>
      </c>
      <c r="H730" s="2">
        <f t="shared" si="87"/>
        <v>2.0610309999999985</v>
      </c>
      <c r="I730" s="2">
        <f t="array" ref="I730">SUMPRODUCT(B714:B733, (ROW(B714:B733)-ROW(B714)+1)) / (20*21/2)</f>
        <v>2.0986580952380955</v>
      </c>
      <c r="J730" s="2">
        <f t="shared" si="90"/>
        <v>2.0820483034636905</v>
      </c>
      <c r="K730" s="2">
        <f t="shared" si="84"/>
        <v>2.0691415505278803</v>
      </c>
    </row>
    <row r="731" spans="1:11" ht="13.5" x14ac:dyDescent="0.25">
      <c r="A731" s="3">
        <f>TITRES_STAT!B734</f>
        <v>43846</v>
      </c>
      <c r="B731" s="5">
        <f>TITRES_STAT!D734</f>
        <v>2.1335000000000002</v>
      </c>
      <c r="C731" s="2">
        <f t="shared" si="85"/>
        <v>0</v>
      </c>
      <c r="D731" s="2">
        <f t="shared" si="86"/>
        <v>2.09714</v>
      </c>
      <c r="E731" s="2">
        <f t="shared" si="88"/>
        <v>2.0923400000000001</v>
      </c>
      <c r="F731" s="2">
        <f t="shared" si="89"/>
        <v>2.0827249999999995</v>
      </c>
      <c r="G731" s="2">
        <f t="shared" si="83"/>
        <v>2.0625140000000011</v>
      </c>
      <c r="H731" s="2">
        <f t="shared" si="87"/>
        <v>2.0615809999999981</v>
      </c>
      <c r="I731" s="2">
        <f t="array" ref="I731">SUMPRODUCT(B715:B734, (ROW(B715:B734)-ROW(B715)+1)) / (20*21/2)</f>
        <v>2.1033714285714287</v>
      </c>
      <c r="J731" s="2">
        <f t="shared" si="90"/>
        <v>2.086948465038577</v>
      </c>
      <c r="K731" s="2">
        <f t="shared" si="84"/>
        <v>2.0716654112914927</v>
      </c>
    </row>
    <row r="732" spans="1:11" ht="13.5" x14ac:dyDescent="0.25">
      <c r="A732" s="3">
        <f>TITRES_STAT!B735</f>
        <v>43847</v>
      </c>
      <c r="B732" s="5">
        <f>TITRES_STAT!D735</f>
        <v>2.1335000000000002</v>
      </c>
      <c r="C732" s="2">
        <f t="shared" si="85"/>
        <v>0</v>
      </c>
      <c r="D732" s="2">
        <f t="shared" si="86"/>
        <v>2.1131799999999998</v>
      </c>
      <c r="E732" s="2">
        <f t="shared" si="88"/>
        <v>2.0982200000000004</v>
      </c>
      <c r="F732" s="2">
        <f t="shared" si="89"/>
        <v>2.0872699999999993</v>
      </c>
      <c r="G732" s="2">
        <f t="shared" si="83"/>
        <v>2.0646520000000006</v>
      </c>
      <c r="H732" s="2">
        <f t="shared" si="87"/>
        <v>2.0616844999999988</v>
      </c>
      <c r="I732" s="2">
        <f t="array" ref="I732">SUMPRODUCT(B716:B735, (ROW(B716:B735)-ROW(B716)+1)) / (20*21/2)</f>
        <v>2.1076009523809525</v>
      </c>
      <c r="J732" s="2">
        <f t="shared" si="90"/>
        <v>2.0913819445587127</v>
      </c>
      <c r="K732" s="2">
        <f t="shared" si="84"/>
        <v>2.0740902971231989</v>
      </c>
    </row>
    <row r="733" spans="1:11" ht="13.5" x14ac:dyDescent="0.25">
      <c r="A733" s="3">
        <f>TITRES_STAT!B736</f>
        <v>43850</v>
      </c>
      <c r="B733" s="5">
        <f>TITRES_STAT!D736</f>
        <v>2.0853999999999999</v>
      </c>
      <c r="C733" s="2">
        <f t="shared" si="85"/>
        <v>-4.8100000000000254E-2</v>
      </c>
      <c r="D733" s="2">
        <f t="shared" si="86"/>
        <v>2.1195999999999997</v>
      </c>
      <c r="E733" s="2">
        <f t="shared" si="88"/>
        <v>2.0939400000000004</v>
      </c>
      <c r="F733" s="2">
        <f t="shared" si="89"/>
        <v>2.0894099999999995</v>
      </c>
      <c r="G733" s="2">
        <f t="shared" si="83"/>
        <v>2.0658280000000002</v>
      </c>
      <c r="H733" s="2">
        <f t="shared" si="87"/>
        <v>2.0613989999999989</v>
      </c>
      <c r="I733" s="2">
        <f t="array" ref="I733">SUMPRODUCT(B717:B736, (ROW(B717:B736)-ROW(B717)+1)) / (20*21/2)</f>
        <v>2.1103276190476192</v>
      </c>
      <c r="J733" s="2">
        <f t="shared" si="90"/>
        <v>2.0908122355531211</v>
      </c>
      <c r="K733" s="2">
        <f t="shared" si="84"/>
        <v>2.0745338148830736</v>
      </c>
    </row>
    <row r="734" spans="1:11" ht="13.5" x14ac:dyDescent="0.25">
      <c r="A734" s="3">
        <f>TITRES_STAT!B737</f>
        <v>43851</v>
      </c>
      <c r="B734" s="5">
        <f>TITRES_STAT!D737</f>
        <v>2.1389</v>
      </c>
      <c r="C734" s="2">
        <f t="shared" si="85"/>
        <v>5.3500000000000103E-2</v>
      </c>
      <c r="D734" s="2">
        <f t="shared" si="86"/>
        <v>2.1249600000000002</v>
      </c>
      <c r="E734" s="2">
        <f t="shared" si="88"/>
        <v>2.1008900000000001</v>
      </c>
      <c r="F734" s="2">
        <f t="shared" si="89"/>
        <v>2.0944899999999995</v>
      </c>
      <c r="G734" s="2">
        <f t="shared" si="83"/>
        <v>2.0683960000000008</v>
      </c>
      <c r="H734" s="2">
        <f t="shared" si="87"/>
        <v>2.0616784999999984</v>
      </c>
      <c r="I734" s="2">
        <f t="array" ref="I734">SUMPRODUCT(B718:B737, (ROW(B718:B737)-ROW(B718)+1)) / (20*21/2)</f>
        <v>2.1110623809523816</v>
      </c>
      <c r="J734" s="2">
        <f t="shared" si="90"/>
        <v>2.0953920226433</v>
      </c>
      <c r="K734" s="2">
        <f t="shared" si="84"/>
        <v>2.0770579790053061</v>
      </c>
    </row>
    <row r="735" spans="1:11" ht="13.5" x14ac:dyDescent="0.25">
      <c r="A735" s="3">
        <f>TITRES_STAT!B738</f>
        <v>43852</v>
      </c>
      <c r="B735" s="5">
        <f>TITRES_STAT!D738</f>
        <v>2.1389</v>
      </c>
      <c r="C735" s="2">
        <f t="shared" si="85"/>
        <v>0</v>
      </c>
      <c r="D735" s="2">
        <f t="shared" si="86"/>
        <v>2.1260400000000002</v>
      </c>
      <c r="E735" s="2">
        <f t="shared" si="88"/>
        <v>2.1035699999999999</v>
      </c>
      <c r="F735" s="2">
        <f t="shared" si="89"/>
        <v>2.0995699999999999</v>
      </c>
      <c r="G735" s="2">
        <f t="shared" si="83"/>
        <v>2.0694660000000011</v>
      </c>
      <c r="H735" s="2">
        <f t="shared" si="87"/>
        <v>2.0619579999999984</v>
      </c>
      <c r="I735" s="2">
        <f t="array" ref="I735">SUMPRODUCT(B719:B738, (ROW(B719:B738)-ROW(B719)+1)) / (20*21/2)</f>
        <v>2.1058152380952384</v>
      </c>
      <c r="J735" s="2">
        <f t="shared" si="90"/>
        <v>2.0995356395344142</v>
      </c>
      <c r="K735" s="2">
        <f t="shared" si="84"/>
        <v>2.0794831562992155</v>
      </c>
    </row>
    <row r="736" spans="1:11" ht="13.5" x14ac:dyDescent="0.25">
      <c r="A736" s="3">
        <f>TITRES_STAT!B739</f>
        <v>43853</v>
      </c>
      <c r="B736" s="5">
        <f>TITRES_STAT!D739</f>
        <v>2.1282000000000001</v>
      </c>
      <c r="C736" s="2">
        <f t="shared" si="85"/>
        <v>-1.0699999999999932E-2</v>
      </c>
      <c r="D736" s="2">
        <f t="shared" si="86"/>
        <v>2.1249799999999999</v>
      </c>
      <c r="E736" s="2">
        <f t="shared" si="88"/>
        <v>2.1110599999999997</v>
      </c>
      <c r="F736" s="2">
        <f t="shared" si="89"/>
        <v>2.1043849999999997</v>
      </c>
      <c r="G736" s="2">
        <f t="shared" si="83"/>
        <v>2.0703220000000013</v>
      </c>
      <c r="H736" s="2">
        <f t="shared" si="87"/>
        <v>2.0621589999999981</v>
      </c>
      <c r="I736" s="2">
        <f t="array" ref="I736">SUMPRODUCT(B720:B739, (ROW(B720:B739)-ROW(B720)+1)) / (20*21/2)</f>
        <v>2.0992228571428568</v>
      </c>
      <c r="J736" s="2">
        <f t="shared" si="90"/>
        <v>2.1022655786263749</v>
      </c>
      <c r="K736" s="2">
        <f t="shared" si="84"/>
        <v>2.0813936207580697</v>
      </c>
    </row>
    <row r="737" spans="1:11" ht="13.5" x14ac:dyDescent="0.25">
      <c r="A737" s="3">
        <f>TITRES_STAT!B740</f>
        <v>43854</v>
      </c>
      <c r="B737" s="5">
        <f>TITRES_STAT!D740</f>
        <v>2.1120999999999999</v>
      </c>
      <c r="C737" s="2">
        <f t="shared" si="85"/>
        <v>-1.6100000000000225E-2</v>
      </c>
      <c r="D737" s="2">
        <f t="shared" si="86"/>
        <v>2.1206999999999998</v>
      </c>
      <c r="E737" s="2">
        <f t="shared" si="88"/>
        <v>2.1169399999999996</v>
      </c>
      <c r="F737" s="2">
        <f t="shared" si="89"/>
        <v>2.1083949999999998</v>
      </c>
      <c r="G737" s="2">
        <f t="shared" si="83"/>
        <v>2.071390000000001</v>
      </c>
      <c r="H737" s="2">
        <f t="shared" si="87"/>
        <v>2.062056499999998</v>
      </c>
      <c r="I737" s="2">
        <f t="array" ref="I737">SUMPRODUCT(B721:B740, (ROW(B721:B740)-ROW(B721)+1)) / (20*21/2)</f>
        <v>2.0926</v>
      </c>
      <c r="J737" s="2">
        <f t="shared" si="90"/>
        <v>2.1032021901857676</v>
      </c>
      <c r="K737" s="2">
        <f t="shared" si="84"/>
        <v>2.0825977924930474</v>
      </c>
    </row>
    <row r="738" spans="1:11" ht="13.5" x14ac:dyDescent="0.25">
      <c r="A738" s="3">
        <f>TITRES_STAT!B741</f>
        <v>43857</v>
      </c>
      <c r="B738" s="5">
        <f>TITRES_STAT!D741</f>
        <v>2.0533000000000001</v>
      </c>
      <c r="C738" s="2">
        <f t="shared" si="85"/>
        <v>-5.8799999999999741E-2</v>
      </c>
      <c r="D738" s="2">
        <f t="shared" si="86"/>
        <v>2.1142799999999999</v>
      </c>
      <c r="E738" s="2">
        <f t="shared" si="88"/>
        <v>2.1169399999999996</v>
      </c>
      <c r="F738" s="2">
        <f t="shared" si="89"/>
        <v>2.1065200000000002</v>
      </c>
      <c r="G738" s="2">
        <f t="shared" si="83"/>
        <v>2.0713900000000005</v>
      </c>
      <c r="H738" s="2">
        <f t="shared" si="87"/>
        <v>2.0619079999999976</v>
      </c>
      <c r="I738" s="2">
        <f t="array" ref="I738">SUMPRODUCT(B722:B741, (ROW(B722:B741)-ROW(B722)+1)) / (20*21/2)</f>
        <v>2.0890390476190475</v>
      </c>
      <c r="J738" s="2">
        <f t="shared" si="90"/>
        <v>2.0984496006442659</v>
      </c>
      <c r="K738" s="2">
        <f t="shared" si="84"/>
        <v>2.0814488594541043</v>
      </c>
    </row>
    <row r="739" spans="1:11" ht="13.5" x14ac:dyDescent="0.25">
      <c r="A739" s="3">
        <f>TITRES_STAT!B742</f>
        <v>43858</v>
      </c>
      <c r="B739" s="5">
        <f>TITRES_STAT!D742</f>
        <v>2.0373000000000001</v>
      </c>
      <c r="C739" s="2">
        <f t="shared" si="85"/>
        <v>-1.6000000000000014E-2</v>
      </c>
      <c r="D739" s="2">
        <f t="shared" si="86"/>
        <v>2.09396</v>
      </c>
      <c r="E739" s="2">
        <f t="shared" si="88"/>
        <v>2.1094599999999999</v>
      </c>
      <c r="F739" s="2">
        <f t="shared" si="89"/>
        <v>2.1014400000000002</v>
      </c>
      <c r="G739" s="2">
        <f t="shared" si="83"/>
        <v>2.0709620000000002</v>
      </c>
      <c r="H739" s="2">
        <f t="shared" si="87"/>
        <v>2.0618529999999979</v>
      </c>
      <c r="I739" s="2">
        <f t="array" ref="I739">SUMPRODUCT(B723:B742, (ROW(B723:B742)-ROW(B723)+1)) / (20*21/2)</f>
        <v>2.083307619047619</v>
      </c>
      <c r="J739" s="2">
        <f t="shared" si="90"/>
        <v>2.0926258291543358</v>
      </c>
      <c r="K739" s="2">
        <f t="shared" si="84"/>
        <v>2.0797175316323746</v>
      </c>
    </row>
    <row r="740" spans="1:11" ht="13.5" x14ac:dyDescent="0.25">
      <c r="A740" s="3">
        <f>TITRES_STAT!B743</f>
        <v>43859</v>
      </c>
      <c r="B740" s="5">
        <f>TITRES_STAT!D743</f>
        <v>2.0318999999999998</v>
      </c>
      <c r="C740" s="2">
        <f t="shared" si="85"/>
        <v>-5.4000000000002935E-3</v>
      </c>
      <c r="D740" s="2">
        <f t="shared" si="86"/>
        <v>2.0725600000000002</v>
      </c>
      <c r="E740" s="2">
        <f t="shared" si="88"/>
        <v>2.0993000000000004</v>
      </c>
      <c r="F740" s="2">
        <f t="shared" si="89"/>
        <v>2.0960900000000002</v>
      </c>
      <c r="G740" s="2">
        <f t="shared" si="83"/>
        <v>2.07064</v>
      </c>
      <c r="H740" s="2">
        <f t="shared" si="87"/>
        <v>2.061646999999998</v>
      </c>
      <c r="I740" s="2">
        <f t="array" ref="I740">SUMPRODUCT(B724:B743, (ROW(B724:B743)-ROW(B724)+1)) / (20*21/2)</f>
        <v>2.0879704761904767</v>
      </c>
      <c r="J740" s="2">
        <f t="shared" si="90"/>
        <v>2.0868424168539228</v>
      </c>
      <c r="K740" s="2">
        <f t="shared" si="84"/>
        <v>2.0778423343134578</v>
      </c>
    </row>
    <row r="741" spans="1:11" ht="13.5" x14ac:dyDescent="0.25">
      <c r="A741" s="3">
        <f>TITRES_STAT!B744</f>
        <v>43860</v>
      </c>
      <c r="B741" s="5">
        <f>TITRES_STAT!D744</f>
        <v>2.0587</v>
      </c>
      <c r="C741" s="2">
        <f t="shared" si="85"/>
        <v>2.6800000000000157E-2</v>
      </c>
      <c r="D741" s="2">
        <f t="shared" si="86"/>
        <v>2.0586600000000002</v>
      </c>
      <c r="E741" s="2">
        <f t="shared" si="88"/>
        <v>2.0918199999999998</v>
      </c>
      <c r="F741" s="2">
        <f t="shared" si="89"/>
        <v>2.0920800000000002</v>
      </c>
      <c r="G741" s="2">
        <f t="shared" si="83"/>
        <v>2.0705340000000003</v>
      </c>
      <c r="H741" s="2">
        <f t="shared" si="87"/>
        <v>2.0617734999999975</v>
      </c>
      <c r="I741" s="2">
        <f t="array" ref="I741">SUMPRODUCT(B725:B744, (ROW(B725:B744)-ROW(B725)+1)) / (20*21/2)</f>
        <v>2.0895252380952383</v>
      </c>
      <c r="J741" s="2">
        <f t="shared" si="90"/>
        <v>2.084162186677359</v>
      </c>
      <c r="K741" s="2">
        <f t="shared" si="84"/>
        <v>2.0770916545364595</v>
      </c>
    </row>
    <row r="742" spans="1:11" ht="13.5" x14ac:dyDescent="0.25">
      <c r="A742" s="3">
        <f>TITRES_STAT!B745</f>
        <v>43861</v>
      </c>
      <c r="B742" s="5">
        <f>TITRES_STAT!D745</f>
        <v>2.0318999999999998</v>
      </c>
      <c r="C742" s="2">
        <f t="shared" si="85"/>
        <v>-2.6800000000000157E-2</v>
      </c>
      <c r="D742" s="2">
        <f t="shared" si="86"/>
        <v>2.0426200000000003</v>
      </c>
      <c r="E742" s="2">
        <f t="shared" si="88"/>
        <v>2.0816600000000003</v>
      </c>
      <c r="F742" s="2">
        <f t="shared" si="89"/>
        <v>2.0899400000000004</v>
      </c>
      <c r="G742" s="2">
        <f t="shared" si="83"/>
        <v>2.0696780000000001</v>
      </c>
      <c r="H742" s="2">
        <f t="shared" si="87"/>
        <v>2.0617909999999977</v>
      </c>
      <c r="I742" s="2">
        <f t="array" ref="I742">SUMPRODUCT(B726:B745, (ROW(B726:B745)-ROW(B726)+1)) / (20*21/2)</f>
        <v>2.0893780952380951</v>
      </c>
      <c r="J742" s="2">
        <f t="shared" si="90"/>
        <v>2.0791848355652296</v>
      </c>
      <c r="K742" s="2">
        <f t="shared" si="84"/>
        <v>2.0753194327899318</v>
      </c>
    </row>
    <row r="743" spans="1:11" ht="13.5" x14ac:dyDescent="0.25">
      <c r="A743" s="3">
        <f>TITRES_STAT!B746</f>
        <v>43864</v>
      </c>
      <c r="B743" s="5">
        <f>TITRES_STAT!D746</f>
        <v>2.1389</v>
      </c>
      <c r="C743" s="2">
        <f t="shared" si="85"/>
        <v>0.10700000000000021</v>
      </c>
      <c r="D743" s="2">
        <f t="shared" si="86"/>
        <v>2.0597400000000001</v>
      </c>
      <c r="E743" s="2">
        <f t="shared" si="88"/>
        <v>2.0870100000000003</v>
      </c>
      <c r="F743" s="2">
        <f t="shared" si="89"/>
        <v>2.0904750000000005</v>
      </c>
      <c r="G743" s="2">
        <f t="shared" si="83"/>
        <v>2.0712820000000005</v>
      </c>
      <c r="H743" s="2">
        <f t="shared" si="87"/>
        <v>2.0623184999999977</v>
      </c>
      <c r="I743" s="2">
        <f t="array" ref="I743">SUMPRODUCT(B727:B746, (ROW(B727:B746)-ROW(B727)+1)) / (20*21/2)</f>
        <v>2.0898371428571432</v>
      </c>
      <c r="J743" s="2">
        <f t="shared" si="90"/>
        <v>2.0848719940828269</v>
      </c>
      <c r="K743" s="2">
        <f t="shared" si="84"/>
        <v>2.0778127883667974</v>
      </c>
    </row>
    <row r="744" spans="1:11" ht="13.5" x14ac:dyDescent="0.25">
      <c r="A744" s="3">
        <f>TITRES_STAT!B747</f>
        <v>43865</v>
      </c>
      <c r="B744" s="5">
        <f>TITRES_STAT!D747</f>
        <v>2.1067999999999998</v>
      </c>
      <c r="C744" s="2">
        <f t="shared" si="85"/>
        <v>-3.2100000000000239E-2</v>
      </c>
      <c r="D744" s="2">
        <f t="shared" si="86"/>
        <v>2.0736400000000001</v>
      </c>
      <c r="E744" s="2">
        <f t="shared" si="88"/>
        <v>2.0838000000000001</v>
      </c>
      <c r="F744" s="2">
        <f t="shared" si="89"/>
        <v>2.0923450000000003</v>
      </c>
      <c r="G744" s="2">
        <f t="shared" si="83"/>
        <v>2.072244</v>
      </c>
      <c r="H744" s="2">
        <f t="shared" si="87"/>
        <v>2.062685499999998</v>
      </c>
      <c r="I744" s="2">
        <f t="array" ref="I744">SUMPRODUCT(B728:B747, (ROW(B728:B747)-ROW(B728)+1)) / (20*21/2)</f>
        <v>2.090092380952381</v>
      </c>
      <c r="J744" s="2">
        <f t="shared" si="90"/>
        <v>2.086960375598748</v>
      </c>
      <c r="K744" s="2">
        <f t="shared" si="84"/>
        <v>2.0789495417641781</v>
      </c>
    </row>
    <row r="745" spans="1:11" ht="13.5" x14ac:dyDescent="0.25">
      <c r="A745" s="3">
        <f>TITRES_STAT!B748</f>
        <v>43866</v>
      </c>
      <c r="B745" s="5">
        <f>TITRES_STAT!D748</f>
        <v>2.0908000000000002</v>
      </c>
      <c r="C745" s="2">
        <f t="shared" si="85"/>
        <v>-1.599999999999957E-2</v>
      </c>
      <c r="D745" s="2">
        <f t="shared" si="86"/>
        <v>2.0854200000000001</v>
      </c>
      <c r="E745" s="2">
        <f t="shared" si="88"/>
        <v>2.0789900000000001</v>
      </c>
      <c r="F745" s="2">
        <f t="shared" si="89"/>
        <v>2.0912800000000002</v>
      </c>
      <c r="G745" s="2">
        <f t="shared" si="83"/>
        <v>2.0731000000000002</v>
      </c>
      <c r="H745" s="2">
        <f t="shared" si="87"/>
        <v>2.0629474999999982</v>
      </c>
      <c r="I745" s="2">
        <f t="array" ref="I745">SUMPRODUCT(B729:B748, (ROW(B729:B748)-ROW(B729)+1)) / (20*21/2)</f>
        <v>2.0891247619047624</v>
      </c>
      <c r="J745" s="2">
        <f t="shared" si="90"/>
        <v>2.0873260541131531</v>
      </c>
      <c r="K745" s="2">
        <f t="shared" si="84"/>
        <v>2.0794142656165633</v>
      </c>
    </row>
    <row r="746" spans="1:11" ht="13.5" x14ac:dyDescent="0.25">
      <c r="A746" s="3">
        <f>TITRES_STAT!B749</f>
        <v>43867</v>
      </c>
      <c r="B746" s="5">
        <f>TITRES_STAT!D749</f>
        <v>2.0960999999999999</v>
      </c>
      <c r="C746" s="2">
        <f t="shared" si="85"/>
        <v>5.2999999999996383E-3</v>
      </c>
      <c r="D746" s="2">
        <f t="shared" si="86"/>
        <v>2.0928999999999998</v>
      </c>
      <c r="E746" s="2">
        <f t="shared" si="88"/>
        <v>2.0757800000000004</v>
      </c>
      <c r="F746" s="2">
        <f t="shared" si="89"/>
        <v>2.0934200000000001</v>
      </c>
      <c r="G746" s="2">
        <f t="shared" si="83"/>
        <v>2.0740620000000001</v>
      </c>
      <c r="H746" s="2">
        <f t="shared" si="87"/>
        <v>2.0635089999999976</v>
      </c>
      <c r="I746" s="2">
        <f t="array" ref="I746">SUMPRODUCT(B730:B749, (ROW(B730:B749)-ROW(B730)+1)) / (20*21/2)</f>
        <v>2.0880042857142858</v>
      </c>
      <c r="J746" s="2">
        <f t="shared" si="90"/>
        <v>2.0881616680071384</v>
      </c>
      <c r="K746" s="2">
        <f t="shared" si="84"/>
        <v>2.0800686081414042</v>
      </c>
    </row>
    <row r="747" spans="1:11" ht="13.5" x14ac:dyDescent="0.25">
      <c r="A747" s="3">
        <f>TITRES_STAT!B750</f>
        <v>43868</v>
      </c>
      <c r="B747" s="5">
        <f>TITRES_STAT!D750</f>
        <v>2.0960999999999999</v>
      </c>
      <c r="C747" s="2">
        <f t="shared" si="85"/>
        <v>0</v>
      </c>
      <c r="D747" s="2">
        <f t="shared" si="86"/>
        <v>2.1057399999999999</v>
      </c>
      <c r="E747" s="2">
        <f t="shared" si="88"/>
        <v>2.0741800000000001</v>
      </c>
      <c r="F747" s="2">
        <f t="shared" si="89"/>
        <v>2.0955599999999999</v>
      </c>
      <c r="G747" s="2">
        <f t="shared" si="83"/>
        <v>2.0750240000000004</v>
      </c>
      <c r="H747" s="2">
        <f t="shared" si="87"/>
        <v>2.0640704999999975</v>
      </c>
      <c r="I747" s="2">
        <f t="array" ref="I747">SUMPRODUCT(B731:B750, (ROW(B731:B750)-ROW(B731)+1)) / (20*21/2)</f>
        <v>2.0880299999999994</v>
      </c>
      <c r="J747" s="2">
        <f t="shared" si="90"/>
        <v>2.0889176996255063</v>
      </c>
      <c r="K747" s="2">
        <f t="shared" si="84"/>
        <v>2.0806972901750744</v>
      </c>
    </row>
    <row r="748" spans="1:11" ht="13.5" x14ac:dyDescent="0.25">
      <c r="A748" s="3">
        <f>TITRES_STAT!B751</f>
        <v>43871</v>
      </c>
      <c r="B748" s="5">
        <f>TITRES_STAT!D751</f>
        <v>2.0853999999999999</v>
      </c>
      <c r="C748" s="2">
        <f t="shared" si="85"/>
        <v>-1.0699999999999932E-2</v>
      </c>
      <c r="D748" s="2">
        <f t="shared" si="86"/>
        <v>2.09504</v>
      </c>
      <c r="E748" s="2">
        <f t="shared" si="88"/>
        <v>2.0773899999999998</v>
      </c>
      <c r="F748" s="2">
        <f t="shared" si="89"/>
        <v>2.0971649999999999</v>
      </c>
      <c r="G748" s="2">
        <f t="shared" si="83"/>
        <v>2.075666</v>
      </c>
      <c r="H748" s="2">
        <f t="shared" si="87"/>
        <v>2.0641569999999971</v>
      </c>
      <c r="I748" s="2">
        <f t="array" ref="I748">SUMPRODUCT(B732:B751, (ROW(B732:B751)-ROW(B732)+1)) / (20*21/2)</f>
        <v>2.0867099999999996</v>
      </c>
      <c r="J748" s="2">
        <f t="shared" si="90"/>
        <v>2.0885826806135532</v>
      </c>
      <c r="K748" s="2">
        <f t="shared" si="84"/>
        <v>2.0808817101682089</v>
      </c>
    </row>
    <row r="749" spans="1:11" ht="13.5" x14ac:dyDescent="0.25">
      <c r="A749" s="3">
        <f>TITRES_STAT!B752</f>
        <v>43872</v>
      </c>
      <c r="B749" s="5">
        <f>TITRES_STAT!D752</f>
        <v>2.0853999999999999</v>
      </c>
      <c r="C749" s="2">
        <f t="shared" si="85"/>
        <v>0</v>
      </c>
      <c r="D749" s="2">
        <f t="shared" si="86"/>
        <v>2.09076</v>
      </c>
      <c r="E749" s="2">
        <f t="shared" si="88"/>
        <v>2.0821999999999998</v>
      </c>
      <c r="F749" s="2">
        <f t="shared" si="89"/>
        <v>2.0958300000000003</v>
      </c>
      <c r="G749" s="2">
        <f t="shared" si="83"/>
        <v>2.0764140000000002</v>
      </c>
      <c r="H749" s="2">
        <f t="shared" si="87"/>
        <v>2.0642679999999971</v>
      </c>
      <c r="I749" s="2">
        <f t="array" ref="I749">SUMPRODUCT(B733:B752, (ROW(B733:B752)-ROW(B733)+1)) / (20*21/2)</f>
        <v>2.0907300000000002</v>
      </c>
      <c r="J749" s="2">
        <f t="shared" si="90"/>
        <v>2.0882795681741673</v>
      </c>
      <c r="K749" s="2">
        <f t="shared" si="84"/>
        <v>2.0810588980047497</v>
      </c>
    </row>
    <row r="750" spans="1:11" ht="13.5" x14ac:dyDescent="0.25">
      <c r="A750" s="3">
        <f>TITRES_STAT!B753</f>
        <v>43873</v>
      </c>
      <c r="B750" s="5">
        <f>TITRES_STAT!D753</f>
        <v>2.0960999999999999</v>
      </c>
      <c r="C750" s="2">
        <f t="shared" si="85"/>
        <v>1.0699999999999932E-2</v>
      </c>
      <c r="D750" s="2">
        <f t="shared" si="86"/>
        <v>2.0918199999999998</v>
      </c>
      <c r="E750" s="2">
        <f t="shared" si="88"/>
        <v>2.0886199999999997</v>
      </c>
      <c r="F750" s="2">
        <f t="shared" si="89"/>
        <v>2.09396</v>
      </c>
      <c r="G750" s="2">
        <f t="shared" si="83"/>
        <v>2.0773760000000006</v>
      </c>
      <c r="H750" s="2">
        <f t="shared" si="87"/>
        <v>2.0646559999999976</v>
      </c>
      <c r="I750" s="2">
        <f t="array" ref="I750">SUMPRODUCT(B734:B753, (ROW(B734:B753)-ROW(B734)+1)) / (20*21/2)</f>
        <v>2.0947499999999999</v>
      </c>
      <c r="J750" s="2">
        <f t="shared" si="90"/>
        <v>2.0890243712051988</v>
      </c>
      <c r="K750" s="2">
        <f t="shared" si="84"/>
        <v>2.0816487451418184</v>
      </c>
    </row>
    <row r="751" spans="1:11" ht="13.5" x14ac:dyDescent="0.25">
      <c r="A751" s="3">
        <f>TITRES_STAT!B754</f>
        <v>43874</v>
      </c>
      <c r="B751" s="5">
        <f>TITRES_STAT!D754</f>
        <v>2.0800999999999998</v>
      </c>
      <c r="C751" s="2">
        <f t="shared" si="85"/>
        <v>-1.6000000000000014E-2</v>
      </c>
      <c r="D751" s="2">
        <f t="shared" si="86"/>
        <v>2.0886199999999997</v>
      </c>
      <c r="E751" s="2">
        <f t="shared" si="88"/>
        <v>2.0907600000000004</v>
      </c>
      <c r="F751" s="2">
        <f t="shared" si="89"/>
        <v>2.0912899999999999</v>
      </c>
      <c r="G751" s="2">
        <f t="shared" si="83"/>
        <v>2.0783400000000003</v>
      </c>
      <c r="H751" s="2">
        <f t="shared" si="87"/>
        <v>2.0646664999999977</v>
      </c>
      <c r="I751" s="2">
        <f t="array" ref="I751">SUMPRODUCT(B735:B754, (ROW(B735:B754)-ROW(B735)+1)) / (20*21/2)</f>
        <v>2.0980361904761904</v>
      </c>
      <c r="J751" s="2">
        <f t="shared" si="90"/>
        <v>2.088174431090418</v>
      </c>
      <c r="K751" s="2">
        <f t="shared" si="84"/>
        <v>2.0815880100382178</v>
      </c>
    </row>
    <row r="752" spans="1:11" ht="13.5" x14ac:dyDescent="0.25">
      <c r="A752" s="3">
        <f>TITRES_STAT!B755</f>
        <v>43875</v>
      </c>
      <c r="B752" s="5">
        <f>TITRES_STAT!D755</f>
        <v>2.1335000000000002</v>
      </c>
      <c r="C752" s="2">
        <f t="shared" si="85"/>
        <v>5.3400000000000336E-2</v>
      </c>
      <c r="D752" s="2">
        <f t="shared" si="86"/>
        <v>2.0960999999999999</v>
      </c>
      <c r="E752" s="2">
        <f t="shared" si="88"/>
        <v>2.1009200000000003</v>
      </c>
      <c r="F752" s="2">
        <f t="shared" si="89"/>
        <v>2.0912899999999999</v>
      </c>
      <c r="G752" s="2">
        <f t="shared" si="83"/>
        <v>2.0800500000000004</v>
      </c>
      <c r="H752" s="2">
        <f t="shared" si="87"/>
        <v>2.0652414999999977</v>
      </c>
      <c r="I752" s="2">
        <f t="array" ref="I752">SUMPRODUCT(B736:B755, (ROW(B736:B755)-ROW(B736)+1)) / (20*21/2)</f>
        <v>2.1013733333333331</v>
      </c>
      <c r="J752" s="2">
        <f t="shared" si="90"/>
        <v>2.0924911519389497</v>
      </c>
      <c r="K752" s="2">
        <f t="shared" si="84"/>
        <v>2.0836237743504444</v>
      </c>
    </row>
    <row r="753" spans="1:11" ht="13.5" x14ac:dyDescent="0.25">
      <c r="A753" s="3">
        <f>TITRES_STAT!B756</f>
        <v>43878</v>
      </c>
      <c r="B753" s="5">
        <f>TITRES_STAT!D756</f>
        <v>2.1335000000000002</v>
      </c>
      <c r="C753" s="2">
        <f t="shared" si="85"/>
        <v>0</v>
      </c>
      <c r="D753" s="2">
        <f t="shared" si="86"/>
        <v>2.1057199999999998</v>
      </c>
      <c r="E753" s="2">
        <f t="shared" si="88"/>
        <v>2.1003800000000004</v>
      </c>
      <c r="F753" s="2">
        <f t="shared" si="89"/>
        <v>2.0936949999999999</v>
      </c>
      <c r="G753" s="2">
        <f t="shared" si="83"/>
        <v>2.0820820000000002</v>
      </c>
      <c r="H753" s="2">
        <f t="shared" si="87"/>
        <v>2.0656429999999979</v>
      </c>
      <c r="I753" s="2">
        <f t="array" ref="I753">SUMPRODUCT(B737:B756, (ROW(B737:B756)-ROW(B737)+1)) / (20*21/2)</f>
        <v>2.1047614285714284</v>
      </c>
      <c r="J753" s="2">
        <f t="shared" si="90"/>
        <v>2.0963967565161927</v>
      </c>
      <c r="K753" s="2">
        <f t="shared" si="84"/>
        <v>2.0855797047680742</v>
      </c>
    </row>
    <row r="754" spans="1:11" ht="13.5" x14ac:dyDescent="0.25">
      <c r="A754" s="3">
        <f>TITRES_STAT!B757</f>
        <v>43879</v>
      </c>
      <c r="B754" s="5">
        <f>TITRES_STAT!D757</f>
        <v>2.1282000000000001</v>
      </c>
      <c r="C754" s="2">
        <f t="shared" si="85"/>
        <v>-5.3000000000000824E-3</v>
      </c>
      <c r="D754" s="2">
        <f t="shared" si="86"/>
        <v>2.1142799999999999</v>
      </c>
      <c r="E754" s="2">
        <f t="shared" si="88"/>
        <v>2.1025200000000002</v>
      </c>
      <c r="F754" s="2">
        <f t="shared" si="89"/>
        <v>2.0931600000000001</v>
      </c>
      <c r="G754" s="2">
        <f t="shared" ref="G754:G817" si="91">AVERAGE(B705:B754)</f>
        <v>2.0837940000000001</v>
      </c>
      <c r="H754" s="2">
        <f t="shared" si="87"/>
        <v>2.0660179999999979</v>
      </c>
      <c r="I754" s="2">
        <f t="array" ref="I754">SUMPRODUCT(B738:B757, (ROW(B738:B757)-ROW(B738)+1)) / (20*21/2)</f>
        <v>2.1081495238095238</v>
      </c>
      <c r="J754" s="2">
        <f t="shared" si="90"/>
        <v>2.0994256368479838</v>
      </c>
      <c r="K754" s="2">
        <f t="shared" si="84"/>
        <v>2.0872510888948161</v>
      </c>
    </row>
    <row r="755" spans="1:11" ht="13.5" x14ac:dyDescent="0.25">
      <c r="A755" s="3">
        <f>TITRES_STAT!B758</f>
        <v>43880</v>
      </c>
      <c r="B755" s="5">
        <f>TITRES_STAT!D758</f>
        <v>2.1282000000000001</v>
      </c>
      <c r="C755" s="2">
        <f t="shared" si="85"/>
        <v>0</v>
      </c>
      <c r="D755" s="2">
        <f t="shared" si="86"/>
        <v>2.1206999999999998</v>
      </c>
      <c r="E755" s="2">
        <f t="shared" si="88"/>
        <v>2.1062599999999998</v>
      </c>
      <c r="F755" s="2">
        <f t="shared" si="89"/>
        <v>2.092625</v>
      </c>
      <c r="G755" s="2">
        <f t="shared" si="91"/>
        <v>2.0861480000000001</v>
      </c>
      <c r="H755" s="2">
        <f t="shared" si="87"/>
        <v>2.0662934999999982</v>
      </c>
      <c r="I755" s="2">
        <f t="array" ref="I755">SUMPRODUCT(B739:B758, (ROW(B739:B758)-ROW(B739)+1)) / (20*21/2)</f>
        <v>2.1114609523809524</v>
      </c>
      <c r="J755" s="2">
        <f t="shared" si="90"/>
        <v>2.1021660523862709</v>
      </c>
      <c r="K755" s="2">
        <f t="shared" ref="K755:K818" si="92">$K$4*B755+(1-$K$4)*K754</f>
        <v>2.0888569285459999</v>
      </c>
    </row>
    <row r="756" spans="1:11" ht="13.5" x14ac:dyDescent="0.25">
      <c r="A756" s="3">
        <f>TITRES_STAT!B759</f>
        <v>43881</v>
      </c>
      <c r="B756" s="5">
        <f>TITRES_STAT!D759</f>
        <v>2.1282000000000001</v>
      </c>
      <c r="C756" s="2">
        <f t="shared" si="85"/>
        <v>0</v>
      </c>
      <c r="D756" s="2">
        <f t="shared" si="86"/>
        <v>2.1303200000000002</v>
      </c>
      <c r="E756" s="2">
        <f t="shared" si="88"/>
        <v>2.10947</v>
      </c>
      <c r="F756" s="2">
        <f t="shared" si="89"/>
        <v>2.092625</v>
      </c>
      <c r="G756" s="2">
        <f t="shared" si="91"/>
        <v>2.0880740000000002</v>
      </c>
      <c r="H756" s="2">
        <f t="shared" si="87"/>
        <v>2.0668664999999979</v>
      </c>
      <c r="I756" s="2">
        <f t="array" ref="I756">SUMPRODUCT(B740:B759, (ROW(B740:B759)-ROW(B740)+1)) / (20*21/2)</f>
        <v>2.108815714285714</v>
      </c>
      <c r="J756" s="2">
        <f t="shared" si="90"/>
        <v>2.1046454759685309</v>
      </c>
      <c r="K756" s="2">
        <f t="shared" si="92"/>
        <v>2.0903997940932153</v>
      </c>
    </row>
    <row r="757" spans="1:11" ht="13.5" x14ac:dyDescent="0.25">
      <c r="A757" s="3">
        <f>TITRES_STAT!B760</f>
        <v>43882</v>
      </c>
      <c r="B757" s="5">
        <f>TITRES_STAT!D760</f>
        <v>2.1282000000000001</v>
      </c>
      <c r="C757" s="2">
        <f t="shared" si="85"/>
        <v>0</v>
      </c>
      <c r="D757" s="2">
        <f t="shared" si="86"/>
        <v>2.1292599999999999</v>
      </c>
      <c r="E757" s="2">
        <f t="shared" si="88"/>
        <v>2.1126800000000001</v>
      </c>
      <c r="F757" s="2">
        <f t="shared" si="89"/>
        <v>2.0934300000000001</v>
      </c>
      <c r="G757" s="2">
        <f t="shared" si="91"/>
        <v>2.0897860000000006</v>
      </c>
      <c r="H757" s="2">
        <f t="shared" si="87"/>
        <v>2.067216499999998</v>
      </c>
      <c r="I757" s="2">
        <f t="array" ref="I757">SUMPRODUCT(B741:B760, (ROW(B741:B760)-ROW(B741)+1)) / (20*21/2)</f>
        <v>2.1111033333333333</v>
      </c>
      <c r="J757" s="2">
        <f t="shared" si="90"/>
        <v>2.1068887639715279</v>
      </c>
      <c r="K757" s="2">
        <f t="shared" si="92"/>
        <v>2.0918821551091673</v>
      </c>
    </row>
    <row r="758" spans="1:11" ht="13.5" x14ac:dyDescent="0.25">
      <c r="A758" s="3">
        <f>TITRES_STAT!B761</f>
        <v>43885</v>
      </c>
      <c r="B758" s="5">
        <f>TITRES_STAT!D761</f>
        <v>2.1282000000000001</v>
      </c>
      <c r="C758" s="2">
        <f t="shared" si="85"/>
        <v>0</v>
      </c>
      <c r="D758" s="2">
        <f t="shared" si="86"/>
        <v>2.1282000000000001</v>
      </c>
      <c r="E758" s="2">
        <f t="shared" si="88"/>
        <v>2.1169599999999997</v>
      </c>
      <c r="F758" s="2">
        <f t="shared" si="89"/>
        <v>2.097175</v>
      </c>
      <c r="G758" s="2">
        <f t="shared" si="91"/>
        <v>2.0914980000000001</v>
      </c>
      <c r="H758" s="2">
        <f t="shared" si="87"/>
        <v>2.0675664999999985</v>
      </c>
      <c r="I758" s="2">
        <f t="array" ref="I758">SUMPRODUCT(B742:B761, (ROW(B742:B761)-ROW(B742)+1)) / (20*21/2)</f>
        <v>2.113472380952381</v>
      </c>
      <c r="J758" s="2">
        <f t="shared" si="90"/>
        <v>2.108918405498049</v>
      </c>
      <c r="K758" s="2">
        <f t="shared" si="92"/>
        <v>2.0933063843205724</v>
      </c>
    </row>
    <row r="759" spans="1:11" ht="13.5" x14ac:dyDescent="0.25">
      <c r="A759" s="3">
        <f>TITRES_STAT!B762</f>
        <v>43886</v>
      </c>
      <c r="B759" s="5">
        <f>TITRES_STAT!D762</f>
        <v>2.0693999999999999</v>
      </c>
      <c r="C759" s="2">
        <f t="shared" si="85"/>
        <v>-5.8800000000000185E-2</v>
      </c>
      <c r="D759" s="2">
        <f t="shared" si="86"/>
        <v>2.1164399999999999</v>
      </c>
      <c r="E759" s="2">
        <f t="shared" si="88"/>
        <v>2.1153599999999999</v>
      </c>
      <c r="F759" s="2">
        <f t="shared" si="89"/>
        <v>2.0987800000000001</v>
      </c>
      <c r="G759" s="2">
        <f t="shared" si="91"/>
        <v>2.0908580000000008</v>
      </c>
      <c r="H759" s="2">
        <f t="shared" si="87"/>
        <v>2.0677464999999984</v>
      </c>
      <c r="I759" s="2">
        <f t="array" ref="I759">SUMPRODUCT(B743:B762, (ROW(B743:B762)-ROW(B743)+1)) / (20*21/2)</f>
        <v>2.1155104761904764</v>
      </c>
      <c r="J759" s="2">
        <f t="shared" si="90"/>
        <v>2.105154747831568</v>
      </c>
      <c r="K759" s="2">
        <f t="shared" si="92"/>
        <v>2.0923688790530988</v>
      </c>
    </row>
    <row r="760" spans="1:11" ht="13.5" x14ac:dyDescent="0.25">
      <c r="A760" s="3">
        <f>TITRES_STAT!B763</f>
        <v>43887</v>
      </c>
      <c r="B760" s="5">
        <f>TITRES_STAT!D763</f>
        <v>2.1227999999999998</v>
      </c>
      <c r="C760" s="2">
        <f t="shared" si="85"/>
        <v>5.3399999999999892E-2</v>
      </c>
      <c r="D760" s="2">
        <f t="shared" si="86"/>
        <v>2.1153599999999999</v>
      </c>
      <c r="E760" s="2">
        <f t="shared" si="88"/>
        <v>2.1180299999999996</v>
      </c>
      <c r="F760" s="2">
        <f t="shared" si="89"/>
        <v>2.1033249999999999</v>
      </c>
      <c r="G760" s="2">
        <f t="shared" si="91"/>
        <v>2.0924620000000007</v>
      </c>
      <c r="H760" s="2">
        <f t="shared" si="87"/>
        <v>2.0681189999999985</v>
      </c>
      <c r="I760" s="2">
        <f t="array" ref="I760">SUMPRODUCT(B744:B763, (ROW(B744:B763)-ROW(B744)+1)) / (20*21/2)</f>
        <v>2.1175947619047619</v>
      </c>
      <c r="J760" s="2">
        <f t="shared" si="90"/>
        <v>2.1068352480380854</v>
      </c>
      <c r="K760" s="2">
        <f t="shared" si="92"/>
        <v>2.0935622563451339</v>
      </c>
    </row>
    <row r="761" spans="1:11" ht="13.5" x14ac:dyDescent="0.25">
      <c r="A761" s="3">
        <f>TITRES_STAT!B764</f>
        <v>43888</v>
      </c>
      <c r="B761" s="5">
        <f>TITRES_STAT!D764</f>
        <v>2.1282000000000001</v>
      </c>
      <c r="C761" s="2">
        <f t="shared" si="85"/>
        <v>5.4000000000002935E-3</v>
      </c>
      <c r="D761" s="2">
        <f t="shared" si="86"/>
        <v>2.1153599999999999</v>
      </c>
      <c r="E761" s="2">
        <f t="shared" si="88"/>
        <v>2.1228400000000001</v>
      </c>
      <c r="F761" s="2">
        <f t="shared" si="89"/>
        <v>2.1068000000000002</v>
      </c>
      <c r="G761" s="2">
        <f t="shared" si="91"/>
        <v>2.0941740000000011</v>
      </c>
      <c r="H761" s="2">
        <f t="shared" si="87"/>
        <v>2.0688159999999987</v>
      </c>
      <c r="I761" s="2">
        <f t="array" ref="I761">SUMPRODUCT(B745:B764, (ROW(B745:B764)-ROW(B745)+1)) / (20*21/2)</f>
        <v>2.1197047619047615</v>
      </c>
      <c r="J761" s="2">
        <f t="shared" si="90"/>
        <v>2.1088699863201725</v>
      </c>
      <c r="K761" s="2">
        <f t="shared" si="92"/>
        <v>2.0949205992335598</v>
      </c>
    </row>
    <row r="762" spans="1:11" ht="13.5" x14ac:dyDescent="0.25">
      <c r="A762" s="3">
        <f>TITRES_STAT!B765</f>
        <v>43889</v>
      </c>
      <c r="B762" s="5">
        <f>TITRES_STAT!D765</f>
        <v>2.1282000000000001</v>
      </c>
      <c r="C762" s="2">
        <f t="shared" si="85"/>
        <v>0</v>
      </c>
      <c r="D762" s="2">
        <f t="shared" si="86"/>
        <v>2.1153599999999999</v>
      </c>
      <c r="E762" s="2">
        <f t="shared" si="88"/>
        <v>2.1223099999999997</v>
      </c>
      <c r="F762" s="2">
        <f t="shared" si="89"/>
        <v>2.111615</v>
      </c>
      <c r="G762" s="2">
        <f t="shared" si="91"/>
        <v>2.0958860000000006</v>
      </c>
      <c r="H762" s="2">
        <f t="shared" si="87"/>
        <v>2.0692154999999981</v>
      </c>
      <c r="I762" s="2">
        <f t="array" ref="I762">SUMPRODUCT(B746:B765, (ROW(B746:B765)-ROW(B746)+1)) / (20*21/2)</f>
        <v>2.1160876190476188</v>
      </c>
      <c r="J762" s="2">
        <f t="shared" si="90"/>
        <v>2.1107109400039654</v>
      </c>
      <c r="K762" s="2">
        <f t="shared" si="92"/>
        <v>2.0962256737734202</v>
      </c>
    </row>
    <row r="763" spans="1:11" ht="13.5" x14ac:dyDescent="0.25">
      <c r="A763" s="3">
        <f>TITRES_STAT!B766</f>
        <v>43892</v>
      </c>
      <c r="B763" s="5">
        <f>TITRES_STAT!D766</f>
        <v>2.1335000000000002</v>
      </c>
      <c r="C763" s="2">
        <f t="shared" si="85"/>
        <v>5.3000000000000824E-3</v>
      </c>
      <c r="D763" s="2">
        <f t="shared" si="86"/>
        <v>2.1164199999999997</v>
      </c>
      <c r="E763" s="2">
        <f t="shared" si="88"/>
        <v>2.1223100000000001</v>
      </c>
      <c r="F763" s="2">
        <f t="shared" si="89"/>
        <v>2.1113449999999996</v>
      </c>
      <c r="G763" s="2">
        <f t="shared" si="91"/>
        <v>2.0977040000000007</v>
      </c>
      <c r="H763" s="2">
        <f t="shared" si="87"/>
        <v>2.0695919999999988</v>
      </c>
      <c r="I763" s="2">
        <f t="array" ref="I763">SUMPRODUCT(B747:B766, (ROW(B747:B766)-ROW(B747)+1)) / (20*21/2)</f>
        <v>2.1171280952380958</v>
      </c>
      <c r="J763" s="2">
        <f t="shared" si="90"/>
        <v>2.1128813266702546</v>
      </c>
      <c r="K763" s="2">
        <f t="shared" si="92"/>
        <v>2.0976874120568154</v>
      </c>
    </row>
    <row r="764" spans="1:11" ht="13.5" x14ac:dyDescent="0.25">
      <c r="A764" s="3">
        <f>TITRES_STAT!B767</f>
        <v>43893</v>
      </c>
      <c r="B764" s="5">
        <f>TITRES_STAT!D767</f>
        <v>2.1335000000000002</v>
      </c>
      <c r="C764" s="2">
        <f t="shared" si="85"/>
        <v>0</v>
      </c>
      <c r="D764" s="2">
        <f t="shared" si="86"/>
        <v>2.1292399999999998</v>
      </c>
      <c r="E764" s="2">
        <f t="shared" si="88"/>
        <v>2.1228400000000005</v>
      </c>
      <c r="F764" s="2">
        <f t="shared" si="89"/>
        <v>2.1126799999999997</v>
      </c>
      <c r="G764" s="2">
        <f t="shared" si="91"/>
        <v>2.0996280000000005</v>
      </c>
      <c r="H764" s="2">
        <f t="shared" si="87"/>
        <v>2.0697454999999989</v>
      </c>
      <c r="I764" s="2">
        <f t="array" ref="I764">SUMPRODUCT(B748:B767, (ROW(B748:B767)-ROW(B748)+1)) / (20*21/2)</f>
        <v>2.1175366666666666</v>
      </c>
      <c r="J764" s="2">
        <f t="shared" si="90"/>
        <v>2.1148450098445162</v>
      </c>
      <c r="K764" s="2">
        <f t="shared" si="92"/>
        <v>2.0990918272702737</v>
      </c>
    </row>
    <row r="765" spans="1:11" ht="13.5" x14ac:dyDescent="0.25">
      <c r="A765" s="3">
        <f>TITRES_STAT!B768</f>
        <v>43894</v>
      </c>
      <c r="B765" s="5">
        <f>TITRES_STAT!D768</f>
        <v>2.0747</v>
      </c>
      <c r="C765" s="2">
        <f t="shared" si="85"/>
        <v>-5.8800000000000185E-2</v>
      </c>
      <c r="D765" s="2">
        <f t="shared" si="86"/>
        <v>2.1196200000000003</v>
      </c>
      <c r="E765" s="2">
        <f t="shared" si="88"/>
        <v>2.1174900000000001</v>
      </c>
      <c r="F765" s="2">
        <f t="shared" si="89"/>
        <v>2.1118749999999995</v>
      </c>
      <c r="G765" s="2">
        <f t="shared" si="91"/>
        <v>2.1003760000000007</v>
      </c>
      <c r="H765" s="2">
        <f t="shared" si="87"/>
        <v>2.0697039999999989</v>
      </c>
      <c r="I765" s="2">
        <f t="array" ref="I765">SUMPRODUCT(B749:B768, (ROW(B749:B768)-ROW(B749)+1)) / (20*21/2)</f>
        <v>2.1147861904761909</v>
      </c>
      <c r="J765" s="2">
        <f t="shared" si="90"/>
        <v>2.11102167557361</v>
      </c>
      <c r="K765" s="2">
        <f t="shared" si="92"/>
        <v>2.0981352850243806</v>
      </c>
    </row>
    <row r="766" spans="1:11" ht="13.5" x14ac:dyDescent="0.25">
      <c r="A766" s="3">
        <f>TITRES_STAT!B769</f>
        <v>43895</v>
      </c>
      <c r="B766" s="5">
        <f>TITRES_STAT!D769</f>
        <v>2.1227999999999998</v>
      </c>
      <c r="C766" s="2">
        <f t="shared" si="85"/>
        <v>4.809999999999981E-2</v>
      </c>
      <c r="D766" s="2">
        <f t="shared" si="86"/>
        <v>2.1185400000000003</v>
      </c>
      <c r="E766" s="2">
        <f t="shared" si="88"/>
        <v>2.1169500000000001</v>
      </c>
      <c r="F766" s="2">
        <f t="shared" si="89"/>
        <v>2.1132099999999996</v>
      </c>
      <c r="G766" s="2">
        <f t="shared" si="91"/>
        <v>2.1021940000000003</v>
      </c>
      <c r="H766" s="2">
        <f t="shared" si="87"/>
        <v>2.0701014999999985</v>
      </c>
      <c r="I766" s="2">
        <f t="array" ref="I766">SUMPRODUCT(B750:B769, (ROW(B750:B769)-ROW(B750)+1)) / (20*21/2)</f>
        <v>2.1094928571428566</v>
      </c>
      <c r="J766" s="2">
        <f t="shared" si="90"/>
        <v>2.1121434207570755</v>
      </c>
      <c r="K766" s="2">
        <f t="shared" si="92"/>
        <v>2.0991025287489147</v>
      </c>
    </row>
    <row r="767" spans="1:11" ht="13.5" x14ac:dyDescent="0.25">
      <c r="A767" s="3">
        <f>TITRES_STAT!B770</f>
        <v>43896</v>
      </c>
      <c r="B767" s="5">
        <f>TITRES_STAT!D770</f>
        <v>2.1175000000000002</v>
      </c>
      <c r="C767" s="2">
        <f t="shared" si="85"/>
        <v>-5.2999999999996383E-3</v>
      </c>
      <c r="D767" s="2">
        <f t="shared" si="86"/>
        <v>2.1164000000000001</v>
      </c>
      <c r="E767" s="2">
        <f t="shared" si="88"/>
        <v>2.1158799999999998</v>
      </c>
      <c r="F767" s="2">
        <f t="shared" si="89"/>
        <v>2.1142799999999995</v>
      </c>
      <c r="G767" s="2">
        <f t="shared" si="91"/>
        <v>2.1039060000000007</v>
      </c>
      <c r="H767" s="2">
        <f t="shared" si="87"/>
        <v>2.0702244999999984</v>
      </c>
      <c r="I767" s="2">
        <f t="array" ref="I767">SUMPRODUCT(B751:B770, (ROW(B751:B770)-ROW(B751)+1)) / (20*21/2)</f>
        <v>2.1078885714285716</v>
      </c>
      <c r="J767" s="2">
        <f t="shared" si="90"/>
        <v>2.1126535711611636</v>
      </c>
      <c r="K767" s="2">
        <f t="shared" si="92"/>
        <v>2.0998239982097417</v>
      </c>
    </row>
    <row r="768" spans="1:11" ht="13.5" x14ac:dyDescent="0.25">
      <c r="A768" s="3">
        <f>TITRES_STAT!B771</f>
        <v>43899</v>
      </c>
      <c r="B768" s="5">
        <f>TITRES_STAT!D771</f>
        <v>2.0853999999999999</v>
      </c>
      <c r="C768" s="2">
        <f t="shared" si="85"/>
        <v>-3.2100000000000239E-2</v>
      </c>
      <c r="D768" s="2">
        <f t="shared" si="86"/>
        <v>2.1067799999999997</v>
      </c>
      <c r="E768" s="2">
        <f t="shared" si="88"/>
        <v>2.1116000000000001</v>
      </c>
      <c r="F768" s="2">
        <f t="shared" si="89"/>
        <v>2.1142799999999999</v>
      </c>
      <c r="G768" s="2">
        <f t="shared" si="91"/>
        <v>2.1037980000000012</v>
      </c>
      <c r="H768" s="2">
        <f t="shared" si="87"/>
        <v>2.0698399999999988</v>
      </c>
      <c r="I768" s="2">
        <f t="array" ref="I768">SUMPRODUCT(B752:B771, (ROW(B752:B771)-ROW(B752)+1)) / (20*21/2)</f>
        <v>2.1001699999999999</v>
      </c>
      <c r="J768" s="2">
        <f t="shared" si="90"/>
        <v>2.1100579929553387</v>
      </c>
      <c r="K768" s="2">
        <f t="shared" si="92"/>
        <v>2.0992583512211245</v>
      </c>
    </row>
    <row r="769" spans="1:11" ht="13.5" x14ac:dyDescent="0.25">
      <c r="A769" s="3">
        <f>TITRES_STAT!B772</f>
        <v>43900</v>
      </c>
      <c r="B769" s="5">
        <f>TITRES_STAT!D772</f>
        <v>2.0587</v>
      </c>
      <c r="C769" s="2">
        <f t="shared" si="85"/>
        <v>-2.6699999999999946E-2</v>
      </c>
      <c r="D769" s="2">
        <f t="shared" si="86"/>
        <v>2.0918199999999998</v>
      </c>
      <c r="E769" s="2">
        <f t="shared" si="88"/>
        <v>2.1105299999999998</v>
      </c>
      <c r="F769" s="2">
        <f t="shared" si="89"/>
        <v>2.1129449999999999</v>
      </c>
      <c r="G769" s="2">
        <f t="shared" si="91"/>
        <v>2.1021940000000008</v>
      </c>
      <c r="H769" s="2">
        <f t="shared" si="87"/>
        <v>2.0694704999999987</v>
      </c>
      <c r="I769" s="2">
        <f t="array" ref="I769">SUMPRODUCT(B753:B772, (ROW(B753:B772)-ROW(B753)+1)) / (20*21/2)</f>
        <v>2.0906428571428575</v>
      </c>
      <c r="J769" s="2">
        <f t="shared" si="90"/>
        <v>2.105166755531021</v>
      </c>
      <c r="K769" s="2">
        <f t="shared" si="92"/>
        <v>2.0976678276438254</v>
      </c>
    </row>
    <row r="770" spans="1:11" ht="13.5" x14ac:dyDescent="0.25">
      <c r="A770" s="3">
        <f>TITRES_STAT!B773</f>
        <v>43901</v>
      </c>
      <c r="B770" s="5">
        <f>TITRES_STAT!D773</f>
        <v>2.0960999999999999</v>
      </c>
      <c r="C770" s="2">
        <f t="shared" si="85"/>
        <v>3.7399999999999878E-2</v>
      </c>
      <c r="D770" s="2">
        <f t="shared" si="86"/>
        <v>2.0960999999999999</v>
      </c>
      <c r="E770" s="2">
        <f t="shared" si="88"/>
        <v>2.1078600000000001</v>
      </c>
      <c r="F770" s="2">
        <f t="shared" si="89"/>
        <v>2.1129449999999999</v>
      </c>
      <c r="G770" s="2">
        <f t="shared" si="91"/>
        <v>2.101338000000001</v>
      </c>
      <c r="H770" s="2">
        <f t="shared" si="87"/>
        <v>2.0694119999999985</v>
      </c>
      <c r="I770" s="2">
        <f t="array" ref="I770">SUMPRODUCT(B754:B773, (ROW(B754:B773)-ROW(B754)+1)) / (20*21/2)</f>
        <v>2.0811966666666666</v>
      </c>
      <c r="J770" s="2">
        <f t="shared" si="90"/>
        <v>2.1043032550042571</v>
      </c>
      <c r="K770" s="2">
        <f t="shared" si="92"/>
        <v>2.0976063442068127</v>
      </c>
    </row>
    <row r="771" spans="1:11" ht="13.5" x14ac:dyDescent="0.25">
      <c r="A771" s="3">
        <f>TITRES_STAT!B774</f>
        <v>43902</v>
      </c>
      <c r="B771" s="5">
        <f>TITRES_STAT!D774</f>
        <v>2.0318999999999998</v>
      </c>
      <c r="C771" s="2">
        <f t="shared" si="85"/>
        <v>-6.4200000000000035E-2</v>
      </c>
      <c r="D771" s="2">
        <f t="shared" si="86"/>
        <v>2.0779199999999998</v>
      </c>
      <c r="E771" s="2">
        <f t="shared" si="88"/>
        <v>2.09823</v>
      </c>
      <c r="F771" s="2">
        <f t="shared" si="89"/>
        <v>2.110535</v>
      </c>
      <c r="G771" s="2">
        <f t="shared" si="91"/>
        <v>2.0991980000000008</v>
      </c>
      <c r="H771" s="2">
        <f t="shared" si="87"/>
        <v>2.0689334999999982</v>
      </c>
      <c r="I771" s="2">
        <f t="array" ref="I771">SUMPRODUCT(B755:B774, (ROW(B755:B774)-ROW(B755)+1)) / (20*21/2)</f>
        <v>2.0642090476190478</v>
      </c>
      <c r="J771" s="2">
        <f t="shared" si="90"/>
        <v>2.0974077069086134</v>
      </c>
      <c r="K771" s="2">
        <f t="shared" si="92"/>
        <v>2.0950296248261533</v>
      </c>
    </row>
    <row r="772" spans="1:11" ht="13.5" x14ac:dyDescent="0.25">
      <c r="A772" s="3">
        <f>TITRES_STAT!B775</f>
        <v>43903</v>
      </c>
      <c r="B772" s="5">
        <f>TITRES_STAT!D775</f>
        <v>2.0105</v>
      </c>
      <c r="C772" s="2">
        <f t="shared" ref="C772:C835" si="93">B772-B771</f>
        <v>-2.1399999999999864E-2</v>
      </c>
      <c r="D772" s="2">
        <f t="shared" si="86"/>
        <v>2.0565199999999999</v>
      </c>
      <c r="E772" s="2">
        <f t="shared" si="88"/>
        <v>2.0864600000000002</v>
      </c>
      <c r="F772" s="2">
        <f t="shared" si="89"/>
        <v>2.1043850000000002</v>
      </c>
      <c r="G772" s="2">
        <f t="shared" si="91"/>
        <v>2.0979140000000007</v>
      </c>
      <c r="H772" s="2">
        <f t="shared" si="87"/>
        <v>2.0683229999999981</v>
      </c>
      <c r="I772" s="2">
        <f t="array" ref="I772">SUMPRODUCT(B756:B775, (ROW(B756:B775)-ROW(B756)+1)) / (20*21/2)</f>
        <v>2.0533099999999997</v>
      </c>
      <c r="J772" s="2">
        <f t="shared" si="90"/>
        <v>2.0891307824411265</v>
      </c>
      <c r="K772" s="2">
        <f t="shared" si="92"/>
        <v>2.0917147375780689</v>
      </c>
    </row>
    <row r="773" spans="1:11" ht="13.5" x14ac:dyDescent="0.25">
      <c r="A773" s="3">
        <f>TITRES_STAT!B776</f>
        <v>43906</v>
      </c>
      <c r="B773" s="5">
        <f>TITRES_STAT!D776</f>
        <v>2.0051999999999999</v>
      </c>
      <c r="C773" s="2">
        <f t="shared" si="93"/>
        <v>-5.3000000000000824E-3</v>
      </c>
      <c r="D773" s="2">
        <f t="shared" si="86"/>
        <v>2.0404800000000001</v>
      </c>
      <c r="E773" s="2">
        <f t="shared" si="88"/>
        <v>2.0736299999999996</v>
      </c>
      <c r="F773" s="2">
        <f t="shared" si="89"/>
        <v>2.0979700000000006</v>
      </c>
      <c r="G773" s="2">
        <f t="shared" si="91"/>
        <v>2.095454000000001</v>
      </c>
      <c r="H773" s="2">
        <f t="shared" si="87"/>
        <v>2.0679339999999984</v>
      </c>
      <c r="I773" s="2">
        <f t="array" ref="I773">SUMPRODUCT(B757:B776, (ROW(B757:B776)-ROW(B757)+1)) / (20*21/2)</f>
        <v>2.0487495238095237</v>
      </c>
      <c r="J773" s="2">
        <f t="shared" si="90"/>
        <v>2.0811373745895905</v>
      </c>
      <c r="K773" s="2">
        <f t="shared" si="92"/>
        <v>2.0883220027710858</v>
      </c>
    </row>
    <row r="774" spans="1:11" ht="13.5" x14ac:dyDescent="0.25">
      <c r="A774" s="3">
        <f>TITRES_STAT!B777</f>
        <v>43907</v>
      </c>
      <c r="B774" s="5">
        <f>TITRES_STAT!D777</f>
        <v>1.9196</v>
      </c>
      <c r="C774" s="2">
        <f t="shared" si="93"/>
        <v>-8.5599999999999898E-2</v>
      </c>
      <c r="D774" s="2">
        <f t="shared" ref="D774:D837" si="94">AVERAGE(B770:B774)</f>
        <v>2.0126600000000003</v>
      </c>
      <c r="E774" s="2">
        <f t="shared" si="88"/>
        <v>2.0522399999999998</v>
      </c>
      <c r="F774" s="2">
        <f t="shared" si="89"/>
        <v>2.0875400000000006</v>
      </c>
      <c r="G774" s="2">
        <f t="shared" si="91"/>
        <v>2.092458000000001</v>
      </c>
      <c r="H774" s="2">
        <f t="shared" si="87"/>
        <v>2.0671169999999983</v>
      </c>
      <c r="I774" s="2">
        <f t="array" ref="I774">SUMPRODUCT(B758:B777, (ROW(B758:B777)-ROW(B758)+1)) / (20*21/2)</f>
        <v>2.0492380952380946</v>
      </c>
      <c r="J774" s="2">
        <f t="shared" si="90"/>
        <v>2.0657528627239152</v>
      </c>
      <c r="K774" s="2">
        <f t="shared" si="92"/>
        <v>2.0817054536428081</v>
      </c>
    </row>
    <row r="775" spans="1:11" ht="13.5" x14ac:dyDescent="0.25">
      <c r="A775" s="3">
        <f>TITRES_STAT!B778</f>
        <v>43908</v>
      </c>
      <c r="B775" s="5">
        <f>TITRES_STAT!D778</f>
        <v>1.9731000000000001</v>
      </c>
      <c r="C775" s="2">
        <f t="shared" si="93"/>
        <v>5.3500000000000103E-2</v>
      </c>
      <c r="D775" s="2">
        <f t="shared" si="94"/>
        <v>1.9880599999999997</v>
      </c>
      <c r="E775" s="2">
        <f t="shared" si="88"/>
        <v>2.0420799999999995</v>
      </c>
      <c r="F775" s="2">
        <f t="shared" si="89"/>
        <v>2.0797850000000002</v>
      </c>
      <c r="G775" s="2">
        <f t="shared" si="91"/>
        <v>2.0896780000000006</v>
      </c>
      <c r="H775" s="2">
        <f t="shared" si="87"/>
        <v>2.0663444999999983</v>
      </c>
      <c r="I775" s="2">
        <f t="array" ref="I775">SUMPRODUCT(B759:B778, (ROW(B759:B778)-ROW(B759)+1)) / (20*21/2)</f>
        <v>2.0555557142857146</v>
      </c>
      <c r="J775" s="2">
        <f t="shared" si="90"/>
        <v>2.0569287805597325</v>
      </c>
      <c r="K775" s="2">
        <f t="shared" si="92"/>
        <v>2.077446416245051</v>
      </c>
    </row>
    <row r="776" spans="1:11" ht="13.5" x14ac:dyDescent="0.25">
      <c r="A776" s="3">
        <f>TITRES_STAT!B779</f>
        <v>43909</v>
      </c>
      <c r="B776" s="5">
        <f>TITRES_STAT!D779</f>
        <v>2.0318999999999998</v>
      </c>
      <c r="C776" s="2">
        <f t="shared" si="93"/>
        <v>5.8799999999999741E-2</v>
      </c>
      <c r="D776" s="2">
        <f t="shared" si="94"/>
        <v>1.9880600000000002</v>
      </c>
      <c r="E776" s="2">
        <f t="shared" si="88"/>
        <v>2.0329899999999999</v>
      </c>
      <c r="F776" s="2">
        <f t="shared" si="89"/>
        <v>2.0749700000000004</v>
      </c>
      <c r="G776" s="2">
        <f t="shared" si="91"/>
        <v>2.0892500000000003</v>
      </c>
      <c r="H776" s="2">
        <f t="shared" si="87"/>
        <v>2.0658659999999984</v>
      </c>
      <c r="I776" s="2">
        <f t="array" ref="I776">SUMPRODUCT(B760:B779, (ROW(B760:B779)-ROW(B760)+1)) / (20*21/2)</f>
        <v>2.0669080952380954</v>
      </c>
      <c r="J776" s="2">
        <f t="shared" si="90"/>
        <v>2.054545087173091</v>
      </c>
      <c r="K776" s="2">
        <f t="shared" si="92"/>
        <v>2.075660282274657</v>
      </c>
    </row>
    <row r="777" spans="1:11" ht="13.5" x14ac:dyDescent="0.25">
      <c r="A777" s="3">
        <f>TITRES_STAT!B780</f>
        <v>43913</v>
      </c>
      <c r="B777" s="5">
        <f>TITRES_STAT!D780</f>
        <v>2.0800999999999998</v>
      </c>
      <c r="C777" s="2">
        <f t="shared" si="93"/>
        <v>4.8200000000000021E-2</v>
      </c>
      <c r="D777" s="2">
        <f t="shared" si="94"/>
        <v>2.0019800000000001</v>
      </c>
      <c r="E777" s="2">
        <f t="shared" si="88"/>
        <v>2.0292499999999998</v>
      </c>
      <c r="F777" s="2">
        <f t="shared" si="89"/>
        <v>2.0725650000000004</v>
      </c>
      <c r="G777" s="2">
        <f t="shared" si="91"/>
        <v>2.0897860000000001</v>
      </c>
      <c r="H777" s="2">
        <f t="shared" si="87"/>
        <v>2.0656034999999981</v>
      </c>
      <c r="I777" s="2">
        <f t="array" ref="I777">SUMPRODUCT(B761:B780, (ROW(B761:B780)-ROW(B761)+1)) / (20*21/2)</f>
        <v>2.0776752380952379</v>
      </c>
      <c r="J777" s="2">
        <f t="shared" si="90"/>
        <v>2.0569788883947013</v>
      </c>
      <c r="K777" s="2">
        <f t="shared" si="92"/>
        <v>2.0758343888521216</v>
      </c>
    </row>
    <row r="778" spans="1:11" ht="13.5" x14ac:dyDescent="0.25">
      <c r="A778" s="3">
        <f>TITRES_STAT!B781</f>
        <v>43914</v>
      </c>
      <c r="B778" s="5">
        <f>TITRES_STAT!D781</f>
        <v>2.1389</v>
      </c>
      <c r="C778" s="2">
        <f t="shared" si="93"/>
        <v>5.8800000000000185E-2</v>
      </c>
      <c r="D778" s="2">
        <f t="shared" si="94"/>
        <v>2.0287199999999999</v>
      </c>
      <c r="E778" s="2">
        <f t="shared" si="88"/>
        <v>2.0345999999999997</v>
      </c>
      <c r="F778" s="2">
        <f t="shared" si="89"/>
        <v>2.0731000000000002</v>
      </c>
      <c r="G778" s="2">
        <f t="shared" si="91"/>
        <v>2.0914980000000001</v>
      </c>
      <c r="H778" s="2">
        <f t="shared" ref="H778:H841" si="95">AVERAGE(B579:B778)</f>
        <v>2.0656349999999981</v>
      </c>
      <c r="I778" s="2">
        <f t="array" ref="I778">SUMPRODUCT(B762:B781, (ROW(B762:B781)-ROW(B762)+1)) / (20*21/2)</f>
        <v>2.0881114285714291</v>
      </c>
      <c r="J778" s="2">
        <f t="shared" si="90"/>
        <v>2.0647808990237775</v>
      </c>
      <c r="K778" s="2">
        <f t="shared" si="92"/>
        <v>2.0783075500736072</v>
      </c>
    </row>
    <row r="779" spans="1:11" ht="13.5" x14ac:dyDescent="0.25">
      <c r="A779" s="3">
        <f>TITRES_STAT!B782</f>
        <v>43915</v>
      </c>
      <c r="B779" s="5">
        <f>TITRES_STAT!D782</f>
        <v>2.1922999999999999</v>
      </c>
      <c r="C779" s="2">
        <f t="shared" si="93"/>
        <v>5.3399999999999892E-2</v>
      </c>
      <c r="D779" s="2">
        <f t="shared" si="94"/>
        <v>2.0832600000000001</v>
      </c>
      <c r="E779" s="2">
        <f t="shared" si="88"/>
        <v>2.0479600000000002</v>
      </c>
      <c r="F779" s="2">
        <f t="shared" si="89"/>
        <v>2.0792450000000002</v>
      </c>
      <c r="G779" s="2">
        <f t="shared" si="91"/>
        <v>2.093102</v>
      </c>
      <c r="H779" s="2">
        <f t="shared" si="95"/>
        <v>2.0659334999999981</v>
      </c>
      <c r="I779" s="2">
        <f t="array" ref="I779">SUMPRODUCT(B763:B782, (ROW(B763:B782)-ROW(B763)+1)) / (20*21/2)</f>
        <v>2.1007947619047616</v>
      </c>
      <c r="J779" s="2">
        <f t="shared" si="90"/>
        <v>2.0769255753072273</v>
      </c>
      <c r="K779" s="2">
        <f t="shared" si="92"/>
        <v>2.0827778422275833</v>
      </c>
    </row>
    <row r="780" spans="1:11" ht="13.5" x14ac:dyDescent="0.25">
      <c r="A780" s="3">
        <f>TITRES_STAT!B783</f>
        <v>43916</v>
      </c>
      <c r="B780" s="5">
        <f>TITRES_STAT!D783</f>
        <v>2.1922999999999999</v>
      </c>
      <c r="C780" s="2">
        <f t="shared" si="93"/>
        <v>0</v>
      </c>
      <c r="D780" s="2">
        <f t="shared" si="94"/>
        <v>2.1270999999999995</v>
      </c>
      <c r="E780" s="2">
        <f t="shared" ref="E780:E843" si="96">AVERAGE(B771:B780)</f>
        <v>2.0575799999999997</v>
      </c>
      <c r="F780" s="2">
        <f t="shared" si="89"/>
        <v>2.0827200000000001</v>
      </c>
      <c r="G780" s="2">
        <f t="shared" si="91"/>
        <v>2.0942780000000001</v>
      </c>
      <c r="H780" s="2">
        <f t="shared" si="95"/>
        <v>2.0662319999999981</v>
      </c>
      <c r="I780" s="2">
        <f t="array" ref="I780">SUMPRODUCT(B764:B783, (ROW(B764:B783)-ROW(B764)+1)) / (20*21/2)</f>
        <v>2.1069309523809521</v>
      </c>
      <c r="J780" s="2">
        <f t="shared" si="90"/>
        <v>2.0879136157541578</v>
      </c>
      <c r="K780" s="2">
        <f t="shared" si="92"/>
        <v>2.0870728288068938</v>
      </c>
    </row>
    <row r="781" spans="1:11" ht="13.5" x14ac:dyDescent="0.25">
      <c r="A781" s="3">
        <f>TITRES_STAT!B784</f>
        <v>43917</v>
      </c>
      <c r="B781" s="5">
        <f>TITRES_STAT!D784</f>
        <v>2.1922999999999999</v>
      </c>
      <c r="C781" s="2">
        <f t="shared" si="93"/>
        <v>0</v>
      </c>
      <c r="D781" s="2">
        <f t="shared" si="94"/>
        <v>2.1591799999999997</v>
      </c>
      <c r="E781" s="2">
        <f t="shared" si="96"/>
        <v>2.07362</v>
      </c>
      <c r="F781" s="2">
        <f t="shared" si="89"/>
        <v>2.0859250000000005</v>
      </c>
      <c r="G781" s="2">
        <f t="shared" si="91"/>
        <v>2.0954540000000001</v>
      </c>
      <c r="H781" s="2">
        <f t="shared" si="95"/>
        <v>2.0665304999999985</v>
      </c>
      <c r="I781" s="2">
        <f t="array" ref="I781">SUMPRODUCT(B765:B784, (ROW(B765:B784)-ROW(B765)+1)) / (20*21/2)</f>
        <v>2.1068604761904761</v>
      </c>
      <c r="J781" s="2">
        <f t="shared" si="90"/>
        <v>2.0978551761585238</v>
      </c>
      <c r="K781" s="2">
        <f t="shared" si="92"/>
        <v>2.0911993845399568</v>
      </c>
    </row>
    <row r="782" spans="1:11" ht="13.5" x14ac:dyDescent="0.25">
      <c r="A782" s="3">
        <f>TITRES_STAT!B785</f>
        <v>43920</v>
      </c>
      <c r="B782" s="5">
        <f>TITRES_STAT!D785</f>
        <v>2.2191000000000001</v>
      </c>
      <c r="C782" s="2">
        <f t="shared" si="93"/>
        <v>2.6800000000000157E-2</v>
      </c>
      <c r="D782" s="2">
        <f t="shared" si="94"/>
        <v>2.1869799999999997</v>
      </c>
      <c r="E782" s="2">
        <f t="shared" si="96"/>
        <v>2.0944799999999999</v>
      </c>
      <c r="F782" s="2">
        <f t="shared" si="89"/>
        <v>2.0904700000000003</v>
      </c>
      <c r="G782" s="2">
        <f t="shared" si="91"/>
        <v>2.0971660000000001</v>
      </c>
      <c r="H782" s="2">
        <f t="shared" si="95"/>
        <v>2.0671119999999985</v>
      </c>
      <c r="I782" s="2">
        <f t="array" ref="I782">SUMPRODUCT(B766:B785, (ROW(B766:B785)-ROW(B766)+1)) / (20*21/2)</f>
        <v>2.1039361904761904</v>
      </c>
      <c r="J782" s="2">
        <f t="shared" si="90"/>
        <v>2.1094023022386645</v>
      </c>
      <c r="K782" s="2">
        <f t="shared" si="92"/>
        <v>2.0962150949501543</v>
      </c>
    </row>
    <row r="783" spans="1:11" ht="13.5" x14ac:dyDescent="0.25">
      <c r="A783" s="3">
        <f>TITRES_STAT!B786</f>
        <v>43921</v>
      </c>
      <c r="B783" s="5">
        <f>TITRES_STAT!D786</f>
        <v>2.1549</v>
      </c>
      <c r="C783" s="2">
        <f t="shared" si="93"/>
        <v>-6.4200000000000035E-2</v>
      </c>
      <c r="D783" s="2">
        <f t="shared" si="94"/>
        <v>2.1901799999999998</v>
      </c>
      <c r="E783" s="2">
        <f t="shared" si="96"/>
        <v>2.1094499999999998</v>
      </c>
      <c r="F783" s="2">
        <f t="shared" si="89"/>
        <v>2.0915399999999997</v>
      </c>
      <c r="G783" s="2">
        <f t="shared" si="91"/>
        <v>2.0985559999999999</v>
      </c>
      <c r="H783" s="2">
        <f t="shared" si="95"/>
        <v>2.0673724999999989</v>
      </c>
      <c r="I783" s="2">
        <f t="array" ref="I783">SUMPRODUCT(B767:B786, (ROW(B767:B786)-ROW(B767)+1)) / (20*21/2)</f>
        <v>2.0954785714285715</v>
      </c>
      <c r="J783" s="2">
        <f t="shared" si="90"/>
        <v>2.1137354163111728</v>
      </c>
      <c r="K783" s="2">
        <f t="shared" si="92"/>
        <v>2.0985164637756384</v>
      </c>
    </row>
    <row r="784" spans="1:11" ht="13.5" x14ac:dyDescent="0.25">
      <c r="A784" s="3">
        <f>TITRES_STAT!B787</f>
        <v>43922</v>
      </c>
      <c r="B784" s="5">
        <f>TITRES_STAT!D787</f>
        <v>2.0908000000000002</v>
      </c>
      <c r="C784" s="2">
        <f t="shared" si="93"/>
        <v>-6.4099999999999824E-2</v>
      </c>
      <c r="D784" s="2">
        <f t="shared" si="94"/>
        <v>2.16988</v>
      </c>
      <c r="E784" s="2">
        <f t="shared" si="96"/>
        <v>2.1265700000000001</v>
      </c>
      <c r="F784" s="2">
        <f t="shared" si="89"/>
        <v>2.0894049999999997</v>
      </c>
      <c r="G784" s="2">
        <f t="shared" si="91"/>
        <v>2.0975939999999995</v>
      </c>
      <c r="H784" s="2">
        <f t="shared" si="95"/>
        <v>2.0674859999999984</v>
      </c>
      <c r="I784" s="2">
        <f t="array" ref="I784">SUMPRODUCT(B768:B787, (ROW(B768:B787)-ROW(B768)+1)) / (20*21/2)</f>
        <v>2.0820066666666666</v>
      </c>
      <c r="J784" s="2">
        <f t="shared" si="90"/>
        <v>2.111551090948204</v>
      </c>
      <c r="K784" s="2">
        <f t="shared" si="92"/>
        <v>2.0982138573530644</v>
      </c>
    </row>
    <row r="785" spans="1:11" ht="13.5" x14ac:dyDescent="0.25">
      <c r="A785" s="3">
        <f>TITRES_STAT!B788</f>
        <v>43923</v>
      </c>
      <c r="B785" s="5">
        <f>TITRES_STAT!D788</f>
        <v>2.0587</v>
      </c>
      <c r="C785" s="2">
        <f t="shared" si="93"/>
        <v>-3.2100000000000239E-2</v>
      </c>
      <c r="D785" s="2">
        <f t="shared" si="94"/>
        <v>2.14316</v>
      </c>
      <c r="E785" s="2">
        <f t="shared" si="96"/>
        <v>2.1351300000000002</v>
      </c>
      <c r="F785" s="2">
        <f t="shared" si="89"/>
        <v>2.0886049999999998</v>
      </c>
      <c r="G785" s="2">
        <f t="shared" si="91"/>
        <v>2.09599</v>
      </c>
      <c r="H785" s="2">
        <f t="shared" si="95"/>
        <v>2.0672654999999986</v>
      </c>
      <c r="I785" s="2">
        <f t="array" ref="I785">SUMPRODUCT(B769:B788, (ROW(B769:B788)-ROW(B769)+1)) / (20*21/2)</f>
        <v>2.0642895238095238</v>
      </c>
      <c r="J785" s="2">
        <f t="shared" si="90"/>
        <v>2.1065176537150418</v>
      </c>
      <c r="K785" s="2">
        <f t="shared" si="92"/>
        <v>2.096664294319611</v>
      </c>
    </row>
    <row r="786" spans="1:11" ht="13.5" x14ac:dyDescent="0.25">
      <c r="A786" s="3">
        <f>TITRES_STAT!B789</f>
        <v>43924</v>
      </c>
      <c r="B786" s="5">
        <f>TITRES_STAT!D789</f>
        <v>1.9998</v>
      </c>
      <c r="C786" s="2">
        <f t="shared" si="93"/>
        <v>-5.8899999999999952E-2</v>
      </c>
      <c r="D786" s="2">
        <f t="shared" si="94"/>
        <v>2.10466</v>
      </c>
      <c r="E786" s="2">
        <f t="shared" si="96"/>
        <v>2.1319199999999996</v>
      </c>
      <c r="F786" s="2">
        <f t="shared" si="89"/>
        <v>2.0824549999999999</v>
      </c>
      <c r="G786" s="2">
        <f t="shared" si="91"/>
        <v>2.0934219999999994</v>
      </c>
      <c r="H786" s="2">
        <f t="shared" si="95"/>
        <v>2.0668989999999989</v>
      </c>
      <c r="I786" s="2">
        <f t="array" ref="I786">SUMPRODUCT(B770:B789, (ROW(B770:B789)-ROW(B770)+1)) / (20*21/2)</f>
        <v>2.0500571428571428</v>
      </c>
      <c r="J786" s="2">
        <f t="shared" si="90"/>
        <v>2.0963540676469425</v>
      </c>
      <c r="K786" s="2">
        <f t="shared" si="92"/>
        <v>2.0928656945423714</v>
      </c>
    </row>
    <row r="787" spans="1:11" ht="13.5" x14ac:dyDescent="0.25">
      <c r="A787" s="3">
        <f>TITRES_STAT!B790</f>
        <v>43927</v>
      </c>
      <c r="B787" s="5">
        <f>TITRES_STAT!D790</f>
        <v>1.9410000000000001</v>
      </c>
      <c r="C787" s="2">
        <f t="shared" si="93"/>
        <v>-5.8799999999999963E-2</v>
      </c>
      <c r="D787" s="2">
        <f t="shared" si="94"/>
        <v>2.0490400000000002</v>
      </c>
      <c r="E787" s="2">
        <f t="shared" si="96"/>
        <v>2.1180099999999999</v>
      </c>
      <c r="F787" s="2">
        <f t="shared" si="89"/>
        <v>2.0736300000000001</v>
      </c>
      <c r="G787" s="2">
        <f t="shared" si="91"/>
        <v>2.09</v>
      </c>
      <c r="H787" s="2">
        <f t="shared" si="95"/>
        <v>2.0660899999999986</v>
      </c>
      <c r="I787" s="2">
        <f t="array" ref="I787">SUMPRODUCT(B771:B790, (ROW(B771:B790)-ROW(B771)+1)) / (20*21/2)</f>
        <v>2.0410933333333334</v>
      </c>
      <c r="J787" s="2">
        <f t="shared" si="90"/>
        <v>2.0815584421567577</v>
      </c>
      <c r="K787" s="2">
        <f t="shared" si="92"/>
        <v>2.086910177109337</v>
      </c>
    </row>
    <row r="788" spans="1:11" ht="13.5" x14ac:dyDescent="0.25">
      <c r="A788" s="3">
        <f>TITRES_STAT!B791</f>
        <v>43928</v>
      </c>
      <c r="B788" s="5">
        <f>TITRES_STAT!D791</f>
        <v>1.8875999999999999</v>
      </c>
      <c r="C788" s="2">
        <f t="shared" si="93"/>
        <v>-5.3400000000000114E-2</v>
      </c>
      <c r="D788" s="2">
        <f t="shared" si="94"/>
        <v>1.9955800000000004</v>
      </c>
      <c r="E788" s="2">
        <f t="shared" si="96"/>
        <v>2.0928799999999996</v>
      </c>
      <c r="F788" s="2">
        <f t="shared" ref="F788:F851" si="97">AVERAGE(B769:B788)</f>
        <v>2.0637400000000001</v>
      </c>
      <c r="G788" s="2">
        <f t="shared" si="91"/>
        <v>2.0866859999999998</v>
      </c>
      <c r="H788" s="2">
        <f t="shared" si="95"/>
        <v>2.0649144999999987</v>
      </c>
      <c r="I788" s="2">
        <f t="array" ref="I788">SUMPRODUCT(B772:B791, (ROW(B772:B791)-ROW(B772)+1)) / (20*21/2)</f>
        <v>2.0373471428571426</v>
      </c>
      <c r="J788" s="2">
        <f t="shared" si="90"/>
        <v>2.0630862095703999</v>
      </c>
      <c r="K788" s="2">
        <f t="shared" si="92"/>
        <v>2.0790940917325003</v>
      </c>
    </row>
    <row r="789" spans="1:11" ht="13.5" x14ac:dyDescent="0.25">
      <c r="A789" s="3">
        <f>TITRES_STAT!B792</f>
        <v>43929</v>
      </c>
      <c r="B789" s="5">
        <f>TITRES_STAT!D792</f>
        <v>1.9142999999999999</v>
      </c>
      <c r="C789" s="2">
        <f t="shared" si="93"/>
        <v>2.6699999999999946E-2</v>
      </c>
      <c r="D789" s="2">
        <f t="shared" si="94"/>
        <v>1.9602800000000002</v>
      </c>
      <c r="E789" s="2">
        <f t="shared" si="96"/>
        <v>2.06508</v>
      </c>
      <c r="F789" s="2">
        <f t="shared" si="97"/>
        <v>2.0565199999999999</v>
      </c>
      <c r="G789" s="2">
        <f t="shared" si="91"/>
        <v>2.0842259999999997</v>
      </c>
      <c r="H789" s="2">
        <f t="shared" si="95"/>
        <v>2.0640709999999989</v>
      </c>
      <c r="I789" s="2">
        <f t="array" ref="I789">SUMPRODUCT(B773:B792, (ROW(B773:B792)-ROW(B773)+1)) / (20*21/2)</f>
        <v>2.0281028571428572</v>
      </c>
      <c r="J789" s="2">
        <f t="shared" ref="J789:J852" si="98">$J$4*B789+J788*(1-$J$4)</f>
        <v>2.0489160943732192</v>
      </c>
      <c r="K789" s="2">
        <f t="shared" si="92"/>
        <v>2.0726315783312259</v>
      </c>
    </row>
    <row r="790" spans="1:11" ht="13.5" x14ac:dyDescent="0.25">
      <c r="A790" s="3">
        <f>TITRES_STAT!B793</f>
        <v>43934</v>
      </c>
      <c r="B790" s="5">
        <f>TITRES_STAT!D793</f>
        <v>1.9623999999999999</v>
      </c>
      <c r="C790" s="2">
        <f t="shared" si="93"/>
        <v>4.8100000000000032E-2</v>
      </c>
      <c r="D790" s="2">
        <f t="shared" si="94"/>
        <v>1.94102</v>
      </c>
      <c r="E790" s="2">
        <f t="shared" si="96"/>
        <v>2.04209</v>
      </c>
      <c r="F790" s="2">
        <f t="shared" si="97"/>
        <v>2.0498350000000003</v>
      </c>
      <c r="G790" s="2">
        <f t="shared" si="91"/>
        <v>2.0828359999999999</v>
      </c>
      <c r="H790" s="2">
        <f t="shared" si="95"/>
        <v>2.0634679999999985</v>
      </c>
      <c r="I790" s="2">
        <f t="array" ref="I790">SUMPRODUCT(B774:B793, (ROW(B774:B793)-ROW(B774)+1)) / (20*21/2)</f>
        <v>2.0140528571428571</v>
      </c>
      <c r="J790" s="2">
        <f t="shared" si="98"/>
        <v>2.0406764663376746</v>
      </c>
      <c r="K790" s="2">
        <f t="shared" si="92"/>
        <v>2.0683087713378443</v>
      </c>
    </row>
    <row r="791" spans="1:11" ht="13.5" x14ac:dyDescent="0.25">
      <c r="A791" s="3">
        <f>TITRES_STAT!B794</f>
        <v>43935</v>
      </c>
      <c r="B791" s="5">
        <f>TITRES_STAT!D794</f>
        <v>2.0105</v>
      </c>
      <c r="C791" s="2">
        <f t="shared" si="93"/>
        <v>4.8100000000000032E-2</v>
      </c>
      <c r="D791" s="2">
        <f t="shared" si="94"/>
        <v>1.94316</v>
      </c>
      <c r="E791" s="2">
        <f t="shared" si="96"/>
        <v>2.0239099999999999</v>
      </c>
      <c r="F791" s="2">
        <f t="shared" si="97"/>
        <v>2.0487650000000004</v>
      </c>
      <c r="G791" s="2">
        <f t="shared" si="91"/>
        <v>2.0818720000000002</v>
      </c>
      <c r="H791" s="2">
        <f t="shared" si="95"/>
        <v>2.0632044999999981</v>
      </c>
      <c r="I791" s="2">
        <f t="array" ref="I791">SUMPRODUCT(B775:B794, (ROW(B775:B794)-ROW(B775)+1)) / (20*21/2)</f>
        <v>1.9979595238095238</v>
      </c>
      <c r="J791" s="2">
        <f t="shared" si="98"/>
        <v>2.0378025171626581</v>
      </c>
      <c r="K791" s="2">
        <f t="shared" si="92"/>
        <v>2.0660417606971446</v>
      </c>
    </row>
    <row r="792" spans="1:11" ht="13.5" x14ac:dyDescent="0.25">
      <c r="A792" s="3">
        <f>TITRES_STAT!B795</f>
        <v>43936</v>
      </c>
      <c r="B792" s="5">
        <f>TITRES_STAT!D795</f>
        <v>1.9517</v>
      </c>
      <c r="C792" s="2">
        <f t="shared" si="93"/>
        <v>-5.8799999999999963E-2</v>
      </c>
      <c r="D792" s="2">
        <f t="shared" si="94"/>
        <v>1.9453</v>
      </c>
      <c r="E792" s="2">
        <f t="shared" si="96"/>
        <v>1.9971699999999999</v>
      </c>
      <c r="F792" s="2">
        <f t="shared" si="97"/>
        <v>2.0458250000000002</v>
      </c>
      <c r="G792" s="2">
        <f t="shared" si="91"/>
        <v>2.0802680000000002</v>
      </c>
      <c r="H792" s="2">
        <f t="shared" si="95"/>
        <v>2.0626469999999983</v>
      </c>
      <c r="I792" s="2">
        <f t="array" ref="I792">SUMPRODUCT(B776:B795, (ROW(B776:B795)-ROW(B776)+1)) / (20*21/2)</f>
        <v>1.9861714285714287</v>
      </c>
      <c r="J792" s="2">
        <f t="shared" si="98"/>
        <v>2.0296022774328812</v>
      </c>
      <c r="K792" s="2">
        <f t="shared" si="92"/>
        <v>2.0615577700815706</v>
      </c>
    </row>
    <row r="793" spans="1:11" ht="13.5" x14ac:dyDescent="0.25">
      <c r="A793" s="3">
        <f>TITRES_STAT!B796</f>
        <v>43937</v>
      </c>
      <c r="B793" s="5">
        <f>TITRES_STAT!D796</f>
        <v>1.8983000000000001</v>
      </c>
      <c r="C793" s="2">
        <f t="shared" si="93"/>
        <v>-5.3399999999999892E-2</v>
      </c>
      <c r="D793" s="2">
        <f t="shared" si="94"/>
        <v>1.9474399999999998</v>
      </c>
      <c r="E793" s="2">
        <f t="shared" si="96"/>
        <v>1.9715100000000003</v>
      </c>
      <c r="F793" s="2">
        <f t="shared" si="97"/>
        <v>2.0404800000000001</v>
      </c>
      <c r="G793" s="2">
        <f t="shared" si="91"/>
        <v>2.075456</v>
      </c>
      <c r="H793" s="2">
        <f t="shared" si="95"/>
        <v>2.0616244999999984</v>
      </c>
      <c r="I793" s="2">
        <f t="array" ref="I793">SUMPRODUCT(B777:B796, (ROW(B777:B796)-ROW(B777)+1)) / (20*21/2)</f>
        <v>1.9777204761904759</v>
      </c>
      <c r="J793" s="2">
        <f t="shared" si="98"/>
        <v>2.01709729862975</v>
      </c>
      <c r="K793" s="2">
        <f t="shared" si="92"/>
        <v>2.0551555045881758</v>
      </c>
    </row>
    <row r="794" spans="1:11" ht="13.5" x14ac:dyDescent="0.25">
      <c r="A794" s="3">
        <f>TITRES_STAT!B797</f>
        <v>43938</v>
      </c>
      <c r="B794" s="5">
        <f>TITRES_STAT!D797</f>
        <v>1.8714999999999999</v>
      </c>
      <c r="C794" s="2">
        <f t="shared" si="93"/>
        <v>-2.6800000000000157E-2</v>
      </c>
      <c r="D794" s="2">
        <f t="shared" si="94"/>
        <v>1.9388799999999999</v>
      </c>
      <c r="E794" s="2">
        <f t="shared" si="96"/>
        <v>1.9495800000000003</v>
      </c>
      <c r="F794" s="2">
        <f t="shared" si="97"/>
        <v>2.0380750000000001</v>
      </c>
      <c r="G794" s="2">
        <f t="shared" si="91"/>
        <v>2.0707500000000003</v>
      </c>
      <c r="H794" s="2">
        <f t="shared" si="95"/>
        <v>2.0603684999999987</v>
      </c>
      <c r="I794" s="2">
        <f t="array" ref="I794">SUMPRODUCT(B778:B797, (ROW(B778:B797)-ROW(B778)+1)) / (20*21/2)</f>
        <v>1.9737528571428571</v>
      </c>
      <c r="J794" s="2">
        <f t="shared" si="98"/>
        <v>2.0032308892364403</v>
      </c>
      <c r="K794" s="2">
        <f t="shared" si="92"/>
        <v>2.0479533279376589</v>
      </c>
    </row>
    <row r="795" spans="1:11" ht="13.5" x14ac:dyDescent="0.25">
      <c r="A795" s="3">
        <f>TITRES_STAT!B798</f>
        <v>43941</v>
      </c>
      <c r="B795" s="5">
        <f>TITRES_STAT!D798</f>
        <v>1.9142999999999999</v>
      </c>
      <c r="C795" s="2">
        <f t="shared" si="93"/>
        <v>4.2799999999999949E-2</v>
      </c>
      <c r="D795" s="2">
        <f t="shared" si="94"/>
        <v>1.92926</v>
      </c>
      <c r="E795" s="2">
        <f t="shared" si="96"/>
        <v>1.9351400000000001</v>
      </c>
      <c r="F795" s="2">
        <f t="shared" si="97"/>
        <v>2.0351349999999995</v>
      </c>
      <c r="G795" s="2">
        <f t="shared" si="91"/>
        <v>2.0672200000000003</v>
      </c>
      <c r="H795" s="2">
        <f t="shared" si="95"/>
        <v>2.0595994999999987</v>
      </c>
      <c r="I795" s="2">
        <f t="array" ref="I795">SUMPRODUCT(B779:B798, (ROW(B779:B798)-ROW(B779)+1)) / (20*21/2)</f>
        <v>1.9697038095238093</v>
      </c>
      <c r="J795" s="2">
        <f t="shared" si="98"/>
        <v>1.9947612807377317</v>
      </c>
      <c r="K795" s="2">
        <f t="shared" si="92"/>
        <v>2.0427120209597116</v>
      </c>
    </row>
    <row r="796" spans="1:11" ht="13.5" x14ac:dyDescent="0.25">
      <c r="A796" s="3">
        <f>TITRES_STAT!B799</f>
        <v>43942</v>
      </c>
      <c r="B796" s="5">
        <f>TITRES_STAT!D799</f>
        <v>1.9463999999999999</v>
      </c>
      <c r="C796" s="2">
        <f t="shared" si="93"/>
        <v>3.2100000000000017E-2</v>
      </c>
      <c r="D796" s="2">
        <f t="shared" si="94"/>
        <v>1.9164400000000001</v>
      </c>
      <c r="E796" s="2">
        <f t="shared" si="96"/>
        <v>1.9298000000000002</v>
      </c>
      <c r="F796" s="2">
        <f t="shared" si="97"/>
        <v>2.0308599999999992</v>
      </c>
      <c r="G796" s="2">
        <f t="shared" si="91"/>
        <v>2.0642260000000001</v>
      </c>
      <c r="H796" s="2">
        <f t="shared" si="95"/>
        <v>2.0587924999999991</v>
      </c>
      <c r="I796" s="2">
        <f t="array" ref="I796">SUMPRODUCT(B780:B799, (ROW(B780:B799)-ROW(B780)+1)) / (20*21/2)</f>
        <v>1.964355238095238</v>
      </c>
      <c r="J796" s="2">
        <f t="shared" si="98"/>
        <v>1.9901554444769953</v>
      </c>
      <c r="K796" s="2">
        <f t="shared" si="92"/>
        <v>2.0389350789612917</v>
      </c>
    </row>
    <row r="797" spans="1:11" ht="13.5" x14ac:dyDescent="0.25">
      <c r="A797" s="3">
        <f>TITRES_STAT!B800</f>
        <v>43943</v>
      </c>
      <c r="B797" s="5">
        <f>TITRES_STAT!D800</f>
        <v>1.9892000000000001</v>
      </c>
      <c r="C797" s="2">
        <f t="shared" si="93"/>
        <v>4.2800000000000171E-2</v>
      </c>
      <c r="D797" s="2">
        <f t="shared" si="94"/>
        <v>1.92394</v>
      </c>
      <c r="E797" s="2">
        <f t="shared" si="96"/>
        <v>1.93462</v>
      </c>
      <c r="F797" s="2">
        <f t="shared" si="97"/>
        <v>2.0263149999999994</v>
      </c>
      <c r="G797" s="2">
        <f t="shared" si="91"/>
        <v>2.0620880000000001</v>
      </c>
      <c r="H797" s="2">
        <f t="shared" si="95"/>
        <v>2.0583234999999989</v>
      </c>
      <c r="I797" s="2">
        <f t="array" ref="I797">SUMPRODUCT(B781:B800, (ROW(B781:B800)-ROW(B781)+1)) / (20*21/2)</f>
        <v>1.9590823809523805</v>
      </c>
      <c r="J797" s="2">
        <f t="shared" si="98"/>
        <v>1.9900644497649005</v>
      </c>
      <c r="K797" s="2">
        <f t="shared" si="92"/>
        <v>2.036984683707908</v>
      </c>
    </row>
    <row r="798" spans="1:11" ht="13.5" x14ac:dyDescent="0.25">
      <c r="A798" s="3">
        <f>TITRES_STAT!B801</f>
        <v>43944</v>
      </c>
      <c r="B798" s="5">
        <f>TITRES_STAT!D801</f>
        <v>1.9838</v>
      </c>
      <c r="C798" s="2">
        <f t="shared" si="93"/>
        <v>-5.4000000000000714E-3</v>
      </c>
      <c r="D798" s="2">
        <f t="shared" si="94"/>
        <v>1.9410399999999999</v>
      </c>
      <c r="E798" s="2">
        <f t="shared" si="96"/>
        <v>1.94424</v>
      </c>
      <c r="F798" s="2">
        <f t="shared" si="97"/>
        <v>2.0185599999999995</v>
      </c>
      <c r="G798" s="2">
        <f t="shared" si="91"/>
        <v>2.0600560000000003</v>
      </c>
      <c r="H798" s="2">
        <f t="shared" si="95"/>
        <v>2.0578274999999993</v>
      </c>
      <c r="I798" s="2">
        <f t="array" ref="I798">SUMPRODUCT(B782:B801, (ROW(B782:B801)-ROW(B782)+1)) / (20*21/2)</f>
        <v>1.9498695238095236</v>
      </c>
      <c r="J798" s="2">
        <f t="shared" si="98"/>
        <v>1.9894678355015767</v>
      </c>
      <c r="K798" s="2">
        <f t="shared" si="92"/>
        <v>2.0348990098370097</v>
      </c>
    </row>
    <row r="799" spans="1:11" ht="13.5" x14ac:dyDescent="0.25">
      <c r="A799" s="3">
        <f>TITRES_STAT!B802</f>
        <v>43945</v>
      </c>
      <c r="B799" s="5">
        <f>TITRES_STAT!D802</f>
        <v>1.9623999999999999</v>
      </c>
      <c r="C799" s="2">
        <f t="shared" si="93"/>
        <v>-2.1400000000000086E-2</v>
      </c>
      <c r="D799" s="2">
        <f t="shared" si="94"/>
        <v>1.9592200000000002</v>
      </c>
      <c r="E799" s="2">
        <f t="shared" si="96"/>
        <v>1.9490499999999997</v>
      </c>
      <c r="F799" s="2">
        <f t="shared" si="97"/>
        <v>2.0070649999999999</v>
      </c>
      <c r="G799" s="2">
        <f t="shared" si="91"/>
        <v>2.0575960000000002</v>
      </c>
      <c r="H799" s="2">
        <f t="shared" si="95"/>
        <v>2.0571004999999989</v>
      </c>
      <c r="I799" s="2">
        <f t="array" ref="I799">SUMPRODUCT(B783:B802, (ROW(B783:B802)-ROW(B783)+1)) / (20*21/2)</f>
        <v>1.9369614285714285</v>
      </c>
      <c r="J799" s="2">
        <f t="shared" si="98"/>
        <v>1.9868899464061884</v>
      </c>
      <c r="K799" s="2">
        <f t="shared" si="92"/>
        <v>2.0320559114120287</v>
      </c>
    </row>
    <row r="800" spans="1:11" ht="13.5" x14ac:dyDescent="0.25">
      <c r="A800" s="3">
        <f>TITRES_STAT!B803</f>
        <v>43948</v>
      </c>
      <c r="B800" s="5">
        <f>TITRES_STAT!D803</f>
        <v>1.9517</v>
      </c>
      <c r="C800" s="2">
        <f t="shared" si="93"/>
        <v>-1.0699999999999932E-2</v>
      </c>
      <c r="D800" s="2">
        <f t="shared" si="94"/>
        <v>1.9666999999999999</v>
      </c>
      <c r="E800" s="2">
        <f t="shared" si="96"/>
        <v>1.94798</v>
      </c>
      <c r="F800" s="2">
        <f t="shared" si="97"/>
        <v>1.9950350000000001</v>
      </c>
      <c r="G800" s="2">
        <f t="shared" si="91"/>
        <v>2.0547080000000002</v>
      </c>
      <c r="H800" s="2">
        <f t="shared" si="95"/>
        <v>2.0563694999999989</v>
      </c>
      <c r="I800" s="2">
        <f t="array" ref="I800">SUMPRODUCT(B784:B803, (ROW(B784:B803)-ROW(B784)+1)) / (20*21/2)</f>
        <v>1.9278738095238095</v>
      </c>
      <c r="J800" s="2">
        <f t="shared" si="98"/>
        <v>1.9835385229389324</v>
      </c>
      <c r="K800" s="2">
        <f t="shared" si="92"/>
        <v>2.0289046991997925</v>
      </c>
    </row>
    <row r="801" spans="1:11" ht="13.5" x14ac:dyDescent="0.25">
      <c r="A801" s="3">
        <f>TITRES_STAT!B804</f>
        <v>43949</v>
      </c>
      <c r="B801" s="5">
        <f>TITRES_STAT!D804</f>
        <v>1.8983000000000001</v>
      </c>
      <c r="C801" s="2">
        <f t="shared" si="93"/>
        <v>-5.3399999999999892E-2</v>
      </c>
      <c r="D801" s="2">
        <f t="shared" si="94"/>
        <v>1.9570799999999999</v>
      </c>
      <c r="E801" s="2">
        <f t="shared" si="96"/>
        <v>1.93676</v>
      </c>
      <c r="F801" s="2">
        <f t="shared" si="97"/>
        <v>1.9803350000000002</v>
      </c>
      <c r="G801" s="2">
        <f t="shared" si="91"/>
        <v>2.0510720000000005</v>
      </c>
      <c r="H801" s="2">
        <f t="shared" si="95"/>
        <v>2.055445999999999</v>
      </c>
      <c r="I801" s="2">
        <f t="array" ref="I801">SUMPRODUCT(B785:B804, (ROW(B785:B804)-ROW(B785)+1)) / (20*21/2)</f>
        <v>1.9232180952380953</v>
      </c>
      <c r="J801" s="2">
        <f t="shared" si="98"/>
        <v>1.9754205683733197</v>
      </c>
      <c r="K801" s="2">
        <f t="shared" si="92"/>
        <v>2.0237829462899968</v>
      </c>
    </row>
    <row r="802" spans="1:11" ht="13.5" x14ac:dyDescent="0.25">
      <c r="A802" s="3">
        <f>TITRES_STAT!B805</f>
        <v>43950</v>
      </c>
      <c r="B802" s="5">
        <f>TITRES_STAT!D805</f>
        <v>1.8448</v>
      </c>
      <c r="C802" s="2">
        <f t="shared" si="93"/>
        <v>-5.3500000000000103E-2</v>
      </c>
      <c r="D802" s="2">
        <f t="shared" si="94"/>
        <v>1.9281999999999999</v>
      </c>
      <c r="E802" s="2">
        <f t="shared" si="96"/>
        <v>1.9260699999999999</v>
      </c>
      <c r="F802" s="2">
        <f t="shared" si="97"/>
        <v>1.9616199999999999</v>
      </c>
      <c r="G802" s="2">
        <f t="shared" si="91"/>
        <v>2.0452980000000007</v>
      </c>
      <c r="H802" s="2">
        <f t="shared" si="95"/>
        <v>2.0542054999999992</v>
      </c>
      <c r="I802" s="2">
        <f t="array" ref="I802">SUMPRODUCT(B786:B805, (ROW(B786:B805)-ROW(B786)+1)) / (20*21/2)</f>
        <v>1.9245647619047621</v>
      </c>
      <c r="J802" s="2">
        <f t="shared" si="98"/>
        <v>1.9629805142425274</v>
      </c>
      <c r="K802" s="2">
        <f t="shared" si="92"/>
        <v>2.016764007219801</v>
      </c>
    </row>
    <row r="803" spans="1:11" ht="13.5" x14ac:dyDescent="0.25">
      <c r="A803" s="3">
        <f>TITRES_STAT!B806</f>
        <v>43951</v>
      </c>
      <c r="B803" s="5">
        <f>TITRES_STAT!D806</f>
        <v>1.8662000000000001</v>
      </c>
      <c r="C803" s="2">
        <f t="shared" si="93"/>
        <v>2.1400000000000086E-2</v>
      </c>
      <c r="D803" s="2">
        <f t="shared" si="94"/>
        <v>1.9046800000000002</v>
      </c>
      <c r="E803" s="2">
        <f t="shared" si="96"/>
        <v>1.92286</v>
      </c>
      <c r="F803" s="2">
        <f t="shared" si="97"/>
        <v>1.9471849999999999</v>
      </c>
      <c r="G803" s="2">
        <f t="shared" si="91"/>
        <v>2.0399520000000009</v>
      </c>
      <c r="H803" s="2">
        <f t="shared" si="95"/>
        <v>2.0533694999999996</v>
      </c>
      <c r="I803" s="2">
        <f t="array" ref="I803">SUMPRODUCT(B787:B806, (ROW(B787:B806)-ROW(B787)+1)) / (20*21/2)</f>
        <v>1.9289733333333332</v>
      </c>
      <c r="J803" s="2">
        <f t="shared" si="98"/>
        <v>1.9537633224099058</v>
      </c>
      <c r="K803" s="2">
        <f t="shared" si="92"/>
        <v>2.0108595363484363</v>
      </c>
    </row>
    <row r="804" spans="1:11" ht="13.5" x14ac:dyDescent="0.25">
      <c r="A804" s="3">
        <f>TITRES_STAT!B807</f>
        <v>43955</v>
      </c>
      <c r="B804" s="5">
        <f>TITRES_STAT!D807</f>
        <v>1.8983000000000001</v>
      </c>
      <c r="C804" s="2">
        <f t="shared" si="93"/>
        <v>3.2100000000000017E-2</v>
      </c>
      <c r="D804" s="2">
        <f t="shared" si="94"/>
        <v>1.8918600000000001</v>
      </c>
      <c r="E804" s="2">
        <f t="shared" si="96"/>
        <v>1.9255400000000003</v>
      </c>
      <c r="F804" s="2">
        <f t="shared" si="97"/>
        <v>1.9375599999999999</v>
      </c>
      <c r="G804" s="2">
        <f t="shared" si="91"/>
        <v>2.0353540000000008</v>
      </c>
      <c r="H804" s="2">
        <f t="shared" si="95"/>
        <v>2.0524459999999998</v>
      </c>
      <c r="I804" s="2">
        <f t="array" ref="I804">SUMPRODUCT(B788:B807, (ROW(B788:B807)-ROW(B788)+1)) / (20*21/2)</f>
        <v>1.9278738095238095</v>
      </c>
      <c r="J804" s="2">
        <f t="shared" si="98"/>
        <v>1.9484811012280101</v>
      </c>
      <c r="K804" s="2">
        <f t="shared" si="92"/>
        <v>2.0064454368837921</v>
      </c>
    </row>
    <row r="805" spans="1:11" ht="13.5" x14ac:dyDescent="0.25">
      <c r="A805" s="3">
        <f>TITRES_STAT!B808</f>
        <v>43956</v>
      </c>
      <c r="B805" s="5">
        <f>TITRES_STAT!D808</f>
        <v>1.9517</v>
      </c>
      <c r="C805" s="2">
        <f t="shared" si="93"/>
        <v>5.3399999999999892E-2</v>
      </c>
      <c r="D805" s="2">
        <f t="shared" si="94"/>
        <v>1.8918600000000001</v>
      </c>
      <c r="E805" s="2">
        <f t="shared" si="96"/>
        <v>1.9292799999999997</v>
      </c>
      <c r="F805" s="2">
        <f t="shared" si="97"/>
        <v>1.93221</v>
      </c>
      <c r="G805" s="2">
        <f t="shared" si="91"/>
        <v>2.0318240000000007</v>
      </c>
      <c r="H805" s="2">
        <f t="shared" si="95"/>
        <v>2.0520375</v>
      </c>
      <c r="I805" s="2">
        <f t="array" ref="I805">SUMPRODUCT(B789:B808, (ROW(B789:B808)-ROW(B789)+1)) / (20*21/2)</f>
        <v>1.9217904761904763</v>
      </c>
      <c r="J805" s="2">
        <f t="shared" si="98"/>
        <v>1.9487876630158187</v>
      </c>
      <c r="K805" s="2">
        <f t="shared" si="92"/>
        <v>2.0042985570059964</v>
      </c>
    </row>
    <row r="806" spans="1:11" ht="13.5" x14ac:dyDescent="0.25">
      <c r="A806" s="3">
        <f>TITRES_STAT!B809</f>
        <v>43957</v>
      </c>
      <c r="B806" s="5">
        <f>TITRES_STAT!D809</f>
        <v>1.9784999999999999</v>
      </c>
      <c r="C806" s="2">
        <f t="shared" si="93"/>
        <v>2.6799999999999935E-2</v>
      </c>
      <c r="D806" s="2">
        <f t="shared" si="94"/>
        <v>1.9079000000000002</v>
      </c>
      <c r="E806" s="2">
        <f t="shared" si="96"/>
        <v>1.93249</v>
      </c>
      <c r="F806" s="2">
        <f t="shared" si="97"/>
        <v>1.9311449999999997</v>
      </c>
      <c r="G806" s="2">
        <f t="shared" si="91"/>
        <v>2.028830000000001</v>
      </c>
      <c r="H806" s="2">
        <f t="shared" si="95"/>
        <v>2.0517629999999993</v>
      </c>
      <c r="I806" s="2">
        <f t="array" ref="I806">SUMPRODUCT(B790:B809, (ROW(B790:B809)-ROW(B790)+1)) / (20*21/2)</f>
        <v>1.915294761904762</v>
      </c>
      <c r="J806" s="2">
        <f t="shared" si="98"/>
        <v>1.9516174093952645</v>
      </c>
      <c r="K806" s="2">
        <f t="shared" si="92"/>
        <v>2.0032868488881141</v>
      </c>
    </row>
    <row r="807" spans="1:11" ht="13.5" x14ac:dyDescent="0.25">
      <c r="A807" s="3">
        <f>TITRES_STAT!B810</f>
        <v>43958</v>
      </c>
      <c r="B807" s="5">
        <f>TITRES_STAT!D810</f>
        <v>1.9196</v>
      </c>
      <c r="C807" s="2">
        <f t="shared" si="93"/>
        <v>-5.8899999999999952E-2</v>
      </c>
      <c r="D807" s="2">
        <f t="shared" si="94"/>
        <v>1.92286</v>
      </c>
      <c r="E807" s="2">
        <f t="shared" si="96"/>
        <v>1.9255300000000002</v>
      </c>
      <c r="F807" s="2">
        <f t="shared" si="97"/>
        <v>1.9300749999999998</v>
      </c>
      <c r="G807" s="2">
        <f t="shared" si="91"/>
        <v>2.024658000000001</v>
      </c>
      <c r="H807" s="2">
        <f t="shared" si="95"/>
        <v>2.0510699999999993</v>
      </c>
      <c r="I807" s="2">
        <f t="array" ref="I807">SUMPRODUCT(B791:B810, (ROW(B791:B810)-ROW(B791)+1)) / (20*21/2)</f>
        <v>1.9131300000000002</v>
      </c>
      <c r="J807" s="2">
        <f t="shared" si="98"/>
        <v>1.9485681323100013</v>
      </c>
      <c r="K807" s="2">
        <f t="shared" si="92"/>
        <v>2.0000050116768158</v>
      </c>
    </row>
    <row r="808" spans="1:11" ht="13.5" x14ac:dyDescent="0.25">
      <c r="A808" s="3">
        <f>TITRES_STAT!B811</f>
        <v>43959</v>
      </c>
      <c r="B808" s="5">
        <f>TITRES_STAT!D811</f>
        <v>1.8662000000000001</v>
      </c>
      <c r="C808" s="2">
        <f t="shared" si="93"/>
        <v>-5.3399999999999892E-2</v>
      </c>
      <c r="D808" s="2">
        <f t="shared" si="94"/>
        <v>1.92286</v>
      </c>
      <c r="E808" s="2">
        <f t="shared" si="96"/>
        <v>1.9137700000000002</v>
      </c>
      <c r="F808" s="2">
        <f t="shared" si="97"/>
        <v>1.9290049999999996</v>
      </c>
      <c r="G808" s="2">
        <f t="shared" si="91"/>
        <v>2.0194180000000008</v>
      </c>
      <c r="H808" s="2">
        <f t="shared" si="95"/>
        <v>2.0502339999999997</v>
      </c>
      <c r="I808" s="2">
        <f t="array" ref="I808">SUMPRODUCT(B792:B811, (ROW(B792:B811)-ROW(B792)+1)) / (20*21/2)</f>
        <v>1.9122642857142855</v>
      </c>
      <c r="J808" s="2">
        <f t="shared" si="98"/>
        <v>1.9407235482804772</v>
      </c>
      <c r="K808" s="2">
        <f t="shared" si="92"/>
        <v>1.9947577563169407</v>
      </c>
    </row>
    <row r="809" spans="1:11" ht="13.5" x14ac:dyDescent="0.25">
      <c r="A809" s="3">
        <f>TITRES_STAT!B812</f>
        <v>43962</v>
      </c>
      <c r="B809" s="5">
        <f>TITRES_STAT!D812</f>
        <v>1.8608</v>
      </c>
      <c r="C809" s="2">
        <f t="shared" si="93"/>
        <v>-5.4000000000000714E-3</v>
      </c>
      <c r="D809" s="2">
        <f t="shared" si="94"/>
        <v>1.9153600000000002</v>
      </c>
      <c r="E809" s="2">
        <f t="shared" si="96"/>
        <v>1.90361</v>
      </c>
      <c r="F809" s="2">
        <f t="shared" si="97"/>
        <v>1.9263299999999994</v>
      </c>
      <c r="G809" s="2">
        <f t="shared" si="91"/>
        <v>2.0152460000000008</v>
      </c>
      <c r="H809" s="2">
        <f t="shared" si="95"/>
        <v>2.0492964999999992</v>
      </c>
      <c r="I809" s="2">
        <f t="array" ref="I809">SUMPRODUCT(B793:B812, (ROW(B793:B812)-ROW(B793)+1)) / (20*21/2)</f>
        <v>1.9123614285714285</v>
      </c>
      <c r="J809" s="2">
        <f t="shared" si="98"/>
        <v>1.9331117817775747</v>
      </c>
      <c r="K809" s="2">
        <f t="shared" si="92"/>
        <v>1.9895045109711784</v>
      </c>
    </row>
    <row r="810" spans="1:11" ht="13.5" x14ac:dyDescent="0.25">
      <c r="A810" s="3">
        <f>TITRES_STAT!B813</f>
        <v>43963</v>
      </c>
      <c r="B810" s="5">
        <f>TITRES_STAT!D813</f>
        <v>1.9036</v>
      </c>
      <c r="C810" s="2">
        <f t="shared" si="93"/>
        <v>4.2799999999999949E-2</v>
      </c>
      <c r="D810" s="2">
        <f t="shared" si="94"/>
        <v>1.9057400000000002</v>
      </c>
      <c r="E810" s="2">
        <f t="shared" si="96"/>
        <v>1.8988000000000003</v>
      </c>
      <c r="F810" s="2">
        <f t="shared" si="97"/>
        <v>1.9233899999999995</v>
      </c>
      <c r="G810" s="2">
        <f t="shared" si="91"/>
        <v>2.0108620000000008</v>
      </c>
      <c r="H810" s="2">
        <f t="shared" si="95"/>
        <v>2.0487219999999997</v>
      </c>
      <c r="I810" s="2">
        <f t="array" ref="I810">SUMPRODUCT(B794:B813, (ROW(B794:B813)-ROW(B794)+1)) / (20*21/2)</f>
        <v>1.908544761904762</v>
      </c>
      <c r="J810" s="2">
        <f t="shared" si="98"/>
        <v>1.9303011358939963</v>
      </c>
      <c r="K810" s="2">
        <f t="shared" si="92"/>
        <v>1.9861357066193677</v>
      </c>
    </row>
    <row r="811" spans="1:11" ht="13.5" x14ac:dyDescent="0.25">
      <c r="A811" s="3">
        <f>TITRES_STAT!B814</f>
        <v>43964</v>
      </c>
      <c r="B811" s="5">
        <f>TITRES_STAT!D814</f>
        <v>1.9142999999999999</v>
      </c>
      <c r="C811" s="2">
        <f t="shared" si="93"/>
        <v>1.0699999999999932E-2</v>
      </c>
      <c r="D811" s="2">
        <f t="shared" si="94"/>
        <v>1.8929000000000002</v>
      </c>
      <c r="E811" s="2">
        <f t="shared" si="96"/>
        <v>1.9003999999999999</v>
      </c>
      <c r="F811" s="2">
        <f t="shared" si="97"/>
        <v>1.9185799999999993</v>
      </c>
      <c r="G811" s="2">
        <f t="shared" si="91"/>
        <v>2.0065840000000006</v>
      </c>
      <c r="H811" s="2">
        <f t="shared" si="95"/>
        <v>2.0482505</v>
      </c>
      <c r="I811" s="2">
        <f t="array" ref="I811">SUMPRODUCT(B795:B814, (ROW(B795:B814)-ROW(B795)+1)) / (20*21/2)</f>
        <v>1.90483</v>
      </c>
      <c r="J811" s="2">
        <f t="shared" si="98"/>
        <v>1.9287772181898062</v>
      </c>
      <c r="K811" s="2">
        <f t="shared" si="92"/>
        <v>1.9833186200852748</v>
      </c>
    </row>
    <row r="812" spans="1:11" ht="13.5" x14ac:dyDescent="0.25">
      <c r="A812" s="3">
        <f>TITRES_STAT!B815</f>
        <v>43965</v>
      </c>
      <c r="B812" s="5">
        <f>TITRES_STAT!D815</f>
        <v>1.9196</v>
      </c>
      <c r="C812" s="2">
        <f t="shared" si="93"/>
        <v>5.3000000000000824E-3</v>
      </c>
      <c r="D812" s="2">
        <f t="shared" si="94"/>
        <v>1.8929000000000002</v>
      </c>
      <c r="E812" s="2">
        <f t="shared" si="96"/>
        <v>1.9078799999999998</v>
      </c>
      <c r="F812" s="2">
        <f t="shared" si="97"/>
        <v>1.9169749999999997</v>
      </c>
      <c r="G812" s="2">
        <f t="shared" si="91"/>
        <v>2.002412000000001</v>
      </c>
      <c r="H812" s="2">
        <f t="shared" si="95"/>
        <v>2.0477805</v>
      </c>
      <c r="I812" s="2">
        <f t="array" ref="I812">SUMPRODUCT(B796:B815, (ROW(B796:B815)-ROW(B796)+1)) / (20*21/2)</f>
        <v>1.903127619047619</v>
      </c>
      <c r="J812" s="2">
        <f t="shared" si="98"/>
        <v>1.9279031974098246</v>
      </c>
      <c r="K812" s="2">
        <f t="shared" si="92"/>
        <v>1.980819850670166</v>
      </c>
    </row>
    <row r="813" spans="1:11" ht="13.5" x14ac:dyDescent="0.25">
      <c r="A813" s="3">
        <f>TITRES_STAT!B816</f>
        <v>43966</v>
      </c>
      <c r="B813" s="5">
        <f>TITRES_STAT!D816</f>
        <v>1.8769</v>
      </c>
      <c r="C813" s="2">
        <f t="shared" si="93"/>
        <v>-4.269999999999996E-2</v>
      </c>
      <c r="D813" s="2">
        <f t="shared" si="94"/>
        <v>1.8950400000000003</v>
      </c>
      <c r="E813" s="2">
        <f t="shared" si="96"/>
        <v>1.9089499999999997</v>
      </c>
      <c r="F813" s="2">
        <f t="shared" si="97"/>
        <v>1.9159049999999997</v>
      </c>
      <c r="G813" s="2">
        <f t="shared" si="91"/>
        <v>1.9972800000000006</v>
      </c>
      <c r="H813" s="2">
        <f t="shared" si="95"/>
        <v>2.0470724999999996</v>
      </c>
      <c r="I813" s="2">
        <f t="array" ref="I813">SUMPRODUCT(B797:B816, (ROW(B797:B816)-ROW(B797)+1)) / (20*21/2)</f>
        <v>1.8964061904761906</v>
      </c>
      <c r="J813" s="2">
        <f t="shared" si="98"/>
        <v>1.9230457500374605</v>
      </c>
      <c r="K813" s="2">
        <f t="shared" si="92"/>
        <v>1.9767445624085909</v>
      </c>
    </row>
    <row r="814" spans="1:11" ht="13.5" x14ac:dyDescent="0.25">
      <c r="A814" s="3">
        <f>TITRES_STAT!B817</f>
        <v>43969</v>
      </c>
      <c r="B814" s="5">
        <f>TITRES_STAT!D817</f>
        <v>1.8769</v>
      </c>
      <c r="C814" s="2">
        <f t="shared" si="93"/>
        <v>0</v>
      </c>
      <c r="D814" s="2">
        <f t="shared" si="94"/>
        <v>1.8982599999999998</v>
      </c>
      <c r="E814" s="2">
        <f t="shared" si="96"/>
        <v>1.9068099999999997</v>
      </c>
      <c r="F814" s="2">
        <f t="shared" si="97"/>
        <v>1.9161750000000002</v>
      </c>
      <c r="G814" s="2">
        <f t="shared" si="91"/>
        <v>1.9921480000000009</v>
      </c>
      <c r="H814" s="2">
        <f t="shared" si="95"/>
        <v>2.0463644999999993</v>
      </c>
      <c r="I814" s="2">
        <f t="array" ref="I814">SUMPRODUCT(B798:B817, (ROW(B798:B817)-ROW(B798)+1)) / (20*21/2)</f>
        <v>1.8891495238095239</v>
      </c>
      <c r="J814" s="2">
        <f t="shared" si="98"/>
        <v>1.9186509167005594</v>
      </c>
      <c r="K814" s="2">
        <f t="shared" si="92"/>
        <v>1.9728290893729599</v>
      </c>
    </row>
    <row r="815" spans="1:11" ht="13.5" x14ac:dyDescent="0.25">
      <c r="A815" s="3">
        <f>TITRES_STAT!B818</f>
        <v>43970</v>
      </c>
      <c r="B815" s="5">
        <f>TITRES_STAT!D818</f>
        <v>1.8983000000000001</v>
      </c>
      <c r="C815" s="2">
        <f t="shared" si="93"/>
        <v>2.1400000000000086E-2</v>
      </c>
      <c r="D815" s="2">
        <f t="shared" si="94"/>
        <v>1.8972000000000002</v>
      </c>
      <c r="E815" s="2">
        <f t="shared" si="96"/>
        <v>1.9014699999999998</v>
      </c>
      <c r="F815" s="2">
        <f t="shared" si="97"/>
        <v>1.9153749999999998</v>
      </c>
      <c r="G815" s="2">
        <f t="shared" si="91"/>
        <v>1.9886200000000007</v>
      </c>
      <c r="H815" s="2">
        <f t="shared" si="95"/>
        <v>2.0457634999999992</v>
      </c>
      <c r="I815" s="2">
        <f t="array" ref="I815">SUMPRODUCT(B799:B818, (ROW(B799:B818)-ROW(B799)+1)) / (20*21/2)</f>
        <v>1.8775361904761907</v>
      </c>
      <c r="J815" s="2">
        <f t="shared" si="98"/>
        <v>1.9167127341576491</v>
      </c>
      <c r="K815" s="2">
        <f t="shared" si="92"/>
        <v>1.969906379985785</v>
      </c>
    </row>
    <row r="816" spans="1:11" ht="13.5" x14ac:dyDescent="0.25">
      <c r="A816" s="3">
        <f>TITRES_STAT!B819</f>
        <v>43971</v>
      </c>
      <c r="B816" s="5">
        <f>TITRES_STAT!D819</f>
        <v>1.8448</v>
      </c>
      <c r="C816" s="2">
        <f t="shared" si="93"/>
        <v>-5.3500000000000103E-2</v>
      </c>
      <c r="D816" s="2">
        <f t="shared" si="94"/>
        <v>1.8832999999999998</v>
      </c>
      <c r="E816" s="2">
        <f t="shared" si="96"/>
        <v>1.8880999999999997</v>
      </c>
      <c r="F816" s="2">
        <f t="shared" si="97"/>
        <v>1.9102950000000001</v>
      </c>
      <c r="G816" s="2">
        <f t="shared" si="91"/>
        <v>1.9830600000000009</v>
      </c>
      <c r="H816" s="2">
        <f t="shared" si="95"/>
        <v>2.0448204999999997</v>
      </c>
      <c r="I816" s="2">
        <f t="array" ref="I816">SUMPRODUCT(B800:B819, (ROW(B800:B819)-ROW(B800)+1)) / (20*21/2)</f>
        <v>1.8714714285714289</v>
      </c>
      <c r="J816" s="2">
        <f t="shared" si="98"/>
        <v>1.9098639023331112</v>
      </c>
      <c r="K816" s="2">
        <f t="shared" si="92"/>
        <v>1.9650002474373229</v>
      </c>
    </row>
    <row r="817" spans="1:11" ht="13.5" x14ac:dyDescent="0.25">
      <c r="A817" s="3">
        <f>TITRES_STAT!B820</f>
        <v>43972</v>
      </c>
      <c r="B817" s="5">
        <f>TITRES_STAT!D820</f>
        <v>1.8341000000000001</v>
      </c>
      <c r="C817" s="2">
        <f t="shared" si="93"/>
        <v>-1.0699999999999932E-2</v>
      </c>
      <c r="D817" s="2">
        <f t="shared" si="94"/>
        <v>1.8661999999999999</v>
      </c>
      <c r="E817" s="2">
        <f t="shared" si="96"/>
        <v>1.8795500000000001</v>
      </c>
      <c r="F817" s="2">
        <f t="shared" si="97"/>
        <v>1.9025400000000001</v>
      </c>
      <c r="G817" s="2">
        <f t="shared" si="91"/>
        <v>1.9773920000000009</v>
      </c>
      <c r="H817" s="2">
        <f t="shared" si="95"/>
        <v>2.0438239999999994</v>
      </c>
      <c r="I817" s="2">
        <f t="array" ref="I817">SUMPRODUCT(B801:B820, (ROW(B801:B820)-ROW(B801)+1)) / (20*21/2)</f>
        <v>1.8701195238095238</v>
      </c>
      <c r="J817" s="2">
        <f t="shared" si="98"/>
        <v>1.9026482925871007</v>
      </c>
      <c r="K817" s="2">
        <f t="shared" si="92"/>
        <v>1.9598669044005652</v>
      </c>
    </row>
    <row r="818" spans="1:11" ht="13.5" x14ac:dyDescent="0.25">
      <c r="A818" s="3">
        <f>TITRES_STAT!B821</f>
        <v>43973</v>
      </c>
      <c r="B818" s="5">
        <f>TITRES_STAT!D821</f>
        <v>1.7806</v>
      </c>
      <c r="C818" s="2">
        <f t="shared" si="93"/>
        <v>-5.3500000000000103E-2</v>
      </c>
      <c r="D818" s="2">
        <f t="shared" si="94"/>
        <v>1.84694</v>
      </c>
      <c r="E818" s="2">
        <f t="shared" si="96"/>
        <v>1.8709900000000002</v>
      </c>
      <c r="F818" s="2">
        <f t="shared" si="97"/>
        <v>1.89238</v>
      </c>
      <c r="G818" s="2">
        <f t="shared" ref="G818:G881" si="99">AVERAGE(B769:B818)</f>
        <v>1.9712960000000013</v>
      </c>
      <c r="H818" s="2">
        <f t="shared" si="95"/>
        <v>2.0425599999999995</v>
      </c>
      <c r="I818" s="2">
        <f t="array" ref="I818">SUMPRODUCT(B802:B821, (ROW(B802:B821)-ROW(B802)+1)) / (20*21/2)</f>
        <v>1.8691495238095237</v>
      </c>
      <c r="J818" s="2">
        <f t="shared" si="98"/>
        <v>1.8910246456740434</v>
      </c>
      <c r="K818" s="2">
        <f t="shared" si="92"/>
        <v>1.9528368297181902</v>
      </c>
    </row>
    <row r="819" spans="1:11" ht="13.5" x14ac:dyDescent="0.25">
      <c r="A819" s="3">
        <f>TITRES_STAT!B822</f>
        <v>43977</v>
      </c>
      <c r="B819" s="5">
        <f>TITRES_STAT!D822</f>
        <v>1.8287</v>
      </c>
      <c r="C819" s="2">
        <f t="shared" si="93"/>
        <v>4.8100000000000032E-2</v>
      </c>
      <c r="D819" s="2">
        <f t="shared" si="94"/>
        <v>1.8373000000000002</v>
      </c>
      <c r="E819" s="2">
        <f t="shared" si="96"/>
        <v>1.8677800000000002</v>
      </c>
      <c r="F819" s="2">
        <f t="shared" si="97"/>
        <v>1.8856949999999997</v>
      </c>
      <c r="G819" s="2">
        <f t="shared" si="99"/>
        <v>1.9666960000000011</v>
      </c>
      <c r="H819" s="2">
        <f t="shared" si="95"/>
        <v>2.0415364999999999</v>
      </c>
      <c r="I819" s="2">
        <f t="array" ref="I819">SUMPRODUCT(B803:B822, (ROW(B803:B822)-ROW(B803)+1)) / (20*21/2)</f>
        <v>1.8683071428571429</v>
      </c>
      <c r="J819" s="2">
        <f t="shared" si="98"/>
        <v>1.8850889651336582</v>
      </c>
      <c r="K819" s="2">
        <f t="shared" ref="K819:K882" si="100">$K$4*B819+(1-$K$4)*K818</f>
        <v>1.9479687187488495</v>
      </c>
    </row>
    <row r="820" spans="1:11" ht="13.5" x14ac:dyDescent="0.25">
      <c r="A820" s="3">
        <f>TITRES_STAT!B823</f>
        <v>43978</v>
      </c>
      <c r="B820" s="5">
        <f>TITRES_STAT!D823</f>
        <v>1.8714999999999999</v>
      </c>
      <c r="C820" s="2">
        <f t="shared" si="93"/>
        <v>4.2799999999999949E-2</v>
      </c>
      <c r="D820" s="2">
        <f t="shared" si="94"/>
        <v>1.8319399999999999</v>
      </c>
      <c r="E820" s="2">
        <f t="shared" si="96"/>
        <v>1.8645700000000001</v>
      </c>
      <c r="F820" s="2">
        <f t="shared" si="97"/>
        <v>1.8816849999999998</v>
      </c>
      <c r="G820" s="2">
        <f t="shared" si="99"/>
        <v>1.9622040000000009</v>
      </c>
      <c r="H820" s="2">
        <f t="shared" si="95"/>
        <v>2.0407269999999995</v>
      </c>
      <c r="I820" s="2">
        <f t="array" ref="I820">SUMPRODUCT(B804:B823, (ROW(B804:B823)-ROW(B804)+1)) / (20*21/2)</f>
        <v>1.8663185714285713</v>
      </c>
      <c r="J820" s="2">
        <f t="shared" si="98"/>
        <v>1.8837947779780717</v>
      </c>
      <c r="K820" s="2">
        <f t="shared" si="100"/>
        <v>1.944969945464581</v>
      </c>
    </row>
    <row r="821" spans="1:11" ht="13.5" x14ac:dyDescent="0.25">
      <c r="A821" s="3">
        <f>TITRES_STAT!B824</f>
        <v>43979</v>
      </c>
      <c r="B821" s="5">
        <f>TITRES_STAT!D824</f>
        <v>1.8714999999999999</v>
      </c>
      <c r="C821" s="2">
        <f t="shared" si="93"/>
        <v>0</v>
      </c>
      <c r="D821" s="2">
        <f t="shared" si="94"/>
        <v>1.8372800000000002</v>
      </c>
      <c r="E821" s="2">
        <f t="shared" si="96"/>
        <v>1.8602899999999998</v>
      </c>
      <c r="F821" s="2">
        <f t="shared" si="97"/>
        <v>1.8803449999999995</v>
      </c>
      <c r="G821" s="2">
        <f t="shared" si="99"/>
        <v>1.9589960000000008</v>
      </c>
      <c r="H821" s="2">
        <f t="shared" si="95"/>
        <v>2.0399425</v>
      </c>
      <c r="I821" s="2">
        <f t="array" ref="I821">SUMPRODUCT(B805:B824, (ROW(B805:B824)-ROW(B805)+1)) / (20*21/2)</f>
        <v>1.8648700000000002</v>
      </c>
      <c r="J821" s="2">
        <f t="shared" si="98"/>
        <v>1.8826238467420651</v>
      </c>
      <c r="K821" s="2">
        <f t="shared" si="100"/>
        <v>1.9420887711326367</v>
      </c>
    </row>
    <row r="822" spans="1:11" ht="13.5" x14ac:dyDescent="0.25">
      <c r="A822" s="3">
        <f>TITRES_STAT!B825</f>
        <v>43980</v>
      </c>
      <c r="B822" s="5">
        <f>TITRES_STAT!D825</f>
        <v>1.8714999999999999</v>
      </c>
      <c r="C822" s="2">
        <f t="shared" si="93"/>
        <v>0</v>
      </c>
      <c r="D822" s="2">
        <f t="shared" si="94"/>
        <v>1.8447600000000002</v>
      </c>
      <c r="E822" s="2">
        <f t="shared" si="96"/>
        <v>1.85548</v>
      </c>
      <c r="F822" s="2">
        <f t="shared" si="97"/>
        <v>1.8816799999999994</v>
      </c>
      <c r="G822" s="2">
        <f t="shared" si="99"/>
        <v>1.9562160000000006</v>
      </c>
      <c r="H822" s="2">
        <f t="shared" si="95"/>
        <v>2.039158</v>
      </c>
      <c r="I822" s="2">
        <f t="array" ref="I822">SUMPRODUCT(B806:B825, (ROW(B806:B825)-ROW(B806)+1)) / (20*21/2)</f>
        <v>1.8676409523809523</v>
      </c>
      <c r="J822" s="2">
        <f t="shared" si="98"/>
        <v>1.8815644327666303</v>
      </c>
      <c r="K822" s="2">
        <f t="shared" si="100"/>
        <v>1.9393205840293961</v>
      </c>
    </row>
    <row r="823" spans="1:11" ht="13.5" x14ac:dyDescent="0.25">
      <c r="A823" s="3">
        <f>TITRES_STAT!B826</f>
        <v>43983</v>
      </c>
      <c r="B823" s="5">
        <f>TITRES_STAT!D826</f>
        <v>1.8608</v>
      </c>
      <c r="C823" s="2">
        <f t="shared" si="93"/>
        <v>-1.0699999999999932E-2</v>
      </c>
      <c r="D823" s="2">
        <f t="shared" si="94"/>
        <v>1.8608</v>
      </c>
      <c r="E823" s="2">
        <f t="shared" si="96"/>
        <v>1.8538699999999999</v>
      </c>
      <c r="F823" s="2">
        <f t="shared" si="97"/>
        <v>1.8814099999999994</v>
      </c>
      <c r="G823" s="2">
        <f t="shared" si="99"/>
        <v>1.9533280000000004</v>
      </c>
      <c r="H823" s="2">
        <f t="shared" si="95"/>
        <v>2.0384190000000002</v>
      </c>
      <c r="I823" s="2">
        <f t="array" ref="I823">SUMPRODUCT(B807:B826, (ROW(B807:B826)-ROW(B807)+1)) / (20*21/2)</f>
        <v>1.8655300000000001</v>
      </c>
      <c r="J823" s="2">
        <f t="shared" si="98"/>
        <v>1.8795868677412371</v>
      </c>
      <c r="K823" s="2">
        <f t="shared" si="100"/>
        <v>1.936241345440008</v>
      </c>
    </row>
    <row r="824" spans="1:11" ht="13.5" x14ac:dyDescent="0.25">
      <c r="A824" s="3">
        <f>TITRES_STAT!B827</f>
        <v>43984</v>
      </c>
      <c r="B824" s="5">
        <f>TITRES_STAT!D827</f>
        <v>1.8662000000000001</v>
      </c>
      <c r="C824" s="2">
        <f t="shared" si="93"/>
        <v>5.4000000000000714E-3</v>
      </c>
      <c r="D824" s="2">
        <f t="shared" si="94"/>
        <v>1.8683000000000001</v>
      </c>
      <c r="E824" s="2">
        <f t="shared" si="96"/>
        <v>1.8527999999999998</v>
      </c>
      <c r="F824" s="2">
        <f t="shared" si="97"/>
        <v>1.8798049999999997</v>
      </c>
      <c r="G824" s="2">
        <f t="shared" si="99"/>
        <v>1.9522600000000006</v>
      </c>
      <c r="H824" s="2">
        <f t="shared" si="95"/>
        <v>2.0376080000000001</v>
      </c>
      <c r="I824" s="2">
        <f t="array" ref="I824">SUMPRODUCT(B808:B827, (ROW(B808:B827)-ROW(B808)+1)) / (20*21/2)</f>
        <v>1.8645095238095239</v>
      </c>
      <c r="J824" s="2">
        <f t="shared" si="98"/>
        <v>1.8783119279563574</v>
      </c>
      <c r="K824" s="2">
        <f t="shared" si="100"/>
        <v>1.9334946260109882</v>
      </c>
    </row>
    <row r="825" spans="1:11" ht="13.5" x14ac:dyDescent="0.25">
      <c r="A825" s="3">
        <f>TITRES_STAT!B828</f>
        <v>43985</v>
      </c>
      <c r="B825" s="5">
        <f>TITRES_STAT!D828</f>
        <v>1.9089</v>
      </c>
      <c r="C825" s="2">
        <f t="shared" si="93"/>
        <v>4.269999999999996E-2</v>
      </c>
      <c r="D825" s="2">
        <f t="shared" si="94"/>
        <v>1.87578</v>
      </c>
      <c r="E825" s="2">
        <f t="shared" si="96"/>
        <v>1.8538599999999996</v>
      </c>
      <c r="F825" s="2">
        <f t="shared" si="97"/>
        <v>1.8776649999999999</v>
      </c>
      <c r="G825" s="2">
        <f t="shared" si="99"/>
        <v>1.9509760000000005</v>
      </c>
      <c r="H825" s="2">
        <f t="shared" si="95"/>
        <v>2.0370350000000004</v>
      </c>
      <c r="I825" s="2">
        <f t="array" ref="I825">SUMPRODUCT(B809:B828, (ROW(B809:B828)-ROW(B809)+1)) / (20*21/2)</f>
        <v>1.8744642857142857</v>
      </c>
      <c r="J825" s="2">
        <f t="shared" si="98"/>
        <v>1.8812250776747994</v>
      </c>
      <c r="K825" s="2">
        <f t="shared" si="100"/>
        <v>1.9325301308733025</v>
      </c>
    </row>
    <row r="826" spans="1:11" ht="13.5" x14ac:dyDescent="0.25">
      <c r="A826" s="3">
        <f>TITRES_STAT!B829</f>
        <v>43986</v>
      </c>
      <c r="B826" s="5">
        <f>TITRES_STAT!D829</f>
        <v>1.8554999999999999</v>
      </c>
      <c r="C826" s="2">
        <f t="shared" si="93"/>
        <v>-5.3400000000000114E-2</v>
      </c>
      <c r="D826" s="2">
        <f t="shared" si="94"/>
        <v>1.8725799999999999</v>
      </c>
      <c r="E826" s="2">
        <f t="shared" si="96"/>
        <v>1.85493</v>
      </c>
      <c r="F826" s="2">
        <f t="shared" si="97"/>
        <v>1.871515</v>
      </c>
      <c r="G826" s="2">
        <f t="shared" si="99"/>
        <v>1.9474480000000005</v>
      </c>
      <c r="H826" s="2">
        <f t="shared" si="95"/>
        <v>2.0361950000000006</v>
      </c>
      <c r="I826" s="2">
        <f t="array" ref="I826">SUMPRODUCT(B810:B829, (ROW(B810:B829)-ROW(B810)+1)) / (20*21/2)</f>
        <v>1.8946052380952378</v>
      </c>
      <c r="J826" s="2">
        <f t="shared" si="98"/>
        <v>1.8787750702771993</v>
      </c>
      <c r="K826" s="2">
        <f t="shared" si="100"/>
        <v>1.9295093414272906</v>
      </c>
    </row>
    <row r="827" spans="1:11" ht="13.5" x14ac:dyDescent="0.25">
      <c r="A827" s="3">
        <f>TITRES_STAT!B830</f>
        <v>43987</v>
      </c>
      <c r="B827" s="5">
        <f>TITRES_STAT!D830</f>
        <v>1.8608</v>
      </c>
      <c r="C827" s="2">
        <f t="shared" si="93"/>
        <v>5.3000000000000824E-3</v>
      </c>
      <c r="D827" s="2">
        <f t="shared" si="94"/>
        <v>1.8704399999999999</v>
      </c>
      <c r="E827" s="2">
        <f t="shared" si="96"/>
        <v>1.8576000000000001</v>
      </c>
      <c r="F827" s="2">
        <f t="shared" si="97"/>
        <v>1.8685750000000003</v>
      </c>
      <c r="G827" s="2">
        <f t="shared" si="99"/>
        <v>1.9430620000000005</v>
      </c>
      <c r="H827" s="2">
        <f t="shared" si="95"/>
        <v>2.0353320000000004</v>
      </c>
      <c r="I827" s="2">
        <f t="array" ref="I827">SUMPRODUCT(B811:B830, (ROW(B811:B830)-ROW(B811)+1)) / (20*21/2)</f>
        <v>1.9065433333333333</v>
      </c>
      <c r="J827" s="2">
        <f t="shared" si="98"/>
        <v>1.877063158822228</v>
      </c>
      <c r="K827" s="2">
        <f t="shared" si="100"/>
        <v>1.9268148574497499</v>
      </c>
    </row>
    <row r="828" spans="1:11" ht="13.5" x14ac:dyDescent="0.25">
      <c r="A828" s="3">
        <f>TITRES_STAT!B831</f>
        <v>43990</v>
      </c>
      <c r="B828" s="5">
        <f>TITRES_STAT!D831</f>
        <v>1.9731000000000001</v>
      </c>
      <c r="C828" s="2">
        <f t="shared" si="93"/>
        <v>0.11230000000000007</v>
      </c>
      <c r="D828" s="2">
        <f t="shared" si="94"/>
        <v>1.8929000000000002</v>
      </c>
      <c r="E828" s="2">
        <f t="shared" si="96"/>
        <v>1.8768499999999999</v>
      </c>
      <c r="F828" s="2">
        <f t="shared" si="97"/>
        <v>1.8739200000000005</v>
      </c>
      <c r="G828" s="2">
        <f t="shared" si="99"/>
        <v>1.9397460000000006</v>
      </c>
      <c r="H828" s="2">
        <f t="shared" si="95"/>
        <v>2.0351545</v>
      </c>
      <c r="I828" s="2">
        <f t="array" ref="I828">SUMPRODUCT(B812:B831, (ROW(B812:B831)-ROW(B812)+1)) / (20*21/2)</f>
        <v>1.9205247619047618</v>
      </c>
      <c r="J828" s="2">
        <f t="shared" si="98"/>
        <v>1.8862095246486825</v>
      </c>
      <c r="K828" s="2">
        <f t="shared" si="100"/>
        <v>1.9286299610791715</v>
      </c>
    </row>
    <row r="829" spans="1:11" ht="13.5" x14ac:dyDescent="0.25">
      <c r="A829" s="3">
        <f>TITRES_STAT!B832</f>
        <v>43991</v>
      </c>
      <c r="B829" s="5">
        <f>TITRES_STAT!D832</f>
        <v>2.0853999999999999</v>
      </c>
      <c r="C829" s="2">
        <f t="shared" si="93"/>
        <v>0.11229999999999984</v>
      </c>
      <c r="D829" s="2">
        <f t="shared" si="94"/>
        <v>1.9367399999999999</v>
      </c>
      <c r="E829" s="2">
        <f t="shared" si="96"/>
        <v>1.9025199999999998</v>
      </c>
      <c r="F829" s="2">
        <f t="shared" si="97"/>
        <v>1.8851500000000001</v>
      </c>
      <c r="G829" s="2">
        <f t="shared" si="99"/>
        <v>1.9376080000000007</v>
      </c>
      <c r="H829" s="2">
        <f t="shared" si="95"/>
        <v>2.0354144999999999</v>
      </c>
      <c r="I829" s="2">
        <f t="array" ref="I829">SUMPRODUCT(B813:B832, (ROW(B813:B832)-ROW(B813)+1)) / (20*21/2)</f>
        <v>1.9308633333333336</v>
      </c>
      <c r="J829" s="2">
        <f t="shared" si="98"/>
        <v>1.9051800461107127</v>
      </c>
      <c r="K829" s="2">
        <f t="shared" si="100"/>
        <v>1.9347778057427334</v>
      </c>
    </row>
    <row r="830" spans="1:11" ht="13.5" x14ac:dyDescent="0.25">
      <c r="A830" s="3">
        <f>TITRES_STAT!B833</f>
        <v>43992</v>
      </c>
      <c r="B830" s="5">
        <f>TITRES_STAT!D833</f>
        <v>2.0105</v>
      </c>
      <c r="C830" s="2">
        <f t="shared" si="93"/>
        <v>-7.4899999999999967E-2</v>
      </c>
      <c r="D830" s="2">
        <f t="shared" si="94"/>
        <v>1.9570599999999998</v>
      </c>
      <c r="E830" s="2">
        <f t="shared" si="96"/>
        <v>1.91642</v>
      </c>
      <c r="F830" s="2">
        <f t="shared" si="97"/>
        <v>1.8904950000000003</v>
      </c>
      <c r="G830" s="2">
        <f t="shared" si="99"/>
        <v>1.9339720000000002</v>
      </c>
      <c r="H830" s="2">
        <f t="shared" si="95"/>
        <v>2.0352999999999999</v>
      </c>
      <c r="I830" s="2">
        <f t="array" ref="I830">SUMPRODUCT(B814:B833, (ROW(B814:B833)-ROW(B814)+1)) / (20*21/2)</f>
        <v>1.9377371428571426</v>
      </c>
      <c r="J830" s="2">
        <f t="shared" si="98"/>
        <v>1.9152105179096925</v>
      </c>
      <c r="K830" s="2">
        <f t="shared" si="100"/>
        <v>1.9377473035567438</v>
      </c>
    </row>
    <row r="831" spans="1:11" ht="13.5" x14ac:dyDescent="0.25">
      <c r="A831" s="3">
        <f>TITRES_STAT!B834</f>
        <v>43993</v>
      </c>
      <c r="B831" s="5">
        <f>TITRES_STAT!D834</f>
        <v>2.0373000000000001</v>
      </c>
      <c r="C831" s="2">
        <f t="shared" si="93"/>
        <v>2.6800000000000157E-2</v>
      </c>
      <c r="D831" s="2">
        <f t="shared" si="94"/>
        <v>1.99342</v>
      </c>
      <c r="E831" s="2">
        <f t="shared" si="96"/>
        <v>1.9329999999999998</v>
      </c>
      <c r="F831" s="2">
        <f t="shared" si="97"/>
        <v>1.8966449999999999</v>
      </c>
      <c r="G831" s="2">
        <f t="shared" si="99"/>
        <v>1.9308720000000006</v>
      </c>
      <c r="H831" s="2">
        <f t="shared" si="95"/>
        <v>2.0352204999999999</v>
      </c>
      <c r="I831" s="2">
        <f t="array" ref="I831">SUMPRODUCT(B815:B834, (ROW(B815:B834)-ROW(B815)+1)) / (20*21/2)</f>
        <v>1.944152857142857</v>
      </c>
      <c r="J831" s="2">
        <f t="shared" si="98"/>
        <v>1.926838087632579</v>
      </c>
      <c r="K831" s="2">
        <f t="shared" si="100"/>
        <v>1.9416513308682442</v>
      </c>
    </row>
    <row r="832" spans="1:11" ht="13.5" x14ac:dyDescent="0.25">
      <c r="A832" s="3">
        <f>TITRES_STAT!B835</f>
        <v>43994</v>
      </c>
      <c r="B832" s="5">
        <f>TITRES_STAT!D835</f>
        <v>2.0051999999999999</v>
      </c>
      <c r="C832" s="2">
        <f t="shared" si="93"/>
        <v>-3.2100000000000239E-2</v>
      </c>
      <c r="D832" s="2">
        <f t="shared" si="94"/>
        <v>2.0223000000000004</v>
      </c>
      <c r="E832" s="2">
        <f t="shared" si="96"/>
        <v>1.9463699999999999</v>
      </c>
      <c r="F832" s="2">
        <f t="shared" si="97"/>
        <v>1.9009250000000002</v>
      </c>
      <c r="G832" s="2">
        <f t="shared" si="99"/>
        <v>1.9265940000000001</v>
      </c>
      <c r="H832" s="2">
        <f t="shared" si="95"/>
        <v>2.0349805000000001</v>
      </c>
      <c r="I832" s="2">
        <f t="array" ref="I832">SUMPRODUCT(B816:B835, (ROW(B816:B835)-ROW(B816)+1)) / (20*21/2)</f>
        <v>1.9490914285714285</v>
      </c>
      <c r="J832" s="2">
        <f t="shared" si="98"/>
        <v>1.9343011269056667</v>
      </c>
      <c r="K832" s="2">
        <f t="shared" si="100"/>
        <v>1.944143435540078</v>
      </c>
    </row>
    <row r="833" spans="1:11" ht="13.5" x14ac:dyDescent="0.25">
      <c r="A833" s="3">
        <f>TITRES_STAT!B836</f>
        <v>43997</v>
      </c>
      <c r="B833" s="5">
        <f>TITRES_STAT!D836</f>
        <v>1.9731000000000001</v>
      </c>
      <c r="C833" s="2">
        <f t="shared" si="93"/>
        <v>-3.2099999999999795E-2</v>
      </c>
      <c r="D833" s="2">
        <f t="shared" si="94"/>
        <v>2.0223000000000004</v>
      </c>
      <c r="E833" s="2">
        <f t="shared" si="96"/>
        <v>1.9576</v>
      </c>
      <c r="F833" s="2">
        <f t="shared" si="97"/>
        <v>1.905735</v>
      </c>
      <c r="G833" s="2">
        <f t="shared" si="99"/>
        <v>1.9229580000000002</v>
      </c>
      <c r="H833" s="2">
        <f t="shared" si="95"/>
        <v>2.0345800000000001</v>
      </c>
      <c r="I833" s="2">
        <f t="array" ref="I833">SUMPRODUCT(B817:B836, (ROW(B817:B836)-ROW(B817)+1)) / (20*21/2)</f>
        <v>1.9532199999999997</v>
      </c>
      <c r="J833" s="2">
        <f t="shared" si="98"/>
        <v>1.9379962576765555</v>
      </c>
      <c r="K833" s="2">
        <f t="shared" si="100"/>
        <v>1.945278987087526</v>
      </c>
    </row>
    <row r="834" spans="1:11" ht="13.5" x14ac:dyDescent="0.25">
      <c r="A834" s="3">
        <f>TITRES_STAT!B837</f>
        <v>43998</v>
      </c>
      <c r="B834" s="5">
        <f>TITRES_STAT!D837</f>
        <v>1.9731000000000001</v>
      </c>
      <c r="C834" s="2">
        <f t="shared" si="93"/>
        <v>0</v>
      </c>
      <c r="D834" s="2">
        <f t="shared" si="94"/>
        <v>1.9998400000000003</v>
      </c>
      <c r="E834" s="2">
        <f t="shared" si="96"/>
        <v>1.9682900000000001</v>
      </c>
      <c r="F834" s="2">
        <f t="shared" si="97"/>
        <v>1.9105450000000002</v>
      </c>
      <c r="G834" s="2">
        <f t="shared" si="99"/>
        <v>1.9206040000000002</v>
      </c>
      <c r="H834" s="2">
        <f t="shared" si="95"/>
        <v>2.0342039999999999</v>
      </c>
      <c r="I834" s="2">
        <f t="array" ref="I834">SUMPRODUCT(B818:B837, (ROW(B818:B837)-ROW(B818)+1)) / (20*21/2)</f>
        <v>1.9537566666666668</v>
      </c>
      <c r="J834" s="2">
        <f t="shared" si="98"/>
        <v>1.9413394712311693</v>
      </c>
      <c r="K834" s="2">
        <f t="shared" si="100"/>
        <v>1.9463700072017409</v>
      </c>
    </row>
    <row r="835" spans="1:11" ht="13.5" x14ac:dyDescent="0.25">
      <c r="A835" s="3">
        <f>TITRES_STAT!B838</f>
        <v>43999</v>
      </c>
      <c r="B835" s="5">
        <f>TITRES_STAT!D838</f>
        <v>1.9623999999999999</v>
      </c>
      <c r="C835" s="2">
        <f t="shared" si="93"/>
        <v>-1.0700000000000154E-2</v>
      </c>
      <c r="D835" s="2">
        <f t="shared" si="94"/>
        <v>1.9902200000000003</v>
      </c>
      <c r="E835" s="2">
        <f t="shared" si="96"/>
        <v>1.9736400000000001</v>
      </c>
      <c r="F835" s="2">
        <f t="shared" si="97"/>
        <v>1.9137500000000003</v>
      </c>
      <c r="G835" s="2">
        <f t="shared" si="99"/>
        <v>1.9186779999999999</v>
      </c>
      <c r="H835" s="2">
        <f t="shared" si="95"/>
        <v>2.0335890000000001</v>
      </c>
      <c r="I835" s="2">
        <f t="array" ref="I835">SUMPRODUCT(B819:B838, (ROW(B819:B838)-ROW(B819)+1)) / (20*21/2)</f>
        <v>1.9523271428571429</v>
      </c>
      <c r="J835" s="2">
        <f t="shared" si="98"/>
        <v>1.9433452358758199</v>
      </c>
      <c r="K835" s="2">
        <f t="shared" si="100"/>
        <v>1.9469986343703001</v>
      </c>
    </row>
    <row r="836" spans="1:11" ht="13.5" x14ac:dyDescent="0.25">
      <c r="A836" s="3">
        <f>TITRES_STAT!B839</f>
        <v>44000</v>
      </c>
      <c r="B836" s="5">
        <f>TITRES_STAT!D839</f>
        <v>1.9571000000000001</v>
      </c>
      <c r="C836" s="2">
        <f t="shared" ref="C836:C899" si="101">B836-B835</f>
        <v>-5.2999999999998604E-3</v>
      </c>
      <c r="D836" s="2">
        <f t="shared" si="94"/>
        <v>1.9741799999999998</v>
      </c>
      <c r="E836" s="2">
        <f t="shared" si="96"/>
        <v>1.9838</v>
      </c>
      <c r="F836" s="2">
        <f t="shared" si="97"/>
        <v>1.9193649999999998</v>
      </c>
      <c r="G836" s="2">
        <f t="shared" si="99"/>
        <v>1.917824</v>
      </c>
      <c r="H836" s="2">
        <f t="shared" si="95"/>
        <v>2.0329740000000003</v>
      </c>
      <c r="I836" s="2">
        <f t="array" ref="I836">SUMPRODUCT(B820:B839, (ROW(B820:B839)-ROW(B820)+1)) / (20*21/2)</f>
        <v>1.9533438095238094</v>
      </c>
      <c r="J836" s="2">
        <f t="shared" si="98"/>
        <v>1.9446552134114561</v>
      </c>
      <c r="K836" s="2">
        <f t="shared" si="100"/>
        <v>1.9473947663557785</v>
      </c>
    </row>
    <row r="837" spans="1:11" ht="13.5" x14ac:dyDescent="0.25">
      <c r="A837" s="3">
        <f>TITRES_STAT!B840</f>
        <v>44001</v>
      </c>
      <c r="B837" s="5">
        <f>TITRES_STAT!D840</f>
        <v>1.925</v>
      </c>
      <c r="C837" s="2">
        <f t="shared" si="101"/>
        <v>-3.2100000000000017E-2</v>
      </c>
      <c r="D837" s="2">
        <f t="shared" si="94"/>
        <v>1.9581400000000002</v>
      </c>
      <c r="E837" s="2">
        <f t="shared" si="96"/>
        <v>1.9902200000000003</v>
      </c>
      <c r="F837" s="2">
        <f t="shared" si="97"/>
        <v>1.9239099999999998</v>
      </c>
      <c r="G837" s="2">
        <f t="shared" si="99"/>
        <v>1.9175039999999999</v>
      </c>
      <c r="H837" s="2">
        <f t="shared" si="95"/>
        <v>2.0322255000000005</v>
      </c>
      <c r="I837" s="2">
        <f t="array" ref="I837">SUMPRODUCT(B821:B840, (ROW(B821:B840)-ROW(B821)+1)) / (20*21/2)</f>
        <v>1.9517876190476193</v>
      </c>
      <c r="J837" s="2">
        <f t="shared" si="98"/>
        <v>1.9427832883246507</v>
      </c>
      <c r="K837" s="2">
        <f t="shared" si="100"/>
        <v>1.9465165402241793</v>
      </c>
    </row>
    <row r="838" spans="1:11" ht="13.5" x14ac:dyDescent="0.25">
      <c r="A838" s="3">
        <f>TITRES_STAT!B841</f>
        <v>44004</v>
      </c>
      <c r="B838" s="5">
        <f>TITRES_STAT!D841</f>
        <v>1.9089</v>
      </c>
      <c r="C838" s="2">
        <f t="shared" si="101"/>
        <v>-1.6100000000000003E-2</v>
      </c>
      <c r="D838" s="2">
        <f t="shared" ref="D838:D901" si="102">AVERAGE(B834:B838)</f>
        <v>1.9453</v>
      </c>
      <c r="E838" s="2">
        <f t="shared" si="96"/>
        <v>1.9838</v>
      </c>
      <c r="F838" s="2">
        <f t="shared" si="97"/>
        <v>1.9303249999999994</v>
      </c>
      <c r="G838" s="2">
        <f t="shared" si="99"/>
        <v>1.9179300000000001</v>
      </c>
      <c r="H838" s="2">
        <f t="shared" si="95"/>
        <v>2.0313695000000003</v>
      </c>
      <c r="I838" s="2">
        <f t="array" ref="I838">SUMPRODUCT(B822:B841, (ROW(B822:B841)-ROW(B822)+1)) / (20*21/2)</f>
        <v>1.950002380952381</v>
      </c>
      <c r="J838" s="2">
        <f t="shared" si="98"/>
        <v>1.9395563084842078</v>
      </c>
      <c r="K838" s="2">
        <f t="shared" si="100"/>
        <v>1.9450413817840155</v>
      </c>
    </row>
    <row r="839" spans="1:11" ht="13.5" x14ac:dyDescent="0.25">
      <c r="A839" s="3">
        <f>TITRES_STAT!B842</f>
        <v>44005</v>
      </c>
      <c r="B839" s="5">
        <f>TITRES_STAT!D842</f>
        <v>1.9410000000000001</v>
      </c>
      <c r="C839" s="2">
        <f t="shared" si="101"/>
        <v>3.2100000000000017E-2</v>
      </c>
      <c r="D839" s="2">
        <f t="shared" si="102"/>
        <v>1.9388799999999999</v>
      </c>
      <c r="E839" s="2">
        <f t="shared" si="96"/>
        <v>1.9693600000000004</v>
      </c>
      <c r="F839" s="2">
        <f t="shared" si="97"/>
        <v>1.9359399999999998</v>
      </c>
      <c r="G839" s="2">
        <f t="shared" si="99"/>
        <v>1.9184639999999995</v>
      </c>
      <c r="H839" s="2">
        <f t="shared" si="95"/>
        <v>2.0309150000000002</v>
      </c>
      <c r="I839" s="2">
        <f t="array" ref="I839">SUMPRODUCT(B823:B842, (ROW(B823:B842)-ROW(B823)+1)) / (20*21/2)</f>
        <v>1.9530833333333333</v>
      </c>
      <c r="J839" s="2">
        <f t="shared" si="98"/>
        <v>1.9396938029142832</v>
      </c>
      <c r="K839" s="2">
        <f t="shared" si="100"/>
        <v>1.9448828962238582</v>
      </c>
    </row>
    <row r="840" spans="1:11" ht="13.5" x14ac:dyDescent="0.25">
      <c r="A840" s="3">
        <f>TITRES_STAT!B843</f>
        <v>44006</v>
      </c>
      <c r="B840" s="5">
        <f>TITRES_STAT!D843</f>
        <v>1.9196</v>
      </c>
      <c r="C840" s="2">
        <f t="shared" si="101"/>
        <v>-2.1400000000000086E-2</v>
      </c>
      <c r="D840" s="2">
        <f t="shared" si="102"/>
        <v>1.93032</v>
      </c>
      <c r="E840" s="2">
        <f t="shared" si="96"/>
        <v>1.9602700000000002</v>
      </c>
      <c r="F840" s="2">
        <f t="shared" si="97"/>
        <v>1.9383450000000004</v>
      </c>
      <c r="G840" s="2">
        <f t="shared" si="99"/>
        <v>1.9176079999999995</v>
      </c>
      <c r="H840" s="2">
        <f t="shared" si="95"/>
        <v>2.030567</v>
      </c>
      <c r="I840" s="2">
        <f t="array" ref="I840">SUMPRODUCT(B824:B843, (ROW(B824:B843)-ROW(B824)+1)) / (20*21/2)</f>
        <v>1.9536423809523806</v>
      </c>
      <c r="J840" s="2">
        <f t="shared" si="98"/>
        <v>1.9377801073986372</v>
      </c>
      <c r="K840" s="2">
        <f t="shared" si="100"/>
        <v>1.9438914100974325</v>
      </c>
    </row>
    <row r="841" spans="1:11" ht="13.5" x14ac:dyDescent="0.25">
      <c r="A841" s="3">
        <f>TITRES_STAT!B844</f>
        <v>44007</v>
      </c>
      <c r="B841" s="5">
        <f>TITRES_STAT!D844</f>
        <v>1.9196</v>
      </c>
      <c r="C841" s="2">
        <f t="shared" si="101"/>
        <v>0</v>
      </c>
      <c r="D841" s="2">
        <f t="shared" si="102"/>
        <v>1.9228200000000002</v>
      </c>
      <c r="E841" s="2">
        <f t="shared" si="96"/>
        <v>1.9484999999999999</v>
      </c>
      <c r="F841" s="2">
        <f t="shared" si="97"/>
        <v>1.9407500000000002</v>
      </c>
      <c r="G841" s="2">
        <f t="shared" si="99"/>
        <v>1.9157899999999994</v>
      </c>
      <c r="H841" s="2">
        <f t="shared" si="95"/>
        <v>2.0300319999999998</v>
      </c>
      <c r="I841" s="2">
        <f t="array" ref="I841">SUMPRODUCT(B825:B844, (ROW(B825:B844)-ROW(B825)+1)) / (20*21/2)</f>
        <v>1.9614066666666663</v>
      </c>
      <c r="J841" s="2">
        <f t="shared" si="98"/>
        <v>1.936048668598767</v>
      </c>
      <c r="K841" s="2">
        <f t="shared" si="100"/>
        <v>1.9429388057798862</v>
      </c>
    </row>
    <row r="842" spans="1:11" ht="13.5" x14ac:dyDescent="0.25">
      <c r="A842" s="3">
        <f>TITRES_STAT!B845</f>
        <v>44008</v>
      </c>
      <c r="B842" s="5">
        <f>TITRES_STAT!D845</f>
        <v>1.9731000000000001</v>
      </c>
      <c r="C842" s="2">
        <f t="shared" si="101"/>
        <v>5.3500000000000103E-2</v>
      </c>
      <c r="D842" s="2">
        <f t="shared" si="102"/>
        <v>1.9324400000000002</v>
      </c>
      <c r="E842" s="2">
        <f t="shared" si="96"/>
        <v>1.94529</v>
      </c>
      <c r="F842" s="2">
        <f t="shared" si="97"/>
        <v>1.9458300000000002</v>
      </c>
      <c r="G842" s="2">
        <f t="shared" si="99"/>
        <v>1.9162179999999998</v>
      </c>
      <c r="H842" s="2">
        <f t="shared" ref="H842:H905" si="103">AVERAGE(B643:B842)</f>
        <v>2.0300854999999998</v>
      </c>
      <c r="I842" s="2">
        <f t="array" ref="I842">SUMPRODUCT(B826:B845, (ROW(B826:B845)-ROW(B826)+1)) / (20*21/2)</f>
        <v>1.9648200000000002</v>
      </c>
      <c r="J842" s="2">
        <f t="shared" si="98"/>
        <v>1.9395773668274559</v>
      </c>
      <c r="K842" s="2">
        <f t="shared" si="100"/>
        <v>1.944121597710087</v>
      </c>
    </row>
    <row r="843" spans="1:11" ht="13.5" x14ac:dyDescent="0.25">
      <c r="A843" s="3">
        <f>TITRES_STAT!B846</f>
        <v>44011</v>
      </c>
      <c r="B843" s="5">
        <f>TITRES_STAT!D846</f>
        <v>1.9517</v>
      </c>
      <c r="C843" s="2">
        <f t="shared" si="101"/>
        <v>-2.1400000000000086E-2</v>
      </c>
      <c r="D843" s="2">
        <f t="shared" si="102"/>
        <v>1.9410000000000001</v>
      </c>
      <c r="E843" s="2">
        <f t="shared" si="96"/>
        <v>1.9431499999999997</v>
      </c>
      <c r="F843" s="2">
        <f t="shared" si="97"/>
        <v>1.9503750000000004</v>
      </c>
      <c r="G843" s="2">
        <f t="shared" si="99"/>
        <v>1.9172859999999998</v>
      </c>
      <c r="H843" s="2">
        <f t="shared" si="103"/>
        <v>2.0299784999999999</v>
      </c>
      <c r="I843" s="2">
        <f t="array" ref="I843">SUMPRODUCT(B827:B846, (ROW(B827:B846)-ROW(B827)+1)) / (20*21/2)</f>
        <v>1.9652828571428576</v>
      </c>
      <c r="J843" s="2">
        <f t="shared" si="98"/>
        <v>1.9407319033200792</v>
      </c>
      <c r="K843" s="2">
        <f t="shared" si="100"/>
        <v>1.9444187899567502</v>
      </c>
    </row>
    <row r="844" spans="1:11" ht="13.5" x14ac:dyDescent="0.25">
      <c r="A844" s="3">
        <f>TITRES_STAT!B847</f>
        <v>44012</v>
      </c>
      <c r="B844" s="5">
        <f>TITRES_STAT!D847</f>
        <v>2.0318999999999998</v>
      </c>
      <c r="C844" s="2">
        <f t="shared" si="101"/>
        <v>8.0199999999999827E-2</v>
      </c>
      <c r="D844" s="2">
        <f t="shared" si="102"/>
        <v>1.9591799999999999</v>
      </c>
      <c r="E844" s="2">
        <f t="shared" ref="E844:E907" si="104">AVERAGE(B835:B844)</f>
        <v>1.94903</v>
      </c>
      <c r="F844" s="2">
        <f t="shared" si="97"/>
        <v>1.9586600000000001</v>
      </c>
      <c r="G844" s="2">
        <f t="shared" si="99"/>
        <v>1.9204939999999997</v>
      </c>
      <c r="H844" s="2">
        <f t="shared" si="103"/>
        <v>2.0302454999999999</v>
      </c>
      <c r="I844" s="2">
        <f t="array" ref="I844">SUMPRODUCT(B828:B847, (ROW(B828:B847)-ROW(B828)+1)) / (20*21/2)</f>
        <v>1.9692776190476189</v>
      </c>
      <c r="J844" s="2">
        <f t="shared" si="98"/>
        <v>1.9494145791943573</v>
      </c>
      <c r="K844" s="2">
        <f t="shared" si="100"/>
        <v>1.947849425644721</v>
      </c>
    </row>
    <row r="845" spans="1:11" ht="13.5" x14ac:dyDescent="0.25">
      <c r="A845" s="3">
        <f>TITRES_STAT!B848</f>
        <v>44013</v>
      </c>
      <c r="B845" s="5">
        <f>TITRES_STAT!D848</f>
        <v>1.9944999999999999</v>
      </c>
      <c r="C845" s="2">
        <f t="shared" si="101"/>
        <v>-3.7399999999999878E-2</v>
      </c>
      <c r="D845" s="2">
        <f t="shared" si="102"/>
        <v>1.9741600000000001</v>
      </c>
      <c r="E845" s="2">
        <f t="shared" si="104"/>
        <v>1.9522400000000002</v>
      </c>
      <c r="F845" s="2">
        <f t="shared" si="97"/>
        <v>1.9629400000000001</v>
      </c>
      <c r="G845" s="2">
        <f t="shared" si="99"/>
        <v>1.9220979999999996</v>
      </c>
      <c r="H845" s="2">
        <f t="shared" si="103"/>
        <v>2.0303525000000002</v>
      </c>
      <c r="I845" s="2">
        <f t="array" ref="I845">SUMPRODUCT(B829:B848, (ROW(B829:B848)-ROW(B829)+1)) / (20*21/2)</f>
        <v>1.9689976190476188</v>
      </c>
      <c r="J845" s="2">
        <f t="shared" si="98"/>
        <v>1.9537084287948947</v>
      </c>
      <c r="K845" s="2">
        <f t="shared" si="100"/>
        <v>1.9496788599331634</v>
      </c>
    </row>
    <row r="846" spans="1:11" ht="13.5" x14ac:dyDescent="0.25">
      <c r="A846" s="3">
        <f>TITRES_STAT!B849</f>
        <v>44014</v>
      </c>
      <c r="B846" s="5">
        <f>TITRES_STAT!D849</f>
        <v>1.9678</v>
      </c>
      <c r="C846" s="2">
        <f t="shared" si="101"/>
        <v>-2.6699999999999946E-2</v>
      </c>
      <c r="D846" s="2">
        <f t="shared" si="102"/>
        <v>1.9838</v>
      </c>
      <c r="E846" s="2">
        <f t="shared" si="104"/>
        <v>1.9533100000000001</v>
      </c>
      <c r="F846" s="2">
        <f t="shared" si="97"/>
        <v>1.9685549999999998</v>
      </c>
      <c r="G846" s="2">
        <f t="shared" si="99"/>
        <v>1.922526</v>
      </c>
      <c r="H846" s="2">
        <f t="shared" si="103"/>
        <v>2.0302990000000003</v>
      </c>
      <c r="I846" s="2">
        <f t="array" ref="I846">SUMPRODUCT(B830:B849, (ROW(B830:B849)-ROW(B830)+1)) / (20*21/2)</f>
        <v>1.966174761904762</v>
      </c>
      <c r="J846" s="2">
        <f t="shared" si="98"/>
        <v>1.955050483195381</v>
      </c>
      <c r="K846" s="2">
        <f t="shared" si="100"/>
        <v>1.950389492876961</v>
      </c>
    </row>
    <row r="847" spans="1:11" ht="13.5" x14ac:dyDescent="0.25">
      <c r="A847" s="3">
        <f>TITRES_STAT!B850</f>
        <v>44015</v>
      </c>
      <c r="B847" s="5">
        <f>TITRES_STAT!D850</f>
        <v>2.0105</v>
      </c>
      <c r="C847" s="2">
        <f t="shared" si="101"/>
        <v>4.269999999999996E-2</v>
      </c>
      <c r="D847" s="2">
        <f t="shared" si="102"/>
        <v>1.9912800000000002</v>
      </c>
      <c r="E847" s="2">
        <f t="shared" si="104"/>
        <v>1.9618600000000002</v>
      </c>
      <c r="F847" s="2">
        <f t="shared" si="97"/>
        <v>1.9760399999999998</v>
      </c>
      <c r="G847" s="2">
        <f t="shared" si="99"/>
        <v>1.922952</v>
      </c>
      <c r="H847" s="2">
        <f t="shared" si="103"/>
        <v>2.0304859999999998</v>
      </c>
      <c r="I847" s="2">
        <f t="array" ref="I847">SUMPRODUCT(B831:B850, (ROW(B831:B850)-ROW(B831)+1)) / (20*21/2)</f>
        <v>1.9640138095238093</v>
      </c>
      <c r="J847" s="2">
        <f t="shared" si="98"/>
        <v>1.9603313895577257</v>
      </c>
      <c r="K847" s="2">
        <f t="shared" si="100"/>
        <v>1.9527467676660997</v>
      </c>
    </row>
    <row r="848" spans="1:11" ht="13.5" x14ac:dyDescent="0.25">
      <c r="A848" s="3">
        <f>TITRES_STAT!B851</f>
        <v>44018</v>
      </c>
      <c r="B848" s="5">
        <f>TITRES_STAT!D851</f>
        <v>1.9731000000000001</v>
      </c>
      <c r="C848" s="2">
        <f t="shared" si="101"/>
        <v>-3.7399999999999878E-2</v>
      </c>
      <c r="D848" s="2">
        <f t="shared" si="102"/>
        <v>1.99556</v>
      </c>
      <c r="E848" s="2">
        <f t="shared" si="104"/>
        <v>1.96828</v>
      </c>
      <c r="F848" s="2">
        <f t="shared" si="97"/>
        <v>1.9760399999999998</v>
      </c>
      <c r="G848" s="2">
        <f t="shared" si="99"/>
        <v>1.9227379999999998</v>
      </c>
      <c r="H848" s="2">
        <f t="shared" si="103"/>
        <v>2.0304859999999998</v>
      </c>
      <c r="I848" s="2">
        <f t="array" ref="I848">SUMPRODUCT(B832:B851, (ROW(B832:B851)-ROW(B832)+1)) / (20*21/2)</f>
        <v>1.9647009523809524</v>
      </c>
      <c r="J848" s="2">
        <f t="shared" si="98"/>
        <v>1.9615474476950852</v>
      </c>
      <c r="K848" s="2">
        <f t="shared" si="100"/>
        <v>1.9535449336399782</v>
      </c>
    </row>
    <row r="849" spans="1:11" ht="13.5" x14ac:dyDescent="0.25">
      <c r="A849" s="3">
        <f>TITRES_STAT!B852</f>
        <v>44019</v>
      </c>
      <c r="B849" s="5">
        <f>TITRES_STAT!D852</f>
        <v>1.9463999999999999</v>
      </c>
      <c r="C849" s="2">
        <f t="shared" si="101"/>
        <v>-2.6700000000000168E-2</v>
      </c>
      <c r="D849" s="2">
        <f t="shared" si="102"/>
        <v>1.9784600000000001</v>
      </c>
      <c r="E849" s="2">
        <f t="shared" si="104"/>
        <v>1.9688200000000002</v>
      </c>
      <c r="F849" s="2">
        <f t="shared" si="97"/>
        <v>1.96909</v>
      </c>
      <c r="G849" s="2">
        <f t="shared" si="99"/>
        <v>1.9224179999999997</v>
      </c>
      <c r="H849" s="2">
        <f t="shared" si="103"/>
        <v>2.0303524999999998</v>
      </c>
      <c r="I849" s="2">
        <f t="array" ref="I849">SUMPRODUCT(B833:B852, (ROW(B833:B852)-ROW(B833)+1)) / (20*21/2)</f>
        <v>1.9641699999999997</v>
      </c>
      <c r="J849" s="2">
        <f t="shared" si="98"/>
        <v>1.9601048336288864</v>
      </c>
      <c r="K849" s="2">
        <f t="shared" si="100"/>
        <v>1.9532647401639007</v>
      </c>
    </row>
    <row r="850" spans="1:11" ht="13.5" x14ac:dyDescent="0.25">
      <c r="A850" s="3">
        <f>TITRES_STAT!B853</f>
        <v>44020</v>
      </c>
      <c r="B850" s="5">
        <f>TITRES_STAT!D853</f>
        <v>1.9463999999999999</v>
      </c>
      <c r="C850" s="2">
        <f t="shared" si="101"/>
        <v>0</v>
      </c>
      <c r="D850" s="2">
        <f t="shared" si="102"/>
        <v>1.9688399999999997</v>
      </c>
      <c r="E850" s="2">
        <f t="shared" si="104"/>
        <v>1.9715000000000003</v>
      </c>
      <c r="F850" s="2">
        <f t="shared" si="97"/>
        <v>1.9658849999999997</v>
      </c>
      <c r="G850" s="2">
        <f t="shared" si="99"/>
        <v>1.9223119999999998</v>
      </c>
      <c r="H850" s="2">
        <f t="shared" si="103"/>
        <v>2.0302189999999998</v>
      </c>
      <c r="I850" s="2">
        <f t="array" ref="I850">SUMPRODUCT(B834:B853, (ROW(B834:B853)-ROW(B834)+1)) / (20*21/2)</f>
        <v>1.9638680952380954</v>
      </c>
      <c r="J850" s="2">
        <f t="shared" si="98"/>
        <v>1.9587996113785162</v>
      </c>
      <c r="K850" s="2">
        <f t="shared" si="100"/>
        <v>1.9529955346672774</v>
      </c>
    </row>
    <row r="851" spans="1:11" ht="13.5" x14ac:dyDescent="0.25">
      <c r="A851" s="3">
        <f>TITRES_STAT!B854</f>
        <v>44021</v>
      </c>
      <c r="B851" s="5">
        <f>TITRES_STAT!D854</f>
        <v>1.9731000000000001</v>
      </c>
      <c r="C851" s="2">
        <f t="shared" si="101"/>
        <v>2.6700000000000168E-2</v>
      </c>
      <c r="D851" s="2">
        <f t="shared" si="102"/>
        <v>1.9698999999999998</v>
      </c>
      <c r="E851" s="2">
        <f t="shared" si="104"/>
        <v>1.97685</v>
      </c>
      <c r="F851" s="2">
        <f t="shared" si="97"/>
        <v>1.9626749999999997</v>
      </c>
      <c r="G851" s="2">
        <f t="shared" si="99"/>
        <v>1.9238079999999997</v>
      </c>
      <c r="H851" s="2">
        <f t="shared" si="103"/>
        <v>2.0301385000000001</v>
      </c>
      <c r="I851" s="2">
        <f t="array" ref="I851">SUMPRODUCT(B835:B854, (ROW(B835:B854)-ROW(B835)+1)) / (20*21/2)</f>
        <v>1.965680476190476</v>
      </c>
      <c r="J851" s="2">
        <f t="shared" si="98"/>
        <v>1.9601615531519909</v>
      </c>
      <c r="K851" s="2">
        <f t="shared" si="100"/>
        <v>1.9537839450724823</v>
      </c>
    </row>
    <row r="852" spans="1:11" ht="13.5" x14ac:dyDescent="0.25">
      <c r="A852" s="3">
        <f>TITRES_STAT!B855</f>
        <v>44022</v>
      </c>
      <c r="B852" s="5">
        <f>TITRES_STAT!D855</f>
        <v>1.9571000000000001</v>
      </c>
      <c r="C852" s="2">
        <f t="shared" si="101"/>
        <v>-1.6000000000000014E-2</v>
      </c>
      <c r="D852" s="2">
        <f t="shared" si="102"/>
        <v>1.9592200000000002</v>
      </c>
      <c r="E852" s="2">
        <f t="shared" si="104"/>
        <v>1.9752500000000002</v>
      </c>
      <c r="F852" s="2">
        <f t="shared" ref="F852:F915" si="105">AVERAGE(B833:B852)</f>
        <v>1.9602699999999995</v>
      </c>
      <c r="G852" s="2">
        <f t="shared" si="99"/>
        <v>1.9260539999999997</v>
      </c>
      <c r="H852" s="2">
        <f t="shared" si="103"/>
        <v>2.0299780000000003</v>
      </c>
      <c r="I852" s="2">
        <f t="array" ref="I852">SUMPRODUCT(B836:B855, (ROW(B836:B855)-ROW(B836)+1)) / (20*21/2)</f>
        <v>1.9700099999999998</v>
      </c>
      <c r="J852" s="2">
        <f t="shared" si="98"/>
        <v>1.9598699766613252</v>
      </c>
      <c r="K852" s="2">
        <f t="shared" si="100"/>
        <v>1.9539139864421888</v>
      </c>
    </row>
    <row r="853" spans="1:11" ht="13.5" x14ac:dyDescent="0.25">
      <c r="A853" s="3">
        <f>TITRES_STAT!B856</f>
        <v>44025</v>
      </c>
      <c r="B853" s="5">
        <f>TITRES_STAT!D856</f>
        <v>1.9571000000000001</v>
      </c>
      <c r="C853" s="2">
        <f t="shared" si="101"/>
        <v>0</v>
      </c>
      <c r="D853" s="2">
        <f t="shared" si="102"/>
        <v>1.9560200000000001</v>
      </c>
      <c r="E853" s="2">
        <f t="shared" si="104"/>
        <v>1.9757900000000004</v>
      </c>
      <c r="F853" s="2">
        <f t="shared" si="105"/>
        <v>1.9594699999999996</v>
      </c>
      <c r="G853" s="2">
        <f t="shared" si="99"/>
        <v>1.9278719999999998</v>
      </c>
      <c r="H853" s="2">
        <f t="shared" si="103"/>
        <v>2.0296305000000001</v>
      </c>
      <c r="I853" s="2">
        <f t="array" ref="I853">SUMPRODUCT(B837:B856, (ROW(B837:B856)-ROW(B837)+1)) / (20*21/2)</f>
        <v>1.9715928571428567</v>
      </c>
      <c r="J853" s="2">
        <f t="shared" ref="J853:J916" si="106">$J$4*B853+J852*(1-$J$4)</f>
        <v>1.9596061693602467</v>
      </c>
      <c r="K853" s="2">
        <f t="shared" si="100"/>
        <v>1.9540389281503383</v>
      </c>
    </row>
    <row r="854" spans="1:11" ht="13.5" x14ac:dyDescent="0.25">
      <c r="A854" s="3">
        <f>TITRES_STAT!B857</f>
        <v>44026</v>
      </c>
      <c r="B854" s="5">
        <f>TITRES_STAT!D857</f>
        <v>1.9784999999999999</v>
      </c>
      <c r="C854" s="2">
        <f t="shared" si="101"/>
        <v>2.1399999999999864E-2</v>
      </c>
      <c r="D854" s="2">
        <f t="shared" si="102"/>
        <v>1.9624400000000002</v>
      </c>
      <c r="E854" s="2">
        <f t="shared" si="104"/>
        <v>1.9704500000000003</v>
      </c>
      <c r="F854" s="2">
        <f t="shared" si="105"/>
        <v>1.9597399999999996</v>
      </c>
      <c r="G854" s="2">
        <f t="shared" si="99"/>
        <v>1.9294759999999997</v>
      </c>
      <c r="H854" s="2">
        <f t="shared" si="103"/>
        <v>2.0293900000000002</v>
      </c>
      <c r="I854" s="2">
        <f t="array" ref="I854">SUMPRODUCT(B838:B857, (ROW(B838:B857)-ROW(B838)+1)) / (20*21/2)</f>
        <v>1.9766357142857143</v>
      </c>
      <c r="J854" s="2">
        <f t="shared" si="106"/>
        <v>1.9614055818021279</v>
      </c>
      <c r="K854" s="2">
        <f t="shared" si="100"/>
        <v>1.954998185869933</v>
      </c>
    </row>
    <row r="855" spans="1:11" ht="13.5" x14ac:dyDescent="0.25">
      <c r="A855" s="3">
        <f>TITRES_STAT!B858</f>
        <v>44027</v>
      </c>
      <c r="B855" s="5">
        <f>TITRES_STAT!D858</f>
        <v>2.0051999999999999</v>
      </c>
      <c r="C855" s="2">
        <f t="shared" si="101"/>
        <v>2.6699999999999946E-2</v>
      </c>
      <c r="D855" s="2">
        <f t="shared" si="102"/>
        <v>1.9742000000000002</v>
      </c>
      <c r="E855" s="2">
        <f t="shared" si="104"/>
        <v>1.9715199999999999</v>
      </c>
      <c r="F855" s="2">
        <f t="shared" si="105"/>
        <v>1.9618799999999996</v>
      </c>
      <c r="G855" s="2">
        <f t="shared" si="99"/>
        <v>1.9305459999999999</v>
      </c>
      <c r="H855" s="2">
        <f t="shared" si="103"/>
        <v>2.0290155000000003</v>
      </c>
      <c r="I855" s="2">
        <f t="array" ref="I855">SUMPRODUCT(B839:B858, (ROW(B839:B858)-ROW(B839)+1)) / (20*21/2)</f>
        <v>1.9766647619047617</v>
      </c>
      <c r="J855" s="2">
        <f t="shared" si="106"/>
        <v>1.9655764787733538</v>
      </c>
      <c r="K855" s="2">
        <f t="shared" si="100"/>
        <v>1.9569668844632691</v>
      </c>
    </row>
    <row r="856" spans="1:11" ht="13.5" x14ac:dyDescent="0.25">
      <c r="A856" s="3">
        <f>TITRES_STAT!B859</f>
        <v>44028</v>
      </c>
      <c r="B856" s="5">
        <f>TITRES_STAT!D859</f>
        <v>1.9784999999999999</v>
      </c>
      <c r="C856" s="2">
        <f t="shared" si="101"/>
        <v>-2.6699999999999946E-2</v>
      </c>
      <c r="D856" s="2">
        <f t="shared" si="102"/>
        <v>1.9752800000000001</v>
      </c>
      <c r="E856" s="2">
        <f t="shared" si="104"/>
        <v>1.9725899999999998</v>
      </c>
      <c r="F856" s="2">
        <f t="shared" si="105"/>
        <v>1.9629499999999998</v>
      </c>
      <c r="G856" s="2">
        <f t="shared" si="99"/>
        <v>1.9305459999999999</v>
      </c>
      <c r="H856" s="2">
        <f t="shared" si="103"/>
        <v>2.0285345000000006</v>
      </c>
      <c r="I856" s="2">
        <f t="array" ref="I856">SUMPRODUCT(B840:B859, (ROW(B840:B859)-ROW(B840)+1)) / (20*21/2)</f>
        <v>1.9723371428571428</v>
      </c>
      <c r="J856" s="2">
        <f t="shared" si="106"/>
        <v>1.9668072903187488</v>
      </c>
      <c r="K856" s="2">
        <f t="shared" si="100"/>
        <v>1.9578113203666705</v>
      </c>
    </row>
    <row r="857" spans="1:11" ht="13.5" x14ac:dyDescent="0.25">
      <c r="A857" s="3">
        <f>TITRES_STAT!B860</f>
        <v>44029</v>
      </c>
      <c r="B857" s="5">
        <f>TITRES_STAT!D860</f>
        <v>2.0158999999999998</v>
      </c>
      <c r="C857" s="2">
        <f t="shared" si="101"/>
        <v>3.7399999999999878E-2</v>
      </c>
      <c r="D857" s="2">
        <f t="shared" si="102"/>
        <v>1.9870399999999999</v>
      </c>
      <c r="E857" s="2">
        <f t="shared" si="104"/>
        <v>1.9731300000000001</v>
      </c>
      <c r="F857" s="2">
        <f t="shared" si="105"/>
        <v>1.967495</v>
      </c>
      <c r="G857" s="2">
        <f t="shared" si="99"/>
        <v>1.932472</v>
      </c>
      <c r="H857" s="2">
        <f t="shared" si="103"/>
        <v>2.028187</v>
      </c>
      <c r="I857" s="2">
        <f t="array" ref="I857">SUMPRODUCT(B841:B860, (ROW(B841:B860)-ROW(B841)+1)) / (20*21/2)</f>
        <v>1.973180952380952</v>
      </c>
      <c r="J857" s="2">
        <f t="shared" si="106"/>
        <v>1.9714827864788678</v>
      </c>
      <c r="K857" s="2">
        <f t="shared" si="100"/>
        <v>1.9600893078032717</v>
      </c>
    </row>
    <row r="858" spans="1:11" ht="13.5" x14ac:dyDescent="0.25">
      <c r="A858" s="3">
        <f>TITRES_STAT!B861</f>
        <v>44032</v>
      </c>
      <c r="B858" s="5">
        <f>TITRES_STAT!D861</f>
        <v>1.9678</v>
      </c>
      <c r="C858" s="2">
        <f t="shared" si="101"/>
        <v>-4.809999999999981E-2</v>
      </c>
      <c r="D858" s="2">
        <f t="shared" si="102"/>
        <v>1.9891799999999999</v>
      </c>
      <c r="E858" s="2">
        <f t="shared" si="104"/>
        <v>1.9726000000000004</v>
      </c>
      <c r="F858" s="2">
        <f t="shared" si="105"/>
        <v>1.97044</v>
      </c>
      <c r="G858" s="2">
        <f t="shared" si="99"/>
        <v>1.934504</v>
      </c>
      <c r="H858" s="2">
        <f t="shared" si="103"/>
        <v>2.0275990000000004</v>
      </c>
      <c r="I858" s="2">
        <f t="array" ref="I858">SUMPRODUCT(B842:B861, (ROW(B842:B861)-ROW(B842)+1)) / (20*21/2)</f>
        <v>1.9737442857142855</v>
      </c>
      <c r="J858" s="2">
        <f t="shared" si="106"/>
        <v>1.9711320449094516</v>
      </c>
      <c r="K858" s="2">
        <f t="shared" si="100"/>
        <v>1.9603916878894181</v>
      </c>
    </row>
    <row r="859" spans="1:11" ht="13.5" x14ac:dyDescent="0.25">
      <c r="A859" s="3">
        <f>TITRES_STAT!B862</f>
        <v>44033</v>
      </c>
      <c r="B859" s="5">
        <f>TITRES_STAT!D862</f>
        <v>1.925</v>
      </c>
      <c r="C859" s="2">
        <f t="shared" si="101"/>
        <v>-4.2799999999999949E-2</v>
      </c>
      <c r="D859" s="2">
        <f t="shared" si="102"/>
        <v>1.97848</v>
      </c>
      <c r="E859" s="2">
        <f t="shared" si="104"/>
        <v>1.9704600000000003</v>
      </c>
      <c r="F859" s="2">
        <f t="shared" si="105"/>
        <v>1.9696399999999996</v>
      </c>
      <c r="G859" s="2">
        <f t="shared" si="99"/>
        <v>1.9357879999999996</v>
      </c>
      <c r="H859" s="2">
        <f t="shared" si="103"/>
        <v>2.0267970000000002</v>
      </c>
      <c r="I859" s="2">
        <f t="array" ref="I859">SUMPRODUCT(B843:B862, (ROW(B843:B862)-ROW(B843)+1)) / (20*21/2)</f>
        <v>1.974027142857143</v>
      </c>
      <c r="J859" s="2">
        <f t="shared" si="106"/>
        <v>1.9667385168228373</v>
      </c>
      <c r="K859" s="2">
        <f t="shared" si="100"/>
        <v>1.9590037785604213</v>
      </c>
    </row>
    <row r="860" spans="1:11" ht="13.5" x14ac:dyDescent="0.25">
      <c r="A860" s="3">
        <f>TITRES_STAT!B863</f>
        <v>44034</v>
      </c>
      <c r="B860" s="5">
        <f>TITRES_STAT!D863</f>
        <v>1.9784999999999999</v>
      </c>
      <c r="C860" s="2">
        <f t="shared" si="101"/>
        <v>5.3499999999999881E-2</v>
      </c>
      <c r="D860" s="2">
        <f t="shared" si="102"/>
        <v>1.9731399999999997</v>
      </c>
      <c r="E860" s="2">
        <f t="shared" si="104"/>
        <v>1.9736700000000003</v>
      </c>
      <c r="F860" s="2">
        <f t="shared" si="105"/>
        <v>1.9725849999999998</v>
      </c>
      <c r="G860" s="2">
        <f t="shared" si="99"/>
        <v>1.9372860000000001</v>
      </c>
      <c r="H860" s="2">
        <f t="shared" si="103"/>
        <v>2.0262890000000002</v>
      </c>
      <c r="I860" s="2">
        <f t="array" ref="I860">SUMPRODUCT(B844:B863, (ROW(B844:B863)-ROW(B844)+1)) / (20*21/2)</f>
        <v>1.9768271428571427</v>
      </c>
      <c r="J860" s="2">
        <f t="shared" si="106"/>
        <v>1.9678586580778052</v>
      </c>
      <c r="K860" s="2">
        <f t="shared" si="100"/>
        <v>1.9597683362639344</v>
      </c>
    </row>
    <row r="861" spans="1:11" ht="13.5" x14ac:dyDescent="0.25">
      <c r="A861" s="3">
        <f>TITRES_STAT!B864</f>
        <v>44035</v>
      </c>
      <c r="B861" s="5">
        <f>TITRES_STAT!D864</f>
        <v>1.9784999999999999</v>
      </c>
      <c r="C861" s="2">
        <f t="shared" si="101"/>
        <v>0</v>
      </c>
      <c r="D861" s="2">
        <f t="shared" si="102"/>
        <v>1.9731400000000001</v>
      </c>
      <c r="E861" s="2">
        <f t="shared" si="104"/>
        <v>1.97421</v>
      </c>
      <c r="F861" s="2">
        <f t="shared" si="105"/>
        <v>1.9755299999999996</v>
      </c>
      <c r="G861" s="2">
        <f t="shared" si="99"/>
        <v>1.9385699999999997</v>
      </c>
      <c r="H861" s="2">
        <f t="shared" si="103"/>
        <v>2.0257810000000003</v>
      </c>
      <c r="I861" s="2">
        <f t="array" ref="I861">SUMPRODUCT(B845:B864, (ROW(B845:B864)-ROW(B845)+1)) / (20*21/2)</f>
        <v>1.9768295238095237</v>
      </c>
      <c r="J861" s="2">
        <f t="shared" si="106"/>
        <v>1.9688721192132523</v>
      </c>
      <c r="K861" s="2">
        <f t="shared" si="100"/>
        <v>1.9605029113124077</v>
      </c>
    </row>
    <row r="862" spans="1:11" ht="13.5" x14ac:dyDescent="0.25">
      <c r="A862" s="3">
        <f>TITRES_STAT!B865</f>
        <v>44036</v>
      </c>
      <c r="B862" s="5">
        <f>TITRES_STAT!D865</f>
        <v>1.9784999999999999</v>
      </c>
      <c r="C862" s="2">
        <f t="shared" si="101"/>
        <v>0</v>
      </c>
      <c r="D862" s="2">
        <f t="shared" si="102"/>
        <v>1.9656600000000002</v>
      </c>
      <c r="E862" s="2">
        <f t="shared" si="104"/>
        <v>1.9763500000000001</v>
      </c>
      <c r="F862" s="2">
        <f t="shared" si="105"/>
        <v>1.9757999999999996</v>
      </c>
      <c r="G862" s="2">
        <f t="shared" si="99"/>
        <v>1.9397479999999998</v>
      </c>
      <c r="H862" s="2">
        <f t="shared" si="103"/>
        <v>2.0255674999999997</v>
      </c>
      <c r="I862" s="2">
        <f t="array" ref="I862">SUMPRODUCT(B846:B865, (ROW(B846:B865)-ROW(B846)+1)) / (20*21/2)</f>
        <v>1.9765719047619046</v>
      </c>
      <c r="J862" s="2">
        <f t="shared" si="106"/>
        <v>1.9697890602405617</v>
      </c>
      <c r="K862" s="2">
        <f t="shared" si="100"/>
        <v>1.9612086794962351</v>
      </c>
    </row>
    <row r="863" spans="1:11" ht="13.5" x14ac:dyDescent="0.25">
      <c r="A863" s="3">
        <f>TITRES_STAT!B866</f>
        <v>44039</v>
      </c>
      <c r="B863" s="5">
        <f>TITRES_STAT!D866</f>
        <v>2.0051999999999999</v>
      </c>
      <c r="C863" s="2">
        <f t="shared" si="101"/>
        <v>2.6699999999999946E-2</v>
      </c>
      <c r="D863" s="2">
        <f t="shared" si="102"/>
        <v>1.9731400000000001</v>
      </c>
      <c r="E863" s="2">
        <f t="shared" si="104"/>
        <v>1.9811599999999998</v>
      </c>
      <c r="F863" s="2">
        <f t="shared" si="105"/>
        <v>1.978475</v>
      </c>
      <c r="G863" s="2">
        <f t="shared" si="99"/>
        <v>1.9423139999999999</v>
      </c>
      <c r="H863" s="2">
        <f t="shared" si="103"/>
        <v>2.02522</v>
      </c>
      <c r="I863" s="2">
        <f t="array" ref="I863">SUMPRODUCT(B847:B866, (ROW(B847:B866)-ROW(B847)+1)) / (20*21/2)</f>
        <v>1.9789590476190475</v>
      </c>
      <c r="J863" s="2">
        <f t="shared" si="106"/>
        <v>1.9731615306938415</v>
      </c>
      <c r="K863" s="2">
        <f t="shared" si="100"/>
        <v>1.9629338293199123</v>
      </c>
    </row>
    <row r="864" spans="1:11" ht="13.5" x14ac:dyDescent="0.25">
      <c r="A864" s="3">
        <f>TITRES_STAT!B867</f>
        <v>44040</v>
      </c>
      <c r="B864" s="5">
        <f>TITRES_STAT!D867</f>
        <v>1.9784999999999999</v>
      </c>
      <c r="C864" s="2">
        <f t="shared" si="101"/>
        <v>-2.6699999999999946E-2</v>
      </c>
      <c r="D864" s="2">
        <f t="shared" si="102"/>
        <v>1.98384</v>
      </c>
      <c r="E864" s="2">
        <f t="shared" si="104"/>
        <v>1.9811600000000003</v>
      </c>
      <c r="F864" s="2">
        <f t="shared" si="105"/>
        <v>1.9758049999999998</v>
      </c>
      <c r="G864" s="2">
        <f t="shared" si="99"/>
        <v>1.9443459999999997</v>
      </c>
      <c r="H864" s="2">
        <f t="shared" si="103"/>
        <v>2.0247390000000003</v>
      </c>
      <c r="I864" s="2">
        <f t="array" ref="I864">SUMPRODUCT(B848:B867, (ROW(B848:B867)-ROW(B848)+1)) / (20*21/2)</f>
        <v>1.9866223809523809</v>
      </c>
      <c r="J864" s="2">
        <f t="shared" si="106"/>
        <v>1.973669956342047</v>
      </c>
      <c r="K864" s="2">
        <f t="shared" si="100"/>
        <v>1.9635442673857983</v>
      </c>
    </row>
    <row r="865" spans="1:11" ht="13.5" x14ac:dyDescent="0.25">
      <c r="A865" s="3">
        <f>TITRES_STAT!B868</f>
        <v>44041</v>
      </c>
      <c r="B865" s="5">
        <f>TITRES_STAT!D868</f>
        <v>1.9731000000000001</v>
      </c>
      <c r="C865" s="2">
        <f t="shared" si="101"/>
        <v>-5.3999999999998494E-3</v>
      </c>
      <c r="D865" s="2">
        <f t="shared" si="102"/>
        <v>1.9827600000000001</v>
      </c>
      <c r="E865" s="2">
        <f t="shared" si="104"/>
        <v>1.9779499999999999</v>
      </c>
      <c r="F865" s="2">
        <f t="shared" si="105"/>
        <v>1.9747350000000001</v>
      </c>
      <c r="G865" s="2">
        <f t="shared" si="99"/>
        <v>1.9458419999999998</v>
      </c>
      <c r="H865" s="2">
        <f t="shared" si="103"/>
        <v>2.0239370000000001</v>
      </c>
      <c r="I865" s="2">
        <f t="array" ref="I865">SUMPRODUCT(B849:B868, (ROW(B849:B868)-ROW(B849)+1)) / (20*21/2)</f>
        <v>1.999379523809524</v>
      </c>
      <c r="J865" s="2">
        <f t="shared" si="106"/>
        <v>1.9736156747856615</v>
      </c>
      <c r="K865" s="2">
        <f t="shared" si="100"/>
        <v>1.9639190019981201</v>
      </c>
    </row>
    <row r="866" spans="1:11" ht="13.5" x14ac:dyDescent="0.25">
      <c r="A866" s="3">
        <f>TITRES_STAT!B869</f>
        <v>44042</v>
      </c>
      <c r="B866" s="5">
        <f>TITRES_STAT!D869</f>
        <v>1.9998</v>
      </c>
      <c r="C866" s="2">
        <f t="shared" si="101"/>
        <v>2.6699999999999946E-2</v>
      </c>
      <c r="D866" s="2">
        <f t="shared" si="102"/>
        <v>1.98702</v>
      </c>
      <c r="E866" s="2">
        <f t="shared" si="104"/>
        <v>1.9800800000000003</v>
      </c>
      <c r="F866" s="2">
        <f t="shared" si="105"/>
        <v>1.976335</v>
      </c>
      <c r="G866" s="2">
        <f t="shared" si="99"/>
        <v>1.9489419999999995</v>
      </c>
      <c r="H866" s="2">
        <f t="shared" si="103"/>
        <v>2.0229744999999997</v>
      </c>
      <c r="I866" s="2">
        <f t="array" ref="I866">SUMPRODUCT(B850:B869, (ROW(B850:B869)-ROW(B850)+1)) / (20*21/2)</f>
        <v>1.9997866666666666</v>
      </c>
      <c r="J866" s="2">
        <f t="shared" si="106"/>
        <v>1.97610942004417</v>
      </c>
      <c r="K866" s="2">
        <f t="shared" si="100"/>
        <v>1.9653260999589783</v>
      </c>
    </row>
    <row r="867" spans="1:11" ht="13.5" x14ac:dyDescent="0.25">
      <c r="A867" s="3">
        <f>TITRES_STAT!B870</f>
        <v>44046</v>
      </c>
      <c r="B867" s="5">
        <f>TITRES_STAT!D870</f>
        <v>2.0568</v>
      </c>
      <c r="C867" s="2">
        <f t="shared" si="101"/>
        <v>5.699999999999994E-2</v>
      </c>
      <c r="D867" s="2">
        <f t="shared" si="102"/>
        <v>2.0026800000000002</v>
      </c>
      <c r="E867" s="2">
        <f t="shared" si="104"/>
        <v>1.98417</v>
      </c>
      <c r="F867" s="2">
        <f t="shared" si="105"/>
        <v>1.9786500000000005</v>
      </c>
      <c r="G867" s="2">
        <f t="shared" si="99"/>
        <v>1.9533959999999992</v>
      </c>
      <c r="H867" s="2">
        <f t="shared" si="103"/>
        <v>2.0226175</v>
      </c>
      <c r="I867" s="2">
        <f t="array" ref="I867">SUMPRODUCT(B851:B870, (ROW(B851:B870)-ROW(B851)+1)) / (20*21/2)</f>
        <v>1.9962723809523806</v>
      </c>
      <c r="J867" s="2">
        <f t="shared" si="106"/>
        <v>1.9837942371828203</v>
      </c>
      <c r="K867" s="2">
        <f t="shared" si="100"/>
        <v>1.9689133117252928</v>
      </c>
    </row>
    <row r="868" spans="1:11" ht="13.5" x14ac:dyDescent="0.25">
      <c r="A868" s="3">
        <f>TITRES_STAT!B871</f>
        <v>44047</v>
      </c>
      <c r="B868" s="5">
        <f>TITRES_STAT!D871</f>
        <v>2.1126</v>
      </c>
      <c r="C868" s="2">
        <f t="shared" si="101"/>
        <v>5.5800000000000072E-2</v>
      </c>
      <c r="D868" s="2">
        <f t="shared" si="102"/>
        <v>2.0241599999999997</v>
      </c>
      <c r="E868" s="2">
        <f t="shared" si="104"/>
        <v>1.9986500000000003</v>
      </c>
      <c r="F868" s="2">
        <f t="shared" si="105"/>
        <v>1.9856250000000002</v>
      </c>
      <c r="G868" s="2">
        <f t="shared" si="99"/>
        <v>1.9600359999999992</v>
      </c>
      <c r="H868" s="2">
        <f t="shared" si="103"/>
        <v>2.0228335</v>
      </c>
      <c r="I868" s="2">
        <f t="array" ref="I868">SUMPRODUCT(B852:B871, (ROW(B852:B871)-ROW(B852)+1)) / (20*21/2)</f>
        <v>1.9927366666666666</v>
      </c>
      <c r="J868" s="2">
        <f t="shared" si="106"/>
        <v>1.9960614526892184</v>
      </c>
      <c r="K868" s="2">
        <f t="shared" si="100"/>
        <v>1.9745480838144971</v>
      </c>
    </row>
    <row r="869" spans="1:11" ht="13.5" x14ac:dyDescent="0.25">
      <c r="A869" s="3">
        <f>TITRES_STAT!B872</f>
        <v>44048</v>
      </c>
      <c r="B869" s="5">
        <f>TITRES_STAT!D872</f>
        <v>1.9899</v>
      </c>
      <c r="C869" s="2">
        <f t="shared" si="101"/>
        <v>-0.12270000000000003</v>
      </c>
      <c r="D869" s="2">
        <f t="shared" si="102"/>
        <v>2.02644</v>
      </c>
      <c r="E869" s="2">
        <f t="shared" si="104"/>
        <v>2.0051399999999999</v>
      </c>
      <c r="F869" s="2">
        <f t="shared" si="105"/>
        <v>1.9878</v>
      </c>
      <c r="G869" s="2">
        <f t="shared" si="99"/>
        <v>1.9632599999999996</v>
      </c>
      <c r="H869" s="2">
        <f t="shared" si="103"/>
        <v>2.0221689999999994</v>
      </c>
      <c r="I869" s="2">
        <f t="array" ref="I869">SUMPRODUCT(B853:B872, (ROW(B853:B872)-ROW(B853)+1)) / (20*21/2)</f>
        <v>1.9887733333333333</v>
      </c>
      <c r="J869" s="2">
        <f t="shared" si="106"/>
        <v>1.9954746476711978</v>
      </c>
      <c r="K869" s="2">
        <f t="shared" si="100"/>
        <v>1.9751501197433403</v>
      </c>
    </row>
    <row r="870" spans="1:11" ht="13.5" x14ac:dyDescent="0.25">
      <c r="A870" s="3">
        <f>TITRES_STAT!B873</f>
        <v>44049</v>
      </c>
      <c r="B870" s="5">
        <f>TITRES_STAT!D873</f>
        <v>1.9509000000000001</v>
      </c>
      <c r="C870" s="2">
        <f t="shared" si="101"/>
        <v>-3.8999999999999924E-2</v>
      </c>
      <c r="D870" s="2">
        <f t="shared" si="102"/>
        <v>2.0220000000000002</v>
      </c>
      <c r="E870" s="2">
        <f t="shared" si="104"/>
        <v>2.00238</v>
      </c>
      <c r="F870" s="2">
        <f t="shared" si="105"/>
        <v>1.9880249999999999</v>
      </c>
      <c r="G870" s="2">
        <f t="shared" si="99"/>
        <v>1.9648479999999997</v>
      </c>
      <c r="H870" s="2">
        <f t="shared" si="103"/>
        <v>2.0213629999999996</v>
      </c>
      <c r="I870" s="2">
        <f t="array" ref="I870">SUMPRODUCT(B854:B873, (ROW(B854:B873)-ROW(B854)+1)) / (20*21/2)</f>
        <v>1.9843423809523808</v>
      </c>
      <c r="J870" s="2">
        <f t="shared" si="106"/>
        <v>1.9912294431310837</v>
      </c>
      <c r="K870" s="2">
        <f t="shared" si="100"/>
        <v>1.9741991346553662</v>
      </c>
    </row>
    <row r="871" spans="1:11" ht="13.5" x14ac:dyDescent="0.25">
      <c r="A871" s="3">
        <f>TITRES_STAT!B874</f>
        <v>44050</v>
      </c>
      <c r="B871" s="5">
        <f>TITRES_STAT!D874</f>
        <v>1.9509000000000001</v>
      </c>
      <c r="C871" s="2">
        <f t="shared" si="101"/>
        <v>0</v>
      </c>
      <c r="D871" s="2">
        <f t="shared" si="102"/>
        <v>2.0122200000000001</v>
      </c>
      <c r="E871" s="2">
        <f t="shared" si="104"/>
        <v>1.9996200000000002</v>
      </c>
      <c r="F871" s="2">
        <f t="shared" si="105"/>
        <v>1.9869149999999993</v>
      </c>
      <c r="G871" s="2">
        <f t="shared" si="99"/>
        <v>1.9664359999999999</v>
      </c>
      <c r="H871" s="2">
        <f t="shared" si="103"/>
        <v>2.0207974999999991</v>
      </c>
      <c r="I871" s="2">
        <f t="array" ref="I871">SUMPRODUCT(B855:B874, (ROW(B855:B874)-ROW(B855)+1)) / (20*21/2)</f>
        <v>1.9810509523809525</v>
      </c>
      <c r="J871" s="2">
        <f t="shared" si="106"/>
        <v>1.9873885437852663</v>
      </c>
      <c r="K871" s="2">
        <f t="shared" si="100"/>
        <v>1.973285443100254</v>
      </c>
    </row>
    <row r="872" spans="1:11" ht="13.5" x14ac:dyDescent="0.25">
      <c r="A872" s="3">
        <f>TITRES_STAT!B875</f>
        <v>44053</v>
      </c>
      <c r="B872" s="5">
        <f>TITRES_STAT!D875</f>
        <v>1.9453</v>
      </c>
      <c r="C872" s="2">
        <f t="shared" si="101"/>
        <v>-5.6000000000000494E-3</v>
      </c>
      <c r="D872" s="2">
        <f t="shared" si="102"/>
        <v>1.9899200000000001</v>
      </c>
      <c r="E872" s="2">
        <f t="shared" si="104"/>
        <v>1.9963000000000002</v>
      </c>
      <c r="F872" s="2">
        <f t="shared" si="105"/>
        <v>1.9863249999999997</v>
      </c>
      <c r="G872" s="2">
        <f t="shared" si="99"/>
        <v>1.9679119999999997</v>
      </c>
      <c r="H872" s="2">
        <f t="shared" si="103"/>
        <v>2.0201234999999995</v>
      </c>
      <c r="I872" s="2">
        <f t="array" ref="I872">SUMPRODUCT(B856:B875, (ROW(B856:B875)-ROW(B856)+1)) / (20*21/2)</f>
        <v>1.9773576190476192</v>
      </c>
      <c r="J872" s="2">
        <f t="shared" si="106"/>
        <v>1.9833801110438125</v>
      </c>
      <c r="K872" s="2">
        <f t="shared" si="100"/>
        <v>1.9721879747433813</v>
      </c>
    </row>
    <row r="873" spans="1:11" ht="13.5" x14ac:dyDescent="0.25">
      <c r="A873" s="3">
        <f>TITRES_STAT!B876</f>
        <v>44054</v>
      </c>
      <c r="B873" s="5">
        <f>TITRES_STAT!D876</f>
        <v>1.9398</v>
      </c>
      <c r="C873" s="2">
        <f t="shared" si="101"/>
        <v>-5.5000000000000604E-3</v>
      </c>
      <c r="D873" s="2">
        <f t="shared" si="102"/>
        <v>1.95536</v>
      </c>
      <c r="E873" s="2">
        <f t="shared" si="104"/>
        <v>1.9897599999999998</v>
      </c>
      <c r="F873" s="2">
        <f t="shared" si="105"/>
        <v>1.9854599999999998</v>
      </c>
      <c r="G873" s="2">
        <f t="shared" si="99"/>
        <v>1.9694919999999998</v>
      </c>
      <c r="H873" s="2">
        <f t="shared" si="103"/>
        <v>2.0192619999999994</v>
      </c>
      <c r="I873" s="2">
        <f t="array" ref="I873">SUMPRODUCT(B857:B876, (ROW(B857:B876)-ROW(B857)+1)) / (20*21/2)</f>
        <v>1.9728923809523811</v>
      </c>
      <c r="J873" s="2">
        <f t="shared" si="106"/>
        <v>1.9792296242777352</v>
      </c>
      <c r="K873" s="2">
        <f t="shared" si="100"/>
        <v>1.9709178580867781</v>
      </c>
    </row>
    <row r="874" spans="1:11" ht="13.5" x14ac:dyDescent="0.25">
      <c r="A874" s="3">
        <f>TITRES_STAT!B877</f>
        <v>44055</v>
      </c>
      <c r="B874" s="5">
        <f>TITRES_STAT!D877</f>
        <v>1.9509000000000001</v>
      </c>
      <c r="C874" s="2">
        <f t="shared" si="101"/>
        <v>1.110000000000011E-2</v>
      </c>
      <c r="D874" s="2">
        <f t="shared" si="102"/>
        <v>1.94756</v>
      </c>
      <c r="E874" s="2">
        <f t="shared" si="104"/>
        <v>1.9870000000000001</v>
      </c>
      <c r="F874" s="2">
        <f t="shared" si="105"/>
        <v>1.9840799999999998</v>
      </c>
      <c r="G874" s="2">
        <f t="shared" si="99"/>
        <v>1.9711859999999999</v>
      </c>
      <c r="H874" s="2">
        <f t="shared" si="103"/>
        <v>2.0185359999999992</v>
      </c>
      <c r="I874" s="2">
        <f t="array" ref="I874">SUMPRODUCT(B858:B877, (ROW(B858:B877)-ROW(B858)+1)) / (20*21/2)</f>
        <v>1.9638571428571427</v>
      </c>
      <c r="J874" s="2">
        <f t="shared" si="106"/>
        <v>1.9765315648227129</v>
      </c>
      <c r="K874" s="2">
        <f t="shared" si="100"/>
        <v>1.9701328440441594</v>
      </c>
    </row>
    <row r="875" spans="1:11" ht="13.5" x14ac:dyDescent="0.25">
      <c r="A875" s="3">
        <f>TITRES_STAT!B878</f>
        <v>44057</v>
      </c>
      <c r="B875" s="5">
        <f>TITRES_STAT!D878</f>
        <v>1.9453</v>
      </c>
      <c r="C875" s="2">
        <f t="shared" si="101"/>
        <v>-5.6000000000000494E-3</v>
      </c>
      <c r="D875" s="2">
        <f t="shared" si="102"/>
        <v>1.9464400000000002</v>
      </c>
      <c r="E875" s="2">
        <f t="shared" si="104"/>
        <v>1.9842200000000001</v>
      </c>
      <c r="F875" s="2">
        <f t="shared" si="105"/>
        <v>1.9810849999999998</v>
      </c>
      <c r="G875" s="2">
        <f t="shared" si="99"/>
        <v>1.9719139999999999</v>
      </c>
      <c r="H875" s="2">
        <f t="shared" si="103"/>
        <v>2.0179959999999997</v>
      </c>
      <c r="I875" s="2">
        <f t="array" ref="I875">SUMPRODUCT(B859:B878, (ROW(B859:B878)-ROW(B859)+1)) / (20*21/2)</f>
        <v>1.9612880952380956</v>
      </c>
      <c r="J875" s="2">
        <f t="shared" si="106"/>
        <v>1.9735571300776926</v>
      </c>
      <c r="K875" s="2">
        <f t="shared" si="100"/>
        <v>1.9691590070228198</v>
      </c>
    </row>
    <row r="876" spans="1:11" ht="13.5" x14ac:dyDescent="0.25">
      <c r="A876" s="3">
        <f>TITRES_STAT!B879</f>
        <v>44060</v>
      </c>
      <c r="B876" s="5">
        <f>TITRES_STAT!D879</f>
        <v>1.9341999999999999</v>
      </c>
      <c r="C876" s="2">
        <f t="shared" si="101"/>
        <v>-1.110000000000011E-2</v>
      </c>
      <c r="D876" s="2">
        <f t="shared" si="102"/>
        <v>1.9431</v>
      </c>
      <c r="E876" s="2">
        <f t="shared" si="104"/>
        <v>1.9776600000000002</v>
      </c>
      <c r="F876" s="2">
        <f t="shared" si="105"/>
        <v>1.9788699999999999</v>
      </c>
      <c r="G876" s="2">
        <f t="shared" si="99"/>
        <v>1.9734880000000001</v>
      </c>
      <c r="H876" s="2">
        <f t="shared" si="103"/>
        <v>2.0171599999999992</v>
      </c>
      <c r="I876" s="2">
        <f t="array" ref="I876">SUMPRODUCT(B860:B879, (ROW(B860:B879)-ROW(B860)+1)) / (20*21/2)</f>
        <v>1.9529880952380951</v>
      </c>
      <c r="J876" s="2">
        <f t="shared" si="106"/>
        <v>1.9698088319750553</v>
      </c>
      <c r="K876" s="2">
        <f t="shared" si="100"/>
        <v>1.9677880655709445</v>
      </c>
    </row>
    <row r="877" spans="1:11" ht="13.5" x14ac:dyDescent="0.25">
      <c r="A877" s="3">
        <f>TITRES_STAT!B880</f>
        <v>44061</v>
      </c>
      <c r="B877" s="5">
        <f>TITRES_STAT!D880</f>
        <v>1.8839999999999999</v>
      </c>
      <c r="C877" s="2">
        <f t="shared" si="101"/>
        <v>-5.0200000000000022E-2</v>
      </c>
      <c r="D877" s="2">
        <f t="shared" si="102"/>
        <v>1.9308399999999999</v>
      </c>
      <c r="E877" s="2">
        <f t="shared" si="104"/>
        <v>1.96038</v>
      </c>
      <c r="F877" s="2">
        <f t="shared" si="105"/>
        <v>1.9722749999999998</v>
      </c>
      <c r="G877" s="2">
        <f t="shared" si="99"/>
        <v>1.9739519999999999</v>
      </c>
      <c r="H877" s="2">
        <f t="shared" si="103"/>
        <v>2.0162864999999992</v>
      </c>
      <c r="I877" s="2">
        <f t="array" ref="I877">SUMPRODUCT(B861:B880, (ROW(B861:B880)-ROW(B861)+1)) / (20*21/2)</f>
        <v>1.9448833333333333</v>
      </c>
      <c r="J877" s="2">
        <f t="shared" si="106"/>
        <v>1.9616365622631453</v>
      </c>
      <c r="K877" s="2">
        <f t="shared" si="100"/>
        <v>1.9645022590779664</v>
      </c>
    </row>
    <row r="878" spans="1:11" ht="13.5" x14ac:dyDescent="0.25">
      <c r="A878" s="3">
        <f>TITRES_STAT!B881</f>
        <v>44062</v>
      </c>
      <c r="B878" s="5">
        <f>TITRES_STAT!D881</f>
        <v>1.9453</v>
      </c>
      <c r="C878" s="2">
        <f t="shared" si="101"/>
        <v>6.1300000000000132E-2</v>
      </c>
      <c r="D878" s="2">
        <f t="shared" si="102"/>
        <v>1.9319399999999998</v>
      </c>
      <c r="E878" s="2">
        <f t="shared" si="104"/>
        <v>1.9436499999999999</v>
      </c>
      <c r="F878" s="2">
        <f t="shared" si="105"/>
        <v>1.9711500000000002</v>
      </c>
      <c r="G878" s="2">
        <f t="shared" si="99"/>
        <v>1.9733959999999999</v>
      </c>
      <c r="H878" s="2">
        <f t="shared" si="103"/>
        <v>2.0157464999999992</v>
      </c>
      <c r="I878" s="2">
        <f t="array" ref="I878">SUMPRODUCT(B862:B881, (ROW(B862:B881)-ROW(B862)+1)) / (20*21/2)</f>
        <v>1.9414761904761904</v>
      </c>
      <c r="J878" s="2">
        <f t="shared" si="106"/>
        <v>1.9600806991904649</v>
      </c>
      <c r="K878" s="2">
        <f t="shared" si="100"/>
        <v>1.963749229310203</v>
      </c>
    </row>
    <row r="879" spans="1:11" ht="13.5" x14ac:dyDescent="0.25">
      <c r="A879" s="3">
        <f>TITRES_STAT!B882</f>
        <v>44064</v>
      </c>
      <c r="B879" s="5">
        <f>TITRES_STAT!D882</f>
        <v>1.8839999999999999</v>
      </c>
      <c r="C879" s="2">
        <f t="shared" si="101"/>
        <v>-6.1300000000000132E-2</v>
      </c>
      <c r="D879" s="2">
        <f t="shared" si="102"/>
        <v>1.91856</v>
      </c>
      <c r="E879" s="2">
        <f t="shared" si="104"/>
        <v>1.93306</v>
      </c>
      <c r="F879" s="2">
        <f t="shared" si="105"/>
        <v>1.9691000000000003</v>
      </c>
      <c r="G879" s="2">
        <f t="shared" si="99"/>
        <v>1.969368</v>
      </c>
      <c r="H879" s="2">
        <f t="shared" si="103"/>
        <v>2.0149264999999992</v>
      </c>
      <c r="I879" s="2">
        <f t="array" ref="I879">SUMPRODUCT(B863:B882, (ROW(B863:B882)-ROW(B863)+1)) / (20*21/2)</f>
        <v>1.9383066666666666</v>
      </c>
      <c r="J879" s="2">
        <f t="shared" si="106"/>
        <v>1.9528349183151825</v>
      </c>
      <c r="K879" s="2">
        <f t="shared" si="100"/>
        <v>1.9606218085529403</v>
      </c>
    </row>
    <row r="880" spans="1:11" ht="13.5" x14ac:dyDescent="0.25">
      <c r="A880" s="3">
        <f>TITRES_STAT!B883</f>
        <v>44067</v>
      </c>
      <c r="B880" s="5">
        <f>TITRES_STAT!D883</f>
        <v>1.8839999999999999</v>
      </c>
      <c r="C880" s="2">
        <f t="shared" si="101"/>
        <v>0</v>
      </c>
      <c r="D880" s="2">
        <f t="shared" si="102"/>
        <v>1.9063000000000003</v>
      </c>
      <c r="E880" s="2">
        <f t="shared" si="104"/>
        <v>1.9263699999999999</v>
      </c>
      <c r="F880" s="2">
        <f t="shared" si="105"/>
        <v>1.964375</v>
      </c>
      <c r="G880" s="2">
        <f t="shared" si="99"/>
        <v>1.9668379999999999</v>
      </c>
      <c r="H880" s="2">
        <f t="shared" si="103"/>
        <v>2.0141064999999991</v>
      </c>
      <c r="I880" s="2">
        <f t="array" ref="I880">SUMPRODUCT(B864:B883, (ROW(B864:B883)-ROW(B864)+1)) / (20*21/2)</f>
        <v>1.9353747619047621</v>
      </c>
      <c r="J880" s="2">
        <f t="shared" si="106"/>
        <v>1.9462792118089747</v>
      </c>
      <c r="K880" s="2">
        <f t="shared" si="100"/>
        <v>1.9576170317469428</v>
      </c>
    </row>
    <row r="881" spans="1:11" ht="13.5" x14ac:dyDescent="0.25">
      <c r="A881" s="3">
        <f>TITRES_STAT!B884</f>
        <v>44068</v>
      </c>
      <c r="B881" s="5">
        <f>TITRES_STAT!D884</f>
        <v>1.9286000000000001</v>
      </c>
      <c r="C881" s="2">
        <f t="shared" si="101"/>
        <v>4.4600000000000195E-2</v>
      </c>
      <c r="D881" s="2">
        <f t="shared" si="102"/>
        <v>1.9051800000000001</v>
      </c>
      <c r="E881" s="2">
        <f t="shared" si="104"/>
        <v>1.92414</v>
      </c>
      <c r="F881" s="2">
        <f t="shared" si="105"/>
        <v>1.9618800000000003</v>
      </c>
      <c r="G881" s="2">
        <f t="shared" si="99"/>
        <v>1.9646640000000002</v>
      </c>
      <c r="H881" s="2">
        <f t="shared" si="103"/>
        <v>2.0133759999999992</v>
      </c>
      <c r="I881" s="2">
        <f t="array" ref="I881">SUMPRODUCT(B865:B884, (ROW(B865:B884)-ROW(B865)+1)) / (20*21/2)</f>
        <v>1.9322742857142854</v>
      </c>
      <c r="J881" s="2">
        <f t="shared" si="106"/>
        <v>1.9445954773509773</v>
      </c>
      <c r="K881" s="2">
        <f t="shared" si="100"/>
        <v>1.9564791089333373</v>
      </c>
    </row>
    <row r="882" spans="1:11" ht="13.5" x14ac:dyDescent="0.25">
      <c r="A882" s="3">
        <f>TITRES_STAT!B885</f>
        <v>44069</v>
      </c>
      <c r="B882" s="5">
        <f>TITRES_STAT!D885</f>
        <v>1.9286000000000001</v>
      </c>
      <c r="C882" s="2">
        <f t="shared" si="101"/>
        <v>0</v>
      </c>
      <c r="D882" s="2">
        <f t="shared" si="102"/>
        <v>1.9141000000000001</v>
      </c>
      <c r="E882" s="2">
        <f t="shared" si="104"/>
        <v>1.9224699999999999</v>
      </c>
      <c r="F882" s="2">
        <f t="shared" si="105"/>
        <v>1.9593850000000004</v>
      </c>
      <c r="G882" s="2">
        <f t="shared" ref="G882:G945" si="107">AVERAGE(B833:B882)</f>
        <v>1.9631319999999999</v>
      </c>
      <c r="H882" s="2">
        <f t="shared" si="103"/>
        <v>2.0128859999999991</v>
      </c>
      <c r="I882" s="2">
        <f t="array" ref="I882">SUMPRODUCT(B866:B885, (ROW(B866:B885)-ROW(B866)+1)) / (20*21/2)</f>
        <v>1.9310380952380954</v>
      </c>
      <c r="J882" s="2">
        <f t="shared" si="106"/>
        <v>1.9430720985556462</v>
      </c>
      <c r="K882" s="2">
        <f t="shared" si="100"/>
        <v>1.9553858105437947</v>
      </c>
    </row>
    <row r="883" spans="1:11" ht="13.5" x14ac:dyDescent="0.25">
      <c r="A883" s="3">
        <f>TITRES_STAT!B886</f>
        <v>44070</v>
      </c>
      <c r="B883" s="5">
        <f>TITRES_STAT!D886</f>
        <v>1.9286000000000001</v>
      </c>
      <c r="C883" s="2">
        <f t="shared" si="101"/>
        <v>0</v>
      </c>
      <c r="D883" s="2">
        <f t="shared" si="102"/>
        <v>1.9107600000000002</v>
      </c>
      <c r="E883" s="2">
        <f t="shared" si="104"/>
        <v>1.9213499999999999</v>
      </c>
      <c r="F883" s="2">
        <f t="shared" si="105"/>
        <v>1.9555550000000004</v>
      </c>
      <c r="G883" s="2">
        <f t="shared" si="107"/>
        <v>1.9622420000000003</v>
      </c>
      <c r="H883" s="2">
        <f t="shared" si="103"/>
        <v>2.0123959999999994</v>
      </c>
      <c r="I883" s="2">
        <f t="array" ref="I883">SUMPRODUCT(B867:B886, (ROW(B867:B886)-ROW(B867)+1)) / (20*21/2)</f>
        <v>1.928360476190476</v>
      </c>
      <c r="J883" s="2">
        <f t="shared" si="106"/>
        <v>1.9416938034551086</v>
      </c>
      <c r="K883" s="2">
        <f t="shared" ref="K883:K946" si="108">$K$4*B883+(1-$K$4)*K882</f>
        <v>1.9543353866009008</v>
      </c>
    </row>
    <row r="884" spans="1:11" ht="13.5" x14ac:dyDescent="0.25">
      <c r="A884" s="3">
        <f>TITRES_STAT!B887</f>
        <v>44071</v>
      </c>
      <c r="B884" s="5">
        <f>TITRES_STAT!D887</f>
        <v>1.923</v>
      </c>
      <c r="C884" s="2">
        <f t="shared" si="101"/>
        <v>-5.6000000000000494E-3</v>
      </c>
      <c r="D884" s="2">
        <f t="shared" si="102"/>
        <v>1.91856</v>
      </c>
      <c r="E884" s="2">
        <f t="shared" si="104"/>
        <v>1.91856</v>
      </c>
      <c r="F884" s="2">
        <f t="shared" si="105"/>
        <v>1.9527800000000006</v>
      </c>
      <c r="G884" s="2">
        <f t="shared" si="107"/>
        <v>1.9612400000000005</v>
      </c>
      <c r="H884" s="2">
        <f t="shared" si="103"/>
        <v>2.0119584999999995</v>
      </c>
      <c r="I884" s="2">
        <f t="array" ref="I884">SUMPRODUCT(B868:B887, (ROW(B868:B887)-ROW(B868)+1)) / (20*21/2)</f>
        <v>1.9207438095238099</v>
      </c>
      <c r="J884" s="2">
        <f t="shared" si="106"/>
        <v>1.9399134412212886</v>
      </c>
      <c r="K884" s="2">
        <f t="shared" si="108"/>
        <v>1.9531065479106693</v>
      </c>
    </row>
    <row r="885" spans="1:11" ht="13.5" x14ac:dyDescent="0.25">
      <c r="A885" s="3">
        <f>TITRES_STAT!B888</f>
        <v>44074</v>
      </c>
      <c r="B885" s="5">
        <f>TITRES_STAT!D888</f>
        <v>1.9398</v>
      </c>
      <c r="C885" s="2">
        <f t="shared" si="101"/>
        <v>1.6799999999999926E-2</v>
      </c>
      <c r="D885" s="2">
        <f t="shared" si="102"/>
        <v>1.9297200000000001</v>
      </c>
      <c r="E885" s="2">
        <f t="shared" si="104"/>
        <v>1.9180099999999995</v>
      </c>
      <c r="F885" s="2">
        <f t="shared" si="105"/>
        <v>1.9511150000000004</v>
      </c>
      <c r="G885" s="2">
        <f t="shared" si="107"/>
        <v>1.9607880000000006</v>
      </c>
      <c r="H885" s="2">
        <f t="shared" si="103"/>
        <v>2.0112304999999995</v>
      </c>
      <c r="I885" s="2">
        <f t="array" ref="I885">SUMPRODUCT(B869:B888, (ROW(B869:B888)-ROW(B869)+1)) / (20*21/2)</f>
        <v>1.9193342857142861</v>
      </c>
      <c r="J885" s="2">
        <f t="shared" si="106"/>
        <v>1.9399026372954515</v>
      </c>
      <c r="K885" s="2">
        <f t="shared" si="108"/>
        <v>1.9525847225024078</v>
      </c>
    </row>
    <row r="886" spans="1:11" ht="13.5" x14ac:dyDescent="0.25">
      <c r="A886" s="3">
        <f>TITRES_STAT!B889</f>
        <v>44075</v>
      </c>
      <c r="B886" s="5">
        <f>TITRES_STAT!D889</f>
        <v>1.923</v>
      </c>
      <c r="C886" s="2">
        <f t="shared" si="101"/>
        <v>-1.6799999999999926E-2</v>
      </c>
      <c r="D886" s="2">
        <f t="shared" si="102"/>
        <v>1.9286000000000001</v>
      </c>
      <c r="E886" s="2">
        <f t="shared" si="104"/>
        <v>1.91689</v>
      </c>
      <c r="F886" s="2">
        <f t="shared" si="105"/>
        <v>1.9472750000000001</v>
      </c>
      <c r="G886" s="2">
        <f t="shared" si="107"/>
        <v>1.9601060000000006</v>
      </c>
      <c r="H886" s="2">
        <f t="shared" si="103"/>
        <v>2.0104184999999997</v>
      </c>
      <c r="I886" s="2">
        <f t="array" ref="I886">SUMPRODUCT(B870:B889, (ROW(B870:B889)-ROW(B870)+1)) / (20*21/2)</f>
        <v>1.918827619047619</v>
      </c>
      <c r="J886" s="2">
        <f t="shared" si="106"/>
        <v>1.9382928623149323</v>
      </c>
      <c r="K886" s="2">
        <f t="shared" si="108"/>
        <v>1.9514245373062349</v>
      </c>
    </row>
    <row r="887" spans="1:11" ht="13.5" x14ac:dyDescent="0.25">
      <c r="A887" s="3">
        <f>TITRES_STAT!B890</f>
        <v>44076</v>
      </c>
      <c r="B887" s="5">
        <f>TITRES_STAT!D890</f>
        <v>1.8673</v>
      </c>
      <c r="C887" s="2">
        <f t="shared" si="101"/>
        <v>-5.5700000000000083E-2</v>
      </c>
      <c r="D887" s="2">
        <f t="shared" si="102"/>
        <v>1.9163399999999999</v>
      </c>
      <c r="E887" s="2">
        <f t="shared" si="104"/>
        <v>1.9152200000000001</v>
      </c>
      <c r="F887" s="2">
        <f t="shared" si="105"/>
        <v>1.9378</v>
      </c>
      <c r="G887" s="2">
        <f t="shared" si="107"/>
        <v>1.9589520000000007</v>
      </c>
      <c r="H887" s="2">
        <f t="shared" si="103"/>
        <v>2.0094614999999991</v>
      </c>
      <c r="I887" s="2">
        <f t="array" ref="I887">SUMPRODUCT(B871:B890, (ROW(B871:B890)-ROW(B871)+1)) / (20*21/2)</f>
        <v>1.918639523809524</v>
      </c>
      <c r="J887" s="2">
        <f t="shared" si="106"/>
        <v>1.9315316373325577</v>
      </c>
      <c r="K887" s="2">
        <f t="shared" si="108"/>
        <v>1.9481255358432452</v>
      </c>
    </row>
    <row r="888" spans="1:11" ht="13.5" x14ac:dyDescent="0.25">
      <c r="A888" s="3">
        <f>TITRES_STAT!B891</f>
        <v>44077</v>
      </c>
      <c r="B888" s="5">
        <f>TITRES_STAT!D891</f>
        <v>1.923</v>
      </c>
      <c r="C888" s="2">
        <f t="shared" si="101"/>
        <v>5.5700000000000083E-2</v>
      </c>
      <c r="D888" s="2">
        <f t="shared" si="102"/>
        <v>1.9152200000000001</v>
      </c>
      <c r="E888" s="2">
        <f t="shared" si="104"/>
        <v>1.91299</v>
      </c>
      <c r="F888" s="2">
        <f t="shared" si="105"/>
        <v>1.92832</v>
      </c>
      <c r="G888" s="2">
        <f t="shared" si="107"/>
        <v>1.9592340000000008</v>
      </c>
      <c r="H888" s="2">
        <f t="shared" si="103"/>
        <v>2.0088099999999995</v>
      </c>
      <c r="I888" s="2">
        <f t="array" ref="I888">SUMPRODUCT(B872:B891, (ROW(B872:B891)-ROW(B872)+1)) / (20*21/2)</f>
        <v>1.9132795238095239</v>
      </c>
      <c r="J888" s="2">
        <f t="shared" si="106"/>
        <v>1.9307191004437427</v>
      </c>
      <c r="K888" s="2">
        <f t="shared" si="108"/>
        <v>1.9471402207121375</v>
      </c>
    </row>
    <row r="889" spans="1:11" ht="13.5" x14ac:dyDescent="0.25">
      <c r="A889" s="3">
        <f>TITRES_STAT!B892</f>
        <v>44078</v>
      </c>
      <c r="B889" s="5">
        <f>TITRES_STAT!D892</f>
        <v>1.923</v>
      </c>
      <c r="C889" s="2">
        <f t="shared" si="101"/>
        <v>0</v>
      </c>
      <c r="D889" s="2">
        <f t="shared" si="102"/>
        <v>1.9152200000000001</v>
      </c>
      <c r="E889" s="2">
        <f t="shared" si="104"/>
        <v>1.91689</v>
      </c>
      <c r="F889" s="2">
        <f t="shared" si="105"/>
        <v>1.9249750000000003</v>
      </c>
      <c r="G889" s="2">
        <f t="shared" si="107"/>
        <v>1.9588740000000004</v>
      </c>
      <c r="H889" s="2">
        <f t="shared" si="103"/>
        <v>2.0081314999999993</v>
      </c>
      <c r="I889" s="2">
        <f t="array" ref="I889">SUMPRODUCT(B873:B892, (ROW(B873:B892)-ROW(B873)+1)) / (20*21/2)</f>
        <v>1.9077842857142857</v>
      </c>
      <c r="J889" s="2">
        <f t="shared" si="106"/>
        <v>1.929983948020529</v>
      </c>
      <c r="K889" s="2">
        <f t="shared" si="108"/>
        <v>1.9461935453900929</v>
      </c>
    </row>
    <row r="890" spans="1:11" ht="13.5" x14ac:dyDescent="0.25">
      <c r="A890" s="3">
        <f>TITRES_STAT!B893</f>
        <v>44081</v>
      </c>
      <c r="B890" s="5">
        <f>TITRES_STAT!D893</f>
        <v>1.923</v>
      </c>
      <c r="C890" s="2">
        <f t="shared" si="101"/>
        <v>0</v>
      </c>
      <c r="D890" s="2">
        <f t="shared" si="102"/>
        <v>1.9118600000000001</v>
      </c>
      <c r="E890" s="2">
        <f t="shared" si="104"/>
        <v>1.9207900000000002</v>
      </c>
      <c r="F890" s="2">
        <f t="shared" si="105"/>
        <v>1.9235800000000001</v>
      </c>
      <c r="G890" s="2">
        <f t="shared" si="107"/>
        <v>1.9589420000000006</v>
      </c>
      <c r="H890" s="2">
        <f t="shared" si="103"/>
        <v>2.0075064999999999</v>
      </c>
      <c r="I890" s="2">
        <f t="array" ref="I890">SUMPRODUCT(B874:B893, (ROW(B874:B893)-ROW(B874)+1)) / (20*21/2)</f>
        <v>1.8973823809523809</v>
      </c>
      <c r="J890" s="2">
        <f t="shared" si="106"/>
        <v>1.9293188101138119</v>
      </c>
      <c r="K890" s="2">
        <f t="shared" si="108"/>
        <v>1.9452839945904814</v>
      </c>
    </row>
    <row r="891" spans="1:11" ht="13.5" x14ac:dyDescent="0.25">
      <c r="A891" s="3">
        <f>TITRES_STAT!B894</f>
        <v>44082</v>
      </c>
      <c r="B891" s="5">
        <f>TITRES_STAT!D894</f>
        <v>1.8673</v>
      </c>
      <c r="C891" s="2">
        <f t="shared" si="101"/>
        <v>-5.5700000000000083E-2</v>
      </c>
      <c r="D891" s="2">
        <f t="shared" si="102"/>
        <v>1.9007200000000002</v>
      </c>
      <c r="E891" s="2">
        <f t="shared" si="104"/>
        <v>1.91466</v>
      </c>
      <c r="F891" s="2">
        <f t="shared" si="105"/>
        <v>1.9194000000000002</v>
      </c>
      <c r="G891" s="2">
        <f t="shared" si="107"/>
        <v>1.9578960000000003</v>
      </c>
      <c r="H891" s="2">
        <f t="shared" si="103"/>
        <v>2.0065229999999996</v>
      </c>
      <c r="I891" s="2">
        <f t="array" ref="I891">SUMPRODUCT(B875:B894, (ROW(B875:B894)-ROW(B875)+1)) / (20*21/2)</f>
        <v>1.8923985714285718</v>
      </c>
      <c r="J891" s="2">
        <f t="shared" si="106"/>
        <v>1.9234122567696392</v>
      </c>
      <c r="K891" s="2">
        <f t="shared" si="108"/>
        <v>1.942225798724188</v>
      </c>
    </row>
    <row r="892" spans="1:11" ht="13.5" x14ac:dyDescent="0.25">
      <c r="A892" s="3">
        <f>TITRES_STAT!B895</f>
        <v>44083</v>
      </c>
      <c r="B892" s="5">
        <f>TITRES_STAT!D895</f>
        <v>1.8616999999999999</v>
      </c>
      <c r="C892" s="2">
        <f t="shared" si="101"/>
        <v>-5.6000000000000494E-3</v>
      </c>
      <c r="D892" s="2">
        <f t="shared" si="102"/>
        <v>1.8996000000000002</v>
      </c>
      <c r="E892" s="2">
        <f t="shared" si="104"/>
        <v>1.9079699999999999</v>
      </c>
      <c r="F892" s="2">
        <f t="shared" si="105"/>
        <v>1.9152200000000001</v>
      </c>
      <c r="G892" s="2">
        <f t="shared" si="107"/>
        <v>1.9556680000000002</v>
      </c>
      <c r="H892" s="2">
        <f t="shared" si="103"/>
        <v>2.005458</v>
      </c>
      <c r="I892" s="2">
        <f t="array" ref="I892">SUMPRODUCT(B876:B895, (ROW(B876:B895)-ROW(B876)+1)) / (20*21/2)</f>
        <v>1.89158</v>
      </c>
      <c r="J892" s="2">
        <f t="shared" si="106"/>
        <v>1.9175348989820544</v>
      </c>
      <c r="K892" s="2">
        <f t="shared" si="108"/>
        <v>1.939067924264416</v>
      </c>
    </row>
    <row r="893" spans="1:11" ht="13.5" x14ac:dyDescent="0.25">
      <c r="A893" s="3">
        <f>TITRES_STAT!B896</f>
        <v>44084</v>
      </c>
      <c r="B893" s="5">
        <f>TITRES_STAT!D896</f>
        <v>1.806</v>
      </c>
      <c r="C893" s="2">
        <f t="shared" si="101"/>
        <v>-5.5699999999999861E-2</v>
      </c>
      <c r="D893" s="2">
        <f t="shared" si="102"/>
        <v>1.8762000000000001</v>
      </c>
      <c r="E893" s="2">
        <f t="shared" si="104"/>
        <v>1.89571</v>
      </c>
      <c r="F893" s="2">
        <f t="shared" si="105"/>
        <v>1.9085300000000001</v>
      </c>
      <c r="G893" s="2">
        <f t="shared" si="107"/>
        <v>1.9527540000000005</v>
      </c>
      <c r="H893" s="2">
        <f t="shared" si="103"/>
        <v>2.0041944999999997</v>
      </c>
      <c r="I893" s="2">
        <f t="array" ref="I893">SUMPRODUCT(B877:B896, (ROW(B877:B896)-ROW(B877)+1)) / (20*21/2)</f>
        <v>1.8883428571428573</v>
      </c>
      <c r="J893" s="2">
        <f t="shared" si="106"/>
        <v>1.9069125276504302</v>
      </c>
      <c r="K893" s="2">
        <f t="shared" si="108"/>
        <v>1.9338495742932624</v>
      </c>
    </row>
    <row r="894" spans="1:11" ht="13.5" x14ac:dyDescent="0.25">
      <c r="A894" s="3">
        <f>TITRES_STAT!B897</f>
        <v>44085</v>
      </c>
      <c r="B894" s="5">
        <f>TITRES_STAT!D897</f>
        <v>1.8562000000000001</v>
      </c>
      <c r="C894" s="2">
        <f t="shared" si="101"/>
        <v>5.0200000000000022E-2</v>
      </c>
      <c r="D894" s="2">
        <f t="shared" si="102"/>
        <v>1.8628399999999998</v>
      </c>
      <c r="E894" s="2">
        <f t="shared" si="104"/>
        <v>1.8890300000000004</v>
      </c>
      <c r="F894" s="2">
        <f t="shared" si="105"/>
        <v>1.9037950000000001</v>
      </c>
      <c r="G894" s="2">
        <f t="shared" si="107"/>
        <v>1.9492400000000003</v>
      </c>
      <c r="H894" s="2">
        <f t="shared" si="103"/>
        <v>2.0031819999999998</v>
      </c>
      <c r="I894" s="2">
        <f t="array" ref="I894">SUMPRODUCT(B878:B897, (ROW(B878:B897)-ROW(B878)+1)) / (20*21/2)</f>
        <v>1.8848909523809525</v>
      </c>
      <c r="J894" s="2">
        <f t="shared" si="106"/>
        <v>1.9020827631122939</v>
      </c>
      <c r="K894" s="2">
        <f t="shared" si="108"/>
        <v>1.9308044929484285</v>
      </c>
    </row>
    <row r="895" spans="1:11" ht="13.5" x14ac:dyDescent="0.25">
      <c r="A895" s="3">
        <f>TITRES_STAT!B898</f>
        <v>44088</v>
      </c>
      <c r="B895" s="5">
        <f>TITRES_STAT!D898</f>
        <v>1.8952</v>
      </c>
      <c r="C895" s="2">
        <f t="shared" si="101"/>
        <v>3.8999999999999924E-2</v>
      </c>
      <c r="D895" s="2">
        <f t="shared" si="102"/>
        <v>1.85728</v>
      </c>
      <c r="E895" s="2">
        <f t="shared" si="104"/>
        <v>1.8845700000000001</v>
      </c>
      <c r="F895" s="2">
        <f t="shared" si="105"/>
        <v>1.9012900000000001</v>
      </c>
      <c r="G895" s="2">
        <f t="shared" si="107"/>
        <v>1.9472540000000003</v>
      </c>
      <c r="H895" s="2">
        <f t="shared" si="103"/>
        <v>2.0024179999999991</v>
      </c>
      <c r="I895" s="2">
        <f t="array" ref="I895">SUMPRODUCT(B879:B898, (ROW(B879:B898)-ROW(B879)+1)) / (20*21/2)</f>
        <v>1.8863261904761903</v>
      </c>
      <c r="J895" s="2">
        <f t="shared" si="106"/>
        <v>1.901427261863504</v>
      </c>
      <c r="K895" s="2">
        <f t="shared" si="108"/>
        <v>1.929408238323</v>
      </c>
    </row>
    <row r="896" spans="1:11" ht="13.5" x14ac:dyDescent="0.25">
      <c r="A896" s="3">
        <f>TITRES_STAT!B899</f>
        <v>44089</v>
      </c>
      <c r="B896" s="5">
        <f>TITRES_STAT!D899</f>
        <v>1.8673</v>
      </c>
      <c r="C896" s="2">
        <f t="shared" si="101"/>
        <v>-2.7900000000000036E-2</v>
      </c>
      <c r="D896" s="2">
        <f t="shared" si="102"/>
        <v>1.85728</v>
      </c>
      <c r="E896" s="2">
        <f t="shared" si="104"/>
        <v>1.8790000000000002</v>
      </c>
      <c r="F896" s="2">
        <f t="shared" si="105"/>
        <v>1.8979450000000004</v>
      </c>
      <c r="G896" s="2">
        <f t="shared" si="107"/>
        <v>1.9452440000000004</v>
      </c>
      <c r="H896" s="2">
        <f t="shared" si="103"/>
        <v>2.0015144999999994</v>
      </c>
      <c r="I896" s="2">
        <f t="array" ref="I896">SUMPRODUCT(B880:B899, (ROW(B880:B899)-ROW(B880)+1)) / (20*21/2)</f>
        <v>1.8905776190476191</v>
      </c>
      <c r="J896" s="2">
        <f t="shared" si="106"/>
        <v>1.8981770464479322</v>
      </c>
      <c r="K896" s="2">
        <f t="shared" si="108"/>
        <v>1.9269726211338627</v>
      </c>
    </row>
    <row r="897" spans="1:11" ht="13.5" x14ac:dyDescent="0.25">
      <c r="A897" s="3">
        <f>TITRES_STAT!B900</f>
        <v>44090</v>
      </c>
      <c r="B897" s="5">
        <f>TITRES_STAT!D900</f>
        <v>1.8616999999999999</v>
      </c>
      <c r="C897" s="2">
        <f t="shared" si="101"/>
        <v>-5.6000000000000494E-3</v>
      </c>
      <c r="D897" s="2">
        <f t="shared" si="102"/>
        <v>1.85728</v>
      </c>
      <c r="E897" s="2">
        <f t="shared" si="104"/>
        <v>1.8784400000000001</v>
      </c>
      <c r="F897" s="2">
        <f t="shared" si="105"/>
        <v>1.8968300000000002</v>
      </c>
      <c r="G897" s="2">
        <f t="shared" si="107"/>
        <v>1.9422680000000005</v>
      </c>
      <c r="H897" s="2">
        <f t="shared" si="103"/>
        <v>2.0005829999999993</v>
      </c>
      <c r="I897" s="2">
        <f t="array" ref="I897">SUMPRODUCT(B881:B900, (ROW(B881:B900)-ROW(B881)+1)) / (20*21/2)</f>
        <v>1.8945633333333336</v>
      </c>
      <c r="J897" s="2">
        <f t="shared" si="106"/>
        <v>1.8947030420243196</v>
      </c>
      <c r="K897" s="2">
        <f t="shared" si="108"/>
        <v>1.9244129105011623</v>
      </c>
    </row>
    <row r="898" spans="1:11" ht="13.5" x14ac:dyDescent="0.25">
      <c r="A898" s="3">
        <f>TITRES_STAT!B901</f>
        <v>44091</v>
      </c>
      <c r="B898" s="5">
        <f>TITRES_STAT!D901</f>
        <v>1.9118999999999999</v>
      </c>
      <c r="C898" s="2">
        <f t="shared" si="101"/>
        <v>5.0200000000000022E-2</v>
      </c>
      <c r="D898" s="2">
        <f t="shared" si="102"/>
        <v>1.87846</v>
      </c>
      <c r="E898" s="2">
        <f t="shared" si="104"/>
        <v>1.8773299999999999</v>
      </c>
      <c r="F898" s="2">
        <f t="shared" si="105"/>
        <v>1.8951600000000002</v>
      </c>
      <c r="G898" s="2">
        <f t="shared" si="107"/>
        <v>1.9410440000000007</v>
      </c>
      <c r="H898" s="2">
        <f t="shared" si="103"/>
        <v>1.9998759999999993</v>
      </c>
      <c r="I898" s="2">
        <f t="array" ref="I898">SUMPRODUCT(B882:B901, (ROW(B882:B901)-ROW(B882)+1)) / (20*21/2)</f>
        <v>1.8982833333333333</v>
      </c>
      <c r="J898" s="2">
        <f t="shared" si="106"/>
        <v>1.8963408475458128</v>
      </c>
      <c r="K898" s="2">
        <f t="shared" si="108"/>
        <v>1.9239222081285676</v>
      </c>
    </row>
    <row r="899" spans="1:11" ht="13.5" x14ac:dyDescent="0.25">
      <c r="A899" s="3">
        <f>TITRES_STAT!B902</f>
        <v>44092</v>
      </c>
      <c r="B899" s="5">
        <f>TITRES_STAT!D902</f>
        <v>1.9398</v>
      </c>
      <c r="C899" s="2">
        <f t="shared" si="101"/>
        <v>2.7900000000000036E-2</v>
      </c>
      <c r="D899" s="2">
        <f t="shared" si="102"/>
        <v>1.8951799999999999</v>
      </c>
      <c r="E899" s="2">
        <f t="shared" si="104"/>
        <v>1.8790099999999996</v>
      </c>
      <c r="F899" s="2">
        <f t="shared" si="105"/>
        <v>1.8979500000000002</v>
      </c>
      <c r="G899" s="2">
        <f t="shared" si="107"/>
        <v>1.9409120000000004</v>
      </c>
      <c r="H899" s="2">
        <f t="shared" si="103"/>
        <v>1.9993349999999992</v>
      </c>
      <c r="I899" s="2">
        <f t="array" ref="I899">SUMPRODUCT(B883:B902, (ROW(B883:B902)-ROW(B883)+1)) / (20*21/2)</f>
        <v>1.9019499999999998</v>
      </c>
      <c r="J899" s="2">
        <f t="shared" si="106"/>
        <v>1.9004798144462116</v>
      </c>
      <c r="K899" s="2">
        <f t="shared" si="108"/>
        <v>1.9245448666333298</v>
      </c>
    </row>
    <row r="900" spans="1:11" ht="13.5" x14ac:dyDescent="0.25">
      <c r="A900" s="3">
        <f>TITRES_STAT!B903</f>
        <v>44095</v>
      </c>
      <c r="B900" s="5">
        <f>TITRES_STAT!D903</f>
        <v>1.9398</v>
      </c>
      <c r="C900" s="2">
        <f t="shared" ref="C900:C963" si="109">B900-B899</f>
        <v>0</v>
      </c>
      <c r="D900" s="2">
        <f t="shared" si="102"/>
        <v>1.9041000000000001</v>
      </c>
      <c r="E900" s="2">
        <f t="shared" si="104"/>
        <v>1.88069</v>
      </c>
      <c r="F900" s="2">
        <f t="shared" si="105"/>
        <v>1.9007400000000001</v>
      </c>
      <c r="G900" s="2">
        <f t="shared" si="107"/>
        <v>1.9407800000000006</v>
      </c>
      <c r="H900" s="2">
        <f t="shared" si="103"/>
        <v>1.9987939999999993</v>
      </c>
      <c r="I900" s="2">
        <f t="array" ref="I900">SUMPRODUCT(B884:B903, (ROW(B884:B903)-ROW(B884)+1)) / (20*21/2)</f>
        <v>1.9167061904761908</v>
      </c>
      <c r="J900" s="2">
        <f t="shared" si="106"/>
        <v>1.9042245940227629</v>
      </c>
      <c r="K900" s="2">
        <f t="shared" si="108"/>
        <v>1.9251431071575129</v>
      </c>
    </row>
    <row r="901" spans="1:11" ht="13.5" x14ac:dyDescent="0.25">
      <c r="A901" s="3">
        <f>TITRES_STAT!B904</f>
        <v>44096</v>
      </c>
      <c r="B901" s="5">
        <f>TITRES_STAT!D904</f>
        <v>1.9398</v>
      </c>
      <c r="C901" s="2">
        <f t="shared" si="109"/>
        <v>0</v>
      </c>
      <c r="D901" s="2">
        <f t="shared" si="102"/>
        <v>1.9186000000000001</v>
      </c>
      <c r="E901" s="2">
        <f t="shared" si="104"/>
        <v>1.8879399999999997</v>
      </c>
      <c r="F901" s="2">
        <f t="shared" si="105"/>
        <v>1.9012999999999998</v>
      </c>
      <c r="G901" s="2">
        <f t="shared" si="107"/>
        <v>1.9401140000000006</v>
      </c>
      <c r="H901" s="2">
        <f t="shared" si="103"/>
        <v>1.9983334999999993</v>
      </c>
      <c r="I901" s="2">
        <f t="array" ref="I901">SUMPRODUCT(B885:B904, (ROW(B885:B904)-ROW(B885)+1)) / (20*21/2)</f>
        <v>1.9276709523809528</v>
      </c>
      <c r="J901" s="2">
        <f t="shared" si="106"/>
        <v>1.907612727925357</v>
      </c>
      <c r="K901" s="2">
        <f t="shared" si="108"/>
        <v>1.9257178872689831</v>
      </c>
    </row>
    <row r="902" spans="1:11" ht="13.5" x14ac:dyDescent="0.25">
      <c r="A902" s="3">
        <f>TITRES_STAT!B905</f>
        <v>44097</v>
      </c>
      <c r="B902" s="5">
        <f>TITRES_STAT!D905</f>
        <v>1.9398</v>
      </c>
      <c r="C902" s="2">
        <f t="shared" si="109"/>
        <v>0</v>
      </c>
      <c r="D902" s="2">
        <f t="shared" ref="D902:D965" si="110">AVERAGE(B898:B902)</f>
        <v>1.9342199999999998</v>
      </c>
      <c r="E902" s="2">
        <f t="shared" si="104"/>
        <v>1.8957499999999996</v>
      </c>
      <c r="F902" s="2">
        <f t="shared" si="105"/>
        <v>1.9018599999999997</v>
      </c>
      <c r="G902" s="2">
        <f t="shared" si="107"/>
        <v>1.9397680000000008</v>
      </c>
      <c r="H902" s="2">
        <f t="shared" si="103"/>
        <v>1.9977924999999994</v>
      </c>
      <c r="I902" s="2">
        <f t="array" ref="I902">SUMPRODUCT(B886:B905, (ROW(B886:B905)-ROW(B886)+1)) / (20*21/2)</f>
        <v>1.9381576190476191</v>
      </c>
      <c r="J902" s="2">
        <f t="shared" si="106"/>
        <v>1.9106781824086563</v>
      </c>
      <c r="K902" s="2">
        <f t="shared" si="108"/>
        <v>1.9262701269839249</v>
      </c>
    </row>
    <row r="903" spans="1:11" ht="13.5" x14ac:dyDescent="0.25">
      <c r="A903" s="3">
        <f>TITRES_STAT!B906</f>
        <v>44098</v>
      </c>
      <c r="B903" s="5">
        <f>TITRES_STAT!D906</f>
        <v>2.0568</v>
      </c>
      <c r="C903" s="2">
        <f t="shared" si="109"/>
        <v>0.11699999999999999</v>
      </c>
      <c r="D903" s="2">
        <f t="shared" si="110"/>
        <v>1.9631999999999998</v>
      </c>
      <c r="E903" s="2">
        <f t="shared" si="104"/>
        <v>1.9208299999999998</v>
      </c>
      <c r="F903" s="2">
        <f t="shared" si="105"/>
        <v>1.9082699999999999</v>
      </c>
      <c r="G903" s="2">
        <f t="shared" si="107"/>
        <v>1.9417620000000004</v>
      </c>
      <c r="H903" s="2">
        <f t="shared" si="103"/>
        <v>1.9979169999999993</v>
      </c>
      <c r="I903" s="2">
        <f t="array" ref="I903">SUMPRODUCT(B887:B906, (ROW(B887:B906)-ROW(B887)+1)) / (20*21/2)</f>
        <v>1.9482461904761905</v>
      </c>
      <c r="J903" s="2">
        <f t="shared" si="106"/>
        <v>1.9245945459887841</v>
      </c>
      <c r="K903" s="2">
        <f t="shared" si="108"/>
        <v>1.9313889455335749</v>
      </c>
    </row>
    <row r="904" spans="1:11" ht="13.5" x14ac:dyDescent="0.25">
      <c r="A904" s="3">
        <f>TITRES_STAT!B907</f>
        <v>44099</v>
      </c>
      <c r="B904" s="5">
        <f>TITRES_STAT!D907</f>
        <v>2.0234000000000001</v>
      </c>
      <c r="C904" s="2">
        <f t="shared" si="109"/>
        <v>-3.3399999999999874E-2</v>
      </c>
      <c r="D904" s="2">
        <f t="shared" si="110"/>
        <v>1.9799199999999999</v>
      </c>
      <c r="E904" s="2">
        <f t="shared" si="104"/>
        <v>1.9375499999999999</v>
      </c>
      <c r="F904" s="2">
        <f t="shared" si="105"/>
        <v>1.9132899999999999</v>
      </c>
      <c r="G904" s="2">
        <f t="shared" si="107"/>
        <v>1.9426600000000005</v>
      </c>
      <c r="H904" s="2">
        <f t="shared" si="103"/>
        <v>1.9978209999999992</v>
      </c>
      <c r="I904" s="2">
        <f t="array" ref="I904">SUMPRODUCT(B888:B907, (ROW(B888:B907)-ROW(B888)+1)) / (20*21/2)</f>
        <v>1.9578661904761903</v>
      </c>
      <c r="J904" s="2">
        <f t="shared" si="106"/>
        <v>1.9340045892279476</v>
      </c>
      <c r="K904" s="2">
        <f t="shared" si="108"/>
        <v>1.9349972221793172</v>
      </c>
    </row>
    <row r="905" spans="1:11" ht="13.5" x14ac:dyDescent="0.25">
      <c r="A905" s="3">
        <f>TITRES_STAT!B908</f>
        <v>44102</v>
      </c>
      <c r="B905" s="5">
        <f>TITRES_STAT!D908</f>
        <v>2.0234000000000001</v>
      </c>
      <c r="C905" s="2">
        <f t="shared" si="109"/>
        <v>0</v>
      </c>
      <c r="D905" s="2">
        <f t="shared" si="110"/>
        <v>1.99664</v>
      </c>
      <c r="E905" s="2">
        <f t="shared" si="104"/>
        <v>1.9503699999999999</v>
      </c>
      <c r="F905" s="2">
        <f t="shared" si="105"/>
        <v>1.9174700000000002</v>
      </c>
      <c r="G905" s="2">
        <f t="shared" si="107"/>
        <v>1.9430240000000003</v>
      </c>
      <c r="H905" s="2">
        <f t="shared" si="103"/>
        <v>1.9978854999999986</v>
      </c>
      <c r="I905" s="2">
        <f t="array" ref="I905">SUMPRODUCT(B889:B908, (ROW(B889:B908)-ROW(B889)+1)) / (20*21/2)</f>
        <v>1.9609995238095239</v>
      </c>
      <c r="J905" s="2">
        <f t="shared" si="106"/>
        <v>1.942518437872905</v>
      </c>
      <c r="K905" s="2">
        <f t="shared" si="108"/>
        <v>1.9384639977801286</v>
      </c>
    </row>
    <row r="906" spans="1:11" ht="13.5" x14ac:dyDescent="0.25">
      <c r="A906" s="3">
        <f>TITRES_STAT!B909</f>
        <v>44103</v>
      </c>
      <c r="B906" s="5">
        <f>TITRES_STAT!D909</f>
        <v>2.0234000000000001</v>
      </c>
      <c r="C906" s="2">
        <f t="shared" si="109"/>
        <v>0</v>
      </c>
      <c r="D906" s="2">
        <f t="shared" si="110"/>
        <v>2.01336</v>
      </c>
      <c r="E906" s="2">
        <f t="shared" si="104"/>
        <v>1.9659800000000001</v>
      </c>
      <c r="F906" s="2">
        <f t="shared" si="105"/>
        <v>1.9224900000000003</v>
      </c>
      <c r="G906" s="2">
        <f t="shared" si="107"/>
        <v>1.9439220000000004</v>
      </c>
      <c r="H906" s="2">
        <f t="shared" ref="H906:H969" si="111">AVERAGE(B707:B906)</f>
        <v>1.9978429999999989</v>
      </c>
      <c r="I906" s="2">
        <f t="array" ref="I906">SUMPRODUCT(B890:B909, (ROW(B890:B909)-ROW(B890)+1)) / (20*21/2)</f>
        <v>1.962027142857143</v>
      </c>
      <c r="J906" s="2">
        <f t="shared" si="106"/>
        <v>1.9502214437897711</v>
      </c>
      <c r="K906" s="2">
        <f t="shared" si="108"/>
        <v>1.9417948213965943</v>
      </c>
    </row>
    <row r="907" spans="1:11" ht="13.5" x14ac:dyDescent="0.25">
      <c r="A907" s="3">
        <f>TITRES_STAT!B910</f>
        <v>44104</v>
      </c>
      <c r="B907" s="5">
        <f>TITRES_STAT!D910</f>
        <v>2.0234999999999999</v>
      </c>
      <c r="C907" s="2">
        <f t="shared" si="109"/>
        <v>9.9999999999766942E-5</v>
      </c>
      <c r="D907" s="2">
        <f t="shared" si="110"/>
        <v>2.0301</v>
      </c>
      <c r="E907" s="2">
        <f t="shared" si="104"/>
        <v>1.9821599999999997</v>
      </c>
      <c r="F907" s="2">
        <f t="shared" si="105"/>
        <v>1.9302999999999997</v>
      </c>
      <c r="G907" s="2">
        <f t="shared" si="107"/>
        <v>1.9440740000000003</v>
      </c>
      <c r="H907" s="2">
        <f t="shared" si="111"/>
        <v>1.9977474999999989</v>
      </c>
      <c r="I907" s="2">
        <f t="array" ref="I907">SUMPRODUCT(B891:B910, (ROW(B891:B910)-ROW(B891)+1)) / (20*21/2)</f>
        <v>1.9693399999999999</v>
      </c>
      <c r="J907" s="2">
        <f t="shared" si="106"/>
        <v>1.9572003539050309</v>
      </c>
      <c r="K907" s="2">
        <f t="shared" si="108"/>
        <v>1.9449989460477084</v>
      </c>
    </row>
    <row r="908" spans="1:11" ht="13.5" x14ac:dyDescent="0.25">
      <c r="A908" s="3">
        <f>TITRES_STAT!B911</f>
        <v>44105</v>
      </c>
      <c r="B908" s="5">
        <f>TITRES_STAT!D911</f>
        <v>1.9632000000000001</v>
      </c>
      <c r="C908" s="2">
        <f t="shared" si="109"/>
        <v>-6.0299999999999798E-2</v>
      </c>
      <c r="D908" s="2">
        <f t="shared" si="110"/>
        <v>2.0113799999999999</v>
      </c>
      <c r="E908" s="2">
        <f t="shared" ref="E908:E971" si="112">AVERAGE(B899:B908)</f>
        <v>1.9872900000000002</v>
      </c>
      <c r="F908" s="2">
        <f t="shared" si="105"/>
        <v>1.9323099999999998</v>
      </c>
      <c r="G908" s="2">
        <f t="shared" si="107"/>
        <v>1.9439820000000003</v>
      </c>
      <c r="H908" s="2">
        <f t="shared" si="111"/>
        <v>1.9973504999999987</v>
      </c>
      <c r="I908" s="2">
        <f t="array" ref="I908">SUMPRODUCT(B892:B911, (ROW(B892:B911)-ROW(B892)+1)) / (20*21/2)</f>
        <v>1.9762380952380949</v>
      </c>
      <c r="J908" s="2">
        <f t="shared" si="106"/>
        <v>1.9577717487712185</v>
      </c>
      <c r="K908" s="2">
        <f t="shared" si="108"/>
        <v>1.945712712869367</v>
      </c>
    </row>
    <row r="909" spans="1:11" ht="13.5" x14ac:dyDescent="0.25">
      <c r="A909" s="3">
        <f>TITRES_STAT!B912</f>
        <v>44106</v>
      </c>
      <c r="B909" s="5">
        <f>TITRES_STAT!D912</f>
        <v>1.9431</v>
      </c>
      <c r="C909" s="2">
        <f t="shared" si="109"/>
        <v>-2.0100000000000007E-2</v>
      </c>
      <c r="D909" s="2">
        <f t="shared" si="110"/>
        <v>1.99532</v>
      </c>
      <c r="E909" s="2">
        <f t="shared" si="112"/>
        <v>1.9876200000000002</v>
      </c>
      <c r="F909" s="2">
        <f t="shared" si="105"/>
        <v>1.9333149999999992</v>
      </c>
      <c r="G909" s="2">
        <f t="shared" si="107"/>
        <v>1.9443440000000007</v>
      </c>
      <c r="H909" s="2">
        <f t="shared" si="111"/>
        <v>1.9965589999999989</v>
      </c>
      <c r="I909" s="2">
        <f t="array" ref="I909">SUMPRODUCT(B893:B912, (ROW(B893:B912)-ROW(B893)+1)) / (20*21/2)</f>
        <v>1.9830942857142853</v>
      </c>
      <c r="J909" s="2">
        <f t="shared" si="106"/>
        <v>1.9563744393644358</v>
      </c>
      <c r="K909" s="2">
        <f t="shared" si="108"/>
        <v>1.9456102535411566</v>
      </c>
    </row>
    <row r="910" spans="1:11" ht="13.5" x14ac:dyDescent="0.25">
      <c r="A910" s="3">
        <f>TITRES_STAT!B913</f>
        <v>44109</v>
      </c>
      <c r="B910" s="5">
        <f>TITRES_STAT!D913</f>
        <v>2.0101</v>
      </c>
      <c r="C910" s="2">
        <f t="shared" si="109"/>
        <v>6.6999999999999948E-2</v>
      </c>
      <c r="D910" s="2">
        <f t="shared" si="110"/>
        <v>1.9926600000000001</v>
      </c>
      <c r="E910" s="2">
        <f t="shared" si="112"/>
        <v>1.9946500000000005</v>
      </c>
      <c r="F910" s="2">
        <f t="shared" si="105"/>
        <v>1.9376699999999996</v>
      </c>
      <c r="G910" s="2">
        <f t="shared" si="107"/>
        <v>1.9449760000000003</v>
      </c>
      <c r="H910" s="2">
        <f t="shared" si="111"/>
        <v>1.9963964999999988</v>
      </c>
      <c r="I910" s="2">
        <f t="array" ref="I910">SUMPRODUCT(B894:B913, (ROW(B894:B913)-ROW(B894)+1)) / (20*21/2)</f>
        <v>1.9892119047619048</v>
      </c>
      <c r="J910" s="2">
        <f t="shared" si="106"/>
        <v>1.9614911594249658</v>
      </c>
      <c r="K910" s="2">
        <f t="shared" si="108"/>
        <v>1.9481392632062093</v>
      </c>
    </row>
    <row r="911" spans="1:11" ht="13.5" x14ac:dyDescent="0.25">
      <c r="A911" s="3">
        <f>TITRES_STAT!B914</f>
        <v>44110</v>
      </c>
      <c r="B911" s="5">
        <f>TITRES_STAT!D914</f>
        <v>2.0101</v>
      </c>
      <c r="C911" s="2">
        <f t="shared" si="109"/>
        <v>0</v>
      </c>
      <c r="D911" s="2">
        <f t="shared" si="110"/>
        <v>1.9899999999999998</v>
      </c>
      <c r="E911" s="2">
        <f t="shared" si="112"/>
        <v>2.0016800000000003</v>
      </c>
      <c r="F911" s="2">
        <f t="shared" si="105"/>
        <v>1.9448099999999997</v>
      </c>
      <c r="G911" s="2">
        <f t="shared" si="107"/>
        <v>1.9456080000000002</v>
      </c>
      <c r="H911" s="2">
        <f t="shared" si="111"/>
        <v>1.996233999999999</v>
      </c>
      <c r="I911" s="2">
        <f t="array" ref="I911">SUMPRODUCT(B895:B914, (ROW(B895:B914)-ROW(B895)+1)) / (20*21/2)</f>
        <v>1.9892209523809523</v>
      </c>
      <c r="J911" s="2">
        <f t="shared" si="106"/>
        <v>1.9661205728130642</v>
      </c>
      <c r="K911" s="2">
        <f t="shared" si="108"/>
        <v>1.9505690960216522</v>
      </c>
    </row>
    <row r="912" spans="1:11" ht="13.5" x14ac:dyDescent="0.25">
      <c r="A912" s="3">
        <f>TITRES_STAT!B915</f>
        <v>44111</v>
      </c>
      <c r="B912" s="5">
        <f>TITRES_STAT!D915</f>
        <v>2.0167999999999999</v>
      </c>
      <c r="C912" s="2">
        <f t="shared" si="109"/>
        <v>6.6999999999999282E-3</v>
      </c>
      <c r="D912" s="2">
        <f t="shared" si="110"/>
        <v>1.9886599999999999</v>
      </c>
      <c r="E912" s="2">
        <f t="shared" si="112"/>
        <v>2.0093800000000002</v>
      </c>
      <c r="F912" s="2">
        <f t="shared" si="105"/>
        <v>1.9525649999999999</v>
      </c>
      <c r="G912" s="2">
        <f t="shared" si="107"/>
        <v>1.946374</v>
      </c>
      <c r="H912" s="2">
        <f t="shared" si="111"/>
        <v>1.9961049999999987</v>
      </c>
      <c r="I912" s="2">
        <f t="array" ref="I912">SUMPRODUCT(B896:B915, (ROW(B896:B915)-ROW(B896)+1)) / (20*21/2)</f>
        <v>1.9931871428571428</v>
      </c>
      <c r="J912" s="2">
        <f t="shared" si="106"/>
        <v>1.9709471849261058</v>
      </c>
      <c r="K912" s="2">
        <f t="shared" si="108"/>
        <v>1.9531663863737443</v>
      </c>
    </row>
    <row r="913" spans="1:11" ht="13.5" x14ac:dyDescent="0.25">
      <c r="A913" s="3">
        <f>TITRES_STAT!B916</f>
        <v>44112</v>
      </c>
      <c r="B913" s="5">
        <f>TITRES_STAT!D916</f>
        <v>2.0167999999999999</v>
      </c>
      <c r="C913" s="2">
        <f t="shared" si="109"/>
        <v>0</v>
      </c>
      <c r="D913" s="2">
        <f t="shared" si="110"/>
        <v>1.9993799999999999</v>
      </c>
      <c r="E913" s="2">
        <f t="shared" si="112"/>
        <v>2.0053799999999997</v>
      </c>
      <c r="F913" s="2">
        <f t="shared" si="105"/>
        <v>1.9631050000000001</v>
      </c>
      <c r="G913" s="2">
        <f t="shared" si="107"/>
        <v>1.9466060000000005</v>
      </c>
      <c r="H913" s="2">
        <f t="shared" si="111"/>
        <v>1.9959759999999986</v>
      </c>
      <c r="I913" s="2">
        <f t="array" ref="I913">SUMPRODUCT(B897:B916, (ROW(B897:B916)-ROW(B897)+1)) / (20*21/2)</f>
        <v>1.9921395238095239</v>
      </c>
      <c r="J913" s="2">
        <f t="shared" si="106"/>
        <v>1.9753141196950481</v>
      </c>
      <c r="K913" s="2">
        <f t="shared" si="108"/>
        <v>1.9556618222022251</v>
      </c>
    </row>
    <row r="914" spans="1:11" ht="13.5" x14ac:dyDescent="0.25">
      <c r="A914" s="3">
        <f>TITRES_STAT!B917</f>
        <v>44113</v>
      </c>
      <c r="B914" s="5">
        <f>TITRES_STAT!D917</f>
        <v>1.9632000000000001</v>
      </c>
      <c r="C914" s="2">
        <f t="shared" si="109"/>
        <v>-5.359999999999987E-2</v>
      </c>
      <c r="D914" s="2">
        <f t="shared" si="110"/>
        <v>2.0034000000000001</v>
      </c>
      <c r="E914" s="2">
        <f t="shared" si="112"/>
        <v>1.9993599999999998</v>
      </c>
      <c r="F914" s="2">
        <f t="shared" si="105"/>
        <v>1.9684550000000001</v>
      </c>
      <c r="G914" s="2">
        <f t="shared" si="107"/>
        <v>1.9463000000000001</v>
      </c>
      <c r="H914" s="2">
        <f t="shared" si="111"/>
        <v>1.9956054999999984</v>
      </c>
      <c r="I914" s="2">
        <f t="array" ref="I914">SUMPRODUCT(B898:B917, (ROW(B898:B917)-ROW(B898)+1)) / (20*21/2)</f>
        <v>1.9951019047619047</v>
      </c>
      <c r="J914" s="2">
        <f t="shared" si="106"/>
        <v>1.9741603940098054</v>
      </c>
      <c r="K914" s="2">
        <f t="shared" si="108"/>
        <v>1.9559574370178241</v>
      </c>
    </row>
    <row r="915" spans="1:11" ht="13.5" x14ac:dyDescent="0.25">
      <c r="A915" s="3">
        <f>TITRES_STAT!B918</f>
        <v>44116</v>
      </c>
      <c r="B915" s="5">
        <f>TITRES_STAT!D918</f>
        <v>2.0101</v>
      </c>
      <c r="C915" s="2">
        <f t="shared" si="109"/>
        <v>4.6899999999999942E-2</v>
      </c>
      <c r="D915" s="2">
        <f t="shared" si="110"/>
        <v>2.0034000000000001</v>
      </c>
      <c r="E915" s="2">
        <f t="shared" si="112"/>
        <v>1.99803</v>
      </c>
      <c r="F915" s="2">
        <f t="shared" si="105"/>
        <v>1.9742000000000002</v>
      </c>
      <c r="G915" s="2">
        <f t="shared" si="107"/>
        <v>1.9470400000000001</v>
      </c>
      <c r="H915" s="2">
        <f t="shared" si="111"/>
        <v>1.9954694999999987</v>
      </c>
      <c r="I915" s="2">
        <f t="array" ref="I915">SUMPRODUCT(B899:B918, (ROW(B899:B918)-ROW(B899)+1)) / (20*21/2)</f>
        <v>1.9941671428571426</v>
      </c>
      <c r="J915" s="2">
        <f t="shared" si="106"/>
        <v>1.977583213627919</v>
      </c>
      <c r="K915" s="2">
        <f t="shared" si="108"/>
        <v>1.9580806747818311</v>
      </c>
    </row>
    <row r="916" spans="1:11" ht="13.5" x14ac:dyDescent="0.25">
      <c r="A916" s="3">
        <f>TITRES_STAT!B919</f>
        <v>44117</v>
      </c>
      <c r="B916" s="5">
        <f>TITRES_STAT!D919</f>
        <v>1.9632000000000001</v>
      </c>
      <c r="C916" s="2">
        <f t="shared" si="109"/>
        <v>-4.6899999999999942E-2</v>
      </c>
      <c r="D916" s="2">
        <f t="shared" si="110"/>
        <v>1.9940200000000001</v>
      </c>
      <c r="E916" s="2">
        <f t="shared" si="112"/>
        <v>1.9920100000000001</v>
      </c>
      <c r="F916" s="2">
        <f t="shared" ref="F916:F979" si="113">AVERAGE(B897:B916)</f>
        <v>1.9789950000000001</v>
      </c>
      <c r="G916" s="2">
        <f t="shared" si="107"/>
        <v>1.9463079999999999</v>
      </c>
      <c r="H916" s="2">
        <f t="shared" si="111"/>
        <v>1.9951259999999984</v>
      </c>
      <c r="I916" s="2">
        <f t="array" ref="I916">SUMPRODUCT(B900:B919, (ROW(B900:B919)-ROW(B900)+1)) / (20*21/2)</f>
        <v>1.9929242857142857</v>
      </c>
      <c r="J916" s="2">
        <f t="shared" si="106"/>
        <v>1.9762133837585933</v>
      </c>
      <c r="K916" s="2">
        <f t="shared" si="108"/>
        <v>1.9582814326335241</v>
      </c>
    </row>
    <row r="917" spans="1:11" ht="13.5" x14ac:dyDescent="0.25">
      <c r="A917" s="3">
        <f>TITRES_STAT!B920</f>
        <v>44118</v>
      </c>
      <c r="B917" s="5">
        <f>TITRES_STAT!D920</f>
        <v>2.0101</v>
      </c>
      <c r="C917" s="2">
        <f t="shared" si="109"/>
        <v>4.6899999999999942E-2</v>
      </c>
      <c r="D917" s="2">
        <f t="shared" si="110"/>
        <v>1.99268</v>
      </c>
      <c r="E917" s="2">
        <f t="shared" si="112"/>
        <v>1.9906700000000002</v>
      </c>
      <c r="F917" s="2">
        <f t="shared" si="113"/>
        <v>1.9864150000000003</v>
      </c>
      <c r="G917" s="2">
        <f t="shared" si="107"/>
        <v>1.9453739999999997</v>
      </c>
      <c r="H917" s="2">
        <f t="shared" si="111"/>
        <v>1.9950169999999985</v>
      </c>
      <c r="I917" s="2">
        <f t="array" ref="I917">SUMPRODUCT(B901:B920, (ROW(B901:B920)-ROW(B901)+1)) / (20*21/2)</f>
        <v>1.9940585714285715</v>
      </c>
      <c r="J917" s="2">
        <f t="shared" ref="J917:J980" si="114">$J$4*B917+J916*(1-$J$4)</f>
        <v>1.9794406805434892</v>
      </c>
      <c r="K917" s="2">
        <f t="shared" si="108"/>
        <v>1.9603135333145623</v>
      </c>
    </row>
    <row r="918" spans="1:11" ht="13.5" x14ac:dyDescent="0.25">
      <c r="A918" s="3">
        <f>TITRES_STAT!B921</f>
        <v>44120</v>
      </c>
      <c r="B918" s="5">
        <f>TITRES_STAT!D921</f>
        <v>1.9765999999999999</v>
      </c>
      <c r="C918" s="2">
        <f t="shared" si="109"/>
        <v>-3.3500000000000085E-2</v>
      </c>
      <c r="D918" s="2">
        <f t="shared" si="110"/>
        <v>1.98464</v>
      </c>
      <c r="E918" s="2">
        <f t="shared" si="112"/>
        <v>1.9920100000000001</v>
      </c>
      <c r="F918" s="2">
        <f t="shared" si="113"/>
        <v>1.9896500000000004</v>
      </c>
      <c r="G918" s="2">
        <f t="shared" si="107"/>
        <v>1.9426539999999994</v>
      </c>
      <c r="H918" s="2">
        <f t="shared" si="111"/>
        <v>1.9944459999999986</v>
      </c>
      <c r="I918" s="2">
        <f t="array" ref="I918">SUMPRODUCT(B902:B921, (ROW(B902:B921)-ROW(B902)+1)) / (20*21/2)</f>
        <v>1.9916995238095236</v>
      </c>
      <c r="J918" s="2">
        <f t="shared" si="114"/>
        <v>1.9791701395393473</v>
      </c>
      <c r="K918" s="2">
        <f t="shared" si="108"/>
        <v>1.9609522182826187</v>
      </c>
    </row>
    <row r="919" spans="1:11" ht="13.5" x14ac:dyDescent="0.25">
      <c r="A919" s="3">
        <f>TITRES_STAT!B922</f>
        <v>44123</v>
      </c>
      <c r="B919" s="5">
        <f>TITRES_STAT!D922</f>
        <v>1.9765999999999999</v>
      </c>
      <c r="C919" s="2">
        <f t="shared" si="109"/>
        <v>0</v>
      </c>
      <c r="D919" s="2">
        <f t="shared" si="110"/>
        <v>1.9873199999999998</v>
      </c>
      <c r="E919" s="2">
        <f t="shared" si="112"/>
        <v>1.9953600000000002</v>
      </c>
      <c r="F919" s="2">
        <f t="shared" si="113"/>
        <v>1.99149</v>
      </c>
      <c r="G919" s="2">
        <f t="shared" si="107"/>
        <v>1.9423879999999998</v>
      </c>
      <c r="H919" s="2">
        <f t="shared" si="111"/>
        <v>1.9936344999999989</v>
      </c>
      <c r="I919" s="2">
        <f t="array" ref="I919">SUMPRODUCT(B903:B922, (ROW(B903:B922)-ROW(B903)+1)) / (20*21/2)</f>
        <v>1.9885590476190476</v>
      </c>
      <c r="J919" s="2">
        <f t="shared" si="114"/>
        <v>1.9789253643451237</v>
      </c>
      <c r="K919" s="2">
        <f t="shared" si="108"/>
        <v>1.9615658567813397</v>
      </c>
    </row>
    <row r="920" spans="1:11" ht="13.5" x14ac:dyDescent="0.25">
      <c r="A920" s="3">
        <f>TITRES_STAT!B923</f>
        <v>44124</v>
      </c>
      <c r="B920" s="5">
        <f>TITRES_STAT!D923</f>
        <v>2.0034000000000001</v>
      </c>
      <c r="C920" s="2">
        <f t="shared" si="109"/>
        <v>2.6800000000000157E-2</v>
      </c>
      <c r="D920" s="2">
        <f t="shared" si="110"/>
        <v>1.9859800000000001</v>
      </c>
      <c r="E920" s="2">
        <f t="shared" si="112"/>
        <v>1.9946899999999999</v>
      </c>
      <c r="F920" s="2">
        <f t="shared" si="113"/>
        <v>1.9946699999999999</v>
      </c>
      <c r="G920" s="2">
        <f t="shared" si="107"/>
        <v>1.9434379999999996</v>
      </c>
      <c r="H920" s="2">
        <f t="shared" si="111"/>
        <v>1.9929569999999992</v>
      </c>
      <c r="I920" s="2">
        <f t="array" ref="I920">SUMPRODUCT(B904:B923, (ROW(B904:B923)-ROW(B904)+1)) / (20*21/2)</f>
        <v>1.985945238095238</v>
      </c>
      <c r="J920" s="2">
        <f t="shared" si="114"/>
        <v>1.9812562820265405</v>
      </c>
      <c r="K920" s="2">
        <f t="shared" si="108"/>
        <v>1.9632064114173655</v>
      </c>
    </row>
    <row r="921" spans="1:11" ht="13.5" x14ac:dyDescent="0.25">
      <c r="A921" s="3">
        <f>TITRES_STAT!B924</f>
        <v>44125</v>
      </c>
      <c r="B921" s="5">
        <f>TITRES_STAT!D924</f>
        <v>1.9699</v>
      </c>
      <c r="C921" s="2">
        <f t="shared" si="109"/>
        <v>-3.3500000000000085E-2</v>
      </c>
      <c r="D921" s="2">
        <f t="shared" si="110"/>
        <v>1.98732</v>
      </c>
      <c r="E921" s="2">
        <f t="shared" si="112"/>
        <v>1.9906699999999997</v>
      </c>
      <c r="F921" s="2">
        <f t="shared" si="113"/>
        <v>1.9961750000000003</v>
      </c>
      <c r="G921" s="2">
        <f t="shared" si="107"/>
        <v>1.9438179999999996</v>
      </c>
      <c r="H921" s="2">
        <f t="shared" si="111"/>
        <v>1.992111999999999</v>
      </c>
      <c r="I921" s="2">
        <f t="array" ref="I921">SUMPRODUCT(B905:B924, (ROW(B905:B924)-ROW(B905)+1)) / (20*21/2)</f>
        <v>1.9824690476190474</v>
      </c>
      <c r="J921" s="2">
        <f t="shared" si="114"/>
        <v>1.9801747313573463</v>
      </c>
      <c r="K921" s="2">
        <f t="shared" si="108"/>
        <v>1.9634689050872727</v>
      </c>
    </row>
    <row r="922" spans="1:11" ht="13.5" x14ac:dyDescent="0.25">
      <c r="A922" s="3">
        <f>TITRES_STAT!B925</f>
        <v>44126</v>
      </c>
      <c r="B922" s="5">
        <f>TITRES_STAT!D925</f>
        <v>1.9632000000000001</v>
      </c>
      <c r="C922" s="2">
        <f t="shared" si="109"/>
        <v>-6.6999999999999282E-3</v>
      </c>
      <c r="D922" s="2">
        <f t="shared" si="110"/>
        <v>1.9779399999999998</v>
      </c>
      <c r="E922" s="2">
        <f t="shared" si="112"/>
        <v>1.9853099999999997</v>
      </c>
      <c r="F922" s="2">
        <f t="shared" si="113"/>
        <v>1.9973450000000004</v>
      </c>
      <c r="G922" s="2">
        <f t="shared" si="107"/>
        <v>1.9441759999999999</v>
      </c>
      <c r="H922" s="2">
        <f t="shared" si="111"/>
        <v>1.9915544999999992</v>
      </c>
      <c r="I922" s="2">
        <f t="array" ref="I922">SUMPRODUCT(B906:B925, (ROW(B906:B925)-ROW(B906)+1)) / (20*21/2)</f>
        <v>1.9805876190476186</v>
      </c>
      <c r="J922" s="2">
        <f t="shared" si="114"/>
        <v>1.9785580902756943</v>
      </c>
      <c r="K922" s="2">
        <f t="shared" si="108"/>
        <v>1.9634583597897326</v>
      </c>
    </row>
    <row r="923" spans="1:11" ht="13.5" x14ac:dyDescent="0.25">
      <c r="A923" s="3">
        <f>TITRES_STAT!B926</f>
        <v>44127</v>
      </c>
      <c r="B923" s="5">
        <f>TITRES_STAT!D926</f>
        <v>1.9699</v>
      </c>
      <c r="C923" s="2">
        <f t="shared" si="109"/>
        <v>6.6999999999999282E-3</v>
      </c>
      <c r="D923" s="2">
        <f t="shared" si="110"/>
        <v>1.9765999999999999</v>
      </c>
      <c r="E923" s="2">
        <f t="shared" si="112"/>
        <v>1.9806199999999996</v>
      </c>
      <c r="F923" s="2">
        <f t="shared" si="113"/>
        <v>1.9930000000000008</v>
      </c>
      <c r="G923" s="2">
        <f t="shared" si="107"/>
        <v>1.9447780000000001</v>
      </c>
      <c r="H923" s="2">
        <f t="shared" si="111"/>
        <v>1.9907629999999992</v>
      </c>
      <c r="I923" s="2">
        <f t="array" ref="I923">SUMPRODUCT(B907:B926, (ROW(B907:B926)-ROW(B907)+1)) / (20*21/2)</f>
        <v>1.9789609523809526</v>
      </c>
      <c r="J923" s="2">
        <f t="shared" si="114"/>
        <v>1.9777335102494378</v>
      </c>
      <c r="K923" s="2">
        <f t="shared" si="108"/>
        <v>1.9637109731313118</v>
      </c>
    </row>
    <row r="924" spans="1:11" ht="13.5" x14ac:dyDescent="0.25">
      <c r="A924" s="3">
        <f>TITRES_STAT!B927</f>
        <v>44130</v>
      </c>
      <c r="B924" s="5">
        <f>TITRES_STAT!D927</f>
        <v>1.9564999999999999</v>
      </c>
      <c r="C924" s="2">
        <f t="shared" si="109"/>
        <v>-1.3400000000000079E-2</v>
      </c>
      <c r="D924" s="2">
        <f t="shared" si="110"/>
        <v>1.97258</v>
      </c>
      <c r="E924" s="2">
        <f t="shared" si="112"/>
        <v>1.9799499999999994</v>
      </c>
      <c r="F924" s="2">
        <f t="shared" si="113"/>
        <v>1.9896550000000002</v>
      </c>
      <c r="G924" s="2">
        <f t="shared" si="107"/>
        <v>1.94489</v>
      </c>
      <c r="H924" s="2">
        <f t="shared" si="111"/>
        <v>1.9901984999999993</v>
      </c>
      <c r="I924" s="2">
        <f t="array" ref="I924">SUMPRODUCT(B908:B927, (ROW(B908:B927)-ROW(B908)+1)) / (20*21/2)</f>
        <v>1.9775890476190474</v>
      </c>
      <c r="J924" s="2">
        <f t="shared" si="114"/>
        <v>1.9757112711780627</v>
      </c>
      <c r="K924" s="2">
        <f t="shared" si="108"/>
        <v>1.9634281898712602</v>
      </c>
    </row>
    <row r="925" spans="1:11" ht="13.5" x14ac:dyDescent="0.25">
      <c r="A925" s="3">
        <f>TITRES_STAT!B928</f>
        <v>44131</v>
      </c>
      <c r="B925" s="5">
        <f>TITRES_STAT!D928</f>
        <v>1.9699</v>
      </c>
      <c r="C925" s="2">
        <f t="shared" si="109"/>
        <v>1.3400000000000079E-2</v>
      </c>
      <c r="D925" s="2">
        <f t="shared" si="110"/>
        <v>1.9658799999999998</v>
      </c>
      <c r="E925" s="2">
        <f t="shared" si="112"/>
        <v>1.9759299999999995</v>
      </c>
      <c r="F925" s="2">
        <f t="shared" si="113"/>
        <v>1.9869800000000002</v>
      </c>
      <c r="G925" s="2">
        <f t="shared" si="107"/>
        <v>1.9453819999999999</v>
      </c>
      <c r="H925" s="2">
        <f t="shared" si="111"/>
        <v>1.9894874999999987</v>
      </c>
      <c r="I925" s="2">
        <f t="array" ref="I925">SUMPRODUCT(B909:B928, (ROW(B909:B928)-ROW(B909)+1)) / (20*21/2)</f>
        <v>1.9790247619047612</v>
      </c>
      <c r="J925" s="2">
        <f t="shared" si="114"/>
        <v>1.975157816780152</v>
      </c>
      <c r="K925" s="2">
        <f t="shared" si="108"/>
        <v>1.9636819863468971</v>
      </c>
    </row>
    <row r="926" spans="1:11" ht="13.5" x14ac:dyDescent="0.25">
      <c r="A926" s="3">
        <f>TITRES_STAT!B929</f>
        <v>44132</v>
      </c>
      <c r="B926" s="5">
        <f>TITRES_STAT!D929</f>
        <v>1.9699</v>
      </c>
      <c r="C926" s="2">
        <f t="shared" si="109"/>
        <v>0</v>
      </c>
      <c r="D926" s="2">
        <f t="shared" si="110"/>
        <v>1.9658799999999998</v>
      </c>
      <c r="E926" s="2">
        <f t="shared" si="112"/>
        <v>1.9766000000000001</v>
      </c>
      <c r="F926" s="2">
        <f t="shared" si="113"/>
        <v>1.9843050000000004</v>
      </c>
      <c r="G926" s="2">
        <f t="shared" si="107"/>
        <v>1.946096</v>
      </c>
      <c r="H926" s="2">
        <f t="shared" si="111"/>
        <v>1.9890704999999989</v>
      </c>
      <c r="I926" s="2">
        <f t="array" ref="I926">SUMPRODUCT(B910:B929, (ROW(B910:B929)-ROW(B910)+1)) / (20*21/2)</f>
        <v>1.9777485714285712</v>
      </c>
      <c r="J926" s="2">
        <f t="shared" si="114"/>
        <v>1.9746570723248995</v>
      </c>
      <c r="K926" s="2">
        <f t="shared" si="108"/>
        <v>1.9639258300195679</v>
      </c>
    </row>
    <row r="927" spans="1:11" ht="13.5" x14ac:dyDescent="0.25">
      <c r="A927" s="3">
        <f>TITRES_STAT!B930</f>
        <v>44134</v>
      </c>
      <c r="B927" s="5">
        <f>TITRES_STAT!D930</f>
        <v>1.9699</v>
      </c>
      <c r="C927" s="2">
        <f t="shared" si="109"/>
        <v>0</v>
      </c>
      <c r="D927" s="2">
        <f t="shared" si="110"/>
        <v>1.96722</v>
      </c>
      <c r="E927" s="2">
        <f t="shared" si="112"/>
        <v>1.97258</v>
      </c>
      <c r="F927" s="2">
        <f t="shared" si="113"/>
        <v>1.9816250000000004</v>
      </c>
      <c r="G927" s="2">
        <f t="shared" si="107"/>
        <v>1.9478139999999999</v>
      </c>
      <c r="H927" s="2">
        <f t="shared" si="111"/>
        <v>1.9886534999999987</v>
      </c>
      <c r="I927" s="2">
        <f t="array" ref="I927">SUMPRODUCT(B911:B930, (ROW(B911:B930)-ROW(B911)+1)) / (20*21/2)</f>
        <v>1.9718780952380952</v>
      </c>
      <c r="J927" s="2">
        <f t="shared" si="114"/>
        <v>1.9742040178177662</v>
      </c>
      <c r="K927" s="2">
        <f t="shared" si="108"/>
        <v>1.9641601111952711</v>
      </c>
    </row>
    <row r="928" spans="1:11" ht="13.5" x14ac:dyDescent="0.25">
      <c r="A928" s="3">
        <f>TITRES_STAT!B931</f>
        <v>44137</v>
      </c>
      <c r="B928" s="5">
        <f>TITRES_STAT!D931</f>
        <v>1.9966999999999999</v>
      </c>
      <c r="C928" s="2">
        <f t="shared" si="109"/>
        <v>2.6799999999999935E-2</v>
      </c>
      <c r="D928" s="2">
        <f t="shared" si="110"/>
        <v>1.97258</v>
      </c>
      <c r="E928" s="2">
        <f t="shared" si="112"/>
        <v>1.9745899999999998</v>
      </c>
      <c r="F928" s="2">
        <f t="shared" si="113"/>
        <v>1.9833000000000003</v>
      </c>
      <c r="G928" s="2">
        <f t="shared" si="107"/>
        <v>1.948842</v>
      </c>
      <c r="H928" s="2">
        <f t="shared" si="111"/>
        <v>1.9883704999999987</v>
      </c>
      <c r="I928" s="2">
        <f t="array" ref="I928">SUMPRODUCT(B912:B931, (ROW(B912:B931)-ROW(B912)+1)) / (20*21/2)</f>
        <v>1.9670604761904755</v>
      </c>
      <c r="J928" s="2">
        <f t="shared" si="114"/>
        <v>1.9763464923113123</v>
      </c>
      <c r="K928" s="2">
        <f t="shared" si="108"/>
        <v>1.9654361852660447</v>
      </c>
    </row>
    <row r="929" spans="1:11" ht="13.5" x14ac:dyDescent="0.25">
      <c r="A929" s="3">
        <f>TITRES_STAT!B932</f>
        <v>44138</v>
      </c>
      <c r="B929" s="5">
        <f>TITRES_STAT!D932</f>
        <v>1.9699</v>
      </c>
      <c r="C929" s="2">
        <f t="shared" si="109"/>
        <v>-2.6799999999999935E-2</v>
      </c>
      <c r="D929" s="2">
        <f t="shared" si="110"/>
        <v>1.97526</v>
      </c>
      <c r="E929" s="2">
        <f t="shared" si="112"/>
        <v>1.9739199999999997</v>
      </c>
      <c r="F929" s="2">
        <f t="shared" si="113"/>
        <v>1.98464</v>
      </c>
      <c r="G929" s="2">
        <f t="shared" si="107"/>
        <v>1.9505599999999998</v>
      </c>
      <c r="H929" s="2">
        <f t="shared" si="111"/>
        <v>1.9876594999999986</v>
      </c>
      <c r="I929" s="2">
        <f t="array" ref="I929">SUMPRODUCT(B913:B932, (ROW(B913:B932)-ROW(B913)+1)) / (20*21/2)</f>
        <v>1.9587971428571431</v>
      </c>
      <c r="J929" s="2">
        <f t="shared" si="114"/>
        <v>1.9757325406626161</v>
      </c>
      <c r="K929" s="2">
        <f t="shared" si="108"/>
        <v>1.9656112368242391</v>
      </c>
    </row>
    <row r="930" spans="1:11" ht="13.5" x14ac:dyDescent="0.25">
      <c r="A930" s="3">
        <f>TITRES_STAT!B933</f>
        <v>44139</v>
      </c>
      <c r="B930" s="5">
        <f>TITRES_STAT!D933</f>
        <v>1.923</v>
      </c>
      <c r="C930" s="2">
        <f t="shared" si="109"/>
        <v>-4.6899999999999942E-2</v>
      </c>
      <c r="D930" s="2">
        <f t="shared" si="110"/>
        <v>1.9658799999999998</v>
      </c>
      <c r="E930" s="2">
        <f t="shared" si="112"/>
        <v>1.9658799999999998</v>
      </c>
      <c r="F930" s="2">
        <f t="shared" si="113"/>
        <v>1.9802849999999999</v>
      </c>
      <c r="G930" s="2">
        <f t="shared" si="107"/>
        <v>1.9513399999999999</v>
      </c>
      <c r="H930" s="2">
        <f t="shared" si="111"/>
        <v>1.9866069999999985</v>
      </c>
      <c r="I930" s="2">
        <f t="array" ref="I930">SUMPRODUCT(B914:B933, (ROW(B914:B933)-ROW(B914)+1)) / (20*21/2)</f>
        <v>1.9511400000000003</v>
      </c>
      <c r="J930" s="2">
        <f t="shared" si="114"/>
        <v>1.970710393932843</v>
      </c>
      <c r="K930" s="2">
        <f t="shared" si="108"/>
        <v>1.9639402079291708</v>
      </c>
    </row>
    <row r="931" spans="1:11" ht="13.5" x14ac:dyDescent="0.25">
      <c r="A931" s="3">
        <f>TITRES_STAT!B934</f>
        <v>44140</v>
      </c>
      <c r="B931" s="5">
        <f>TITRES_STAT!D934</f>
        <v>1.9297</v>
      </c>
      <c r="C931" s="2">
        <f t="shared" si="109"/>
        <v>6.6999999999999282E-3</v>
      </c>
      <c r="D931" s="2">
        <f t="shared" si="110"/>
        <v>1.9578399999999998</v>
      </c>
      <c r="E931" s="2">
        <f t="shared" si="112"/>
        <v>1.9618599999999997</v>
      </c>
      <c r="F931" s="2">
        <f t="shared" si="113"/>
        <v>1.9762649999999997</v>
      </c>
      <c r="G931" s="2">
        <f t="shared" si="107"/>
        <v>1.9513619999999998</v>
      </c>
      <c r="H931" s="2">
        <f t="shared" si="111"/>
        <v>1.9855879999999988</v>
      </c>
      <c r="I931" s="2">
        <f t="array" ref="I931">SUMPRODUCT(B915:B934, (ROW(B915:B934)-ROW(B915)+1)) / (20*21/2)</f>
        <v>1.9440890476190475</v>
      </c>
      <c r="J931" s="2">
        <f t="shared" si="114"/>
        <v>1.9668046421297152</v>
      </c>
      <c r="K931" s="2">
        <f t="shared" si="108"/>
        <v>1.9625974546770464</v>
      </c>
    </row>
    <row r="932" spans="1:11" ht="13.5" x14ac:dyDescent="0.25">
      <c r="A932" s="3">
        <f>TITRES_STAT!B935</f>
        <v>44141</v>
      </c>
      <c r="B932" s="5">
        <f>TITRES_STAT!D935</f>
        <v>1.8895</v>
      </c>
      <c r="C932" s="2">
        <f t="shared" si="109"/>
        <v>-4.0200000000000014E-2</v>
      </c>
      <c r="D932" s="2">
        <f t="shared" si="110"/>
        <v>1.9417599999999999</v>
      </c>
      <c r="E932" s="2">
        <f t="shared" si="112"/>
        <v>1.9544899999999998</v>
      </c>
      <c r="F932" s="2">
        <f t="shared" si="113"/>
        <v>1.9698999999999995</v>
      </c>
      <c r="G932" s="2">
        <f t="shared" si="107"/>
        <v>1.9505799999999995</v>
      </c>
      <c r="H932" s="2">
        <f t="shared" si="111"/>
        <v>1.984367999999999</v>
      </c>
      <c r="I932" s="2">
        <f t="array" ref="I932">SUMPRODUCT(B916:B935, (ROW(B916:B935)-ROW(B916)+1)) / (20*21/2)</f>
        <v>1.9405795238095234</v>
      </c>
      <c r="J932" s="2">
        <f t="shared" si="114"/>
        <v>1.9594422952602184</v>
      </c>
      <c r="K932" s="2">
        <f t="shared" si="108"/>
        <v>1.9597308878269661</v>
      </c>
    </row>
    <row r="933" spans="1:11" ht="13.5" x14ac:dyDescent="0.25">
      <c r="A933" s="3">
        <f>TITRES_STAT!B936</f>
        <v>44144</v>
      </c>
      <c r="B933" s="5">
        <f>TITRES_STAT!D936</f>
        <v>1.8895</v>
      </c>
      <c r="C933" s="2">
        <f t="shared" si="109"/>
        <v>0</v>
      </c>
      <c r="D933" s="2">
        <f t="shared" si="110"/>
        <v>1.9203199999999998</v>
      </c>
      <c r="E933" s="2">
        <f t="shared" si="112"/>
        <v>1.94645</v>
      </c>
      <c r="F933" s="2">
        <f t="shared" si="113"/>
        <v>1.9635349999999991</v>
      </c>
      <c r="G933" s="2">
        <f t="shared" si="107"/>
        <v>1.9497979999999999</v>
      </c>
      <c r="H933" s="2">
        <f t="shared" si="111"/>
        <v>1.9833884999999987</v>
      </c>
      <c r="I933" s="2">
        <f t="array" ref="I933">SUMPRODUCT(B917:B936, (ROW(B917:B936)-ROW(B917)+1)) / (20*21/2)</f>
        <v>1.9349323809523804</v>
      </c>
      <c r="J933" s="2">
        <f t="shared" si="114"/>
        <v>1.9527811242830546</v>
      </c>
      <c r="K933" s="2">
        <f t="shared" si="108"/>
        <v>1.9569767353631635</v>
      </c>
    </row>
    <row r="934" spans="1:11" ht="13.5" x14ac:dyDescent="0.25">
      <c r="A934" s="3">
        <f>TITRES_STAT!B937</f>
        <v>44145</v>
      </c>
      <c r="B934" s="5">
        <f>TITRES_STAT!D937</f>
        <v>1.8895</v>
      </c>
      <c r="C934" s="2">
        <f t="shared" si="109"/>
        <v>0</v>
      </c>
      <c r="D934" s="2">
        <f t="shared" si="110"/>
        <v>1.9042400000000002</v>
      </c>
      <c r="E934" s="2">
        <f t="shared" si="112"/>
        <v>1.9397500000000001</v>
      </c>
      <c r="F934" s="2">
        <f t="shared" si="113"/>
        <v>1.959849999999999</v>
      </c>
      <c r="G934" s="2">
        <f t="shared" si="107"/>
        <v>1.949128</v>
      </c>
      <c r="H934" s="2">
        <f t="shared" si="111"/>
        <v>1.9821414999999984</v>
      </c>
      <c r="I934" s="2">
        <f t="array" ref="I934">SUMPRODUCT(B918:B937, (ROW(B918:B937)-ROW(B918)+1)) / (20*21/2)</f>
        <v>1.9276900000000003</v>
      </c>
      <c r="J934" s="2">
        <f t="shared" si="114"/>
        <v>1.9467543505418112</v>
      </c>
      <c r="K934" s="2">
        <f t="shared" si="108"/>
        <v>1.9543305888783336</v>
      </c>
    </row>
    <row r="935" spans="1:11" ht="13.5" x14ac:dyDescent="0.25">
      <c r="A935" s="3">
        <f>TITRES_STAT!B938</f>
        <v>44146</v>
      </c>
      <c r="B935" s="5">
        <f>TITRES_STAT!D938</f>
        <v>1.923</v>
      </c>
      <c r="C935" s="2">
        <f t="shared" si="109"/>
        <v>3.3500000000000085E-2</v>
      </c>
      <c r="D935" s="2">
        <f t="shared" si="110"/>
        <v>1.9042400000000002</v>
      </c>
      <c r="E935" s="2">
        <f t="shared" si="112"/>
        <v>1.93506</v>
      </c>
      <c r="F935" s="2">
        <f t="shared" si="113"/>
        <v>1.9554949999999998</v>
      </c>
      <c r="G935" s="2">
        <f t="shared" si="107"/>
        <v>1.9487920000000001</v>
      </c>
      <c r="H935" s="2">
        <f t="shared" si="111"/>
        <v>1.9810619999999985</v>
      </c>
      <c r="I935" s="2">
        <f t="array" ref="I935">SUMPRODUCT(B919:B938, (ROW(B919:B938)-ROW(B919)+1)) / (20*21/2)</f>
        <v>1.9210857142857143</v>
      </c>
      <c r="J935" s="2">
        <f t="shared" si="114"/>
        <v>1.9444920314425911</v>
      </c>
      <c r="K935" s="2">
        <f t="shared" si="108"/>
        <v>1.9531019383340851</v>
      </c>
    </row>
    <row r="936" spans="1:11" ht="13.5" x14ac:dyDescent="0.25">
      <c r="A936" s="3">
        <f>TITRES_STAT!B939</f>
        <v>44147</v>
      </c>
      <c r="B936" s="5">
        <f>TITRES_STAT!D939</f>
        <v>1.8962000000000001</v>
      </c>
      <c r="C936" s="2">
        <f t="shared" si="109"/>
        <v>-2.6799999999999935E-2</v>
      </c>
      <c r="D936" s="2">
        <f t="shared" si="110"/>
        <v>1.89754</v>
      </c>
      <c r="E936" s="2">
        <f t="shared" si="112"/>
        <v>1.9276899999999997</v>
      </c>
      <c r="F936" s="2">
        <f t="shared" si="113"/>
        <v>1.9521450000000002</v>
      </c>
      <c r="G936" s="2">
        <f t="shared" si="107"/>
        <v>1.9482559999999995</v>
      </c>
      <c r="H936" s="2">
        <f t="shared" si="111"/>
        <v>1.9799019999999987</v>
      </c>
      <c r="I936" s="2">
        <f t="array" ref="I936">SUMPRODUCT(B920:B939, (ROW(B920:B939)-ROW(B920)+1)) / (20*21/2)</f>
        <v>1.91496</v>
      </c>
      <c r="J936" s="2">
        <f t="shared" si="114"/>
        <v>1.9398927903528205</v>
      </c>
      <c r="K936" s="2">
        <f t="shared" si="108"/>
        <v>1.9508704897719642</v>
      </c>
    </row>
    <row r="937" spans="1:11" ht="13.5" x14ac:dyDescent="0.25">
      <c r="A937" s="3">
        <f>TITRES_STAT!B940</f>
        <v>44148</v>
      </c>
      <c r="B937" s="5">
        <f>TITRES_STAT!D940</f>
        <v>1.8761000000000001</v>
      </c>
      <c r="C937" s="2">
        <f t="shared" si="109"/>
        <v>-2.0100000000000007E-2</v>
      </c>
      <c r="D937" s="2">
        <f t="shared" si="110"/>
        <v>1.89486</v>
      </c>
      <c r="E937" s="2">
        <f t="shared" si="112"/>
        <v>1.91831</v>
      </c>
      <c r="F937" s="2">
        <f t="shared" si="113"/>
        <v>1.9454450000000001</v>
      </c>
      <c r="G937" s="2">
        <f t="shared" si="107"/>
        <v>1.9484319999999995</v>
      </c>
      <c r="H937" s="2">
        <f t="shared" si="111"/>
        <v>1.9787219999999988</v>
      </c>
      <c r="I937" s="2">
        <f t="array" ref="I937">SUMPRODUCT(B921:B940, (ROW(B921:B940)-ROW(B921)+1)) / (20*21/2)</f>
        <v>1.9086747619047619</v>
      </c>
      <c r="J937" s="2">
        <f t="shared" si="114"/>
        <v>1.9338172865096948</v>
      </c>
      <c r="K937" s="2">
        <f t="shared" si="108"/>
        <v>1.9479383137024753</v>
      </c>
    </row>
    <row r="938" spans="1:11" ht="13.5" x14ac:dyDescent="0.25">
      <c r="A938" s="3">
        <f>TITRES_STAT!B941</f>
        <v>44151</v>
      </c>
      <c r="B938" s="5">
        <f>TITRES_STAT!D941</f>
        <v>1.8761000000000001</v>
      </c>
      <c r="C938" s="2">
        <f t="shared" si="109"/>
        <v>0</v>
      </c>
      <c r="D938" s="2">
        <f t="shared" si="110"/>
        <v>1.8921800000000002</v>
      </c>
      <c r="E938" s="2">
        <f t="shared" si="112"/>
        <v>1.90625</v>
      </c>
      <c r="F938" s="2">
        <f t="shared" si="113"/>
        <v>1.94042</v>
      </c>
      <c r="G938" s="2">
        <f t="shared" si="107"/>
        <v>1.9474939999999992</v>
      </c>
      <c r="H938" s="2">
        <f t="shared" si="111"/>
        <v>1.9778359999999986</v>
      </c>
      <c r="I938" s="2">
        <f t="array" ref="I938">SUMPRODUCT(B922:B941, (ROW(B922:B941)-ROW(B922)+1)) / (20*21/2)</f>
        <v>1.8979228571428572</v>
      </c>
      <c r="J938" s="2">
        <f t="shared" si="114"/>
        <v>1.9283204020802001</v>
      </c>
      <c r="K938" s="2">
        <f t="shared" si="108"/>
        <v>1.9451211249298292</v>
      </c>
    </row>
    <row r="939" spans="1:11" ht="13.5" x14ac:dyDescent="0.25">
      <c r="A939" s="3">
        <f>TITRES_STAT!B942</f>
        <v>44152</v>
      </c>
      <c r="B939" s="5">
        <f>TITRES_STAT!D942</f>
        <v>1.8761000000000001</v>
      </c>
      <c r="C939" s="2">
        <f t="shared" si="109"/>
        <v>0</v>
      </c>
      <c r="D939" s="2">
        <f t="shared" si="110"/>
        <v>1.8895000000000004</v>
      </c>
      <c r="E939" s="2">
        <f t="shared" si="112"/>
        <v>1.8968700000000003</v>
      </c>
      <c r="F939" s="2">
        <f t="shared" si="113"/>
        <v>1.9353950000000002</v>
      </c>
      <c r="G939" s="2">
        <f t="shared" si="107"/>
        <v>1.9465559999999988</v>
      </c>
      <c r="H939" s="2">
        <f t="shared" si="111"/>
        <v>1.977029999999999</v>
      </c>
      <c r="I939" s="2">
        <f t="array" ref="I939">SUMPRODUCT(B923:B942, (ROW(B923:B942)-ROW(B923)+1)) / (20*21/2)</f>
        <v>1.889819047619048</v>
      </c>
      <c r="J939" s="2">
        <f t="shared" si="114"/>
        <v>1.9233470304535143</v>
      </c>
      <c r="K939" s="2">
        <f t="shared" si="108"/>
        <v>1.9424144141482673</v>
      </c>
    </row>
    <row r="940" spans="1:11" ht="13.5" x14ac:dyDescent="0.25">
      <c r="A940" s="3">
        <f>TITRES_STAT!B943</f>
        <v>44153</v>
      </c>
      <c r="B940" s="5">
        <f>TITRES_STAT!D943</f>
        <v>1.8694</v>
      </c>
      <c r="C940" s="2">
        <f t="shared" si="109"/>
        <v>-6.7000000000001503E-3</v>
      </c>
      <c r="D940" s="2">
        <f t="shared" si="110"/>
        <v>1.8787800000000001</v>
      </c>
      <c r="E940" s="2">
        <f t="shared" si="112"/>
        <v>1.8915100000000002</v>
      </c>
      <c r="F940" s="2">
        <f t="shared" si="113"/>
        <v>1.928695</v>
      </c>
      <c r="G940" s="2">
        <f t="shared" si="107"/>
        <v>1.9454839999999993</v>
      </c>
      <c r="H940" s="2">
        <f t="shared" si="111"/>
        <v>1.9762174999999991</v>
      </c>
      <c r="I940" s="2">
        <f t="array" ref="I940">SUMPRODUCT(B924:B943, (ROW(B924:B943)-ROW(B924)+1)) / (20*21/2)</f>
        <v>1.8823214285714287</v>
      </c>
      <c r="J940" s="2">
        <f t="shared" si="114"/>
        <v>1.9182092180293702</v>
      </c>
      <c r="K940" s="2">
        <f t="shared" si="108"/>
        <v>1.9395511037895119</v>
      </c>
    </row>
    <row r="941" spans="1:11" ht="13.5" x14ac:dyDescent="0.25">
      <c r="A941" s="3">
        <f>TITRES_STAT!B944</f>
        <v>44154</v>
      </c>
      <c r="B941" s="5">
        <f>TITRES_STAT!D944</f>
        <v>1.8158000000000001</v>
      </c>
      <c r="C941" s="2">
        <f t="shared" si="109"/>
        <v>-5.359999999999987E-2</v>
      </c>
      <c r="D941" s="2">
        <f t="shared" si="110"/>
        <v>1.8626999999999998</v>
      </c>
      <c r="E941" s="2">
        <f t="shared" si="112"/>
        <v>1.8801200000000002</v>
      </c>
      <c r="F941" s="2">
        <f t="shared" si="113"/>
        <v>1.9209900000000002</v>
      </c>
      <c r="G941" s="2">
        <f t="shared" si="107"/>
        <v>1.9444539999999992</v>
      </c>
      <c r="H941" s="2">
        <f t="shared" si="111"/>
        <v>1.9750029999999992</v>
      </c>
      <c r="I941" s="2">
        <f t="array" ref="I941">SUMPRODUCT(B925:B944, (ROW(B925:B944)-ROW(B925)+1)) / (20*21/2)</f>
        <v>1.8754619047619048</v>
      </c>
      <c r="J941" s="2">
        <f t="shared" si="114"/>
        <v>1.9084559591694301</v>
      </c>
      <c r="K941" s="2">
        <f t="shared" si="108"/>
        <v>1.9346981193271782</v>
      </c>
    </row>
    <row r="942" spans="1:11" ht="13.5" x14ac:dyDescent="0.25">
      <c r="A942" s="3">
        <f>TITRES_STAT!B945</f>
        <v>44155</v>
      </c>
      <c r="B942" s="5">
        <f>TITRES_STAT!D945</f>
        <v>1.8359000000000001</v>
      </c>
      <c r="C942" s="2">
        <f t="shared" si="109"/>
        <v>2.0100000000000007E-2</v>
      </c>
      <c r="D942" s="2">
        <f t="shared" si="110"/>
        <v>1.8546600000000002</v>
      </c>
      <c r="E942" s="2">
        <f t="shared" si="112"/>
        <v>1.8747600000000002</v>
      </c>
      <c r="F942" s="2">
        <f t="shared" si="113"/>
        <v>1.9146250000000002</v>
      </c>
      <c r="G942" s="2">
        <f t="shared" si="107"/>
        <v>1.9439379999999991</v>
      </c>
      <c r="H942" s="2">
        <f t="shared" si="111"/>
        <v>1.9740229999999992</v>
      </c>
      <c r="I942" s="2">
        <f t="array" ref="I942">SUMPRODUCT(B926:B945, (ROW(B926:B945)-ROW(B926)+1)) / (20*21/2)</f>
        <v>1.873005238095238</v>
      </c>
      <c r="J942" s="2">
        <f t="shared" si="114"/>
        <v>1.9015458678199606</v>
      </c>
      <c r="K942" s="2">
        <f t="shared" si="108"/>
        <v>1.930823683275132</v>
      </c>
    </row>
    <row r="943" spans="1:11" ht="13.5" x14ac:dyDescent="0.25">
      <c r="A943" s="3">
        <f>TITRES_STAT!B946</f>
        <v>44158</v>
      </c>
      <c r="B943" s="5">
        <f>TITRES_STAT!D946</f>
        <v>1.8359000000000001</v>
      </c>
      <c r="C943" s="2">
        <f t="shared" si="109"/>
        <v>0</v>
      </c>
      <c r="D943" s="2">
        <f t="shared" si="110"/>
        <v>1.8466200000000002</v>
      </c>
      <c r="E943" s="2">
        <f t="shared" si="112"/>
        <v>1.8694</v>
      </c>
      <c r="F943" s="2">
        <f t="shared" si="113"/>
        <v>1.9079250000000005</v>
      </c>
      <c r="G943" s="2">
        <f t="shared" si="107"/>
        <v>1.9445359999999992</v>
      </c>
      <c r="H943" s="2">
        <f t="shared" si="111"/>
        <v>1.972507999999999</v>
      </c>
      <c r="I943" s="2">
        <f t="array" ref="I943">SUMPRODUCT(B927:B946, (ROW(B927:B946)-ROW(B927)+1)) / (20*21/2)</f>
        <v>1.8722714285714286</v>
      </c>
      <c r="J943" s="2">
        <f t="shared" si="114"/>
        <v>1.895293880408536</v>
      </c>
      <c r="K943" s="2">
        <f t="shared" si="108"/>
        <v>1.9271011858917935</v>
      </c>
    </row>
    <row r="944" spans="1:11" ht="13.5" x14ac:dyDescent="0.25">
      <c r="A944" s="3">
        <f>TITRES_STAT!B947</f>
        <v>44159</v>
      </c>
      <c r="B944" s="5">
        <f>TITRES_STAT!D947</f>
        <v>1.8359000000000001</v>
      </c>
      <c r="C944" s="2">
        <f t="shared" si="109"/>
        <v>0</v>
      </c>
      <c r="D944" s="2">
        <f t="shared" si="110"/>
        <v>1.8385800000000003</v>
      </c>
      <c r="E944" s="2">
        <f t="shared" si="112"/>
        <v>1.8640399999999999</v>
      </c>
      <c r="F944" s="2">
        <f t="shared" si="113"/>
        <v>1.9018950000000008</v>
      </c>
      <c r="G944" s="2">
        <f t="shared" si="107"/>
        <v>1.9441299999999992</v>
      </c>
      <c r="H944" s="2">
        <f t="shared" si="111"/>
        <v>1.9711534999999991</v>
      </c>
      <c r="I944" s="2">
        <f t="array" ref="I944">SUMPRODUCT(B928:B947, (ROW(B928:B947)-ROW(B928)+1)) / (20*21/2)</f>
        <v>1.8687300000000004</v>
      </c>
      <c r="J944" s="2">
        <f t="shared" si="114"/>
        <v>1.8896373203696279</v>
      </c>
      <c r="K944" s="2">
        <f t="shared" si="108"/>
        <v>1.9235246687979977</v>
      </c>
    </row>
    <row r="945" spans="1:11" ht="13.5" x14ac:dyDescent="0.25">
      <c r="A945" s="3">
        <f>TITRES_STAT!B948</f>
        <v>44160</v>
      </c>
      <c r="B945" s="5">
        <f>TITRES_STAT!D948</f>
        <v>1.8761000000000001</v>
      </c>
      <c r="C945" s="2">
        <f t="shared" si="109"/>
        <v>4.0200000000000014E-2</v>
      </c>
      <c r="D945" s="2">
        <f t="shared" si="110"/>
        <v>1.83992</v>
      </c>
      <c r="E945" s="2">
        <f t="shared" si="112"/>
        <v>1.8593500000000003</v>
      </c>
      <c r="F945" s="2">
        <f t="shared" si="113"/>
        <v>1.8972050000000003</v>
      </c>
      <c r="G945" s="2">
        <f t="shared" si="107"/>
        <v>1.9437479999999991</v>
      </c>
      <c r="H945" s="2">
        <f t="shared" si="111"/>
        <v>1.9700799999999992</v>
      </c>
      <c r="I945" s="2">
        <f t="array" ref="I945">SUMPRODUCT(B929:B948, (ROW(B929:B948)-ROW(B929)+1)) / (20*21/2)</f>
        <v>1.8708357142857142</v>
      </c>
      <c r="J945" s="2">
        <f t="shared" si="114"/>
        <v>1.8883480517629967</v>
      </c>
      <c r="K945" s="2">
        <f t="shared" si="108"/>
        <v>1.9216648778647427</v>
      </c>
    </row>
    <row r="946" spans="1:11" ht="13.5" x14ac:dyDescent="0.25">
      <c r="A946" s="3">
        <f>TITRES_STAT!B949</f>
        <v>44161</v>
      </c>
      <c r="B946" s="5">
        <f>TITRES_STAT!D949</f>
        <v>1.8895</v>
      </c>
      <c r="C946" s="2">
        <f t="shared" si="109"/>
        <v>1.3399999999999856E-2</v>
      </c>
      <c r="D946" s="2">
        <f t="shared" si="110"/>
        <v>1.8546599999999998</v>
      </c>
      <c r="E946" s="2">
        <f t="shared" si="112"/>
        <v>1.8586800000000003</v>
      </c>
      <c r="F946" s="2">
        <f t="shared" si="113"/>
        <v>1.8931850000000001</v>
      </c>
      <c r="G946" s="2">
        <f t="shared" ref="G946:G1009" si="115">AVERAGE(B897:B946)</f>
        <v>1.944191999999999</v>
      </c>
      <c r="H946" s="2">
        <f t="shared" si="111"/>
        <v>1.9690469999999993</v>
      </c>
      <c r="I946" s="2">
        <f t="array" ref="I946">SUMPRODUCT(B930:B949, (ROW(B930:B949)-ROW(B930)+1)) / (20*21/2)</f>
        <v>1.8701657142857147</v>
      </c>
      <c r="J946" s="2">
        <f t="shared" si="114"/>
        <v>1.8884577611189017</v>
      </c>
      <c r="K946" s="2">
        <f t="shared" si="108"/>
        <v>1.9204035101053412</v>
      </c>
    </row>
    <row r="947" spans="1:11" ht="13.5" x14ac:dyDescent="0.25">
      <c r="A947" s="3">
        <f>TITRES_STAT!B950</f>
        <v>44162</v>
      </c>
      <c r="B947" s="5">
        <f>TITRES_STAT!D950</f>
        <v>1.8560000000000001</v>
      </c>
      <c r="C947" s="2">
        <f t="shared" si="109"/>
        <v>-3.3499999999999863E-2</v>
      </c>
      <c r="D947" s="2">
        <f t="shared" si="110"/>
        <v>1.8586800000000001</v>
      </c>
      <c r="E947" s="2">
        <f t="shared" si="112"/>
        <v>1.8566700000000005</v>
      </c>
      <c r="F947" s="2">
        <f t="shared" si="113"/>
        <v>1.8874900000000001</v>
      </c>
      <c r="G947" s="2">
        <f t="shared" si="115"/>
        <v>1.9440779999999989</v>
      </c>
      <c r="H947" s="2">
        <f t="shared" si="111"/>
        <v>1.9678464999999994</v>
      </c>
      <c r="I947" s="2">
        <f t="array" ref="I947">SUMPRODUCT(B931:B950, (ROW(B931:B950)-ROW(B931)+1)) / (20*21/2)</f>
        <v>1.8699423809523807</v>
      </c>
      <c r="J947" s="2">
        <f t="shared" si="114"/>
        <v>1.8853665457742443</v>
      </c>
      <c r="K947" s="2">
        <f t="shared" ref="K947:K1010" si="116">$K$4*B947+(1-$K$4)*K946</f>
        <v>1.9178778822580729</v>
      </c>
    </row>
    <row r="948" spans="1:11" ht="13.5" x14ac:dyDescent="0.25">
      <c r="A948" s="3">
        <f>TITRES_STAT!B951</f>
        <v>44165</v>
      </c>
      <c r="B948" s="5">
        <f>TITRES_STAT!D951</f>
        <v>1.9096</v>
      </c>
      <c r="C948" s="2">
        <f t="shared" si="109"/>
        <v>5.359999999999987E-2</v>
      </c>
      <c r="D948" s="2">
        <f t="shared" si="110"/>
        <v>1.8734199999999999</v>
      </c>
      <c r="E948" s="2">
        <f t="shared" si="112"/>
        <v>1.86002</v>
      </c>
      <c r="F948" s="2">
        <f t="shared" si="113"/>
        <v>1.8831349999999998</v>
      </c>
      <c r="G948" s="2">
        <f t="shared" si="115"/>
        <v>1.9440319999999991</v>
      </c>
      <c r="H948" s="2">
        <f t="shared" si="111"/>
        <v>1.9669674999999993</v>
      </c>
      <c r="I948" s="2">
        <f t="array" ref="I948">SUMPRODUCT(B932:B951, (ROW(B932:B951)-ROW(B932)+1)) / (20*21/2)</f>
        <v>1.8724947619047616</v>
      </c>
      <c r="J948" s="2">
        <f t="shared" si="114"/>
        <v>1.8876744937957448</v>
      </c>
      <c r="K948" s="2">
        <f t="shared" si="116"/>
        <v>1.9175532594244231</v>
      </c>
    </row>
    <row r="949" spans="1:11" ht="13.5" x14ac:dyDescent="0.25">
      <c r="A949" s="3">
        <f>TITRES_STAT!B952</f>
        <v>44166</v>
      </c>
      <c r="B949" s="5">
        <f>TITRES_STAT!D952</f>
        <v>1.8761000000000001</v>
      </c>
      <c r="C949" s="2">
        <f t="shared" si="109"/>
        <v>-3.3499999999999863E-2</v>
      </c>
      <c r="D949" s="2">
        <f t="shared" si="110"/>
        <v>1.8814599999999999</v>
      </c>
      <c r="E949" s="2">
        <f t="shared" si="112"/>
        <v>1.8600200000000005</v>
      </c>
      <c r="F949" s="2">
        <f t="shared" si="113"/>
        <v>1.8784449999999999</v>
      </c>
      <c r="G949" s="2">
        <f t="shared" si="115"/>
        <v>1.9427579999999989</v>
      </c>
      <c r="H949" s="2">
        <f t="shared" si="111"/>
        <v>1.9659209999999994</v>
      </c>
      <c r="I949" s="2">
        <f t="array" ref="I949">SUMPRODUCT(B933:B952, (ROW(B933:B952)-ROW(B933)+1)) / (20*21/2)</f>
        <v>1.8726223809523812</v>
      </c>
      <c r="J949" s="2">
        <f t="shared" si="114"/>
        <v>1.8865721610532928</v>
      </c>
      <c r="K949" s="2">
        <f t="shared" si="116"/>
        <v>1.915927641407779</v>
      </c>
    </row>
    <row r="950" spans="1:11" ht="13.5" x14ac:dyDescent="0.25">
      <c r="A950" s="3">
        <f>TITRES_STAT!B953</f>
        <v>44167</v>
      </c>
      <c r="B950" s="5">
        <f>TITRES_STAT!D953</f>
        <v>1.8761000000000001</v>
      </c>
      <c r="C950" s="2">
        <f t="shared" si="109"/>
        <v>0</v>
      </c>
      <c r="D950" s="2">
        <f t="shared" si="110"/>
        <v>1.8814599999999999</v>
      </c>
      <c r="E950" s="2">
        <f t="shared" si="112"/>
        <v>1.86069</v>
      </c>
      <c r="F950" s="2">
        <f t="shared" si="113"/>
        <v>1.8760999999999999</v>
      </c>
      <c r="G950" s="2">
        <f t="shared" si="115"/>
        <v>1.9414839999999987</v>
      </c>
      <c r="H950" s="2">
        <f t="shared" si="111"/>
        <v>1.9648209999999993</v>
      </c>
      <c r="I950" s="2">
        <f t="array" ref="I950">SUMPRODUCT(B934:B953, (ROW(B934:B953)-ROW(B934)+1)) / (20*21/2)</f>
        <v>1.8664328571428574</v>
      </c>
      <c r="J950" s="2">
        <f t="shared" si="114"/>
        <v>1.8855748123815506</v>
      </c>
      <c r="K950" s="2">
        <f t="shared" si="116"/>
        <v>1.9143657731172778</v>
      </c>
    </row>
    <row r="951" spans="1:11" ht="13.5" x14ac:dyDescent="0.25">
      <c r="A951" s="3">
        <f>TITRES_STAT!B954</f>
        <v>44168</v>
      </c>
      <c r="B951" s="5">
        <f>TITRES_STAT!D954</f>
        <v>1.9029</v>
      </c>
      <c r="C951" s="2">
        <f t="shared" si="109"/>
        <v>2.6799999999999935E-2</v>
      </c>
      <c r="D951" s="2">
        <f t="shared" si="110"/>
        <v>1.8841399999999999</v>
      </c>
      <c r="E951" s="2">
        <f t="shared" si="112"/>
        <v>1.8694</v>
      </c>
      <c r="F951" s="2">
        <f t="shared" si="113"/>
        <v>1.8747600000000002</v>
      </c>
      <c r="G951" s="2">
        <f t="shared" si="115"/>
        <v>1.940745999999999</v>
      </c>
      <c r="H951" s="2">
        <f t="shared" si="111"/>
        <v>1.9639349999999991</v>
      </c>
      <c r="I951" s="2">
        <f t="array" ref="I951">SUMPRODUCT(B935:B954, (ROW(B935:B954)-ROW(B935)+1)) / (20*21/2)</f>
        <v>1.8606261904761912</v>
      </c>
      <c r="J951" s="2">
        <f t="shared" si="114"/>
        <v>1.8872248302499743</v>
      </c>
      <c r="K951" s="2">
        <f t="shared" si="116"/>
        <v>1.913916134955816</v>
      </c>
    </row>
    <row r="952" spans="1:11" ht="13.5" x14ac:dyDescent="0.25">
      <c r="A952" s="3">
        <f>TITRES_STAT!B955</f>
        <v>44169</v>
      </c>
      <c r="B952" s="5">
        <f>TITRES_STAT!D955</f>
        <v>1.8761000000000001</v>
      </c>
      <c r="C952" s="2">
        <f t="shared" si="109"/>
        <v>-2.6799999999999935E-2</v>
      </c>
      <c r="D952" s="2">
        <f t="shared" si="110"/>
        <v>1.8881599999999998</v>
      </c>
      <c r="E952" s="2">
        <f t="shared" si="112"/>
        <v>1.8734200000000001</v>
      </c>
      <c r="F952" s="2">
        <f t="shared" si="113"/>
        <v>1.8740900000000003</v>
      </c>
      <c r="G952" s="2">
        <f t="shared" si="115"/>
        <v>1.9394719999999988</v>
      </c>
      <c r="H952" s="2">
        <f t="shared" si="111"/>
        <v>1.9626479999999993</v>
      </c>
      <c r="I952" s="2">
        <f t="array" ref="I952">SUMPRODUCT(B936:B955, (ROW(B936:B955)-ROW(B936)+1)) / (20*21/2)</f>
        <v>1.8577547619047623</v>
      </c>
      <c r="J952" s="2">
        <f t="shared" si="114"/>
        <v>1.8861653226071196</v>
      </c>
      <c r="K952" s="2">
        <f t="shared" si="116"/>
        <v>1.9124331492712743</v>
      </c>
    </row>
    <row r="953" spans="1:11" ht="13.5" x14ac:dyDescent="0.25">
      <c r="A953" s="3">
        <f>TITRES_STAT!B956</f>
        <v>44172</v>
      </c>
      <c r="B953" s="5">
        <f>TITRES_STAT!D956</f>
        <v>1.8090999999999999</v>
      </c>
      <c r="C953" s="2">
        <f t="shared" si="109"/>
        <v>-6.7000000000000171E-2</v>
      </c>
      <c r="D953" s="2">
        <f t="shared" si="110"/>
        <v>1.8680599999999998</v>
      </c>
      <c r="E953" s="2">
        <f t="shared" si="112"/>
        <v>1.8707400000000001</v>
      </c>
      <c r="F953" s="2">
        <f t="shared" si="113"/>
        <v>1.8700700000000001</v>
      </c>
      <c r="G953" s="2">
        <f t="shared" si="115"/>
        <v>1.9345179999999988</v>
      </c>
      <c r="H953" s="2">
        <f t="shared" si="111"/>
        <v>1.9610259999999988</v>
      </c>
      <c r="I953" s="2">
        <f t="array" ref="I953">SUMPRODUCT(B937:B956, (ROW(B937:B956)-ROW(B937)+1)) / (20*21/2)</f>
        <v>1.8521076190476191</v>
      </c>
      <c r="J953" s="2">
        <f t="shared" si="114"/>
        <v>1.8788257680731082</v>
      </c>
      <c r="K953" s="2">
        <f t="shared" si="116"/>
        <v>1.9083808689076949</v>
      </c>
    </row>
    <row r="954" spans="1:11" ht="13.5" x14ac:dyDescent="0.25">
      <c r="A954" s="3">
        <f>TITRES_STAT!B957</f>
        <v>44173</v>
      </c>
      <c r="B954" s="5">
        <f>TITRES_STAT!D957</f>
        <v>1.8090999999999999</v>
      </c>
      <c r="C954" s="2">
        <f t="shared" si="109"/>
        <v>0</v>
      </c>
      <c r="D954" s="2">
        <f t="shared" si="110"/>
        <v>1.8546599999999998</v>
      </c>
      <c r="E954" s="2">
        <f t="shared" si="112"/>
        <v>1.8680600000000003</v>
      </c>
      <c r="F954" s="2">
        <f t="shared" si="113"/>
        <v>1.8660500000000002</v>
      </c>
      <c r="G954" s="2">
        <f t="shared" si="115"/>
        <v>1.9302319999999988</v>
      </c>
      <c r="H954" s="2">
        <f t="shared" si="111"/>
        <v>1.959430499999999</v>
      </c>
      <c r="I954" s="2">
        <f t="array" ref="I954">SUMPRODUCT(B938:B957, (ROW(B938:B957)-ROW(B938)+1)) / (20*21/2)</f>
        <v>1.8469071428571431</v>
      </c>
      <c r="J954" s="2">
        <f t="shared" si="114"/>
        <v>1.8721852187328121</v>
      </c>
      <c r="K954" s="2">
        <f t="shared" si="116"/>
        <v>1.9044875014995499</v>
      </c>
    </row>
    <row r="955" spans="1:11" ht="13.5" x14ac:dyDescent="0.25">
      <c r="A955" s="3">
        <f>TITRES_STAT!B958</f>
        <v>44174</v>
      </c>
      <c r="B955" s="5">
        <f>TITRES_STAT!D958</f>
        <v>1.8359000000000001</v>
      </c>
      <c r="C955" s="2">
        <f t="shared" si="109"/>
        <v>2.6800000000000157E-2</v>
      </c>
      <c r="D955" s="2">
        <f t="shared" si="110"/>
        <v>1.8466200000000002</v>
      </c>
      <c r="E955" s="2">
        <f t="shared" si="112"/>
        <v>1.8640399999999999</v>
      </c>
      <c r="F955" s="2">
        <f t="shared" si="113"/>
        <v>1.8616950000000005</v>
      </c>
      <c r="G955" s="2">
        <f t="shared" si="115"/>
        <v>1.9264819999999989</v>
      </c>
      <c r="H955" s="2">
        <f t="shared" si="111"/>
        <v>1.9579689999999992</v>
      </c>
      <c r="I955" s="2">
        <f t="array" ref="I955">SUMPRODUCT(B939:B958, (ROW(B939:B958)-ROW(B939)+1)) / (20*21/2)</f>
        <v>1.8452480952380956</v>
      </c>
      <c r="J955" s="2">
        <f t="shared" si="114"/>
        <v>1.8687294836154016</v>
      </c>
      <c r="K955" s="2">
        <f t="shared" si="116"/>
        <v>1.9017977955583911</v>
      </c>
    </row>
    <row r="956" spans="1:11" ht="13.5" x14ac:dyDescent="0.25">
      <c r="A956" s="3">
        <f>TITRES_STAT!B959</f>
        <v>44175</v>
      </c>
      <c r="B956" s="5">
        <f>TITRES_STAT!D959</f>
        <v>1.8024</v>
      </c>
      <c r="C956" s="2">
        <f t="shared" si="109"/>
        <v>-3.3500000000000085E-2</v>
      </c>
      <c r="D956" s="2">
        <f t="shared" si="110"/>
        <v>1.8265199999999999</v>
      </c>
      <c r="E956" s="2">
        <f t="shared" si="112"/>
        <v>1.8553299999999999</v>
      </c>
      <c r="F956" s="2">
        <f t="shared" si="113"/>
        <v>1.8570050000000005</v>
      </c>
      <c r="G956" s="2">
        <f t="shared" si="115"/>
        <v>1.922061999999999</v>
      </c>
      <c r="H956" s="2">
        <f t="shared" si="111"/>
        <v>1.9563399999999986</v>
      </c>
      <c r="I956" s="2">
        <f t="array" ref="I956">SUMPRODUCT(B940:B959, (ROW(B940:B959)-ROW(B940)+1)) / (20*21/2)</f>
        <v>1.8437804761904761</v>
      </c>
      <c r="J956" s="2">
        <f t="shared" si="114"/>
        <v>1.8624123899377443</v>
      </c>
      <c r="K956" s="2">
        <f t="shared" si="116"/>
        <v>1.8978998427913953</v>
      </c>
    </row>
    <row r="957" spans="1:11" ht="13.5" x14ac:dyDescent="0.25">
      <c r="A957" s="3">
        <f>TITRES_STAT!B960</f>
        <v>44176</v>
      </c>
      <c r="B957" s="5">
        <f>TITRES_STAT!D960</f>
        <v>1.8024</v>
      </c>
      <c r="C957" s="2">
        <f t="shared" si="109"/>
        <v>0</v>
      </c>
      <c r="D957" s="2">
        <f t="shared" si="110"/>
        <v>1.8117800000000002</v>
      </c>
      <c r="E957" s="2">
        <f t="shared" si="112"/>
        <v>1.8499700000000001</v>
      </c>
      <c r="F957" s="2">
        <f t="shared" si="113"/>
        <v>1.8533200000000005</v>
      </c>
      <c r="G957" s="2">
        <f t="shared" si="115"/>
        <v>1.9176399999999993</v>
      </c>
      <c r="H957" s="2">
        <f t="shared" si="111"/>
        <v>1.9547109999999988</v>
      </c>
      <c r="I957" s="2">
        <f t="array" ref="I957">SUMPRODUCT(B941:B960, (ROW(B941:B960)-ROW(B941)+1)) / (20*21/2)</f>
        <v>1.8399519047619048</v>
      </c>
      <c r="J957" s="2">
        <f t="shared" si="114"/>
        <v>1.8566969242293876</v>
      </c>
      <c r="K957" s="2">
        <f t="shared" si="116"/>
        <v>1.894154750917223</v>
      </c>
    </row>
    <row r="958" spans="1:11" ht="13.5" x14ac:dyDescent="0.25">
      <c r="A958" s="3">
        <f>TITRES_STAT!B961</f>
        <v>44179</v>
      </c>
      <c r="B958" s="5">
        <f>TITRES_STAT!D961</f>
        <v>1.8359000000000001</v>
      </c>
      <c r="C958" s="2">
        <f t="shared" si="109"/>
        <v>3.3500000000000085E-2</v>
      </c>
      <c r="D958" s="2">
        <f t="shared" si="110"/>
        <v>1.8171400000000002</v>
      </c>
      <c r="E958" s="2">
        <f t="shared" si="112"/>
        <v>1.8425999999999998</v>
      </c>
      <c r="F958" s="2">
        <f t="shared" si="113"/>
        <v>1.8513100000000002</v>
      </c>
      <c r="G958" s="2">
        <f t="shared" si="115"/>
        <v>1.9150939999999992</v>
      </c>
      <c r="H958" s="2">
        <f t="shared" si="111"/>
        <v>1.9532494999999983</v>
      </c>
      <c r="I958" s="2">
        <f t="array" ref="I958">SUMPRODUCT(B942:B961, (ROW(B942:B961)-ROW(B942)+1)) / (20*21/2)</f>
        <v>1.8408771428571429</v>
      </c>
      <c r="J958" s="2">
        <f t="shared" si="114"/>
        <v>1.8547162647789699</v>
      </c>
      <c r="K958" s="2">
        <f t="shared" si="116"/>
        <v>1.8918702508812535</v>
      </c>
    </row>
    <row r="959" spans="1:11" ht="13.5" x14ac:dyDescent="0.25">
      <c r="A959" s="3">
        <f>TITRES_STAT!B962</f>
        <v>44180</v>
      </c>
      <c r="B959" s="5">
        <f>TITRES_STAT!D962</f>
        <v>1.8359000000000001</v>
      </c>
      <c r="C959" s="2">
        <f t="shared" si="109"/>
        <v>0</v>
      </c>
      <c r="D959" s="2">
        <f t="shared" si="110"/>
        <v>1.8225000000000002</v>
      </c>
      <c r="E959" s="2">
        <f t="shared" si="112"/>
        <v>1.8385799999999999</v>
      </c>
      <c r="F959" s="2">
        <f t="shared" si="113"/>
        <v>1.8493000000000006</v>
      </c>
      <c r="G959" s="2">
        <f t="shared" si="115"/>
        <v>1.912949999999999</v>
      </c>
      <c r="H959" s="2">
        <f t="shared" si="111"/>
        <v>1.9520819999999983</v>
      </c>
      <c r="I959" s="2">
        <f t="array" ref="I959">SUMPRODUCT(B943:B962, (ROW(B943:B962)-ROW(B943)+1)) / (20*21/2)</f>
        <v>1.8409728571428572</v>
      </c>
      <c r="J959" s="2">
        <f t="shared" si="114"/>
        <v>1.8529242395619252</v>
      </c>
      <c r="K959" s="2">
        <f t="shared" si="116"/>
        <v>1.8896753390819887</v>
      </c>
    </row>
    <row r="960" spans="1:11" ht="13.5" x14ac:dyDescent="0.25">
      <c r="A960" s="3">
        <f>TITRES_STAT!B963</f>
        <v>44181</v>
      </c>
      <c r="B960" s="5">
        <f>TITRES_STAT!D963</f>
        <v>1.8090999999999999</v>
      </c>
      <c r="C960" s="2">
        <f t="shared" si="109"/>
        <v>-2.6800000000000157E-2</v>
      </c>
      <c r="D960" s="2">
        <f t="shared" si="110"/>
        <v>1.8171399999999998</v>
      </c>
      <c r="E960" s="2">
        <f t="shared" si="112"/>
        <v>1.8318800000000004</v>
      </c>
      <c r="F960" s="2">
        <f t="shared" si="113"/>
        <v>1.846285</v>
      </c>
      <c r="G960" s="2">
        <f t="shared" si="115"/>
        <v>1.9089299999999991</v>
      </c>
      <c r="H960" s="2">
        <f t="shared" si="111"/>
        <v>1.9505134999999985</v>
      </c>
      <c r="I960" s="2">
        <f t="array" ref="I960">SUMPRODUCT(B944:B963, (ROW(B944:B963)-ROW(B944)+1)) / (20*21/2)</f>
        <v>1.8397285714285718</v>
      </c>
      <c r="J960" s="2">
        <f t="shared" si="114"/>
        <v>1.8487505024607895</v>
      </c>
      <c r="K960" s="2">
        <f t="shared" si="116"/>
        <v>1.8865155218630871</v>
      </c>
    </row>
    <row r="961" spans="1:11" ht="13.5" x14ac:dyDescent="0.25">
      <c r="A961" s="3">
        <f>TITRES_STAT!B964</f>
        <v>44182</v>
      </c>
      <c r="B961" s="5">
        <f>TITRES_STAT!D964</f>
        <v>1.8560000000000001</v>
      </c>
      <c r="C961" s="2">
        <f t="shared" si="109"/>
        <v>4.6900000000000164E-2</v>
      </c>
      <c r="D961" s="2">
        <f t="shared" si="110"/>
        <v>1.82786</v>
      </c>
      <c r="E961" s="2">
        <f t="shared" si="112"/>
        <v>1.8271900000000003</v>
      </c>
      <c r="F961" s="2">
        <f t="shared" si="113"/>
        <v>1.8482949999999998</v>
      </c>
      <c r="G961" s="2">
        <f t="shared" si="115"/>
        <v>1.9058479999999995</v>
      </c>
      <c r="H961" s="2">
        <f t="shared" si="111"/>
        <v>1.9491524999999985</v>
      </c>
      <c r="I961" s="2">
        <f t="array" ref="I961">SUMPRODUCT(B945:B964, (ROW(B945:B964)-ROW(B945)+1)) / (20*21/2)</f>
        <v>1.8372080952380951</v>
      </c>
      <c r="J961" s="2">
        <f t="shared" si="114"/>
        <v>1.8494409307978572</v>
      </c>
      <c r="K961" s="2">
        <f t="shared" si="116"/>
        <v>1.8853188347312013</v>
      </c>
    </row>
    <row r="962" spans="1:11" ht="13.5" x14ac:dyDescent="0.25">
      <c r="A962" s="3">
        <f>TITRES_STAT!B965</f>
        <v>44183</v>
      </c>
      <c r="B962" s="5">
        <f>TITRES_STAT!D965</f>
        <v>1.8492999999999999</v>
      </c>
      <c r="C962" s="2">
        <f t="shared" si="109"/>
        <v>-6.7000000000001503E-3</v>
      </c>
      <c r="D962" s="2">
        <f t="shared" si="110"/>
        <v>1.83724</v>
      </c>
      <c r="E962" s="2">
        <f t="shared" si="112"/>
        <v>1.8245100000000005</v>
      </c>
      <c r="F962" s="2">
        <f t="shared" si="113"/>
        <v>1.8489649999999997</v>
      </c>
      <c r="G962" s="2">
        <f t="shared" si="115"/>
        <v>1.9024979999999994</v>
      </c>
      <c r="H962" s="2">
        <f t="shared" si="111"/>
        <v>1.947757999999999</v>
      </c>
      <c r="I962" s="2">
        <f t="array" ref="I962">SUMPRODUCT(B946:B965, (ROW(B946:B965)-ROW(B946)+1)) / (20*21/2)</f>
        <v>1.8341133333333335</v>
      </c>
      <c r="J962" s="2">
        <f t="shared" si="114"/>
        <v>1.849427508817109</v>
      </c>
      <c r="K962" s="2">
        <f t="shared" si="116"/>
        <v>1.8839063314084092</v>
      </c>
    </row>
    <row r="963" spans="1:11" ht="13.5" x14ac:dyDescent="0.25">
      <c r="A963" s="3">
        <f>TITRES_STAT!B966</f>
        <v>44186</v>
      </c>
      <c r="B963" s="5">
        <f>TITRES_STAT!D966</f>
        <v>1.8359000000000001</v>
      </c>
      <c r="C963" s="2">
        <f t="shared" si="109"/>
        <v>-1.3399999999999856E-2</v>
      </c>
      <c r="D963" s="2">
        <f t="shared" si="110"/>
        <v>1.8372400000000002</v>
      </c>
      <c r="E963" s="2">
        <f t="shared" si="112"/>
        <v>1.8271900000000003</v>
      </c>
      <c r="F963" s="2">
        <f t="shared" si="113"/>
        <v>1.8489649999999997</v>
      </c>
      <c r="G963" s="2">
        <f t="shared" si="115"/>
        <v>1.8988799999999992</v>
      </c>
      <c r="H963" s="2">
        <f t="shared" si="111"/>
        <v>1.9462699999999986</v>
      </c>
      <c r="I963" s="2">
        <f t="array" ref="I963">SUMPRODUCT(B947:B966, (ROW(B947:B966)-ROW(B947)+1)) / (20*21/2)</f>
        <v>1.8325819047619047</v>
      </c>
      <c r="J963" s="2">
        <f t="shared" si="114"/>
        <v>1.8481391746440512</v>
      </c>
      <c r="K963" s="2">
        <f t="shared" si="116"/>
        <v>1.8820237301767069</v>
      </c>
    </row>
    <row r="964" spans="1:11" ht="13.5" x14ac:dyDescent="0.25">
      <c r="A964" s="3">
        <f>TITRES_STAT!B967</f>
        <v>44187</v>
      </c>
      <c r="B964" s="5">
        <f>TITRES_STAT!D967</f>
        <v>1.8225</v>
      </c>
      <c r="C964" s="2">
        <f t="shared" ref="C964:C1027" si="117">B964-B963</f>
        <v>-1.3400000000000079E-2</v>
      </c>
      <c r="D964" s="2">
        <f t="shared" si="110"/>
        <v>1.8345600000000002</v>
      </c>
      <c r="E964" s="2">
        <f t="shared" si="112"/>
        <v>1.8285300000000002</v>
      </c>
      <c r="F964" s="2">
        <f t="shared" si="113"/>
        <v>1.8482949999999998</v>
      </c>
      <c r="G964" s="2">
        <f t="shared" si="115"/>
        <v>1.8960659999999996</v>
      </c>
      <c r="H964" s="2">
        <f t="shared" si="111"/>
        <v>1.9447149999999989</v>
      </c>
      <c r="I964" s="2">
        <f t="array" ref="I964">SUMPRODUCT(B948:B967, (ROW(B948:B967)-ROW(B948)+1)) / (20*21/2)</f>
        <v>1.8345280952380953</v>
      </c>
      <c r="J964" s="2">
        <f t="shared" si="114"/>
        <v>1.8456973484874748</v>
      </c>
      <c r="K964" s="2">
        <f t="shared" si="116"/>
        <v>1.8796894662482087</v>
      </c>
    </row>
    <row r="965" spans="1:11" ht="13.5" x14ac:dyDescent="0.25">
      <c r="A965" s="3">
        <f>TITRES_STAT!B968</f>
        <v>44188</v>
      </c>
      <c r="B965" s="5">
        <f>TITRES_STAT!D968</f>
        <v>1.8158000000000001</v>
      </c>
      <c r="C965" s="2">
        <f t="shared" si="117"/>
        <v>-6.6999999999999282E-3</v>
      </c>
      <c r="D965" s="2">
        <f t="shared" si="110"/>
        <v>1.8358999999999999</v>
      </c>
      <c r="E965" s="2">
        <f t="shared" si="112"/>
        <v>1.8265199999999999</v>
      </c>
      <c r="F965" s="2">
        <f t="shared" si="113"/>
        <v>1.84528</v>
      </c>
      <c r="G965" s="2">
        <f t="shared" si="115"/>
        <v>1.8921799999999995</v>
      </c>
      <c r="H965" s="2">
        <f t="shared" si="111"/>
        <v>1.9434204999999989</v>
      </c>
      <c r="I965" s="2">
        <f t="array" ref="I965">SUMPRODUCT(B949:B968, (ROW(B949:B968)-ROW(B949)+1)) / (20*21/2)</f>
        <v>1.8326138095238094</v>
      </c>
      <c r="J965" s="2">
        <f t="shared" si="114"/>
        <v>1.8428499819648583</v>
      </c>
      <c r="K965" s="2">
        <f t="shared" si="116"/>
        <v>1.8771839969835731</v>
      </c>
    </row>
    <row r="966" spans="1:11" ht="13.5" x14ac:dyDescent="0.25">
      <c r="A966" s="3">
        <f>TITRES_STAT!B969</f>
        <v>44189</v>
      </c>
      <c r="B966" s="5">
        <f>TITRES_STAT!D969</f>
        <v>1.8291999999999999</v>
      </c>
      <c r="C966" s="2">
        <f t="shared" si="117"/>
        <v>1.3399999999999856E-2</v>
      </c>
      <c r="D966" s="2">
        <f t="shared" ref="D966:D1029" si="118">AVERAGE(B962:B966)</f>
        <v>1.8305399999999998</v>
      </c>
      <c r="E966" s="2">
        <f t="shared" si="112"/>
        <v>1.8292000000000002</v>
      </c>
      <c r="F966" s="2">
        <f t="shared" si="113"/>
        <v>1.842265</v>
      </c>
      <c r="G966" s="2">
        <f t="shared" si="115"/>
        <v>1.8895</v>
      </c>
      <c r="H966" s="2">
        <f t="shared" si="111"/>
        <v>1.9419524999999991</v>
      </c>
      <c r="I966" s="2">
        <f t="array" ref="I966">SUMPRODUCT(B950:B969, (ROW(B950:B969)-ROW(B950)+1)) / (20*21/2)</f>
        <v>1.8291999999999997</v>
      </c>
      <c r="J966" s="2">
        <f t="shared" si="114"/>
        <v>1.8415499836824909</v>
      </c>
      <c r="K966" s="2">
        <f t="shared" si="116"/>
        <v>1.8753022716116683</v>
      </c>
    </row>
    <row r="967" spans="1:11" ht="13.5" x14ac:dyDescent="0.25">
      <c r="A967" s="3">
        <f>TITRES_STAT!B970</f>
        <v>44190</v>
      </c>
      <c r="B967" s="5">
        <f>TITRES_STAT!D970</f>
        <v>1.8627</v>
      </c>
      <c r="C967" s="2">
        <f t="shared" si="117"/>
        <v>3.3500000000000085E-2</v>
      </c>
      <c r="D967" s="2">
        <f t="shared" si="118"/>
        <v>1.8332200000000001</v>
      </c>
      <c r="E967" s="2">
        <f t="shared" si="112"/>
        <v>1.8352299999999999</v>
      </c>
      <c r="F967" s="2">
        <f t="shared" si="113"/>
        <v>1.8425999999999998</v>
      </c>
      <c r="G967" s="2">
        <f t="shared" si="115"/>
        <v>1.886552</v>
      </c>
      <c r="H967" s="2">
        <f t="shared" si="111"/>
        <v>1.9406784999999991</v>
      </c>
      <c r="I967" s="2">
        <f t="array" ref="I967">SUMPRODUCT(B951:B970, (ROW(B951:B970)-ROW(B951)+1)) / (20*21/2)</f>
        <v>1.8299657142857146</v>
      </c>
      <c r="J967" s="2">
        <f t="shared" si="114"/>
        <v>1.8435642709508251</v>
      </c>
      <c r="K967" s="2">
        <f t="shared" si="116"/>
        <v>1.8748080648817991</v>
      </c>
    </row>
    <row r="968" spans="1:11" ht="13.5" x14ac:dyDescent="0.25">
      <c r="A968" s="3">
        <f>TITRES_STAT!B971</f>
        <v>44193</v>
      </c>
      <c r="B968" s="5">
        <f>TITRES_STAT!D971</f>
        <v>1.8225</v>
      </c>
      <c r="C968" s="2">
        <f t="shared" si="117"/>
        <v>-4.0200000000000014E-2</v>
      </c>
      <c r="D968" s="2">
        <f t="shared" si="118"/>
        <v>1.8305400000000003</v>
      </c>
      <c r="E968" s="2">
        <f t="shared" si="112"/>
        <v>1.8338900000000002</v>
      </c>
      <c r="F968" s="2">
        <f t="shared" si="113"/>
        <v>1.8382449999999995</v>
      </c>
      <c r="G968" s="2">
        <f t="shared" si="115"/>
        <v>1.88347</v>
      </c>
      <c r="H968" s="2">
        <f t="shared" si="111"/>
        <v>1.9393639999999994</v>
      </c>
      <c r="I968" s="2">
        <f t="array" ref="I968">SUMPRODUCT(B952:B971, (ROW(B952:B971)-ROW(B952)+1)) / (20*21/2)</f>
        <v>1.8296147619047618</v>
      </c>
      <c r="J968" s="2">
        <f t="shared" si="114"/>
        <v>1.8415581499078892</v>
      </c>
      <c r="K968" s="2">
        <f t="shared" si="116"/>
        <v>1.8727567682197679</v>
      </c>
    </row>
    <row r="969" spans="1:11" ht="13.5" x14ac:dyDescent="0.25">
      <c r="A969" s="3">
        <f>TITRES_STAT!B972</f>
        <v>44194</v>
      </c>
      <c r="B969" s="5">
        <f>TITRES_STAT!D972</f>
        <v>1.8024</v>
      </c>
      <c r="C969" s="2">
        <f t="shared" si="117"/>
        <v>-2.0100000000000007E-2</v>
      </c>
      <c r="D969" s="2">
        <f t="shared" si="118"/>
        <v>1.8265199999999999</v>
      </c>
      <c r="E969" s="2">
        <f t="shared" si="112"/>
        <v>1.8305399999999998</v>
      </c>
      <c r="F969" s="2">
        <f t="shared" si="113"/>
        <v>1.8345599999999997</v>
      </c>
      <c r="G969" s="2">
        <f t="shared" si="115"/>
        <v>1.8799860000000004</v>
      </c>
      <c r="H969" s="2">
        <f t="shared" si="111"/>
        <v>1.9380824999999993</v>
      </c>
      <c r="I969" s="2">
        <f t="array" ref="I969">SUMPRODUCT(B953:B972, (ROW(B953:B972)-ROW(B953)+1)) / (20*21/2)</f>
        <v>1.8321671428571427</v>
      </c>
      <c r="J969" s="2">
        <f t="shared" si="114"/>
        <v>1.8378288022976141</v>
      </c>
      <c r="K969" s="2">
        <f t="shared" si="116"/>
        <v>1.8699976792699731</v>
      </c>
    </row>
    <row r="970" spans="1:11" ht="13.5" x14ac:dyDescent="0.25">
      <c r="A970" s="3">
        <f>TITRES_STAT!B973</f>
        <v>44195</v>
      </c>
      <c r="B970" s="5">
        <f>TITRES_STAT!D973</f>
        <v>1.8426</v>
      </c>
      <c r="C970" s="2">
        <f t="shared" si="117"/>
        <v>4.0200000000000014E-2</v>
      </c>
      <c r="D970" s="2">
        <f t="shared" si="118"/>
        <v>1.8318800000000004</v>
      </c>
      <c r="E970" s="2">
        <f t="shared" si="112"/>
        <v>1.8338899999999998</v>
      </c>
      <c r="F970" s="2">
        <f t="shared" si="113"/>
        <v>1.8328849999999999</v>
      </c>
      <c r="G970" s="2">
        <f t="shared" si="115"/>
        <v>1.8767700000000005</v>
      </c>
      <c r="H970" s="2">
        <f t="shared" ref="H970:H1033" si="119">AVERAGE(B771:B970)</f>
        <v>1.9368149999999991</v>
      </c>
      <c r="I970" s="2">
        <f t="array" ref="I970">SUMPRODUCT(B954:B973, (ROW(B954:B973)-ROW(B954)+1)) / (20*21/2)</f>
        <v>1.8297104761904761</v>
      </c>
      <c r="J970" s="2">
        <f t="shared" si="114"/>
        <v>1.8382832020787938</v>
      </c>
      <c r="K970" s="2">
        <f t="shared" si="116"/>
        <v>1.8689232604750721</v>
      </c>
    </row>
    <row r="971" spans="1:11" ht="13.5" x14ac:dyDescent="0.25">
      <c r="A971" s="3">
        <f>TITRES_STAT!B974</f>
        <v>44196</v>
      </c>
      <c r="B971" s="5">
        <f>TITRES_STAT!D974</f>
        <v>1.8291999999999999</v>
      </c>
      <c r="C971" s="2">
        <f t="shared" si="117"/>
        <v>-1.3400000000000079E-2</v>
      </c>
      <c r="D971" s="2">
        <f t="shared" si="118"/>
        <v>1.83188</v>
      </c>
      <c r="E971" s="2">
        <f t="shared" si="112"/>
        <v>1.83121</v>
      </c>
      <c r="F971" s="2">
        <f t="shared" si="113"/>
        <v>1.8292000000000002</v>
      </c>
      <c r="G971" s="2">
        <f t="shared" si="115"/>
        <v>1.8739560000000006</v>
      </c>
      <c r="H971" s="2">
        <f t="shared" si="119"/>
        <v>1.9358014999999993</v>
      </c>
      <c r="I971" s="2">
        <f t="array" ref="I971">SUMPRODUCT(B955:B974, (ROW(B955:B974)-ROW(B955)+1)) / (20*21/2)</f>
        <v>1.8292000000000004</v>
      </c>
      <c r="J971" s="2">
        <f t="shared" si="114"/>
        <v>1.8374181352141468</v>
      </c>
      <c r="K971" s="2">
        <f t="shared" si="116"/>
        <v>1.8673654855544812</v>
      </c>
    </row>
    <row r="972" spans="1:11" ht="13.5" x14ac:dyDescent="0.25">
      <c r="A972" s="3">
        <f>TITRES_STAT!B975</f>
        <v>44200</v>
      </c>
      <c r="B972" s="5">
        <f>TITRES_STAT!D975</f>
        <v>1.8560000000000001</v>
      </c>
      <c r="C972" s="2">
        <f t="shared" si="117"/>
        <v>2.6800000000000157E-2</v>
      </c>
      <c r="D972" s="2">
        <f t="shared" si="118"/>
        <v>1.8305400000000003</v>
      </c>
      <c r="E972" s="2">
        <f t="shared" ref="E972:E1035" si="120">AVERAGE(B963:B972)</f>
        <v>1.8318800000000004</v>
      </c>
      <c r="F972" s="2">
        <f t="shared" si="113"/>
        <v>1.8281950000000002</v>
      </c>
      <c r="G972" s="2">
        <f t="shared" si="115"/>
        <v>1.8718120000000005</v>
      </c>
      <c r="H972" s="2">
        <f t="shared" si="119"/>
        <v>1.9350289999999992</v>
      </c>
      <c r="I972" s="2">
        <f t="array" ref="I972">SUMPRODUCT(B956:B975, (ROW(B956:B975)-ROW(B956)+1)) / (20*21/2)</f>
        <v>1.8273495238095239</v>
      </c>
      <c r="J972" s="2">
        <f t="shared" si="114"/>
        <v>1.8391878366223231</v>
      </c>
      <c r="K972" s="2">
        <f t="shared" si="116"/>
        <v>1.8669197802386193</v>
      </c>
    </row>
    <row r="973" spans="1:11" ht="13.5" x14ac:dyDescent="0.25">
      <c r="A973" s="3">
        <f>TITRES_STAT!B976</f>
        <v>44201</v>
      </c>
      <c r="B973" s="5">
        <f>TITRES_STAT!D976</f>
        <v>1.8024</v>
      </c>
      <c r="C973" s="2">
        <f t="shared" si="117"/>
        <v>-5.3600000000000092E-2</v>
      </c>
      <c r="D973" s="2">
        <f t="shared" si="118"/>
        <v>1.8265199999999999</v>
      </c>
      <c r="E973" s="2">
        <f t="shared" si="120"/>
        <v>1.8285300000000002</v>
      </c>
      <c r="F973" s="2">
        <f t="shared" si="113"/>
        <v>1.82786</v>
      </c>
      <c r="G973" s="2">
        <f t="shared" si="115"/>
        <v>1.8684620000000003</v>
      </c>
      <c r="H973" s="2">
        <f t="shared" si="119"/>
        <v>1.9340149999999992</v>
      </c>
      <c r="I973" s="2">
        <f t="array" ref="I973">SUMPRODUCT(B957:B976, (ROW(B957:B976)-ROW(B957)+1)) / (20*21/2)</f>
        <v>1.825626666666667</v>
      </c>
      <c r="J973" s="2">
        <f t="shared" si="114"/>
        <v>1.8356842331344829</v>
      </c>
      <c r="K973" s="2">
        <f t="shared" si="116"/>
        <v>1.8643895927782812</v>
      </c>
    </row>
    <row r="974" spans="1:11" ht="13.5" x14ac:dyDescent="0.25">
      <c r="A974" s="3">
        <f>TITRES_STAT!B977</f>
        <v>44202</v>
      </c>
      <c r="B974" s="5">
        <f>TITRES_STAT!D977</f>
        <v>1.8225</v>
      </c>
      <c r="C974" s="2">
        <f t="shared" si="117"/>
        <v>2.0100000000000007E-2</v>
      </c>
      <c r="D974" s="2">
        <f t="shared" si="118"/>
        <v>1.8305399999999998</v>
      </c>
      <c r="E974" s="2">
        <f t="shared" si="120"/>
        <v>1.8285300000000002</v>
      </c>
      <c r="F974" s="2">
        <f t="shared" si="113"/>
        <v>1.82853</v>
      </c>
      <c r="G974" s="2">
        <f t="shared" si="115"/>
        <v>1.8657820000000007</v>
      </c>
      <c r="H974" s="2">
        <f t="shared" si="119"/>
        <v>1.9335294999999995</v>
      </c>
      <c r="I974" s="2">
        <f t="array" ref="I974">SUMPRODUCT(B958:B977, (ROW(B958:B977)-ROW(B958)+1)) / (20*21/2)</f>
        <v>1.823871904761905</v>
      </c>
      <c r="J974" s="2">
        <f t="shared" si="114"/>
        <v>1.8344285918835797</v>
      </c>
      <c r="K974" s="2">
        <f t="shared" si="116"/>
        <v>1.8627468636497213</v>
      </c>
    </row>
    <row r="975" spans="1:11" ht="13.5" x14ac:dyDescent="0.25">
      <c r="A975" s="3">
        <f>TITRES_STAT!B978</f>
        <v>44203</v>
      </c>
      <c r="B975" s="5">
        <f>TITRES_STAT!D978</f>
        <v>1.8090999999999999</v>
      </c>
      <c r="C975" s="2">
        <f t="shared" si="117"/>
        <v>-1.3400000000000079E-2</v>
      </c>
      <c r="D975" s="2">
        <f t="shared" si="118"/>
        <v>1.8238399999999999</v>
      </c>
      <c r="E975" s="2">
        <f t="shared" si="120"/>
        <v>1.8278600000000005</v>
      </c>
      <c r="F975" s="2">
        <f t="shared" si="113"/>
        <v>1.8271900000000003</v>
      </c>
      <c r="G975" s="2">
        <f t="shared" si="115"/>
        <v>1.8625660000000004</v>
      </c>
      <c r="H975" s="2">
        <f t="shared" si="119"/>
        <v>1.9327094999999992</v>
      </c>
      <c r="I975" s="2">
        <f t="array" ref="I975">SUMPRODUCT(B959:B978, (ROW(B959:B978)-ROW(B959)+1)) / (20*21/2)</f>
        <v>1.8208090476190477</v>
      </c>
      <c r="J975" s="2">
        <f t="shared" si="114"/>
        <v>1.8320163450375244</v>
      </c>
      <c r="K975" s="2">
        <f t="shared" si="116"/>
        <v>1.8606430650752224</v>
      </c>
    </row>
    <row r="976" spans="1:11" ht="13.5" x14ac:dyDescent="0.25">
      <c r="A976" s="3">
        <f>TITRES_STAT!B979</f>
        <v>44204</v>
      </c>
      <c r="B976" s="5">
        <f>TITRES_STAT!D979</f>
        <v>1.8090999999999999</v>
      </c>
      <c r="C976" s="2">
        <f t="shared" si="117"/>
        <v>0</v>
      </c>
      <c r="D976" s="2">
        <f t="shared" si="118"/>
        <v>1.81982</v>
      </c>
      <c r="E976" s="2">
        <f t="shared" si="120"/>
        <v>1.8258500000000002</v>
      </c>
      <c r="F976" s="2">
        <f t="shared" si="113"/>
        <v>1.8275250000000003</v>
      </c>
      <c r="G976" s="2">
        <f t="shared" si="115"/>
        <v>1.8593500000000005</v>
      </c>
      <c r="H976" s="2">
        <f t="shared" si="119"/>
        <v>1.9315954999999994</v>
      </c>
      <c r="I976" s="2">
        <f t="array" ref="I976">SUMPRODUCT(B960:B979, (ROW(B960:B979)-ROW(B960)+1)) / (20*21/2)</f>
        <v>1.8179376190476195</v>
      </c>
      <c r="J976" s="2">
        <f t="shared" si="114"/>
        <v>1.8298338359863315</v>
      </c>
      <c r="K976" s="2">
        <f t="shared" si="116"/>
        <v>1.8586217684056059</v>
      </c>
    </row>
    <row r="977" spans="1:11" ht="13.5" x14ac:dyDescent="0.25">
      <c r="A977" s="3">
        <f>TITRES_STAT!B980</f>
        <v>44207</v>
      </c>
      <c r="B977" s="5">
        <f>TITRES_STAT!D980</f>
        <v>1.8090999999999999</v>
      </c>
      <c r="C977" s="2">
        <f t="shared" si="117"/>
        <v>0</v>
      </c>
      <c r="D977" s="2">
        <f t="shared" si="118"/>
        <v>1.8104399999999998</v>
      </c>
      <c r="E977" s="2">
        <f t="shared" si="120"/>
        <v>1.8204900000000002</v>
      </c>
      <c r="F977" s="2">
        <f t="shared" si="113"/>
        <v>1.82786</v>
      </c>
      <c r="G977" s="2">
        <f t="shared" si="115"/>
        <v>1.8561340000000006</v>
      </c>
      <c r="H977" s="2">
        <f t="shared" si="119"/>
        <v>1.9302404999999996</v>
      </c>
      <c r="I977" s="2">
        <f t="array" ref="I977">SUMPRODUCT(B961:B980, (ROW(B961:B980)-ROW(B961)+1)) / (20*21/2)</f>
        <v>1.8158957142857146</v>
      </c>
      <c r="J977" s="2">
        <f t="shared" si="114"/>
        <v>1.8278591849400143</v>
      </c>
      <c r="K977" s="2">
        <f t="shared" si="116"/>
        <v>1.8566797382720528</v>
      </c>
    </row>
    <row r="978" spans="1:11" ht="13.5" x14ac:dyDescent="0.25">
      <c r="A978" s="3">
        <f>TITRES_STAT!B981</f>
        <v>44208</v>
      </c>
      <c r="B978" s="5">
        <f>TITRES_STAT!D981</f>
        <v>1.7957000000000001</v>
      </c>
      <c r="C978" s="2">
        <f t="shared" si="117"/>
        <v>-1.3399999999999856E-2</v>
      </c>
      <c r="D978" s="2">
        <f t="shared" si="118"/>
        <v>1.8091000000000002</v>
      </c>
      <c r="E978" s="2">
        <f t="shared" si="120"/>
        <v>1.8178100000000001</v>
      </c>
      <c r="F978" s="2">
        <f t="shared" si="113"/>
        <v>1.8258500000000004</v>
      </c>
      <c r="G978" s="2">
        <f t="shared" si="115"/>
        <v>1.8521140000000005</v>
      </c>
      <c r="H978" s="2">
        <f t="shared" si="119"/>
        <v>1.9285244999999995</v>
      </c>
      <c r="I978" s="2">
        <f t="array" ref="I978">SUMPRODUCT(B962:B981, (ROW(B962:B981)-ROW(B962)+1)) / (20*21/2)</f>
        <v>1.8126095238095246</v>
      </c>
      <c r="J978" s="2">
        <f t="shared" si="114"/>
        <v>1.8247964054219177</v>
      </c>
      <c r="K978" s="2">
        <f t="shared" si="116"/>
        <v>1.8542883759868742</v>
      </c>
    </row>
    <row r="979" spans="1:11" ht="13.5" x14ac:dyDescent="0.25">
      <c r="A979" s="3">
        <f>TITRES_STAT!B982</f>
        <v>44209</v>
      </c>
      <c r="B979" s="5">
        <f>TITRES_STAT!D982</f>
        <v>1.7957000000000001</v>
      </c>
      <c r="C979" s="2">
        <f t="shared" si="117"/>
        <v>0</v>
      </c>
      <c r="D979" s="2">
        <f t="shared" si="118"/>
        <v>1.8037399999999999</v>
      </c>
      <c r="E979" s="2">
        <f t="shared" si="120"/>
        <v>1.8171400000000002</v>
      </c>
      <c r="F979" s="2">
        <f t="shared" si="113"/>
        <v>1.8238399999999999</v>
      </c>
      <c r="G979" s="2">
        <f t="shared" si="115"/>
        <v>1.8486300000000007</v>
      </c>
      <c r="H979" s="2">
        <f t="shared" si="119"/>
        <v>1.9265414999999992</v>
      </c>
      <c r="I979" s="2">
        <f t="array" ref="I979">SUMPRODUCT(B963:B982, (ROW(B963:B982)-ROW(B963)+1)) / (20*21/2)</f>
        <v>1.8096423809523809</v>
      </c>
      <c r="J979" s="2">
        <f t="shared" si="114"/>
        <v>1.8220253191912588</v>
      </c>
      <c r="K979" s="2">
        <f t="shared" si="116"/>
        <v>1.85199079261484</v>
      </c>
    </row>
    <row r="980" spans="1:11" ht="13.5" x14ac:dyDescent="0.25">
      <c r="A980" s="3">
        <f>TITRES_STAT!B983</f>
        <v>44211</v>
      </c>
      <c r="B980" s="5">
        <f>TITRES_STAT!D983</f>
        <v>1.8024</v>
      </c>
      <c r="C980" s="2">
        <f t="shared" si="117"/>
        <v>6.6999999999999282E-3</v>
      </c>
      <c r="D980" s="2">
        <f t="shared" si="118"/>
        <v>1.8024</v>
      </c>
      <c r="E980" s="2">
        <f t="shared" si="120"/>
        <v>1.8131200000000001</v>
      </c>
      <c r="F980" s="2">
        <f t="shared" ref="F980:F1043" si="121">AVERAGE(B961:B980)</f>
        <v>1.8235049999999997</v>
      </c>
      <c r="G980" s="2">
        <f t="shared" si="115"/>
        <v>1.8462180000000006</v>
      </c>
      <c r="H980" s="2">
        <f t="shared" si="119"/>
        <v>1.9245919999999992</v>
      </c>
      <c r="I980" s="2">
        <f t="array" ref="I980">SUMPRODUCT(B964:B983, (ROW(B964:B983)-ROW(B964)+1)) / (20*21/2)</f>
        <v>1.8056861904761905</v>
      </c>
      <c r="J980" s="2">
        <f t="shared" si="114"/>
        <v>1.8201562411730436</v>
      </c>
      <c r="K980" s="2">
        <f t="shared" si="116"/>
        <v>1.8500460556495522</v>
      </c>
    </row>
    <row r="981" spans="1:11" ht="13.5" x14ac:dyDescent="0.25">
      <c r="A981" s="3">
        <f>TITRES_STAT!B984</f>
        <v>44214</v>
      </c>
      <c r="B981" s="5">
        <f>TITRES_STAT!D984</f>
        <v>1.7889999999999999</v>
      </c>
      <c r="C981" s="2">
        <f t="shared" si="117"/>
        <v>-1.3400000000000079E-2</v>
      </c>
      <c r="D981" s="2">
        <f t="shared" si="118"/>
        <v>1.7983799999999999</v>
      </c>
      <c r="E981" s="2">
        <f t="shared" si="120"/>
        <v>1.8091000000000002</v>
      </c>
      <c r="F981" s="2">
        <f t="shared" si="121"/>
        <v>1.8201550000000002</v>
      </c>
      <c r="G981" s="2">
        <f t="shared" si="115"/>
        <v>1.8434040000000007</v>
      </c>
      <c r="H981" s="2">
        <f t="shared" si="119"/>
        <v>1.9225754999999989</v>
      </c>
      <c r="I981" s="2">
        <f t="array" ref="I981">SUMPRODUCT(B965:B984, (ROW(B965:B984)-ROW(B965)+1)) / (20*21/2)</f>
        <v>1.8013790476190477</v>
      </c>
      <c r="J981" s="2">
        <f t="shared" ref="J981:J1044" si="122">$J$4*B981+J980*(1-$J$4)</f>
        <v>1.8171889801089443</v>
      </c>
      <c r="K981" s="2">
        <f t="shared" si="116"/>
        <v>1.8476520926829032</v>
      </c>
    </row>
    <row r="982" spans="1:11" ht="13.5" x14ac:dyDescent="0.25">
      <c r="A982" s="3">
        <f>TITRES_STAT!B985</f>
        <v>44215</v>
      </c>
      <c r="B982" s="5">
        <f>TITRES_STAT!D985</f>
        <v>1.7889999999999999</v>
      </c>
      <c r="C982" s="2">
        <f t="shared" si="117"/>
        <v>0</v>
      </c>
      <c r="D982" s="2">
        <f t="shared" si="118"/>
        <v>1.79436</v>
      </c>
      <c r="E982" s="2">
        <f t="shared" si="120"/>
        <v>1.8024</v>
      </c>
      <c r="F982" s="2">
        <f t="shared" si="121"/>
        <v>1.8171400000000006</v>
      </c>
      <c r="G982" s="2">
        <f t="shared" si="115"/>
        <v>1.8413940000000009</v>
      </c>
      <c r="H982" s="2">
        <f t="shared" si="119"/>
        <v>1.9204249999999987</v>
      </c>
      <c r="I982" s="2">
        <f t="array" ref="I982">SUMPRODUCT(B966:B985, (ROW(B966:B985)-ROW(B966)+1)) / (20*21/2)</f>
        <v>1.7941366666666665</v>
      </c>
      <c r="J982" s="2">
        <f t="shared" si="122"/>
        <v>1.8145043153366638</v>
      </c>
      <c r="K982" s="2">
        <f t="shared" si="116"/>
        <v>1.8453520106169072</v>
      </c>
    </row>
    <row r="983" spans="1:11" ht="13.5" x14ac:dyDescent="0.25">
      <c r="A983" s="3">
        <f>TITRES_STAT!B986</f>
        <v>44216</v>
      </c>
      <c r="B983" s="5">
        <f>TITRES_STAT!D986</f>
        <v>1.7756000000000001</v>
      </c>
      <c r="C983" s="2">
        <f t="shared" si="117"/>
        <v>-1.3399999999999856E-2</v>
      </c>
      <c r="D983" s="2">
        <f t="shared" si="118"/>
        <v>1.79034</v>
      </c>
      <c r="E983" s="2">
        <f t="shared" si="120"/>
        <v>1.7997200000000002</v>
      </c>
      <c r="F983" s="2">
        <f t="shared" si="121"/>
        <v>1.8141250000000002</v>
      </c>
      <c r="G983" s="2">
        <f t="shared" si="115"/>
        <v>1.8391160000000004</v>
      </c>
      <c r="H983" s="2">
        <f t="shared" si="119"/>
        <v>1.9185284999999987</v>
      </c>
      <c r="I983" s="2">
        <f t="array" ref="I983">SUMPRODUCT(B967:B986, (ROW(B967:B986)-ROW(B967)+1)) / (20*21/2)</f>
        <v>1.7898295238095236</v>
      </c>
      <c r="J983" s="2">
        <f t="shared" si="122"/>
        <v>1.8107991424474577</v>
      </c>
      <c r="K983" s="2">
        <f t="shared" si="116"/>
        <v>1.8426166376515385</v>
      </c>
    </row>
    <row r="984" spans="1:11" ht="13.5" x14ac:dyDescent="0.25">
      <c r="A984" s="3">
        <f>TITRES_STAT!B987</f>
        <v>44217</v>
      </c>
      <c r="B984" s="5">
        <f>TITRES_STAT!D987</f>
        <v>1.7688999999999999</v>
      </c>
      <c r="C984" s="2">
        <f t="shared" si="117"/>
        <v>-6.7000000000001503E-3</v>
      </c>
      <c r="D984" s="2">
        <f t="shared" si="118"/>
        <v>1.7849799999999998</v>
      </c>
      <c r="E984" s="2">
        <f t="shared" si="120"/>
        <v>1.7943599999999997</v>
      </c>
      <c r="F984" s="2">
        <f t="shared" si="121"/>
        <v>1.8114450000000002</v>
      </c>
      <c r="G984" s="2">
        <f t="shared" si="115"/>
        <v>1.8367040000000006</v>
      </c>
      <c r="H984" s="2">
        <f t="shared" si="119"/>
        <v>1.9169189999999987</v>
      </c>
      <c r="I984" s="2">
        <f t="array" ref="I984">SUMPRODUCT(B968:B987, (ROW(B968:B987)-ROW(B968)+1)) / (20*21/2)</f>
        <v>1.7852033333333333</v>
      </c>
      <c r="J984" s="2">
        <f t="shared" si="122"/>
        <v>1.8068087479286521</v>
      </c>
      <c r="K984" s="2">
        <f t="shared" si="116"/>
        <v>1.839725789116184</v>
      </c>
    </row>
    <row r="985" spans="1:11" ht="13.5" x14ac:dyDescent="0.25">
      <c r="A985" s="3">
        <f>TITRES_STAT!B988</f>
        <v>44218</v>
      </c>
      <c r="B985" s="5">
        <f>TITRES_STAT!D988</f>
        <v>1.7354000000000001</v>
      </c>
      <c r="C985" s="2">
        <f t="shared" si="117"/>
        <v>-3.3499999999999863E-2</v>
      </c>
      <c r="D985" s="2">
        <f t="shared" si="118"/>
        <v>1.7715800000000002</v>
      </c>
      <c r="E985" s="2">
        <f t="shared" si="120"/>
        <v>1.7869899999999999</v>
      </c>
      <c r="F985" s="2">
        <f t="shared" si="121"/>
        <v>1.8074250000000003</v>
      </c>
      <c r="G985" s="2">
        <f t="shared" si="115"/>
        <v>1.8329520000000006</v>
      </c>
      <c r="H985" s="2">
        <f t="shared" si="119"/>
        <v>1.9153024999999988</v>
      </c>
      <c r="I985" s="2">
        <f t="array" ref="I985">SUMPRODUCT(B969:B988, (ROW(B969:B988)-ROW(B969)+1)) / (20*21/2)</f>
        <v>1.7791733333333333</v>
      </c>
      <c r="J985" s="2">
        <f t="shared" si="122"/>
        <v>1.80000791479259</v>
      </c>
      <c r="K985" s="2">
        <f t="shared" si="116"/>
        <v>1.8356345816998632</v>
      </c>
    </row>
    <row r="986" spans="1:11" ht="13.5" x14ac:dyDescent="0.25">
      <c r="A986" s="3">
        <f>TITRES_STAT!B989</f>
        <v>44221</v>
      </c>
      <c r="B986" s="5">
        <f>TITRES_STAT!D989</f>
        <v>1.7622</v>
      </c>
      <c r="C986" s="2">
        <f t="shared" si="117"/>
        <v>2.6799999999999935E-2</v>
      </c>
      <c r="D986" s="2">
        <f t="shared" si="118"/>
        <v>1.7662199999999999</v>
      </c>
      <c r="E986" s="2">
        <f t="shared" si="120"/>
        <v>1.7823</v>
      </c>
      <c r="F986" s="2">
        <f t="shared" si="121"/>
        <v>1.8040750000000003</v>
      </c>
      <c r="G986" s="2">
        <f t="shared" si="115"/>
        <v>1.8302720000000006</v>
      </c>
      <c r="H986" s="2">
        <f t="shared" si="119"/>
        <v>1.9141144999999986</v>
      </c>
      <c r="I986" s="2">
        <f t="array" ref="I986">SUMPRODUCT(B970:B989, (ROW(B970:B989)-ROW(B970)+1)) / (20*21/2)</f>
        <v>1.7748342857142856</v>
      </c>
      <c r="J986" s="2">
        <f t="shared" si="122"/>
        <v>1.7964071610028196</v>
      </c>
      <c r="K986" s="2">
        <f t="shared" si="116"/>
        <v>1.8327547941822215</v>
      </c>
    </row>
    <row r="987" spans="1:11" ht="13.5" x14ac:dyDescent="0.25">
      <c r="A987" s="3">
        <f>TITRES_STAT!B990</f>
        <v>44222</v>
      </c>
      <c r="B987" s="5">
        <f>TITRES_STAT!D990</f>
        <v>1.7555000000000001</v>
      </c>
      <c r="C987" s="2">
        <f t="shared" si="117"/>
        <v>-6.6999999999999282E-3</v>
      </c>
      <c r="D987" s="2">
        <f t="shared" si="118"/>
        <v>1.7595200000000002</v>
      </c>
      <c r="E987" s="2">
        <f t="shared" si="120"/>
        <v>1.7769400000000002</v>
      </c>
      <c r="F987" s="2">
        <f t="shared" si="121"/>
        <v>1.7987150000000001</v>
      </c>
      <c r="G987" s="2">
        <f t="shared" si="115"/>
        <v>1.8278600000000003</v>
      </c>
      <c r="H987" s="2">
        <f t="shared" si="119"/>
        <v>1.9131869999999984</v>
      </c>
      <c r="I987" s="2">
        <f t="array" ref="I987">SUMPRODUCT(B971:B990, (ROW(B971:B990)-ROW(B971)+1)) / (20*21/2)</f>
        <v>1.7701123809523809</v>
      </c>
      <c r="J987" s="2">
        <f t="shared" si="122"/>
        <v>1.792511240907313</v>
      </c>
      <c r="K987" s="2">
        <f t="shared" si="116"/>
        <v>1.8297251944103696</v>
      </c>
    </row>
    <row r="988" spans="1:11" ht="13.5" x14ac:dyDescent="0.25">
      <c r="A988" s="3">
        <f>TITRES_STAT!B991</f>
        <v>44223</v>
      </c>
      <c r="B988" s="5">
        <f>TITRES_STAT!D991</f>
        <v>1.7354000000000001</v>
      </c>
      <c r="C988" s="2">
        <f t="shared" si="117"/>
        <v>-2.0100000000000007E-2</v>
      </c>
      <c r="D988" s="2">
        <f t="shared" si="118"/>
        <v>1.7514800000000001</v>
      </c>
      <c r="E988" s="2">
        <f t="shared" si="120"/>
        <v>1.77091</v>
      </c>
      <c r="F988" s="2">
        <f t="shared" si="121"/>
        <v>1.7943599999999997</v>
      </c>
      <c r="G988" s="2">
        <f t="shared" si="115"/>
        <v>1.8250460000000002</v>
      </c>
      <c r="H988" s="2">
        <f t="shared" si="119"/>
        <v>1.9124259999999986</v>
      </c>
      <c r="I988" s="2">
        <f t="array" ref="I988">SUMPRODUCT(B972:B991, (ROW(B972:B991)-ROW(B972)+1)) / (20*21/2)</f>
        <v>1.7645928571428573</v>
      </c>
      <c r="J988" s="2">
        <f t="shared" si="122"/>
        <v>1.7870720751066167</v>
      </c>
      <c r="K988" s="2">
        <f t="shared" si="116"/>
        <v>1.8260261671785905</v>
      </c>
    </row>
    <row r="989" spans="1:11" ht="13.5" x14ac:dyDescent="0.25">
      <c r="A989" s="3">
        <f>TITRES_STAT!B992</f>
        <v>44224</v>
      </c>
      <c r="B989" s="5">
        <f>TITRES_STAT!D992</f>
        <v>1.7487999999999999</v>
      </c>
      <c r="C989" s="2">
        <f t="shared" si="117"/>
        <v>1.3399999999999856E-2</v>
      </c>
      <c r="D989" s="2">
        <f t="shared" si="118"/>
        <v>1.7474599999999998</v>
      </c>
      <c r="E989" s="2">
        <f t="shared" si="120"/>
        <v>1.7662199999999999</v>
      </c>
      <c r="F989" s="2">
        <f t="shared" si="121"/>
        <v>1.7916800000000002</v>
      </c>
      <c r="G989" s="2">
        <f t="shared" si="115"/>
        <v>1.8225</v>
      </c>
      <c r="H989" s="2">
        <f t="shared" si="119"/>
        <v>1.9115984999999986</v>
      </c>
      <c r="I989" s="2">
        <f t="array" ref="I989">SUMPRODUCT(B973:B992, (ROW(B973:B992)-ROW(B973)+1)) / (20*21/2)</f>
        <v>1.759551904761905</v>
      </c>
      <c r="J989" s="2">
        <f t="shared" si="122"/>
        <v>1.7834271155726533</v>
      </c>
      <c r="K989" s="2">
        <f t="shared" si="116"/>
        <v>1.8229976900343319</v>
      </c>
    </row>
    <row r="990" spans="1:11" ht="13.5" x14ac:dyDescent="0.25">
      <c r="A990" s="3">
        <f>TITRES_STAT!B993</f>
        <v>44225</v>
      </c>
      <c r="B990" s="5">
        <f>TITRES_STAT!D993</f>
        <v>1.7421</v>
      </c>
      <c r="C990" s="2">
        <f t="shared" si="117"/>
        <v>-6.6999999999999282E-3</v>
      </c>
      <c r="D990" s="2">
        <f t="shared" si="118"/>
        <v>1.7487999999999999</v>
      </c>
      <c r="E990" s="2">
        <f t="shared" si="120"/>
        <v>1.7601900000000001</v>
      </c>
      <c r="F990" s="2">
        <f t="shared" si="121"/>
        <v>1.7866550000000003</v>
      </c>
      <c r="G990" s="2">
        <f t="shared" si="115"/>
        <v>1.8199539999999996</v>
      </c>
      <c r="H990" s="2">
        <f t="shared" si="119"/>
        <v>1.9104969999999986</v>
      </c>
      <c r="I990" s="2">
        <f t="array" ref="I990">SUMPRODUCT(B974:B993, (ROW(B974:B993)-ROW(B974)+1)) / (20*21/2)</f>
        <v>1.7538409523809524</v>
      </c>
      <c r="J990" s="2">
        <f t="shared" si="122"/>
        <v>1.7794911998038292</v>
      </c>
      <c r="K990" s="2">
        <f t="shared" si="116"/>
        <v>1.819825231601613</v>
      </c>
    </row>
    <row r="991" spans="1:11" ht="13.5" x14ac:dyDescent="0.25">
      <c r="A991" s="3">
        <f>TITRES_STAT!B994</f>
        <v>44228</v>
      </c>
      <c r="B991" s="5">
        <f>TITRES_STAT!D994</f>
        <v>1.7286999999999999</v>
      </c>
      <c r="C991" s="2">
        <f t="shared" si="117"/>
        <v>-1.3400000000000079E-2</v>
      </c>
      <c r="D991" s="2">
        <f t="shared" si="118"/>
        <v>1.7421</v>
      </c>
      <c r="E991" s="2">
        <f t="shared" si="120"/>
        <v>1.7541599999999999</v>
      </c>
      <c r="F991" s="2">
        <f t="shared" si="121"/>
        <v>1.7816299999999998</v>
      </c>
      <c r="G991" s="2">
        <f t="shared" si="115"/>
        <v>1.8182119999999997</v>
      </c>
      <c r="H991" s="2">
        <f t="shared" si="119"/>
        <v>1.9090879999999988</v>
      </c>
      <c r="I991" s="2">
        <f t="array" ref="I991">SUMPRODUCT(B975:B994, (ROW(B975:B994)-ROW(B975)+1)) / (20*21/2)</f>
        <v>1.7498209523809527</v>
      </c>
      <c r="J991" s="2">
        <f t="shared" si="122"/>
        <v>1.774653942679655</v>
      </c>
      <c r="K991" s="2">
        <f t="shared" si="116"/>
        <v>1.8162516931074322</v>
      </c>
    </row>
    <row r="992" spans="1:11" ht="13.5" x14ac:dyDescent="0.25">
      <c r="A992" s="3">
        <f>TITRES_STAT!B995</f>
        <v>44229</v>
      </c>
      <c r="B992" s="5">
        <f>TITRES_STAT!D995</f>
        <v>1.7286999999999999</v>
      </c>
      <c r="C992" s="2">
        <f t="shared" si="117"/>
        <v>0</v>
      </c>
      <c r="D992" s="2">
        <f t="shared" si="118"/>
        <v>1.73674</v>
      </c>
      <c r="E992" s="2">
        <f t="shared" si="120"/>
        <v>1.7481300000000002</v>
      </c>
      <c r="F992" s="2">
        <f t="shared" si="121"/>
        <v>1.7752650000000003</v>
      </c>
      <c r="G992" s="2">
        <f t="shared" si="115"/>
        <v>1.8160679999999996</v>
      </c>
      <c r="H992" s="2">
        <f t="shared" si="119"/>
        <v>1.9079729999999986</v>
      </c>
      <c r="I992" s="2">
        <f t="array" ref="I992">SUMPRODUCT(B976:B995, (ROW(B976:B995)-ROW(B976)+1)) / (20*21/2)</f>
        <v>1.7443333333333335</v>
      </c>
      <c r="J992" s="2">
        <f t="shared" si="122"/>
        <v>1.7702773767101641</v>
      </c>
      <c r="K992" s="2">
        <f t="shared" si="116"/>
        <v>1.812818293377729</v>
      </c>
    </row>
    <row r="993" spans="1:11" ht="13.5" x14ac:dyDescent="0.25">
      <c r="A993" s="3">
        <f>TITRES_STAT!B996</f>
        <v>44230</v>
      </c>
      <c r="B993" s="5">
        <f>TITRES_STAT!D996</f>
        <v>1.7153</v>
      </c>
      <c r="C993" s="2">
        <f t="shared" si="117"/>
        <v>-1.3399999999999856E-2</v>
      </c>
      <c r="D993" s="2">
        <f t="shared" si="118"/>
        <v>1.7327199999999998</v>
      </c>
      <c r="E993" s="2">
        <f t="shared" si="120"/>
        <v>1.7421</v>
      </c>
      <c r="F993" s="2">
        <f t="shared" si="121"/>
        <v>1.77091</v>
      </c>
      <c r="G993" s="2">
        <f t="shared" si="115"/>
        <v>1.8136559999999999</v>
      </c>
      <c r="H993" s="2">
        <f t="shared" si="119"/>
        <v>1.9070579999999986</v>
      </c>
      <c r="I993" s="2">
        <f t="array" ref="I993">SUMPRODUCT(B977:B996, (ROW(B977:B996)-ROW(B977)+1)) / (20*21/2)</f>
        <v>1.7412385714285714</v>
      </c>
      <c r="J993" s="2">
        <f t="shared" si="122"/>
        <v>1.7650414360711009</v>
      </c>
      <c r="K993" s="2">
        <f t="shared" si="116"/>
        <v>1.8089940465786023</v>
      </c>
    </row>
    <row r="994" spans="1:11" ht="13.5" x14ac:dyDescent="0.25">
      <c r="A994" s="3">
        <f>TITRES_STAT!B997</f>
        <v>44231</v>
      </c>
      <c r="B994" s="5">
        <f>TITRES_STAT!D997</f>
        <v>1.7286999999999999</v>
      </c>
      <c r="C994" s="2">
        <f t="shared" si="117"/>
        <v>1.3399999999999856E-2</v>
      </c>
      <c r="D994" s="2">
        <f t="shared" si="118"/>
        <v>1.7286999999999999</v>
      </c>
      <c r="E994" s="2">
        <f t="shared" si="120"/>
        <v>1.7380800000000001</v>
      </c>
      <c r="F994" s="2">
        <f t="shared" si="121"/>
        <v>1.7662199999999999</v>
      </c>
      <c r="G994" s="2">
        <f t="shared" si="115"/>
        <v>1.8115119999999998</v>
      </c>
      <c r="H994" s="2">
        <f t="shared" si="119"/>
        <v>1.9063439999999989</v>
      </c>
      <c r="I994" s="2">
        <f t="array" ref="I994">SUMPRODUCT(B978:B997, (ROW(B978:B997)-ROW(B978)+1)) / (20*21/2)</f>
        <v>1.7378885714285712</v>
      </c>
      <c r="J994" s="2">
        <f t="shared" si="122"/>
        <v>1.7615803469214721</v>
      </c>
      <c r="K994" s="2">
        <f t="shared" si="116"/>
        <v>1.8058452604382651</v>
      </c>
    </row>
    <row r="995" spans="1:11" ht="13.5" x14ac:dyDescent="0.25">
      <c r="A995" s="3">
        <f>TITRES_STAT!B998</f>
        <v>44232</v>
      </c>
      <c r="B995" s="5">
        <f>TITRES_STAT!D998</f>
        <v>1.7085999999999999</v>
      </c>
      <c r="C995" s="2">
        <f t="shared" si="117"/>
        <v>-2.0100000000000007E-2</v>
      </c>
      <c r="D995" s="2">
        <f t="shared" si="118"/>
        <v>1.722</v>
      </c>
      <c r="E995" s="2">
        <f t="shared" si="120"/>
        <v>1.7353999999999998</v>
      </c>
      <c r="F995" s="2">
        <f t="shared" si="121"/>
        <v>1.7611949999999996</v>
      </c>
      <c r="G995" s="2">
        <f t="shared" si="115"/>
        <v>1.8081619999999998</v>
      </c>
      <c r="H995" s="2">
        <f t="shared" si="119"/>
        <v>1.9053154999999986</v>
      </c>
      <c r="I995" s="2">
        <f t="array" ref="I995">SUMPRODUCT(B979:B998, (ROW(B979:B998)-ROW(B979)+1)) / (20*21/2)</f>
        <v>1.7368676190476191</v>
      </c>
      <c r="J995" s="2">
        <f t="shared" si="122"/>
        <v>1.7565345995956176</v>
      </c>
      <c r="K995" s="2">
        <f t="shared" si="116"/>
        <v>1.8020317208132353</v>
      </c>
    </row>
    <row r="996" spans="1:11" ht="13.5" x14ac:dyDescent="0.25">
      <c r="A996" s="3">
        <f>TITRES_STAT!B999</f>
        <v>44235</v>
      </c>
      <c r="B996" s="5">
        <f>TITRES_STAT!D999</f>
        <v>1.7286999999999999</v>
      </c>
      <c r="C996" s="2">
        <f t="shared" si="117"/>
        <v>2.0100000000000007E-2</v>
      </c>
      <c r="D996" s="2">
        <f t="shared" si="118"/>
        <v>1.722</v>
      </c>
      <c r="E996" s="2">
        <f t="shared" si="120"/>
        <v>1.7320499999999999</v>
      </c>
      <c r="F996" s="2">
        <f t="shared" si="121"/>
        <v>1.7571750000000002</v>
      </c>
      <c r="G996" s="2">
        <f t="shared" si="115"/>
        <v>1.8049459999999999</v>
      </c>
      <c r="H996" s="2">
        <f t="shared" si="119"/>
        <v>1.9042269999999988</v>
      </c>
      <c r="I996" s="2">
        <f t="array" ref="I996">SUMPRODUCT(B980:B999, (ROW(B980:B999)-ROW(B980)+1)) / (20*21/2)</f>
        <v>1.7361019047619046</v>
      </c>
      <c r="J996" s="2">
        <f t="shared" si="122"/>
        <v>1.7538836853484159</v>
      </c>
      <c r="K996" s="2">
        <f t="shared" si="116"/>
        <v>1.7991559670558535</v>
      </c>
    </row>
    <row r="997" spans="1:11" ht="13.5" x14ac:dyDescent="0.25">
      <c r="A997" s="3">
        <f>TITRES_STAT!B1000</f>
        <v>44236</v>
      </c>
      <c r="B997" s="5">
        <f>TITRES_STAT!D1000</f>
        <v>1.722</v>
      </c>
      <c r="C997" s="2">
        <f t="shared" si="117"/>
        <v>-6.6999999999999282E-3</v>
      </c>
      <c r="D997" s="2">
        <f t="shared" si="118"/>
        <v>1.7206599999999999</v>
      </c>
      <c r="E997" s="2">
        <f t="shared" si="120"/>
        <v>1.7287000000000003</v>
      </c>
      <c r="F997" s="2">
        <f t="shared" si="121"/>
        <v>1.7528200000000003</v>
      </c>
      <c r="G997" s="2">
        <f t="shared" si="115"/>
        <v>1.8022659999999999</v>
      </c>
      <c r="H997" s="2">
        <f t="shared" si="119"/>
        <v>1.9028909999999988</v>
      </c>
      <c r="I997" s="2">
        <f t="array" ref="I997">SUMPRODUCT(B981:B1000, (ROW(B981:B1000)-ROW(B981)+1)) / (20*21/2)</f>
        <v>1.7355914285714282</v>
      </c>
      <c r="J997" s="2">
        <f t="shared" si="122"/>
        <v>1.750847143886662</v>
      </c>
      <c r="K997" s="2">
        <f t="shared" si="116"/>
        <v>1.7961302428575847</v>
      </c>
    </row>
    <row r="998" spans="1:11" ht="13.5" x14ac:dyDescent="0.25">
      <c r="A998" s="3">
        <f>TITRES_STAT!B1001</f>
        <v>44237</v>
      </c>
      <c r="B998" s="5">
        <f>TITRES_STAT!D1001</f>
        <v>1.7421</v>
      </c>
      <c r="C998" s="2">
        <f t="shared" si="117"/>
        <v>2.0100000000000007E-2</v>
      </c>
      <c r="D998" s="2">
        <f t="shared" si="118"/>
        <v>1.7260200000000001</v>
      </c>
      <c r="E998" s="2">
        <f t="shared" si="120"/>
        <v>1.7293699999999999</v>
      </c>
      <c r="F998" s="2">
        <f t="shared" si="121"/>
        <v>1.75014</v>
      </c>
      <c r="G998" s="2">
        <f t="shared" si="115"/>
        <v>1.7989159999999995</v>
      </c>
      <c r="H998" s="2">
        <f t="shared" si="119"/>
        <v>1.9016824999999986</v>
      </c>
      <c r="I998" s="2">
        <f t="array" ref="I998">SUMPRODUCT(B982:B1001, (ROW(B982:B1001)-ROW(B982)+1)) / (20*21/2)</f>
        <v>1.735368095238095</v>
      </c>
      <c r="J998" s="2">
        <f t="shared" si="122"/>
        <v>1.7500140825641226</v>
      </c>
      <c r="K998" s="2">
        <f t="shared" si="116"/>
        <v>1.7940114098043463</v>
      </c>
    </row>
    <row r="999" spans="1:11" ht="13.5" x14ac:dyDescent="0.25">
      <c r="A999" s="3">
        <f>TITRES_STAT!B1002</f>
        <v>44238</v>
      </c>
      <c r="B999" s="5">
        <f>TITRES_STAT!D1002</f>
        <v>1.7421</v>
      </c>
      <c r="C999" s="2">
        <f t="shared" si="117"/>
        <v>0</v>
      </c>
      <c r="D999" s="2">
        <f t="shared" si="118"/>
        <v>1.7286999999999999</v>
      </c>
      <c r="E999" s="2">
        <f t="shared" si="120"/>
        <v>1.7286999999999999</v>
      </c>
      <c r="F999" s="2">
        <f t="shared" si="121"/>
        <v>1.7474599999999998</v>
      </c>
      <c r="G999" s="2">
        <f t="shared" si="115"/>
        <v>1.7962359999999997</v>
      </c>
      <c r="H999" s="2">
        <f t="shared" si="119"/>
        <v>1.9005809999999987</v>
      </c>
      <c r="I999" s="2">
        <f t="array" ref="I999">SUMPRODUCT(B983:B1002, (ROW(B983:B1002)-ROW(B983)+1)) / (20*21/2)</f>
        <v>1.7353680952380952</v>
      </c>
      <c r="J999" s="2">
        <f t="shared" si="122"/>
        <v>1.7492603604151584</v>
      </c>
      <c r="K999" s="2">
        <f t="shared" si="116"/>
        <v>1.7919756682433916</v>
      </c>
    </row>
    <row r="1000" spans="1:11" ht="13.5" x14ac:dyDescent="0.25">
      <c r="A1000" s="3">
        <f>TITRES_STAT!B1003</f>
        <v>44239</v>
      </c>
      <c r="B1000" s="5">
        <f>TITRES_STAT!D1003</f>
        <v>1.7421</v>
      </c>
      <c r="C1000" s="2">
        <f t="shared" si="117"/>
        <v>0</v>
      </c>
      <c r="D1000" s="2">
        <f t="shared" si="118"/>
        <v>1.7353999999999998</v>
      </c>
      <c r="E1000" s="2">
        <f t="shared" si="120"/>
        <v>1.7286999999999999</v>
      </c>
      <c r="F1000" s="2">
        <f t="shared" si="121"/>
        <v>1.744445</v>
      </c>
      <c r="G1000" s="2">
        <f t="shared" si="115"/>
        <v>1.7935559999999995</v>
      </c>
      <c r="H1000" s="2">
        <f t="shared" si="119"/>
        <v>1.8995329999999988</v>
      </c>
      <c r="I1000" s="2">
        <f t="array" ref="I1000">SUMPRODUCT(B984:B1003, (ROW(B984:B1003)-ROW(B984)+1)) / (20*21/2)</f>
        <v>1.734315238095238</v>
      </c>
      <c r="J1000" s="2">
        <f t="shared" si="122"/>
        <v>1.7485784213280005</v>
      </c>
      <c r="K1000" s="2">
        <f t="shared" si="116"/>
        <v>1.7900197596848273</v>
      </c>
    </row>
    <row r="1001" spans="1:11" ht="13.5" x14ac:dyDescent="0.25">
      <c r="A1001" s="3">
        <f>TITRES_STAT!B1004</f>
        <v>44242</v>
      </c>
      <c r="B1001" s="5">
        <f>TITRES_STAT!D1004</f>
        <v>1.7421</v>
      </c>
      <c r="C1001" s="2">
        <f t="shared" si="117"/>
        <v>0</v>
      </c>
      <c r="D1001" s="2">
        <f t="shared" si="118"/>
        <v>1.7380800000000001</v>
      </c>
      <c r="E1001" s="2">
        <f t="shared" si="120"/>
        <v>1.73004</v>
      </c>
      <c r="F1001" s="2">
        <f t="shared" si="121"/>
        <v>1.7421</v>
      </c>
      <c r="G1001" s="2">
        <f t="shared" si="115"/>
        <v>1.7903399999999996</v>
      </c>
      <c r="H1001" s="2">
        <f t="shared" si="119"/>
        <v>1.8987519999999987</v>
      </c>
      <c r="I1001" s="2">
        <f t="array" ref="I1001">SUMPRODUCT(B985:B1004, (ROW(B985:B1004)-ROW(B985)+1)) / (20*21/2)</f>
        <v>1.7341238095238092</v>
      </c>
      <c r="J1001" s="2">
        <f t="shared" si="122"/>
        <v>1.7479614288205718</v>
      </c>
      <c r="K1001" s="2">
        <f t="shared" si="116"/>
        <v>1.7881405534226773</v>
      </c>
    </row>
    <row r="1002" spans="1:11" ht="13.5" x14ac:dyDescent="0.25">
      <c r="A1002" s="3">
        <f>TITRES_STAT!B1005</f>
        <v>44243</v>
      </c>
      <c r="B1002" s="5">
        <f>TITRES_STAT!D1005</f>
        <v>1.7421</v>
      </c>
      <c r="C1002" s="2">
        <f t="shared" si="117"/>
        <v>0</v>
      </c>
      <c r="D1002" s="2">
        <f t="shared" si="118"/>
        <v>1.7421</v>
      </c>
      <c r="E1002" s="2">
        <f t="shared" si="120"/>
        <v>1.7313800000000001</v>
      </c>
      <c r="F1002" s="2">
        <f t="shared" si="121"/>
        <v>1.7397550000000002</v>
      </c>
      <c r="G1002" s="2">
        <f t="shared" si="115"/>
        <v>1.7876599999999994</v>
      </c>
      <c r="H1002" s="2">
        <f t="shared" si="119"/>
        <v>1.8982384999999986</v>
      </c>
      <c r="I1002" s="2">
        <f t="array" ref="I1002">SUMPRODUCT(B986:B1005, (ROW(B986:B1005)-ROW(B986)+1)) / (20*21/2)</f>
        <v>1.730263333333333</v>
      </c>
      <c r="J1002" s="2">
        <f t="shared" si="122"/>
        <v>1.7474031975043269</v>
      </c>
      <c r="K1002" s="2">
        <f t="shared" si="116"/>
        <v>1.7863350415237489</v>
      </c>
    </row>
    <row r="1003" spans="1:11" ht="13.5" x14ac:dyDescent="0.25">
      <c r="A1003" s="3">
        <f>TITRES_STAT!B1006</f>
        <v>44244</v>
      </c>
      <c r="B1003" s="5">
        <f>TITRES_STAT!D1006</f>
        <v>1.7286999999999999</v>
      </c>
      <c r="C1003" s="2">
        <f t="shared" si="117"/>
        <v>-1.3400000000000079E-2</v>
      </c>
      <c r="D1003" s="2">
        <f t="shared" si="118"/>
        <v>1.7394199999999997</v>
      </c>
      <c r="E1003" s="2">
        <f t="shared" si="120"/>
        <v>1.7327200000000005</v>
      </c>
      <c r="F1003" s="2">
        <f t="shared" si="121"/>
        <v>1.7374099999999999</v>
      </c>
      <c r="G1003" s="2">
        <f t="shared" si="115"/>
        <v>1.7860519999999993</v>
      </c>
      <c r="H1003" s="2">
        <f t="shared" si="119"/>
        <v>1.8975509999999987</v>
      </c>
      <c r="I1003" s="2">
        <f t="array" ref="I1003">SUMPRODUCT(B987:B1006, (ROW(B987:B1006)-ROW(B987)+1)) / (20*21/2)</f>
        <v>1.7278704761904762</v>
      </c>
      <c r="J1003" s="2">
        <f t="shared" si="122"/>
        <v>1.7456219405991529</v>
      </c>
      <c r="K1003" s="2">
        <f t="shared" si="116"/>
        <v>1.7840748438169352</v>
      </c>
    </row>
    <row r="1004" spans="1:11" ht="13.5" x14ac:dyDescent="0.25">
      <c r="A1004" s="3">
        <f>TITRES_STAT!B1007</f>
        <v>44245</v>
      </c>
      <c r="B1004" s="5">
        <f>TITRES_STAT!D1007</f>
        <v>1.7354000000000001</v>
      </c>
      <c r="C1004" s="2">
        <f t="shared" si="117"/>
        <v>6.7000000000001503E-3</v>
      </c>
      <c r="D1004" s="2">
        <f t="shared" si="118"/>
        <v>1.7380800000000001</v>
      </c>
      <c r="E1004" s="2">
        <f t="shared" si="120"/>
        <v>1.73339</v>
      </c>
      <c r="F1004" s="2">
        <f t="shared" si="121"/>
        <v>1.7357350000000005</v>
      </c>
      <c r="G1004" s="2">
        <f t="shared" si="115"/>
        <v>1.7845779999999993</v>
      </c>
      <c r="H1004" s="2">
        <f t="shared" si="119"/>
        <v>1.8967364999999987</v>
      </c>
      <c r="I1004" s="2">
        <f t="array" ref="I1004">SUMPRODUCT(B988:B1007, (ROW(B988:B1007)-ROW(B988)+1)) / (20*21/2)</f>
        <v>1.7308376190476187</v>
      </c>
      <c r="J1004" s="2">
        <f t="shared" si="122"/>
        <v>1.7446484224468528</v>
      </c>
      <c r="K1004" s="2">
        <f t="shared" si="116"/>
        <v>1.7821660264123496</v>
      </c>
    </row>
    <row r="1005" spans="1:11" ht="13.5" x14ac:dyDescent="0.25">
      <c r="A1005" s="3">
        <f>TITRES_STAT!B1008</f>
        <v>44246</v>
      </c>
      <c r="B1005" s="5">
        <f>TITRES_STAT!D1008</f>
        <v>1.6952</v>
      </c>
      <c r="C1005" s="2">
        <f t="shared" si="117"/>
        <v>-4.0200000000000014E-2</v>
      </c>
      <c r="D1005" s="2">
        <f t="shared" si="118"/>
        <v>1.7286999999999999</v>
      </c>
      <c r="E1005" s="2">
        <f t="shared" si="120"/>
        <v>1.7320500000000003</v>
      </c>
      <c r="F1005" s="2">
        <f t="shared" si="121"/>
        <v>1.7337250000000002</v>
      </c>
      <c r="G1005" s="2">
        <f t="shared" si="115"/>
        <v>1.7817639999999995</v>
      </c>
      <c r="H1005" s="2">
        <f t="shared" si="119"/>
        <v>1.8954539999999986</v>
      </c>
      <c r="I1005" s="2">
        <f t="array" ref="I1005">SUMPRODUCT(B989:B1008, (ROW(B989:B1008)-ROW(B989)+1)) / (20*21/2)</f>
        <v>1.7318585714285712</v>
      </c>
      <c r="J1005" s="2">
        <f t="shared" si="122"/>
        <v>1.739939048880486</v>
      </c>
      <c r="K1005" s="2">
        <f t="shared" si="116"/>
        <v>1.7787555940040223</v>
      </c>
    </row>
    <row r="1006" spans="1:11" ht="13.5" x14ac:dyDescent="0.25">
      <c r="A1006" s="3">
        <f>TITRES_STAT!B1009</f>
        <v>44249</v>
      </c>
      <c r="B1006" s="5">
        <f>TITRES_STAT!D1009</f>
        <v>1.7085999999999999</v>
      </c>
      <c r="C1006" s="2">
        <f t="shared" si="117"/>
        <v>1.3399999999999856E-2</v>
      </c>
      <c r="D1006" s="2">
        <f t="shared" si="118"/>
        <v>1.722</v>
      </c>
      <c r="E1006" s="2">
        <f t="shared" si="120"/>
        <v>1.73004</v>
      </c>
      <c r="F1006" s="2">
        <f t="shared" si="121"/>
        <v>1.7310449999999999</v>
      </c>
      <c r="G1006" s="2">
        <f t="shared" si="115"/>
        <v>1.7798879999999997</v>
      </c>
      <c r="H1006" s="2">
        <f t="shared" si="119"/>
        <v>1.8941044999999985</v>
      </c>
      <c r="I1006" s="2">
        <f t="array" ref="I1006">SUMPRODUCT(B990:B1009, (ROW(B990:B1009)-ROW(B990)+1)) / (20*21/2)</f>
        <v>1.7347619047619045</v>
      </c>
      <c r="J1006" s="2">
        <f t="shared" si="122"/>
        <v>1.736954377558535</v>
      </c>
      <c r="K1006" s="2">
        <f t="shared" si="116"/>
        <v>1.7760043942391586</v>
      </c>
    </row>
    <row r="1007" spans="1:11" ht="13.5" x14ac:dyDescent="0.25">
      <c r="A1007" s="3">
        <f>TITRES_STAT!B1010</f>
        <v>44250</v>
      </c>
      <c r="B1007" s="5">
        <f>TITRES_STAT!D1010</f>
        <v>1.7622</v>
      </c>
      <c r="C1007" s="2">
        <f t="shared" si="117"/>
        <v>5.3600000000000092E-2</v>
      </c>
      <c r="D1007" s="2">
        <f t="shared" si="118"/>
        <v>1.7260199999999997</v>
      </c>
      <c r="E1007" s="2">
        <f t="shared" si="120"/>
        <v>1.7340600000000002</v>
      </c>
      <c r="F1007" s="2">
        <f t="shared" si="121"/>
        <v>1.7313800000000001</v>
      </c>
      <c r="G1007" s="2">
        <f t="shared" si="115"/>
        <v>1.7790839999999997</v>
      </c>
      <c r="H1007" s="2">
        <f t="shared" si="119"/>
        <v>1.8933174999999987</v>
      </c>
      <c r="I1007" s="2">
        <f t="array" ref="I1007">SUMPRODUCT(B991:B1010, (ROW(B991:B1010)-ROW(B991)+1)) / (20*21/2)</f>
        <v>1.7376014285714285</v>
      </c>
      <c r="J1007" s="2">
        <f t="shared" si="122"/>
        <v>1.7393587225529603</v>
      </c>
      <c r="K1007" s="2">
        <f t="shared" si="116"/>
        <v>1.7754630454454661</v>
      </c>
    </row>
    <row r="1008" spans="1:11" ht="13.5" x14ac:dyDescent="0.25">
      <c r="A1008" s="3">
        <f>TITRES_STAT!B1011</f>
        <v>44251</v>
      </c>
      <c r="B1008" s="5">
        <f>TITRES_STAT!D1011</f>
        <v>1.7421</v>
      </c>
      <c r="C1008" s="2">
        <f t="shared" si="117"/>
        <v>-2.0100000000000007E-2</v>
      </c>
      <c r="D1008" s="2">
        <f t="shared" si="118"/>
        <v>1.7286999999999999</v>
      </c>
      <c r="E1008" s="2">
        <f t="shared" si="120"/>
        <v>1.7340599999999999</v>
      </c>
      <c r="F1008" s="2">
        <f t="shared" si="121"/>
        <v>1.7317150000000001</v>
      </c>
      <c r="G1008" s="2">
        <f t="shared" si="115"/>
        <v>1.7772079999999995</v>
      </c>
      <c r="H1008" s="2">
        <f t="shared" si="119"/>
        <v>1.892696999999999</v>
      </c>
      <c r="I1008" s="2">
        <f t="array" ref="I1008">SUMPRODUCT(B992:B1011, (ROW(B992:B1011)-ROW(B992)+1)) / (20*21/2)</f>
        <v>1.7397071428571429</v>
      </c>
      <c r="J1008" s="2">
        <f t="shared" si="122"/>
        <v>1.7396197965955356</v>
      </c>
      <c r="K1008" s="2">
        <f t="shared" si="116"/>
        <v>1.7741546907221146</v>
      </c>
    </row>
    <row r="1009" spans="1:11" ht="13.5" x14ac:dyDescent="0.25">
      <c r="A1009" s="3">
        <f>TITRES_STAT!B1012</f>
        <v>44252</v>
      </c>
      <c r="B1009" s="5">
        <f>TITRES_STAT!D1012</f>
        <v>1.7622</v>
      </c>
      <c r="C1009" s="2">
        <f t="shared" si="117"/>
        <v>2.0100000000000007E-2</v>
      </c>
      <c r="D1009" s="2">
        <f t="shared" si="118"/>
        <v>1.7340600000000002</v>
      </c>
      <c r="E1009" s="2">
        <f t="shared" si="120"/>
        <v>1.7360700000000002</v>
      </c>
      <c r="F1009" s="2">
        <f t="shared" si="121"/>
        <v>1.7323850000000001</v>
      </c>
      <c r="G1009" s="2">
        <f t="shared" si="115"/>
        <v>1.7757339999999993</v>
      </c>
      <c r="H1009" s="2">
        <f t="shared" si="119"/>
        <v>1.8922039999999989</v>
      </c>
      <c r="I1009" s="2">
        <f t="array" ref="I1009">SUMPRODUCT(B993:B1012, (ROW(B993:B1012)-ROW(B993)+1)) / (20*21/2)</f>
        <v>1.7423233333333337</v>
      </c>
      <c r="J1009" s="2">
        <f t="shared" si="122"/>
        <v>1.7417702921578655</v>
      </c>
      <c r="K1009" s="2">
        <f t="shared" si="116"/>
        <v>1.7736858793212473</v>
      </c>
    </row>
    <row r="1010" spans="1:11" ht="13.5" x14ac:dyDescent="0.25">
      <c r="A1010" s="3">
        <f>TITRES_STAT!B1013</f>
        <v>44253</v>
      </c>
      <c r="B1010" s="5">
        <f>TITRES_STAT!D1013</f>
        <v>1.7622</v>
      </c>
      <c r="C1010" s="2">
        <f t="shared" si="117"/>
        <v>0</v>
      </c>
      <c r="D1010" s="2">
        <f t="shared" si="118"/>
        <v>1.7474599999999998</v>
      </c>
      <c r="E1010" s="2">
        <f t="shared" si="120"/>
        <v>1.7380800000000001</v>
      </c>
      <c r="F1010" s="2">
        <f t="shared" si="121"/>
        <v>1.73339</v>
      </c>
      <c r="G1010" s="2">
        <f t="shared" ref="G1010:G1073" si="123">AVERAGE(B961:B1010)</f>
        <v>1.7747959999999994</v>
      </c>
      <c r="H1010" s="2">
        <f t="shared" si="119"/>
        <v>1.8914969999999991</v>
      </c>
      <c r="I1010" s="2">
        <f t="array" ref="I1010">SUMPRODUCT(B994:B1013, (ROW(B994:B1013)-ROW(B994)+1)) / (20*21/2)</f>
        <v>1.7441419047619049</v>
      </c>
      <c r="J1010" s="2">
        <f t="shared" si="122"/>
        <v>1.7437159786190213</v>
      </c>
      <c r="K1010" s="2">
        <f t="shared" si="116"/>
        <v>1.7732354526811984</v>
      </c>
    </row>
    <row r="1011" spans="1:11" ht="13.5" x14ac:dyDescent="0.25">
      <c r="A1011" s="3">
        <f>TITRES_STAT!B1014</f>
        <v>44256</v>
      </c>
      <c r="B1011" s="5">
        <f>TITRES_STAT!D1014</f>
        <v>1.7555000000000001</v>
      </c>
      <c r="C1011" s="2">
        <f t="shared" si="117"/>
        <v>-6.6999999999999282E-3</v>
      </c>
      <c r="D1011" s="2">
        <f t="shared" si="118"/>
        <v>1.75684</v>
      </c>
      <c r="E1011" s="2">
        <f t="shared" si="120"/>
        <v>1.7394200000000002</v>
      </c>
      <c r="F1011" s="2">
        <f t="shared" si="121"/>
        <v>1.7347299999999997</v>
      </c>
      <c r="G1011" s="2">
        <f t="shared" si="123"/>
        <v>1.7727859999999995</v>
      </c>
      <c r="H1011" s="2">
        <f t="shared" si="119"/>
        <v>1.8907029999999991</v>
      </c>
      <c r="I1011" s="2">
        <f t="array" ref="I1011">SUMPRODUCT(B995:B1014, (ROW(B995:B1014)-ROW(B995)+1)) / (20*21/2)</f>
        <v>1.7464071428571428</v>
      </c>
      <c r="J1011" s="2">
        <f t="shared" si="122"/>
        <v>1.7448382663695907</v>
      </c>
      <c r="K1011" s="2">
        <f t="shared" ref="K1011:K1074" si="124">$K$4*B1011+(1-$K$4)*K1010</f>
        <v>1.7725399447329162</v>
      </c>
    </row>
    <row r="1012" spans="1:11" ht="13.5" x14ac:dyDescent="0.25">
      <c r="A1012" s="3">
        <f>TITRES_STAT!B1015</f>
        <v>44257</v>
      </c>
      <c r="B1012" s="5">
        <f>TITRES_STAT!D1015</f>
        <v>1.7622</v>
      </c>
      <c r="C1012" s="2">
        <f t="shared" si="117"/>
        <v>6.6999999999999282E-3</v>
      </c>
      <c r="D1012" s="2">
        <f t="shared" si="118"/>
        <v>1.75684</v>
      </c>
      <c r="E1012" s="2">
        <f t="shared" si="120"/>
        <v>1.7414299999999998</v>
      </c>
      <c r="F1012" s="2">
        <f t="shared" si="121"/>
        <v>1.736405</v>
      </c>
      <c r="G1012" s="2">
        <f t="shared" si="123"/>
        <v>1.7710440000000001</v>
      </c>
      <c r="H1012" s="2">
        <f t="shared" si="119"/>
        <v>1.8899159999999993</v>
      </c>
      <c r="I1012" s="2">
        <f t="array" ref="I1012">SUMPRODUCT(B996:B1015, (ROW(B996:B1015)-ROW(B996)+1)) / (20*21/2)</f>
        <v>1.7478747619047619</v>
      </c>
      <c r="J1012" s="2">
        <f t="shared" si="122"/>
        <v>1.746491764810582</v>
      </c>
      <c r="K1012" s="2">
        <f t="shared" si="124"/>
        <v>1.7721344567041744</v>
      </c>
    </row>
    <row r="1013" spans="1:11" ht="13.5" x14ac:dyDescent="0.25">
      <c r="A1013" s="3">
        <f>TITRES_STAT!B1016</f>
        <v>44258</v>
      </c>
      <c r="B1013" s="5">
        <f>TITRES_STAT!D1016</f>
        <v>1.7555000000000001</v>
      </c>
      <c r="C1013" s="2">
        <f t="shared" si="117"/>
        <v>-6.6999999999999282E-3</v>
      </c>
      <c r="D1013" s="2">
        <f t="shared" si="118"/>
        <v>1.7595199999999998</v>
      </c>
      <c r="E1013" s="2">
        <f t="shared" si="120"/>
        <v>1.7441099999999998</v>
      </c>
      <c r="F1013" s="2">
        <f t="shared" si="121"/>
        <v>1.7384150000000003</v>
      </c>
      <c r="G1013" s="2">
        <f t="shared" si="123"/>
        <v>1.7694359999999998</v>
      </c>
      <c r="H1013" s="2">
        <f t="shared" si="119"/>
        <v>1.8893089999999992</v>
      </c>
      <c r="I1013" s="2">
        <f t="array" ref="I1013">SUMPRODUCT(B997:B1016, (ROW(B997:B1016)-ROW(B997)+1)) / (20*21/2)</f>
        <v>1.7491190476190479</v>
      </c>
      <c r="J1013" s="2">
        <f t="shared" si="122"/>
        <v>1.7473496919714788</v>
      </c>
      <c r="K1013" s="2">
        <f t="shared" si="124"/>
        <v>1.7714821250687165</v>
      </c>
    </row>
    <row r="1014" spans="1:11" ht="13.5" x14ac:dyDescent="0.25">
      <c r="A1014" s="3">
        <f>TITRES_STAT!B1017</f>
        <v>44259</v>
      </c>
      <c r="B1014" s="5">
        <f>TITRES_STAT!D1017</f>
        <v>1.7622</v>
      </c>
      <c r="C1014" s="2">
        <f t="shared" si="117"/>
        <v>6.6999999999999282E-3</v>
      </c>
      <c r="D1014" s="2">
        <f t="shared" si="118"/>
        <v>1.7595199999999998</v>
      </c>
      <c r="E1014" s="2">
        <f t="shared" si="120"/>
        <v>1.7467900000000001</v>
      </c>
      <c r="F1014" s="2">
        <f t="shared" si="121"/>
        <v>1.7400899999999999</v>
      </c>
      <c r="G1014" s="2">
        <f t="shared" si="123"/>
        <v>1.7682299999999997</v>
      </c>
      <c r="H1014" s="2">
        <f t="shared" si="119"/>
        <v>1.8887354999999995</v>
      </c>
      <c r="I1014" s="2">
        <f t="array" ref="I1014">SUMPRODUCT(B998:B1017, (ROW(B998:B1017)-ROW(B998)+1)) / (20*21/2)</f>
        <v>1.7502357142857141</v>
      </c>
      <c r="J1014" s="2">
        <f t="shared" si="122"/>
        <v>1.7487640070218142</v>
      </c>
      <c r="K1014" s="2">
        <f t="shared" si="124"/>
        <v>1.7711181201640609</v>
      </c>
    </row>
    <row r="1015" spans="1:11" ht="13.5" x14ac:dyDescent="0.25">
      <c r="A1015" s="3">
        <f>TITRES_STAT!B1018</f>
        <v>44260</v>
      </c>
      <c r="B1015" s="5">
        <f>TITRES_STAT!D1018</f>
        <v>1.7555000000000001</v>
      </c>
      <c r="C1015" s="2">
        <f t="shared" si="117"/>
        <v>-6.6999999999999282E-3</v>
      </c>
      <c r="D1015" s="2">
        <f t="shared" si="118"/>
        <v>1.7581800000000001</v>
      </c>
      <c r="E1015" s="2">
        <f t="shared" si="120"/>
        <v>1.7528199999999998</v>
      </c>
      <c r="F1015" s="2">
        <f t="shared" si="121"/>
        <v>1.7424350000000004</v>
      </c>
      <c r="G1015" s="2">
        <f t="shared" si="123"/>
        <v>1.7670239999999999</v>
      </c>
      <c r="H1015" s="2">
        <f t="shared" si="119"/>
        <v>1.8880214999999996</v>
      </c>
      <c r="I1015" s="2">
        <f t="array" ref="I1015">SUMPRODUCT(B999:B1018, (ROW(B999:B1018)-ROW(B999)+1)) / (20*21/2)</f>
        <v>1.7499166666666666</v>
      </c>
      <c r="J1015" s="2">
        <f t="shared" si="122"/>
        <v>1.7494055301625937</v>
      </c>
      <c r="K1015" s="2">
        <f t="shared" si="124"/>
        <v>1.7705056448635095</v>
      </c>
    </row>
    <row r="1016" spans="1:11" ht="13.5" x14ac:dyDescent="0.25">
      <c r="A1016" s="3">
        <f>TITRES_STAT!B1019</f>
        <v>44263</v>
      </c>
      <c r="B1016" s="5">
        <f>TITRES_STAT!D1019</f>
        <v>1.7555000000000001</v>
      </c>
      <c r="C1016" s="2">
        <f t="shared" si="117"/>
        <v>0</v>
      </c>
      <c r="D1016" s="2">
        <f t="shared" si="118"/>
        <v>1.7581799999999999</v>
      </c>
      <c r="E1016" s="2">
        <f t="shared" si="120"/>
        <v>1.7575099999999999</v>
      </c>
      <c r="F1016" s="2">
        <f t="shared" si="121"/>
        <v>1.7437750000000001</v>
      </c>
      <c r="G1016" s="2">
        <f t="shared" si="123"/>
        <v>1.7655500000000002</v>
      </c>
      <c r="H1016" s="2">
        <f t="shared" si="119"/>
        <v>1.8875749999999993</v>
      </c>
      <c r="I1016" s="2">
        <f t="array" ref="I1016">SUMPRODUCT(B1000:B1019, (ROW(B1000:B1019)-ROW(B1000)+1)) / (20*21/2)</f>
        <v>1.7495976190476188</v>
      </c>
      <c r="J1016" s="2">
        <f t="shared" si="122"/>
        <v>1.7499859558613942</v>
      </c>
      <c r="K1016" s="2">
        <f t="shared" si="124"/>
        <v>1.7699171882021953</v>
      </c>
    </row>
    <row r="1017" spans="1:11" ht="13.5" x14ac:dyDescent="0.25">
      <c r="A1017" s="3">
        <f>TITRES_STAT!B1020</f>
        <v>44264</v>
      </c>
      <c r="B1017" s="5">
        <f>TITRES_STAT!D1020</f>
        <v>1.7555000000000001</v>
      </c>
      <c r="C1017" s="2">
        <f t="shared" si="117"/>
        <v>0</v>
      </c>
      <c r="D1017" s="2">
        <f t="shared" si="118"/>
        <v>1.75684</v>
      </c>
      <c r="E1017" s="2">
        <f t="shared" si="120"/>
        <v>1.75684</v>
      </c>
      <c r="F1017" s="2">
        <f t="shared" si="121"/>
        <v>1.7454500000000004</v>
      </c>
      <c r="G1017" s="2">
        <f t="shared" si="123"/>
        <v>1.7634059999999996</v>
      </c>
      <c r="H1017" s="2">
        <f t="shared" si="119"/>
        <v>1.8871819999999995</v>
      </c>
      <c r="I1017" s="2">
        <f t="array" ref="I1017">SUMPRODUCT(B1001:B1020, (ROW(B1001:B1020)-ROW(B1001)+1)) / (20*21/2)</f>
        <v>1.7518309523809521</v>
      </c>
      <c r="J1017" s="2">
        <f t="shared" si="122"/>
        <v>1.7505111029222138</v>
      </c>
      <c r="K1017" s="2">
        <f t="shared" si="124"/>
        <v>1.7693518082726976</v>
      </c>
    </row>
    <row r="1018" spans="1:11" ht="13.5" x14ac:dyDescent="0.25">
      <c r="A1018" s="3">
        <f>TITRES_STAT!B1021</f>
        <v>44265</v>
      </c>
      <c r="B1018" s="5">
        <f>TITRES_STAT!D1021</f>
        <v>1.7421</v>
      </c>
      <c r="C1018" s="2">
        <f t="shared" si="117"/>
        <v>-1.3400000000000079E-2</v>
      </c>
      <c r="D1018" s="2">
        <f t="shared" si="118"/>
        <v>1.7541600000000002</v>
      </c>
      <c r="E1018" s="2">
        <f t="shared" si="120"/>
        <v>1.7568399999999997</v>
      </c>
      <c r="F1018" s="2">
        <f t="shared" si="121"/>
        <v>1.7454500000000004</v>
      </c>
      <c r="G1018" s="2">
        <f t="shared" si="123"/>
        <v>1.7617979999999998</v>
      </c>
      <c r="H1018" s="2">
        <f t="shared" si="119"/>
        <v>1.8869894999999992</v>
      </c>
      <c r="I1018" s="2">
        <f t="array" ref="I1018">SUMPRODUCT(B1002:B1021, (ROW(B1002:B1021)-ROW(B1002)+1)) / (20*21/2)</f>
        <v>1.7539366666666667</v>
      </c>
      <c r="J1018" s="2">
        <f t="shared" si="122"/>
        <v>1.7497100455010506</v>
      </c>
      <c r="K1018" s="2">
        <f t="shared" si="124"/>
        <v>1.7682831099090626</v>
      </c>
    </row>
    <row r="1019" spans="1:11" ht="13.5" x14ac:dyDescent="0.25">
      <c r="A1019" s="3">
        <f>TITRES_STAT!B1022</f>
        <v>44266</v>
      </c>
      <c r="B1019" s="5">
        <f>TITRES_STAT!D1022</f>
        <v>1.7421</v>
      </c>
      <c r="C1019" s="2">
        <f t="shared" si="117"/>
        <v>0</v>
      </c>
      <c r="D1019" s="2">
        <f t="shared" si="118"/>
        <v>1.75014</v>
      </c>
      <c r="E1019" s="2">
        <f t="shared" si="120"/>
        <v>1.7548299999999997</v>
      </c>
      <c r="F1019" s="2">
        <f t="shared" si="121"/>
        <v>1.7454500000000004</v>
      </c>
      <c r="G1019" s="2">
        <f t="shared" si="123"/>
        <v>1.7605919999999995</v>
      </c>
      <c r="H1019" s="2">
        <f t="shared" si="119"/>
        <v>1.8865564999999995</v>
      </c>
      <c r="I1019" s="2">
        <f t="array" ref="I1019">SUMPRODUCT(B1003:B1022, (ROW(B1003:B1022)-ROW(B1003)+1)) / (20*21/2)</f>
        <v>1.7591052380952381</v>
      </c>
      <c r="J1019" s="2">
        <f t="shared" si="122"/>
        <v>1.7489852792628553</v>
      </c>
      <c r="K1019" s="2">
        <f t="shared" si="124"/>
        <v>1.767256321285178</v>
      </c>
    </row>
    <row r="1020" spans="1:11" ht="13.5" x14ac:dyDescent="0.25">
      <c r="A1020" s="3">
        <f>TITRES_STAT!B1023</f>
        <v>44267</v>
      </c>
      <c r="B1020" s="5">
        <f>TITRES_STAT!D1023</f>
        <v>1.7688999999999999</v>
      </c>
      <c r="C1020" s="2">
        <f t="shared" si="117"/>
        <v>2.6799999999999935E-2</v>
      </c>
      <c r="D1020" s="2">
        <f t="shared" si="118"/>
        <v>1.7528199999999998</v>
      </c>
      <c r="E1020" s="2">
        <f t="shared" si="120"/>
        <v>1.7555000000000001</v>
      </c>
      <c r="F1020" s="2">
        <f t="shared" si="121"/>
        <v>1.7467900000000003</v>
      </c>
      <c r="G1020" s="2">
        <f t="shared" si="123"/>
        <v>1.7591179999999995</v>
      </c>
      <c r="H1020" s="2">
        <f t="shared" si="119"/>
        <v>1.8860434999999993</v>
      </c>
      <c r="I1020" s="2">
        <f t="array" ref="I1020">SUMPRODUCT(B1004:B1023, (ROW(B1004:B1023)-ROW(B1004)+1)) / (20*21/2)</f>
        <v>1.7665390476190475</v>
      </c>
      <c r="J1020" s="2">
        <f t="shared" si="122"/>
        <v>1.7508819193330596</v>
      </c>
      <c r="K1020" s="2">
        <f t="shared" si="124"/>
        <v>1.7673207792739944</v>
      </c>
    </row>
    <row r="1021" spans="1:11" ht="13.5" x14ac:dyDescent="0.25">
      <c r="A1021" s="3">
        <f>TITRES_STAT!B1024</f>
        <v>44270</v>
      </c>
      <c r="B1021" s="5">
        <f>TITRES_STAT!D1024</f>
        <v>1.7688999999999999</v>
      </c>
      <c r="C1021" s="2">
        <f t="shared" si="117"/>
        <v>0</v>
      </c>
      <c r="D1021" s="2">
        <f t="shared" si="118"/>
        <v>1.7555000000000001</v>
      </c>
      <c r="E1021" s="2">
        <f t="shared" si="120"/>
        <v>1.75684</v>
      </c>
      <c r="F1021" s="2">
        <f t="shared" si="121"/>
        <v>1.7481300000000004</v>
      </c>
      <c r="G1021" s="2">
        <f t="shared" si="123"/>
        <v>1.7579119999999993</v>
      </c>
      <c r="H1021" s="2">
        <f t="shared" si="119"/>
        <v>1.8855304999999989</v>
      </c>
      <c r="I1021" s="2">
        <f t="array" ref="I1021">SUMPRODUCT(B1005:B1024, (ROW(B1005:B1024)-ROW(B1005)+1)) / (20*21/2)</f>
        <v>1.7728561904761901</v>
      </c>
      <c r="J1021" s="2">
        <f t="shared" si="122"/>
        <v>1.7525979270156253</v>
      </c>
      <c r="K1021" s="2">
        <f t="shared" si="124"/>
        <v>1.7673827094985437</v>
      </c>
    </row>
    <row r="1022" spans="1:11" ht="13.5" x14ac:dyDescent="0.25">
      <c r="A1022" s="3">
        <f>TITRES_STAT!B1025</f>
        <v>44271</v>
      </c>
      <c r="B1022" s="5">
        <f>TITRES_STAT!D1025</f>
        <v>1.8024</v>
      </c>
      <c r="C1022" s="2">
        <f t="shared" si="117"/>
        <v>3.3500000000000085E-2</v>
      </c>
      <c r="D1022" s="2">
        <f t="shared" si="118"/>
        <v>1.7648800000000002</v>
      </c>
      <c r="E1022" s="2">
        <f t="shared" si="120"/>
        <v>1.7608600000000003</v>
      </c>
      <c r="F1022" s="2">
        <f t="shared" si="121"/>
        <v>1.751145</v>
      </c>
      <c r="G1022" s="2">
        <f t="shared" si="123"/>
        <v>1.7568399999999995</v>
      </c>
      <c r="H1022" s="2">
        <f t="shared" si="119"/>
        <v>1.885184999999999</v>
      </c>
      <c r="I1022" s="2">
        <f t="array" ref="I1022">SUMPRODUCT(B1006:B1025, (ROW(B1006:B1025)-ROW(B1006)+1)) / (20*21/2)</f>
        <v>1.7768442857142857</v>
      </c>
      <c r="J1022" s="2">
        <f t="shared" si="122"/>
        <v>1.7573409815855658</v>
      </c>
      <c r="K1022" s="2">
        <f t="shared" si="124"/>
        <v>1.7687559365770322</v>
      </c>
    </row>
    <row r="1023" spans="1:11" ht="13.5" x14ac:dyDescent="0.25">
      <c r="A1023" s="3">
        <f>TITRES_STAT!B1026</f>
        <v>44272</v>
      </c>
      <c r="B1023" s="5">
        <f>TITRES_STAT!D1026</f>
        <v>1.8291999999999999</v>
      </c>
      <c r="C1023" s="2">
        <f t="shared" si="117"/>
        <v>2.6799999999999935E-2</v>
      </c>
      <c r="D1023" s="2">
        <f t="shared" si="118"/>
        <v>1.7823</v>
      </c>
      <c r="E1023" s="2">
        <f t="shared" si="120"/>
        <v>1.7682300000000002</v>
      </c>
      <c r="F1023" s="2">
        <f t="shared" si="121"/>
        <v>1.7561700000000002</v>
      </c>
      <c r="G1023" s="2">
        <f t="shared" si="123"/>
        <v>1.7573759999999994</v>
      </c>
      <c r="H1023" s="2">
        <f t="shared" si="119"/>
        <v>1.8850269999999991</v>
      </c>
      <c r="I1023" s="2">
        <f t="array" ref="I1023">SUMPRODUCT(B1007:B1026, (ROW(B1007:B1026)-ROW(B1007)+1)) / (20*21/2)</f>
        <v>1.7841504761904763</v>
      </c>
      <c r="J1023" s="2">
        <f t="shared" si="122"/>
        <v>1.7641846976250357</v>
      </c>
      <c r="K1023" s="2">
        <f t="shared" si="124"/>
        <v>1.7711262920053841</v>
      </c>
    </row>
    <row r="1024" spans="1:11" ht="13.5" x14ac:dyDescent="0.25">
      <c r="A1024" s="3">
        <f>TITRES_STAT!B1027</f>
        <v>44273</v>
      </c>
      <c r="B1024" s="5">
        <f>TITRES_STAT!D1027</f>
        <v>1.8225</v>
      </c>
      <c r="C1024" s="2">
        <f t="shared" si="117"/>
        <v>-6.6999999999999282E-3</v>
      </c>
      <c r="D1024" s="2">
        <f t="shared" si="118"/>
        <v>1.7983799999999999</v>
      </c>
      <c r="E1024" s="2">
        <f t="shared" si="120"/>
        <v>1.7742600000000004</v>
      </c>
      <c r="F1024" s="2">
        <f t="shared" si="121"/>
        <v>1.7605249999999999</v>
      </c>
      <c r="G1024" s="2">
        <f t="shared" si="123"/>
        <v>1.7573759999999996</v>
      </c>
      <c r="H1024" s="2">
        <f t="shared" si="119"/>
        <v>1.8848084999999992</v>
      </c>
      <c r="I1024" s="2">
        <f t="array" ref="I1024">SUMPRODUCT(B1008:B1027, (ROW(B1008:B1027)-ROW(B1008)+1)) / (20*21/2)</f>
        <v>1.7914566666666663</v>
      </c>
      <c r="J1024" s="2">
        <f t="shared" si="122"/>
        <v>1.7697385359464608</v>
      </c>
      <c r="K1024" s="2">
        <f t="shared" si="124"/>
        <v>1.7731409472208592</v>
      </c>
    </row>
    <row r="1025" spans="1:11" ht="13.5" x14ac:dyDescent="0.25">
      <c r="A1025" s="3">
        <f>TITRES_STAT!B1028</f>
        <v>44274</v>
      </c>
      <c r="B1025" s="5">
        <f>TITRES_STAT!D1028</f>
        <v>1.8024</v>
      </c>
      <c r="C1025" s="2">
        <f t="shared" si="117"/>
        <v>-2.0100000000000007E-2</v>
      </c>
      <c r="D1025" s="2">
        <f t="shared" si="118"/>
        <v>1.8050799999999998</v>
      </c>
      <c r="E1025" s="2">
        <f t="shared" si="120"/>
        <v>1.77895</v>
      </c>
      <c r="F1025" s="2">
        <f t="shared" si="121"/>
        <v>1.7658849999999997</v>
      </c>
      <c r="G1025" s="2">
        <f t="shared" si="123"/>
        <v>1.7572419999999997</v>
      </c>
      <c r="H1025" s="2">
        <f t="shared" si="119"/>
        <v>1.8842759999999992</v>
      </c>
      <c r="I1025" s="2">
        <f t="array" ref="I1025">SUMPRODUCT(B1009:B1028, (ROW(B1009:B1028)-ROW(B1009)+1)) / (20*21/2)</f>
        <v>1.7957957142857142</v>
      </c>
      <c r="J1025" s="2">
        <f t="shared" si="122"/>
        <v>1.7728491515706075</v>
      </c>
      <c r="K1025" s="2">
        <f t="shared" si="124"/>
        <v>1.7742883610553353</v>
      </c>
    </row>
    <row r="1026" spans="1:11" ht="13.5" x14ac:dyDescent="0.25">
      <c r="A1026" s="3">
        <f>TITRES_STAT!B1029</f>
        <v>44277</v>
      </c>
      <c r="B1026" s="5">
        <f>TITRES_STAT!D1029</f>
        <v>1.8426</v>
      </c>
      <c r="C1026" s="2">
        <f t="shared" si="117"/>
        <v>4.0200000000000014E-2</v>
      </c>
      <c r="D1026" s="2">
        <f t="shared" si="118"/>
        <v>1.81982</v>
      </c>
      <c r="E1026" s="2">
        <f t="shared" si="120"/>
        <v>1.78766</v>
      </c>
      <c r="F1026" s="2">
        <f t="shared" si="121"/>
        <v>1.7725849999999999</v>
      </c>
      <c r="G1026" s="2">
        <f t="shared" si="123"/>
        <v>1.7579120000000004</v>
      </c>
      <c r="H1026" s="2">
        <f t="shared" si="119"/>
        <v>1.8842114999999995</v>
      </c>
      <c r="I1026" s="2">
        <f t="array" ref="I1026">SUMPRODUCT(B1010:B1029, (ROW(B1010:B1029)-ROW(B1010)+1)) / (20*21/2)</f>
        <v>1.7978376190476191</v>
      </c>
      <c r="J1026" s="2">
        <f t="shared" si="122"/>
        <v>1.7794920895162638</v>
      </c>
      <c r="K1026" s="2">
        <f t="shared" si="124"/>
        <v>1.7769672488570869</v>
      </c>
    </row>
    <row r="1027" spans="1:11" ht="13.5" x14ac:dyDescent="0.25">
      <c r="A1027" s="3">
        <f>TITRES_STAT!B1030</f>
        <v>44278</v>
      </c>
      <c r="B1027" s="5">
        <f>TITRES_STAT!D1030</f>
        <v>1.8492999999999999</v>
      </c>
      <c r="C1027" s="2">
        <f t="shared" si="117"/>
        <v>6.6999999999999282E-3</v>
      </c>
      <c r="D1027" s="2">
        <f t="shared" si="118"/>
        <v>1.8292000000000002</v>
      </c>
      <c r="E1027" s="2">
        <f t="shared" si="120"/>
        <v>1.7970400000000002</v>
      </c>
      <c r="F1027" s="2">
        <f t="shared" si="121"/>
        <v>1.7769399999999997</v>
      </c>
      <c r="G1027" s="2">
        <f t="shared" si="123"/>
        <v>1.7587160000000004</v>
      </c>
      <c r="H1027" s="2">
        <f t="shared" si="119"/>
        <v>1.8841539999999994</v>
      </c>
      <c r="I1027" s="2">
        <f t="array" ref="I1027">SUMPRODUCT(B1011:B1030, (ROW(B1011:B1030)-ROW(B1011)+1)) / (20*21/2)</f>
        <v>1.8022404761904764</v>
      </c>
      <c r="J1027" s="2">
        <f t="shared" si="122"/>
        <v>1.7861404619432864</v>
      </c>
      <c r="K1027" s="2">
        <f t="shared" si="124"/>
        <v>1.7798038273332797</v>
      </c>
    </row>
    <row r="1028" spans="1:11" ht="13.5" x14ac:dyDescent="0.25">
      <c r="A1028" s="3">
        <f>TITRES_STAT!B1031</f>
        <v>44279</v>
      </c>
      <c r="B1028" s="5">
        <f>TITRES_STAT!D1031</f>
        <v>1.8225</v>
      </c>
      <c r="C1028" s="2">
        <f t="shared" ref="C1028:C1091" si="125">B1028-B1027</f>
        <v>-2.6799999999999935E-2</v>
      </c>
      <c r="D1028" s="2">
        <f t="shared" si="118"/>
        <v>1.82786</v>
      </c>
      <c r="E1028" s="2">
        <f t="shared" si="120"/>
        <v>1.8050800000000002</v>
      </c>
      <c r="F1028" s="2">
        <f t="shared" si="121"/>
        <v>1.7809599999999997</v>
      </c>
      <c r="G1028" s="2">
        <f t="shared" si="123"/>
        <v>1.7592520000000003</v>
      </c>
      <c r="H1028" s="2">
        <f t="shared" si="119"/>
        <v>1.8834009999999994</v>
      </c>
      <c r="I1028" s="2">
        <f t="array" ref="I1028">SUMPRODUCT(B1012:B1031, (ROW(B1012:B1031)-ROW(B1012)+1)) / (20*21/2)</f>
        <v>1.8037719047619047</v>
      </c>
      <c r="J1028" s="2">
        <f t="shared" si="122"/>
        <v>1.7896032750915447</v>
      </c>
      <c r="K1028" s="2">
        <f t="shared" si="124"/>
        <v>1.7814781870457002</v>
      </c>
    </row>
    <row r="1029" spans="1:11" ht="13.5" x14ac:dyDescent="0.25">
      <c r="A1029" s="3">
        <f>TITRES_STAT!B1032</f>
        <v>44280</v>
      </c>
      <c r="B1029" s="5">
        <f>TITRES_STAT!D1032</f>
        <v>1.8024</v>
      </c>
      <c r="C1029" s="2">
        <f t="shared" si="125"/>
        <v>-2.0100000000000007E-2</v>
      </c>
      <c r="D1029" s="2">
        <f t="shared" si="118"/>
        <v>1.8238399999999999</v>
      </c>
      <c r="E1029" s="2">
        <f t="shared" si="120"/>
        <v>1.81111</v>
      </c>
      <c r="F1029" s="2">
        <f t="shared" si="121"/>
        <v>1.7829699999999995</v>
      </c>
      <c r="G1029" s="2">
        <f t="shared" si="123"/>
        <v>1.7593860000000003</v>
      </c>
      <c r="H1029" s="2">
        <f t="shared" si="119"/>
        <v>1.8819859999999995</v>
      </c>
      <c r="I1029" s="2">
        <f t="array" ref="I1029">SUMPRODUCT(B1013:B1032, (ROW(B1013:B1032)-ROW(B1013)+1)) / (20*21/2)</f>
        <v>1.8044419047619047</v>
      </c>
      <c r="J1029" s="2">
        <f t="shared" si="122"/>
        <v>1.790822010797112</v>
      </c>
      <c r="K1029" s="2">
        <f t="shared" si="124"/>
        <v>1.7822986502988099</v>
      </c>
    </row>
    <row r="1030" spans="1:11" ht="13.5" x14ac:dyDescent="0.25">
      <c r="A1030" s="3">
        <f>TITRES_STAT!B1033</f>
        <v>44281</v>
      </c>
      <c r="B1030" s="5">
        <f>TITRES_STAT!D1033</f>
        <v>1.8291999999999999</v>
      </c>
      <c r="C1030" s="2">
        <f t="shared" si="125"/>
        <v>2.6799999999999935E-2</v>
      </c>
      <c r="D1030" s="2">
        <f t="shared" ref="D1030:D1093" si="126">AVERAGE(B1026:B1030)</f>
        <v>1.8292000000000002</v>
      </c>
      <c r="E1030" s="2">
        <f t="shared" si="120"/>
        <v>1.8171399999999998</v>
      </c>
      <c r="F1030" s="2">
        <f t="shared" si="121"/>
        <v>1.7863199999999999</v>
      </c>
      <c r="G1030" s="2">
        <f t="shared" si="123"/>
        <v>1.7599220000000002</v>
      </c>
      <c r="H1030" s="2">
        <f t="shared" si="119"/>
        <v>1.8810794999999996</v>
      </c>
      <c r="I1030" s="2">
        <f t="array" ref="I1030">SUMPRODUCT(B1014:B1033, (ROW(B1014:B1033)-ROW(B1014)+1)) / (20*21/2)</f>
        <v>1.8043142857142855</v>
      </c>
      <c r="J1030" s="2">
        <f t="shared" si="122"/>
        <v>1.7944770573878632</v>
      </c>
      <c r="K1030" s="2">
        <f t="shared" si="124"/>
        <v>1.784137918914543</v>
      </c>
    </row>
    <row r="1031" spans="1:11" ht="13.5" x14ac:dyDescent="0.25">
      <c r="A1031" s="3">
        <f>TITRES_STAT!B1034</f>
        <v>44284</v>
      </c>
      <c r="B1031" s="5">
        <f>TITRES_STAT!D1034</f>
        <v>1.8024</v>
      </c>
      <c r="C1031" s="2">
        <f t="shared" si="125"/>
        <v>-2.6799999999999935E-2</v>
      </c>
      <c r="D1031" s="2">
        <f t="shared" si="126"/>
        <v>1.8211600000000001</v>
      </c>
      <c r="E1031" s="2">
        <f t="shared" si="120"/>
        <v>1.8204899999999999</v>
      </c>
      <c r="F1031" s="2">
        <f t="shared" si="121"/>
        <v>1.7886649999999999</v>
      </c>
      <c r="G1031" s="2">
        <f t="shared" si="123"/>
        <v>1.7601900000000004</v>
      </c>
      <c r="H1031" s="2">
        <f t="shared" si="119"/>
        <v>1.8799049999999997</v>
      </c>
      <c r="I1031" s="2">
        <f t="array" ref="I1031">SUMPRODUCT(B1015:B1034, (ROW(B1015:B1034)-ROW(B1015)+1)) / (20*21/2)</f>
        <v>1.8059414285714288</v>
      </c>
      <c r="J1031" s="2">
        <f t="shared" si="122"/>
        <v>1.795231623350924</v>
      </c>
      <c r="K1031" s="2">
        <f t="shared" si="124"/>
        <v>1.7848540789571099</v>
      </c>
    </row>
    <row r="1032" spans="1:11" ht="13.5" x14ac:dyDescent="0.25">
      <c r="A1032" s="3">
        <f>TITRES_STAT!B1035</f>
        <v>44285</v>
      </c>
      <c r="B1032" s="5">
        <f>TITRES_STAT!D1035</f>
        <v>1.7957000000000001</v>
      </c>
      <c r="C1032" s="2">
        <f t="shared" si="125"/>
        <v>-6.6999999999999282E-3</v>
      </c>
      <c r="D1032" s="2">
        <f t="shared" si="126"/>
        <v>1.8104400000000003</v>
      </c>
      <c r="E1032" s="2">
        <f t="shared" si="120"/>
        <v>1.81982</v>
      </c>
      <c r="F1032" s="2">
        <f t="shared" si="121"/>
        <v>1.7903399999999998</v>
      </c>
      <c r="G1032" s="2">
        <f t="shared" si="123"/>
        <v>1.7603240000000004</v>
      </c>
      <c r="H1032" s="2">
        <f t="shared" si="119"/>
        <v>1.8788574999999994</v>
      </c>
      <c r="I1032" s="2">
        <f t="array" ref="I1032">SUMPRODUCT(B1016:B1035, (ROW(B1016:B1035)-ROW(B1016)+1)) / (20*21/2)</f>
        <v>1.8073452380952382</v>
      </c>
      <c r="J1032" s="2">
        <f t="shared" si="122"/>
        <v>1.7952762306508361</v>
      </c>
      <c r="K1032" s="2">
        <f t="shared" si="124"/>
        <v>1.785279409194086</v>
      </c>
    </row>
    <row r="1033" spans="1:11" ht="13.5" x14ac:dyDescent="0.25">
      <c r="A1033" s="3">
        <f>TITRES_STAT!B1036</f>
        <v>44286</v>
      </c>
      <c r="B1033" s="5">
        <f>TITRES_STAT!D1036</f>
        <v>1.7889999999999999</v>
      </c>
      <c r="C1033" s="2">
        <f t="shared" si="125"/>
        <v>-6.7000000000001503E-3</v>
      </c>
      <c r="D1033" s="2">
        <f t="shared" si="126"/>
        <v>1.8037399999999999</v>
      </c>
      <c r="E1033" s="2">
        <f t="shared" si="120"/>
        <v>1.8158000000000001</v>
      </c>
      <c r="F1033" s="2">
        <f t="shared" si="121"/>
        <v>1.7920149999999999</v>
      </c>
      <c r="G1033" s="2">
        <f t="shared" si="123"/>
        <v>1.7605920000000004</v>
      </c>
      <c r="H1033" s="2">
        <f t="shared" si="119"/>
        <v>1.8779369999999991</v>
      </c>
      <c r="I1033" s="2">
        <f t="array" ref="I1033">SUMPRODUCT(B1017:B1036, (ROW(B1017:B1036)-ROW(B1017)+1)) / (20*21/2)</f>
        <v>1.8084938095238097</v>
      </c>
      <c r="J1033" s="2">
        <f t="shared" si="122"/>
        <v>1.7946784943983753</v>
      </c>
      <c r="K1033" s="2">
        <f t="shared" si="124"/>
        <v>1.7854253147158867</v>
      </c>
    </row>
    <row r="1034" spans="1:11" ht="13.5" x14ac:dyDescent="0.25">
      <c r="A1034" s="3">
        <f>TITRES_STAT!B1037</f>
        <v>44287</v>
      </c>
      <c r="B1034" s="5">
        <f>TITRES_STAT!D1037</f>
        <v>1.8090999999999999</v>
      </c>
      <c r="C1034" s="2">
        <f t="shared" si="125"/>
        <v>2.0100000000000007E-2</v>
      </c>
      <c r="D1034" s="2">
        <f t="shared" si="126"/>
        <v>1.8050799999999998</v>
      </c>
      <c r="E1034" s="2">
        <f t="shared" si="120"/>
        <v>1.81446</v>
      </c>
      <c r="F1034" s="2">
        <f t="shared" si="121"/>
        <v>1.7943600000000004</v>
      </c>
      <c r="G1034" s="2">
        <f t="shared" si="123"/>
        <v>1.7613960000000006</v>
      </c>
      <c r="H1034" s="2">
        <f t="shared" ref="H1034:H1097" si="127">AVERAGE(B835:B1034)</f>
        <v>1.8771169999999993</v>
      </c>
      <c r="I1034" s="2">
        <f t="array" ref="I1034">SUMPRODUCT(B1018:B1037, (ROW(B1018:B1037)-ROW(B1018)+1)) / (20*21/2)</f>
        <v>1.8087490476190475</v>
      </c>
      <c r="J1034" s="2">
        <f t="shared" si="122"/>
        <v>1.7960519711223395</v>
      </c>
      <c r="K1034" s="2">
        <f t="shared" si="124"/>
        <v>1.7863537337466362</v>
      </c>
    </row>
    <row r="1035" spans="1:11" ht="13.5" x14ac:dyDescent="0.25">
      <c r="A1035" s="3">
        <f>TITRES_STAT!B1038</f>
        <v>44288</v>
      </c>
      <c r="B1035" s="5">
        <f>TITRES_STAT!D1038</f>
        <v>1.8090999999999999</v>
      </c>
      <c r="C1035" s="2">
        <f t="shared" si="125"/>
        <v>0</v>
      </c>
      <c r="D1035" s="2">
        <f t="shared" si="126"/>
        <v>1.8010600000000001</v>
      </c>
      <c r="E1035" s="2">
        <f t="shared" si="120"/>
        <v>1.8151300000000004</v>
      </c>
      <c r="F1035" s="2">
        <f t="shared" si="121"/>
        <v>1.7970400000000002</v>
      </c>
      <c r="G1035" s="2">
        <f t="shared" si="123"/>
        <v>1.7628700000000006</v>
      </c>
      <c r="H1035" s="2">
        <f t="shared" si="127"/>
        <v>1.8763504999999991</v>
      </c>
      <c r="I1035" s="2">
        <f t="array" ref="I1035">SUMPRODUCT(B1019:B1038, (ROW(B1019:B1038)-ROW(B1019)+1)) / (20*21/2)</f>
        <v>1.8081428571428573</v>
      </c>
      <c r="J1035" s="2">
        <f t="shared" si="122"/>
        <v>1.7972946405392596</v>
      </c>
      <c r="K1035" s="2">
        <f t="shared" si="124"/>
        <v>1.7872457441879446</v>
      </c>
    </row>
    <row r="1036" spans="1:11" ht="13.5" x14ac:dyDescent="0.25">
      <c r="A1036" s="3">
        <f>TITRES_STAT!B1039</f>
        <v>44291</v>
      </c>
      <c r="B1036" s="5">
        <f>TITRES_STAT!D1039</f>
        <v>1.8090999999999999</v>
      </c>
      <c r="C1036" s="2">
        <f t="shared" si="125"/>
        <v>0</v>
      </c>
      <c r="D1036" s="2">
        <f t="shared" si="126"/>
        <v>1.8024</v>
      </c>
      <c r="E1036" s="2">
        <f t="shared" ref="E1036:E1099" si="128">AVERAGE(B1027:B1036)</f>
        <v>1.8117800000000002</v>
      </c>
      <c r="F1036" s="2">
        <f t="shared" si="121"/>
        <v>1.79972</v>
      </c>
      <c r="G1036" s="2">
        <f t="shared" si="123"/>
        <v>1.7638080000000005</v>
      </c>
      <c r="H1036" s="2">
        <f t="shared" si="127"/>
        <v>1.8756104999999994</v>
      </c>
      <c r="I1036" s="2">
        <f t="array" ref="I1036">SUMPRODUCT(B1020:B1039, (ROW(B1020:B1039)-ROW(B1020)+1)) / (20*21/2)</f>
        <v>1.8028147619047619</v>
      </c>
      <c r="J1036" s="2">
        <f t="shared" si="122"/>
        <v>1.7984189604879015</v>
      </c>
      <c r="K1036" s="2">
        <f t="shared" si="124"/>
        <v>1.7881027738276332</v>
      </c>
    </row>
    <row r="1037" spans="1:11" ht="13.5" x14ac:dyDescent="0.25">
      <c r="A1037" s="3">
        <f>TITRES_STAT!B1040</f>
        <v>44292</v>
      </c>
      <c r="B1037" s="5">
        <f>TITRES_STAT!D1040</f>
        <v>1.8024</v>
      </c>
      <c r="C1037" s="2">
        <f t="shared" si="125"/>
        <v>-6.6999999999999282E-3</v>
      </c>
      <c r="D1037" s="2">
        <f t="shared" si="126"/>
        <v>1.8037399999999999</v>
      </c>
      <c r="E1037" s="2">
        <f t="shared" si="128"/>
        <v>1.8070900000000001</v>
      </c>
      <c r="F1037" s="2">
        <f t="shared" si="121"/>
        <v>1.802065</v>
      </c>
      <c r="G1037" s="2">
        <f t="shared" si="123"/>
        <v>1.7647460000000006</v>
      </c>
      <c r="H1037" s="2">
        <f t="shared" si="127"/>
        <v>1.8749974999999992</v>
      </c>
      <c r="I1037" s="2">
        <f t="array" ref="I1037">SUMPRODUCT(B1021:B1040, (ROW(B1021:B1040)-ROW(B1021)+1)) / (20*21/2)</f>
        <v>1.8019214285714289</v>
      </c>
      <c r="J1037" s="2">
        <f t="shared" si="122"/>
        <v>1.7987981071081012</v>
      </c>
      <c r="K1037" s="2">
        <f t="shared" si="124"/>
        <v>1.7886634493638045</v>
      </c>
    </row>
    <row r="1038" spans="1:11" ht="13.5" x14ac:dyDescent="0.25">
      <c r="A1038" s="3">
        <f>TITRES_STAT!B1041</f>
        <v>44293</v>
      </c>
      <c r="B1038" s="5">
        <f>TITRES_STAT!D1041</f>
        <v>1.7957000000000001</v>
      </c>
      <c r="C1038" s="2">
        <f t="shared" si="125"/>
        <v>-6.6999999999999282E-3</v>
      </c>
      <c r="D1038" s="2">
        <f t="shared" si="126"/>
        <v>1.8050799999999998</v>
      </c>
      <c r="E1038" s="2">
        <f t="shared" si="128"/>
        <v>1.8044100000000001</v>
      </c>
      <c r="F1038" s="2">
        <f t="shared" si="121"/>
        <v>1.8047449999999998</v>
      </c>
      <c r="G1038" s="2">
        <f t="shared" si="123"/>
        <v>1.7659520000000004</v>
      </c>
      <c r="H1038" s="2">
        <f t="shared" si="127"/>
        <v>1.8744314999999991</v>
      </c>
      <c r="I1038" s="2">
        <f t="array" ref="I1038">SUMPRODUCT(B1022:B1041, (ROW(B1022:B1041)-ROW(B1022)+1)) / (20*21/2)</f>
        <v>1.8034528571428574</v>
      </c>
      <c r="J1038" s="2">
        <f t="shared" si="122"/>
        <v>1.7985030492882821</v>
      </c>
      <c r="K1038" s="2">
        <f t="shared" si="124"/>
        <v>1.7889393925260082</v>
      </c>
    </row>
    <row r="1039" spans="1:11" ht="13.5" x14ac:dyDescent="0.25">
      <c r="A1039" s="3">
        <f>TITRES_STAT!B1042</f>
        <v>44294</v>
      </c>
      <c r="B1039" s="5">
        <f>TITRES_STAT!D1042</f>
        <v>1.7487999999999999</v>
      </c>
      <c r="C1039" s="2">
        <f t="shared" si="125"/>
        <v>-4.6900000000000164E-2</v>
      </c>
      <c r="D1039" s="2">
        <f t="shared" si="126"/>
        <v>1.7930199999999998</v>
      </c>
      <c r="E1039" s="2">
        <f t="shared" si="128"/>
        <v>1.79905</v>
      </c>
      <c r="F1039" s="2">
        <f t="shared" si="121"/>
        <v>1.8050800000000002</v>
      </c>
      <c r="G1039" s="2">
        <f t="shared" si="123"/>
        <v>1.7659520000000004</v>
      </c>
      <c r="H1039" s="2">
        <f t="shared" si="127"/>
        <v>1.8734704999999992</v>
      </c>
      <c r="I1039" s="2">
        <f t="array" ref="I1039">SUMPRODUCT(B1023:B1042, (ROW(B1023:B1042)-ROW(B1023)+1)) / (20*21/2)</f>
        <v>1.8047290476190478</v>
      </c>
      <c r="J1039" s="2">
        <f t="shared" si="122"/>
        <v>1.7937694255465411</v>
      </c>
      <c r="K1039" s="2">
        <f t="shared" si="124"/>
        <v>1.787365298701459</v>
      </c>
    </row>
    <row r="1040" spans="1:11" ht="13.5" x14ac:dyDescent="0.25">
      <c r="A1040" s="3">
        <f>TITRES_STAT!B1043</f>
        <v>44298</v>
      </c>
      <c r="B1040" s="5">
        <f>TITRES_STAT!D1043</f>
        <v>1.7957000000000001</v>
      </c>
      <c r="C1040" s="2">
        <f t="shared" si="125"/>
        <v>4.6900000000000164E-2</v>
      </c>
      <c r="D1040" s="2">
        <f t="shared" si="126"/>
        <v>1.7903399999999998</v>
      </c>
      <c r="E1040" s="2">
        <f t="shared" si="128"/>
        <v>1.7957000000000001</v>
      </c>
      <c r="F1040" s="2">
        <f t="shared" si="121"/>
        <v>1.8064199999999999</v>
      </c>
      <c r="G1040" s="2">
        <f t="shared" si="123"/>
        <v>1.7670240000000002</v>
      </c>
      <c r="H1040" s="2">
        <f t="shared" si="127"/>
        <v>1.8728509999999994</v>
      </c>
      <c r="I1040" s="2">
        <f t="array" ref="I1040">SUMPRODUCT(B1024:B1043, (ROW(B1024:B1043)-ROW(B1024)+1)) / (20*21/2)</f>
        <v>1.803995238095238</v>
      </c>
      <c r="J1040" s="2">
        <f t="shared" si="122"/>
        <v>1.7939532897802037</v>
      </c>
      <c r="K1040" s="2">
        <f t="shared" si="124"/>
        <v>1.7876921497327742</v>
      </c>
    </row>
    <row r="1041" spans="1:11" ht="13.5" x14ac:dyDescent="0.25">
      <c r="A1041" s="3">
        <f>TITRES_STAT!B1044</f>
        <v>44299</v>
      </c>
      <c r="B1041" s="5">
        <f>TITRES_STAT!D1044</f>
        <v>1.8225</v>
      </c>
      <c r="C1041" s="2">
        <f t="shared" si="125"/>
        <v>2.6799999999999935E-2</v>
      </c>
      <c r="D1041" s="2">
        <f t="shared" si="126"/>
        <v>1.7930199999999998</v>
      </c>
      <c r="E1041" s="2">
        <f t="shared" si="128"/>
        <v>1.7977100000000004</v>
      </c>
      <c r="F1041" s="2">
        <f t="shared" si="121"/>
        <v>1.8090999999999997</v>
      </c>
      <c r="G1041" s="2">
        <f t="shared" si="123"/>
        <v>1.7689000000000001</v>
      </c>
      <c r="H1041" s="2">
        <f t="shared" si="127"/>
        <v>1.872365499999999</v>
      </c>
      <c r="I1041" s="2">
        <f t="array" ref="I1041">SUMPRODUCT(B1025:B1044, (ROW(B1025:B1044)-ROW(B1025)+1)) / (20*21/2)</f>
        <v>1.8001985714285713</v>
      </c>
      <c r="J1041" s="2">
        <f t="shared" si="122"/>
        <v>1.796672024086851</v>
      </c>
      <c r="K1041" s="2">
        <f t="shared" si="124"/>
        <v>1.789057163468744</v>
      </c>
    </row>
    <row r="1042" spans="1:11" ht="13.5" x14ac:dyDescent="0.25">
      <c r="A1042" s="3">
        <f>TITRES_STAT!B1045</f>
        <v>44300</v>
      </c>
      <c r="B1042" s="5">
        <f>TITRES_STAT!D1045</f>
        <v>1.8225</v>
      </c>
      <c r="C1042" s="2">
        <f t="shared" si="125"/>
        <v>0</v>
      </c>
      <c r="D1042" s="2">
        <f t="shared" si="126"/>
        <v>1.7970400000000002</v>
      </c>
      <c r="E1042" s="2">
        <f t="shared" si="128"/>
        <v>1.8003900000000002</v>
      </c>
      <c r="F1042" s="2">
        <f t="shared" si="121"/>
        <v>1.8101050000000001</v>
      </c>
      <c r="G1042" s="2">
        <f t="shared" si="123"/>
        <v>1.7707760000000001</v>
      </c>
      <c r="H1042" s="2">
        <f t="shared" si="127"/>
        <v>1.8716124999999988</v>
      </c>
      <c r="I1042" s="2">
        <f t="array" ref="I1042">SUMPRODUCT(B1026:B1045, (ROW(B1026:B1045)-ROW(B1026)+1)) / (20*21/2)</f>
        <v>1.8004857142857145</v>
      </c>
      <c r="J1042" s="2">
        <f t="shared" si="122"/>
        <v>1.7991318313166746</v>
      </c>
      <c r="K1042" s="2">
        <f t="shared" si="124"/>
        <v>1.7903686472542835</v>
      </c>
    </row>
    <row r="1043" spans="1:11" ht="13.5" x14ac:dyDescent="0.25">
      <c r="A1043" s="3">
        <f>TITRES_STAT!B1046</f>
        <v>44301</v>
      </c>
      <c r="B1043" s="5">
        <f>TITRES_STAT!D1046</f>
        <v>1.8024</v>
      </c>
      <c r="C1043" s="2">
        <f t="shared" si="125"/>
        <v>-2.0100000000000007E-2</v>
      </c>
      <c r="D1043" s="2">
        <f t="shared" si="126"/>
        <v>1.7983799999999999</v>
      </c>
      <c r="E1043" s="2">
        <f t="shared" si="128"/>
        <v>1.8017299999999998</v>
      </c>
      <c r="F1043" s="2">
        <f t="shared" si="121"/>
        <v>1.808765</v>
      </c>
      <c r="G1043" s="2">
        <f t="shared" si="123"/>
        <v>1.7725180000000003</v>
      </c>
      <c r="H1043" s="2">
        <f t="shared" si="127"/>
        <v>1.8708659999999988</v>
      </c>
      <c r="I1043" s="2">
        <f t="array" ref="I1043">SUMPRODUCT(B1027:B1046, (ROW(B1027:B1046)-ROW(B1027)+1)) / (20*21/2)</f>
        <v>1.7956361904761906</v>
      </c>
      <c r="J1043" s="2">
        <f t="shared" si="122"/>
        <v>1.7994430854769914</v>
      </c>
      <c r="K1043" s="2">
        <f t="shared" si="124"/>
        <v>1.7908404650090175</v>
      </c>
    </row>
    <row r="1044" spans="1:11" ht="13.5" x14ac:dyDescent="0.25">
      <c r="A1044" s="3">
        <f>TITRES_STAT!B1047</f>
        <v>44302</v>
      </c>
      <c r="B1044" s="5">
        <f>TITRES_STAT!D1047</f>
        <v>1.7688999999999999</v>
      </c>
      <c r="C1044" s="2">
        <f t="shared" si="125"/>
        <v>-3.3500000000000085E-2</v>
      </c>
      <c r="D1044" s="2">
        <f t="shared" si="126"/>
        <v>1.8024</v>
      </c>
      <c r="E1044" s="2">
        <f t="shared" si="128"/>
        <v>1.7977099999999997</v>
      </c>
      <c r="F1044" s="2">
        <f t="shared" ref="F1044:F1107" si="129">AVERAGE(B1025:B1044)</f>
        <v>1.8060850000000002</v>
      </c>
      <c r="G1044" s="2">
        <f t="shared" si="123"/>
        <v>1.7733220000000003</v>
      </c>
      <c r="H1044" s="2">
        <f t="shared" si="127"/>
        <v>1.8695509999999986</v>
      </c>
      <c r="I1044" s="2">
        <f t="array" ref="I1044">SUMPRODUCT(B1028:B1047, (ROW(B1028:B1047)-ROW(B1028)+1)) / (20*21/2)</f>
        <v>1.7956680952380957</v>
      </c>
      <c r="J1044" s="2">
        <f t="shared" si="122"/>
        <v>1.7965342201934682</v>
      </c>
      <c r="K1044" s="2">
        <f t="shared" si="124"/>
        <v>1.789980054616507</v>
      </c>
    </row>
    <row r="1045" spans="1:11" ht="13.5" x14ac:dyDescent="0.25">
      <c r="A1045" s="3">
        <f>TITRES_STAT!B1048</f>
        <v>44305</v>
      </c>
      <c r="B1045" s="5">
        <f>TITRES_STAT!D1048</f>
        <v>1.8090999999999999</v>
      </c>
      <c r="C1045" s="2">
        <f t="shared" si="125"/>
        <v>4.0200000000000014E-2</v>
      </c>
      <c r="D1045" s="2">
        <f t="shared" si="126"/>
        <v>1.8050800000000002</v>
      </c>
      <c r="E1045" s="2">
        <f t="shared" si="128"/>
        <v>1.7977099999999999</v>
      </c>
      <c r="F1045" s="2">
        <f t="shared" si="129"/>
        <v>1.8064200000000004</v>
      </c>
      <c r="G1045" s="2">
        <f t="shared" si="123"/>
        <v>1.7753320000000006</v>
      </c>
      <c r="H1045" s="2">
        <f t="shared" si="127"/>
        <v>1.868623999999999</v>
      </c>
      <c r="I1045" s="2">
        <f t="array" ref="I1045">SUMPRODUCT(B1029:B1048, (ROW(B1029:B1048)-ROW(B1029)+1)) / (20*21/2)</f>
        <v>1.7940090476190476</v>
      </c>
      <c r="J1045" s="2">
        <f t="shared" ref="J1045:J1108" si="130">$J$4*B1045+J1044*(1-$J$4)</f>
        <v>1.7977309611274235</v>
      </c>
      <c r="K1045" s="2">
        <f t="shared" si="124"/>
        <v>1.7907298563962519</v>
      </c>
    </row>
    <row r="1046" spans="1:11" ht="13.5" x14ac:dyDescent="0.25">
      <c r="A1046" s="3">
        <f>TITRES_STAT!B1049</f>
        <v>44306</v>
      </c>
      <c r="B1046" s="5">
        <f>TITRES_STAT!D1049</f>
        <v>1.7555000000000001</v>
      </c>
      <c r="C1046" s="2">
        <f t="shared" si="125"/>
        <v>-5.359999999999987E-2</v>
      </c>
      <c r="D1046" s="2">
        <f t="shared" si="126"/>
        <v>1.7916800000000002</v>
      </c>
      <c r="E1046" s="2">
        <f t="shared" si="128"/>
        <v>1.7923500000000001</v>
      </c>
      <c r="F1046" s="2">
        <f t="shared" si="129"/>
        <v>1.802065</v>
      </c>
      <c r="G1046" s="2">
        <f t="shared" si="123"/>
        <v>1.7758680000000004</v>
      </c>
      <c r="H1046" s="2">
        <f t="shared" si="127"/>
        <v>1.8675624999999989</v>
      </c>
      <c r="I1046" s="2">
        <f t="array" ref="I1046">SUMPRODUCT(B1030:B1049, (ROW(B1030:B1049)-ROW(B1030)+1)) / (20*21/2)</f>
        <v>1.7899890476190476</v>
      </c>
      <c r="J1046" s="2">
        <f t="shared" si="130"/>
        <v>1.7937089648295736</v>
      </c>
      <c r="K1046" s="2">
        <f t="shared" si="124"/>
        <v>1.7893482934003204</v>
      </c>
    </row>
    <row r="1047" spans="1:11" ht="13.5" x14ac:dyDescent="0.25">
      <c r="A1047" s="3">
        <f>TITRES_STAT!B1050</f>
        <v>44307</v>
      </c>
      <c r="B1047" s="5">
        <f>TITRES_STAT!D1050</f>
        <v>1.8024</v>
      </c>
      <c r="C1047" s="2">
        <f t="shared" si="125"/>
        <v>4.6899999999999942E-2</v>
      </c>
      <c r="D1047" s="2">
        <f t="shared" si="126"/>
        <v>1.78766</v>
      </c>
      <c r="E1047" s="2">
        <f t="shared" si="128"/>
        <v>1.7923500000000001</v>
      </c>
      <c r="F1047" s="2">
        <f t="shared" si="129"/>
        <v>1.79972</v>
      </c>
      <c r="G1047" s="2">
        <f t="shared" si="123"/>
        <v>1.7774760000000007</v>
      </c>
      <c r="H1047" s="2">
        <f t="shared" si="127"/>
        <v>1.8665219999999991</v>
      </c>
      <c r="I1047" s="2">
        <f t="array" ref="I1047">SUMPRODUCT(B1031:B1050, (ROW(B1031:B1050)-ROW(B1031)+1)) / (20*21/2)</f>
        <v>1.7861923809523812</v>
      </c>
      <c r="J1047" s="2">
        <f t="shared" si="130"/>
        <v>1.7945366824648525</v>
      </c>
      <c r="K1047" s="2">
        <f t="shared" si="124"/>
        <v>1.7898601250316803</v>
      </c>
    </row>
    <row r="1048" spans="1:11" ht="13.5" x14ac:dyDescent="0.25">
      <c r="A1048" s="3">
        <f>TITRES_STAT!B1051</f>
        <v>44308</v>
      </c>
      <c r="B1048" s="5">
        <f>TITRES_STAT!D1051</f>
        <v>1.7823</v>
      </c>
      <c r="C1048" s="2">
        <f t="shared" si="125"/>
        <v>-2.0100000000000007E-2</v>
      </c>
      <c r="D1048" s="2">
        <f t="shared" si="126"/>
        <v>1.7836399999999997</v>
      </c>
      <c r="E1048" s="2">
        <f t="shared" si="128"/>
        <v>1.79101</v>
      </c>
      <c r="F1048" s="2">
        <f t="shared" si="129"/>
        <v>1.7977099999999999</v>
      </c>
      <c r="G1048" s="2">
        <f t="shared" si="123"/>
        <v>1.7782800000000005</v>
      </c>
      <c r="H1048" s="2">
        <f t="shared" si="127"/>
        <v>1.8655679999999992</v>
      </c>
      <c r="I1048" s="2">
        <f t="array" ref="I1048">SUMPRODUCT(B1032:B1051, (ROW(B1032:B1051)-ROW(B1032)+1)) / (20*21/2)</f>
        <v>1.7859371428571427</v>
      </c>
      <c r="J1048" s="2">
        <f t="shared" si="130"/>
        <v>1.7933712841348666</v>
      </c>
      <c r="K1048" s="2">
        <f t="shared" si="124"/>
        <v>1.7895636495402421</v>
      </c>
    </row>
    <row r="1049" spans="1:11" ht="13.5" x14ac:dyDescent="0.25">
      <c r="A1049" s="3">
        <f>TITRES_STAT!B1052</f>
        <v>44309</v>
      </c>
      <c r="B1049" s="5">
        <f>TITRES_STAT!D1052</f>
        <v>1.7555000000000001</v>
      </c>
      <c r="C1049" s="2">
        <f t="shared" si="125"/>
        <v>-2.6799999999999935E-2</v>
      </c>
      <c r="D1049" s="2">
        <f t="shared" si="126"/>
        <v>1.7809599999999999</v>
      </c>
      <c r="E1049" s="2">
        <f t="shared" si="128"/>
        <v>1.7916800000000002</v>
      </c>
      <c r="F1049" s="2">
        <f t="shared" si="129"/>
        <v>1.7953649999999999</v>
      </c>
      <c r="G1049" s="2">
        <f t="shared" si="123"/>
        <v>1.7785480000000007</v>
      </c>
      <c r="H1049" s="2">
        <f t="shared" si="127"/>
        <v>1.864613499999999</v>
      </c>
      <c r="I1049" s="2">
        <f t="array" ref="I1049">SUMPRODUCT(B1033:B1052, (ROW(B1033:B1052)-ROW(B1033)+1)) / (20*21/2)</f>
        <v>1.7844695238095236</v>
      </c>
      <c r="J1049" s="2">
        <f t="shared" si="130"/>
        <v>1.7897644951696412</v>
      </c>
      <c r="K1049" s="2">
        <f t="shared" si="124"/>
        <v>1.7882278201465069</v>
      </c>
    </row>
    <row r="1050" spans="1:11" ht="13.5" x14ac:dyDescent="0.25">
      <c r="A1050" s="3">
        <f>TITRES_STAT!B1053</f>
        <v>44312</v>
      </c>
      <c r="B1050" s="5">
        <f>TITRES_STAT!D1053</f>
        <v>1.7555000000000001</v>
      </c>
      <c r="C1050" s="2">
        <f t="shared" si="125"/>
        <v>0</v>
      </c>
      <c r="D1050" s="2">
        <f t="shared" si="126"/>
        <v>1.77024</v>
      </c>
      <c r="E1050" s="2">
        <f t="shared" si="128"/>
        <v>1.7876600000000002</v>
      </c>
      <c r="F1050" s="2">
        <f t="shared" si="129"/>
        <v>1.7916799999999999</v>
      </c>
      <c r="G1050" s="2">
        <f t="shared" si="123"/>
        <v>1.7788160000000004</v>
      </c>
      <c r="H1050" s="2">
        <f t="shared" si="127"/>
        <v>1.8636589999999991</v>
      </c>
      <c r="I1050" s="2">
        <f t="array" ref="I1050">SUMPRODUCT(B1034:B1053, (ROW(B1034:B1053)-ROW(B1034)+1)) / (20*21/2)</f>
        <v>1.7799071428571427</v>
      </c>
      <c r="J1050" s="2">
        <f t="shared" si="130"/>
        <v>1.7865012099153896</v>
      </c>
      <c r="K1050" s="2">
        <f t="shared" si="124"/>
        <v>1.786944376219193</v>
      </c>
    </row>
    <row r="1051" spans="1:11" ht="13.5" x14ac:dyDescent="0.25">
      <c r="A1051" s="3">
        <f>TITRES_STAT!B1054</f>
        <v>44313</v>
      </c>
      <c r="B1051" s="5">
        <f>TITRES_STAT!D1054</f>
        <v>1.7889999999999999</v>
      </c>
      <c r="C1051" s="2">
        <f t="shared" si="125"/>
        <v>3.3499999999999863E-2</v>
      </c>
      <c r="D1051" s="2">
        <f t="shared" si="126"/>
        <v>1.7769399999999997</v>
      </c>
      <c r="E1051" s="2">
        <f t="shared" si="128"/>
        <v>1.7843100000000003</v>
      </c>
      <c r="F1051" s="2">
        <f t="shared" si="129"/>
        <v>1.79101</v>
      </c>
      <c r="G1051" s="2">
        <f t="shared" si="123"/>
        <v>1.7797540000000007</v>
      </c>
      <c r="H1051" s="2">
        <f t="shared" si="127"/>
        <v>1.8627384999999987</v>
      </c>
      <c r="I1051" s="2">
        <f t="array" ref="I1051">SUMPRODUCT(B1035:B1054, (ROW(B1035:B1054)-ROW(B1035)+1)) / (20*21/2)</f>
        <v>1.7755680952380952</v>
      </c>
      <c r="J1051" s="2">
        <f t="shared" si="130"/>
        <v>1.7867391899234477</v>
      </c>
      <c r="K1051" s="2">
        <f t="shared" si="124"/>
        <v>1.7870249889164798</v>
      </c>
    </row>
    <row r="1052" spans="1:11" ht="13.5" x14ac:dyDescent="0.25">
      <c r="A1052" s="3">
        <f>TITRES_STAT!B1055</f>
        <v>44314</v>
      </c>
      <c r="B1052" s="5">
        <f>TITRES_STAT!D1055</f>
        <v>1.7756000000000001</v>
      </c>
      <c r="C1052" s="2">
        <f t="shared" si="125"/>
        <v>-1.3399999999999856E-2</v>
      </c>
      <c r="D1052" s="2">
        <f t="shared" si="126"/>
        <v>1.7715800000000002</v>
      </c>
      <c r="E1052" s="2">
        <f t="shared" si="128"/>
        <v>1.77962</v>
      </c>
      <c r="F1052" s="2">
        <f t="shared" si="129"/>
        <v>1.7900050000000001</v>
      </c>
      <c r="G1052" s="2">
        <f t="shared" si="123"/>
        <v>1.7804240000000005</v>
      </c>
      <c r="H1052" s="2">
        <f t="shared" si="127"/>
        <v>1.8618309999999989</v>
      </c>
      <c r="I1052" s="2">
        <f t="array" ref="I1052">SUMPRODUCT(B1036:B1055, (ROW(B1036:B1055)-ROW(B1036)+1)) / (20*21/2)</f>
        <v>1.7741004761904762</v>
      </c>
      <c r="J1052" s="2">
        <f t="shared" si="130"/>
        <v>1.7856783146926432</v>
      </c>
      <c r="K1052" s="2">
        <f t="shared" si="124"/>
        <v>1.7865769501354414</v>
      </c>
    </row>
    <row r="1053" spans="1:11" ht="13.5" x14ac:dyDescent="0.25">
      <c r="A1053" s="3">
        <f>TITRES_STAT!B1056</f>
        <v>44315</v>
      </c>
      <c r="B1053" s="5">
        <f>TITRES_STAT!D1056</f>
        <v>1.7421</v>
      </c>
      <c r="C1053" s="2">
        <f t="shared" si="125"/>
        <v>-3.3500000000000085E-2</v>
      </c>
      <c r="D1053" s="2">
        <f t="shared" si="126"/>
        <v>1.7635400000000001</v>
      </c>
      <c r="E1053" s="2">
        <f t="shared" si="128"/>
        <v>1.7735899999999998</v>
      </c>
      <c r="F1053" s="2">
        <f t="shared" si="129"/>
        <v>1.78766</v>
      </c>
      <c r="G1053" s="2">
        <f t="shared" si="123"/>
        <v>1.7806920000000002</v>
      </c>
      <c r="H1053" s="2">
        <f t="shared" si="127"/>
        <v>1.860755999999999</v>
      </c>
      <c r="I1053" s="2">
        <f t="array" ref="I1053">SUMPRODUCT(B1037:B1056, (ROW(B1037:B1056)-ROW(B1037)+1)) / (20*21/2)</f>
        <v>1.7715480952380953</v>
      </c>
      <c r="J1053" s="2">
        <f t="shared" si="130"/>
        <v>1.7815279990076296</v>
      </c>
      <c r="K1053" s="2">
        <f t="shared" si="124"/>
        <v>1.784832756012483</v>
      </c>
    </row>
    <row r="1054" spans="1:11" ht="13.5" x14ac:dyDescent="0.25">
      <c r="A1054" s="3">
        <f>TITRES_STAT!B1057</f>
        <v>44316</v>
      </c>
      <c r="B1054" s="5">
        <f>TITRES_STAT!D1057</f>
        <v>1.7421</v>
      </c>
      <c r="C1054" s="2">
        <f t="shared" si="125"/>
        <v>0</v>
      </c>
      <c r="D1054" s="2">
        <f t="shared" si="126"/>
        <v>1.7608599999999999</v>
      </c>
      <c r="E1054" s="2">
        <f t="shared" si="128"/>
        <v>1.77091</v>
      </c>
      <c r="F1054" s="2">
        <f t="shared" si="129"/>
        <v>1.7843100000000001</v>
      </c>
      <c r="G1054" s="2">
        <f t="shared" si="123"/>
        <v>1.7808260000000002</v>
      </c>
      <c r="H1054" s="2">
        <f t="shared" si="127"/>
        <v>1.859573999999999</v>
      </c>
      <c r="I1054" s="2">
        <f t="array" ref="I1054">SUMPRODUCT(B1038:B1057, (ROW(B1038:B1057)-ROW(B1038)+1)) / (20*21/2)</f>
        <v>1.7666985714285712</v>
      </c>
      <c r="J1054" s="2">
        <f t="shared" si="130"/>
        <v>1.7777729514830933</v>
      </c>
      <c r="K1054" s="2">
        <f t="shared" si="124"/>
        <v>1.7831569616590524</v>
      </c>
    </row>
    <row r="1055" spans="1:11" ht="13.5" x14ac:dyDescent="0.25">
      <c r="A1055" s="3">
        <f>TITRES_STAT!B1058</f>
        <v>44319</v>
      </c>
      <c r="B1055" s="5">
        <f>TITRES_STAT!D1058</f>
        <v>1.7688999999999999</v>
      </c>
      <c r="C1055" s="2">
        <f t="shared" si="125"/>
        <v>2.6799999999999935E-2</v>
      </c>
      <c r="D1055" s="2">
        <f t="shared" si="126"/>
        <v>1.7635400000000001</v>
      </c>
      <c r="E1055" s="2">
        <f t="shared" si="128"/>
        <v>1.7668900000000001</v>
      </c>
      <c r="F1055" s="2">
        <f t="shared" si="129"/>
        <v>1.7823000000000004</v>
      </c>
      <c r="G1055" s="2">
        <f t="shared" si="123"/>
        <v>1.7823000000000002</v>
      </c>
      <c r="H1055" s="2">
        <f t="shared" si="127"/>
        <v>1.8583924999999988</v>
      </c>
      <c r="I1055" s="2">
        <f t="array" ref="I1055">SUMPRODUCT(B1039:B1058, (ROW(B1039:B1058)-ROW(B1039)+1)) / (20*21/2)</f>
        <v>1.7647523809523811</v>
      </c>
      <c r="J1055" s="2">
        <f t="shared" si="130"/>
        <v>1.7769279084847036</v>
      </c>
      <c r="K1055" s="2">
        <f t="shared" si="124"/>
        <v>1.7825978651234033</v>
      </c>
    </row>
    <row r="1056" spans="1:11" ht="13.5" x14ac:dyDescent="0.25">
      <c r="A1056" s="3">
        <f>TITRES_STAT!B1059</f>
        <v>44320</v>
      </c>
      <c r="B1056" s="5">
        <f>TITRES_STAT!D1059</f>
        <v>1.7555000000000001</v>
      </c>
      <c r="C1056" s="2">
        <f t="shared" si="125"/>
        <v>-1.3399999999999856E-2</v>
      </c>
      <c r="D1056" s="2">
        <f t="shared" si="126"/>
        <v>1.75684</v>
      </c>
      <c r="E1056" s="2">
        <f t="shared" si="128"/>
        <v>1.7668900000000001</v>
      </c>
      <c r="F1056" s="2">
        <f t="shared" si="129"/>
        <v>1.7796200000000002</v>
      </c>
      <c r="G1056" s="2">
        <f t="shared" si="123"/>
        <v>1.7832379999999999</v>
      </c>
      <c r="H1056" s="2">
        <f t="shared" si="127"/>
        <v>1.8572774999999984</v>
      </c>
      <c r="I1056" s="2">
        <f t="array" ref="I1056">SUMPRODUCT(B1040:B1059, (ROW(B1040:B1059)-ROW(B1040)+1)) / (20*21/2)</f>
        <v>1.7629976190476191</v>
      </c>
      <c r="J1056" s="2">
        <f t="shared" si="130"/>
        <v>1.7748871552956842</v>
      </c>
      <c r="K1056" s="2">
        <f t="shared" si="124"/>
        <v>1.781535203746015</v>
      </c>
    </row>
    <row r="1057" spans="1:11" ht="13.5" x14ac:dyDescent="0.25">
      <c r="A1057" s="3">
        <f>TITRES_STAT!B1060</f>
        <v>44321</v>
      </c>
      <c r="B1057" s="5">
        <f>TITRES_STAT!D1060</f>
        <v>1.7286999999999999</v>
      </c>
      <c r="C1057" s="2">
        <f t="shared" si="125"/>
        <v>-2.6800000000000157E-2</v>
      </c>
      <c r="D1057" s="2">
        <f t="shared" si="126"/>
        <v>1.7474599999999998</v>
      </c>
      <c r="E1057" s="2">
        <f t="shared" si="128"/>
        <v>1.7595200000000002</v>
      </c>
      <c r="F1057" s="2">
        <f t="shared" si="129"/>
        <v>1.7759350000000005</v>
      </c>
      <c r="G1057" s="2">
        <f t="shared" si="123"/>
        <v>1.7825679999999999</v>
      </c>
      <c r="H1057" s="2">
        <f t="shared" si="127"/>
        <v>1.8558414999999986</v>
      </c>
      <c r="I1057" s="2">
        <f t="array" ref="I1057">SUMPRODUCT(B1041:B1060, (ROW(B1041:B1060)-ROW(B1041)+1)) / (20*21/2)</f>
        <v>1.7618490476190476</v>
      </c>
      <c r="J1057" s="2">
        <f t="shared" si="130"/>
        <v>1.7704883786008572</v>
      </c>
      <c r="K1057" s="2">
        <f t="shared" si="124"/>
        <v>1.7794632349716615</v>
      </c>
    </row>
    <row r="1058" spans="1:11" ht="13.5" x14ac:dyDescent="0.25">
      <c r="A1058" s="3">
        <f>TITRES_STAT!B1061</f>
        <v>44322</v>
      </c>
      <c r="B1058" s="5">
        <f>TITRES_STAT!D1061</f>
        <v>1.7555000000000001</v>
      </c>
      <c r="C1058" s="2">
        <f t="shared" si="125"/>
        <v>2.6800000000000157E-2</v>
      </c>
      <c r="D1058" s="2">
        <f t="shared" si="126"/>
        <v>1.75014</v>
      </c>
      <c r="E1058" s="2">
        <f t="shared" si="128"/>
        <v>1.75684</v>
      </c>
      <c r="F1058" s="2">
        <f t="shared" si="129"/>
        <v>1.7739250000000002</v>
      </c>
      <c r="G1058" s="2">
        <f t="shared" si="123"/>
        <v>1.7828359999999994</v>
      </c>
      <c r="H1058" s="2">
        <f t="shared" si="127"/>
        <v>1.8547799999999983</v>
      </c>
      <c r="I1058" s="2">
        <f t="array" ref="I1058">SUMPRODUCT(B1042:B1061, (ROW(B1042:B1061)-ROW(B1042)+1)) / (20*21/2)</f>
        <v>1.7614980952380952</v>
      </c>
      <c r="J1058" s="2">
        <f t="shared" si="130"/>
        <v>1.769060913972204</v>
      </c>
      <c r="K1058" s="2">
        <f t="shared" si="124"/>
        <v>1.7785235002668904</v>
      </c>
    </row>
    <row r="1059" spans="1:11" ht="13.5" x14ac:dyDescent="0.25">
      <c r="A1059" s="3">
        <f>TITRES_STAT!B1062</f>
        <v>44323</v>
      </c>
      <c r="B1059" s="5">
        <f>TITRES_STAT!D1062</f>
        <v>1.7555000000000001</v>
      </c>
      <c r="C1059" s="2">
        <f t="shared" si="125"/>
        <v>0</v>
      </c>
      <c r="D1059" s="2">
        <f t="shared" si="126"/>
        <v>1.7528199999999998</v>
      </c>
      <c r="E1059" s="2">
        <f t="shared" si="128"/>
        <v>1.75684</v>
      </c>
      <c r="F1059" s="2">
        <f t="shared" si="129"/>
        <v>1.7742600000000004</v>
      </c>
      <c r="G1059" s="2">
        <f t="shared" si="123"/>
        <v>1.7827019999999996</v>
      </c>
      <c r="H1059" s="2">
        <f t="shared" si="127"/>
        <v>1.8539324999999984</v>
      </c>
      <c r="I1059" s="2">
        <f t="array" ref="I1059">SUMPRODUCT(B1043:B1062, (ROW(B1043:B1062)-ROW(B1043)+1)) / (20*21/2)</f>
        <v>1.7626785714285715</v>
      </c>
      <c r="J1059" s="2">
        <f t="shared" si="130"/>
        <v>1.7677693983558036</v>
      </c>
      <c r="K1059" s="2">
        <f t="shared" si="124"/>
        <v>1.777620617903483</v>
      </c>
    </row>
    <row r="1060" spans="1:11" ht="13.5" x14ac:dyDescent="0.25">
      <c r="A1060" s="3">
        <f>TITRES_STAT!B1063</f>
        <v>44326</v>
      </c>
      <c r="B1060" s="5">
        <f>TITRES_STAT!D1063</f>
        <v>1.7622</v>
      </c>
      <c r="C1060" s="2">
        <f t="shared" si="125"/>
        <v>6.6999999999999282E-3</v>
      </c>
      <c r="D1060" s="2">
        <f t="shared" si="126"/>
        <v>1.7514800000000001</v>
      </c>
      <c r="E1060" s="2">
        <f t="shared" si="128"/>
        <v>1.7575099999999999</v>
      </c>
      <c r="F1060" s="2">
        <f t="shared" si="129"/>
        <v>1.7725850000000005</v>
      </c>
      <c r="G1060" s="2">
        <f t="shared" si="123"/>
        <v>1.7827019999999998</v>
      </c>
      <c r="H1060" s="2">
        <f t="shared" si="127"/>
        <v>1.8528509999999982</v>
      </c>
      <c r="I1060" s="2">
        <f t="array" ref="I1060">SUMPRODUCT(B1044:B1063, (ROW(B1044:B1063)-ROW(B1044)+1)) / (20*21/2)</f>
        <v>1.7646885714285716</v>
      </c>
      <c r="J1060" s="2">
        <f t="shared" si="130"/>
        <v>1.7672389794647747</v>
      </c>
      <c r="K1060" s="2">
        <f t="shared" si="124"/>
        <v>1.7770158877896209</v>
      </c>
    </row>
    <row r="1061" spans="1:11" ht="13.5" x14ac:dyDescent="0.25">
      <c r="A1061" s="3">
        <f>TITRES_STAT!B1064</f>
        <v>44327</v>
      </c>
      <c r="B1061" s="5">
        <f>TITRES_STAT!D1064</f>
        <v>1.7688999999999999</v>
      </c>
      <c r="C1061" s="2">
        <f t="shared" si="125"/>
        <v>6.6999999999999282E-3</v>
      </c>
      <c r="D1061" s="2">
        <f t="shared" si="126"/>
        <v>1.7541599999999999</v>
      </c>
      <c r="E1061" s="2">
        <f t="shared" si="128"/>
        <v>1.7555000000000001</v>
      </c>
      <c r="F1061" s="2">
        <f t="shared" si="129"/>
        <v>1.7699050000000007</v>
      </c>
      <c r="G1061" s="2">
        <f t="shared" si="123"/>
        <v>1.7829699999999997</v>
      </c>
      <c r="H1061" s="2">
        <f t="shared" si="127"/>
        <v>1.8518029999999985</v>
      </c>
      <c r="I1061" s="2">
        <f t="array" ref="I1061">SUMPRODUCT(B1045:B1064, (ROW(B1045:B1064)-ROW(B1045)+1)) / (20*21/2)</f>
        <v>1.767400476190476</v>
      </c>
      <c r="J1061" s="2">
        <f t="shared" si="130"/>
        <v>1.7673971718967008</v>
      </c>
      <c r="K1061" s="2">
        <f t="shared" si="124"/>
        <v>1.7766976176802241</v>
      </c>
    </row>
    <row r="1062" spans="1:11" ht="13.5" x14ac:dyDescent="0.25">
      <c r="A1062" s="3">
        <f>TITRES_STAT!B1065</f>
        <v>44333</v>
      </c>
      <c r="B1062" s="5">
        <f>TITRES_STAT!D1065</f>
        <v>1.7823</v>
      </c>
      <c r="C1062" s="2">
        <f t="shared" si="125"/>
        <v>1.3400000000000079E-2</v>
      </c>
      <c r="D1062" s="2">
        <f t="shared" si="126"/>
        <v>1.7648799999999998</v>
      </c>
      <c r="E1062" s="2">
        <f t="shared" si="128"/>
        <v>1.7561699999999998</v>
      </c>
      <c r="F1062" s="2">
        <f t="shared" si="129"/>
        <v>1.767895</v>
      </c>
      <c r="G1062" s="2">
        <f t="shared" si="123"/>
        <v>1.7833719999999997</v>
      </c>
      <c r="H1062" s="2">
        <f t="shared" si="127"/>
        <v>1.8508219999999986</v>
      </c>
      <c r="I1062" s="2">
        <f t="array" ref="I1062">SUMPRODUCT(B1046:B1065, (ROW(B1046:B1065)-ROW(B1046)+1)) / (20*21/2)</f>
        <v>1.7712609523809522</v>
      </c>
      <c r="J1062" s="2">
        <f t="shared" si="130"/>
        <v>1.7688164888589197</v>
      </c>
      <c r="K1062" s="2">
        <f t="shared" si="124"/>
        <v>1.7769173189476664</v>
      </c>
    </row>
    <row r="1063" spans="1:11" ht="13.5" x14ac:dyDescent="0.25">
      <c r="A1063" s="3">
        <f>TITRES_STAT!B1066</f>
        <v>44334</v>
      </c>
      <c r="B1063" s="5">
        <f>TITRES_STAT!D1066</f>
        <v>1.7889999999999999</v>
      </c>
      <c r="C1063" s="2">
        <f t="shared" si="125"/>
        <v>6.6999999999999282E-3</v>
      </c>
      <c r="D1063" s="2">
        <f t="shared" si="126"/>
        <v>1.7715800000000002</v>
      </c>
      <c r="E1063" s="2">
        <f t="shared" si="128"/>
        <v>1.7608599999999999</v>
      </c>
      <c r="F1063" s="2">
        <f t="shared" si="129"/>
        <v>1.7672250000000003</v>
      </c>
      <c r="G1063" s="2">
        <f t="shared" si="123"/>
        <v>1.7840420000000001</v>
      </c>
      <c r="H1063" s="2">
        <f t="shared" si="127"/>
        <v>1.8497409999999985</v>
      </c>
      <c r="I1063" s="2">
        <f t="array" ref="I1063">SUMPRODUCT(B1047:B1066, (ROW(B1047:B1066)-ROW(B1047)+1)) / (20*21/2)</f>
        <v>1.775121428571429</v>
      </c>
      <c r="J1063" s="2">
        <f t="shared" si="130"/>
        <v>1.7707387280152129</v>
      </c>
      <c r="K1063" s="2">
        <f t="shared" si="124"/>
        <v>1.7773911495771697</v>
      </c>
    </row>
    <row r="1064" spans="1:11" ht="13.5" x14ac:dyDescent="0.25">
      <c r="A1064" s="3">
        <f>TITRES_STAT!B1067</f>
        <v>44335</v>
      </c>
      <c r="B1064" s="5">
        <f>TITRES_STAT!D1067</f>
        <v>1.7957000000000001</v>
      </c>
      <c r="C1064" s="2">
        <f t="shared" si="125"/>
        <v>6.7000000000001503E-3</v>
      </c>
      <c r="D1064" s="2">
        <f t="shared" si="126"/>
        <v>1.77962</v>
      </c>
      <c r="E1064" s="2">
        <f t="shared" si="128"/>
        <v>1.7662199999999999</v>
      </c>
      <c r="F1064" s="2">
        <f t="shared" si="129"/>
        <v>1.7685650000000002</v>
      </c>
      <c r="G1064" s="2">
        <f t="shared" si="123"/>
        <v>1.7847119999999999</v>
      </c>
      <c r="H1064" s="2">
        <f t="shared" si="127"/>
        <v>1.8488269999999987</v>
      </c>
      <c r="I1064" s="2">
        <f t="array" ref="I1064">SUMPRODUCT(B1048:B1067, (ROW(B1048:B1067)-ROW(B1048)+1)) / (20*21/2)</f>
        <v>1.7800028571428572</v>
      </c>
      <c r="J1064" s="2">
        <f t="shared" si="130"/>
        <v>1.773115992013764</v>
      </c>
      <c r="K1064" s="2">
        <f t="shared" si="124"/>
        <v>1.7781091437113983</v>
      </c>
    </row>
    <row r="1065" spans="1:11" ht="13.5" x14ac:dyDescent="0.25">
      <c r="A1065" s="3">
        <f>TITRES_STAT!B1068</f>
        <v>44336</v>
      </c>
      <c r="B1065" s="5">
        <f>TITRES_STAT!D1068</f>
        <v>1.8090999999999999</v>
      </c>
      <c r="C1065" s="2">
        <f t="shared" si="125"/>
        <v>1.3399999999999856E-2</v>
      </c>
      <c r="D1065" s="2">
        <f t="shared" si="126"/>
        <v>1.7890000000000001</v>
      </c>
      <c r="E1065" s="2">
        <f t="shared" si="128"/>
        <v>1.77024</v>
      </c>
      <c r="F1065" s="2">
        <f t="shared" si="129"/>
        <v>1.7685650000000002</v>
      </c>
      <c r="G1065" s="2">
        <f t="shared" si="123"/>
        <v>1.7857839999999996</v>
      </c>
      <c r="H1065" s="2">
        <f t="shared" si="127"/>
        <v>1.8480069999999986</v>
      </c>
      <c r="I1065" s="2">
        <f t="array" ref="I1065">SUMPRODUCT(B1049:B1068, (ROW(B1049:B1068)-ROW(B1049)+1)) / (20*21/2)</f>
        <v>1.7867028571428574</v>
      </c>
      <c r="J1065" s="2">
        <f t="shared" si="130"/>
        <v>1.7765430403934055</v>
      </c>
      <c r="K1065" s="2">
        <f t="shared" si="124"/>
        <v>1.7793244714089906</v>
      </c>
    </row>
    <row r="1066" spans="1:11" ht="13.5" x14ac:dyDescent="0.25">
      <c r="A1066" s="3">
        <f>TITRES_STAT!B1069</f>
        <v>44337</v>
      </c>
      <c r="B1066" s="5">
        <f>TITRES_STAT!D1069</f>
        <v>1.8090999999999999</v>
      </c>
      <c r="C1066" s="2">
        <f t="shared" si="125"/>
        <v>0</v>
      </c>
      <c r="D1066" s="2">
        <f t="shared" si="126"/>
        <v>1.7970399999999997</v>
      </c>
      <c r="E1066" s="2">
        <f t="shared" si="128"/>
        <v>1.7756000000000001</v>
      </c>
      <c r="F1066" s="2">
        <f t="shared" si="129"/>
        <v>1.771245</v>
      </c>
      <c r="G1066" s="2">
        <f t="shared" si="123"/>
        <v>1.786856</v>
      </c>
      <c r="H1066" s="2">
        <f t="shared" si="127"/>
        <v>1.8470534999999983</v>
      </c>
      <c r="I1066" s="2">
        <f t="array" ref="I1066">SUMPRODUCT(B1050:B1069, (ROW(B1050:B1069)-ROW(B1050)+1)) / (20*21/2)</f>
        <v>1.7931157142857144</v>
      </c>
      <c r="J1066" s="2">
        <f t="shared" si="130"/>
        <v>1.7796437032130812</v>
      </c>
      <c r="K1066" s="2">
        <f t="shared" si="124"/>
        <v>1.7804921391968733</v>
      </c>
    </row>
    <row r="1067" spans="1:11" ht="13.5" x14ac:dyDescent="0.25">
      <c r="A1067" s="3">
        <f>TITRES_STAT!B1070</f>
        <v>44340</v>
      </c>
      <c r="B1067" s="5">
        <f>TITRES_STAT!D1070</f>
        <v>1.8225</v>
      </c>
      <c r="C1067" s="2">
        <f t="shared" si="125"/>
        <v>1.3400000000000079E-2</v>
      </c>
      <c r="D1067" s="2">
        <f t="shared" si="126"/>
        <v>1.8050799999999998</v>
      </c>
      <c r="E1067" s="2">
        <f t="shared" si="128"/>
        <v>1.7849800000000002</v>
      </c>
      <c r="F1067" s="2">
        <f t="shared" si="129"/>
        <v>1.7722500000000001</v>
      </c>
      <c r="G1067" s="2">
        <f t="shared" si="123"/>
        <v>1.7881959999999999</v>
      </c>
      <c r="H1067" s="2">
        <f t="shared" si="127"/>
        <v>1.8458819999999982</v>
      </c>
      <c r="I1067" s="2">
        <f t="array" ref="I1067">SUMPRODUCT(B1051:B1070, (ROW(B1051:B1070)-ROW(B1051)+1)) / (20*21/2)</f>
        <v>1.8003900000000002</v>
      </c>
      <c r="J1067" s="2">
        <f t="shared" si="130"/>
        <v>1.7837252552880258</v>
      </c>
      <c r="K1067" s="2">
        <f t="shared" si="124"/>
        <v>1.7821395062871921</v>
      </c>
    </row>
    <row r="1068" spans="1:11" ht="13.5" x14ac:dyDescent="0.25">
      <c r="A1068" s="3">
        <f>TITRES_STAT!B1071</f>
        <v>44341</v>
      </c>
      <c r="B1068" s="5">
        <f>TITRES_STAT!D1071</f>
        <v>1.8426</v>
      </c>
      <c r="C1068" s="2">
        <f t="shared" si="125"/>
        <v>2.0100000000000007E-2</v>
      </c>
      <c r="D1068" s="2">
        <f t="shared" si="126"/>
        <v>1.8158000000000001</v>
      </c>
      <c r="E1068" s="2">
        <f t="shared" si="128"/>
        <v>1.7936900000000005</v>
      </c>
      <c r="F1068" s="2">
        <f t="shared" si="129"/>
        <v>1.7752649999999999</v>
      </c>
      <c r="G1068" s="2">
        <f t="shared" si="123"/>
        <v>1.790206</v>
      </c>
      <c r="H1068" s="2">
        <f t="shared" si="127"/>
        <v>1.8445319999999983</v>
      </c>
      <c r="I1068" s="2">
        <f t="array" ref="I1068">SUMPRODUCT(B1052:B1071, (ROW(B1052:B1071)-ROW(B1052)+1)) / (20*21/2)</f>
        <v>1.8071857142857144</v>
      </c>
      <c r="J1068" s="2">
        <f t="shared" si="130"/>
        <v>1.7893323738320233</v>
      </c>
      <c r="K1068" s="2">
        <f t="shared" si="124"/>
        <v>1.7845105060406354</v>
      </c>
    </row>
    <row r="1069" spans="1:11" ht="13.5" x14ac:dyDescent="0.25">
      <c r="A1069" s="3">
        <f>TITRES_STAT!B1072</f>
        <v>44342</v>
      </c>
      <c r="B1069" s="5">
        <f>TITRES_STAT!D1072</f>
        <v>1.8426</v>
      </c>
      <c r="C1069" s="2">
        <f t="shared" si="125"/>
        <v>0</v>
      </c>
      <c r="D1069" s="2">
        <f t="shared" si="126"/>
        <v>1.82518</v>
      </c>
      <c r="E1069" s="2">
        <f t="shared" si="128"/>
        <v>1.8024</v>
      </c>
      <c r="F1069" s="2">
        <f t="shared" si="129"/>
        <v>1.77962</v>
      </c>
      <c r="G1069" s="2">
        <f t="shared" si="123"/>
        <v>1.7922160000000003</v>
      </c>
      <c r="H1069" s="2">
        <f t="shared" si="127"/>
        <v>1.8437954999999981</v>
      </c>
      <c r="I1069" s="2">
        <f t="array" ref="I1069">SUMPRODUCT(B1053:B1072, (ROW(B1053:B1072)-ROW(B1053)+1)) / (20*21/2)</f>
        <v>1.8155766666666668</v>
      </c>
      <c r="J1069" s="2">
        <f t="shared" si="130"/>
        <v>1.7944054810861163</v>
      </c>
      <c r="K1069" s="2">
        <f t="shared" si="124"/>
        <v>1.7867885254115909</v>
      </c>
    </row>
    <row r="1070" spans="1:11" ht="13.5" x14ac:dyDescent="0.25">
      <c r="A1070" s="3">
        <f>TITRES_STAT!B1073</f>
        <v>44343</v>
      </c>
      <c r="B1070" s="5">
        <f>TITRES_STAT!D1073</f>
        <v>1.8560000000000001</v>
      </c>
      <c r="C1070" s="2">
        <f t="shared" si="125"/>
        <v>1.3400000000000079E-2</v>
      </c>
      <c r="D1070" s="2">
        <f t="shared" si="126"/>
        <v>1.8345600000000002</v>
      </c>
      <c r="E1070" s="2">
        <f t="shared" si="128"/>
        <v>1.8117800000000002</v>
      </c>
      <c r="F1070" s="2">
        <f t="shared" si="129"/>
        <v>1.784645</v>
      </c>
      <c r="G1070" s="2">
        <f t="shared" si="123"/>
        <v>1.7939580000000002</v>
      </c>
      <c r="H1070" s="2">
        <f t="shared" si="127"/>
        <v>1.8433209999999982</v>
      </c>
      <c r="I1070" s="2">
        <f t="array" ref="I1070">SUMPRODUCT(B1054:B1073, (ROW(B1054:B1073)-ROW(B1054)+1)) / (20*21/2)</f>
        <v>1.823489047619048</v>
      </c>
      <c r="J1070" s="2">
        <f t="shared" si="130"/>
        <v>1.8002716257445814</v>
      </c>
      <c r="K1070" s="2">
        <f t="shared" si="124"/>
        <v>1.7895027008856463</v>
      </c>
    </row>
    <row r="1071" spans="1:11" ht="13.5" x14ac:dyDescent="0.25">
      <c r="A1071" s="3">
        <f>TITRES_STAT!B1074</f>
        <v>44344</v>
      </c>
      <c r="B1071" s="5">
        <f>TITRES_STAT!D1074</f>
        <v>1.8560000000000001</v>
      </c>
      <c r="C1071" s="2">
        <f t="shared" si="125"/>
        <v>0</v>
      </c>
      <c r="D1071" s="2">
        <f t="shared" si="126"/>
        <v>1.8439399999999999</v>
      </c>
      <c r="E1071" s="2">
        <f t="shared" si="128"/>
        <v>1.8204900000000002</v>
      </c>
      <c r="F1071" s="2">
        <f t="shared" si="129"/>
        <v>1.7879950000000004</v>
      </c>
      <c r="G1071" s="2">
        <f t="shared" si="123"/>
        <v>1.7956999999999999</v>
      </c>
      <c r="H1071" s="2">
        <f t="shared" si="127"/>
        <v>1.8428464999999981</v>
      </c>
      <c r="I1071" s="2">
        <f t="array" ref="I1071">SUMPRODUCT(B1055:B1074, (ROW(B1055:B1074)-ROW(B1055)+1)) / (20*21/2)</f>
        <v>1.826934761904762</v>
      </c>
      <c r="J1071" s="2">
        <f t="shared" si="130"/>
        <v>1.8055790899593831</v>
      </c>
      <c r="K1071" s="2">
        <f t="shared" si="124"/>
        <v>1.792110438105817</v>
      </c>
    </row>
    <row r="1072" spans="1:11" ht="13.5" x14ac:dyDescent="0.25">
      <c r="A1072" s="3">
        <f>TITRES_STAT!B1075</f>
        <v>44347</v>
      </c>
      <c r="B1072" s="5">
        <f>TITRES_STAT!D1075</f>
        <v>1.8761000000000001</v>
      </c>
      <c r="C1072" s="2">
        <f t="shared" si="125"/>
        <v>2.0100000000000007E-2</v>
      </c>
      <c r="D1072" s="2">
        <f t="shared" si="126"/>
        <v>1.8546599999999998</v>
      </c>
      <c r="E1072" s="2">
        <f t="shared" si="128"/>
        <v>1.8298700000000001</v>
      </c>
      <c r="F1072" s="2">
        <f t="shared" si="129"/>
        <v>1.7930200000000003</v>
      </c>
      <c r="G1072" s="2">
        <f t="shared" si="123"/>
        <v>1.7971739999999996</v>
      </c>
      <c r="H1072" s="2">
        <f t="shared" si="127"/>
        <v>1.8425004999999981</v>
      </c>
      <c r="I1072" s="2">
        <f t="array" ref="I1072">SUMPRODUCT(B1056:B1075, (ROW(B1056:B1075)-ROW(B1056)+1)) / (20*21/2)</f>
        <v>1.8318480952380953</v>
      </c>
      <c r="J1072" s="2">
        <f t="shared" si="130"/>
        <v>1.8122953671061084</v>
      </c>
      <c r="K1072" s="2">
        <f t="shared" si="124"/>
        <v>1.7954041464153927</v>
      </c>
    </row>
    <row r="1073" spans="1:11" ht="13.5" x14ac:dyDescent="0.25">
      <c r="A1073" s="3">
        <f>TITRES_STAT!B1076</f>
        <v>44348</v>
      </c>
      <c r="B1073" s="5">
        <f>TITRES_STAT!D1076</f>
        <v>1.8761000000000001</v>
      </c>
      <c r="C1073" s="2">
        <f t="shared" si="125"/>
        <v>0</v>
      </c>
      <c r="D1073" s="2">
        <f t="shared" si="126"/>
        <v>1.8613599999999999</v>
      </c>
      <c r="E1073" s="2">
        <f t="shared" si="128"/>
        <v>1.8385800000000003</v>
      </c>
      <c r="F1073" s="2">
        <f t="shared" si="129"/>
        <v>1.7997200000000002</v>
      </c>
      <c r="G1073" s="2">
        <f t="shared" si="123"/>
        <v>1.7981119999999999</v>
      </c>
      <c r="H1073" s="2">
        <f t="shared" si="127"/>
        <v>1.8421819999999982</v>
      </c>
      <c r="I1073" s="2">
        <f t="array" ref="I1073">SUMPRODUCT(B1057:B1076, (ROW(B1057:B1076)-ROW(B1057)+1)) / (20*21/2)</f>
        <v>1.8357085714285717</v>
      </c>
      <c r="J1073" s="2">
        <f t="shared" si="130"/>
        <v>1.8183719988102884</v>
      </c>
      <c r="K1073" s="2">
        <f t="shared" si="124"/>
        <v>1.7985686896932205</v>
      </c>
    </row>
    <row r="1074" spans="1:11" ht="13.5" x14ac:dyDescent="0.25">
      <c r="A1074" s="3">
        <f>TITRES_STAT!B1077</f>
        <v>44349</v>
      </c>
      <c r="B1074" s="5">
        <f>TITRES_STAT!D1077</f>
        <v>1.8359000000000001</v>
      </c>
      <c r="C1074" s="2">
        <f t="shared" si="125"/>
        <v>-4.0200000000000014E-2</v>
      </c>
      <c r="D1074" s="2">
        <f t="shared" si="126"/>
        <v>1.86002</v>
      </c>
      <c r="E1074" s="2">
        <f t="shared" si="128"/>
        <v>1.8425999999999998</v>
      </c>
      <c r="F1074" s="2">
        <f t="shared" si="129"/>
        <v>1.8044100000000003</v>
      </c>
      <c r="G1074" s="2">
        <f t="shared" ref="G1074:G1137" si="131">AVERAGE(B1025:B1074)</f>
        <v>1.7983799999999999</v>
      </c>
      <c r="H1074" s="2">
        <f t="shared" si="127"/>
        <v>1.8416069999999982</v>
      </c>
      <c r="I1074" s="2">
        <f t="array" ref="I1074">SUMPRODUCT(B1058:B1077, (ROW(B1058:B1077)-ROW(B1058)+1)) / (20*21/2)</f>
        <v>1.838484285714286</v>
      </c>
      <c r="J1074" s="2">
        <f t="shared" si="130"/>
        <v>1.8200413322569278</v>
      </c>
      <c r="K1074" s="2">
        <f t="shared" si="124"/>
        <v>1.8000326626464276</v>
      </c>
    </row>
    <row r="1075" spans="1:11" ht="13.5" x14ac:dyDescent="0.25">
      <c r="A1075" s="3">
        <f>TITRES_STAT!B1078</f>
        <v>44350</v>
      </c>
      <c r="B1075" s="5">
        <f>TITRES_STAT!D1078</f>
        <v>1.8560000000000001</v>
      </c>
      <c r="C1075" s="2">
        <f t="shared" si="125"/>
        <v>2.0100000000000007E-2</v>
      </c>
      <c r="D1075" s="2">
        <f t="shared" si="126"/>
        <v>1.86002</v>
      </c>
      <c r="E1075" s="2">
        <f t="shared" si="128"/>
        <v>1.8472900000000003</v>
      </c>
      <c r="F1075" s="2">
        <f t="shared" si="129"/>
        <v>1.8087650000000006</v>
      </c>
      <c r="G1075" s="2">
        <f t="shared" si="131"/>
        <v>1.7994519999999994</v>
      </c>
      <c r="H1075" s="2">
        <f t="shared" si="127"/>
        <v>1.841160499999998</v>
      </c>
      <c r="I1075" s="2">
        <f t="array" ref="I1075">SUMPRODUCT(B1059:B1078, (ROW(B1059:B1078)-ROW(B1059)+1)) / (20*21/2)</f>
        <v>1.8407176190476191</v>
      </c>
      <c r="J1075" s="2">
        <f t="shared" si="130"/>
        <v>1.8234659672800775</v>
      </c>
      <c r="K1075" s="2">
        <f t="shared" ref="K1075:K1138" si="132">$K$4*B1075+(1-$K$4)*K1074</f>
        <v>1.802227460189705</v>
      </c>
    </row>
    <row r="1076" spans="1:11" ht="13.5" x14ac:dyDescent="0.25">
      <c r="A1076" s="3">
        <f>TITRES_STAT!B1079</f>
        <v>44351</v>
      </c>
      <c r="B1076" s="5">
        <f>TITRES_STAT!D1079</f>
        <v>1.8492999999999999</v>
      </c>
      <c r="C1076" s="2">
        <f t="shared" si="125"/>
        <v>-6.7000000000001503E-3</v>
      </c>
      <c r="D1076" s="2">
        <f t="shared" si="126"/>
        <v>1.8586800000000001</v>
      </c>
      <c r="E1076" s="2">
        <f t="shared" si="128"/>
        <v>1.8513100000000002</v>
      </c>
      <c r="F1076" s="2">
        <f t="shared" si="129"/>
        <v>1.8134550000000005</v>
      </c>
      <c r="G1076" s="2">
        <f t="shared" si="131"/>
        <v>1.7995859999999992</v>
      </c>
      <c r="H1076" s="2">
        <f t="shared" si="127"/>
        <v>1.8407359999999984</v>
      </c>
      <c r="I1076" s="2">
        <f t="array" ref="I1076">SUMPRODUCT(B1060:B1079, (ROW(B1060:B1079)-ROW(B1060)+1)) / (20*21/2)</f>
        <v>1.8425361904761903</v>
      </c>
      <c r="J1076" s="2">
        <f t="shared" si="130"/>
        <v>1.8259263513486417</v>
      </c>
      <c r="K1076" s="2">
        <f t="shared" si="132"/>
        <v>1.80407344214305</v>
      </c>
    </row>
    <row r="1077" spans="1:11" ht="13.5" x14ac:dyDescent="0.25">
      <c r="A1077" s="3">
        <f>TITRES_STAT!B1080</f>
        <v>44354</v>
      </c>
      <c r="B1077" s="5">
        <f>TITRES_STAT!D1080</f>
        <v>1.8426</v>
      </c>
      <c r="C1077" s="2">
        <f t="shared" si="125"/>
        <v>-6.6999999999999282E-3</v>
      </c>
      <c r="D1077" s="2">
        <f t="shared" si="126"/>
        <v>1.8519800000000004</v>
      </c>
      <c r="E1077" s="2">
        <f t="shared" si="128"/>
        <v>1.8533200000000001</v>
      </c>
      <c r="F1077" s="2">
        <f t="shared" si="129"/>
        <v>1.81915</v>
      </c>
      <c r="G1077" s="2">
        <f t="shared" si="131"/>
        <v>1.7994519999999994</v>
      </c>
      <c r="H1077" s="2">
        <f t="shared" si="127"/>
        <v>1.8405289999999983</v>
      </c>
      <c r="I1077" s="2">
        <f t="array" ref="I1077">SUMPRODUCT(B1061:B1080, (ROW(B1061:B1080)-ROW(B1061)+1)) / (20*21/2)</f>
        <v>1.8433019047619048</v>
      </c>
      <c r="J1077" s="2">
        <f t="shared" si="130"/>
        <v>1.8275143178868662</v>
      </c>
      <c r="K1077" s="2">
        <f t="shared" si="132"/>
        <v>1.805584287549205</v>
      </c>
    </row>
    <row r="1078" spans="1:11" ht="13.5" x14ac:dyDescent="0.25">
      <c r="A1078" s="3">
        <f>TITRES_STAT!B1081</f>
        <v>44355</v>
      </c>
      <c r="B1078" s="5">
        <f>TITRES_STAT!D1081</f>
        <v>1.8426</v>
      </c>
      <c r="C1078" s="2">
        <f t="shared" si="125"/>
        <v>0</v>
      </c>
      <c r="D1078" s="2">
        <f t="shared" si="126"/>
        <v>1.84528</v>
      </c>
      <c r="E1078" s="2">
        <f t="shared" si="128"/>
        <v>1.8533200000000001</v>
      </c>
      <c r="F1078" s="2">
        <f t="shared" si="129"/>
        <v>1.8235050000000004</v>
      </c>
      <c r="G1078" s="2">
        <f t="shared" si="131"/>
        <v>1.7998539999999996</v>
      </c>
      <c r="H1078" s="2">
        <f t="shared" si="127"/>
        <v>1.8400154999999985</v>
      </c>
      <c r="I1078" s="2">
        <f t="array" ref="I1078">SUMPRODUCT(B1062:B1081, (ROW(B1062:B1081)-ROW(B1062)+1)) / (20*21/2)</f>
        <v>1.8443547619047622</v>
      </c>
      <c r="J1078" s="2">
        <f t="shared" si="130"/>
        <v>1.8289510495166885</v>
      </c>
      <c r="K1078" s="2">
        <f t="shared" si="132"/>
        <v>1.8070358841159029</v>
      </c>
    </row>
    <row r="1079" spans="1:11" ht="13.5" x14ac:dyDescent="0.25">
      <c r="A1079" s="3">
        <f>TITRES_STAT!B1082</f>
        <v>44356</v>
      </c>
      <c r="B1079" s="5">
        <f>TITRES_STAT!D1082</f>
        <v>1.8426</v>
      </c>
      <c r="C1079" s="2">
        <f t="shared" si="125"/>
        <v>0</v>
      </c>
      <c r="D1079" s="2">
        <f t="shared" si="126"/>
        <v>1.8466200000000002</v>
      </c>
      <c r="E1079" s="2">
        <f t="shared" si="128"/>
        <v>1.8533200000000001</v>
      </c>
      <c r="F1079" s="2">
        <f t="shared" si="129"/>
        <v>1.82786</v>
      </c>
      <c r="G1079" s="2">
        <f t="shared" si="131"/>
        <v>1.8006579999999996</v>
      </c>
      <c r="H1079" s="2">
        <f t="shared" si="127"/>
        <v>1.8398084999999986</v>
      </c>
      <c r="I1079" s="2">
        <f t="array" ref="I1079">SUMPRODUCT(B1063:B1082, (ROW(B1063:B1082)-ROW(B1063)+1)) / (20*21/2)</f>
        <v>1.8450566666666668</v>
      </c>
      <c r="J1079" s="2">
        <f t="shared" si="130"/>
        <v>1.8302509495627182</v>
      </c>
      <c r="K1079" s="2">
        <f t="shared" si="132"/>
        <v>1.8084305553270439</v>
      </c>
    </row>
    <row r="1080" spans="1:11" ht="13.5" x14ac:dyDescent="0.25">
      <c r="A1080" s="3">
        <f>TITRES_STAT!B1083</f>
        <v>44357</v>
      </c>
      <c r="B1080" s="5">
        <f>TITRES_STAT!D1083</f>
        <v>1.8359000000000001</v>
      </c>
      <c r="C1080" s="2">
        <f t="shared" si="125"/>
        <v>-6.6999999999999282E-3</v>
      </c>
      <c r="D1080" s="2">
        <f t="shared" si="126"/>
        <v>1.8425999999999998</v>
      </c>
      <c r="E1080" s="2">
        <f t="shared" si="128"/>
        <v>1.8513100000000002</v>
      </c>
      <c r="F1080" s="2">
        <f t="shared" si="129"/>
        <v>1.8315450000000002</v>
      </c>
      <c r="G1080" s="2">
        <f t="shared" si="131"/>
        <v>1.8007919999999995</v>
      </c>
      <c r="H1080" s="2">
        <f t="shared" si="127"/>
        <v>1.8395679999999988</v>
      </c>
      <c r="I1080" s="2">
        <f t="array" ref="I1080">SUMPRODUCT(B1064:B1083, (ROW(B1064:B1083)-ROW(B1064)+1)) / (20*21/2)</f>
        <v>1.8422809523809529</v>
      </c>
      <c r="J1080" s="2">
        <f t="shared" si="130"/>
        <v>1.830788954366269</v>
      </c>
      <c r="K1080" s="2">
        <f t="shared" si="132"/>
        <v>1.8095077884514734</v>
      </c>
    </row>
    <row r="1081" spans="1:11" ht="13.5" x14ac:dyDescent="0.25">
      <c r="A1081" s="3">
        <f>TITRES_STAT!B1084</f>
        <v>44358</v>
      </c>
      <c r="B1081" s="5">
        <f>TITRES_STAT!D1084</f>
        <v>1.8426</v>
      </c>
      <c r="C1081" s="2">
        <f t="shared" si="125"/>
        <v>6.6999999999999282E-3</v>
      </c>
      <c r="D1081" s="2">
        <f t="shared" si="126"/>
        <v>1.8412599999999997</v>
      </c>
      <c r="E1081" s="2">
        <f t="shared" si="128"/>
        <v>1.8499700000000001</v>
      </c>
      <c r="F1081" s="2">
        <f t="shared" si="129"/>
        <v>1.8352300000000004</v>
      </c>
      <c r="G1081" s="2">
        <f t="shared" si="131"/>
        <v>1.8015959999999998</v>
      </c>
      <c r="H1081" s="2">
        <f t="shared" si="127"/>
        <v>1.8391379999999986</v>
      </c>
      <c r="I1081" s="2">
        <f t="array" ref="I1081">SUMPRODUCT(B1065:B1084, (ROW(B1065:B1084)-ROW(B1065)+1)) / (20*21/2)</f>
        <v>1.839409523809524</v>
      </c>
      <c r="J1081" s="2">
        <f t="shared" si="130"/>
        <v>1.8319138158551957</v>
      </c>
      <c r="K1081" s="2">
        <f t="shared" si="132"/>
        <v>1.8108055222376902</v>
      </c>
    </row>
    <row r="1082" spans="1:11" ht="13.5" x14ac:dyDescent="0.25">
      <c r="A1082" s="3">
        <f>TITRES_STAT!B1085</f>
        <v>44361</v>
      </c>
      <c r="B1082" s="5">
        <f>TITRES_STAT!D1085</f>
        <v>1.8426</v>
      </c>
      <c r="C1082" s="2">
        <f t="shared" si="125"/>
        <v>0</v>
      </c>
      <c r="D1082" s="2">
        <f t="shared" si="126"/>
        <v>1.8412600000000001</v>
      </c>
      <c r="E1082" s="2">
        <f t="shared" si="128"/>
        <v>1.8466200000000004</v>
      </c>
      <c r="F1082" s="2">
        <f t="shared" si="129"/>
        <v>1.8382449999999999</v>
      </c>
      <c r="G1082" s="2">
        <f t="shared" si="131"/>
        <v>1.8025339999999996</v>
      </c>
      <c r="H1082" s="2">
        <f t="shared" si="127"/>
        <v>1.8387079999999987</v>
      </c>
      <c r="I1082" s="2">
        <f t="array" ref="I1082">SUMPRODUCT(B1066:B1085, (ROW(B1066:B1085)-ROW(B1066)+1)) / (20*21/2)</f>
        <v>1.8396647619047621</v>
      </c>
      <c r="J1082" s="2">
        <f t="shared" si="130"/>
        <v>1.8329315476785104</v>
      </c>
      <c r="K1082" s="2">
        <f t="shared" si="132"/>
        <v>1.8120523645028788</v>
      </c>
    </row>
    <row r="1083" spans="1:11" ht="13.5" x14ac:dyDescent="0.25">
      <c r="A1083" s="3">
        <f>TITRES_STAT!B1086</f>
        <v>44362</v>
      </c>
      <c r="B1083" s="5">
        <f>TITRES_STAT!D1086</f>
        <v>1.8090999999999999</v>
      </c>
      <c r="C1083" s="2">
        <f t="shared" si="125"/>
        <v>-3.3500000000000085E-2</v>
      </c>
      <c r="D1083" s="2">
        <f t="shared" si="126"/>
        <v>1.8345600000000002</v>
      </c>
      <c r="E1083" s="2">
        <f t="shared" si="128"/>
        <v>1.83992</v>
      </c>
      <c r="F1083" s="2">
        <f t="shared" si="129"/>
        <v>1.8392500000000003</v>
      </c>
      <c r="G1083" s="2">
        <f t="shared" si="131"/>
        <v>1.8029359999999997</v>
      </c>
      <c r="H1083" s="2">
        <f t="shared" si="127"/>
        <v>1.8381104999999989</v>
      </c>
      <c r="I1083" s="2">
        <f t="array" ref="I1083">SUMPRODUCT(B1067:B1086, (ROW(B1067:B1086)-ROW(B1067)+1)) / (20*21/2)</f>
        <v>1.8397604761904762</v>
      </c>
      <c r="J1083" s="2">
        <f t="shared" si="130"/>
        <v>1.8306618764710332</v>
      </c>
      <c r="K1083" s="2">
        <f t="shared" si="132"/>
        <v>1.8119365855027658</v>
      </c>
    </row>
    <row r="1084" spans="1:11" ht="13.5" x14ac:dyDescent="0.25">
      <c r="A1084" s="3">
        <f>TITRES_STAT!B1087</f>
        <v>44363</v>
      </c>
      <c r="B1084" s="5">
        <f>TITRES_STAT!D1087</f>
        <v>1.8090999999999999</v>
      </c>
      <c r="C1084" s="2">
        <f t="shared" si="125"/>
        <v>0</v>
      </c>
      <c r="D1084" s="2">
        <f t="shared" si="126"/>
        <v>1.82786</v>
      </c>
      <c r="E1084" s="2">
        <f t="shared" si="128"/>
        <v>1.8372400000000002</v>
      </c>
      <c r="F1084" s="2">
        <f t="shared" si="129"/>
        <v>1.83992</v>
      </c>
      <c r="G1084" s="2">
        <f t="shared" si="131"/>
        <v>1.8029359999999997</v>
      </c>
      <c r="H1084" s="2">
        <f t="shared" si="127"/>
        <v>1.8375409999999988</v>
      </c>
      <c r="I1084" s="2">
        <f t="array" ref="I1084">SUMPRODUCT(B1068:B1087, (ROW(B1068:B1087)-ROW(B1068)+1)) / (20*21/2)</f>
        <v>1.839696666666667</v>
      </c>
      <c r="J1084" s="2">
        <f t="shared" si="130"/>
        <v>1.8286083644261728</v>
      </c>
      <c r="K1084" s="2">
        <f t="shared" si="132"/>
        <v>1.8118253468555985</v>
      </c>
    </row>
    <row r="1085" spans="1:11" ht="13.5" x14ac:dyDescent="0.25">
      <c r="A1085" s="3">
        <f>TITRES_STAT!B1088</f>
        <v>44364</v>
      </c>
      <c r="B1085" s="5">
        <f>TITRES_STAT!D1088</f>
        <v>1.8426</v>
      </c>
      <c r="C1085" s="2">
        <f t="shared" si="125"/>
        <v>3.3500000000000085E-2</v>
      </c>
      <c r="D1085" s="2">
        <f t="shared" si="126"/>
        <v>1.8292000000000002</v>
      </c>
      <c r="E1085" s="2">
        <f t="shared" si="128"/>
        <v>1.8359000000000001</v>
      </c>
      <c r="F1085" s="2">
        <f t="shared" si="129"/>
        <v>1.8415950000000003</v>
      </c>
      <c r="G1085" s="2">
        <f t="shared" si="131"/>
        <v>1.8036059999999998</v>
      </c>
      <c r="H1085" s="2">
        <f t="shared" si="127"/>
        <v>1.8370549999999988</v>
      </c>
      <c r="I1085" s="2">
        <f t="array" ref="I1085">SUMPRODUCT(B1069:B1088, (ROW(B1069:B1088)-ROW(B1069)+1)) / (20*21/2)</f>
        <v>1.8401752380952383</v>
      </c>
      <c r="J1085" s="2">
        <f t="shared" si="130"/>
        <v>1.8299409011474896</v>
      </c>
      <c r="K1085" s="2">
        <f t="shared" si="132"/>
        <v>1.8130321959985163</v>
      </c>
    </row>
    <row r="1086" spans="1:11" ht="13.5" x14ac:dyDescent="0.25">
      <c r="A1086" s="3">
        <f>TITRES_STAT!B1089</f>
        <v>44365</v>
      </c>
      <c r="B1086" s="5">
        <f>TITRES_STAT!D1089</f>
        <v>1.8426</v>
      </c>
      <c r="C1086" s="2">
        <f t="shared" si="125"/>
        <v>0</v>
      </c>
      <c r="D1086" s="2">
        <f t="shared" si="126"/>
        <v>1.8292000000000002</v>
      </c>
      <c r="E1086" s="2">
        <f t="shared" si="128"/>
        <v>1.8352300000000004</v>
      </c>
      <c r="F1086" s="2">
        <f t="shared" si="129"/>
        <v>1.84327</v>
      </c>
      <c r="G1086" s="2">
        <f t="shared" si="131"/>
        <v>1.8042760000000002</v>
      </c>
      <c r="H1086" s="2">
        <f t="shared" si="127"/>
        <v>1.8366529999999985</v>
      </c>
      <c r="I1086" s="2">
        <f t="array" ref="I1086">SUMPRODUCT(B1070:B1089, (ROW(B1070:B1089)-ROW(B1070)+1)) / (20*21/2)</f>
        <v>1.8399838095238101</v>
      </c>
      <c r="J1086" s="2">
        <f t="shared" si="130"/>
        <v>1.8311465296096334</v>
      </c>
      <c r="K1086" s="2">
        <f t="shared" si="132"/>
        <v>1.8141917177240647</v>
      </c>
    </row>
    <row r="1087" spans="1:11" ht="13.5" x14ac:dyDescent="0.25">
      <c r="A1087" s="3">
        <f>TITRES_STAT!B1090</f>
        <v>44368</v>
      </c>
      <c r="B1087" s="5">
        <f>TITRES_STAT!D1090</f>
        <v>1.8426</v>
      </c>
      <c r="C1087" s="2">
        <f t="shared" si="125"/>
        <v>0</v>
      </c>
      <c r="D1087" s="2">
        <f t="shared" si="126"/>
        <v>1.8292000000000002</v>
      </c>
      <c r="E1087" s="2">
        <f t="shared" si="128"/>
        <v>1.8352300000000004</v>
      </c>
      <c r="F1087" s="2">
        <f t="shared" si="129"/>
        <v>1.8442750000000001</v>
      </c>
      <c r="G1087" s="2">
        <f t="shared" si="131"/>
        <v>1.8050800000000005</v>
      </c>
      <c r="H1087" s="2">
        <f t="shared" si="127"/>
        <v>1.8365294999999986</v>
      </c>
      <c r="I1087" s="2">
        <f t="array" ref="I1087">SUMPRODUCT(B1071:B1090, (ROW(B1071:B1090)-ROW(B1071)+1)) / (20*21/2)</f>
        <v>1.839154285714286</v>
      </c>
      <c r="J1087" s="2">
        <f t="shared" si="130"/>
        <v>1.8322373363134778</v>
      </c>
      <c r="K1087" s="2">
        <f t="shared" si="132"/>
        <v>1.8153057680093956</v>
      </c>
    </row>
    <row r="1088" spans="1:11" ht="13.5" x14ac:dyDescent="0.25">
      <c r="A1088" s="3">
        <f>TITRES_STAT!B1091</f>
        <v>44369</v>
      </c>
      <c r="B1088" s="5">
        <f>TITRES_STAT!D1091</f>
        <v>1.8492999999999999</v>
      </c>
      <c r="C1088" s="2">
        <f t="shared" si="125"/>
        <v>6.6999999999999282E-3</v>
      </c>
      <c r="D1088" s="2">
        <f t="shared" si="126"/>
        <v>1.83724</v>
      </c>
      <c r="E1088" s="2">
        <f t="shared" si="128"/>
        <v>1.8359000000000001</v>
      </c>
      <c r="F1088" s="2">
        <f t="shared" si="129"/>
        <v>1.8446100000000001</v>
      </c>
      <c r="G1088" s="2">
        <f t="shared" si="131"/>
        <v>1.8061520000000006</v>
      </c>
      <c r="H1088" s="2">
        <f t="shared" si="127"/>
        <v>1.8361609999999988</v>
      </c>
      <c r="I1088" s="2">
        <f t="array" ref="I1088">SUMPRODUCT(B1072:B1091, (ROW(B1072:B1091)-ROW(B1072)+1)) / (20*21/2)</f>
        <v>1.8403347619047623</v>
      </c>
      <c r="J1088" s="2">
        <f t="shared" si="130"/>
        <v>1.8338623519026704</v>
      </c>
      <c r="K1088" s="2">
        <f t="shared" si="132"/>
        <v>1.8166388751462821</v>
      </c>
    </row>
    <row r="1089" spans="1:11" ht="13.5" x14ac:dyDescent="0.25">
      <c r="A1089" s="3">
        <f>TITRES_STAT!B1092</f>
        <v>44370</v>
      </c>
      <c r="B1089" s="5">
        <f>TITRES_STAT!D1092</f>
        <v>1.8426</v>
      </c>
      <c r="C1089" s="2">
        <f t="shared" si="125"/>
        <v>-6.6999999999999282E-3</v>
      </c>
      <c r="D1089" s="2">
        <f t="shared" si="126"/>
        <v>1.8439399999999999</v>
      </c>
      <c r="E1089" s="2">
        <f t="shared" si="128"/>
        <v>1.8359000000000001</v>
      </c>
      <c r="F1089" s="2">
        <f t="shared" si="129"/>
        <v>1.8446100000000001</v>
      </c>
      <c r="G1089" s="2">
        <f t="shared" si="131"/>
        <v>1.8080280000000009</v>
      </c>
      <c r="H1089" s="2">
        <f t="shared" si="127"/>
        <v>1.8357589999999988</v>
      </c>
      <c r="I1089" s="2">
        <f t="array" ref="I1089">SUMPRODUCT(B1073:B1092, (ROW(B1073:B1092)-ROW(B1073)+1)) / (20*21/2)</f>
        <v>1.8415152380952382</v>
      </c>
      <c r="J1089" s="2">
        <f t="shared" si="130"/>
        <v>1.8346945088643209</v>
      </c>
      <c r="K1089" s="2">
        <f t="shared" si="132"/>
        <v>1.8176569584738789</v>
      </c>
    </row>
    <row r="1090" spans="1:11" ht="13.5" x14ac:dyDescent="0.25">
      <c r="A1090" s="3">
        <f>TITRES_STAT!B1093</f>
        <v>44371</v>
      </c>
      <c r="B1090" s="5">
        <f>TITRES_STAT!D1093</f>
        <v>1.8359000000000001</v>
      </c>
      <c r="C1090" s="2">
        <f t="shared" si="125"/>
        <v>-6.6999999999999282E-3</v>
      </c>
      <c r="D1090" s="2">
        <f t="shared" si="126"/>
        <v>1.8425999999999998</v>
      </c>
      <c r="E1090" s="2">
        <f t="shared" si="128"/>
        <v>1.8359000000000001</v>
      </c>
      <c r="F1090" s="2">
        <f t="shared" si="129"/>
        <v>1.8436050000000006</v>
      </c>
      <c r="G1090" s="2">
        <f t="shared" si="131"/>
        <v>1.8088320000000011</v>
      </c>
      <c r="H1090" s="2">
        <f t="shared" si="127"/>
        <v>1.8353234999999986</v>
      </c>
      <c r="I1090" s="2">
        <f t="array" ref="I1090">SUMPRODUCT(B1074:B1093, (ROW(B1074:B1093)-ROW(B1074)+1)) / (20*21/2)</f>
        <v>1.8447057142857144</v>
      </c>
      <c r="J1090" s="2">
        <f t="shared" si="130"/>
        <v>1.8348093175439095</v>
      </c>
      <c r="K1090" s="2">
        <f t="shared" si="132"/>
        <v>1.8183723718670601</v>
      </c>
    </row>
    <row r="1091" spans="1:11" ht="13.5" x14ac:dyDescent="0.25">
      <c r="A1091" s="3">
        <f>TITRES_STAT!B1094</f>
        <v>44372</v>
      </c>
      <c r="B1091" s="5">
        <f>TITRES_STAT!D1094</f>
        <v>1.8560000000000001</v>
      </c>
      <c r="C1091" s="2">
        <f t="shared" si="125"/>
        <v>2.0100000000000007E-2</v>
      </c>
      <c r="D1091" s="2">
        <f t="shared" si="126"/>
        <v>1.84528</v>
      </c>
      <c r="E1091" s="2">
        <f t="shared" si="128"/>
        <v>1.8372400000000002</v>
      </c>
      <c r="F1091" s="2">
        <f t="shared" si="129"/>
        <v>1.8436050000000006</v>
      </c>
      <c r="G1091" s="2">
        <f t="shared" si="131"/>
        <v>1.8095020000000008</v>
      </c>
      <c r="H1091" s="2">
        <f t="shared" si="127"/>
        <v>1.8352669999999986</v>
      </c>
      <c r="I1091" s="2">
        <f t="array" ref="I1091">SUMPRODUCT(B1075:B1094, (ROW(B1075:B1094)-ROW(B1075)+1)) / (20*21/2)</f>
        <v>1.8510866666666668</v>
      </c>
      <c r="J1091" s="2">
        <f t="shared" si="130"/>
        <v>1.8368274777778228</v>
      </c>
      <c r="K1091" s="2">
        <f t="shared" si="132"/>
        <v>1.8198479651271755</v>
      </c>
    </row>
    <row r="1092" spans="1:11" ht="13.5" x14ac:dyDescent="0.25">
      <c r="A1092" s="3">
        <f>TITRES_STAT!B1095</f>
        <v>44375</v>
      </c>
      <c r="B1092" s="5">
        <f>TITRES_STAT!D1095</f>
        <v>1.8560000000000001</v>
      </c>
      <c r="C1092" s="2">
        <f t="shared" ref="C1092:C1155" si="133">B1092-B1091</f>
        <v>0</v>
      </c>
      <c r="D1092" s="2">
        <f t="shared" si="126"/>
        <v>1.84796</v>
      </c>
      <c r="E1092" s="2">
        <f t="shared" si="128"/>
        <v>1.8385800000000003</v>
      </c>
      <c r="F1092" s="2">
        <f t="shared" si="129"/>
        <v>1.8426000000000005</v>
      </c>
      <c r="G1092" s="2">
        <f t="shared" si="131"/>
        <v>1.8101720000000003</v>
      </c>
      <c r="H1092" s="2">
        <f t="shared" si="127"/>
        <v>1.8352384999999987</v>
      </c>
      <c r="I1092" s="2">
        <f t="array" ref="I1092">SUMPRODUCT(B1076:B1095, (ROW(B1076:B1095)-ROW(B1076)+1)) / (20*21/2)</f>
        <v>1.8660500000000002</v>
      </c>
      <c r="J1092" s="2">
        <f t="shared" si="130"/>
        <v>1.8386534322751731</v>
      </c>
      <c r="K1092" s="2">
        <f t="shared" si="132"/>
        <v>1.8212656919849335</v>
      </c>
    </row>
    <row r="1093" spans="1:11" ht="13.5" x14ac:dyDescent="0.25">
      <c r="A1093" s="3">
        <f>TITRES_STAT!B1096</f>
        <v>44376</v>
      </c>
      <c r="B1093" s="5">
        <f>TITRES_STAT!D1096</f>
        <v>1.8761000000000001</v>
      </c>
      <c r="C1093" s="2">
        <f t="shared" si="133"/>
        <v>2.0100000000000007E-2</v>
      </c>
      <c r="D1093" s="2">
        <f t="shared" si="126"/>
        <v>1.8533200000000001</v>
      </c>
      <c r="E1093" s="2">
        <f t="shared" si="128"/>
        <v>1.8452800000000003</v>
      </c>
      <c r="F1093" s="2">
        <f t="shared" si="129"/>
        <v>1.8426000000000002</v>
      </c>
      <c r="G1093" s="2">
        <f t="shared" si="131"/>
        <v>1.8116460000000001</v>
      </c>
      <c r="H1093" s="2">
        <f t="shared" si="127"/>
        <v>1.8355889999999986</v>
      </c>
      <c r="I1093" s="2">
        <f t="array" ref="I1093">SUMPRODUCT(B1077:B1096, (ROW(B1077:B1096)-ROW(B1077)+1)) / (20*21/2)</f>
        <v>1.8796733333333333</v>
      </c>
      <c r="J1093" s="2">
        <f t="shared" si="130"/>
        <v>1.8422197720584899</v>
      </c>
      <c r="K1093" s="2">
        <f t="shared" si="132"/>
        <v>1.8234160570051321</v>
      </c>
    </row>
    <row r="1094" spans="1:11" ht="13.5" x14ac:dyDescent="0.25">
      <c r="A1094" s="3">
        <f>TITRES_STAT!B1097</f>
        <v>44377</v>
      </c>
      <c r="B1094" s="5">
        <f>TITRES_STAT!D1097</f>
        <v>1.9096</v>
      </c>
      <c r="C1094" s="2">
        <f t="shared" si="133"/>
        <v>3.3499999999999863E-2</v>
      </c>
      <c r="D1094" s="2">
        <f t="shared" ref="D1094:D1157" si="134">AVERAGE(B1090:B1094)</f>
        <v>1.8667200000000002</v>
      </c>
      <c r="E1094" s="2">
        <f t="shared" si="128"/>
        <v>1.8553299999999999</v>
      </c>
      <c r="F1094" s="2">
        <f t="shared" si="129"/>
        <v>1.8462850000000004</v>
      </c>
      <c r="G1094" s="2">
        <f t="shared" si="131"/>
        <v>1.81446</v>
      </c>
      <c r="H1094" s="2">
        <f t="shared" si="127"/>
        <v>1.8358559999999988</v>
      </c>
      <c r="I1094" s="2">
        <f t="array" ref="I1094">SUMPRODUCT(B1078:B1097, (ROW(B1078:B1097)-ROW(B1078)+1)) / (20*21/2)</f>
        <v>1.8938709523809527</v>
      </c>
      <c r="J1094" s="2">
        <f t="shared" si="130"/>
        <v>1.848636936624348</v>
      </c>
      <c r="K1094" s="2">
        <f t="shared" si="132"/>
        <v>1.8267958194755192</v>
      </c>
    </row>
    <row r="1095" spans="1:11" ht="13.5" x14ac:dyDescent="0.25">
      <c r="A1095" s="3">
        <f>TITRES_STAT!B1098</f>
        <v>44378</v>
      </c>
      <c r="B1095" s="5">
        <f>TITRES_STAT!D1098</f>
        <v>2.0034000000000001</v>
      </c>
      <c r="C1095" s="2">
        <f t="shared" si="133"/>
        <v>9.3800000000000106E-2</v>
      </c>
      <c r="D1095" s="2">
        <f t="shared" si="134"/>
        <v>1.9002200000000002</v>
      </c>
      <c r="E1095" s="2">
        <f t="shared" si="128"/>
        <v>1.8714099999999998</v>
      </c>
      <c r="F1095" s="2">
        <f t="shared" si="129"/>
        <v>1.8536550000000003</v>
      </c>
      <c r="G1095" s="2">
        <f t="shared" si="131"/>
        <v>1.818346</v>
      </c>
      <c r="H1095" s="2">
        <f t="shared" si="127"/>
        <v>1.8363969999999989</v>
      </c>
      <c r="I1095" s="2">
        <f t="array" ref="I1095">SUMPRODUCT(B1079:B1098, (ROW(B1079:B1098)-ROW(B1079)+1)) / (20*21/2)</f>
        <v>1.9015280952380949</v>
      </c>
      <c r="J1095" s="2">
        <f t="shared" si="130"/>
        <v>1.8633762759934578</v>
      </c>
      <c r="K1095" s="2">
        <f t="shared" si="132"/>
        <v>1.8337214736137342</v>
      </c>
    </row>
    <row r="1096" spans="1:11" ht="13.5" x14ac:dyDescent="0.25">
      <c r="A1096" s="3">
        <f>TITRES_STAT!B1099</f>
        <v>44379</v>
      </c>
      <c r="B1096" s="5">
        <f>TITRES_STAT!D1099</f>
        <v>1.9966999999999999</v>
      </c>
      <c r="C1096" s="2">
        <f t="shared" si="133"/>
        <v>-6.7000000000001503E-3</v>
      </c>
      <c r="D1096" s="2">
        <f t="shared" si="134"/>
        <v>1.9283600000000001</v>
      </c>
      <c r="E1096" s="2">
        <f t="shared" si="128"/>
        <v>1.8868200000000002</v>
      </c>
      <c r="F1096" s="2">
        <f t="shared" si="129"/>
        <v>1.8610250000000002</v>
      </c>
      <c r="G1096" s="2">
        <f t="shared" si="131"/>
        <v>1.8231699999999997</v>
      </c>
      <c r="H1096" s="2">
        <f t="shared" si="127"/>
        <v>1.8370439999999986</v>
      </c>
      <c r="I1096" s="2">
        <f t="array" ref="I1096">SUMPRODUCT(B1080:B1099, (ROW(B1080:B1099)-ROW(B1080)+1)) / (20*21/2)</f>
        <v>1.9086747619047617</v>
      </c>
      <c r="J1096" s="2">
        <f t="shared" si="130"/>
        <v>1.8760737735178903</v>
      </c>
      <c r="K1096" s="2">
        <f t="shared" si="132"/>
        <v>1.8401127883739798</v>
      </c>
    </row>
    <row r="1097" spans="1:11" ht="13.5" x14ac:dyDescent="0.25">
      <c r="A1097" s="3">
        <f>TITRES_STAT!B1100</f>
        <v>44382</v>
      </c>
      <c r="B1097" s="5">
        <f>TITRES_STAT!D1100</f>
        <v>2.0101</v>
      </c>
      <c r="C1097" s="2">
        <f t="shared" si="133"/>
        <v>1.3400000000000079E-2</v>
      </c>
      <c r="D1097" s="2">
        <f t="shared" si="134"/>
        <v>1.9591799999999999</v>
      </c>
      <c r="E1097" s="2">
        <f t="shared" si="128"/>
        <v>1.9035700000000002</v>
      </c>
      <c r="F1097" s="2">
        <f t="shared" si="129"/>
        <v>1.8694000000000002</v>
      </c>
      <c r="G1097" s="2">
        <f t="shared" si="131"/>
        <v>1.8273239999999995</v>
      </c>
      <c r="H1097" s="2">
        <f t="shared" si="127"/>
        <v>1.8377859999999986</v>
      </c>
      <c r="I1097" s="2">
        <f t="array" ref="I1097">SUMPRODUCT(B1081:B1100, (ROW(B1081:B1100)-ROW(B1081)+1)) / (20*21/2)</f>
        <v>1.9146728571428571</v>
      </c>
      <c r="J1097" s="2">
        <f t="shared" si="130"/>
        <v>1.8888381760399959</v>
      </c>
      <c r="K1097" s="2">
        <f t="shared" si="132"/>
        <v>1.8467789535357846</v>
      </c>
    </row>
    <row r="1098" spans="1:11" ht="13.5" x14ac:dyDescent="0.25">
      <c r="A1098" s="3">
        <f>TITRES_STAT!B1101</f>
        <v>44383</v>
      </c>
      <c r="B1098" s="5">
        <f>TITRES_STAT!D1101</f>
        <v>1.9498</v>
      </c>
      <c r="C1098" s="2">
        <f t="shared" si="133"/>
        <v>-6.030000000000002E-2</v>
      </c>
      <c r="D1098" s="2">
        <f t="shared" si="134"/>
        <v>1.9739200000000001</v>
      </c>
      <c r="E1098" s="2">
        <f t="shared" si="128"/>
        <v>1.9136200000000003</v>
      </c>
      <c r="F1098" s="2">
        <f t="shared" si="129"/>
        <v>1.8747600000000006</v>
      </c>
      <c r="G1098" s="2">
        <f t="shared" si="131"/>
        <v>1.8306739999999997</v>
      </c>
      <c r="H1098" s="2">
        <f t="shared" ref="H1098:H1161" si="135">AVERAGE(B899:B1098)</f>
        <v>1.8379754999999989</v>
      </c>
      <c r="I1098" s="2">
        <f t="array" ref="I1098">SUMPRODUCT(B1082:B1101, (ROW(B1082:B1101)-ROW(B1082)+1)) / (20*21/2)</f>
        <v>1.9201604761904765</v>
      </c>
      <c r="J1098" s="2">
        <f t="shared" si="130"/>
        <v>1.8946440640361868</v>
      </c>
      <c r="K1098" s="2">
        <f t="shared" si="132"/>
        <v>1.8508189945735971</v>
      </c>
    </row>
    <row r="1099" spans="1:11" ht="13.5" x14ac:dyDescent="0.25">
      <c r="A1099" s="3">
        <f>TITRES_STAT!B1102</f>
        <v>44384</v>
      </c>
      <c r="B1099" s="5">
        <f>TITRES_STAT!D1102</f>
        <v>1.9498</v>
      </c>
      <c r="C1099" s="2">
        <f t="shared" si="133"/>
        <v>0</v>
      </c>
      <c r="D1099" s="2">
        <f t="shared" si="134"/>
        <v>1.9819599999999997</v>
      </c>
      <c r="E1099" s="2">
        <f t="shared" si="128"/>
        <v>1.9243400000000002</v>
      </c>
      <c r="F1099" s="2">
        <f t="shared" si="129"/>
        <v>1.8801200000000005</v>
      </c>
      <c r="G1099" s="2">
        <f t="shared" si="131"/>
        <v>1.8345599999999995</v>
      </c>
      <c r="H1099" s="2">
        <f t="shared" si="135"/>
        <v>1.8380254999999988</v>
      </c>
      <c r="I1099" s="2">
        <f t="array" ref="I1099">SUMPRODUCT(B1083:B1102, (ROW(B1083:B1102)-ROW(B1083)+1)) / (20*21/2)</f>
        <v>1.9277219047619047</v>
      </c>
      <c r="J1099" s="2">
        <f t="shared" si="130"/>
        <v>1.8998970103184547</v>
      </c>
      <c r="K1099" s="2">
        <f t="shared" si="132"/>
        <v>1.8547006026295345</v>
      </c>
    </row>
    <row r="1100" spans="1:11" ht="13.5" x14ac:dyDescent="0.25">
      <c r="A1100" s="3">
        <f>TITRES_STAT!B1103</f>
        <v>44385</v>
      </c>
      <c r="B1100" s="5">
        <f>TITRES_STAT!D1103</f>
        <v>1.9431</v>
      </c>
      <c r="C1100" s="2">
        <f t="shared" si="133"/>
        <v>-6.6999999999999282E-3</v>
      </c>
      <c r="D1100" s="2">
        <f t="shared" si="134"/>
        <v>1.9698999999999998</v>
      </c>
      <c r="E1100" s="2">
        <f t="shared" ref="E1100:E1163" si="136">AVERAGE(B1091:B1100)</f>
        <v>1.9350600000000004</v>
      </c>
      <c r="F1100" s="2">
        <f t="shared" si="129"/>
        <v>1.8854800000000007</v>
      </c>
      <c r="G1100" s="2">
        <f t="shared" si="131"/>
        <v>1.8383119999999993</v>
      </c>
      <c r="H1100" s="2">
        <f t="shared" si="135"/>
        <v>1.8380419999999988</v>
      </c>
      <c r="I1100" s="2">
        <f t="array" ref="I1100">SUMPRODUCT(B1084:B1103, (ROW(B1084:B1103)-ROW(B1084)+1)) / (20*21/2)</f>
        <v>1.9353152380952379</v>
      </c>
      <c r="J1100" s="2">
        <f t="shared" si="130"/>
        <v>1.9040115807643161</v>
      </c>
      <c r="K1100" s="2">
        <f t="shared" si="132"/>
        <v>1.8581672456636704</v>
      </c>
    </row>
    <row r="1101" spans="1:11" ht="13.5" x14ac:dyDescent="0.25">
      <c r="A1101" s="3">
        <f>TITRES_STAT!B1104</f>
        <v>44386</v>
      </c>
      <c r="B1101" s="5">
        <f>TITRES_STAT!D1104</f>
        <v>1.9431</v>
      </c>
      <c r="C1101" s="2">
        <f t="shared" si="133"/>
        <v>0</v>
      </c>
      <c r="D1101" s="2">
        <f t="shared" si="134"/>
        <v>1.9591799999999999</v>
      </c>
      <c r="E1101" s="2">
        <f t="shared" si="136"/>
        <v>1.94377</v>
      </c>
      <c r="F1101" s="2">
        <f t="shared" si="129"/>
        <v>1.8905050000000005</v>
      </c>
      <c r="G1101" s="2">
        <f t="shared" si="131"/>
        <v>1.8413939999999993</v>
      </c>
      <c r="H1101" s="2">
        <f t="shared" si="135"/>
        <v>1.8380584999999992</v>
      </c>
      <c r="I1101" s="2">
        <f t="array" ref="I1101">SUMPRODUCT(B1085:B1104, (ROW(B1085:B1104)-ROW(B1085)+1)) / (20*21/2)</f>
        <v>1.941472857142857</v>
      </c>
      <c r="J1101" s="2">
        <f t="shared" si="130"/>
        <v>1.9077342873581906</v>
      </c>
      <c r="K1101" s="2">
        <f t="shared" si="132"/>
        <v>1.861497941912154</v>
      </c>
    </row>
    <row r="1102" spans="1:11" ht="13.5" x14ac:dyDescent="0.25">
      <c r="A1102" s="3">
        <f>TITRES_STAT!B1105</f>
        <v>44389</v>
      </c>
      <c r="B1102" s="5">
        <f>TITRES_STAT!D1105</f>
        <v>1.9699</v>
      </c>
      <c r="C1102" s="2">
        <f t="shared" si="133"/>
        <v>2.6799999999999935E-2</v>
      </c>
      <c r="D1102" s="2">
        <f t="shared" si="134"/>
        <v>1.9511400000000001</v>
      </c>
      <c r="E1102" s="2">
        <f t="shared" si="136"/>
        <v>1.9551599999999998</v>
      </c>
      <c r="F1102" s="2">
        <f t="shared" si="129"/>
        <v>1.8968700000000005</v>
      </c>
      <c r="G1102" s="2">
        <f t="shared" si="131"/>
        <v>1.8452799999999994</v>
      </c>
      <c r="H1102" s="2">
        <f t="shared" si="135"/>
        <v>1.8382089999999991</v>
      </c>
      <c r="I1102" s="2">
        <f t="array" ref="I1102">SUMPRODUCT(B1086:B1105, (ROW(B1086:B1105)-ROW(B1086)+1)) / (20*21/2)</f>
        <v>1.9494171428571425</v>
      </c>
      <c r="J1102" s="2">
        <f t="shared" si="130"/>
        <v>1.9136548314193154</v>
      </c>
      <c r="K1102" s="2">
        <f t="shared" si="132"/>
        <v>1.8657490030136381</v>
      </c>
    </row>
    <row r="1103" spans="1:11" ht="13.5" x14ac:dyDescent="0.25">
      <c r="A1103" s="3">
        <f>TITRES_STAT!B1106</f>
        <v>44390</v>
      </c>
      <c r="B1103" s="5">
        <f>TITRES_STAT!D1106</f>
        <v>1.9765999999999999</v>
      </c>
      <c r="C1103" s="2">
        <f t="shared" si="133"/>
        <v>6.6999999999999282E-3</v>
      </c>
      <c r="D1103" s="2">
        <f t="shared" si="134"/>
        <v>1.9565000000000001</v>
      </c>
      <c r="E1103" s="2">
        <f t="shared" si="136"/>
        <v>1.9652100000000001</v>
      </c>
      <c r="F1103" s="2">
        <f t="shared" si="129"/>
        <v>1.9052450000000003</v>
      </c>
      <c r="G1103" s="2">
        <f t="shared" si="131"/>
        <v>1.8499699999999992</v>
      </c>
      <c r="H1103" s="2">
        <f t="shared" si="135"/>
        <v>1.8378079999999992</v>
      </c>
      <c r="I1103" s="2">
        <f t="array" ref="I1103">SUMPRODUCT(B1087:B1106, (ROW(B1087:B1106)-ROW(B1087)+1)) / (20*21/2)</f>
        <v>1.9630085714285712</v>
      </c>
      <c r="J1103" s="2">
        <f t="shared" si="130"/>
        <v>1.9196496093793805</v>
      </c>
      <c r="K1103" s="2">
        <f t="shared" si="132"/>
        <v>1.8700961009346719</v>
      </c>
    </row>
    <row r="1104" spans="1:11" ht="13.5" x14ac:dyDescent="0.25">
      <c r="A1104" s="3">
        <f>TITRES_STAT!B1107</f>
        <v>44391</v>
      </c>
      <c r="B1104" s="5">
        <f>TITRES_STAT!D1107</f>
        <v>1.9699</v>
      </c>
      <c r="C1104" s="2">
        <f t="shared" si="133"/>
        <v>-6.6999999999999282E-3</v>
      </c>
      <c r="D1104" s="2">
        <f t="shared" si="134"/>
        <v>1.9605199999999996</v>
      </c>
      <c r="E1104" s="2">
        <f t="shared" si="136"/>
        <v>1.9712399999999999</v>
      </c>
      <c r="F1104" s="2">
        <f t="shared" si="129"/>
        <v>1.9132850000000001</v>
      </c>
      <c r="G1104" s="2">
        <f t="shared" si="131"/>
        <v>1.854525999999999</v>
      </c>
      <c r="H1104" s="2">
        <f t="shared" si="135"/>
        <v>1.8375404999999996</v>
      </c>
      <c r="I1104" s="2">
        <f t="array" ref="I1104">SUMPRODUCT(B1088:B1107, (ROW(B1088:B1107)-ROW(B1088)+1)) / (20*21/2)</f>
        <v>1.983204285714286</v>
      </c>
      <c r="J1104" s="2">
        <f t="shared" si="130"/>
        <v>1.9244353608670586</v>
      </c>
      <c r="K1104" s="2">
        <f t="shared" si="132"/>
        <v>1.8740099793293907</v>
      </c>
    </row>
    <row r="1105" spans="1:11" ht="13.5" x14ac:dyDescent="0.25">
      <c r="A1105" s="3">
        <f>TITRES_STAT!B1108</f>
        <v>44392</v>
      </c>
      <c r="B1105" s="5">
        <f>TITRES_STAT!D1108</f>
        <v>1.9966999999999999</v>
      </c>
      <c r="C1105" s="2">
        <f t="shared" si="133"/>
        <v>2.6799999999999935E-2</v>
      </c>
      <c r="D1105" s="2">
        <f t="shared" si="134"/>
        <v>1.9712399999999999</v>
      </c>
      <c r="E1105" s="2">
        <f t="shared" si="136"/>
        <v>1.9705699999999999</v>
      </c>
      <c r="F1105" s="2">
        <f t="shared" si="129"/>
        <v>1.9209900000000002</v>
      </c>
      <c r="G1105" s="2">
        <f t="shared" si="131"/>
        <v>1.8590819999999995</v>
      </c>
      <c r="H1105" s="2">
        <f t="shared" si="135"/>
        <v>1.8374069999999991</v>
      </c>
      <c r="I1105" s="2">
        <f t="array" ref="I1105">SUMPRODUCT(B1089:B1108, (ROW(B1089:B1108)-ROW(B1089)+1)) / (20*21/2)</f>
        <v>2.0134499999999997</v>
      </c>
      <c r="J1105" s="2">
        <f t="shared" si="130"/>
        <v>1.9313177074511483</v>
      </c>
      <c r="K1105" s="2">
        <f t="shared" si="132"/>
        <v>1.8788213526890225</v>
      </c>
    </row>
    <row r="1106" spans="1:11" ht="13.5" x14ac:dyDescent="0.25">
      <c r="A1106" s="3">
        <f>TITRES_STAT!B1109</f>
        <v>44393</v>
      </c>
      <c r="B1106" s="5">
        <f>TITRES_STAT!D1109</f>
        <v>2.0636999999999999</v>
      </c>
      <c r="C1106" s="2">
        <f t="shared" si="133"/>
        <v>6.6999999999999948E-2</v>
      </c>
      <c r="D1106" s="2">
        <f t="shared" si="134"/>
        <v>1.9953599999999998</v>
      </c>
      <c r="E1106" s="2">
        <f t="shared" si="136"/>
        <v>1.9772700000000001</v>
      </c>
      <c r="F1106" s="2">
        <f t="shared" si="129"/>
        <v>1.932045</v>
      </c>
      <c r="G1106" s="2">
        <f t="shared" si="131"/>
        <v>1.8652459999999993</v>
      </c>
      <c r="H1106" s="2">
        <f t="shared" si="135"/>
        <v>1.8376084999999995</v>
      </c>
      <c r="I1106" s="2">
        <f t="array" ref="I1106">SUMPRODUCT(B1090:B1109, (ROW(B1090:B1109)-ROW(B1090)+1)) / (20*21/2)</f>
        <v>2.0410795238095236</v>
      </c>
      <c r="J1106" s="2">
        <f t="shared" si="130"/>
        <v>1.9439255448367532</v>
      </c>
      <c r="K1106" s="2">
        <f t="shared" si="132"/>
        <v>1.8860714957208256</v>
      </c>
    </row>
    <row r="1107" spans="1:11" ht="13.5" x14ac:dyDescent="0.25">
      <c r="A1107" s="3">
        <f>TITRES_STAT!B1110</f>
        <v>44396</v>
      </c>
      <c r="B1107" s="5">
        <f>TITRES_STAT!D1110</f>
        <v>2.1440999999999999</v>
      </c>
      <c r="C1107" s="2">
        <f t="shared" si="133"/>
        <v>8.0400000000000027E-2</v>
      </c>
      <c r="D1107" s="2">
        <f t="shared" si="134"/>
        <v>2.0301999999999998</v>
      </c>
      <c r="E1107" s="2">
        <f t="shared" si="136"/>
        <v>1.9906700000000002</v>
      </c>
      <c r="F1107" s="2">
        <f t="shared" si="129"/>
        <v>1.94712</v>
      </c>
      <c r="G1107" s="2">
        <f t="shared" si="131"/>
        <v>1.8735539999999995</v>
      </c>
      <c r="H1107" s="2">
        <f t="shared" si="135"/>
        <v>1.8382114999999997</v>
      </c>
      <c r="I1107" s="2">
        <f t="array" ref="I1107">SUMPRODUCT(B1091:B1110, (ROW(B1091:B1110)-ROW(B1091)+1)) / (20*21/2)</f>
        <v>2.0616261904761908</v>
      </c>
      <c r="J1107" s="2">
        <f t="shared" si="130"/>
        <v>1.9629897786618242</v>
      </c>
      <c r="K1107" s="2">
        <f t="shared" si="132"/>
        <v>1.8961902605945187</v>
      </c>
    </row>
    <row r="1108" spans="1:11" ht="13.5" x14ac:dyDescent="0.25">
      <c r="A1108" s="3">
        <f>TITRES_STAT!B1111</f>
        <v>44399</v>
      </c>
      <c r="B1108" s="5">
        <f>TITRES_STAT!D1111</f>
        <v>2.2646999999999999</v>
      </c>
      <c r="C1108" s="2">
        <f t="shared" si="133"/>
        <v>0.12060000000000004</v>
      </c>
      <c r="D1108" s="2">
        <f t="shared" si="134"/>
        <v>2.0878199999999998</v>
      </c>
      <c r="E1108" s="2">
        <f t="shared" si="136"/>
        <v>2.0221600000000004</v>
      </c>
      <c r="F1108" s="2">
        <f t="shared" ref="F1108:F1171" si="137">AVERAGE(B1089:B1108)</f>
        <v>1.9678899999999999</v>
      </c>
      <c r="G1108" s="2">
        <f t="shared" si="131"/>
        <v>1.8837379999999997</v>
      </c>
      <c r="H1108" s="2">
        <f t="shared" si="135"/>
        <v>1.8397189999999994</v>
      </c>
      <c r="I1108" s="2">
        <f t="array" ref="I1108">SUMPRODUCT(B1092:B1111, (ROW(B1092:B1111)-ROW(B1092)+1)) / (20*21/2)</f>
        <v>2.07978</v>
      </c>
      <c r="J1108" s="2">
        <f t="shared" si="130"/>
        <v>1.9917240854559362</v>
      </c>
      <c r="K1108" s="2">
        <f t="shared" si="132"/>
        <v>1.9106416229241454</v>
      </c>
    </row>
    <row r="1109" spans="1:11" ht="13.5" x14ac:dyDescent="0.25">
      <c r="A1109" s="3">
        <f>TITRES_STAT!B1112</f>
        <v>44400</v>
      </c>
      <c r="B1109" s="5">
        <f>TITRES_STAT!D1112</f>
        <v>2.258</v>
      </c>
      <c r="C1109" s="2">
        <f t="shared" si="133"/>
        <v>-6.6999999999999282E-3</v>
      </c>
      <c r="D1109" s="2">
        <f t="shared" si="134"/>
        <v>2.1454399999999998</v>
      </c>
      <c r="E1109" s="2">
        <f t="shared" si="136"/>
        <v>2.0529800000000002</v>
      </c>
      <c r="F1109" s="2">
        <f t="shared" si="137"/>
        <v>1.9886600000000001</v>
      </c>
      <c r="G1109" s="2">
        <f t="shared" si="131"/>
        <v>1.8937879999999996</v>
      </c>
      <c r="H1109" s="2">
        <f t="shared" si="135"/>
        <v>1.8412934999999993</v>
      </c>
      <c r="I1109" s="2">
        <f t="array" ref="I1109">SUMPRODUCT(B1093:B1112, (ROW(B1093:B1112)-ROW(B1093)+1)) / (20*21/2)</f>
        <v>2.0943923809523812</v>
      </c>
      <c r="J1109" s="2">
        <f t="shared" ref="J1109:J1172" si="138">$J$4*B1109+J1108*(1-$J$4)</f>
        <v>2.0170836963648946</v>
      </c>
      <c r="K1109" s="2">
        <f t="shared" si="132"/>
        <v>1.924263520064375</v>
      </c>
    </row>
    <row r="1110" spans="1:11" ht="13.5" x14ac:dyDescent="0.25">
      <c r="A1110" s="3">
        <f>TITRES_STAT!B1113</f>
        <v>44403</v>
      </c>
      <c r="B1110" s="5">
        <f>TITRES_STAT!D1113</f>
        <v>2.2044000000000001</v>
      </c>
      <c r="C1110" s="2">
        <f t="shared" si="133"/>
        <v>-5.359999999999987E-2</v>
      </c>
      <c r="D1110" s="2">
        <f t="shared" si="134"/>
        <v>2.1869799999999997</v>
      </c>
      <c r="E1110" s="2">
        <f t="shared" si="136"/>
        <v>2.0791099999999996</v>
      </c>
      <c r="F1110" s="2">
        <f t="shared" si="137"/>
        <v>2.0070850000000005</v>
      </c>
      <c r="G1110" s="2">
        <f t="shared" si="131"/>
        <v>1.9026319999999999</v>
      </c>
      <c r="H1110" s="2">
        <f t="shared" si="135"/>
        <v>1.8422649999999998</v>
      </c>
      <c r="I1110" s="2">
        <f t="array" ref="I1110">SUMPRODUCT(B1094:B1113, (ROW(B1094:B1113)-ROW(B1094)+1)) / (20*21/2)</f>
        <v>2.1074733333333335</v>
      </c>
      <c r="J1110" s="2">
        <f t="shared" si="138"/>
        <v>2.0349233443301427</v>
      </c>
      <c r="K1110" s="2">
        <f t="shared" si="132"/>
        <v>1.9352492643755759</v>
      </c>
    </row>
    <row r="1111" spans="1:11" ht="13.5" x14ac:dyDescent="0.25">
      <c r="A1111" s="3">
        <f>TITRES_STAT!B1114</f>
        <v>44404</v>
      </c>
      <c r="B1111" s="5">
        <f>TITRES_STAT!D1114</f>
        <v>2.1977000000000002</v>
      </c>
      <c r="C1111" s="2">
        <f t="shared" si="133"/>
        <v>-6.6999999999999282E-3</v>
      </c>
      <c r="D1111" s="2">
        <f t="shared" si="134"/>
        <v>2.2137799999999999</v>
      </c>
      <c r="E1111" s="2">
        <f t="shared" si="136"/>
        <v>2.1045699999999998</v>
      </c>
      <c r="F1111" s="2">
        <f t="shared" si="137"/>
        <v>2.0241699999999998</v>
      </c>
      <c r="G1111" s="2">
        <f t="shared" si="131"/>
        <v>1.9112079999999998</v>
      </c>
      <c r="H1111" s="2">
        <f t="shared" si="135"/>
        <v>1.8432029999999997</v>
      </c>
      <c r="I1111" s="2">
        <f t="array" ref="I1111">SUMPRODUCT(B1095:B1114, (ROW(B1095:B1114)-ROW(B1095)+1)) / (20*21/2)</f>
        <v>2.1177566666666667</v>
      </c>
      <c r="J1111" s="2">
        <f t="shared" si="138"/>
        <v>2.0504258829653672</v>
      </c>
      <c r="K1111" s="2">
        <f t="shared" si="132"/>
        <v>1.9455414500863377</v>
      </c>
    </row>
    <row r="1112" spans="1:11" ht="13.5" x14ac:dyDescent="0.25">
      <c r="A1112" s="3">
        <f>TITRES_STAT!B1115</f>
        <v>44405</v>
      </c>
      <c r="B1112" s="5">
        <f>TITRES_STAT!D1115</f>
        <v>2.1776</v>
      </c>
      <c r="C1112" s="2">
        <f t="shared" si="133"/>
        <v>-2.0100000000000229E-2</v>
      </c>
      <c r="D1112" s="2">
        <f t="shared" si="134"/>
        <v>2.2204800000000002</v>
      </c>
      <c r="E1112" s="2">
        <f t="shared" si="136"/>
        <v>2.12534</v>
      </c>
      <c r="F1112" s="2">
        <f t="shared" si="137"/>
        <v>2.0402499999999995</v>
      </c>
      <c r="G1112" s="2">
        <f t="shared" si="131"/>
        <v>1.9191139999999995</v>
      </c>
      <c r="H1112" s="2">
        <f t="shared" si="135"/>
        <v>1.8440069999999997</v>
      </c>
      <c r="I1112" s="2">
        <f t="array" ref="I1112">SUMPRODUCT(B1096:B1115, (ROW(B1096:B1115)-ROW(B1096)+1)) / (20*21/2)</f>
        <v>2.1247652380952382</v>
      </c>
      <c r="J1112" s="2">
        <f t="shared" si="138"/>
        <v>2.0625377036353325</v>
      </c>
      <c r="K1112" s="2">
        <f t="shared" si="132"/>
        <v>1.9546417853770697</v>
      </c>
    </row>
    <row r="1113" spans="1:11" ht="13.5" x14ac:dyDescent="0.25">
      <c r="A1113" s="3">
        <f>TITRES_STAT!B1116</f>
        <v>44406</v>
      </c>
      <c r="B1113" s="5">
        <f>TITRES_STAT!D1116</f>
        <v>2.1776</v>
      </c>
      <c r="C1113" s="2">
        <f t="shared" si="133"/>
        <v>0</v>
      </c>
      <c r="D1113" s="2">
        <f t="shared" si="134"/>
        <v>2.2030600000000002</v>
      </c>
      <c r="E1113" s="2">
        <f t="shared" si="136"/>
        <v>2.1454399999999998</v>
      </c>
      <c r="F1113" s="2">
        <f t="shared" si="137"/>
        <v>2.0553249999999998</v>
      </c>
      <c r="G1113" s="2">
        <f t="shared" si="131"/>
        <v>1.9268859999999999</v>
      </c>
      <c r="H1113" s="2">
        <f t="shared" si="135"/>
        <v>1.8448109999999998</v>
      </c>
      <c r="I1113" s="2">
        <f t="array" ref="I1113">SUMPRODUCT(B1097:B1116, (ROW(B1097:B1116)-ROW(B1097)+1)) / (20*21/2)</f>
        <v>2.1270014285714289</v>
      </c>
      <c r="J1113" s="2">
        <f t="shared" si="138"/>
        <v>2.0734960175748247</v>
      </c>
      <c r="K1113" s="2">
        <f t="shared" si="132"/>
        <v>1.9633852447740474</v>
      </c>
    </row>
    <row r="1114" spans="1:11" ht="13.5" x14ac:dyDescent="0.25">
      <c r="A1114" s="3">
        <f>TITRES_STAT!B1117</f>
        <v>44407</v>
      </c>
      <c r="B1114" s="5">
        <f>TITRES_STAT!D1117</f>
        <v>2.1633</v>
      </c>
      <c r="C1114" s="2">
        <f t="shared" si="133"/>
        <v>-1.4299999999999979E-2</v>
      </c>
      <c r="D1114" s="2">
        <f t="shared" si="134"/>
        <v>2.1841200000000001</v>
      </c>
      <c r="E1114" s="2">
        <f t="shared" si="136"/>
        <v>2.1647799999999995</v>
      </c>
      <c r="F1114" s="2">
        <f t="shared" si="137"/>
        <v>2.0680099999999997</v>
      </c>
      <c r="G1114" s="2">
        <f t="shared" si="131"/>
        <v>1.9342379999999999</v>
      </c>
      <c r="H1114" s="2">
        <f t="shared" si="135"/>
        <v>1.8458114999999997</v>
      </c>
      <c r="I1114" s="2">
        <f t="array" ref="I1114">SUMPRODUCT(B1098:B1117, (ROW(B1098:B1117)-ROW(B1098)+1)) / (20*21/2)</f>
        <v>2.1287533333333335</v>
      </c>
      <c r="J1114" s="2">
        <f t="shared" si="138"/>
        <v>2.0820487778057939</v>
      </c>
      <c r="K1114" s="2">
        <f t="shared" si="132"/>
        <v>1.9712250390966339</v>
      </c>
    </row>
    <row r="1115" spans="1:11" ht="13.5" x14ac:dyDescent="0.25">
      <c r="A1115" s="3">
        <f>TITRES_STAT!B1118</f>
        <v>44410</v>
      </c>
      <c r="B1115" s="5">
        <f>TITRES_STAT!D1118</f>
        <v>2.1415999999999999</v>
      </c>
      <c r="C1115" s="2">
        <f t="shared" si="133"/>
        <v>-2.1700000000000053E-2</v>
      </c>
      <c r="D1115" s="2">
        <f t="shared" si="134"/>
        <v>2.1715600000000004</v>
      </c>
      <c r="E1115" s="2">
        <f t="shared" si="136"/>
        <v>2.1792699999999998</v>
      </c>
      <c r="F1115" s="2">
        <f t="shared" si="137"/>
        <v>2.0749199999999997</v>
      </c>
      <c r="G1115" s="2">
        <f t="shared" si="131"/>
        <v>1.9408879999999999</v>
      </c>
      <c r="H1115" s="2">
        <f t="shared" si="135"/>
        <v>1.8464689999999999</v>
      </c>
      <c r="I1115" s="2">
        <f t="array" ref="I1115">SUMPRODUCT(B1099:B1118, (ROW(B1099:B1118)-ROW(B1099)+1)) / (20*21/2)</f>
        <v>2.1273323809523808</v>
      </c>
      <c r="J1115" s="2">
        <f t="shared" si="138"/>
        <v>2.0877203227766707</v>
      </c>
      <c r="K1115" s="2">
        <f t="shared" si="132"/>
        <v>1.9779064101124522</v>
      </c>
    </row>
    <row r="1116" spans="1:11" ht="13.5" x14ac:dyDescent="0.25">
      <c r="A1116" s="3">
        <f>TITRES_STAT!B1119</f>
        <v>44411</v>
      </c>
      <c r="B1116" s="5">
        <f>TITRES_STAT!D1119</f>
        <v>2.0983999999999998</v>
      </c>
      <c r="C1116" s="2">
        <f t="shared" si="133"/>
        <v>-4.3200000000000127E-2</v>
      </c>
      <c r="D1116" s="2">
        <f t="shared" si="134"/>
        <v>2.1516999999999999</v>
      </c>
      <c r="E1116" s="2">
        <f t="shared" si="136"/>
        <v>2.1827399999999999</v>
      </c>
      <c r="F1116" s="2">
        <f t="shared" si="137"/>
        <v>2.0800049999999999</v>
      </c>
      <c r="G1116" s="2">
        <f t="shared" si="131"/>
        <v>1.9466739999999998</v>
      </c>
      <c r="H1116" s="2">
        <f t="shared" si="135"/>
        <v>1.8471450000000003</v>
      </c>
      <c r="I1116" s="2">
        <f t="array" ref="I1116">SUMPRODUCT(B1100:B1119, (ROW(B1100:B1119)-ROW(B1100)+1)) / (20*21/2)</f>
        <v>2.1301509523809523</v>
      </c>
      <c r="J1116" s="2">
        <f t="shared" si="138"/>
        <v>2.088737434893178</v>
      </c>
      <c r="K1116" s="2">
        <f t="shared" si="132"/>
        <v>1.9826316489315718</v>
      </c>
    </row>
    <row r="1117" spans="1:11" ht="13.5" x14ac:dyDescent="0.25">
      <c r="A1117" s="3">
        <f>TITRES_STAT!B1120</f>
        <v>44412</v>
      </c>
      <c r="B1117" s="5">
        <f>TITRES_STAT!D1120</f>
        <v>2.0983999999999998</v>
      </c>
      <c r="C1117" s="2">
        <f t="shared" si="133"/>
        <v>0</v>
      </c>
      <c r="D1117" s="2">
        <f t="shared" si="134"/>
        <v>2.1358600000000001</v>
      </c>
      <c r="E1117" s="2">
        <f t="shared" si="136"/>
        <v>2.1781700000000002</v>
      </c>
      <c r="F1117" s="2">
        <f t="shared" si="137"/>
        <v>2.0844199999999997</v>
      </c>
      <c r="G1117" s="2">
        <f t="shared" si="131"/>
        <v>1.9521919999999999</v>
      </c>
      <c r="H1117" s="2">
        <f t="shared" si="135"/>
        <v>1.8475865000000005</v>
      </c>
      <c r="I1117" s="2">
        <f t="array" ref="I1117">SUMPRODUCT(B1101:B1120, (ROW(B1101:B1120)-ROW(B1101)+1)) / (20*21/2)</f>
        <v>2.1355971428571427</v>
      </c>
      <c r="J1117" s="2">
        <f t="shared" si="138"/>
        <v>2.0896576791890658</v>
      </c>
      <c r="K1117" s="2">
        <f t="shared" si="132"/>
        <v>1.9871715842675888</v>
      </c>
    </row>
    <row r="1118" spans="1:11" ht="13.5" x14ac:dyDescent="0.25">
      <c r="A1118" s="3">
        <f>TITRES_STAT!B1121</f>
        <v>44413</v>
      </c>
      <c r="B1118" s="5">
        <f>TITRES_STAT!D1121</f>
        <v>2.0695000000000001</v>
      </c>
      <c r="C1118" s="2">
        <f t="shared" si="133"/>
        <v>-2.8899999999999704E-2</v>
      </c>
      <c r="D1118" s="2">
        <f t="shared" si="134"/>
        <v>2.1142399999999997</v>
      </c>
      <c r="E1118" s="2">
        <f t="shared" si="136"/>
        <v>2.1586500000000006</v>
      </c>
      <c r="F1118" s="2">
        <f t="shared" si="137"/>
        <v>2.0904049999999996</v>
      </c>
      <c r="G1118" s="2">
        <f t="shared" si="131"/>
        <v>1.9567300000000003</v>
      </c>
      <c r="H1118" s="2">
        <f t="shared" si="135"/>
        <v>1.8480510000000003</v>
      </c>
      <c r="I1118" s="2">
        <f t="array" ref="I1118">SUMPRODUCT(B1102:B1121, (ROW(B1102:B1121)-ROW(B1102)+1)) / (20*21/2)</f>
        <v>2.140029047619048</v>
      </c>
      <c r="J1118" s="2">
        <f t="shared" si="138"/>
        <v>2.0877379002186784</v>
      </c>
      <c r="K1118" s="2">
        <f t="shared" si="132"/>
        <v>1.9904001495904284</v>
      </c>
    </row>
    <row r="1119" spans="1:11" ht="13.5" x14ac:dyDescent="0.25">
      <c r="A1119" s="3">
        <f>TITRES_STAT!B1122</f>
        <v>44414</v>
      </c>
      <c r="B1119" s="5">
        <f>TITRES_STAT!D1122</f>
        <v>2.12</v>
      </c>
      <c r="C1119" s="2">
        <f t="shared" si="133"/>
        <v>5.0499999999999989E-2</v>
      </c>
      <c r="D1119" s="2">
        <f t="shared" si="134"/>
        <v>2.1055799999999998</v>
      </c>
      <c r="E1119" s="2">
        <f t="shared" si="136"/>
        <v>2.1448500000000004</v>
      </c>
      <c r="F1119" s="2">
        <f t="shared" si="137"/>
        <v>2.0989149999999994</v>
      </c>
      <c r="G1119" s="2">
        <f t="shared" si="131"/>
        <v>1.9622780000000004</v>
      </c>
      <c r="H1119" s="2">
        <f t="shared" si="135"/>
        <v>1.8487680000000006</v>
      </c>
      <c r="I1119" s="2">
        <f t="array" ref="I1119">SUMPRODUCT(B1103:B1122, (ROW(B1103:B1122)-ROW(B1103)+1)) / (20*21/2)</f>
        <v>2.1434466666666667</v>
      </c>
      <c r="J1119" s="2">
        <f t="shared" si="138"/>
        <v>2.0908104811502328</v>
      </c>
      <c r="K1119" s="2">
        <f t="shared" si="132"/>
        <v>1.9954824966653137</v>
      </c>
    </row>
    <row r="1120" spans="1:11" ht="13.5" x14ac:dyDescent="0.25">
      <c r="A1120" s="3">
        <f>TITRES_STAT!B1123</f>
        <v>44417</v>
      </c>
      <c r="B1120" s="5">
        <f>TITRES_STAT!D1123</f>
        <v>2.1560999999999999</v>
      </c>
      <c r="C1120" s="2">
        <f t="shared" si="133"/>
        <v>3.6099999999999799E-2</v>
      </c>
      <c r="D1120" s="2">
        <f t="shared" si="134"/>
        <v>2.1084799999999997</v>
      </c>
      <c r="E1120" s="2">
        <f t="shared" si="136"/>
        <v>2.1400200000000003</v>
      </c>
      <c r="F1120" s="2">
        <f t="shared" si="137"/>
        <v>2.1095649999999995</v>
      </c>
      <c r="G1120" s="2">
        <f t="shared" si="131"/>
        <v>1.9682800000000003</v>
      </c>
      <c r="H1120" s="2">
        <f t="shared" si="135"/>
        <v>1.8495315000000006</v>
      </c>
      <c r="I1120" s="2">
        <f t="array" ref="I1120">SUMPRODUCT(B1104:B1123, (ROW(B1104:B1123)-ROW(B1104)+1)) / (20*21/2)</f>
        <v>2.1459776190476192</v>
      </c>
      <c r="J1120" s="2">
        <f t="shared" si="138"/>
        <v>2.0970285305644962</v>
      </c>
      <c r="K1120" s="2">
        <f t="shared" si="132"/>
        <v>2.0017812222862821</v>
      </c>
    </row>
    <row r="1121" spans="1:11" ht="13.5" x14ac:dyDescent="0.25">
      <c r="A1121" s="3">
        <f>TITRES_STAT!B1124</f>
        <v>44419</v>
      </c>
      <c r="B1121" s="5">
        <f>TITRES_STAT!D1124</f>
        <v>2.1560999999999999</v>
      </c>
      <c r="C1121" s="2">
        <f t="shared" si="133"/>
        <v>0</v>
      </c>
      <c r="D1121" s="2">
        <f t="shared" si="134"/>
        <v>2.1200199999999998</v>
      </c>
      <c r="E1121" s="2">
        <f t="shared" si="136"/>
        <v>2.1358599999999996</v>
      </c>
      <c r="F1121" s="2">
        <f t="shared" si="137"/>
        <v>2.120215</v>
      </c>
      <c r="G1121" s="2">
        <f t="shared" si="131"/>
        <v>1.9742820000000003</v>
      </c>
      <c r="H1121" s="2">
        <f t="shared" si="135"/>
        <v>1.8504625000000003</v>
      </c>
      <c r="I1121" s="2">
        <f t="array" ref="I1121">SUMPRODUCT(B1105:B1124, (ROW(B1105:B1124)-ROW(B1105)+1)) / (20*21/2)</f>
        <v>2.1476538095238094</v>
      </c>
      <c r="J1121" s="2">
        <f t="shared" si="138"/>
        <v>2.1026543847964492</v>
      </c>
      <c r="K1121" s="2">
        <f t="shared" si="132"/>
        <v>2.007832939059369</v>
      </c>
    </row>
    <row r="1122" spans="1:11" ht="13.5" x14ac:dyDescent="0.25">
      <c r="A1122" s="3">
        <f>TITRES_STAT!B1125</f>
        <v>44420</v>
      </c>
      <c r="B1122" s="5">
        <f>TITRES_STAT!D1125</f>
        <v>2.1560999999999999</v>
      </c>
      <c r="C1122" s="2">
        <f t="shared" si="133"/>
        <v>0</v>
      </c>
      <c r="D1122" s="2">
        <f t="shared" si="134"/>
        <v>2.1315600000000003</v>
      </c>
      <c r="E1122" s="2">
        <f t="shared" si="136"/>
        <v>2.1337099999999998</v>
      </c>
      <c r="F1122" s="2">
        <f t="shared" si="137"/>
        <v>2.1295250000000001</v>
      </c>
      <c r="G1122" s="2">
        <f t="shared" si="131"/>
        <v>1.9798820000000001</v>
      </c>
      <c r="H1122" s="2">
        <f t="shared" si="135"/>
        <v>1.8514270000000002</v>
      </c>
      <c r="I1122" s="2">
        <f t="array" ref="I1122">SUMPRODUCT(B1106:B1125, (ROW(B1106:B1125)-ROW(B1106)+1)) / (20*21/2)</f>
        <v>2.145690952380952</v>
      </c>
      <c r="J1122" s="2">
        <f t="shared" si="138"/>
        <v>2.1077444433872636</v>
      </c>
      <c r="K1122" s="2">
        <f t="shared" si="132"/>
        <v>2.0136473336060603</v>
      </c>
    </row>
    <row r="1123" spans="1:11" ht="13.5" x14ac:dyDescent="0.25">
      <c r="A1123" s="3">
        <f>TITRES_STAT!B1126</f>
        <v>44424</v>
      </c>
      <c r="B1123" s="5">
        <f>TITRES_STAT!D1126</f>
        <v>2.1560999999999999</v>
      </c>
      <c r="C1123" s="2">
        <f t="shared" si="133"/>
        <v>0</v>
      </c>
      <c r="D1123" s="2">
        <f t="shared" si="134"/>
        <v>2.1488800000000001</v>
      </c>
      <c r="E1123" s="2">
        <f t="shared" si="136"/>
        <v>2.1315599999999995</v>
      </c>
      <c r="F1123" s="2">
        <f t="shared" si="137"/>
        <v>2.1385000000000001</v>
      </c>
      <c r="G1123" s="2">
        <f t="shared" si="131"/>
        <v>1.9854819999999997</v>
      </c>
      <c r="H1123" s="2">
        <f t="shared" si="135"/>
        <v>1.8523580000000002</v>
      </c>
      <c r="I1123" s="2">
        <f t="array" ref="I1123">SUMPRODUCT(B1107:B1126, (ROW(B1107:B1126)-ROW(B1107)+1)) / (20*21/2)</f>
        <v>2.1431066666666667</v>
      </c>
      <c r="J1123" s="2">
        <f t="shared" si="138"/>
        <v>2.1123497344932387</v>
      </c>
      <c r="K1123" s="2">
        <f t="shared" si="132"/>
        <v>2.0192337126803324</v>
      </c>
    </row>
    <row r="1124" spans="1:11" ht="13.5" x14ac:dyDescent="0.25">
      <c r="A1124" s="3">
        <f>TITRES_STAT!B1127</f>
        <v>44425</v>
      </c>
      <c r="B1124" s="5">
        <f>TITRES_STAT!D1127</f>
        <v>2.1560999999999999</v>
      </c>
      <c r="C1124" s="2">
        <f t="shared" si="133"/>
        <v>0</v>
      </c>
      <c r="D1124" s="2">
        <f t="shared" si="134"/>
        <v>2.1560999999999999</v>
      </c>
      <c r="E1124" s="2">
        <f t="shared" si="136"/>
        <v>2.1308399999999996</v>
      </c>
      <c r="F1124" s="2">
        <f t="shared" si="137"/>
        <v>2.1478100000000007</v>
      </c>
      <c r="G1124" s="2">
        <f t="shared" si="131"/>
        <v>1.9918859999999998</v>
      </c>
      <c r="H1124" s="2">
        <f t="shared" si="135"/>
        <v>1.853356</v>
      </c>
      <c r="I1124" s="2">
        <f t="array" ref="I1124">SUMPRODUCT(B1108:B1127, (ROW(B1108:B1127)-ROW(B1108)+1)) / (20*21/2)</f>
        <v>2.1429723809523811</v>
      </c>
      <c r="J1124" s="2">
        <f t="shared" si="138"/>
        <v>2.1165164264462635</v>
      </c>
      <c r="K1124" s="2">
        <f t="shared" si="132"/>
        <v>2.0246010180654173</v>
      </c>
    </row>
    <row r="1125" spans="1:11" ht="13.5" x14ac:dyDescent="0.25">
      <c r="A1125" s="3">
        <f>TITRES_STAT!B1128</f>
        <v>44426</v>
      </c>
      <c r="B1125" s="5">
        <f>TITRES_STAT!D1128</f>
        <v>2.1272000000000002</v>
      </c>
      <c r="C1125" s="2">
        <f t="shared" si="133"/>
        <v>-2.8899999999999704E-2</v>
      </c>
      <c r="D1125" s="2">
        <f t="shared" si="134"/>
        <v>2.1503199999999998</v>
      </c>
      <c r="E1125" s="2">
        <f t="shared" si="136"/>
        <v>2.1293999999999995</v>
      </c>
      <c r="F1125" s="2">
        <f t="shared" si="137"/>
        <v>2.1543350000000006</v>
      </c>
      <c r="G1125" s="2">
        <f t="shared" si="131"/>
        <v>1.9973099999999999</v>
      </c>
      <c r="H1125" s="2">
        <f t="shared" si="135"/>
        <v>1.8541425000000005</v>
      </c>
      <c r="I1125" s="2">
        <f t="array" ref="I1125">SUMPRODUCT(B1109:B1128, (ROW(B1109:B1128)-ROW(B1109)+1)) / (20*21/2)</f>
        <v>2.1510190476190472</v>
      </c>
      <c r="J1125" s="2">
        <f t="shared" si="138"/>
        <v>2.1175339096418577</v>
      </c>
      <c r="K1125" s="2">
        <f t="shared" si="132"/>
        <v>2.0286245075530478</v>
      </c>
    </row>
    <row r="1126" spans="1:11" ht="13.5" x14ac:dyDescent="0.25">
      <c r="A1126" s="3">
        <f>TITRES_STAT!B1129</f>
        <v>44427</v>
      </c>
      <c r="B1126" s="5">
        <f>TITRES_STAT!D1129</f>
        <v>2.1272000000000002</v>
      </c>
      <c r="C1126" s="2">
        <f t="shared" si="133"/>
        <v>0</v>
      </c>
      <c r="D1126" s="2">
        <f t="shared" si="134"/>
        <v>2.1445400000000001</v>
      </c>
      <c r="E1126" s="2">
        <f t="shared" si="136"/>
        <v>2.1322800000000002</v>
      </c>
      <c r="F1126" s="2">
        <f t="shared" si="137"/>
        <v>2.1575100000000003</v>
      </c>
      <c r="G1126" s="2">
        <f t="shared" si="131"/>
        <v>2.0028679999999999</v>
      </c>
      <c r="H1126" s="2">
        <f t="shared" si="135"/>
        <v>1.8549290000000003</v>
      </c>
      <c r="I1126" s="2">
        <f t="array" ref="I1126">SUMPRODUCT(B1110:B1129, (ROW(B1110:B1129)-ROW(B1110)+1)) / (20*21/2)</f>
        <v>2.1653519047619048</v>
      </c>
      <c r="J1126" s="2">
        <f t="shared" si="138"/>
        <v>2.1184544896759663</v>
      </c>
      <c r="K1126" s="2">
        <f t="shared" si="132"/>
        <v>2.0324902131392029</v>
      </c>
    </row>
    <row r="1127" spans="1:11" ht="13.5" x14ac:dyDescent="0.25">
      <c r="A1127" s="3">
        <f>TITRES_STAT!B1130</f>
        <v>44428</v>
      </c>
      <c r="B1127" s="5">
        <f>TITRES_STAT!D1130</f>
        <v>2.1560999999999999</v>
      </c>
      <c r="C1127" s="2">
        <f t="shared" si="133"/>
        <v>2.8899999999999704E-2</v>
      </c>
      <c r="D1127" s="2">
        <f t="shared" si="134"/>
        <v>2.1445400000000001</v>
      </c>
      <c r="E1127" s="2">
        <f t="shared" si="136"/>
        <v>2.1380500000000002</v>
      </c>
      <c r="F1127" s="2">
        <f t="shared" si="137"/>
        <v>2.1581100000000006</v>
      </c>
      <c r="G1127" s="2">
        <f t="shared" si="131"/>
        <v>2.0091379999999996</v>
      </c>
      <c r="H1127" s="2">
        <f t="shared" si="135"/>
        <v>1.8558600000000005</v>
      </c>
      <c r="I1127" s="2">
        <f t="array" ref="I1127">SUMPRODUCT(B1111:B1130, (ROW(B1111:B1130)-ROW(B1111)+1)) / (20*21/2)</f>
        <v>2.1760109523809525</v>
      </c>
      <c r="J1127" s="2">
        <f t="shared" si="138"/>
        <v>2.1220397763734935</v>
      </c>
      <c r="K1127" s="2">
        <f t="shared" si="132"/>
        <v>2.0373376557611951</v>
      </c>
    </row>
    <row r="1128" spans="1:11" ht="13.5" x14ac:dyDescent="0.25">
      <c r="A1128" s="3">
        <f>TITRES_STAT!B1131</f>
        <v>44431</v>
      </c>
      <c r="B1128" s="5">
        <f>TITRES_STAT!D1131</f>
        <v>2.2425999999999999</v>
      </c>
      <c r="C1128" s="2">
        <f t="shared" si="133"/>
        <v>8.6500000000000021E-2</v>
      </c>
      <c r="D1128" s="2">
        <f t="shared" si="134"/>
        <v>2.1618400000000002</v>
      </c>
      <c r="E1128" s="2">
        <f t="shared" si="136"/>
        <v>2.1553599999999999</v>
      </c>
      <c r="F1128" s="2">
        <f t="shared" si="137"/>
        <v>2.1570050000000007</v>
      </c>
      <c r="G1128" s="2">
        <f t="shared" si="131"/>
        <v>2.0171380000000001</v>
      </c>
      <c r="H1128" s="2">
        <f t="shared" si="135"/>
        <v>1.8570895000000001</v>
      </c>
      <c r="I1128" s="2">
        <f t="array" ref="I1128">SUMPRODUCT(B1112:B1131, (ROW(B1112:B1131)-ROW(B1112)+1)) / (20*21/2)</f>
        <v>2.1863509523809523</v>
      </c>
      <c r="J1128" s="2">
        <f t="shared" si="138"/>
        <v>2.1335217024331605</v>
      </c>
      <c r="K1128" s="2">
        <f t="shared" si="132"/>
        <v>2.0453871594568347</v>
      </c>
    </row>
    <row r="1129" spans="1:11" ht="13.5" x14ac:dyDescent="0.25">
      <c r="A1129" s="3">
        <f>TITRES_STAT!B1132</f>
        <v>44432</v>
      </c>
      <c r="B1129" s="5">
        <f>TITRES_STAT!D1132</f>
        <v>2.3075000000000001</v>
      </c>
      <c r="C1129" s="2">
        <f t="shared" si="133"/>
        <v>6.490000000000018E-2</v>
      </c>
      <c r="D1129" s="2">
        <f t="shared" si="134"/>
        <v>2.1921200000000001</v>
      </c>
      <c r="E1129" s="2">
        <f t="shared" si="136"/>
        <v>2.1741099999999998</v>
      </c>
      <c r="F1129" s="2">
        <f t="shared" si="137"/>
        <v>2.1594800000000003</v>
      </c>
      <c r="G1129" s="2">
        <f t="shared" si="131"/>
        <v>2.0264359999999999</v>
      </c>
      <c r="H1129" s="2">
        <f t="shared" si="135"/>
        <v>1.8587775000000002</v>
      </c>
      <c r="I1129" s="2">
        <f t="array" ref="I1129">SUMPRODUCT(B1113:B1132, (ROW(B1113:B1132)-ROW(B1113)+1)) / (20*21/2)</f>
        <v>2.2018352380952382</v>
      </c>
      <c r="J1129" s="2">
        <f t="shared" si="138"/>
        <v>2.150091064106193</v>
      </c>
      <c r="K1129" s="2">
        <f t="shared" si="132"/>
        <v>2.0556660943800962</v>
      </c>
    </row>
    <row r="1130" spans="1:11" ht="13.5" x14ac:dyDescent="0.25">
      <c r="A1130" s="3">
        <f>TITRES_STAT!B1133</f>
        <v>44433</v>
      </c>
      <c r="B1130" s="5">
        <f>TITRES_STAT!D1133</f>
        <v>2.2713999999999999</v>
      </c>
      <c r="C1130" s="2">
        <f t="shared" si="133"/>
        <v>-3.6100000000000243E-2</v>
      </c>
      <c r="D1130" s="2">
        <f t="shared" si="134"/>
        <v>2.2209600000000003</v>
      </c>
      <c r="E1130" s="2">
        <f t="shared" si="136"/>
        <v>2.1856400000000002</v>
      </c>
      <c r="F1130" s="2">
        <f t="shared" si="137"/>
        <v>2.16283</v>
      </c>
      <c r="G1130" s="2">
        <f t="shared" si="131"/>
        <v>2.0351460000000001</v>
      </c>
      <c r="H1130" s="2">
        <f t="shared" si="135"/>
        <v>1.8605195000000003</v>
      </c>
      <c r="I1130" s="2">
        <f t="array" ref="I1130">SUMPRODUCT(B1114:B1133, (ROW(B1114:B1133)-ROW(B1114)+1)) / (20*21/2)</f>
        <v>2.2159123809523806</v>
      </c>
      <c r="J1130" s="2">
        <f t="shared" si="138"/>
        <v>2.1616442960960796</v>
      </c>
      <c r="K1130" s="2">
        <f t="shared" si="132"/>
        <v>2.0641262475416609</v>
      </c>
    </row>
    <row r="1131" spans="1:11" ht="13.5" x14ac:dyDescent="0.25">
      <c r="A1131" s="3">
        <f>TITRES_STAT!B1134</f>
        <v>44434</v>
      </c>
      <c r="B1131" s="5">
        <f>TITRES_STAT!D1134</f>
        <v>2.2713999999999999</v>
      </c>
      <c r="C1131" s="2">
        <f t="shared" si="133"/>
        <v>0</v>
      </c>
      <c r="D1131" s="2">
        <f t="shared" si="134"/>
        <v>2.2497999999999996</v>
      </c>
      <c r="E1131" s="2">
        <f t="shared" si="136"/>
        <v>2.1971699999999998</v>
      </c>
      <c r="F1131" s="2">
        <f t="shared" si="137"/>
        <v>2.1665149999999995</v>
      </c>
      <c r="G1131" s="2">
        <f t="shared" si="131"/>
        <v>2.0437219999999998</v>
      </c>
      <c r="H1131" s="2">
        <f t="shared" si="135"/>
        <v>1.862228</v>
      </c>
      <c r="I1131" s="2">
        <f t="array" ref="I1131">SUMPRODUCT(B1115:B1134, (ROW(B1115:B1134)-ROW(B1115)+1)) / (20*21/2)</f>
        <v>2.2293023809523813</v>
      </c>
      <c r="J1131" s="2">
        <f t="shared" si="138"/>
        <v>2.1720972202774051</v>
      </c>
      <c r="K1131" s="2">
        <f t="shared" si="132"/>
        <v>2.0722546299910074</v>
      </c>
    </row>
    <row r="1132" spans="1:11" ht="13.5" x14ac:dyDescent="0.25">
      <c r="A1132" s="3">
        <f>TITRES_STAT!B1135</f>
        <v>44435</v>
      </c>
      <c r="B1132" s="5">
        <f>TITRES_STAT!D1135</f>
        <v>2.3290999999999999</v>
      </c>
      <c r="C1132" s="2">
        <f t="shared" si="133"/>
        <v>5.7700000000000085E-2</v>
      </c>
      <c r="D1132" s="2">
        <f t="shared" si="134"/>
        <v>2.2844000000000002</v>
      </c>
      <c r="E1132" s="2">
        <f t="shared" si="136"/>
        <v>2.2144699999999999</v>
      </c>
      <c r="F1132" s="2">
        <f t="shared" si="137"/>
        <v>2.1740899999999996</v>
      </c>
      <c r="G1132" s="2">
        <f t="shared" si="131"/>
        <v>2.0534519999999996</v>
      </c>
      <c r="H1132" s="2">
        <f t="shared" si="135"/>
        <v>1.8644259999999999</v>
      </c>
      <c r="I1132" s="2">
        <f t="array" ref="I1132">SUMPRODUCT(B1116:B1135, (ROW(B1116:B1135)-ROW(B1116)+1)) / (20*21/2)</f>
        <v>2.2398799999999999</v>
      </c>
      <c r="J1132" s="2">
        <f t="shared" si="138"/>
        <v>2.1870498659652715</v>
      </c>
      <c r="K1132" s="2">
        <f t="shared" si="132"/>
        <v>2.0823269974423404</v>
      </c>
    </row>
    <row r="1133" spans="1:11" ht="13.5" x14ac:dyDescent="0.25">
      <c r="A1133" s="3">
        <f>TITRES_STAT!B1136</f>
        <v>44438</v>
      </c>
      <c r="B1133" s="5">
        <f>TITRES_STAT!D1136</f>
        <v>2.3218999999999999</v>
      </c>
      <c r="C1133" s="2">
        <f t="shared" si="133"/>
        <v>-7.2000000000000952E-3</v>
      </c>
      <c r="D1133" s="2">
        <f t="shared" si="134"/>
        <v>2.3002599999999997</v>
      </c>
      <c r="E1133" s="2">
        <f t="shared" si="136"/>
        <v>2.2310500000000002</v>
      </c>
      <c r="F1133" s="2">
        <f t="shared" si="137"/>
        <v>2.1813049999999992</v>
      </c>
      <c r="G1133" s="2">
        <f t="shared" si="131"/>
        <v>2.0637079999999997</v>
      </c>
      <c r="H1133" s="2">
        <f t="shared" si="135"/>
        <v>1.8665880000000001</v>
      </c>
      <c r="I1133" s="2">
        <f t="array" ref="I1133">SUMPRODUCT(B1117:B1136, (ROW(B1117:B1136)-ROW(B1117)+1)) / (20*21/2)</f>
        <v>2.2483304761904761</v>
      </c>
      <c r="J1133" s="2">
        <f t="shared" si="138"/>
        <v>2.1998927358733407</v>
      </c>
      <c r="K1133" s="2">
        <f t="shared" si="132"/>
        <v>2.091722017150484</v>
      </c>
    </row>
    <row r="1134" spans="1:11" ht="13.5" x14ac:dyDescent="0.25">
      <c r="A1134" s="3">
        <f>TITRES_STAT!B1137</f>
        <v>44439</v>
      </c>
      <c r="B1134" s="5">
        <f>TITRES_STAT!D1137</f>
        <v>2.3218999999999999</v>
      </c>
      <c r="C1134" s="2">
        <f t="shared" si="133"/>
        <v>0</v>
      </c>
      <c r="D1134" s="2">
        <f t="shared" si="134"/>
        <v>2.30314</v>
      </c>
      <c r="E1134" s="2">
        <f t="shared" si="136"/>
        <v>2.24763</v>
      </c>
      <c r="F1134" s="2">
        <f t="shared" si="137"/>
        <v>2.1892349999999992</v>
      </c>
      <c r="G1134" s="2">
        <f t="shared" si="131"/>
        <v>2.0739639999999993</v>
      </c>
      <c r="H1134" s="2">
        <f t="shared" si="135"/>
        <v>1.8687500000000004</v>
      </c>
      <c r="I1134" s="2">
        <f t="array" ref="I1134">SUMPRODUCT(B1118:B1137, (ROW(B1118:B1137)-ROW(B1118)+1)) / (20*21/2)</f>
        <v>2.2565738095238093</v>
      </c>
      <c r="J1134" s="2">
        <f t="shared" si="138"/>
        <v>2.2115124753139748</v>
      </c>
      <c r="K1134" s="2">
        <f t="shared" si="132"/>
        <v>2.1007486047132105</v>
      </c>
    </row>
    <row r="1135" spans="1:11" ht="13.5" x14ac:dyDescent="0.25">
      <c r="A1135" s="3">
        <f>TITRES_STAT!B1138</f>
        <v>44440</v>
      </c>
      <c r="B1135" s="5">
        <f>TITRES_STAT!D1138</f>
        <v>2.3003</v>
      </c>
      <c r="C1135" s="2">
        <f t="shared" si="133"/>
        <v>-2.1599999999999842E-2</v>
      </c>
      <c r="D1135" s="2">
        <f t="shared" si="134"/>
        <v>2.3089199999999996</v>
      </c>
      <c r="E1135" s="2">
        <f t="shared" si="136"/>
        <v>2.2649400000000002</v>
      </c>
      <c r="F1135" s="2">
        <f t="shared" si="137"/>
        <v>2.1971699999999994</v>
      </c>
      <c r="G1135" s="2">
        <f t="shared" si="131"/>
        <v>2.0831179999999994</v>
      </c>
      <c r="H1135" s="2">
        <f t="shared" si="135"/>
        <v>1.8706365000000003</v>
      </c>
      <c r="I1135" s="2">
        <f t="array" ref="I1135">SUMPRODUCT(B1119:B1138, (ROW(B1119:B1138)-ROW(B1119)+1)) / (20*21/2)</f>
        <v>2.2597661904761903</v>
      </c>
      <c r="J1135" s="2">
        <f t="shared" si="138"/>
        <v>2.2199684300459772</v>
      </c>
      <c r="K1135" s="2">
        <f t="shared" si="132"/>
        <v>2.1085741496264183</v>
      </c>
    </row>
    <row r="1136" spans="1:11" ht="13.5" x14ac:dyDescent="0.25">
      <c r="A1136" s="3">
        <f>TITRES_STAT!B1139</f>
        <v>44441</v>
      </c>
      <c r="B1136" s="5">
        <f>TITRES_STAT!D1139</f>
        <v>2.2858999999999998</v>
      </c>
      <c r="C1136" s="2">
        <f t="shared" si="133"/>
        <v>-1.440000000000019E-2</v>
      </c>
      <c r="D1136" s="2">
        <f t="shared" si="134"/>
        <v>2.31182</v>
      </c>
      <c r="E1136" s="2">
        <f t="shared" si="136"/>
        <v>2.2808099999999998</v>
      </c>
      <c r="F1136" s="2">
        <f t="shared" si="137"/>
        <v>2.2065449999999993</v>
      </c>
      <c r="G1136" s="2">
        <f t="shared" si="131"/>
        <v>2.0919839999999992</v>
      </c>
      <c r="H1136" s="2">
        <f t="shared" si="135"/>
        <v>1.8725850000000002</v>
      </c>
      <c r="I1136" s="2">
        <f t="array" ref="I1136">SUMPRODUCT(B1120:B1139, (ROW(B1120:B1139)-ROW(B1120)+1)) / (20*21/2)</f>
        <v>2.2620999999999998</v>
      </c>
      <c r="J1136" s="2">
        <f t="shared" si="138"/>
        <v>2.2262476271844553</v>
      </c>
      <c r="K1136" s="2">
        <f t="shared" si="132"/>
        <v>2.1155281045430292</v>
      </c>
    </row>
    <row r="1137" spans="1:11" ht="13.5" x14ac:dyDescent="0.25">
      <c r="A1137" s="3">
        <f>TITRES_STAT!B1140</f>
        <v>44442</v>
      </c>
      <c r="B1137" s="5">
        <f>TITRES_STAT!D1140</f>
        <v>2.2930999999999999</v>
      </c>
      <c r="C1137" s="2">
        <f t="shared" si="133"/>
        <v>7.2000000000000952E-3</v>
      </c>
      <c r="D1137" s="2">
        <f t="shared" si="134"/>
        <v>2.3046199999999999</v>
      </c>
      <c r="E1137" s="2">
        <f t="shared" si="136"/>
        <v>2.2945099999999998</v>
      </c>
      <c r="F1137" s="2">
        <f t="shared" si="137"/>
        <v>2.2162800000000002</v>
      </c>
      <c r="G1137" s="2">
        <f t="shared" si="131"/>
        <v>2.1009939999999991</v>
      </c>
      <c r="H1137" s="2">
        <f t="shared" si="135"/>
        <v>1.8746700000000005</v>
      </c>
      <c r="I1137" s="2">
        <f t="array" ref="I1137">SUMPRODUCT(B1121:B1140, (ROW(B1121:B1140)-ROW(B1121)+1)) / (20*21/2)</f>
        <v>2.2638157142857138</v>
      </c>
      <c r="J1137" s="2">
        <f t="shared" si="138"/>
        <v>2.2326145198335547</v>
      </c>
      <c r="K1137" s="2">
        <f t="shared" si="132"/>
        <v>2.1224917082864398</v>
      </c>
    </row>
    <row r="1138" spans="1:11" ht="13.5" x14ac:dyDescent="0.25">
      <c r="A1138" s="3">
        <f>TITRES_STAT!B1141</f>
        <v>44445</v>
      </c>
      <c r="B1138" s="5">
        <f>TITRES_STAT!D1141</f>
        <v>2.2498</v>
      </c>
      <c r="C1138" s="2">
        <f t="shared" si="133"/>
        <v>-4.3299999999999894E-2</v>
      </c>
      <c r="D1138" s="2">
        <f t="shared" si="134"/>
        <v>2.2902</v>
      </c>
      <c r="E1138" s="2">
        <f t="shared" si="136"/>
        <v>2.2952299999999997</v>
      </c>
      <c r="F1138" s="2">
        <f t="shared" si="137"/>
        <v>2.225295</v>
      </c>
      <c r="G1138" s="2">
        <f t="shared" ref="G1138:G1201" si="139">AVERAGE(B1089:B1138)</f>
        <v>2.1090039999999992</v>
      </c>
      <c r="H1138" s="2">
        <f t="shared" si="135"/>
        <v>1.8765385000000001</v>
      </c>
      <c r="I1138" s="2">
        <f t="array" ref="I1138">SUMPRODUCT(B1122:B1141, (ROW(B1122:B1141)-ROW(B1122)+1)) / (20*21/2)</f>
        <v>2.268523333333333</v>
      </c>
      <c r="J1138" s="2">
        <f t="shared" si="138"/>
        <v>2.2342512322303589</v>
      </c>
      <c r="K1138" s="2">
        <f t="shared" si="132"/>
        <v>2.1274841903144224</v>
      </c>
    </row>
    <row r="1139" spans="1:11" ht="13.5" x14ac:dyDescent="0.25">
      <c r="A1139" s="3">
        <f>TITRES_STAT!B1142</f>
        <v>44446</v>
      </c>
      <c r="B1139" s="5">
        <f>TITRES_STAT!D1142</f>
        <v>2.2498</v>
      </c>
      <c r="C1139" s="2">
        <f t="shared" si="133"/>
        <v>0</v>
      </c>
      <c r="D1139" s="2">
        <f t="shared" si="134"/>
        <v>2.2757800000000001</v>
      </c>
      <c r="E1139" s="2">
        <f t="shared" si="136"/>
        <v>2.2894600000000001</v>
      </c>
      <c r="F1139" s="2">
        <f t="shared" si="137"/>
        <v>2.2317849999999999</v>
      </c>
      <c r="G1139" s="2">
        <f t="shared" si="139"/>
        <v>2.1171479999999989</v>
      </c>
      <c r="H1139" s="2">
        <f t="shared" si="135"/>
        <v>1.8784070000000002</v>
      </c>
      <c r="I1139" s="2">
        <f t="array" ref="I1139">SUMPRODUCT(B1123:B1142, (ROW(B1123:B1142)-ROW(B1123)+1)) / (20*21/2)</f>
        <v>2.2678033333333332</v>
      </c>
      <c r="J1139" s="2">
        <f t="shared" si="138"/>
        <v>2.235732067256039</v>
      </c>
      <c r="K1139" s="2">
        <f t="shared" ref="K1139:K1202" si="140">$K$4*B1139+(1-$K$4)*K1138</f>
        <v>2.1322808887334643</v>
      </c>
    </row>
    <row r="1140" spans="1:11" ht="13.5" x14ac:dyDescent="0.25">
      <c r="A1140" s="3">
        <f>TITRES_STAT!B1143</f>
        <v>44447</v>
      </c>
      <c r="B1140" s="5">
        <f>TITRES_STAT!D1143</f>
        <v>2.2498</v>
      </c>
      <c r="C1140" s="2">
        <f t="shared" si="133"/>
        <v>0</v>
      </c>
      <c r="D1140" s="2">
        <f t="shared" si="134"/>
        <v>2.2656800000000001</v>
      </c>
      <c r="E1140" s="2">
        <f t="shared" si="136"/>
        <v>2.2873000000000001</v>
      </c>
      <c r="F1140" s="2">
        <f t="shared" si="137"/>
        <v>2.2364699999999997</v>
      </c>
      <c r="G1140" s="2">
        <f t="shared" si="139"/>
        <v>2.1254259999999991</v>
      </c>
      <c r="H1140" s="2">
        <f t="shared" si="135"/>
        <v>1.880309</v>
      </c>
      <c r="I1140" s="2">
        <f t="array" ref="I1140">SUMPRODUCT(B1124:B1143, (ROW(B1124:B1143)-ROW(B1124)+1)) / (20*21/2)</f>
        <v>2.2694485714285713</v>
      </c>
      <c r="J1140" s="2">
        <f t="shared" si="138"/>
        <v>2.2370718703745114</v>
      </c>
      <c r="K1140" s="2">
        <f t="shared" si="140"/>
        <v>2.136889481332152</v>
      </c>
    </row>
    <row r="1141" spans="1:11" ht="13.5" x14ac:dyDescent="0.25">
      <c r="A1141" s="3">
        <f>TITRES_STAT!B1144</f>
        <v>44448</v>
      </c>
      <c r="B1141" s="5">
        <f>TITRES_STAT!D1144</f>
        <v>2.2858999999999998</v>
      </c>
      <c r="C1141" s="2">
        <f t="shared" si="133"/>
        <v>3.6099999999999799E-2</v>
      </c>
      <c r="D1141" s="2">
        <f t="shared" si="134"/>
        <v>2.2656800000000001</v>
      </c>
      <c r="E1141" s="2">
        <f t="shared" si="136"/>
        <v>2.2887500000000003</v>
      </c>
      <c r="F1141" s="2">
        <f t="shared" si="137"/>
        <v>2.2429600000000001</v>
      </c>
      <c r="G1141" s="2">
        <f t="shared" si="139"/>
        <v>2.1340239999999993</v>
      </c>
      <c r="H1141" s="2">
        <f t="shared" si="135"/>
        <v>1.8826594999999997</v>
      </c>
      <c r="I1141" s="2">
        <f t="array" ref="I1141">SUMPRODUCT(B1125:B1144, (ROW(B1125:B1144)-ROW(B1125)+1)) / (20*21/2)</f>
        <v>2.2705790476190475</v>
      </c>
      <c r="J1141" s="2">
        <f t="shared" si="138"/>
        <v>2.2417221684340816</v>
      </c>
      <c r="K1141" s="2">
        <f t="shared" si="140"/>
        <v>2.1427330310838322</v>
      </c>
    </row>
    <row r="1142" spans="1:11" ht="13.5" x14ac:dyDescent="0.25">
      <c r="A1142" s="3">
        <f>TITRES_STAT!B1145</f>
        <v>44449</v>
      </c>
      <c r="B1142" s="5">
        <f>TITRES_STAT!D1145</f>
        <v>2.2353999999999998</v>
      </c>
      <c r="C1142" s="2">
        <f t="shared" si="133"/>
        <v>-5.0499999999999989E-2</v>
      </c>
      <c r="D1142" s="2">
        <f t="shared" si="134"/>
        <v>2.25414</v>
      </c>
      <c r="E1142" s="2">
        <f t="shared" si="136"/>
        <v>2.2793799999999997</v>
      </c>
      <c r="F1142" s="2">
        <f t="shared" si="137"/>
        <v>2.2469250000000001</v>
      </c>
      <c r="G1142" s="2">
        <f t="shared" si="139"/>
        <v>2.1416119999999985</v>
      </c>
      <c r="H1142" s="2">
        <f t="shared" si="135"/>
        <v>1.8846569999999998</v>
      </c>
      <c r="I1142" s="2">
        <f t="array" ref="I1142">SUMPRODUCT(B1126:B1145, (ROW(B1126:B1145)-ROW(B1126)+1)) / (20*21/2)</f>
        <v>2.2677661904761903</v>
      </c>
      <c r="J1142" s="2">
        <f t="shared" si="138"/>
        <v>2.2411200571546455</v>
      </c>
      <c r="K1142" s="2">
        <f t="shared" si="140"/>
        <v>2.1463670298648583</v>
      </c>
    </row>
    <row r="1143" spans="1:11" ht="13.5" x14ac:dyDescent="0.25">
      <c r="A1143" s="3">
        <f>TITRES_STAT!B1146</f>
        <v>44452</v>
      </c>
      <c r="B1143" s="5">
        <f>TITRES_STAT!D1146</f>
        <v>2.2642000000000002</v>
      </c>
      <c r="C1143" s="2">
        <f t="shared" si="133"/>
        <v>2.8800000000000381E-2</v>
      </c>
      <c r="D1143" s="2">
        <f t="shared" si="134"/>
        <v>2.2570199999999998</v>
      </c>
      <c r="E1143" s="2">
        <f t="shared" si="136"/>
        <v>2.2736099999999997</v>
      </c>
      <c r="F1143" s="2">
        <f t="shared" si="137"/>
        <v>2.2523299999999997</v>
      </c>
      <c r="G1143" s="2">
        <f t="shared" si="139"/>
        <v>2.149373999999999</v>
      </c>
      <c r="H1143" s="2">
        <f t="shared" si="135"/>
        <v>1.8867985000000003</v>
      </c>
      <c r="I1143" s="2">
        <f t="array" ref="I1143">SUMPRODUCT(B1127:B1146, (ROW(B1127:B1146)-ROW(B1127)+1)) / (20*21/2)</f>
        <v>2.2679009523809524</v>
      </c>
      <c r="J1143" s="2">
        <f t="shared" si="138"/>
        <v>2.2433181469494414</v>
      </c>
      <c r="K1143" s="2">
        <f t="shared" si="140"/>
        <v>2.1509879306544719</v>
      </c>
    </row>
    <row r="1144" spans="1:11" ht="13.5" x14ac:dyDescent="0.25">
      <c r="A1144" s="3">
        <f>TITRES_STAT!B1147</f>
        <v>44453</v>
      </c>
      <c r="B1144" s="5">
        <f>TITRES_STAT!D1147</f>
        <v>2.2642000000000002</v>
      </c>
      <c r="C1144" s="2">
        <f t="shared" si="133"/>
        <v>0</v>
      </c>
      <c r="D1144" s="2">
        <f t="shared" si="134"/>
        <v>2.2599000000000005</v>
      </c>
      <c r="E1144" s="2">
        <f t="shared" si="136"/>
        <v>2.2678399999999996</v>
      </c>
      <c r="F1144" s="2">
        <f t="shared" si="137"/>
        <v>2.2577349999999998</v>
      </c>
      <c r="G1144" s="2">
        <f t="shared" si="139"/>
        <v>2.1564659999999991</v>
      </c>
      <c r="H1144" s="2">
        <f t="shared" si="135"/>
        <v>1.8889400000000001</v>
      </c>
      <c r="I1144" s="2">
        <f t="array" ref="I1144">SUMPRODUCT(B1128:B1147, (ROW(B1128:B1147)-ROW(B1128)+1)) / (20*21/2)</f>
        <v>2.263954761904762</v>
      </c>
      <c r="J1144" s="2">
        <f t="shared" si="138"/>
        <v>2.2453068948590187</v>
      </c>
      <c r="K1144" s="2">
        <f t="shared" si="140"/>
        <v>2.1554276196484143</v>
      </c>
    </row>
    <row r="1145" spans="1:11" ht="13.5" x14ac:dyDescent="0.25">
      <c r="A1145" s="3">
        <f>TITRES_STAT!B1148</f>
        <v>44454</v>
      </c>
      <c r="B1145" s="5">
        <f>TITRES_STAT!D1148</f>
        <v>2.2282000000000002</v>
      </c>
      <c r="C1145" s="2">
        <f t="shared" si="133"/>
        <v>-3.6000000000000032E-2</v>
      </c>
      <c r="D1145" s="2">
        <f t="shared" si="134"/>
        <v>2.2555800000000006</v>
      </c>
      <c r="E1145" s="2">
        <f t="shared" si="136"/>
        <v>2.2606299999999999</v>
      </c>
      <c r="F1145" s="2">
        <f t="shared" si="137"/>
        <v>2.262785</v>
      </c>
      <c r="G1145" s="2">
        <f t="shared" si="139"/>
        <v>2.1609619999999992</v>
      </c>
      <c r="H1145" s="2">
        <f t="shared" si="135"/>
        <v>1.8907004999999999</v>
      </c>
      <c r="I1145" s="2">
        <f t="array" ref="I1145">SUMPRODUCT(B1129:B1148, (ROW(B1129:B1148)-ROW(B1129)+1)) / (20*21/2)</f>
        <v>2.2603509523809526</v>
      </c>
      <c r="J1145" s="2">
        <f t="shared" si="138"/>
        <v>2.2436776667772076</v>
      </c>
      <c r="K1145" s="2">
        <f t="shared" si="140"/>
        <v>2.1582814384857314</v>
      </c>
    </row>
    <row r="1146" spans="1:11" ht="13.5" x14ac:dyDescent="0.25">
      <c r="A1146" s="3">
        <f>TITRES_STAT!B1149</f>
        <v>44455</v>
      </c>
      <c r="B1146" s="5">
        <f>TITRES_STAT!D1149</f>
        <v>2.2642000000000002</v>
      </c>
      <c r="C1146" s="2">
        <f t="shared" si="133"/>
        <v>3.6000000000000032E-2</v>
      </c>
      <c r="D1146" s="2">
        <f t="shared" si="134"/>
        <v>2.2512400000000001</v>
      </c>
      <c r="E1146" s="2">
        <f t="shared" si="136"/>
        <v>2.2584600000000004</v>
      </c>
      <c r="F1146" s="2">
        <f t="shared" si="137"/>
        <v>2.2696350000000001</v>
      </c>
      <c r="G1146" s="2">
        <f t="shared" si="139"/>
        <v>2.1663119999999996</v>
      </c>
      <c r="H1146" s="2">
        <f t="shared" si="135"/>
        <v>1.892574</v>
      </c>
      <c r="I1146" s="2">
        <f t="array" ref="I1146">SUMPRODUCT(B1130:B1149, (ROW(B1130:B1149)-ROW(B1130)+1)) / (20*21/2)</f>
        <v>2.2567814285714287</v>
      </c>
      <c r="J1146" s="2">
        <f t="shared" si="138"/>
        <v>2.245632174703188</v>
      </c>
      <c r="K1146" s="2">
        <f t="shared" si="140"/>
        <v>2.1624351075647223</v>
      </c>
    </row>
    <row r="1147" spans="1:11" ht="13.5" x14ac:dyDescent="0.25">
      <c r="A1147" s="3">
        <f>TITRES_STAT!B1150</f>
        <v>44456</v>
      </c>
      <c r="B1147" s="5">
        <f>TITRES_STAT!D1150</f>
        <v>2.2282000000000002</v>
      </c>
      <c r="C1147" s="2">
        <f t="shared" si="133"/>
        <v>-3.6000000000000032E-2</v>
      </c>
      <c r="D1147" s="2">
        <f t="shared" si="134"/>
        <v>2.2498000000000005</v>
      </c>
      <c r="E1147" s="2">
        <f t="shared" si="136"/>
        <v>2.25197</v>
      </c>
      <c r="F1147" s="2">
        <f t="shared" si="137"/>
        <v>2.2732400000000004</v>
      </c>
      <c r="G1147" s="2">
        <f t="shared" si="139"/>
        <v>2.1706739999999995</v>
      </c>
      <c r="H1147" s="2">
        <f t="shared" si="135"/>
        <v>1.8944350000000001</v>
      </c>
      <c r="I1147" s="2">
        <f t="array" ref="I1147">SUMPRODUCT(B1131:B1150, (ROW(B1131:B1150)-ROW(B1131)+1)) / (20*21/2)</f>
        <v>2.2494314285714285</v>
      </c>
      <c r="J1147" s="2">
        <f t="shared" si="138"/>
        <v>2.2439719675885987</v>
      </c>
      <c r="K1147" s="2">
        <f t="shared" si="140"/>
        <v>2.1650141229543411</v>
      </c>
    </row>
    <row r="1148" spans="1:11" ht="13.5" x14ac:dyDescent="0.25">
      <c r="A1148" s="3">
        <f>TITRES_STAT!B1151</f>
        <v>44459</v>
      </c>
      <c r="B1148" s="5">
        <f>TITRES_STAT!D1151</f>
        <v>2.2353999999999998</v>
      </c>
      <c r="C1148" s="2">
        <f t="shared" si="133"/>
        <v>7.1999999999996511E-3</v>
      </c>
      <c r="D1148" s="2">
        <f t="shared" si="134"/>
        <v>2.24404</v>
      </c>
      <c r="E1148" s="2">
        <f t="shared" si="136"/>
        <v>2.2505299999999999</v>
      </c>
      <c r="F1148" s="2">
        <f t="shared" si="137"/>
        <v>2.2728800000000002</v>
      </c>
      <c r="G1148" s="2">
        <f t="shared" si="139"/>
        <v>2.1763859999999999</v>
      </c>
      <c r="H1148" s="2">
        <f t="shared" si="135"/>
        <v>1.8960640000000004</v>
      </c>
      <c r="I1148" s="2">
        <f t="array" ref="I1148">SUMPRODUCT(B1132:B1151, (ROW(B1132:B1151)-ROW(B1132)+1)) / (20*21/2)</f>
        <v>2.2410876190476192</v>
      </c>
      <c r="J1148" s="2">
        <f t="shared" si="138"/>
        <v>2.2431555897230182</v>
      </c>
      <c r="K1148" s="2">
        <f t="shared" si="140"/>
        <v>2.16777435342672</v>
      </c>
    </row>
    <row r="1149" spans="1:11" ht="13.5" x14ac:dyDescent="0.25">
      <c r="A1149" s="3">
        <f>TITRES_STAT!B1152</f>
        <v>44460</v>
      </c>
      <c r="B1149" s="5">
        <f>TITRES_STAT!D1152</f>
        <v>2.2353999999999998</v>
      </c>
      <c r="C1149" s="2">
        <f t="shared" si="133"/>
        <v>0</v>
      </c>
      <c r="D1149" s="2">
        <f t="shared" si="134"/>
        <v>2.23828</v>
      </c>
      <c r="E1149" s="2">
        <f t="shared" si="136"/>
        <v>2.2490899999999998</v>
      </c>
      <c r="F1149" s="2">
        <f t="shared" si="137"/>
        <v>2.2692749999999999</v>
      </c>
      <c r="G1149" s="2">
        <f t="shared" si="139"/>
        <v>2.1820979999999999</v>
      </c>
      <c r="H1149" s="2">
        <f t="shared" si="135"/>
        <v>1.8978605000000008</v>
      </c>
      <c r="I1149" s="2">
        <f t="array" ref="I1149">SUMPRODUCT(B1133:B1152, (ROW(B1133:B1152)-ROW(B1133)+1)) / (20*21/2)</f>
        <v>2.2318185714285717</v>
      </c>
      <c r="J1149" s="2">
        <f t="shared" si="138"/>
        <v>2.24241696213035</v>
      </c>
      <c r="K1149" s="2">
        <f t="shared" si="140"/>
        <v>2.1704263395668488</v>
      </c>
    </row>
    <row r="1150" spans="1:11" ht="13.5" x14ac:dyDescent="0.25">
      <c r="A1150" s="3">
        <f>TITRES_STAT!B1153</f>
        <v>44461</v>
      </c>
      <c r="B1150" s="5">
        <f>TITRES_STAT!D1153</f>
        <v>2.1920999999999999</v>
      </c>
      <c r="C1150" s="2">
        <f t="shared" si="133"/>
        <v>-4.3299999999999894E-2</v>
      </c>
      <c r="D1150" s="2">
        <f t="shared" si="134"/>
        <v>2.2310600000000003</v>
      </c>
      <c r="E1150" s="2">
        <f t="shared" si="136"/>
        <v>2.2433199999999998</v>
      </c>
      <c r="F1150" s="2">
        <f t="shared" si="137"/>
        <v>2.2653100000000004</v>
      </c>
      <c r="G1150" s="2">
        <f t="shared" si="139"/>
        <v>2.1870779999999992</v>
      </c>
      <c r="H1150" s="2">
        <f t="shared" si="135"/>
        <v>1.8994405000000003</v>
      </c>
      <c r="I1150" s="2">
        <f t="array" ref="I1150">SUMPRODUCT(B1134:B1153, (ROW(B1134:B1153)-ROW(B1134)+1)) / (20*21/2)</f>
        <v>2.2260819047619043</v>
      </c>
      <c r="J1150" s="2">
        <f t="shared" si="138"/>
        <v>2.2376248704988884</v>
      </c>
      <c r="K1150" s="2">
        <f t="shared" si="140"/>
        <v>2.1712762870348152</v>
      </c>
    </row>
    <row r="1151" spans="1:11" ht="13.5" x14ac:dyDescent="0.25">
      <c r="A1151" s="3">
        <f>TITRES_STAT!B1154</f>
        <v>44462</v>
      </c>
      <c r="B1151" s="5">
        <f>TITRES_STAT!D1154</f>
        <v>2.1777000000000002</v>
      </c>
      <c r="C1151" s="2">
        <f t="shared" si="133"/>
        <v>-1.4399999999999746E-2</v>
      </c>
      <c r="D1151" s="2">
        <f t="shared" si="134"/>
        <v>2.2137599999999997</v>
      </c>
      <c r="E1151" s="2">
        <f t="shared" si="136"/>
        <v>2.2325000000000004</v>
      </c>
      <c r="F1151" s="2">
        <f t="shared" si="137"/>
        <v>2.2606250000000001</v>
      </c>
      <c r="G1151" s="2">
        <f t="shared" si="139"/>
        <v>2.1917699999999996</v>
      </c>
      <c r="H1151" s="2">
        <f t="shared" si="135"/>
        <v>1.9008145000000007</v>
      </c>
      <c r="I1151" s="2">
        <f t="array" ref="I1151">SUMPRODUCT(B1135:B1154, (ROW(B1135:B1154)-ROW(B1135)+1)) / (20*21/2)</f>
        <v>2.2168490476190477</v>
      </c>
      <c r="J1151" s="2">
        <f t="shared" si="138"/>
        <v>2.2319177399751844</v>
      </c>
      <c r="K1151" s="2">
        <f t="shared" si="140"/>
        <v>2.1715281973471754</v>
      </c>
    </row>
    <row r="1152" spans="1:11" ht="13.5" x14ac:dyDescent="0.25">
      <c r="A1152" s="3">
        <f>TITRES_STAT!B1155</f>
        <v>44463</v>
      </c>
      <c r="B1152" s="5">
        <f>TITRES_STAT!D1155</f>
        <v>2.1633</v>
      </c>
      <c r="C1152" s="2">
        <f t="shared" si="133"/>
        <v>-1.440000000000019E-2</v>
      </c>
      <c r="D1152" s="2">
        <f t="shared" si="134"/>
        <v>2.20078</v>
      </c>
      <c r="E1152" s="2">
        <f t="shared" si="136"/>
        <v>2.2252900000000002</v>
      </c>
      <c r="F1152" s="2">
        <f t="shared" si="137"/>
        <v>2.2523349999999995</v>
      </c>
      <c r="G1152" s="2">
        <f t="shared" si="139"/>
        <v>2.1956379999999998</v>
      </c>
      <c r="H1152" s="2">
        <f t="shared" si="135"/>
        <v>1.9022505000000003</v>
      </c>
      <c r="I1152" s="2">
        <f t="array" ref="I1152">SUMPRODUCT(B1136:B1155, (ROW(B1136:B1155)-ROW(B1136)+1)) / (20*21/2)</f>
        <v>2.2111828571428576</v>
      </c>
      <c r="J1152" s="2">
        <f t="shared" si="138"/>
        <v>2.225382717120405</v>
      </c>
      <c r="K1152" s="2">
        <f t="shared" si="140"/>
        <v>2.171205522941404</v>
      </c>
    </row>
    <row r="1153" spans="1:11" ht="13.5" x14ac:dyDescent="0.25">
      <c r="A1153" s="3">
        <f>TITRES_STAT!B1156</f>
        <v>44466</v>
      </c>
      <c r="B1153" s="5">
        <f>TITRES_STAT!D1156</f>
        <v>2.1920999999999999</v>
      </c>
      <c r="C1153" s="2">
        <f t="shared" si="133"/>
        <v>2.8799999999999937E-2</v>
      </c>
      <c r="D1153" s="2">
        <f t="shared" si="134"/>
        <v>2.1921200000000001</v>
      </c>
      <c r="E1153" s="2">
        <f t="shared" si="136"/>
        <v>2.2180800000000001</v>
      </c>
      <c r="F1153" s="2">
        <f t="shared" si="137"/>
        <v>2.2458450000000001</v>
      </c>
      <c r="G1153" s="2">
        <f t="shared" si="139"/>
        <v>2.199948</v>
      </c>
      <c r="H1153" s="2">
        <f t="shared" si="135"/>
        <v>1.9041655000000006</v>
      </c>
      <c r="I1153" s="2">
        <f t="array" ref="I1153">SUMPRODUCT(B1137:B1156, (ROW(B1137:B1156)-ROW(B1137)+1)) / (20*21/2)</f>
        <v>2.1964814285714285</v>
      </c>
      <c r="J1153" s="2">
        <f t="shared" si="138"/>
        <v>2.2222129345375095</v>
      </c>
      <c r="K1153" s="2">
        <f t="shared" si="140"/>
        <v>2.1720249141986043</v>
      </c>
    </row>
    <row r="1154" spans="1:11" ht="13.5" x14ac:dyDescent="0.25">
      <c r="A1154" s="3">
        <f>TITRES_STAT!B1157</f>
        <v>44467</v>
      </c>
      <c r="B1154" s="5">
        <f>TITRES_STAT!D1157</f>
        <v>2.1488999999999998</v>
      </c>
      <c r="C1154" s="2">
        <f t="shared" si="133"/>
        <v>-4.3200000000000127E-2</v>
      </c>
      <c r="D1154" s="2">
        <f t="shared" si="134"/>
        <v>2.1748199999999995</v>
      </c>
      <c r="E1154" s="2">
        <f t="shared" si="136"/>
        <v>2.20655</v>
      </c>
      <c r="F1154" s="2">
        <f t="shared" si="137"/>
        <v>2.2371949999999998</v>
      </c>
      <c r="G1154" s="2">
        <f t="shared" si="139"/>
        <v>2.2035279999999999</v>
      </c>
      <c r="H1154" s="2">
        <f t="shared" si="135"/>
        <v>1.9058645000000005</v>
      </c>
      <c r="I1154" s="2">
        <f t="array" ref="I1154">SUMPRODUCT(B1138:B1157, (ROW(B1138:B1157)-ROW(B1138)+1)) / (20*21/2)</f>
        <v>2.1862142857142852</v>
      </c>
      <c r="J1154" s="2">
        <f t="shared" si="138"/>
        <v>2.2152307502958415</v>
      </c>
      <c r="K1154" s="2">
        <f t="shared" si="140"/>
        <v>2.1711180548182671</v>
      </c>
    </row>
    <row r="1155" spans="1:11" ht="13.5" x14ac:dyDescent="0.25">
      <c r="A1155" s="3">
        <f>TITRES_STAT!B1158</f>
        <v>44468</v>
      </c>
      <c r="B1155" s="5">
        <f>TITRES_STAT!D1158</f>
        <v>2.1777000000000002</v>
      </c>
      <c r="C1155" s="2">
        <f t="shared" si="133"/>
        <v>2.8800000000000381E-2</v>
      </c>
      <c r="D1155" s="2">
        <f t="shared" si="134"/>
        <v>2.1719400000000002</v>
      </c>
      <c r="E1155" s="2">
        <f t="shared" si="136"/>
        <v>2.2015000000000002</v>
      </c>
      <c r="F1155" s="2">
        <f t="shared" si="137"/>
        <v>2.2310650000000001</v>
      </c>
      <c r="G1155" s="2">
        <f t="shared" si="139"/>
        <v>2.2071480000000001</v>
      </c>
      <c r="H1155" s="2">
        <f t="shared" si="135"/>
        <v>1.9075735000000009</v>
      </c>
      <c r="I1155" s="2">
        <f t="array" ref="I1155">SUMPRODUCT(B1139:B1158, (ROW(B1139:B1158)-ROW(B1139)+1)) / (20*21/2)</f>
        <v>2.1809295238095237</v>
      </c>
      <c r="J1155" s="2">
        <f t="shared" si="138"/>
        <v>2.2116563931248088</v>
      </c>
      <c r="K1155" s="2">
        <f t="shared" si="140"/>
        <v>2.17137617031559</v>
      </c>
    </row>
    <row r="1156" spans="1:11" ht="13.5" x14ac:dyDescent="0.25">
      <c r="A1156" s="3">
        <f>TITRES_STAT!B1159</f>
        <v>44469</v>
      </c>
      <c r="B1156" s="5">
        <f>TITRES_STAT!D1159</f>
        <v>2.0767000000000002</v>
      </c>
      <c r="C1156" s="2">
        <f t="shared" ref="C1156:C1219" si="141">B1156-B1155</f>
        <v>-0.10099999999999998</v>
      </c>
      <c r="D1156" s="2">
        <f t="shared" si="134"/>
        <v>2.1517399999999998</v>
      </c>
      <c r="E1156" s="2">
        <f t="shared" si="136"/>
        <v>2.18275</v>
      </c>
      <c r="F1156" s="2">
        <f t="shared" si="137"/>
        <v>2.2206049999999999</v>
      </c>
      <c r="G1156" s="2">
        <f t="shared" si="139"/>
        <v>2.2074079999999996</v>
      </c>
      <c r="H1156" s="2">
        <f t="shared" si="135"/>
        <v>1.9089450000000014</v>
      </c>
      <c r="I1156" s="2">
        <f t="array" ref="I1156">SUMPRODUCT(B1140:B1159, (ROW(B1140:B1159)-ROW(B1140)+1)) / (20*21/2)</f>
        <v>2.1754052380952382</v>
      </c>
      <c r="J1156" s="2">
        <f t="shared" si="138"/>
        <v>2.1988034033033985</v>
      </c>
      <c r="K1156" s="2">
        <f t="shared" si="140"/>
        <v>2.1676633793228222</v>
      </c>
    </row>
    <row r="1157" spans="1:11" ht="13.5" x14ac:dyDescent="0.25">
      <c r="A1157" s="3">
        <f>TITRES_STAT!B1160</f>
        <v>44470</v>
      </c>
      <c r="B1157" s="5">
        <f>TITRES_STAT!D1160</f>
        <v>2.1128</v>
      </c>
      <c r="C1157" s="2">
        <f t="shared" si="141"/>
        <v>3.6099999999999799E-2</v>
      </c>
      <c r="D1157" s="2">
        <f t="shared" si="134"/>
        <v>2.1416399999999998</v>
      </c>
      <c r="E1157" s="2">
        <f t="shared" si="136"/>
        <v>2.1712099999999999</v>
      </c>
      <c r="F1157" s="2">
        <f t="shared" si="137"/>
        <v>2.2115900000000002</v>
      </c>
      <c r="G1157" s="2">
        <f t="shared" si="139"/>
        <v>2.206782</v>
      </c>
      <c r="H1157" s="2">
        <f t="shared" si="135"/>
        <v>1.9104970000000012</v>
      </c>
      <c r="I1157" s="2">
        <f t="array" ref="I1157">SUMPRODUCT(B1141:B1160, (ROW(B1141:B1160)-ROW(B1141)+1)) / (20*21/2)</f>
        <v>2.1696661904761902</v>
      </c>
      <c r="J1157" s="2">
        <f t="shared" si="138"/>
        <v>2.1906126029887889</v>
      </c>
      <c r="K1157" s="2">
        <f t="shared" si="140"/>
        <v>2.1655118742513393</v>
      </c>
    </row>
    <row r="1158" spans="1:11" ht="13.5" x14ac:dyDescent="0.25">
      <c r="A1158" s="3">
        <f>TITRES_STAT!B1161</f>
        <v>44473</v>
      </c>
      <c r="B1158" s="5">
        <f>TITRES_STAT!D1161</f>
        <v>2.1560999999999999</v>
      </c>
      <c r="C1158" s="2">
        <f t="shared" si="141"/>
        <v>4.3299999999999894E-2</v>
      </c>
      <c r="D1158" s="2">
        <f t="shared" ref="D1158:D1221" si="142">AVERAGE(B1154:B1158)</f>
        <v>2.1344400000000001</v>
      </c>
      <c r="E1158" s="2">
        <f t="shared" si="136"/>
        <v>2.1632799999999994</v>
      </c>
      <c r="F1158" s="2">
        <f t="shared" si="137"/>
        <v>2.2069049999999999</v>
      </c>
      <c r="G1158" s="2">
        <f t="shared" si="139"/>
        <v>2.2046099999999997</v>
      </c>
      <c r="H1158" s="2">
        <f t="shared" si="135"/>
        <v>1.912098000000001</v>
      </c>
      <c r="I1158" s="2">
        <f t="array" ref="I1158">SUMPRODUCT(B1142:B1161, (ROW(B1142:B1161)-ROW(B1142)+1)) / (20*21/2)</f>
        <v>2.164442380952381</v>
      </c>
      <c r="J1158" s="2">
        <f t="shared" si="138"/>
        <v>2.187325688418428</v>
      </c>
      <c r="K1158" s="2">
        <f t="shared" si="140"/>
        <v>2.1651427811434436</v>
      </c>
    </row>
    <row r="1159" spans="1:11" ht="13.5" x14ac:dyDescent="0.25">
      <c r="A1159" s="3">
        <f>TITRES_STAT!B1162</f>
        <v>44474</v>
      </c>
      <c r="B1159" s="5">
        <f>TITRES_STAT!D1162</f>
        <v>2.1488999999999998</v>
      </c>
      <c r="C1159" s="2">
        <f t="shared" si="141"/>
        <v>-7.2000000000000952E-3</v>
      </c>
      <c r="D1159" s="2">
        <f t="shared" si="142"/>
        <v>2.1344400000000001</v>
      </c>
      <c r="E1159" s="2">
        <f t="shared" si="136"/>
        <v>2.15463</v>
      </c>
      <c r="F1159" s="2">
        <f t="shared" si="137"/>
        <v>2.2018600000000004</v>
      </c>
      <c r="G1159" s="2">
        <f t="shared" si="139"/>
        <v>2.2024279999999994</v>
      </c>
      <c r="H1159" s="2">
        <f t="shared" si="135"/>
        <v>1.9136630000000008</v>
      </c>
      <c r="I1159" s="2">
        <f t="array" ref="I1159">SUMPRODUCT(B1143:B1162, (ROW(B1143:B1162)-ROW(B1143)+1)) / (20*21/2)</f>
        <v>2.1612866666666664</v>
      </c>
      <c r="J1159" s="2">
        <f t="shared" si="138"/>
        <v>2.1836660990452441</v>
      </c>
      <c r="K1159" s="2">
        <f t="shared" si="140"/>
        <v>2.1645058093338969</v>
      </c>
    </row>
    <row r="1160" spans="1:11" ht="13.5" x14ac:dyDescent="0.25">
      <c r="A1160" s="3">
        <f>TITRES_STAT!B1163</f>
        <v>44475</v>
      </c>
      <c r="B1160" s="5">
        <f>TITRES_STAT!D1163</f>
        <v>2.1415999999999999</v>
      </c>
      <c r="C1160" s="2">
        <f t="shared" si="141"/>
        <v>-7.2999999999998622E-3</v>
      </c>
      <c r="D1160" s="2">
        <f t="shared" si="142"/>
        <v>2.1272200000000003</v>
      </c>
      <c r="E1160" s="2">
        <f t="shared" si="136"/>
        <v>2.1495800000000003</v>
      </c>
      <c r="F1160" s="2">
        <f t="shared" si="137"/>
        <v>2.19645</v>
      </c>
      <c r="G1160" s="2">
        <f t="shared" si="139"/>
        <v>2.2011719999999997</v>
      </c>
      <c r="H1160" s="2">
        <f t="shared" si="135"/>
        <v>1.9153255000000009</v>
      </c>
      <c r="I1160" s="2">
        <f t="array" ref="I1160">SUMPRODUCT(B1144:B1163, (ROW(B1144:B1163)-ROW(B1144)+1)) / (20*21/2)</f>
        <v>2.1585085714285714</v>
      </c>
      <c r="J1160" s="2">
        <f t="shared" si="138"/>
        <v>2.1796598038980779</v>
      </c>
      <c r="K1160" s="2">
        <f t="shared" si="140"/>
        <v>2.1636075423011949</v>
      </c>
    </row>
    <row r="1161" spans="1:11" ht="13.5" x14ac:dyDescent="0.25">
      <c r="A1161" s="3">
        <f>TITRES_STAT!B1164</f>
        <v>44476</v>
      </c>
      <c r="B1161" s="5">
        <f>TITRES_STAT!D1164</f>
        <v>2.1415999999999999</v>
      </c>
      <c r="C1161" s="2">
        <f t="shared" si="141"/>
        <v>0</v>
      </c>
      <c r="D1161" s="2">
        <f t="shared" si="142"/>
        <v>2.1402000000000001</v>
      </c>
      <c r="E1161" s="2">
        <f t="shared" si="136"/>
        <v>2.1459700000000002</v>
      </c>
      <c r="F1161" s="2">
        <f t="shared" si="137"/>
        <v>2.189235</v>
      </c>
      <c r="G1161" s="2">
        <f t="shared" si="139"/>
        <v>2.2000499999999996</v>
      </c>
      <c r="H1161" s="2">
        <f t="shared" si="135"/>
        <v>1.9167535000000004</v>
      </c>
      <c r="I1161" s="2">
        <f t="array" ref="I1161">SUMPRODUCT(B1145:B1164, (ROW(B1145:B1164)-ROW(B1145)+1)) / (20*21/2)</f>
        <v>2.1562452380952379</v>
      </c>
      <c r="J1161" s="2">
        <f t="shared" si="138"/>
        <v>2.1760350606696894</v>
      </c>
      <c r="K1161" s="2">
        <f t="shared" si="140"/>
        <v>2.162744501426638</v>
      </c>
    </row>
    <row r="1162" spans="1:11" ht="13.5" x14ac:dyDescent="0.25">
      <c r="A1162" s="3">
        <f>TITRES_STAT!B1165</f>
        <v>44477</v>
      </c>
      <c r="B1162" s="5">
        <f>TITRES_STAT!D1165</f>
        <v>2.1560999999999999</v>
      </c>
      <c r="C1162" s="2">
        <f t="shared" si="141"/>
        <v>1.4499999999999957E-2</v>
      </c>
      <c r="D1162" s="2">
        <f t="shared" si="142"/>
        <v>2.14886</v>
      </c>
      <c r="E1162" s="2">
        <f t="shared" si="136"/>
        <v>2.1452499999999999</v>
      </c>
      <c r="F1162" s="2">
        <f t="shared" si="137"/>
        <v>2.18527</v>
      </c>
      <c r="G1162" s="2">
        <f t="shared" si="139"/>
        <v>2.1996199999999999</v>
      </c>
      <c r="H1162" s="2">
        <f t="shared" ref="H1162:H1225" si="143">AVERAGE(B963:B1162)</f>
        <v>1.9182875000000004</v>
      </c>
      <c r="I1162" s="2">
        <f t="array" ref="I1162">SUMPRODUCT(B1146:B1165, (ROW(B1146:B1165)-ROW(B1146)+1)) / (20*21/2)</f>
        <v>2.1544966666666667</v>
      </c>
      <c r="J1162" s="2">
        <f t="shared" si="138"/>
        <v>2.1741364834630525</v>
      </c>
      <c r="K1162" s="2">
        <f t="shared" si="140"/>
        <v>2.1624839327432404</v>
      </c>
    </row>
    <row r="1163" spans="1:11" ht="13.5" x14ac:dyDescent="0.25">
      <c r="A1163" s="3">
        <f>TITRES_STAT!B1166</f>
        <v>44480</v>
      </c>
      <c r="B1163" s="5">
        <f>TITRES_STAT!D1166</f>
        <v>2.1560999999999999</v>
      </c>
      <c r="C1163" s="2">
        <f t="shared" si="141"/>
        <v>0</v>
      </c>
      <c r="D1163" s="2">
        <f t="shared" si="142"/>
        <v>2.14886</v>
      </c>
      <c r="E1163" s="2">
        <f t="shared" si="136"/>
        <v>2.1416499999999994</v>
      </c>
      <c r="F1163" s="2">
        <f t="shared" si="137"/>
        <v>2.1798649999999999</v>
      </c>
      <c r="G1163" s="2">
        <f t="shared" si="139"/>
        <v>2.1991899999999998</v>
      </c>
      <c r="H1163" s="2">
        <f t="shared" si="143"/>
        <v>1.9198885000000008</v>
      </c>
      <c r="I1163" s="2">
        <f t="array" ref="I1163">SUMPRODUCT(B1147:B1166, (ROW(B1147:B1166)-ROW(B1147)+1)) / (20*21/2)</f>
        <v>2.1530914285714284</v>
      </c>
      <c r="J1163" s="2">
        <f t="shared" si="138"/>
        <v>2.1724187231332381</v>
      </c>
      <c r="K1163" s="2">
        <f t="shared" si="140"/>
        <v>2.1622335824395837</v>
      </c>
    </row>
    <row r="1164" spans="1:11" ht="13.5" x14ac:dyDescent="0.25">
      <c r="A1164" s="3">
        <f>TITRES_STAT!B1167</f>
        <v>44481</v>
      </c>
      <c r="B1164" s="5">
        <f>TITRES_STAT!D1167</f>
        <v>2.1560999999999999</v>
      </c>
      <c r="C1164" s="2">
        <f t="shared" si="141"/>
        <v>0</v>
      </c>
      <c r="D1164" s="2">
        <f t="shared" si="142"/>
        <v>2.1503000000000001</v>
      </c>
      <c r="E1164" s="2">
        <f t="shared" ref="E1164:E1227" si="144">AVERAGE(B1155:B1164)</f>
        <v>2.1423699999999997</v>
      </c>
      <c r="F1164" s="2">
        <f t="shared" si="137"/>
        <v>2.1744599999999998</v>
      </c>
      <c r="G1164" s="2">
        <f t="shared" si="139"/>
        <v>2.1990459999999992</v>
      </c>
      <c r="H1164" s="2">
        <f t="shared" si="143"/>
        <v>1.9215565000000006</v>
      </c>
      <c r="I1164" s="2">
        <f t="array" ref="I1164">SUMPRODUCT(B1148:B1167, (ROW(B1148:B1167)-ROW(B1148)+1)) / (20*21/2)</f>
        <v>2.1522009523809524</v>
      </c>
      <c r="J1164" s="2">
        <f t="shared" si="138"/>
        <v>2.1708645590253108</v>
      </c>
      <c r="K1164" s="2">
        <f t="shared" si="140"/>
        <v>2.1619930497948943</v>
      </c>
    </row>
    <row r="1165" spans="1:11" ht="13.5" x14ac:dyDescent="0.25">
      <c r="A1165" s="3">
        <f>TITRES_STAT!B1168</f>
        <v>44482</v>
      </c>
      <c r="B1165" s="5">
        <f>TITRES_STAT!D1168</f>
        <v>2.1560999999999999</v>
      </c>
      <c r="C1165" s="2">
        <f t="shared" si="141"/>
        <v>0</v>
      </c>
      <c r="D1165" s="2">
        <f t="shared" si="142"/>
        <v>2.1532</v>
      </c>
      <c r="E1165" s="2">
        <f t="shared" si="144"/>
        <v>2.1402099999999997</v>
      </c>
      <c r="F1165" s="2">
        <f t="shared" si="137"/>
        <v>2.1708550000000004</v>
      </c>
      <c r="G1165" s="2">
        <f t="shared" si="139"/>
        <v>2.1993359999999993</v>
      </c>
      <c r="H1165" s="2">
        <f t="shared" si="143"/>
        <v>1.9232580000000008</v>
      </c>
      <c r="I1165" s="2">
        <f t="array" ref="I1165">SUMPRODUCT(B1149:B1168, (ROW(B1149:B1168)-ROW(B1149)+1)) / (20*21/2)</f>
        <v>2.1502728571428569</v>
      </c>
      <c r="J1165" s="2">
        <f t="shared" si="138"/>
        <v>2.1694584105467096</v>
      </c>
      <c r="K1165" s="2">
        <f t="shared" si="140"/>
        <v>2.1617619498029375</v>
      </c>
    </row>
    <row r="1166" spans="1:11" ht="13.5" x14ac:dyDescent="0.25">
      <c r="A1166" s="3">
        <f>TITRES_STAT!B1169</f>
        <v>44483</v>
      </c>
      <c r="B1166" s="5">
        <f>TITRES_STAT!D1169</f>
        <v>2.1560999999999999</v>
      </c>
      <c r="C1166" s="2">
        <f t="shared" si="141"/>
        <v>0</v>
      </c>
      <c r="D1166" s="2">
        <f t="shared" si="142"/>
        <v>2.1560999999999999</v>
      </c>
      <c r="E1166" s="2">
        <f t="shared" si="144"/>
        <v>2.1481499999999998</v>
      </c>
      <c r="F1166" s="2">
        <f t="shared" si="137"/>
        <v>2.1654500000000008</v>
      </c>
      <c r="G1166" s="2">
        <f t="shared" si="139"/>
        <v>2.2004899999999994</v>
      </c>
      <c r="H1166" s="2">
        <f t="shared" si="143"/>
        <v>1.9248925000000006</v>
      </c>
      <c r="I1166" s="2">
        <f t="array" ref="I1166">SUMPRODUCT(B1150:B1169, (ROW(B1150:B1169)-ROW(B1150)+1)) / (20*21/2)</f>
        <v>2.1412390476190475</v>
      </c>
      <c r="J1166" s="2">
        <f t="shared" si="138"/>
        <v>2.1681861809708325</v>
      </c>
      <c r="K1166" s="2">
        <f t="shared" si="140"/>
        <v>2.1615399125557633</v>
      </c>
    </row>
    <row r="1167" spans="1:11" ht="13.5" x14ac:dyDescent="0.25">
      <c r="A1167" s="3">
        <f>TITRES_STAT!B1170</f>
        <v>44488</v>
      </c>
      <c r="B1167" s="5">
        <f>TITRES_STAT!D1170</f>
        <v>2.1560999999999999</v>
      </c>
      <c r="C1167" s="2">
        <f t="shared" si="141"/>
        <v>0</v>
      </c>
      <c r="D1167" s="2">
        <f t="shared" si="142"/>
        <v>2.1560999999999999</v>
      </c>
      <c r="E1167" s="2">
        <f t="shared" si="144"/>
        <v>2.1524799999999997</v>
      </c>
      <c r="F1167" s="2">
        <f t="shared" si="137"/>
        <v>2.1618450000000005</v>
      </c>
      <c r="G1167" s="2">
        <f t="shared" si="139"/>
        <v>2.201643999999999</v>
      </c>
      <c r="H1167" s="2">
        <f t="shared" si="143"/>
        <v>1.9263595000000004</v>
      </c>
      <c r="I1167" s="2">
        <f t="array" ref="I1167">SUMPRODUCT(B1151:B1170, (ROW(B1151:B1170)-ROW(B1151)+1)) / (20*21/2)</f>
        <v>2.1357819047619047</v>
      </c>
      <c r="J1167" s="2">
        <f t="shared" si="138"/>
        <v>2.1670351161164674</v>
      </c>
      <c r="K1167" s="2">
        <f t="shared" si="140"/>
        <v>2.1613265826516157</v>
      </c>
    </row>
    <row r="1168" spans="1:11" ht="13.5" x14ac:dyDescent="0.25">
      <c r="A1168" s="3">
        <f>TITRES_STAT!B1171</f>
        <v>44489</v>
      </c>
      <c r="B1168" s="5">
        <f>TITRES_STAT!D1171</f>
        <v>2.1415999999999999</v>
      </c>
      <c r="C1168" s="2">
        <f t="shared" si="141"/>
        <v>-1.4499999999999957E-2</v>
      </c>
      <c r="D1168" s="2">
        <f t="shared" si="142"/>
        <v>2.1532</v>
      </c>
      <c r="E1168" s="2">
        <f t="shared" si="144"/>
        <v>2.15103</v>
      </c>
      <c r="F1168" s="2">
        <f t="shared" si="137"/>
        <v>2.1571550000000004</v>
      </c>
      <c r="G1168" s="2">
        <f t="shared" si="139"/>
        <v>2.203085999999999</v>
      </c>
      <c r="H1168" s="2">
        <f t="shared" si="143"/>
        <v>1.9279550000000003</v>
      </c>
      <c r="I1168" s="2">
        <f t="array" ref="I1168">SUMPRODUCT(B1152:B1171, (ROW(B1152:B1171)-ROW(B1152)+1)) / (20*21/2)</f>
        <v>2.1356052380952377</v>
      </c>
      <c r="J1168" s="2">
        <f t="shared" si="138"/>
        <v>2.1646127241053752</v>
      </c>
      <c r="K1168" s="2">
        <f t="shared" si="140"/>
        <v>2.1605529911750816</v>
      </c>
    </row>
    <row r="1169" spans="1:11" ht="13.5" x14ac:dyDescent="0.25">
      <c r="A1169" s="3">
        <f>TITRES_STAT!B1172</f>
        <v>44490</v>
      </c>
      <c r="B1169" s="5">
        <f>TITRES_STAT!D1172</f>
        <v>2.0623</v>
      </c>
      <c r="C1169" s="2">
        <f t="shared" si="141"/>
        <v>-7.9299999999999926E-2</v>
      </c>
      <c r="D1169" s="2">
        <f t="shared" si="142"/>
        <v>2.1344400000000001</v>
      </c>
      <c r="E1169" s="2">
        <f t="shared" si="144"/>
        <v>2.1423700000000001</v>
      </c>
      <c r="F1169" s="2">
        <f t="shared" si="137"/>
        <v>2.1484999999999999</v>
      </c>
      <c r="G1169" s="2">
        <f t="shared" si="139"/>
        <v>2.2019319999999993</v>
      </c>
      <c r="H1169" s="2">
        <f t="shared" si="143"/>
        <v>1.9292545000000008</v>
      </c>
      <c r="I1169" s="2">
        <f t="array" ref="I1169">SUMPRODUCT(B1153:B1172, (ROW(B1153:B1172)-ROW(B1153)+1)) / (20*21/2)</f>
        <v>2.1342290476190473</v>
      </c>
      <c r="J1169" s="2">
        <f t="shared" si="138"/>
        <v>2.1548686551429586</v>
      </c>
      <c r="K1169" s="2">
        <f t="shared" si="140"/>
        <v>2.1566999326976273</v>
      </c>
    </row>
    <row r="1170" spans="1:11" ht="13.5" x14ac:dyDescent="0.25">
      <c r="A1170" s="3">
        <f>TITRES_STAT!B1173</f>
        <v>44491</v>
      </c>
      <c r="B1170" s="5">
        <f>TITRES_STAT!D1173</f>
        <v>2.0912000000000002</v>
      </c>
      <c r="C1170" s="2">
        <f t="shared" si="141"/>
        <v>2.8900000000000148E-2</v>
      </c>
      <c r="D1170" s="2">
        <f t="shared" si="142"/>
        <v>2.1214599999999999</v>
      </c>
      <c r="E1170" s="2">
        <f t="shared" si="144"/>
        <v>2.13733</v>
      </c>
      <c r="F1170" s="2">
        <f t="shared" si="137"/>
        <v>2.1434550000000003</v>
      </c>
      <c r="G1170" s="2">
        <f t="shared" si="139"/>
        <v>2.2006339999999991</v>
      </c>
      <c r="H1170" s="2">
        <f t="shared" si="143"/>
        <v>1.9304975000000004</v>
      </c>
      <c r="I1170" s="2">
        <f t="array" ref="I1170">SUMPRODUCT(B1154:B1173, (ROW(B1154:B1173)-ROW(B1154)+1)) / (20*21/2)</f>
        <v>2.1295961904761911</v>
      </c>
      <c r="J1170" s="2">
        <f t="shared" si="138"/>
        <v>2.1488049737007722</v>
      </c>
      <c r="K1170" s="2">
        <f t="shared" si="140"/>
        <v>2.1541313078859559</v>
      </c>
    </row>
    <row r="1171" spans="1:11" ht="13.5" x14ac:dyDescent="0.25">
      <c r="A1171" s="3">
        <f>TITRES_STAT!B1174</f>
        <v>44494</v>
      </c>
      <c r="B1171" s="5">
        <f>TITRES_STAT!D1174</f>
        <v>2.1415999999999999</v>
      </c>
      <c r="C1171" s="2">
        <f t="shared" si="141"/>
        <v>5.0399999999999778E-2</v>
      </c>
      <c r="D1171" s="2">
        <f t="shared" si="142"/>
        <v>2.11856</v>
      </c>
      <c r="E1171" s="2">
        <f t="shared" si="144"/>
        <v>2.13733</v>
      </c>
      <c r="F1171" s="2">
        <f t="shared" si="137"/>
        <v>2.1416499999999994</v>
      </c>
      <c r="G1171" s="2">
        <f t="shared" si="139"/>
        <v>2.200343999999999</v>
      </c>
      <c r="H1171" s="2">
        <f t="shared" si="143"/>
        <v>1.9320595000000003</v>
      </c>
      <c r="I1171" s="2">
        <f t="array" ref="I1171">SUMPRODUCT(B1155:B1174, (ROW(B1155:B1174)-ROW(B1155)+1)) / (20*21/2)</f>
        <v>2.1281866666666667</v>
      </c>
      <c r="J1171" s="2">
        <f t="shared" si="138"/>
        <v>2.1481187857292698</v>
      </c>
      <c r="K1171" s="2">
        <f t="shared" si="140"/>
        <v>2.153639884047291</v>
      </c>
    </row>
    <row r="1172" spans="1:11" ht="13.5" x14ac:dyDescent="0.25">
      <c r="A1172" s="3">
        <f>TITRES_STAT!B1175</f>
        <v>44495</v>
      </c>
      <c r="B1172" s="5">
        <f>TITRES_STAT!D1175</f>
        <v>2.1272000000000002</v>
      </c>
      <c r="C1172" s="2">
        <f t="shared" si="141"/>
        <v>-1.4399999999999746E-2</v>
      </c>
      <c r="D1172" s="2">
        <f t="shared" si="142"/>
        <v>2.1127799999999999</v>
      </c>
      <c r="E1172" s="2">
        <f t="shared" si="144"/>
        <v>2.1344400000000001</v>
      </c>
      <c r="F1172" s="2">
        <f t="shared" ref="F1172:F1235" si="145">AVERAGE(B1153:B1172)</f>
        <v>2.1398449999999993</v>
      </c>
      <c r="G1172" s="2">
        <f t="shared" si="139"/>
        <v>2.1997659999999994</v>
      </c>
      <c r="H1172" s="2">
        <f t="shared" si="143"/>
        <v>1.9334155000000011</v>
      </c>
      <c r="I1172" s="2">
        <f t="array" ref="I1172">SUMPRODUCT(B1156:B1175, (ROW(B1156:B1175)-ROW(B1156)+1)) / (20*21/2)</f>
        <v>2.1241719047619045</v>
      </c>
      <c r="J1172" s="2">
        <f t="shared" si="138"/>
        <v>2.1461265204217206</v>
      </c>
      <c r="K1172" s="2">
        <f t="shared" si="140"/>
        <v>2.1526030258493583</v>
      </c>
    </row>
    <row r="1173" spans="1:11" ht="13.5" x14ac:dyDescent="0.25">
      <c r="A1173" s="3">
        <f>TITRES_STAT!B1176</f>
        <v>44496</v>
      </c>
      <c r="B1173" s="5">
        <f>TITRES_STAT!D1176</f>
        <v>2.0912000000000002</v>
      </c>
      <c r="C1173" s="2">
        <f t="shared" si="141"/>
        <v>-3.6000000000000032E-2</v>
      </c>
      <c r="D1173" s="2">
        <f t="shared" si="142"/>
        <v>2.1027</v>
      </c>
      <c r="E1173" s="2">
        <f t="shared" si="144"/>
        <v>2.1279499999999998</v>
      </c>
      <c r="F1173" s="2">
        <f t="shared" si="145"/>
        <v>2.1347999999999994</v>
      </c>
      <c r="G1173" s="2">
        <f t="shared" si="139"/>
        <v>2.1984679999999992</v>
      </c>
      <c r="H1173" s="2">
        <f t="shared" si="143"/>
        <v>1.9348595000000008</v>
      </c>
      <c r="I1173" s="2">
        <f t="array" ref="I1173">SUMPRODUCT(B1157:B1176, (ROW(B1157:B1176)-ROW(B1157)+1)) / (20*21/2)</f>
        <v>2.1198833333333331</v>
      </c>
      <c r="J1173" s="2">
        <f t="shared" ref="J1173:J1236" si="146">$J$4*B1173+J1172*(1-$J$4)</f>
        <v>2.1408954232386996</v>
      </c>
      <c r="K1173" s="2">
        <f t="shared" si="140"/>
        <v>2.1501950640513443</v>
      </c>
    </row>
    <row r="1174" spans="1:11" ht="13.5" x14ac:dyDescent="0.25">
      <c r="A1174" s="3">
        <f>TITRES_STAT!B1177</f>
        <v>44497</v>
      </c>
      <c r="B1174" s="5">
        <f>TITRES_STAT!D1177</f>
        <v>2.12</v>
      </c>
      <c r="C1174" s="2">
        <f t="shared" si="141"/>
        <v>2.8799999999999937E-2</v>
      </c>
      <c r="D1174" s="2">
        <f t="shared" si="142"/>
        <v>2.1142400000000001</v>
      </c>
      <c r="E1174" s="2">
        <f t="shared" si="144"/>
        <v>2.1243400000000006</v>
      </c>
      <c r="F1174" s="2">
        <f t="shared" si="145"/>
        <v>2.1333549999999994</v>
      </c>
      <c r="G1174" s="2">
        <f t="shared" si="139"/>
        <v>2.1977459999999991</v>
      </c>
      <c r="H1174" s="2">
        <f t="shared" si="143"/>
        <v>1.9363470000000009</v>
      </c>
      <c r="I1174" s="2">
        <f t="array" ref="I1174">SUMPRODUCT(B1158:B1177, (ROW(B1158:B1177)-ROW(B1158)+1)) / (20*21/2)</f>
        <v>2.1100647619047619</v>
      </c>
      <c r="J1174" s="2">
        <f t="shared" si="146"/>
        <v>2.1389053829302522</v>
      </c>
      <c r="K1174" s="2">
        <f t="shared" si="140"/>
        <v>2.1490109438924678</v>
      </c>
    </row>
    <row r="1175" spans="1:11" ht="13.5" x14ac:dyDescent="0.25">
      <c r="A1175" s="3">
        <f>TITRES_STAT!B1178</f>
        <v>44498</v>
      </c>
      <c r="B1175" s="5">
        <f>TITRES_STAT!D1178</f>
        <v>2.0912000000000002</v>
      </c>
      <c r="C1175" s="2">
        <f t="shared" si="141"/>
        <v>-2.8799999999999937E-2</v>
      </c>
      <c r="D1175" s="2">
        <f t="shared" si="142"/>
        <v>2.1142400000000001</v>
      </c>
      <c r="E1175" s="2">
        <f t="shared" si="144"/>
        <v>2.1178500000000002</v>
      </c>
      <c r="F1175" s="2">
        <f t="shared" si="145"/>
        <v>2.1290299999999993</v>
      </c>
      <c r="G1175" s="2">
        <f t="shared" si="139"/>
        <v>2.1970259999999993</v>
      </c>
      <c r="H1175" s="2">
        <f t="shared" si="143"/>
        <v>1.9377575000000014</v>
      </c>
      <c r="I1175" s="2">
        <f t="array" ref="I1175">SUMPRODUCT(B1159:B1178, (ROW(B1159:B1178)-ROW(B1159)+1)) / (20*21/2)</f>
        <v>2.1006580952380953</v>
      </c>
      <c r="J1175" s="2">
        <f t="shared" si="146"/>
        <v>2.1343620131273711</v>
      </c>
      <c r="K1175" s="2">
        <f t="shared" si="140"/>
        <v>2.1467438480535477</v>
      </c>
    </row>
    <row r="1176" spans="1:11" ht="13.5" x14ac:dyDescent="0.25">
      <c r="A1176" s="3">
        <f>TITRES_STAT!B1179</f>
        <v>44501</v>
      </c>
      <c r="B1176" s="5">
        <f>TITRES_STAT!D1179</f>
        <v>2.0840000000000001</v>
      </c>
      <c r="C1176" s="2">
        <f t="shared" si="141"/>
        <v>-7.2000000000000952E-3</v>
      </c>
      <c r="D1176" s="2">
        <f t="shared" si="142"/>
        <v>2.1027200000000001</v>
      </c>
      <c r="E1176" s="2">
        <f t="shared" si="144"/>
        <v>2.1106400000000001</v>
      </c>
      <c r="F1176" s="2">
        <f t="shared" si="145"/>
        <v>2.1293949999999997</v>
      </c>
      <c r="G1176" s="2">
        <f t="shared" si="139"/>
        <v>2.1961619999999993</v>
      </c>
      <c r="H1176" s="2">
        <f t="shared" si="143"/>
        <v>1.939132000000001</v>
      </c>
      <c r="I1176" s="2">
        <f t="array" ref="I1176">SUMPRODUCT(B1160:B1179, (ROW(B1160:B1179)-ROW(B1160)+1)) / (20*21/2)</f>
        <v>2.0904885714285713</v>
      </c>
      <c r="J1176" s="2">
        <f t="shared" si="146"/>
        <v>2.1295656309247644</v>
      </c>
      <c r="K1176" s="2">
        <f t="shared" si="140"/>
        <v>2.1442833049926242</v>
      </c>
    </row>
    <row r="1177" spans="1:11" ht="13.5" x14ac:dyDescent="0.25">
      <c r="A1177" s="3">
        <f>TITRES_STAT!B1180</f>
        <v>44502</v>
      </c>
      <c r="B1177" s="5">
        <f>TITRES_STAT!D1180</f>
        <v>2.0263</v>
      </c>
      <c r="C1177" s="2">
        <f t="shared" si="141"/>
        <v>-5.7700000000000085E-2</v>
      </c>
      <c r="D1177" s="2">
        <f t="shared" si="142"/>
        <v>2.0825400000000003</v>
      </c>
      <c r="E1177" s="2">
        <f t="shared" si="144"/>
        <v>2.0976600000000003</v>
      </c>
      <c r="F1177" s="2">
        <f t="shared" si="145"/>
        <v>2.12507</v>
      </c>
      <c r="G1177" s="2">
        <f t="shared" si="139"/>
        <v>2.1935659999999997</v>
      </c>
      <c r="H1177" s="2">
        <f t="shared" si="143"/>
        <v>1.9402180000000007</v>
      </c>
      <c r="I1177" s="2">
        <f t="array" ref="I1177">SUMPRODUCT(B1161:B1180, (ROW(B1161:B1180)-ROW(B1161)+1)) / (20*21/2)</f>
        <v>2.0844100000000001</v>
      </c>
      <c r="J1177" s="2">
        <f t="shared" si="146"/>
        <v>2.1197308089319296</v>
      </c>
      <c r="K1177" s="2">
        <f t="shared" si="140"/>
        <v>2.1396565087184038</v>
      </c>
    </row>
    <row r="1178" spans="1:11" ht="13.5" x14ac:dyDescent="0.25">
      <c r="A1178" s="3">
        <f>TITRES_STAT!B1181</f>
        <v>44503</v>
      </c>
      <c r="B1178" s="5">
        <f>TITRES_STAT!D1181</f>
        <v>2.0263</v>
      </c>
      <c r="C1178" s="2">
        <f t="shared" si="141"/>
        <v>0</v>
      </c>
      <c r="D1178" s="2">
        <f t="shared" si="142"/>
        <v>2.0695600000000001</v>
      </c>
      <c r="E1178" s="2">
        <f t="shared" si="144"/>
        <v>2.0861299999999998</v>
      </c>
      <c r="F1178" s="2">
        <f t="shared" si="145"/>
        <v>2.1185800000000001</v>
      </c>
      <c r="G1178" s="2">
        <f t="shared" si="139"/>
        <v>2.1892399999999994</v>
      </c>
      <c r="H1178" s="2">
        <f t="shared" si="143"/>
        <v>1.9413710000000006</v>
      </c>
      <c r="I1178" s="2">
        <f t="array" ref="I1178">SUMPRODUCT(B1162:B1181, (ROW(B1162:B1181)-ROW(B1162)+1)) / (20*21/2)</f>
        <v>2.0705395238095239</v>
      </c>
      <c r="J1178" s="2">
        <f t="shared" si="146"/>
        <v>2.1108326366526984</v>
      </c>
      <c r="K1178" s="2">
        <f t="shared" si="140"/>
        <v>2.135211155435329</v>
      </c>
    </row>
    <row r="1179" spans="1:11" ht="13.5" x14ac:dyDescent="0.25">
      <c r="A1179" s="3">
        <f>TITRES_STAT!B1182</f>
        <v>44504</v>
      </c>
      <c r="B1179" s="5">
        <f>TITRES_STAT!D1182</f>
        <v>2.0118</v>
      </c>
      <c r="C1179" s="2">
        <f t="shared" si="141"/>
        <v>-1.4499999999999957E-2</v>
      </c>
      <c r="D1179" s="2">
        <f t="shared" si="142"/>
        <v>2.04792</v>
      </c>
      <c r="E1179" s="2">
        <f t="shared" si="144"/>
        <v>2.08108</v>
      </c>
      <c r="F1179" s="2">
        <f t="shared" si="145"/>
        <v>2.1117250000000003</v>
      </c>
      <c r="G1179" s="2">
        <f t="shared" si="139"/>
        <v>2.1833259999999997</v>
      </c>
      <c r="H1179" s="2">
        <f t="shared" si="143"/>
        <v>1.9424515000000004</v>
      </c>
      <c r="I1179" s="2">
        <f t="array" ref="I1179">SUMPRODUCT(B1163:B1182, (ROW(B1163:B1182)-ROW(B1163)+1)) / (20*21/2)</f>
        <v>2.0630223809523804</v>
      </c>
      <c r="J1179" s="2">
        <f t="shared" si="146"/>
        <v>2.1014009569714891</v>
      </c>
      <c r="K1179" s="2">
        <f t="shared" si="140"/>
        <v>2.1303715022810024</v>
      </c>
    </row>
    <row r="1180" spans="1:11" ht="13.5" x14ac:dyDescent="0.25">
      <c r="A1180" s="3">
        <f>TITRES_STAT!B1183</f>
        <v>44505</v>
      </c>
      <c r="B1180" s="5">
        <f>TITRES_STAT!D1183</f>
        <v>2.0478999999999998</v>
      </c>
      <c r="C1180" s="2">
        <f t="shared" si="141"/>
        <v>3.6099999999999799E-2</v>
      </c>
      <c r="D1180" s="2">
        <f t="shared" si="142"/>
        <v>2.0392600000000001</v>
      </c>
      <c r="E1180" s="2">
        <f t="shared" si="144"/>
        <v>2.0767499999999997</v>
      </c>
      <c r="F1180" s="2">
        <f t="shared" si="145"/>
        <v>2.10704</v>
      </c>
      <c r="G1180" s="2">
        <f t="shared" si="139"/>
        <v>2.1788559999999997</v>
      </c>
      <c r="H1180" s="2">
        <f t="shared" si="143"/>
        <v>1.943679000000001</v>
      </c>
      <c r="I1180" s="2">
        <f t="array" ref="I1180">SUMPRODUCT(B1164:B1183, (ROW(B1164:B1183)-ROW(B1164)+1)) / (20*21/2)</f>
        <v>2.057529047619048</v>
      </c>
      <c r="J1180" s="2">
        <f t="shared" si="146"/>
        <v>2.096305627736109</v>
      </c>
      <c r="K1180" s="2">
        <f t="shared" si="140"/>
        <v>2.1271373257209629</v>
      </c>
    </row>
    <row r="1181" spans="1:11" ht="13.5" x14ac:dyDescent="0.25">
      <c r="A1181" s="3">
        <f>TITRES_STAT!B1184</f>
        <v>44508</v>
      </c>
      <c r="B1181" s="5">
        <f>TITRES_STAT!D1184</f>
        <v>1.9614</v>
      </c>
      <c r="C1181" s="2">
        <f t="shared" si="141"/>
        <v>-8.6499999999999799E-2</v>
      </c>
      <c r="D1181" s="2">
        <f t="shared" si="142"/>
        <v>2.0147399999999998</v>
      </c>
      <c r="E1181" s="2">
        <f t="shared" si="144"/>
        <v>2.0587299999999997</v>
      </c>
      <c r="F1181" s="2">
        <f t="shared" si="145"/>
        <v>2.0980300000000001</v>
      </c>
      <c r="G1181" s="2">
        <f t="shared" si="139"/>
        <v>2.1726559999999995</v>
      </c>
      <c r="H1181" s="2">
        <f t="shared" si="143"/>
        <v>1.9445410000000012</v>
      </c>
      <c r="I1181" s="2">
        <f t="array" ref="I1181">SUMPRODUCT(B1165:B1184, (ROW(B1165:B1184)-ROW(B1165)+1)) / (20*21/2)</f>
        <v>2.0533052380952381</v>
      </c>
      <c r="J1181" s="2">
        <f t="shared" si="146"/>
        <v>2.0834574727136226</v>
      </c>
      <c r="K1181" s="2">
        <f t="shared" si="140"/>
        <v>2.1206378227515135</v>
      </c>
    </row>
    <row r="1182" spans="1:11" ht="13.5" x14ac:dyDescent="0.25">
      <c r="A1182" s="3">
        <f>TITRES_STAT!B1185</f>
        <v>44509</v>
      </c>
      <c r="B1182" s="5">
        <f>TITRES_STAT!D1185</f>
        <v>2.0190999999999999</v>
      </c>
      <c r="C1182" s="2">
        <f t="shared" si="141"/>
        <v>5.7699999999999863E-2</v>
      </c>
      <c r="D1182" s="2">
        <f t="shared" si="142"/>
        <v>2.0133000000000001</v>
      </c>
      <c r="E1182" s="2">
        <f t="shared" si="144"/>
        <v>2.04792</v>
      </c>
      <c r="F1182" s="2">
        <f t="shared" si="145"/>
        <v>2.09118</v>
      </c>
      <c r="G1182" s="2">
        <f t="shared" si="139"/>
        <v>2.1664559999999993</v>
      </c>
      <c r="H1182" s="2">
        <f t="shared" si="143"/>
        <v>1.9456915000000012</v>
      </c>
      <c r="I1182" s="2">
        <f t="array" ref="I1182">SUMPRODUCT(B1166:B1185, (ROW(B1166:B1185)-ROW(B1166)+1)) / (20*21/2)</f>
        <v>2.0489452380952384</v>
      </c>
      <c r="J1182" s="2">
        <f t="shared" si="146"/>
        <v>2.0773281895980396</v>
      </c>
      <c r="K1182" s="2">
        <f t="shared" si="140"/>
        <v>2.1166559473494932</v>
      </c>
    </row>
    <row r="1183" spans="1:11" ht="13.5" x14ac:dyDescent="0.25">
      <c r="A1183" s="3">
        <f>TITRES_STAT!B1186</f>
        <v>44510</v>
      </c>
      <c r="B1183" s="5">
        <f>TITRES_STAT!D1186</f>
        <v>2.0335000000000001</v>
      </c>
      <c r="C1183" s="2">
        <f t="shared" si="141"/>
        <v>1.440000000000019E-2</v>
      </c>
      <c r="D1183" s="2">
        <f t="shared" si="142"/>
        <v>2.0147399999999998</v>
      </c>
      <c r="E1183" s="2">
        <f t="shared" si="144"/>
        <v>2.0421499999999999</v>
      </c>
      <c r="F1183" s="2">
        <f t="shared" si="145"/>
        <v>2.0850499999999998</v>
      </c>
      <c r="G1183" s="2">
        <f t="shared" si="139"/>
        <v>2.1606879999999991</v>
      </c>
      <c r="H1183" s="2">
        <f t="shared" si="143"/>
        <v>1.9469810000000016</v>
      </c>
      <c r="I1183" s="2">
        <f t="array" ref="I1183">SUMPRODUCT(B1167:B1186, (ROW(B1167:B1186)-ROW(B1167)+1)) / (20*21/2)</f>
        <v>2.0451690476190478</v>
      </c>
      <c r="J1183" s="2">
        <f t="shared" si="146"/>
        <v>2.0731540763029881</v>
      </c>
      <c r="K1183" s="2">
        <f t="shared" si="140"/>
        <v>2.1133949298063759</v>
      </c>
    </row>
    <row r="1184" spans="1:11" ht="13.5" x14ac:dyDescent="0.25">
      <c r="A1184" s="3">
        <f>TITRES_STAT!B1187</f>
        <v>44511</v>
      </c>
      <c r="B1184" s="5">
        <f>TITRES_STAT!D1187</f>
        <v>2.0407000000000002</v>
      </c>
      <c r="C1184" s="2">
        <f t="shared" si="141"/>
        <v>7.2000000000000952E-3</v>
      </c>
      <c r="D1184" s="2">
        <f t="shared" si="142"/>
        <v>2.0205199999999999</v>
      </c>
      <c r="E1184" s="2">
        <f t="shared" si="144"/>
        <v>2.0342200000000004</v>
      </c>
      <c r="F1184" s="2">
        <f t="shared" si="145"/>
        <v>2.0792799999999998</v>
      </c>
      <c r="G1184" s="2">
        <f t="shared" si="139"/>
        <v>2.1550639999999994</v>
      </c>
      <c r="H1184" s="2">
        <f t="shared" si="143"/>
        <v>1.9483400000000015</v>
      </c>
      <c r="I1184" s="2">
        <f t="array" ref="I1184">SUMPRODUCT(B1168:B1187, (ROW(B1168:B1187)-ROW(B1168)+1)) / (20*21/2)</f>
        <v>2.0419766666666672</v>
      </c>
      <c r="J1184" s="2">
        <f t="shared" si="146"/>
        <v>2.0700632118931797</v>
      </c>
      <c r="K1184" s="2">
        <f t="shared" si="140"/>
        <v>2.1105441482453413</v>
      </c>
    </row>
    <row r="1185" spans="1:11" ht="13.5" x14ac:dyDescent="0.25">
      <c r="A1185" s="3">
        <f>TITRES_STAT!B1188</f>
        <v>44512</v>
      </c>
      <c r="B1185" s="5">
        <f>TITRES_STAT!D1188</f>
        <v>2.0335000000000001</v>
      </c>
      <c r="C1185" s="2">
        <f t="shared" si="141"/>
        <v>-7.2000000000000952E-3</v>
      </c>
      <c r="D1185" s="2">
        <f t="shared" si="142"/>
        <v>2.0176400000000001</v>
      </c>
      <c r="E1185" s="2">
        <f t="shared" si="144"/>
        <v>2.0284500000000003</v>
      </c>
      <c r="F1185" s="2">
        <f t="shared" si="145"/>
        <v>2.0731500000000005</v>
      </c>
      <c r="G1185" s="2">
        <f t="shared" si="139"/>
        <v>2.1497280000000001</v>
      </c>
      <c r="H1185" s="2">
        <f t="shared" si="143"/>
        <v>1.9498305000000018</v>
      </c>
      <c r="I1185" s="2">
        <f t="array" ref="I1185">SUMPRODUCT(B1169:B1188, (ROW(B1169:B1188)-ROW(B1169)+1)) / (20*21/2)</f>
        <v>2.0393680952380953</v>
      </c>
      <c r="J1185" s="2">
        <f t="shared" si="146"/>
        <v>2.0665810012366865</v>
      </c>
      <c r="K1185" s="2">
        <f t="shared" si="140"/>
        <v>2.1075228090984655</v>
      </c>
    </row>
    <row r="1186" spans="1:11" ht="13.5" x14ac:dyDescent="0.25">
      <c r="A1186" s="3">
        <f>TITRES_STAT!B1189</f>
        <v>44515</v>
      </c>
      <c r="B1186" s="5">
        <f>TITRES_STAT!D1189</f>
        <v>2.0335000000000001</v>
      </c>
      <c r="C1186" s="2">
        <f t="shared" si="141"/>
        <v>0</v>
      </c>
      <c r="D1186" s="2">
        <f t="shared" si="142"/>
        <v>2.03206</v>
      </c>
      <c r="E1186" s="2">
        <f t="shared" si="144"/>
        <v>2.0233999999999996</v>
      </c>
      <c r="F1186" s="2">
        <f t="shared" si="145"/>
        <v>2.0670200000000003</v>
      </c>
      <c r="G1186" s="2">
        <f t="shared" si="139"/>
        <v>2.1446799999999997</v>
      </c>
      <c r="H1186" s="2">
        <f t="shared" si="143"/>
        <v>1.9511870000000013</v>
      </c>
      <c r="I1186" s="2">
        <f t="array" ref="I1186">SUMPRODUCT(B1170:B1189, (ROW(B1170:B1189)-ROW(B1170)+1)) / (20*21/2)</f>
        <v>2.0317790476190476</v>
      </c>
      <c r="J1186" s="2">
        <f t="shared" si="146"/>
        <v>2.0634304296903352</v>
      </c>
      <c r="K1186" s="2">
        <f t="shared" si="140"/>
        <v>2.1046199538397024</v>
      </c>
    </row>
    <row r="1187" spans="1:11" ht="13.5" x14ac:dyDescent="0.25">
      <c r="A1187" s="3">
        <f>TITRES_STAT!B1190</f>
        <v>44516</v>
      </c>
      <c r="B1187" s="5">
        <f>TITRES_STAT!D1190</f>
        <v>2.0335000000000001</v>
      </c>
      <c r="C1187" s="2">
        <f t="shared" si="141"/>
        <v>0</v>
      </c>
      <c r="D1187" s="2">
        <f t="shared" si="142"/>
        <v>2.0349400000000002</v>
      </c>
      <c r="E1187" s="2">
        <f t="shared" si="144"/>
        <v>2.0241199999999999</v>
      </c>
      <c r="F1187" s="2">
        <f t="shared" si="145"/>
        <v>2.0608900000000006</v>
      </c>
      <c r="G1187" s="2">
        <f t="shared" si="139"/>
        <v>2.1394880000000005</v>
      </c>
      <c r="H1187" s="2">
        <f t="shared" si="143"/>
        <v>1.9525770000000013</v>
      </c>
      <c r="I1187" s="2">
        <f t="array" ref="I1187">SUMPRODUCT(B1171:B1190, (ROW(B1171:B1190)-ROW(B1171)+1)) / (20*21/2)</f>
        <v>2.0287257142857142</v>
      </c>
      <c r="J1187" s="2">
        <f t="shared" si="146"/>
        <v>2.0605799125769702</v>
      </c>
      <c r="K1187" s="2">
        <f t="shared" si="140"/>
        <v>2.1018309360420671</v>
      </c>
    </row>
    <row r="1188" spans="1:11" ht="13.5" x14ac:dyDescent="0.25">
      <c r="A1188" s="3">
        <f>TITRES_STAT!B1191</f>
        <v>44517</v>
      </c>
      <c r="B1188" s="5">
        <f>TITRES_STAT!D1191</f>
        <v>2.0335000000000001</v>
      </c>
      <c r="C1188" s="2">
        <f t="shared" si="141"/>
        <v>0</v>
      </c>
      <c r="D1188" s="2">
        <f t="shared" si="142"/>
        <v>2.0349400000000002</v>
      </c>
      <c r="E1188" s="2">
        <f t="shared" si="144"/>
        <v>2.0248400000000002</v>
      </c>
      <c r="F1188" s="2">
        <f t="shared" si="145"/>
        <v>2.055485</v>
      </c>
      <c r="G1188" s="2">
        <f t="shared" si="139"/>
        <v>2.1351620000000007</v>
      </c>
      <c r="H1188" s="2">
        <f t="shared" si="143"/>
        <v>1.9540675000000014</v>
      </c>
      <c r="I1188" s="2">
        <f t="array" ref="I1188">SUMPRODUCT(B1172:B1191, (ROW(B1172:B1191)-ROW(B1172)+1)) / (20*21/2)</f>
        <v>2.0260157142857147</v>
      </c>
      <c r="J1188" s="2">
        <f t="shared" si="146"/>
        <v>2.0580008732839254</v>
      </c>
      <c r="K1188" s="2">
        <f t="shared" si="140"/>
        <v>2.0991512914913981</v>
      </c>
    </row>
    <row r="1189" spans="1:11" ht="13.5" x14ac:dyDescent="0.25">
      <c r="A1189" s="3">
        <f>TITRES_STAT!B1192</f>
        <v>44518</v>
      </c>
      <c r="B1189" s="5">
        <f>TITRES_STAT!D1192</f>
        <v>1.9758</v>
      </c>
      <c r="C1189" s="2">
        <f t="shared" si="141"/>
        <v>-5.7700000000000085E-2</v>
      </c>
      <c r="D1189" s="2">
        <f t="shared" si="142"/>
        <v>2.02196</v>
      </c>
      <c r="E1189" s="2">
        <f t="shared" si="144"/>
        <v>2.0212399999999997</v>
      </c>
      <c r="F1189" s="2">
        <f t="shared" si="145"/>
        <v>2.0511600000000003</v>
      </c>
      <c r="G1189" s="2">
        <f t="shared" si="139"/>
        <v>2.1296820000000007</v>
      </c>
      <c r="H1189" s="2">
        <f t="shared" si="143"/>
        <v>1.9552025000000015</v>
      </c>
      <c r="I1189" s="2">
        <f t="array" ref="I1189">SUMPRODUCT(B1173:B1192, (ROW(B1173:B1192)-ROW(B1173)+1)) / (20*21/2)</f>
        <v>2.0238890476190474</v>
      </c>
      <c r="J1189" s="2">
        <f t="shared" si="146"/>
        <v>2.0501722186854563</v>
      </c>
      <c r="K1189" s="2">
        <f t="shared" si="140"/>
        <v>2.094313985942716</v>
      </c>
    </row>
    <row r="1190" spans="1:11" ht="13.5" x14ac:dyDescent="0.25">
      <c r="A1190" s="3">
        <f>TITRES_STAT!B1193</f>
        <v>44519</v>
      </c>
      <c r="B1190" s="5">
        <f>TITRES_STAT!D1193</f>
        <v>2.0190999999999999</v>
      </c>
      <c r="C1190" s="2">
        <f t="shared" si="141"/>
        <v>4.3299999999999894E-2</v>
      </c>
      <c r="D1190" s="2">
        <f t="shared" si="142"/>
        <v>2.0190799999999998</v>
      </c>
      <c r="E1190" s="2">
        <f t="shared" si="144"/>
        <v>2.0183599999999999</v>
      </c>
      <c r="F1190" s="2">
        <f t="shared" si="145"/>
        <v>2.0475550000000005</v>
      </c>
      <c r="G1190" s="2">
        <f t="shared" si="139"/>
        <v>2.1250680000000006</v>
      </c>
      <c r="H1190" s="2">
        <f t="shared" si="143"/>
        <v>1.9565875000000017</v>
      </c>
      <c r="I1190" s="2">
        <f t="array" ref="I1190">SUMPRODUCT(B1174:B1193, (ROW(B1174:B1193)-ROW(B1174)+1)) / (20*21/2)</f>
        <v>2.0222771428571429</v>
      </c>
      <c r="J1190" s="2">
        <f t="shared" si="146"/>
        <v>2.0472129597630317</v>
      </c>
      <c r="K1190" s="2">
        <f t="shared" si="140"/>
        <v>2.0913644178665312</v>
      </c>
    </row>
    <row r="1191" spans="1:11" ht="13.5" x14ac:dyDescent="0.25">
      <c r="A1191" s="3">
        <f>TITRES_STAT!B1194</f>
        <v>44522</v>
      </c>
      <c r="B1191" s="5">
        <f>TITRES_STAT!D1194</f>
        <v>2.0190999999999999</v>
      </c>
      <c r="C1191" s="2">
        <f t="shared" si="141"/>
        <v>0</v>
      </c>
      <c r="D1191" s="2">
        <f t="shared" si="142"/>
        <v>2.0162</v>
      </c>
      <c r="E1191" s="2">
        <f t="shared" si="144"/>
        <v>2.0241300000000004</v>
      </c>
      <c r="F1191" s="2">
        <f t="shared" si="145"/>
        <v>2.0414300000000001</v>
      </c>
      <c r="G1191" s="2">
        <f t="shared" si="139"/>
        <v>2.1197320000000008</v>
      </c>
      <c r="H1191" s="2">
        <f t="shared" si="143"/>
        <v>1.9580395000000015</v>
      </c>
      <c r="I1191" s="2">
        <f t="array" ref="I1191">SUMPRODUCT(B1175:B1194, (ROW(B1175:B1194)-ROW(B1175)+1)) / (20*21/2)</f>
        <v>2.017570476190476</v>
      </c>
      <c r="J1191" s="2">
        <f t="shared" si="146"/>
        <v>2.0445355350236953</v>
      </c>
      <c r="K1191" s="2">
        <f t="shared" si="140"/>
        <v>2.088530519126667</v>
      </c>
    </row>
    <row r="1192" spans="1:11" ht="13.5" x14ac:dyDescent="0.25">
      <c r="A1192" s="3">
        <f>TITRES_STAT!B1195</f>
        <v>44523</v>
      </c>
      <c r="B1192" s="5">
        <f>TITRES_STAT!D1195</f>
        <v>2.0190999999999999</v>
      </c>
      <c r="C1192" s="2">
        <f t="shared" si="141"/>
        <v>0</v>
      </c>
      <c r="D1192" s="2">
        <f t="shared" si="142"/>
        <v>2.0133199999999998</v>
      </c>
      <c r="E1192" s="2">
        <f t="shared" si="144"/>
        <v>2.0241300000000004</v>
      </c>
      <c r="F1192" s="2">
        <f t="shared" si="145"/>
        <v>2.036025</v>
      </c>
      <c r="G1192" s="2">
        <f t="shared" si="139"/>
        <v>2.1154060000000006</v>
      </c>
      <c r="H1192" s="2">
        <f t="shared" si="143"/>
        <v>1.9594915000000008</v>
      </c>
      <c r="I1192" s="2">
        <f t="array" ref="I1192">SUMPRODUCT(B1176:B1195, (ROW(B1176:B1195)-ROW(B1176)+1)) / (20*21/2)</f>
        <v>2.0169542857142857</v>
      </c>
      <c r="J1192" s="2">
        <f t="shared" si="146"/>
        <v>2.0421131031166766</v>
      </c>
      <c r="K1192" s="2">
        <f t="shared" si="140"/>
        <v>2.0858077536707191</v>
      </c>
    </row>
    <row r="1193" spans="1:11" ht="13.5" x14ac:dyDescent="0.25">
      <c r="A1193" s="3">
        <f>TITRES_STAT!B1196</f>
        <v>44524</v>
      </c>
      <c r="B1193" s="5">
        <f>TITRES_STAT!D1196</f>
        <v>2.0190999999999999</v>
      </c>
      <c r="C1193" s="2">
        <f t="shared" si="141"/>
        <v>0</v>
      </c>
      <c r="D1193" s="2">
        <f t="shared" si="142"/>
        <v>2.01044</v>
      </c>
      <c r="E1193" s="2">
        <f t="shared" si="144"/>
        <v>2.0226899999999999</v>
      </c>
      <c r="F1193" s="2">
        <f t="shared" si="145"/>
        <v>2.0324200000000006</v>
      </c>
      <c r="G1193" s="2">
        <f t="shared" si="139"/>
        <v>2.1105040000000002</v>
      </c>
      <c r="H1193" s="2">
        <f t="shared" si="143"/>
        <v>1.9610105000000011</v>
      </c>
      <c r="I1193" s="2">
        <f t="array" ref="I1193">SUMPRODUCT(B1177:B1196, (ROW(B1177:B1196)-ROW(B1177)+1)) / (20*21/2)</f>
        <v>2.0166814285714287</v>
      </c>
      <c r="J1193" s="2">
        <f t="shared" si="146"/>
        <v>2.0399213790103263</v>
      </c>
      <c r="K1193" s="2">
        <f t="shared" si="140"/>
        <v>2.0831917633306909</v>
      </c>
    </row>
    <row r="1194" spans="1:11" ht="13.5" x14ac:dyDescent="0.25">
      <c r="A1194" s="3">
        <f>TITRES_STAT!B1197</f>
        <v>44525</v>
      </c>
      <c r="B1194" s="5">
        <f>TITRES_STAT!D1197</f>
        <v>1.9830000000000001</v>
      </c>
      <c r="C1194" s="2">
        <f t="shared" si="141"/>
        <v>-3.6099999999999799E-2</v>
      </c>
      <c r="D1194" s="2">
        <f t="shared" si="142"/>
        <v>2.0118800000000001</v>
      </c>
      <c r="E1194" s="2">
        <f t="shared" si="144"/>
        <v>2.0169199999999998</v>
      </c>
      <c r="F1194" s="2">
        <f t="shared" si="145"/>
        <v>2.0255700000000001</v>
      </c>
      <c r="G1194" s="2">
        <f t="shared" si="139"/>
        <v>2.1048800000000001</v>
      </c>
      <c r="H1194" s="2">
        <f t="shared" si="143"/>
        <v>1.9622820000000012</v>
      </c>
      <c r="I1194" s="2">
        <f t="array" ref="I1194">SUMPRODUCT(B1178:B1197, (ROW(B1178:B1197)-ROW(B1178)+1)) / (20*21/2)</f>
        <v>2.0174033333333332</v>
      </c>
      <c r="J1194" s="2">
        <f t="shared" si="146"/>
        <v>2.0345002952950573</v>
      </c>
      <c r="K1194" s="2">
        <f t="shared" si="140"/>
        <v>2.0792626745726244</v>
      </c>
    </row>
    <row r="1195" spans="1:11" ht="13.5" x14ac:dyDescent="0.25">
      <c r="A1195" s="3">
        <f>TITRES_STAT!B1198</f>
        <v>44526</v>
      </c>
      <c r="B1195" s="5">
        <f>TITRES_STAT!D1198</f>
        <v>2.0190999999999999</v>
      </c>
      <c r="C1195" s="2">
        <f t="shared" si="141"/>
        <v>3.6099999999999799E-2</v>
      </c>
      <c r="D1195" s="2">
        <f t="shared" si="142"/>
        <v>2.0118800000000001</v>
      </c>
      <c r="E1195" s="2">
        <f t="shared" si="144"/>
        <v>2.0154800000000002</v>
      </c>
      <c r="F1195" s="2">
        <f t="shared" si="145"/>
        <v>2.0219650000000002</v>
      </c>
      <c r="G1195" s="2">
        <f t="shared" si="139"/>
        <v>2.100698</v>
      </c>
      <c r="H1195" s="2">
        <f t="shared" si="143"/>
        <v>1.9638345000000013</v>
      </c>
      <c r="I1195" s="2">
        <f t="array" ref="I1195">SUMPRODUCT(B1179:B1198, (ROW(B1179:B1198)-ROW(B1179)+1)) / (20*21/2)</f>
        <v>2.0174395238095237</v>
      </c>
      <c r="J1195" s="2">
        <f t="shared" si="146"/>
        <v>2.0330336005050516</v>
      </c>
      <c r="K1195" s="2">
        <f t="shared" si="140"/>
        <v>2.076903354001149</v>
      </c>
    </row>
    <row r="1196" spans="1:11" ht="13.5" x14ac:dyDescent="0.25">
      <c r="A1196" s="3">
        <f>TITRES_STAT!B1199</f>
        <v>44529</v>
      </c>
      <c r="B1196" s="5">
        <f>TITRES_STAT!D1199</f>
        <v>2.0190999999999999</v>
      </c>
      <c r="C1196" s="2">
        <f t="shared" si="141"/>
        <v>0</v>
      </c>
      <c r="D1196" s="2">
        <f t="shared" si="142"/>
        <v>2.0118800000000001</v>
      </c>
      <c r="E1196" s="2">
        <f t="shared" si="144"/>
        <v>2.0140400000000001</v>
      </c>
      <c r="F1196" s="2">
        <f t="shared" si="145"/>
        <v>2.0187200000000001</v>
      </c>
      <c r="G1196" s="2">
        <f t="shared" si="139"/>
        <v>2.095796</v>
      </c>
      <c r="H1196" s="2">
        <f t="shared" si="143"/>
        <v>1.965286500000001</v>
      </c>
      <c r="I1196" s="2">
        <f t="array" ref="I1196">SUMPRODUCT(B1180:B1199, (ROW(B1180:B1199)-ROW(B1180)+1)) / (20*21/2)</f>
        <v>2.0175099999999997</v>
      </c>
      <c r="J1196" s="2">
        <f t="shared" si="146"/>
        <v>2.0317065909331418</v>
      </c>
      <c r="K1196" s="2">
        <f t="shared" si="140"/>
        <v>2.0746365558050255</v>
      </c>
    </row>
    <row r="1197" spans="1:11" ht="13.5" x14ac:dyDescent="0.25">
      <c r="A1197" s="3">
        <f>TITRES_STAT!B1200</f>
        <v>44530</v>
      </c>
      <c r="B1197" s="5">
        <f>TITRES_STAT!D1200</f>
        <v>2.0263</v>
      </c>
      <c r="C1197" s="2">
        <f t="shared" si="141"/>
        <v>7.2000000000000952E-3</v>
      </c>
      <c r="D1197" s="2">
        <f t="shared" si="142"/>
        <v>2.0133200000000002</v>
      </c>
      <c r="E1197" s="2">
        <f t="shared" si="144"/>
        <v>2.0133200000000002</v>
      </c>
      <c r="F1197" s="2">
        <f t="shared" si="145"/>
        <v>2.0187200000000001</v>
      </c>
      <c r="G1197" s="2">
        <f t="shared" si="139"/>
        <v>2.091758</v>
      </c>
      <c r="H1197" s="2">
        <f t="shared" si="143"/>
        <v>1.9668080000000012</v>
      </c>
      <c r="I1197" s="2">
        <f t="array" ref="I1197">SUMPRODUCT(B1181:B1200, (ROW(B1181:B1200)-ROW(B1181)+1)) / (20*21/2)</f>
        <v>2.0175457142857143</v>
      </c>
      <c r="J1197" s="2">
        <f t="shared" si="146"/>
        <v>2.0311916775109378</v>
      </c>
      <c r="K1197" s="2">
        <f t="shared" si="140"/>
        <v>2.0727410045969856</v>
      </c>
    </row>
    <row r="1198" spans="1:11" ht="13.5" x14ac:dyDescent="0.25">
      <c r="A1198" s="3">
        <f>TITRES_STAT!B1201</f>
        <v>44531</v>
      </c>
      <c r="B1198" s="5">
        <f>TITRES_STAT!D1201</f>
        <v>2.0190999999999999</v>
      </c>
      <c r="C1198" s="2">
        <f t="shared" si="141"/>
        <v>-7.2000000000000952E-3</v>
      </c>
      <c r="D1198" s="2">
        <f t="shared" si="142"/>
        <v>2.0133199999999998</v>
      </c>
      <c r="E1198" s="2">
        <f t="shared" si="144"/>
        <v>2.0118800000000001</v>
      </c>
      <c r="F1198" s="2">
        <f t="shared" si="145"/>
        <v>2.0183600000000004</v>
      </c>
      <c r="G1198" s="2">
        <f t="shared" si="139"/>
        <v>2.0874319999999997</v>
      </c>
      <c r="H1198" s="2">
        <f t="shared" si="143"/>
        <v>1.9681930000000007</v>
      </c>
      <c r="I1198" s="2">
        <f t="array" ref="I1198">SUMPRODUCT(B1182:B1201, (ROW(B1182:B1201)-ROW(B1182)+1)) / (20*21/2)</f>
        <v>2.0177185714285715</v>
      </c>
      <c r="J1198" s="2">
        <f t="shared" si="146"/>
        <v>2.0300400891765626</v>
      </c>
      <c r="K1198" s="2">
        <f t="shared" si="140"/>
        <v>2.0706374357892607</v>
      </c>
    </row>
    <row r="1199" spans="1:11" ht="13.5" x14ac:dyDescent="0.25">
      <c r="A1199" s="3">
        <f>TITRES_STAT!B1202</f>
        <v>44532</v>
      </c>
      <c r="B1199" s="5">
        <f>TITRES_STAT!D1202</f>
        <v>2.0190999999999999</v>
      </c>
      <c r="C1199" s="2">
        <f t="shared" si="141"/>
        <v>0</v>
      </c>
      <c r="D1199" s="2">
        <f t="shared" si="142"/>
        <v>2.02054</v>
      </c>
      <c r="E1199" s="2">
        <f t="shared" si="144"/>
        <v>2.0162100000000001</v>
      </c>
      <c r="F1199" s="2">
        <f t="shared" si="145"/>
        <v>2.0187250000000003</v>
      </c>
      <c r="G1199" s="2">
        <f t="shared" si="139"/>
        <v>2.0831059999999995</v>
      </c>
      <c r="H1199" s="2">
        <f t="shared" si="143"/>
        <v>1.9695780000000007</v>
      </c>
      <c r="I1199" s="2">
        <f t="array" ref="I1199">SUMPRODUCT(B1183:B1202, (ROW(B1183:B1202)-ROW(B1183)+1)) / (20*21/2)</f>
        <v>2.0169214285714285</v>
      </c>
      <c r="J1199" s="2">
        <f t="shared" si="146"/>
        <v>2.028998175921652</v>
      </c>
      <c r="K1199" s="2">
        <f t="shared" si="140"/>
        <v>2.0686163598759566</v>
      </c>
    </row>
    <row r="1200" spans="1:11" ht="13.5" x14ac:dyDescent="0.25">
      <c r="A1200" s="3">
        <f>TITRES_STAT!B1203</f>
        <v>44533</v>
      </c>
      <c r="B1200" s="5">
        <f>TITRES_STAT!D1203</f>
        <v>2.0190999999999999</v>
      </c>
      <c r="C1200" s="2">
        <f t="shared" si="141"/>
        <v>0</v>
      </c>
      <c r="D1200" s="2">
        <f t="shared" si="142"/>
        <v>2.02054</v>
      </c>
      <c r="E1200" s="2">
        <f t="shared" si="144"/>
        <v>2.0162100000000001</v>
      </c>
      <c r="F1200" s="2">
        <f t="shared" si="145"/>
        <v>2.0172850000000002</v>
      </c>
      <c r="G1200" s="2">
        <f t="shared" si="139"/>
        <v>2.0796459999999994</v>
      </c>
      <c r="H1200" s="2">
        <f t="shared" si="143"/>
        <v>1.9709630000000007</v>
      </c>
      <c r="I1200" s="2">
        <f t="array" ref="I1200">SUMPRODUCT(B1184:B1203, (ROW(B1184:B1203)-ROW(B1184)+1)) / (20*21/2)</f>
        <v>2.0161590476190474</v>
      </c>
      <c r="J1200" s="2">
        <f t="shared" si="146"/>
        <v>2.0280554925005423</v>
      </c>
      <c r="K1200" s="2">
        <f t="shared" si="140"/>
        <v>2.0666745418416053</v>
      </c>
    </row>
    <row r="1201" spans="1:11" ht="13.5" x14ac:dyDescent="0.25">
      <c r="A1201" s="3">
        <f>TITRES_STAT!B1204</f>
        <v>44536</v>
      </c>
      <c r="B1201" s="5">
        <f>TITRES_STAT!D1204</f>
        <v>2.0190999999999999</v>
      </c>
      <c r="C1201" s="2">
        <f t="shared" si="141"/>
        <v>0</v>
      </c>
      <c r="D1201" s="2">
        <f t="shared" si="142"/>
        <v>2.02054</v>
      </c>
      <c r="E1201" s="2">
        <f t="shared" si="144"/>
        <v>2.0162100000000001</v>
      </c>
      <c r="F1201" s="2">
        <f t="shared" si="145"/>
        <v>2.0201700000000007</v>
      </c>
      <c r="G1201" s="2">
        <f t="shared" si="139"/>
        <v>2.0764739999999993</v>
      </c>
      <c r="H1201" s="2">
        <f t="shared" si="143"/>
        <v>1.9723480000000004</v>
      </c>
      <c r="I1201" s="2">
        <f t="array" ref="I1201">SUMPRODUCT(B1185:B1204, (ROW(B1185:B1204)-ROW(B1185)+1)) / (20*21/2)</f>
        <v>2.0154999999999998</v>
      </c>
      <c r="J1201" s="2">
        <f t="shared" si="146"/>
        <v>2.0272025884528713</v>
      </c>
      <c r="K1201" s="2">
        <f t="shared" si="140"/>
        <v>2.0648088735340915</v>
      </c>
    </row>
    <row r="1202" spans="1:11" ht="13.5" x14ac:dyDescent="0.25">
      <c r="A1202" s="3">
        <f>TITRES_STAT!B1205</f>
        <v>44537</v>
      </c>
      <c r="B1202" s="5">
        <f>TITRES_STAT!D1205</f>
        <v>2.0118</v>
      </c>
      <c r="C1202" s="2">
        <f t="shared" si="141"/>
        <v>-7.2999999999998622E-3</v>
      </c>
      <c r="D1202" s="2">
        <f t="shared" si="142"/>
        <v>2.0176400000000001</v>
      </c>
      <c r="E1202" s="2">
        <f t="shared" si="144"/>
        <v>2.0154800000000002</v>
      </c>
      <c r="F1202" s="2">
        <f t="shared" si="145"/>
        <v>2.0198050000000007</v>
      </c>
      <c r="G1202" s="2">
        <f t="shared" ref="G1202:G1265" si="147">AVERAGE(B1153:B1202)</f>
        <v>2.0734439999999994</v>
      </c>
      <c r="H1202" s="2">
        <f t="shared" si="143"/>
        <v>1.9736965000000004</v>
      </c>
      <c r="I1202" s="2">
        <f t="array" ref="I1202">SUMPRODUCT(B1186:B1205, (ROW(B1186:B1205)-ROW(B1186)+1)) / (20*21/2)</f>
        <v>2.0142928571428569</v>
      </c>
      <c r="J1202" s="2">
        <f t="shared" si="146"/>
        <v>2.0257356752668834</v>
      </c>
      <c r="K1202" s="2">
        <f t="shared" si="140"/>
        <v>2.0627300941798135</v>
      </c>
    </row>
    <row r="1203" spans="1:11" ht="13.5" x14ac:dyDescent="0.25">
      <c r="A1203" s="3">
        <f>TITRES_STAT!B1206</f>
        <v>44538</v>
      </c>
      <c r="B1203" s="5">
        <f>TITRES_STAT!D1206</f>
        <v>2.0118</v>
      </c>
      <c r="C1203" s="2">
        <f t="shared" si="141"/>
        <v>0</v>
      </c>
      <c r="D1203" s="2">
        <f t="shared" si="142"/>
        <v>2.0161799999999999</v>
      </c>
      <c r="E1203" s="2">
        <f t="shared" si="144"/>
        <v>2.0147500000000003</v>
      </c>
      <c r="F1203" s="2">
        <f t="shared" si="145"/>
        <v>2.0187200000000005</v>
      </c>
      <c r="G1203" s="2">
        <f t="shared" si="147"/>
        <v>2.069837999999999</v>
      </c>
      <c r="H1203" s="2">
        <f t="shared" si="143"/>
        <v>1.9751120000000002</v>
      </c>
      <c r="I1203" s="2">
        <f t="array" ref="I1203">SUMPRODUCT(B1187:B1206, (ROW(B1187:B1206)-ROW(B1187)+1)) / (20*21/2)</f>
        <v>2.0132233333333334</v>
      </c>
      <c r="J1203" s="2">
        <f t="shared" si="146"/>
        <v>2.024408468098609</v>
      </c>
      <c r="K1203" s="2">
        <f t="shared" ref="K1203:K1266" si="148">$K$4*B1203+(1-$K$4)*K1202</f>
        <v>2.0607328355845267</v>
      </c>
    </row>
    <row r="1204" spans="1:11" ht="13.5" x14ac:dyDescent="0.25">
      <c r="A1204" s="3">
        <f>TITRES_STAT!B1207</f>
        <v>44539</v>
      </c>
      <c r="B1204" s="5">
        <f>TITRES_STAT!D1207</f>
        <v>2.0118</v>
      </c>
      <c r="C1204" s="2">
        <f t="shared" si="141"/>
        <v>0</v>
      </c>
      <c r="D1204" s="2">
        <f t="shared" si="142"/>
        <v>2.0147199999999996</v>
      </c>
      <c r="E1204" s="2">
        <f t="shared" si="144"/>
        <v>2.01763</v>
      </c>
      <c r="F1204" s="2">
        <f t="shared" si="145"/>
        <v>2.0172750000000006</v>
      </c>
      <c r="G1204" s="2">
        <f t="shared" si="147"/>
        <v>2.0670959999999989</v>
      </c>
      <c r="H1204" s="2">
        <f t="shared" si="143"/>
        <v>1.9764940000000004</v>
      </c>
      <c r="I1204" s="2">
        <f t="array" ref="I1204">SUMPRODUCT(B1188:B1207, (ROW(B1188:B1207)-ROW(B1188)+1)) / (20*21/2)</f>
        <v>2.0129771428571428</v>
      </c>
      <c r="J1204" s="2">
        <f t="shared" si="146"/>
        <v>2.0232076616130272</v>
      </c>
      <c r="K1204" s="2">
        <f t="shared" si="148"/>
        <v>2.0588139008557218</v>
      </c>
    </row>
    <row r="1205" spans="1:11" ht="13.5" x14ac:dyDescent="0.25">
      <c r="A1205" s="3">
        <f>TITRES_STAT!B1208</f>
        <v>44540</v>
      </c>
      <c r="B1205" s="5">
        <f>TITRES_STAT!D1208</f>
        <v>2.0045999999999999</v>
      </c>
      <c r="C1205" s="2">
        <f t="shared" si="141"/>
        <v>-7.2000000000000952E-3</v>
      </c>
      <c r="D1205" s="2">
        <f t="shared" si="142"/>
        <v>2.0118200000000002</v>
      </c>
      <c r="E1205" s="2">
        <f t="shared" si="144"/>
        <v>2.0161800000000003</v>
      </c>
      <c r="F1205" s="2">
        <f t="shared" si="145"/>
        <v>2.0158300000000002</v>
      </c>
      <c r="G1205" s="2">
        <f t="shared" si="147"/>
        <v>2.0636339999999991</v>
      </c>
      <c r="H1205" s="2">
        <f t="shared" si="143"/>
        <v>1.9780410000000002</v>
      </c>
      <c r="I1205" s="2">
        <f t="array" ref="I1205">SUMPRODUCT(B1189:B1208, (ROW(B1189:B1208)-ROW(B1189)+1)) / (20*21/2)</f>
        <v>2.011462857142857</v>
      </c>
      <c r="J1205" s="2">
        <f t="shared" si="146"/>
        <v>2.0214355033641676</v>
      </c>
      <c r="K1205" s="2">
        <f t="shared" si="148"/>
        <v>2.0566878655280463</v>
      </c>
    </row>
    <row r="1206" spans="1:11" ht="13.5" x14ac:dyDescent="0.25">
      <c r="A1206" s="3">
        <f>TITRES_STAT!B1209</f>
        <v>44543</v>
      </c>
      <c r="B1206" s="5">
        <f>TITRES_STAT!D1209</f>
        <v>2.0045999999999999</v>
      </c>
      <c r="C1206" s="2">
        <f t="shared" si="141"/>
        <v>0</v>
      </c>
      <c r="D1206" s="2">
        <f t="shared" si="142"/>
        <v>2.0089199999999998</v>
      </c>
      <c r="E1206" s="2">
        <f t="shared" si="144"/>
        <v>2.0147300000000001</v>
      </c>
      <c r="F1206" s="2">
        <f t="shared" si="145"/>
        <v>2.0143849999999999</v>
      </c>
      <c r="G1206" s="2">
        <f t="shared" si="147"/>
        <v>2.0621919999999987</v>
      </c>
      <c r="H1206" s="2">
        <f t="shared" si="143"/>
        <v>1.9795210000000001</v>
      </c>
      <c r="I1206" s="2">
        <f t="array" ref="I1206">SUMPRODUCT(B1190:B1209, (ROW(B1190:B1209)-ROW(B1190)+1)) / (20*21/2)</f>
        <v>2.0114919047619049</v>
      </c>
      <c r="J1206" s="2">
        <f t="shared" si="146"/>
        <v>2.0198321220913895</v>
      </c>
      <c r="K1206" s="2">
        <f t="shared" si="148"/>
        <v>2.0546452041347893</v>
      </c>
    </row>
    <row r="1207" spans="1:11" ht="13.5" x14ac:dyDescent="0.25">
      <c r="A1207" s="3">
        <f>TITRES_STAT!B1210</f>
        <v>44544</v>
      </c>
      <c r="B1207" s="5">
        <f>TITRES_STAT!D1210</f>
        <v>2.0118</v>
      </c>
      <c r="C1207" s="2">
        <f t="shared" si="141"/>
        <v>7.2000000000000952E-3</v>
      </c>
      <c r="D1207" s="2">
        <f t="shared" si="142"/>
        <v>2.0089199999999998</v>
      </c>
      <c r="E1207" s="2">
        <f t="shared" si="144"/>
        <v>2.0132800000000004</v>
      </c>
      <c r="F1207" s="2">
        <f t="shared" si="145"/>
        <v>2.0133000000000005</v>
      </c>
      <c r="G1207" s="2">
        <f t="shared" si="147"/>
        <v>2.0601719999999988</v>
      </c>
      <c r="H1207" s="2">
        <f t="shared" si="143"/>
        <v>1.980769</v>
      </c>
      <c r="I1207" s="2">
        <f t="array" ref="I1207">SUMPRODUCT(B1191:B1210, (ROW(B1191:B1210)-ROW(B1191)+1)) / (20*21/2)</f>
        <v>2.0113495238095238</v>
      </c>
      <c r="J1207" s="2">
        <f t="shared" si="146"/>
        <v>2.0190671580826858</v>
      </c>
      <c r="K1207" s="2">
        <f t="shared" si="148"/>
        <v>2.0529650000510724</v>
      </c>
    </row>
    <row r="1208" spans="1:11" ht="13.5" x14ac:dyDescent="0.25">
      <c r="A1208" s="3">
        <f>TITRES_STAT!B1211</f>
        <v>44545</v>
      </c>
      <c r="B1208" s="5">
        <f>TITRES_STAT!D1211</f>
        <v>1.9974000000000001</v>
      </c>
      <c r="C1208" s="2">
        <f t="shared" si="141"/>
        <v>-1.4399999999999968E-2</v>
      </c>
      <c r="D1208" s="2">
        <f t="shared" si="142"/>
        <v>2.00604</v>
      </c>
      <c r="E1208" s="2">
        <f t="shared" si="144"/>
        <v>2.01111</v>
      </c>
      <c r="F1208" s="2">
        <f t="shared" si="145"/>
        <v>2.0114950000000005</v>
      </c>
      <c r="G1208" s="2">
        <f t="shared" si="147"/>
        <v>2.0569979999999988</v>
      </c>
      <c r="H1208" s="2">
        <f t="shared" si="143"/>
        <v>1.9820454999999999</v>
      </c>
      <c r="I1208" s="2">
        <f t="array" ref="I1208">SUMPRODUCT(B1192:B1211, (ROW(B1192:B1211)-ROW(B1192)+1)) / (20*21/2)</f>
        <v>2.0084990476190479</v>
      </c>
      <c r="J1208" s="2">
        <f t="shared" si="146"/>
        <v>2.0170036192176681</v>
      </c>
      <c r="K1208" s="2">
        <f t="shared" si="148"/>
        <v>2.0507859804412263</v>
      </c>
    </row>
    <row r="1209" spans="1:11" ht="13.5" x14ac:dyDescent="0.25">
      <c r="A1209" s="3">
        <f>TITRES_STAT!B1212</f>
        <v>44546</v>
      </c>
      <c r="B1209" s="5">
        <f>TITRES_STAT!D1212</f>
        <v>2.0118</v>
      </c>
      <c r="C1209" s="2">
        <f t="shared" si="141"/>
        <v>1.4399999999999968E-2</v>
      </c>
      <c r="D1209" s="2">
        <f t="shared" si="142"/>
        <v>2.00604</v>
      </c>
      <c r="E1209" s="2">
        <f t="shared" si="144"/>
        <v>2.0103800000000001</v>
      </c>
      <c r="F1209" s="2">
        <f t="shared" si="145"/>
        <v>2.0132950000000003</v>
      </c>
      <c r="G1209" s="2">
        <f t="shared" si="147"/>
        <v>2.0542559999999987</v>
      </c>
      <c r="H1209" s="2">
        <f t="shared" si="143"/>
        <v>1.9832934999999998</v>
      </c>
      <c r="I1209" s="2">
        <f t="array" ref="I1209">SUMPRODUCT(B1193:B1212, (ROW(B1193:B1212)-ROW(B1193)+1)) / (20*21/2)</f>
        <v>2.0023823809523811</v>
      </c>
      <c r="J1209" s="2">
        <f t="shared" si="146"/>
        <v>2.0165080364350332</v>
      </c>
      <c r="K1209" s="2">
        <f t="shared" si="148"/>
        <v>2.0492571184631392</v>
      </c>
    </row>
    <row r="1210" spans="1:11" ht="13.5" x14ac:dyDescent="0.25">
      <c r="A1210" s="3">
        <f>TITRES_STAT!B1213</f>
        <v>44550</v>
      </c>
      <c r="B1210" s="5">
        <f>TITRES_STAT!D1213</f>
        <v>2.0118</v>
      </c>
      <c r="C1210" s="2">
        <f t="shared" si="141"/>
        <v>0</v>
      </c>
      <c r="D1210" s="2">
        <f t="shared" si="142"/>
        <v>2.0074800000000002</v>
      </c>
      <c r="E1210" s="2">
        <f t="shared" si="144"/>
        <v>2.0096500000000002</v>
      </c>
      <c r="F1210" s="2">
        <f t="shared" si="145"/>
        <v>2.0129300000000003</v>
      </c>
      <c r="G1210" s="2">
        <f t="shared" si="147"/>
        <v>2.0516599999999987</v>
      </c>
      <c r="H1210" s="2">
        <f t="shared" si="143"/>
        <v>1.9845414999999997</v>
      </c>
      <c r="I1210" s="2">
        <f t="array" ref="I1210">SUMPRODUCT(B1194:B1213, (ROW(B1194:B1213)-ROW(B1194)+1)) / (20*21/2)</f>
        <v>1.9959238095238097</v>
      </c>
      <c r="J1210" s="2">
        <f t="shared" si="146"/>
        <v>2.016059652012649</v>
      </c>
      <c r="K1210" s="2">
        <f t="shared" si="148"/>
        <v>2.0477882118567416</v>
      </c>
    </row>
    <row r="1211" spans="1:11" ht="13.5" x14ac:dyDescent="0.25">
      <c r="A1211" s="3">
        <f>TITRES_STAT!B1214</f>
        <v>44551</v>
      </c>
      <c r="B1211" s="5">
        <f>TITRES_STAT!D1214</f>
        <v>1.9830000000000001</v>
      </c>
      <c r="C1211" s="2">
        <f t="shared" si="141"/>
        <v>-2.8799999999999937E-2</v>
      </c>
      <c r="D1211" s="2">
        <f t="shared" si="142"/>
        <v>2.0031600000000003</v>
      </c>
      <c r="E1211" s="2">
        <f t="shared" si="144"/>
        <v>2.00604</v>
      </c>
      <c r="F1211" s="2">
        <f t="shared" si="145"/>
        <v>2.0111250000000003</v>
      </c>
      <c r="G1211" s="2">
        <f t="shared" si="147"/>
        <v>2.048487999999999</v>
      </c>
      <c r="H1211" s="2">
        <f t="shared" si="143"/>
        <v>1.9856789999999995</v>
      </c>
      <c r="I1211" s="2">
        <f t="array" ref="I1211">SUMPRODUCT(B1195:B1214, (ROW(B1195:B1214)-ROW(B1195)+1)) / (20*21/2)</f>
        <v>1.9877861904761907</v>
      </c>
      <c r="J1211" s="2">
        <f t="shared" si="146"/>
        <v>2.0129111137257301</v>
      </c>
      <c r="K1211" s="2">
        <f t="shared" si="148"/>
        <v>2.0452474976662813</v>
      </c>
    </row>
    <row r="1212" spans="1:11" ht="13.5" x14ac:dyDescent="0.25">
      <c r="A1212" s="3">
        <f>TITRES_STAT!B1215</f>
        <v>44552</v>
      </c>
      <c r="B1212" s="5">
        <f>TITRES_STAT!D1215</f>
        <v>1.9469000000000001</v>
      </c>
      <c r="C1212" s="2">
        <f t="shared" si="141"/>
        <v>-3.6100000000000021E-2</v>
      </c>
      <c r="D1212" s="2">
        <f t="shared" si="142"/>
        <v>1.9901799999999998</v>
      </c>
      <c r="E1212" s="2">
        <f t="shared" si="144"/>
        <v>1.9995499999999999</v>
      </c>
      <c r="F1212" s="2">
        <f t="shared" si="145"/>
        <v>2.0075150000000002</v>
      </c>
      <c r="G1212" s="2">
        <f t="shared" si="147"/>
        <v>2.044303999999999</v>
      </c>
      <c r="H1212" s="2">
        <f t="shared" si="143"/>
        <v>1.9866024999999994</v>
      </c>
      <c r="I1212" s="2">
        <f t="array" ref="I1212">SUMPRODUCT(B1196:B1215, (ROW(B1196:B1215)-ROW(B1196)+1)) / (20*21/2)</f>
        <v>1.9820147619047619</v>
      </c>
      <c r="J1212" s="2">
        <f t="shared" si="146"/>
        <v>2.0066243409899465</v>
      </c>
      <c r="K1212" s="2">
        <f t="shared" si="148"/>
        <v>2.0413907330519176</v>
      </c>
    </row>
    <row r="1213" spans="1:11" ht="13.5" x14ac:dyDescent="0.25">
      <c r="A1213" s="3">
        <f>TITRES_STAT!B1216</f>
        <v>44553</v>
      </c>
      <c r="B1213" s="5">
        <f>TITRES_STAT!D1216</f>
        <v>1.9397</v>
      </c>
      <c r="C1213" s="2">
        <f t="shared" si="141"/>
        <v>-7.2000000000000952E-3</v>
      </c>
      <c r="D1213" s="2">
        <f t="shared" si="142"/>
        <v>1.97864</v>
      </c>
      <c r="E1213" s="2">
        <f t="shared" si="144"/>
        <v>1.99234</v>
      </c>
      <c r="F1213" s="2">
        <f t="shared" si="145"/>
        <v>2.0035449999999999</v>
      </c>
      <c r="G1213" s="2">
        <f t="shared" si="147"/>
        <v>2.0399759999999989</v>
      </c>
      <c r="H1213" s="2">
        <f t="shared" si="143"/>
        <v>1.9875234999999996</v>
      </c>
      <c r="I1213" s="2">
        <f t="array" ref="I1213">SUMPRODUCT(B1197:B1216, (ROW(B1197:B1216)-ROW(B1197)+1)) / (20*21/2)</f>
        <v>1.9766214285714283</v>
      </c>
      <c r="J1213" s="2">
        <f t="shared" si="146"/>
        <v>2.0002505942289992</v>
      </c>
      <c r="K1213" s="2">
        <f t="shared" si="148"/>
        <v>2.0374028611675286</v>
      </c>
    </row>
    <row r="1214" spans="1:11" ht="13.5" x14ac:dyDescent="0.25">
      <c r="A1214" s="3">
        <f>TITRES_STAT!B1217</f>
        <v>44554</v>
      </c>
      <c r="B1214" s="5">
        <f>TITRES_STAT!D1217</f>
        <v>1.9180999999999999</v>
      </c>
      <c r="C1214" s="2">
        <f t="shared" si="141"/>
        <v>-2.1600000000000064E-2</v>
      </c>
      <c r="D1214" s="2">
        <f t="shared" si="142"/>
        <v>1.9599</v>
      </c>
      <c r="E1214" s="2">
        <f t="shared" si="144"/>
        <v>1.9829699999999999</v>
      </c>
      <c r="F1214" s="2">
        <f t="shared" si="145"/>
        <v>2.0003000000000002</v>
      </c>
      <c r="G1214" s="2">
        <f t="shared" si="147"/>
        <v>2.0352159999999992</v>
      </c>
      <c r="H1214" s="2">
        <f t="shared" si="143"/>
        <v>1.9883029999999993</v>
      </c>
      <c r="I1214" s="2">
        <f t="array" ref="I1214">SUMPRODUCT(B1198:B1217, (ROW(B1198:B1217)-ROW(B1198)+1)) / (20*21/2)</f>
        <v>1.9702347619047622</v>
      </c>
      <c r="J1214" s="2">
        <f t="shared" si="146"/>
        <v>1.9924267281119517</v>
      </c>
      <c r="K1214" s="2">
        <f t="shared" si="148"/>
        <v>2.0327243175923315</v>
      </c>
    </row>
    <row r="1215" spans="1:11" ht="13.5" x14ac:dyDescent="0.25">
      <c r="A1215" s="3">
        <f>TITRES_STAT!B1218</f>
        <v>44557</v>
      </c>
      <c r="B1215" s="5">
        <f>TITRES_STAT!D1218</f>
        <v>1.9397</v>
      </c>
      <c r="C1215" s="2">
        <f t="shared" si="141"/>
        <v>2.1600000000000064E-2</v>
      </c>
      <c r="D1215" s="2">
        <f t="shared" si="142"/>
        <v>1.9454799999999999</v>
      </c>
      <c r="E1215" s="2">
        <f t="shared" si="144"/>
        <v>1.97648</v>
      </c>
      <c r="F1215" s="2">
        <f t="shared" si="145"/>
        <v>1.9963300000000004</v>
      </c>
      <c r="G1215" s="2">
        <f t="shared" si="147"/>
        <v>2.0308879999999991</v>
      </c>
      <c r="H1215" s="2">
        <f t="shared" si="143"/>
        <v>1.9892239999999992</v>
      </c>
      <c r="I1215" s="2">
        <f t="array" ref="I1215">SUMPRODUCT(B1199:B1218, (ROW(B1199:B1218)-ROW(B1199)+1)) / (20*21/2)</f>
        <v>1.9711957142857139</v>
      </c>
      <c r="J1215" s="2">
        <f t="shared" si="146"/>
        <v>1.9874051349584325</v>
      </c>
      <c r="K1215" s="2">
        <f t="shared" si="148"/>
        <v>2.0290763051377301</v>
      </c>
    </row>
    <row r="1216" spans="1:11" ht="13.5" x14ac:dyDescent="0.25">
      <c r="A1216" s="3">
        <f>TITRES_STAT!B1219</f>
        <v>44558</v>
      </c>
      <c r="B1216" s="5">
        <f>TITRES_STAT!D1219</f>
        <v>1.9397</v>
      </c>
      <c r="C1216" s="2">
        <f t="shared" si="141"/>
        <v>0</v>
      </c>
      <c r="D1216" s="2">
        <f t="shared" si="142"/>
        <v>1.9368200000000002</v>
      </c>
      <c r="E1216" s="2">
        <f t="shared" si="144"/>
        <v>1.9699899999999997</v>
      </c>
      <c r="F1216" s="2">
        <f t="shared" si="145"/>
        <v>1.9923600000000008</v>
      </c>
      <c r="G1216" s="2">
        <f t="shared" si="147"/>
        <v>2.026559999999999</v>
      </c>
      <c r="H1216" s="2">
        <f t="shared" si="143"/>
        <v>1.9901449999999992</v>
      </c>
      <c r="I1216" s="2">
        <f t="array" ref="I1216">SUMPRODUCT(B1200:B1219, (ROW(B1200:B1219)-ROW(B1200)+1)) / (20*21/2)</f>
        <v>1.9743266666666666</v>
      </c>
      <c r="J1216" s="2">
        <f t="shared" si="146"/>
        <v>1.9828617887719153</v>
      </c>
      <c r="K1216" s="2">
        <f t="shared" si="148"/>
        <v>2.0255713519950742</v>
      </c>
    </row>
    <row r="1217" spans="1:11" ht="13.5" x14ac:dyDescent="0.25">
      <c r="A1217" s="3">
        <f>TITRES_STAT!B1220</f>
        <v>44559</v>
      </c>
      <c r="B1217" s="5">
        <f>TITRES_STAT!D1220</f>
        <v>1.9253</v>
      </c>
      <c r="C1217" s="2">
        <f t="shared" si="141"/>
        <v>-1.4399999999999968E-2</v>
      </c>
      <c r="D1217" s="2">
        <f t="shared" si="142"/>
        <v>1.9325000000000003</v>
      </c>
      <c r="E1217" s="2">
        <f t="shared" si="144"/>
        <v>1.9613399999999999</v>
      </c>
      <c r="F1217" s="2">
        <f t="shared" si="145"/>
        <v>1.9873100000000004</v>
      </c>
      <c r="G1217" s="2">
        <f t="shared" si="147"/>
        <v>2.0219439999999991</v>
      </c>
      <c r="H1217" s="2">
        <f t="shared" si="143"/>
        <v>1.9909939999999993</v>
      </c>
      <c r="I1217" s="2">
        <f t="array" ref="I1217">SUMPRODUCT(B1201:B1220, (ROW(B1201:B1220)-ROW(B1201)+1)) / (20*21/2)</f>
        <v>1.977457619047619</v>
      </c>
      <c r="J1217" s="2">
        <f t="shared" si="146"/>
        <v>1.9773797136507807</v>
      </c>
      <c r="K1217" s="2">
        <f t="shared" si="148"/>
        <v>2.0216391421129147</v>
      </c>
    </row>
    <row r="1218" spans="1:11" ht="13.5" x14ac:dyDescent="0.25">
      <c r="A1218" s="3">
        <f>TITRES_STAT!B1221</f>
        <v>44560</v>
      </c>
      <c r="B1218" s="5">
        <f>TITRES_STAT!D1221</f>
        <v>1.9974000000000001</v>
      </c>
      <c r="C1218" s="2">
        <f t="shared" si="141"/>
        <v>7.2100000000000053E-2</v>
      </c>
      <c r="D1218" s="2">
        <f t="shared" si="142"/>
        <v>1.94404</v>
      </c>
      <c r="E1218" s="2">
        <f t="shared" si="144"/>
        <v>1.9613399999999999</v>
      </c>
      <c r="F1218" s="2">
        <f t="shared" si="145"/>
        <v>1.9862249999999999</v>
      </c>
      <c r="G1218" s="2">
        <f t="shared" si="147"/>
        <v>2.0190599999999996</v>
      </c>
      <c r="H1218" s="2">
        <f t="shared" si="143"/>
        <v>1.9922704999999992</v>
      </c>
      <c r="I1218" s="2">
        <f t="array" ref="I1218">SUMPRODUCT(B1202:B1221, (ROW(B1202:B1221)-ROW(B1202)+1)) / (20*21/2)</f>
        <v>1.9737123809523809</v>
      </c>
      <c r="J1218" s="2">
        <f t="shared" si="146"/>
        <v>1.9792864075888015</v>
      </c>
      <c r="K1218" s="2">
        <f t="shared" si="148"/>
        <v>2.0206885875202514</v>
      </c>
    </row>
    <row r="1219" spans="1:11" ht="13.5" x14ac:dyDescent="0.25">
      <c r="A1219" s="3">
        <f>TITRES_STAT!B1222</f>
        <v>44561</v>
      </c>
      <c r="B1219" s="5">
        <f>TITRES_STAT!D1222</f>
        <v>2.0190999999999999</v>
      </c>
      <c r="C1219" s="2">
        <f t="shared" si="141"/>
        <v>2.1699999999999831E-2</v>
      </c>
      <c r="D1219" s="2">
        <f t="shared" si="142"/>
        <v>1.9642400000000002</v>
      </c>
      <c r="E1219" s="2">
        <f t="shared" si="144"/>
        <v>1.96207</v>
      </c>
      <c r="F1219" s="2">
        <f t="shared" si="145"/>
        <v>1.9862249999999999</v>
      </c>
      <c r="G1219" s="2">
        <f t="shared" si="147"/>
        <v>2.0181959999999997</v>
      </c>
      <c r="H1219" s="2">
        <f t="shared" si="143"/>
        <v>1.9936554999999989</v>
      </c>
      <c r="I1219" s="2">
        <f t="array" ref="I1219">SUMPRODUCT(B1203:B1222, (ROW(B1203:B1222)-ROW(B1203)+1)) / (20*21/2)</f>
        <v>1.9703109523809526</v>
      </c>
      <c r="J1219" s="2">
        <f t="shared" si="146"/>
        <v>1.9830781782946298</v>
      </c>
      <c r="K1219" s="2">
        <f t="shared" si="148"/>
        <v>2.0206262899704375</v>
      </c>
    </row>
    <row r="1220" spans="1:11" ht="13.5" x14ac:dyDescent="0.25">
      <c r="A1220" s="3">
        <f>TITRES_STAT!B1223</f>
        <v>44564</v>
      </c>
      <c r="B1220" s="5">
        <f>TITRES_STAT!D1223</f>
        <v>2.0190999999999999</v>
      </c>
      <c r="C1220" s="2">
        <f t="shared" ref="C1220:C1283" si="149">B1220-B1219</f>
        <v>0</v>
      </c>
      <c r="D1220" s="2">
        <f t="shared" si="142"/>
        <v>1.9801200000000001</v>
      </c>
      <c r="E1220" s="2">
        <f t="shared" si="144"/>
        <v>1.9628000000000001</v>
      </c>
      <c r="F1220" s="2">
        <f t="shared" si="145"/>
        <v>1.9862249999999999</v>
      </c>
      <c r="G1220" s="2">
        <f t="shared" si="147"/>
        <v>2.0167539999999997</v>
      </c>
      <c r="H1220" s="2">
        <f t="shared" si="143"/>
        <v>1.994906499999999</v>
      </c>
      <c r="I1220" s="2">
        <f t="array" ref="I1220">SUMPRODUCT(B1204:B1223, (ROW(B1204:B1223)-ROW(B1204)+1)) / (20*21/2)</f>
        <v>1.9672185714285715</v>
      </c>
      <c r="J1220" s="2">
        <f t="shared" si="146"/>
        <v>1.9865088279808556</v>
      </c>
      <c r="K1220" s="2">
        <f t="shared" si="148"/>
        <v>2.0205664354617929</v>
      </c>
    </row>
    <row r="1221" spans="1:11" ht="13.5" x14ac:dyDescent="0.25">
      <c r="A1221" s="3">
        <f>TITRES_STAT!B1224</f>
        <v>44565</v>
      </c>
      <c r="B1221" s="5">
        <f>TITRES_STAT!D1224</f>
        <v>1.9469000000000001</v>
      </c>
      <c r="C1221" s="2">
        <f t="shared" si="149"/>
        <v>-7.219999999999982E-2</v>
      </c>
      <c r="D1221" s="2">
        <f t="shared" si="142"/>
        <v>1.98156</v>
      </c>
      <c r="E1221" s="2">
        <f t="shared" si="144"/>
        <v>1.9591900000000002</v>
      </c>
      <c r="F1221" s="2">
        <f t="shared" si="145"/>
        <v>1.9826149999999998</v>
      </c>
      <c r="G1221" s="2">
        <f t="shared" si="147"/>
        <v>2.0128599999999994</v>
      </c>
      <c r="H1221" s="2">
        <f t="shared" si="143"/>
        <v>1.9957964999999991</v>
      </c>
      <c r="I1221" s="2">
        <f t="array" ref="I1221">SUMPRODUCT(B1205:B1224, (ROW(B1205:B1224)-ROW(B1205)+1)) / (20*21/2)</f>
        <v>1.9610066666666666</v>
      </c>
      <c r="J1221" s="2">
        <f t="shared" si="146"/>
        <v>1.9827365586493455</v>
      </c>
      <c r="K1221" s="2">
        <f t="shared" si="148"/>
        <v>2.0176775556397621</v>
      </c>
    </row>
    <row r="1222" spans="1:11" ht="13.5" x14ac:dyDescent="0.25">
      <c r="A1222" s="3">
        <f>TITRES_STAT!B1225</f>
        <v>44566</v>
      </c>
      <c r="B1222" s="5">
        <f>TITRES_STAT!D1225</f>
        <v>1.9469000000000001</v>
      </c>
      <c r="C1222" s="2">
        <f t="shared" si="149"/>
        <v>0</v>
      </c>
      <c r="D1222" s="2">
        <f t="shared" ref="D1222:D1285" si="150">AVERAGE(B1218:B1222)</f>
        <v>1.9858799999999999</v>
      </c>
      <c r="E1222" s="2">
        <f t="shared" si="144"/>
        <v>1.9591900000000002</v>
      </c>
      <c r="F1222" s="2">
        <f t="shared" si="145"/>
        <v>1.9793699999999999</v>
      </c>
      <c r="G1222" s="2">
        <f t="shared" si="147"/>
        <v>2.0092539999999999</v>
      </c>
      <c r="H1222" s="2">
        <f t="shared" si="143"/>
        <v>1.996518999999999</v>
      </c>
      <c r="I1222" s="2">
        <f t="array" ref="I1222">SUMPRODUCT(B1206:B1225, (ROW(B1206:B1225)-ROW(B1206)+1)) / (20*21/2)</f>
        <v>1.9587038095238094</v>
      </c>
      <c r="J1222" s="2">
        <f t="shared" si="146"/>
        <v>1.9793235530636935</v>
      </c>
      <c r="K1222" s="2">
        <f t="shared" si="148"/>
        <v>2.0149019652225166</v>
      </c>
    </row>
    <row r="1223" spans="1:11" ht="13.5" x14ac:dyDescent="0.25">
      <c r="A1223" s="3">
        <f>TITRES_STAT!B1226</f>
        <v>44567</v>
      </c>
      <c r="B1223" s="5">
        <f>TITRES_STAT!D1226</f>
        <v>1.9469000000000001</v>
      </c>
      <c r="C1223" s="2">
        <f t="shared" si="149"/>
        <v>0</v>
      </c>
      <c r="D1223" s="2">
        <f t="shared" si="150"/>
        <v>1.9757799999999999</v>
      </c>
      <c r="E1223" s="2">
        <f t="shared" si="144"/>
        <v>1.95991</v>
      </c>
      <c r="F1223" s="2">
        <f t="shared" si="145"/>
        <v>1.9761249999999997</v>
      </c>
      <c r="G1223" s="2">
        <f t="shared" si="147"/>
        <v>2.0063680000000002</v>
      </c>
      <c r="H1223" s="2">
        <f t="shared" si="143"/>
        <v>1.9971074999999994</v>
      </c>
      <c r="I1223" s="2">
        <f t="array" ref="I1223">SUMPRODUCT(B1207:B1226, (ROW(B1207:B1226)-ROW(B1207)+1)) / (20*21/2)</f>
        <v>1.9566757142857145</v>
      </c>
      <c r="J1223" s="2">
        <f t="shared" si="146"/>
        <v>1.976235595629056</v>
      </c>
      <c r="K1223" s="2">
        <f t="shared" si="148"/>
        <v>2.0122352214883006</v>
      </c>
    </row>
    <row r="1224" spans="1:11" ht="13.5" x14ac:dyDescent="0.25">
      <c r="A1224" s="3">
        <f>TITRES_STAT!B1227</f>
        <v>44568</v>
      </c>
      <c r="B1224" s="5">
        <f>TITRES_STAT!D1227</f>
        <v>1.9109</v>
      </c>
      <c r="C1224" s="2">
        <f t="shared" si="149"/>
        <v>-3.6000000000000032E-2</v>
      </c>
      <c r="D1224" s="2">
        <f t="shared" si="150"/>
        <v>1.9541400000000002</v>
      </c>
      <c r="E1224" s="2">
        <f t="shared" si="144"/>
        <v>1.9591900000000002</v>
      </c>
      <c r="F1224" s="2">
        <f t="shared" si="145"/>
        <v>1.9710799999999995</v>
      </c>
      <c r="G1224" s="2">
        <f t="shared" si="147"/>
        <v>2.002186</v>
      </c>
      <c r="H1224" s="2">
        <f t="shared" si="143"/>
        <v>1.9975494999999994</v>
      </c>
      <c r="I1224" s="2">
        <f t="array" ref="I1224">SUMPRODUCT(B1208:B1227, (ROW(B1208:B1227)-ROW(B1208)+1)) / (20*21/2)</f>
        <v>1.9549223809523808</v>
      </c>
      <c r="J1224" s="2">
        <f t="shared" si="146"/>
        <v>1.9700131579500983</v>
      </c>
      <c r="K1224" s="2">
        <f t="shared" si="148"/>
        <v>2.0082612912338575</v>
      </c>
    </row>
    <row r="1225" spans="1:11" ht="13.5" x14ac:dyDescent="0.25">
      <c r="A1225" s="3">
        <f>TITRES_STAT!B1228</f>
        <v>44571</v>
      </c>
      <c r="B1225" s="5">
        <f>TITRES_STAT!D1228</f>
        <v>1.9469000000000001</v>
      </c>
      <c r="C1225" s="2">
        <f t="shared" si="149"/>
        <v>3.6000000000000032E-2</v>
      </c>
      <c r="D1225" s="2">
        <f t="shared" si="150"/>
        <v>1.9396999999999998</v>
      </c>
      <c r="E1225" s="2">
        <f t="shared" si="144"/>
        <v>1.95991</v>
      </c>
      <c r="F1225" s="2">
        <f t="shared" si="145"/>
        <v>1.9681949999999997</v>
      </c>
      <c r="G1225" s="2">
        <f t="shared" si="147"/>
        <v>1.9992999999999994</v>
      </c>
      <c r="H1225" s="2">
        <f t="shared" si="143"/>
        <v>1.9982719999999992</v>
      </c>
      <c r="I1225" s="2">
        <f t="array" ref="I1225">SUMPRODUCT(B1209:B1228, (ROW(B1209:B1228)-ROW(B1209)+1)) / (20*21/2)</f>
        <v>1.9617257142857143</v>
      </c>
      <c r="J1225" s="2">
        <f t="shared" si="146"/>
        <v>1.9678119048119938</v>
      </c>
      <c r="K1225" s="2">
        <f t="shared" si="148"/>
        <v>2.0058549660874321</v>
      </c>
    </row>
    <row r="1226" spans="1:11" ht="13.5" x14ac:dyDescent="0.25">
      <c r="A1226" s="3">
        <f>TITRES_STAT!B1229</f>
        <v>44572</v>
      </c>
      <c r="B1226" s="5">
        <f>TITRES_STAT!D1229</f>
        <v>1.9469000000000001</v>
      </c>
      <c r="C1226" s="2">
        <f t="shared" si="149"/>
        <v>0</v>
      </c>
      <c r="D1226" s="2">
        <f t="shared" si="150"/>
        <v>1.9397000000000002</v>
      </c>
      <c r="E1226" s="2">
        <f t="shared" si="144"/>
        <v>1.9606299999999997</v>
      </c>
      <c r="F1226" s="2">
        <f t="shared" si="145"/>
        <v>1.9653099999999994</v>
      </c>
      <c r="G1226" s="2">
        <f t="shared" si="147"/>
        <v>1.9965580000000001</v>
      </c>
      <c r="H1226" s="2">
        <f t="shared" ref="H1226:H1289" si="151">AVERAGE(B1027:B1226)</f>
        <v>1.9987934999999992</v>
      </c>
      <c r="I1226" s="2">
        <f t="array" ref="I1226">SUMPRODUCT(B1210:B1229, (ROW(B1210:B1229)-ROW(B1210)+1)) / (20*21/2)</f>
        <v>1.9676714285714287</v>
      </c>
      <c r="J1226" s="2">
        <f t="shared" si="146"/>
        <v>1.9658202948298991</v>
      </c>
      <c r="K1226" s="2">
        <f t="shared" si="148"/>
        <v>2.0035430066330231</v>
      </c>
    </row>
    <row r="1227" spans="1:11" ht="13.5" x14ac:dyDescent="0.25">
      <c r="A1227" s="3">
        <f>TITRES_STAT!B1230</f>
        <v>44573</v>
      </c>
      <c r="B1227" s="5">
        <f>TITRES_STAT!D1230</f>
        <v>1.9469000000000001</v>
      </c>
      <c r="C1227" s="2">
        <f t="shared" si="149"/>
        <v>0</v>
      </c>
      <c r="D1227" s="2">
        <f t="shared" si="150"/>
        <v>1.9397000000000002</v>
      </c>
      <c r="E1227" s="2">
        <f t="shared" si="144"/>
        <v>1.9627899999999996</v>
      </c>
      <c r="F1227" s="2">
        <f t="shared" si="145"/>
        <v>1.9620649999999997</v>
      </c>
      <c r="G1227" s="2">
        <f t="shared" si="147"/>
        <v>1.9949699999999995</v>
      </c>
      <c r="H1227" s="2">
        <f t="shared" si="151"/>
        <v>1.9992814999999993</v>
      </c>
      <c r="I1227" s="2">
        <f t="array" ref="I1227">SUMPRODUCT(B1211:B1230, (ROW(B1211:B1230)-ROW(B1211)+1)) / (20*21/2)</f>
        <v>1.9742338095238097</v>
      </c>
      <c r="J1227" s="2">
        <f t="shared" si="146"/>
        <v>1.9640183619889562</v>
      </c>
      <c r="K1227" s="2">
        <f t="shared" si="148"/>
        <v>2.0013217122552578</v>
      </c>
    </row>
    <row r="1228" spans="1:11" ht="13.5" x14ac:dyDescent="0.25">
      <c r="A1228" s="3">
        <f>TITRES_STAT!B1231</f>
        <v>44574</v>
      </c>
      <c r="B1228" s="5">
        <f>TITRES_STAT!D1231</f>
        <v>2.0335000000000001</v>
      </c>
      <c r="C1228" s="2">
        <f t="shared" si="149"/>
        <v>8.660000000000001E-2</v>
      </c>
      <c r="D1228" s="2">
        <f t="shared" si="150"/>
        <v>1.95702</v>
      </c>
      <c r="E1228" s="2">
        <f t="shared" ref="E1228:E1291" si="152">AVERAGE(B1219:B1228)</f>
        <v>1.9663999999999997</v>
      </c>
      <c r="F1228" s="2">
        <f t="shared" si="145"/>
        <v>1.96387</v>
      </c>
      <c r="G1228" s="2">
        <f t="shared" si="147"/>
        <v>1.9951139999999998</v>
      </c>
      <c r="H1228" s="2">
        <f t="shared" si="151"/>
        <v>2.0003364999999995</v>
      </c>
      <c r="I1228" s="2">
        <f t="array" ref="I1228">SUMPRODUCT(B1212:B1231, (ROW(B1212:B1231)-ROW(B1212)+1)) / (20*21/2)</f>
        <v>1.9793214285714287</v>
      </c>
      <c r="J1228" s="2">
        <f t="shared" si="146"/>
        <v>1.9706356608471509</v>
      </c>
      <c r="K1228" s="2">
        <f t="shared" si="148"/>
        <v>2.0025836058923066</v>
      </c>
    </row>
    <row r="1229" spans="1:11" ht="13.5" x14ac:dyDescent="0.25">
      <c r="A1229" s="3">
        <f>TITRES_STAT!B1232</f>
        <v>44575</v>
      </c>
      <c r="B1229" s="5">
        <f>TITRES_STAT!D1232</f>
        <v>2.0263</v>
      </c>
      <c r="C1229" s="2">
        <f t="shared" si="149"/>
        <v>-7.2000000000000952E-3</v>
      </c>
      <c r="D1229" s="2">
        <f t="shared" si="150"/>
        <v>1.9801000000000002</v>
      </c>
      <c r="E1229" s="2">
        <f t="shared" si="152"/>
        <v>1.96712</v>
      </c>
      <c r="F1229" s="2">
        <f t="shared" si="145"/>
        <v>1.9645950000000003</v>
      </c>
      <c r="G1229" s="2">
        <f t="shared" si="147"/>
        <v>1.995404</v>
      </c>
      <c r="H1229" s="2">
        <f t="shared" si="151"/>
        <v>2.0014559999999992</v>
      </c>
      <c r="I1229" s="2">
        <f t="array" ref="I1229">SUMPRODUCT(B1213:B1232, (ROW(B1213:B1232)-ROW(B1213)+1)) / (20*21/2)</f>
        <v>1.9835419047619043</v>
      </c>
      <c r="J1229" s="2">
        <f t="shared" si="146"/>
        <v>1.9759370264807554</v>
      </c>
      <c r="K1229" s="2">
        <f t="shared" si="148"/>
        <v>2.0035136605631965</v>
      </c>
    </row>
    <row r="1230" spans="1:11" ht="13.5" x14ac:dyDescent="0.25">
      <c r="A1230" s="3">
        <f>TITRES_STAT!B1233</f>
        <v>44578</v>
      </c>
      <c r="B1230" s="5">
        <f>TITRES_STAT!D1233</f>
        <v>2.0335000000000001</v>
      </c>
      <c r="C1230" s="2">
        <f t="shared" si="149"/>
        <v>7.2000000000000952E-3</v>
      </c>
      <c r="D1230" s="2">
        <f t="shared" si="150"/>
        <v>1.9974200000000004</v>
      </c>
      <c r="E1230" s="2">
        <f t="shared" si="152"/>
        <v>1.9685599999999996</v>
      </c>
      <c r="F1230" s="2">
        <f t="shared" si="145"/>
        <v>1.9656799999999996</v>
      </c>
      <c r="G1230" s="2">
        <f t="shared" si="147"/>
        <v>1.9951160000000001</v>
      </c>
      <c r="H1230" s="2">
        <f t="shared" si="151"/>
        <v>2.0024774999999995</v>
      </c>
      <c r="I1230" s="2">
        <f t="array" ref="I1230">SUMPRODUCT(B1214:B1233, (ROW(B1214:B1233)-ROW(B1214)+1)) / (20*21/2)</f>
        <v>1.9847104761904761</v>
      </c>
      <c r="J1230" s="2">
        <f t="shared" si="146"/>
        <v>1.9814192144349692</v>
      </c>
      <c r="K1230" s="2">
        <f t="shared" si="148"/>
        <v>2.0046895954430712</v>
      </c>
    </row>
    <row r="1231" spans="1:11" ht="13.5" x14ac:dyDescent="0.25">
      <c r="A1231" s="3">
        <f>TITRES_STAT!B1234</f>
        <v>44579</v>
      </c>
      <c r="B1231" s="5">
        <f>TITRES_STAT!D1234</f>
        <v>2.0190999999999999</v>
      </c>
      <c r="C1231" s="2">
        <f t="shared" si="149"/>
        <v>-1.440000000000019E-2</v>
      </c>
      <c r="D1231" s="2">
        <f t="shared" si="150"/>
        <v>2.01186</v>
      </c>
      <c r="E1231" s="2">
        <f t="shared" si="152"/>
        <v>1.9757800000000003</v>
      </c>
      <c r="F1231" s="2">
        <f t="shared" si="145"/>
        <v>1.9674850000000004</v>
      </c>
      <c r="G1231" s="2">
        <f t="shared" si="147"/>
        <v>1.99627</v>
      </c>
      <c r="H1231" s="2">
        <f t="shared" si="151"/>
        <v>2.0035609999999995</v>
      </c>
      <c r="I1231" s="2">
        <f t="array" ref="I1231">SUMPRODUCT(B1215:B1234, (ROW(B1215:B1234)-ROW(B1215)+1)) / (20*21/2)</f>
        <v>1.9884157142857142</v>
      </c>
      <c r="J1231" s="2">
        <f t="shared" si="146"/>
        <v>1.9850078606792578</v>
      </c>
      <c r="K1231" s="2">
        <f t="shared" si="148"/>
        <v>2.0052547093472644</v>
      </c>
    </row>
    <row r="1232" spans="1:11" ht="13.5" x14ac:dyDescent="0.25">
      <c r="A1232" s="3">
        <f>TITRES_STAT!B1235</f>
        <v>44580</v>
      </c>
      <c r="B1232" s="5">
        <f>TITRES_STAT!D1235</f>
        <v>2.0118</v>
      </c>
      <c r="C1232" s="2">
        <f t="shared" si="149"/>
        <v>-7.2999999999998622E-3</v>
      </c>
      <c r="D1232" s="2">
        <f t="shared" si="150"/>
        <v>2.0248400000000002</v>
      </c>
      <c r="E1232" s="2">
        <f t="shared" si="152"/>
        <v>1.9822700000000004</v>
      </c>
      <c r="F1232" s="2">
        <f t="shared" si="145"/>
        <v>1.9707300000000003</v>
      </c>
      <c r="G1232" s="2">
        <f t="shared" si="147"/>
        <v>1.9961239999999998</v>
      </c>
      <c r="H1232" s="2">
        <f t="shared" si="151"/>
        <v>2.0046414999999995</v>
      </c>
      <c r="I1232" s="2">
        <f t="array" ref="I1232">SUMPRODUCT(B1216:B1235, (ROW(B1216:B1235)-ROW(B1216)+1)) / (20*21/2)</f>
        <v>1.9916747619047617</v>
      </c>
      <c r="J1232" s="2">
        <f t="shared" si="146"/>
        <v>1.9875594929955189</v>
      </c>
      <c r="K1232" s="2">
        <f t="shared" si="148"/>
        <v>2.0055113874120778</v>
      </c>
    </row>
    <row r="1233" spans="1:11" ht="13.5" x14ac:dyDescent="0.25">
      <c r="A1233" s="3">
        <f>TITRES_STAT!B1236</f>
        <v>44581</v>
      </c>
      <c r="B1233" s="5">
        <f>TITRES_STAT!D1236</f>
        <v>1.9830000000000001</v>
      </c>
      <c r="C1233" s="2">
        <f t="shared" si="149"/>
        <v>-2.8799999999999937E-2</v>
      </c>
      <c r="D1233" s="2">
        <f t="shared" si="150"/>
        <v>2.0147400000000002</v>
      </c>
      <c r="E1233" s="2">
        <f t="shared" si="152"/>
        <v>1.9858799999999999</v>
      </c>
      <c r="F1233" s="2">
        <f t="shared" si="145"/>
        <v>1.9728950000000001</v>
      </c>
      <c r="G1233" s="2">
        <f t="shared" si="147"/>
        <v>1.9951139999999998</v>
      </c>
      <c r="H1233" s="2">
        <f t="shared" si="151"/>
        <v>2.0056114999999997</v>
      </c>
      <c r="I1233" s="2">
        <f t="array" ref="I1233">SUMPRODUCT(B1217:B1236, (ROW(B1217:B1236)-ROW(B1217)+1)) / (20*21/2)</f>
        <v>1.9939047619047621</v>
      </c>
      <c r="J1233" s="2">
        <f t="shared" si="146"/>
        <v>1.9871252555673742</v>
      </c>
      <c r="K1233" s="2">
        <f t="shared" si="148"/>
        <v>2.0046285879057217</v>
      </c>
    </row>
    <row r="1234" spans="1:11" ht="13.5" x14ac:dyDescent="0.25">
      <c r="A1234" s="3">
        <f>TITRES_STAT!B1237</f>
        <v>44582</v>
      </c>
      <c r="B1234" s="5">
        <f>TITRES_STAT!D1237</f>
        <v>2.0118</v>
      </c>
      <c r="C1234" s="2">
        <f t="shared" si="149"/>
        <v>2.8799999999999937E-2</v>
      </c>
      <c r="D1234" s="2">
        <f t="shared" si="150"/>
        <v>2.0118400000000003</v>
      </c>
      <c r="E1234" s="2">
        <f t="shared" si="152"/>
        <v>1.9959700000000002</v>
      </c>
      <c r="F1234" s="2">
        <f t="shared" si="145"/>
        <v>1.9775800000000001</v>
      </c>
      <c r="G1234" s="2">
        <f t="shared" si="147"/>
        <v>1.9945359999999999</v>
      </c>
      <c r="H1234" s="2">
        <f t="shared" si="151"/>
        <v>2.0066249999999997</v>
      </c>
      <c r="I1234" s="2">
        <f t="array" ref="I1234">SUMPRODUCT(B1218:B1237, (ROW(B1218:B1237)-ROW(B1218)+1)) / (20*21/2)</f>
        <v>1.9965114285714287</v>
      </c>
      <c r="J1234" s="2">
        <f t="shared" si="146"/>
        <v>1.9894752312276243</v>
      </c>
      <c r="K1234" s="2">
        <f t="shared" si="148"/>
        <v>2.0049098197525561</v>
      </c>
    </row>
    <row r="1235" spans="1:11" ht="13.5" x14ac:dyDescent="0.25">
      <c r="A1235" s="3">
        <f>TITRES_STAT!B1238</f>
        <v>44585</v>
      </c>
      <c r="B1235" s="5">
        <f>TITRES_STAT!D1238</f>
        <v>2.0118</v>
      </c>
      <c r="C1235" s="2">
        <f t="shared" si="149"/>
        <v>0</v>
      </c>
      <c r="D1235" s="2">
        <f t="shared" si="150"/>
        <v>2.0075000000000003</v>
      </c>
      <c r="E1235" s="2">
        <f t="shared" si="152"/>
        <v>2.0024600000000001</v>
      </c>
      <c r="F1235" s="2">
        <f t="shared" si="145"/>
        <v>1.981185</v>
      </c>
      <c r="G1235" s="2">
        <f t="shared" si="147"/>
        <v>1.9941019999999998</v>
      </c>
      <c r="H1235" s="2">
        <f t="shared" si="151"/>
        <v>2.0076384999999997</v>
      </c>
      <c r="I1235" s="2">
        <f t="array" ref="I1235">SUMPRODUCT(B1219:B1238, (ROW(B1219:B1238)-ROW(B1219)+1)) / (20*21/2)</f>
        <v>1.9987061904761907</v>
      </c>
      <c r="J1235" s="2">
        <f t="shared" si="146"/>
        <v>1.9916013996821362</v>
      </c>
      <c r="K1235" s="2">
        <f t="shared" si="148"/>
        <v>2.0051800228995149</v>
      </c>
    </row>
    <row r="1236" spans="1:11" ht="13.5" x14ac:dyDescent="0.25">
      <c r="A1236" s="3">
        <f>TITRES_STAT!B1239</f>
        <v>44586</v>
      </c>
      <c r="B1236" s="5">
        <f>TITRES_STAT!D1239</f>
        <v>2.0045999999999999</v>
      </c>
      <c r="C1236" s="2">
        <f t="shared" si="149"/>
        <v>-7.2000000000000952E-3</v>
      </c>
      <c r="D1236" s="2">
        <f t="shared" si="150"/>
        <v>2.0045999999999999</v>
      </c>
      <c r="E1236" s="2">
        <f t="shared" si="152"/>
        <v>2.0082300000000002</v>
      </c>
      <c r="F1236" s="2">
        <f t="shared" ref="F1236:F1299" si="153">AVERAGE(B1217:B1236)</f>
        <v>1.9844299999999997</v>
      </c>
      <c r="G1236" s="2">
        <f t="shared" si="147"/>
        <v>1.9935239999999996</v>
      </c>
      <c r="H1236" s="2">
        <f t="shared" si="151"/>
        <v>2.008616</v>
      </c>
      <c r="I1236" s="2">
        <f t="array" ref="I1236">SUMPRODUCT(B1220:B1239, (ROW(B1220:B1239)-ROW(B1220)+1)) / (20*21/2)</f>
        <v>2.003584761904762</v>
      </c>
      <c r="J1236" s="2">
        <f t="shared" si="146"/>
        <v>1.9928393616171709</v>
      </c>
      <c r="K1236" s="2">
        <f t="shared" si="148"/>
        <v>2.0051572769034554</v>
      </c>
    </row>
    <row r="1237" spans="1:11" ht="13.5" x14ac:dyDescent="0.25">
      <c r="A1237" s="3">
        <f>TITRES_STAT!B1240</f>
        <v>44587</v>
      </c>
      <c r="B1237" s="5">
        <f>TITRES_STAT!D1240</f>
        <v>2.0118</v>
      </c>
      <c r="C1237" s="2">
        <f t="shared" si="149"/>
        <v>7.2000000000000952E-3</v>
      </c>
      <c r="D1237" s="2">
        <f t="shared" si="150"/>
        <v>2.0045999999999999</v>
      </c>
      <c r="E1237" s="2">
        <f t="shared" si="152"/>
        <v>2.0147200000000005</v>
      </c>
      <c r="F1237" s="2">
        <f t="shared" si="153"/>
        <v>1.9887550000000001</v>
      </c>
      <c r="G1237" s="2">
        <f t="shared" si="147"/>
        <v>1.99309</v>
      </c>
      <c r="H1237" s="2">
        <f t="shared" si="151"/>
        <v>2.0096629999999998</v>
      </c>
      <c r="I1237" s="2">
        <f t="array" ref="I1237">SUMPRODUCT(B1221:B1240, (ROW(B1221:B1240)-ROW(B1221)+1)) / (20*21/2)</f>
        <v>2.0076747619047621</v>
      </c>
      <c r="J1237" s="2">
        <f t="shared" ref="J1237:J1300" si="154">$J$4*B1237+J1236*(1-$J$4)</f>
        <v>1.9946451367012499</v>
      </c>
      <c r="K1237" s="2">
        <f t="shared" si="148"/>
        <v>2.005417775848418</v>
      </c>
    </row>
    <row r="1238" spans="1:11" ht="13.5" x14ac:dyDescent="0.25">
      <c r="A1238" s="3">
        <f>TITRES_STAT!B1241</f>
        <v>44588</v>
      </c>
      <c r="B1238" s="5">
        <f>TITRES_STAT!D1241</f>
        <v>2.0118</v>
      </c>
      <c r="C1238" s="2">
        <f t="shared" si="149"/>
        <v>0</v>
      </c>
      <c r="D1238" s="2">
        <f t="shared" si="150"/>
        <v>2.0103599999999999</v>
      </c>
      <c r="E1238" s="2">
        <f t="shared" si="152"/>
        <v>2.0125500000000001</v>
      </c>
      <c r="F1238" s="2">
        <f t="shared" si="153"/>
        <v>1.9894750000000001</v>
      </c>
      <c r="G1238" s="2">
        <f t="shared" si="147"/>
        <v>1.9926559999999998</v>
      </c>
      <c r="H1238" s="2">
        <f t="shared" si="151"/>
        <v>2.0107435000000002</v>
      </c>
      <c r="I1238" s="2">
        <f t="array" ref="I1238">SUMPRODUCT(B1222:B1241, (ROW(B1222:B1241)-ROW(B1222)+1)) / (20*21/2)</f>
        <v>2.0199342857142857</v>
      </c>
      <c r="J1238" s="2">
        <f t="shared" si="154"/>
        <v>1.9962789332058928</v>
      </c>
      <c r="K1238" s="2">
        <f t="shared" si="148"/>
        <v>2.0056680591484803</v>
      </c>
    </row>
    <row r="1239" spans="1:11" ht="13.5" x14ac:dyDescent="0.25">
      <c r="A1239" s="3">
        <f>TITRES_STAT!B1242</f>
        <v>44589</v>
      </c>
      <c r="B1239" s="5">
        <f>TITRES_STAT!D1242</f>
        <v>2.0407000000000002</v>
      </c>
      <c r="C1239" s="2">
        <f t="shared" si="149"/>
        <v>2.8900000000000148E-2</v>
      </c>
      <c r="D1239" s="2">
        <f t="shared" si="150"/>
        <v>2.01614</v>
      </c>
      <c r="E1239" s="2">
        <f t="shared" si="152"/>
        <v>2.0139900000000006</v>
      </c>
      <c r="F1239" s="2">
        <f t="shared" si="153"/>
        <v>1.9905550000000001</v>
      </c>
      <c r="G1239" s="2">
        <f t="shared" si="147"/>
        <v>1.9939539999999996</v>
      </c>
      <c r="H1239" s="2">
        <f t="shared" si="151"/>
        <v>2.012203</v>
      </c>
      <c r="I1239" s="2">
        <f t="array" ref="I1239">SUMPRODUCT(B1223:B1242, (ROW(B1223:B1242)-ROW(B1223)+1)) / (20*21/2)</f>
        <v>2.0382361904761908</v>
      </c>
      <c r="J1239" s="2">
        <f t="shared" si="154"/>
        <v>2.0005095109958075</v>
      </c>
      <c r="K1239" s="2">
        <f t="shared" si="148"/>
        <v>2.0070418607505007</v>
      </c>
    </row>
    <row r="1240" spans="1:11" ht="13.5" x14ac:dyDescent="0.25">
      <c r="A1240" s="3">
        <f>TITRES_STAT!B1243</f>
        <v>44592</v>
      </c>
      <c r="B1240" s="5">
        <f>TITRES_STAT!D1243</f>
        <v>2.0335000000000001</v>
      </c>
      <c r="C1240" s="2">
        <f t="shared" si="149"/>
        <v>-7.2000000000000952E-3</v>
      </c>
      <c r="D1240" s="2">
        <f t="shared" si="150"/>
        <v>2.0204800000000001</v>
      </c>
      <c r="E1240" s="2">
        <f t="shared" si="152"/>
        <v>2.0139900000000006</v>
      </c>
      <c r="F1240" s="2">
        <f t="shared" si="153"/>
        <v>1.9912750000000004</v>
      </c>
      <c r="G1240" s="2">
        <f t="shared" si="147"/>
        <v>1.9942419999999998</v>
      </c>
      <c r="H1240" s="2">
        <f t="shared" si="151"/>
        <v>2.0133920000000005</v>
      </c>
      <c r="I1240" s="2">
        <f t="array" ref="I1240">SUMPRODUCT(B1224:B1243, (ROW(B1224:B1243)-ROW(B1224)+1)) / (20*21/2)</f>
        <v>2.0519419047619052</v>
      </c>
      <c r="J1240" s="2">
        <f t="shared" si="154"/>
        <v>2.0036514623295401</v>
      </c>
      <c r="K1240" s="2">
        <f t="shared" si="148"/>
        <v>2.0080794348387165</v>
      </c>
    </row>
    <row r="1241" spans="1:11" ht="13.5" x14ac:dyDescent="0.25">
      <c r="A1241" s="3">
        <f>TITRES_STAT!B1244</f>
        <v>44593</v>
      </c>
      <c r="B1241" s="5">
        <f>TITRES_STAT!D1244</f>
        <v>2.12</v>
      </c>
      <c r="C1241" s="2">
        <f t="shared" si="149"/>
        <v>8.6500000000000021E-2</v>
      </c>
      <c r="D1241" s="2">
        <f t="shared" si="150"/>
        <v>2.0435600000000003</v>
      </c>
      <c r="E1241" s="2">
        <f t="shared" si="152"/>
        <v>2.0240800000000005</v>
      </c>
      <c r="F1241" s="2">
        <f t="shared" si="153"/>
        <v>1.9999300000000002</v>
      </c>
      <c r="G1241" s="2">
        <f t="shared" si="147"/>
        <v>1.9962600000000001</v>
      </c>
      <c r="H1241" s="2">
        <f t="shared" si="151"/>
        <v>2.0148795000000006</v>
      </c>
      <c r="I1241" s="2">
        <f t="array" ref="I1241">SUMPRODUCT(B1225:B1244, (ROW(B1225:B1244)-ROW(B1225)+1)) / (20*21/2)</f>
        <v>2.0667085714285718</v>
      </c>
      <c r="J1241" s="2">
        <f t="shared" si="154"/>
        <v>2.0147322754410126</v>
      </c>
      <c r="K1241" s="2">
        <f t="shared" si="148"/>
        <v>2.0124684766097474</v>
      </c>
    </row>
    <row r="1242" spans="1:11" ht="13.5" x14ac:dyDescent="0.25">
      <c r="A1242" s="3">
        <f>TITRES_STAT!B1245</f>
        <v>44594</v>
      </c>
      <c r="B1242" s="5">
        <f>TITRES_STAT!D1245</f>
        <v>2.1920999999999999</v>
      </c>
      <c r="C1242" s="2">
        <f t="shared" si="149"/>
        <v>7.2099999999999831E-2</v>
      </c>
      <c r="D1242" s="2">
        <f t="shared" si="150"/>
        <v>2.0796199999999998</v>
      </c>
      <c r="E1242" s="2">
        <f t="shared" si="152"/>
        <v>2.0421100000000001</v>
      </c>
      <c r="F1242" s="2">
        <f t="shared" si="153"/>
        <v>2.0121900000000004</v>
      </c>
      <c r="G1242" s="2">
        <f t="shared" si="147"/>
        <v>1.9997199999999997</v>
      </c>
      <c r="H1242" s="2">
        <f t="shared" si="151"/>
        <v>2.0167275000000005</v>
      </c>
      <c r="I1242" s="2">
        <f t="array" ref="I1242">SUMPRODUCT(B1226:B1245, (ROW(B1226:B1245)-ROW(B1226)+1)) / (20*21/2)</f>
        <v>2.0877571428571429</v>
      </c>
      <c r="J1242" s="2">
        <f t="shared" si="154"/>
        <v>2.0316244396847258</v>
      </c>
      <c r="K1242" s="2">
        <f t="shared" si="148"/>
        <v>2.0195128500760315</v>
      </c>
    </row>
    <row r="1243" spans="1:11" ht="13.5" x14ac:dyDescent="0.25">
      <c r="A1243" s="3">
        <f>TITRES_STAT!B1246</f>
        <v>44595</v>
      </c>
      <c r="B1243" s="5">
        <f>TITRES_STAT!D1246</f>
        <v>2.1560999999999999</v>
      </c>
      <c r="C1243" s="2">
        <f t="shared" si="149"/>
        <v>-3.6000000000000032E-2</v>
      </c>
      <c r="D1243" s="2">
        <f t="shared" si="150"/>
        <v>2.1084800000000001</v>
      </c>
      <c r="E1243" s="2">
        <f t="shared" si="152"/>
        <v>2.0594200000000003</v>
      </c>
      <c r="F1243" s="2">
        <f t="shared" si="153"/>
        <v>2.0226500000000005</v>
      </c>
      <c r="G1243" s="2">
        <f t="shared" si="147"/>
        <v>2.0024599999999997</v>
      </c>
      <c r="H1243" s="2">
        <f t="shared" si="151"/>
        <v>2.0184960000000003</v>
      </c>
      <c r="I1243" s="2">
        <f t="array" ref="I1243">SUMPRODUCT(B1227:B1246, (ROW(B1227:B1246)-ROW(B1227)+1)) / (20*21/2)</f>
        <v>2.1066433333333334</v>
      </c>
      <c r="J1243" s="2">
        <f t="shared" si="154"/>
        <v>2.0434792549528473</v>
      </c>
      <c r="K1243" s="2">
        <f t="shared" si="148"/>
        <v>2.0248692088965794</v>
      </c>
    </row>
    <row r="1244" spans="1:11" ht="13.5" x14ac:dyDescent="0.25">
      <c r="A1244" s="3">
        <f>TITRES_STAT!B1247</f>
        <v>44596</v>
      </c>
      <c r="B1244" s="5">
        <f>TITRES_STAT!D1247</f>
        <v>2.1777000000000002</v>
      </c>
      <c r="C1244" s="2">
        <f t="shared" si="149"/>
        <v>2.1600000000000286E-2</v>
      </c>
      <c r="D1244" s="2">
        <f t="shared" si="150"/>
        <v>2.1358799999999998</v>
      </c>
      <c r="E1244" s="2">
        <f t="shared" si="152"/>
        <v>2.0760100000000001</v>
      </c>
      <c r="F1244" s="2">
        <f t="shared" si="153"/>
        <v>2.0359900000000009</v>
      </c>
      <c r="G1244" s="2">
        <f t="shared" si="147"/>
        <v>2.006354</v>
      </c>
      <c r="H1244" s="2">
        <f t="shared" si="151"/>
        <v>2.02054</v>
      </c>
      <c r="I1244" s="2">
        <f t="array" ref="I1244">SUMPRODUCT(B1228:B1247, (ROW(B1228:B1247)-ROW(B1228)+1)) / (20*21/2)</f>
        <v>2.1288966666666669</v>
      </c>
      <c r="J1244" s="2">
        <f t="shared" si="154"/>
        <v>2.056262183052576</v>
      </c>
      <c r="K1244" s="2">
        <f t="shared" si="148"/>
        <v>2.0308625732535766</v>
      </c>
    </row>
    <row r="1245" spans="1:11" ht="13.5" x14ac:dyDescent="0.25">
      <c r="A1245" s="3">
        <f>TITRES_STAT!B1248</f>
        <v>44599</v>
      </c>
      <c r="B1245" s="5">
        <f>TITRES_STAT!D1248</f>
        <v>2.2570000000000001</v>
      </c>
      <c r="C1245" s="2">
        <f t="shared" si="149"/>
        <v>7.9299999999999926E-2</v>
      </c>
      <c r="D1245" s="2">
        <f t="shared" si="150"/>
        <v>2.18058</v>
      </c>
      <c r="E1245" s="2">
        <f t="shared" si="152"/>
        <v>2.10053</v>
      </c>
      <c r="F1245" s="2">
        <f t="shared" si="153"/>
        <v>2.0514950000000005</v>
      </c>
      <c r="G1245" s="2">
        <f t="shared" si="147"/>
        <v>2.0111119999999998</v>
      </c>
      <c r="H1245" s="2">
        <f t="shared" si="151"/>
        <v>2.0227795</v>
      </c>
      <c r="I1245" s="2">
        <f t="array" ref="I1245">SUMPRODUCT(B1229:B1248, (ROW(B1229:B1248)-ROW(B1229)+1)) / (20*21/2)</f>
        <v>2.1522099999999997</v>
      </c>
      <c r="J1245" s="2">
        <f t="shared" si="154"/>
        <v>2.075380070380902</v>
      </c>
      <c r="K1245" s="2">
        <f t="shared" si="148"/>
        <v>2.0397307076357896</v>
      </c>
    </row>
    <row r="1246" spans="1:11" ht="13.5" x14ac:dyDescent="0.25">
      <c r="A1246" s="3">
        <f>TITRES_STAT!B1249</f>
        <v>44600</v>
      </c>
      <c r="B1246" s="5">
        <f>TITRES_STAT!D1249</f>
        <v>2.2498</v>
      </c>
      <c r="C1246" s="2">
        <f t="shared" si="149"/>
        <v>-7.2000000000000952E-3</v>
      </c>
      <c r="D1246" s="2">
        <f t="shared" si="150"/>
        <v>2.2065399999999999</v>
      </c>
      <c r="E1246" s="2">
        <f t="shared" si="152"/>
        <v>2.1250500000000003</v>
      </c>
      <c r="F1246" s="2">
        <f t="shared" si="153"/>
        <v>2.0666400000000005</v>
      </c>
      <c r="G1246" s="2">
        <f t="shared" si="147"/>
        <v>2.0157259999999995</v>
      </c>
      <c r="H1246" s="2">
        <f t="shared" si="151"/>
        <v>2.0252509999999999</v>
      </c>
      <c r="I1246" s="2">
        <f t="array" ref="I1246">SUMPRODUCT(B1230:B1249, (ROW(B1230:B1249)-ROW(B1230)+1)) / (20*21/2)</f>
        <v>2.1741157142857142</v>
      </c>
      <c r="J1246" s="2">
        <f t="shared" si="154"/>
        <v>2.0919914922493876</v>
      </c>
      <c r="K1246" s="2">
        <f t="shared" si="148"/>
        <v>2.0479687191010525</v>
      </c>
    </row>
    <row r="1247" spans="1:11" ht="13.5" x14ac:dyDescent="0.25">
      <c r="A1247" s="3">
        <f>TITRES_STAT!B1250</f>
        <v>44601</v>
      </c>
      <c r="B1247" s="5">
        <f>TITRES_STAT!D1250</f>
        <v>2.3003</v>
      </c>
      <c r="C1247" s="2">
        <f t="shared" si="149"/>
        <v>5.0499999999999989E-2</v>
      </c>
      <c r="D1247" s="2">
        <f t="shared" si="150"/>
        <v>2.22818</v>
      </c>
      <c r="E1247" s="2">
        <f t="shared" si="152"/>
        <v>2.1539000000000001</v>
      </c>
      <c r="F1247" s="2">
        <f t="shared" si="153"/>
        <v>2.0843100000000003</v>
      </c>
      <c r="G1247" s="2">
        <f t="shared" si="147"/>
        <v>2.0212059999999989</v>
      </c>
      <c r="H1247" s="2">
        <f t="shared" si="151"/>
        <v>2.0277404999999997</v>
      </c>
      <c r="I1247" s="2">
        <f t="array" ref="I1247">SUMPRODUCT(B1231:B1250, (ROW(B1231:B1250)-ROW(B1231)+1)) / (20*21/2)</f>
        <v>2.1925223809523811</v>
      </c>
      <c r="J1247" s="2">
        <f t="shared" si="154"/>
        <v>2.1118303977494461</v>
      </c>
      <c r="K1247" s="2">
        <f t="shared" si="148"/>
        <v>2.0578640634500309</v>
      </c>
    </row>
    <row r="1248" spans="1:11" ht="13.5" x14ac:dyDescent="0.25">
      <c r="A1248" s="3">
        <f>TITRES_STAT!B1251</f>
        <v>44602</v>
      </c>
      <c r="B1248" s="5">
        <f>TITRES_STAT!D1251</f>
        <v>2.3290999999999999</v>
      </c>
      <c r="C1248" s="2">
        <f t="shared" si="149"/>
        <v>2.8799999999999937E-2</v>
      </c>
      <c r="D1248" s="2">
        <f t="shared" si="150"/>
        <v>2.2627800000000002</v>
      </c>
      <c r="E1248" s="2">
        <f t="shared" si="152"/>
        <v>2.1856300000000002</v>
      </c>
      <c r="F1248" s="2">
        <f t="shared" si="153"/>
        <v>2.0990899999999999</v>
      </c>
      <c r="G1248" s="2">
        <f t="shared" si="147"/>
        <v>2.0274059999999987</v>
      </c>
      <c r="H1248" s="2">
        <f t="shared" si="151"/>
        <v>2.0304744999999995</v>
      </c>
      <c r="I1248" s="2">
        <f t="array" ref="I1248">SUMPRODUCT(B1232:B1251, (ROW(B1232:B1251)-ROW(B1232)+1)) / (20*21/2)</f>
        <v>2.2096242857142854</v>
      </c>
      <c r="J1248" s="2">
        <f t="shared" si="154"/>
        <v>2.1325227408209275</v>
      </c>
      <c r="K1248" s="2">
        <f t="shared" si="148"/>
        <v>2.0685007668441475</v>
      </c>
    </row>
    <row r="1249" spans="1:11" ht="13.5" x14ac:dyDescent="0.25">
      <c r="A1249" s="3">
        <f>TITRES_STAT!B1252</f>
        <v>44603</v>
      </c>
      <c r="B1249" s="5">
        <f>TITRES_STAT!D1252</f>
        <v>2.3290999999999999</v>
      </c>
      <c r="C1249" s="2">
        <f t="shared" si="149"/>
        <v>0</v>
      </c>
      <c r="D1249" s="2">
        <f t="shared" si="150"/>
        <v>2.2930600000000001</v>
      </c>
      <c r="E1249" s="2">
        <f t="shared" si="152"/>
        <v>2.2144699999999999</v>
      </c>
      <c r="F1249" s="2">
        <f t="shared" si="153"/>
        <v>2.1142300000000001</v>
      </c>
      <c r="G1249" s="2">
        <f t="shared" si="147"/>
        <v>2.0336059999999994</v>
      </c>
      <c r="H1249" s="2">
        <f t="shared" si="151"/>
        <v>2.0333424999999998</v>
      </c>
      <c r="I1249" s="2">
        <f t="array" ref="I1249">SUMPRODUCT(B1233:B1252, (ROW(B1233:B1252)-ROW(B1233)+1)) / (20*21/2)</f>
        <v>2.2267242857142855</v>
      </c>
      <c r="J1249" s="2">
        <f t="shared" si="154"/>
        <v>2.151244384552268</v>
      </c>
      <c r="K1249" s="2">
        <f t="shared" si="148"/>
        <v>2.0787203446149651</v>
      </c>
    </row>
    <row r="1250" spans="1:11" ht="13.5" x14ac:dyDescent="0.25">
      <c r="A1250" s="3">
        <f>TITRES_STAT!B1253</f>
        <v>44606</v>
      </c>
      <c r="B1250" s="5">
        <f>TITRES_STAT!D1253</f>
        <v>2.3075000000000001</v>
      </c>
      <c r="C1250" s="2">
        <f t="shared" si="149"/>
        <v>-2.1599999999999842E-2</v>
      </c>
      <c r="D1250" s="2">
        <f t="shared" si="150"/>
        <v>2.3031600000000005</v>
      </c>
      <c r="E1250" s="2">
        <f t="shared" si="152"/>
        <v>2.24187</v>
      </c>
      <c r="F1250" s="2">
        <f t="shared" si="153"/>
        <v>2.1279300000000001</v>
      </c>
      <c r="G1250" s="2">
        <f t="shared" si="147"/>
        <v>2.0393739999999991</v>
      </c>
      <c r="H1250" s="2">
        <f t="shared" si="151"/>
        <v>2.0361024999999993</v>
      </c>
      <c r="I1250" s="2">
        <f t="array" ref="I1250">SUMPRODUCT(B1234:B1253, (ROW(B1234:B1253)-ROW(B1234)+1)) / (20*21/2)</f>
        <v>2.2430333333333339</v>
      </c>
      <c r="J1250" s="2">
        <f t="shared" si="154"/>
        <v>2.1661258717377661</v>
      </c>
      <c r="K1250" s="2">
        <f t="shared" si="148"/>
        <v>2.0876920958065353</v>
      </c>
    </row>
    <row r="1251" spans="1:11" ht="13.5" x14ac:dyDescent="0.25">
      <c r="A1251" s="3">
        <f>TITRES_STAT!B1254</f>
        <v>44607</v>
      </c>
      <c r="B1251" s="5">
        <f>TITRES_STAT!D1254</f>
        <v>2.3075000000000001</v>
      </c>
      <c r="C1251" s="2">
        <f t="shared" si="149"/>
        <v>0</v>
      </c>
      <c r="D1251" s="2">
        <f t="shared" si="150"/>
        <v>2.3147000000000006</v>
      </c>
      <c r="E1251" s="2">
        <f t="shared" si="152"/>
        <v>2.2606200000000003</v>
      </c>
      <c r="F1251" s="2">
        <f t="shared" si="153"/>
        <v>2.1423499999999995</v>
      </c>
      <c r="G1251" s="2">
        <f t="shared" si="147"/>
        <v>2.0451419999999998</v>
      </c>
      <c r="H1251" s="2">
        <f t="shared" si="151"/>
        <v>2.0386949999999997</v>
      </c>
      <c r="I1251" s="2">
        <f t="array" ref="I1251">SUMPRODUCT(B1235:B1254, (ROW(B1235:B1254)-ROW(B1235)+1)) / (20*21/2)</f>
        <v>2.2542657142857143</v>
      </c>
      <c r="J1251" s="2">
        <f t="shared" si="154"/>
        <v>2.1795900744294072</v>
      </c>
      <c r="K1251" s="2">
        <f t="shared" si="148"/>
        <v>2.0963120136180438</v>
      </c>
    </row>
    <row r="1252" spans="1:11" ht="13.5" x14ac:dyDescent="0.25">
      <c r="A1252" s="3">
        <f>TITRES_STAT!B1255</f>
        <v>44608</v>
      </c>
      <c r="B1252" s="5">
        <f>TITRES_STAT!D1255</f>
        <v>2.3218999999999999</v>
      </c>
      <c r="C1252" s="2">
        <f t="shared" si="149"/>
        <v>1.4399999999999746E-2</v>
      </c>
      <c r="D1252" s="2">
        <f t="shared" si="150"/>
        <v>2.3190199999999996</v>
      </c>
      <c r="E1252" s="2">
        <f t="shared" si="152"/>
        <v>2.2736000000000001</v>
      </c>
      <c r="F1252" s="2">
        <f t="shared" si="153"/>
        <v>2.1578549999999996</v>
      </c>
      <c r="G1252" s="2">
        <f t="shared" si="147"/>
        <v>2.0513439999999989</v>
      </c>
      <c r="H1252" s="2">
        <f t="shared" si="151"/>
        <v>2.0414264999999996</v>
      </c>
      <c r="I1252" s="2">
        <f t="array" ref="I1252">SUMPRODUCT(B1236:B1255, (ROW(B1236:B1255)-ROW(B1236)+1)) / (20*21/2)</f>
        <v>2.2703395238095241</v>
      </c>
      <c r="J1252" s="2">
        <f t="shared" si="154"/>
        <v>2.1931434006742254</v>
      </c>
      <c r="K1252" s="2">
        <f t="shared" si="148"/>
        <v>2.1051586013192973</v>
      </c>
    </row>
    <row r="1253" spans="1:11" ht="13.5" x14ac:dyDescent="0.25">
      <c r="A1253" s="3">
        <f>TITRES_STAT!B1256</f>
        <v>44609</v>
      </c>
      <c r="B1253" s="5">
        <f>TITRES_STAT!D1256</f>
        <v>2.3290999999999999</v>
      </c>
      <c r="C1253" s="2">
        <f t="shared" si="149"/>
        <v>7.2000000000000952E-3</v>
      </c>
      <c r="D1253" s="2">
        <f t="shared" si="150"/>
        <v>2.3190200000000001</v>
      </c>
      <c r="E1253" s="2">
        <f t="shared" si="152"/>
        <v>2.2909000000000002</v>
      </c>
      <c r="F1253" s="2">
        <f t="shared" si="153"/>
        <v>2.1751599999999995</v>
      </c>
      <c r="G1253" s="2">
        <f t="shared" si="147"/>
        <v>2.0576899999999996</v>
      </c>
      <c r="H1253" s="2">
        <f t="shared" si="151"/>
        <v>2.0443614999999995</v>
      </c>
      <c r="I1253" s="2">
        <f t="array" ref="I1253">SUMPRODUCT(B1237:B1256, (ROW(B1237:B1256)-ROW(B1237)+1)) / (20*21/2)</f>
        <v>2.2826980952380951</v>
      </c>
      <c r="J1253" s="2">
        <f t="shared" si="154"/>
        <v>2.2060916482290613</v>
      </c>
      <c r="K1253" s="2">
        <f t="shared" si="148"/>
        <v>2.1139406169538346</v>
      </c>
    </row>
    <row r="1254" spans="1:11" ht="13.5" x14ac:dyDescent="0.25">
      <c r="A1254" s="3">
        <f>TITRES_STAT!B1257</f>
        <v>44610</v>
      </c>
      <c r="B1254" s="5">
        <f>TITRES_STAT!D1257</f>
        <v>2.2930999999999999</v>
      </c>
      <c r="C1254" s="2">
        <f t="shared" si="149"/>
        <v>-3.6000000000000032E-2</v>
      </c>
      <c r="D1254" s="2">
        <f t="shared" si="150"/>
        <v>2.31182</v>
      </c>
      <c r="E1254" s="2">
        <f t="shared" si="152"/>
        <v>2.3024399999999998</v>
      </c>
      <c r="F1254" s="2">
        <f t="shared" si="153"/>
        <v>2.1892249999999995</v>
      </c>
      <c r="G1254" s="2">
        <f t="shared" si="147"/>
        <v>2.063315999999999</v>
      </c>
      <c r="H1254" s="2">
        <f t="shared" si="151"/>
        <v>2.0471164999999991</v>
      </c>
      <c r="I1254" s="2">
        <f t="array" ref="I1254">SUMPRODUCT(B1238:B1257, (ROW(B1238:B1257)-ROW(B1238)+1)) / (20*21/2)</f>
        <v>2.2976009523809524</v>
      </c>
      <c r="J1254" s="2">
        <f t="shared" si="154"/>
        <v>2.2143781579215318</v>
      </c>
      <c r="K1254" s="2">
        <f t="shared" si="148"/>
        <v>2.1209664751125077</v>
      </c>
    </row>
    <row r="1255" spans="1:11" ht="13.5" x14ac:dyDescent="0.25">
      <c r="A1255" s="3">
        <f>TITRES_STAT!B1258</f>
        <v>44613</v>
      </c>
      <c r="B1255" s="5">
        <f>TITRES_STAT!D1258</f>
        <v>2.3580000000000001</v>
      </c>
      <c r="C1255" s="2">
        <f t="shared" si="149"/>
        <v>6.490000000000018E-2</v>
      </c>
      <c r="D1255" s="2">
        <f t="shared" si="150"/>
        <v>2.32192</v>
      </c>
      <c r="E1255" s="2">
        <f t="shared" si="152"/>
        <v>2.3125400000000003</v>
      </c>
      <c r="F1255" s="2">
        <f t="shared" si="153"/>
        <v>2.2065349999999997</v>
      </c>
      <c r="G1255" s="2">
        <f t="shared" si="147"/>
        <v>2.0703839999999998</v>
      </c>
      <c r="H1255" s="2">
        <f t="shared" si="151"/>
        <v>2.0500619999999992</v>
      </c>
      <c r="I1255" s="2">
        <f t="array" ref="I1255">SUMPRODUCT(B1239:B1258, (ROW(B1239:B1258)-ROW(B1239)+1)) / (20*21/2)</f>
        <v>2.3038857142857143</v>
      </c>
      <c r="J1255" s="2">
        <f t="shared" si="154"/>
        <v>2.2280564285956719</v>
      </c>
      <c r="K1255" s="2">
        <f t="shared" si="148"/>
        <v>2.1302619074610369</v>
      </c>
    </row>
    <row r="1256" spans="1:11" ht="13.5" x14ac:dyDescent="0.25">
      <c r="A1256" s="3">
        <f>TITRES_STAT!B1259</f>
        <v>44614</v>
      </c>
      <c r="B1256" s="5">
        <f>TITRES_STAT!D1259</f>
        <v>2.3363</v>
      </c>
      <c r="C1256" s="2">
        <f t="shared" si="149"/>
        <v>-2.1700000000000053E-2</v>
      </c>
      <c r="D1256" s="2">
        <f t="shared" si="150"/>
        <v>2.32768</v>
      </c>
      <c r="E1256" s="2">
        <f t="shared" si="152"/>
        <v>2.3211900000000005</v>
      </c>
      <c r="F1256" s="2">
        <f t="shared" si="153"/>
        <v>2.2231200000000002</v>
      </c>
      <c r="G1256" s="2">
        <f t="shared" si="147"/>
        <v>2.0770179999999998</v>
      </c>
      <c r="H1256" s="2">
        <f t="shared" si="151"/>
        <v>2.0529659999999992</v>
      </c>
      <c r="I1256" s="2">
        <f t="array" ref="I1256">SUMPRODUCT(B1240:B1259, (ROW(B1240:B1259)-ROW(B1240)+1)) / (20*21/2)</f>
        <v>2.3121909523809525</v>
      </c>
      <c r="J1256" s="2">
        <f t="shared" si="154"/>
        <v>2.2383653401579888</v>
      </c>
      <c r="K1256" s="2">
        <f t="shared" si="148"/>
        <v>2.1383418326586434</v>
      </c>
    </row>
    <row r="1257" spans="1:11" ht="13.5" x14ac:dyDescent="0.25">
      <c r="A1257" s="3">
        <f>TITRES_STAT!B1260</f>
        <v>44615</v>
      </c>
      <c r="B1257" s="5">
        <f>TITRES_STAT!D1260</f>
        <v>2.3795999999999999</v>
      </c>
      <c r="C1257" s="2">
        <f t="shared" si="149"/>
        <v>4.3299999999999894E-2</v>
      </c>
      <c r="D1257" s="2">
        <f t="shared" si="150"/>
        <v>2.3392200000000001</v>
      </c>
      <c r="E1257" s="2">
        <f t="shared" si="152"/>
        <v>2.3291200000000001</v>
      </c>
      <c r="F1257" s="2">
        <f t="shared" si="153"/>
        <v>2.2415100000000003</v>
      </c>
      <c r="G1257" s="2">
        <f t="shared" si="147"/>
        <v>2.0843739999999999</v>
      </c>
      <c r="H1257" s="2">
        <f t="shared" si="151"/>
        <v>2.0562204999999989</v>
      </c>
      <c r="I1257" s="2">
        <f t="array" ref="I1257">SUMPRODUCT(B1241:B1260, (ROW(B1241:B1260)-ROW(B1241)+1)) / (20*21/2)</f>
        <v>2.3252352380952384</v>
      </c>
      <c r="J1257" s="2">
        <f t="shared" si="154"/>
        <v>2.2518162601429421</v>
      </c>
      <c r="K1257" s="2">
        <f t="shared" si="148"/>
        <v>2.1478029372602654</v>
      </c>
    </row>
    <row r="1258" spans="1:11" ht="13.5" x14ac:dyDescent="0.25">
      <c r="A1258" s="3">
        <f>TITRES_STAT!B1261</f>
        <v>44616</v>
      </c>
      <c r="B1258" s="5">
        <f>TITRES_STAT!D1261</f>
        <v>2.3075000000000001</v>
      </c>
      <c r="C1258" s="2">
        <f t="shared" si="149"/>
        <v>-7.2099999999999831E-2</v>
      </c>
      <c r="D1258" s="2">
        <f t="shared" si="150"/>
        <v>2.3348999999999998</v>
      </c>
      <c r="E1258" s="2">
        <f t="shared" si="152"/>
        <v>2.3269600000000006</v>
      </c>
      <c r="F1258" s="2">
        <f t="shared" si="153"/>
        <v>2.2562949999999997</v>
      </c>
      <c r="G1258" s="2">
        <f t="shared" si="147"/>
        <v>2.090576</v>
      </c>
      <c r="H1258" s="2">
        <f t="shared" si="151"/>
        <v>2.0589804999999988</v>
      </c>
      <c r="I1258" s="2">
        <f t="array" ref="I1258">SUMPRODUCT(B1242:B1261, (ROW(B1242:B1261)-ROW(B1242)+1)) / (20*21/2)</f>
        <v>2.3364942857142861</v>
      </c>
      <c r="J1258" s="2">
        <f t="shared" si="154"/>
        <v>2.2571194734626618</v>
      </c>
      <c r="K1258" s="2">
        <f t="shared" si="148"/>
        <v>2.1540655671716276</v>
      </c>
    </row>
    <row r="1259" spans="1:11" ht="13.5" x14ac:dyDescent="0.25">
      <c r="A1259" s="3">
        <f>TITRES_STAT!B1262</f>
        <v>44617</v>
      </c>
      <c r="B1259" s="5">
        <f>TITRES_STAT!D1262</f>
        <v>2.3435000000000001</v>
      </c>
      <c r="C1259" s="2">
        <f t="shared" si="149"/>
        <v>3.6000000000000032E-2</v>
      </c>
      <c r="D1259" s="2">
        <f t="shared" si="150"/>
        <v>2.3449800000000001</v>
      </c>
      <c r="E1259" s="2">
        <f t="shared" si="152"/>
        <v>2.3284000000000002</v>
      </c>
      <c r="F1259" s="2">
        <f t="shared" si="153"/>
        <v>2.2714349999999994</v>
      </c>
      <c r="G1259" s="2">
        <f t="shared" si="147"/>
        <v>2.0972100000000005</v>
      </c>
      <c r="H1259" s="2">
        <f t="shared" si="151"/>
        <v>2.0619204999999989</v>
      </c>
      <c r="I1259" s="2">
        <f t="array" ref="I1259">SUMPRODUCT(B1243:B1262, (ROW(B1243:B1262)-ROW(B1243)+1)) / (20*21/2)</f>
        <v>2.3450085714285716</v>
      </c>
      <c r="J1259" s="2">
        <f t="shared" si="154"/>
        <v>2.2653461902757415</v>
      </c>
      <c r="K1259" s="2">
        <f t="shared" si="148"/>
        <v>2.1614943684590151</v>
      </c>
    </row>
    <row r="1260" spans="1:11" ht="13.5" x14ac:dyDescent="0.25">
      <c r="A1260" s="3">
        <f>TITRES_STAT!B1263</f>
        <v>44620</v>
      </c>
      <c r="B1260" s="5">
        <f>TITRES_STAT!D1263</f>
        <v>2.4083999999999999</v>
      </c>
      <c r="C1260" s="2">
        <f t="shared" si="149"/>
        <v>6.4899999999999736E-2</v>
      </c>
      <c r="D1260" s="2">
        <f t="shared" si="150"/>
        <v>2.3550599999999999</v>
      </c>
      <c r="E1260" s="2">
        <f t="shared" si="152"/>
        <v>2.3384899999999997</v>
      </c>
      <c r="F1260" s="2">
        <f t="shared" si="153"/>
        <v>2.2901800000000003</v>
      </c>
      <c r="G1260" s="2">
        <f t="shared" si="147"/>
        <v>2.1051419999999998</v>
      </c>
      <c r="H1260" s="2">
        <f t="shared" si="151"/>
        <v>2.0651514999999985</v>
      </c>
      <c r="I1260" s="2">
        <f t="array" ref="I1260">SUMPRODUCT(B1244:B1263, (ROW(B1244:B1263)-ROW(B1244)+1)) / (20*21/2)</f>
        <v>2.3429519047619043</v>
      </c>
      <c r="J1260" s="2">
        <f t="shared" si="154"/>
        <v>2.278970362630433</v>
      </c>
      <c r="K1260" s="2">
        <f t="shared" si="148"/>
        <v>2.1711769422449358</v>
      </c>
    </row>
    <row r="1261" spans="1:11" ht="13.5" x14ac:dyDescent="0.25">
      <c r="A1261" s="3">
        <f>TITRES_STAT!B1264</f>
        <v>44621</v>
      </c>
      <c r="B1261" s="5">
        <f>TITRES_STAT!D1264</f>
        <v>2.4083999999999999</v>
      </c>
      <c r="C1261" s="2">
        <f t="shared" si="149"/>
        <v>0</v>
      </c>
      <c r="D1261" s="2">
        <f t="shared" si="150"/>
        <v>2.3694800000000003</v>
      </c>
      <c r="E1261" s="2">
        <f t="shared" si="152"/>
        <v>2.3485799999999997</v>
      </c>
      <c r="F1261" s="2">
        <f t="shared" si="153"/>
        <v>2.3045999999999998</v>
      </c>
      <c r="G1261" s="2">
        <f t="shared" si="147"/>
        <v>2.1136500000000003</v>
      </c>
      <c r="H1261" s="2">
        <f t="shared" si="151"/>
        <v>2.0683489999999987</v>
      </c>
      <c r="I1261" s="2">
        <f t="array" ref="I1261">SUMPRODUCT(B1245:B1264, (ROW(B1245:B1264)-ROW(B1245)+1)) / (20*21/2)</f>
        <v>2.3395571428571431</v>
      </c>
      <c r="J1261" s="2">
        <f t="shared" si="154"/>
        <v>2.2912969947608679</v>
      </c>
      <c r="K1261" s="2">
        <f t="shared" si="148"/>
        <v>2.1804798072549385</v>
      </c>
    </row>
    <row r="1262" spans="1:11" ht="13.5" x14ac:dyDescent="0.25">
      <c r="A1262" s="3">
        <f>TITRES_STAT!B1265</f>
        <v>44622</v>
      </c>
      <c r="B1262" s="5">
        <f>TITRES_STAT!D1265</f>
        <v>2.3940000000000001</v>
      </c>
      <c r="C1262" s="2">
        <f t="shared" si="149"/>
        <v>-1.4399999999999746E-2</v>
      </c>
      <c r="D1262" s="2">
        <f t="shared" si="150"/>
        <v>2.37236</v>
      </c>
      <c r="E1262" s="2">
        <f t="shared" si="152"/>
        <v>2.3557899999999998</v>
      </c>
      <c r="F1262" s="2">
        <f t="shared" si="153"/>
        <v>2.3146949999999999</v>
      </c>
      <c r="G1262" s="2">
        <f t="shared" si="147"/>
        <v>2.1225920000000005</v>
      </c>
      <c r="H1262" s="2">
        <f t="shared" si="151"/>
        <v>2.0714074999999985</v>
      </c>
      <c r="I1262" s="2">
        <f t="array" ref="I1262">SUMPRODUCT(B1246:B1265, (ROW(B1246:B1265)-ROW(B1246)+1)) / (20*21/2)</f>
        <v>2.3356471428571428</v>
      </c>
      <c r="J1262" s="2">
        <f t="shared" si="154"/>
        <v>2.3010782333550712</v>
      </c>
      <c r="K1262" s="2">
        <f t="shared" si="148"/>
        <v>2.1888531481469018</v>
      </c>
    </row>
    <row r="1263" spans="1:11" ht="13.5" x14ac:dyDescent="0.25">
      <c r="A1263" s="3">
        <f>TITRES_STAT!B1266</f>
        <v>44623</v>
      </c>
      <c r="B1263" s="5">
        <f>TITRES_STAT!D1266</f>
        <v>2.2930999999999999</v>
      </c>
      <c r="C1263" s="2">
        <f t="shared" si="149"/>
        <v>-0.10090000000000021</v>
      </c>
      <c r="D1263" s="2">
        <f t="shared" si="150"/>
        <v>2.3694800000000003</v>
      </c>
      <c r="E1263" s="2">
        <f t="shared" si="152"/>
        <v>2.3521899999999998</v>
      </c>
      <c r="F1263" s="2">
        <f t="shared" si="153"/>
        <v>2.321545</v>
      </c>
      <c r="G1263" s="2">
        <f t="shared" si="147"/>
        <v>2.1296599999999999</v>
      </c>
      <c r="H1263" s="2">
        <f t="shared" si="151"/>
        <v>2.0739279999999987</v>
      </c>
      <c r="I1263" s="2">
        <f t="array" ref="I1263">SUMPRODUCT(B1247:B1266, (ROW(B1247:B1266)-ROW(B1247)+1)) / (20*21/2)</f>
        <v>2.3322852380952379</v>
      </c>
      <c r="J1263" s="2">
        <f t="shared" si="154"/>
        <v>2.3003184016069693</v>
      </c>
      <c r="K1263" s="2">
        <f t="shared" si="148"/>
        <v>2.1929412599842784</v>
      </c>
    </row>
    <row r="1264" spans="1:11" ht="13.5" x14ac:dyDescent="0.25">
      <c r="A1264" s="3">
        <f>TITRES_STAT!B1267</f>
        <v>44624</v>
      </c>
      <c r="B1264" s="5">
        <f>TITRES_STAT!D1267</f>
        <v>2.2858999999999998</v>
      </c>
      <c r="C1264" s="2">
        <f t="shared" si="149"/>
        <v>-7.2000000000000952E-3</v>
      </c>
      <c r="D1264" s="2">
        <f t="shared" si="150"/>
        <v>2.3579599999999998</v>
      </c>
      <c r="E1264" s="2">
        <f t="shared" si="152"/>
        <v>2.3514699999999999</v>
      </c>
      <c r="F1264" s="2">
        <f t="shared" si="153"/>
        <v>2.3269549999999999</v>
      </c>
      <c r="G1264" s="2">
        <f t="shared" si="147"/>
        <v>2.137016</v>
      </c>
      <c r="H1264" s="2">
        <f t="shared" si="151"/>
        <v>2.0763789999999984</v>
      </c>
      <c r="I1264" s="2">
        <f t="array" ref="I1264">SUMPRODUCT(B1248:B1267, (ROW(B1248:B1267)-ROW(B1248)+1)) / (20*21/2)</f>
        <v>2.3287171428571427</v>
      </c>
      <c r="J1264" s="2">
        <f t="shared" si="154"/>
        <v>2.2989452205015435</v>
      </c>
      <c r="K1264" s="2">
        <f t="shared" si="148"/>
        <v>2.1965867007692084</v>
      </c>
    </row>
    <row r="1265" spans="1:11" ht="13.5" x14ac:dyDescent="0.25">
      <c r="A1265" s="3">
        <f>TITRES_STAT!B1268</f>
        <v>44627</v>
      </c>
      <c r="B1265" s="5">
        <f>TITRES_STAT!D1268</f>
        <v>2.2858999999999998</v>
      </c>
      <c r="C1265" s="2">
        <f t="shared" si="149"/>
        <v>0</v>
      </c>
      <c r="D1265" s="2">
        <f t="shared" si="150"/>
        <v>2.3334599999999996</v>
      </c>
      <c r="E1265" s="2">
        <f t="shared" si="152"/>
        <v>2.3442599999999998</v>
      </c>
      <c r="F1265" s="2">
        <f t="shared" si="153"/>
        <v>2.3284000000000002</v>
      </c>
      <c r="G1265" s="2">
        <f t="shared" si="147"/>
        <v>2.1439400000000002</v>
      </c>
      <c r="H1265" s="2">
        <f t="shared" si="151"/>
        <v>2.078762999999999</v>
      </c>
      <c r="I1265" s="2">
        <f t="array" ref="I1265">SUMPRODUCT(B1249:B1268, (ROW(B1249:B1268)-ROW(B1249)+1)) / (20*21/2)</f>
        <v>2.324497619047619</v>
      </c>
      <c r="J1265" s="2">
        <f t="shared" si="154"/>
        <v>2.2977028185490154</v>
      </c>
      <c r="K1265" s="2">
        <f t="shared" si="148"/>
        <v>2.2000891830919844</v>
      </c>
    </row>
    <row r="1266" spans="1:11" ht="13.5" x14ac:dyDescent="0.25">
      <c r="A1266" s="3">
        <f>TITRES_STAT!B1269</f>
        <v>44628</v>
      </c>
      <c r="B1266" s="5">
        <f>TITRES_STAT!D1269</f>
        <v>2.2930999999999999</v>
      </c>
      <c r="C1266" s="2">
        <f t="shared" si="149"/>
        <v>7.2000000000000952E-3</v>
      </c>
      <c r="D1266" s="2">
        <f t="shared" si="150"/>
        <v>2.3104</v>
      </c>
      <c r="E1266" s="2">
        <f t="shared" si="152"/>
        <v>2.3399399999999995</v>
      </c>
      <c r="F1266" s="2">
        <f t="shared" si="153"/>
        <v>2.330565</v>
      </c>
      <c r="G1266" s="2">
        <f t="shared" ref="G1266:G1329" si="155">AVERAGE(B1217:B1266)</f>
        <v>2.151008</v>
      </c>
      <c r="H1266" s="2">
        <f t="shared" si="151"/>
        <v>2.0811829999999985</v>
      </c>
      <c r="I1266" s="2">
        <f t="array" ref="I1266">SUMPRODUCT(B1250:B1269, (ROW(B1250:B1269)-ROW(B1250)+1)) / (20*21/2)</f>
        <v>2.3204838095238092</v>
      </c>
      <c r="J1266" s="2">
        <f t="shared" si="154"/>
        <v>2.2972644548776806</v>
      </c>
      <c r="K1266" s="2">
        <f t="shared" si="148"/>
        <v>2.2037366661079849</v>
      </c>
    </row>
    <row r="1267" spans="1:11" ht="13.5" x14ac:dyDescent="0.25">
      <c r="A1267" s="3">
        <f>TITRES_STAT!B1270</f>
        <v>44629</v>
      </c>
      <c r="B1267" s="5">
        <f>TITRES_STAT!D1270</f>
        <v>2.2930999999999999</v>
      </c>
      <c r="C1267" s="2">
        <f t="shared" si="149"/>
        <v>0</v>
      </c>
      <c r="D1267" s="2">
        <f t="shared" si="150"/>
        <v>2.2902200000000001</v>
      </c>
      <c r="E1267" s="2">
        <f t="shared" si="152"/>
        <v>2.3312900000000001</v>
      </c>
      <c r="F1267" s="2">
        <f t="shared" si="153"/>
        <v>2.3302050000000003</v>
      </c>
      <c r="G1267" s="2">
        <f t="shared" si="155"/>
        <v>2.1583640000000002</v>
      </c>
      <c r="H1267" s="2">
        <f t="shared" si="151"/>
        <v>2.0835359999999987</v>
      </c>
      <c r="I1267" s="2">
        <f t="array" ref="I1267">SUMPRODUCT(B1251:B1270, (ROW(B1251:B1270)-ROW(B1251)+1)) / (20*21/2)</f>
        <v>2.3173614285714286</v>
      </c>
      <c r="J1267" s="2">
        <f t="shared" si="154"/>
        <v>2.2968678401274252</v>
      </c>
      <c r="K1267" s="2">
        <f t="shared" ref="K1267:K1330" si="156">$K$4*B1267+(1-$K$4)*K1266</f>
        <v>2.2072411105743384</v>
      </c>
    </row>
    <row r="1268" spans="1:11" ht="13.5" x14ac:dyDescent="0.25">
      <c r="A1268" s="3">
        <f>TITRES_STAT!B1271</f>
        <v>44630</v>
      </c>
      <c r="B1268" s="5">
        <f>TITRES_STAT!D1271</f>
        <v>2.2858999999999998</v>
      </c>
      <c r="C1268" s="2">
        <f t="shared" si="149"/>
        <v>-7.2000000000000952E-3</v>
      </c>
      <c r="D1268" s="2">
        <f t="shared" si="150"/>
        <v>2.28878</v>
      </c>
      <c r="E1268" s="2">
        <f t="shared" si="152"/>
        <v>2.3291300000000001</v>
      </c>
      <c r="F1268" s="2">
        <f t="shared" si="153"/>
        <v>2.3280450000000004</v>
      </c>
      <c r="G1268" s="2">
        <f t="shared" si="155"/>
        <v>2.1641339999999998</v>
      </c>
      <c r="H1268" s="2">
        <f t="shared" si="151"/>
        <v>2.0857524999999995</v>
      </c>
      <c r="I1268" s="2">
        <f t="array" ref="I1268">SUMPRODUCT(B1252:B1271, (ROW(B1252:B1271)-ROW(B1252)+1)) / (20*21/2)</f>
        <v>2.317050476190476</v>
      </c>
      <c r="J1268" s="2">
        <f t="shared" si="154"/>
        <v>2.2958232839248134</v>
      </c>
      <c r="K1268" s="2">
        <f t="shared" si="156"/>
        <v>2.2103257729047563</v>
      </c>
    </row>
    <row r="1269" spans="1:11" ht="13.5" x14ac:dyDescent="0.25">
      <c r="A1269" s="3">
        <f>TITRES_STAT!B1272</f>
        <v>44631</v>
      </c>
      <c r="B1269" s="5">
        <f>TITRES_STAT!D1272</f>
        <v>2.2858999999999998</v>
      </c>
      <c r="C1269" s="2">
        <f t="shared" si="149"/>
        <v>0</v>
      </c>
      <c r="D1269" s="2">
        <f t="shared" si="150"/>
        <v>2.28878</v>
      </c>
      <c r="E1269" s="2">
        <f t="shared" si="152"/>
        <v>2.3233699999999997</v>
      </c>
      <c r="F1269" s="2">
        <f t="shared" si="153"/>
        <v>2.3258850000000004</v>
      </c>
      <c r="G1269" s="2">
        <f t="shared" si="155"/>
        <v>2.1694699999999996</v>
      </c>
      <c r="H1269" s="2">
        <f t="shared" si="151"/>
        <v>2.0879689999999993</v>
      </c>
      <c r="I1269" s="2">
        <f t="array" ref="I1269">SUMPRODUCT(B1253:B1272, (ROW(B1253:B1272)-ROW(B1253)+1)) / (20*21/2)</f>
        <v>2.3159852380952382</v>
      </c>
      <c r="J1269" s="2">
        <f t="shared" si="154"/>
        <v>2.2948782092653075</v>
      </c>
      <c r="K1269" s="2">
        <f t="shared" si="156"/>
        <v>2.213289468084962</v>
      </c>
    </row>
    <row r="1270" spans="1:11" ht="13.5" x14ac:dyDescent="0.25">
      <c r="A1270" s="3">
        <f>TITRES_STAT!B1273</f>
        <v>44634</v>
      </c>
      <c r="B1270" s="5">
        <f>TITRES_STAT!D1273</f>
        <v>2.2930999999999999</v>
      </c>
      <c r="C1270" s="2">
        <f t="shared" si="149"/>
        <v>7.2000000000000952E-3</v>
      </c>
      <c r="D1270" s="2">
        <f t="shared" si="150"/>
        <v>2.2902200000000001</v>
      </c>
      <c r="E1270" s="2">
        <f t="shared" si="152"/>
        <v>2.3118399999999997</v>
      </c>
      <c r="F1270" s="2">
        <f t="shared" si="153"/>
        <v>2.3251650000000001</v>
      </c>
      <c r="G1270" s="2">
        <f t="shared" si="155"/>
        <v>2.1749499999999995</v>
      </c>
      <c r="H1270" s="2">
        <f t="shared" si="151"/>
        <v>2.0901544999999992</v>
      </c>
      <c r="I1270" s="2">
        <f t="array" ref="I1270">SUMPRODUCT(B1254:B1273, (ROW(B1254:B1273)-ROW(B1254)+1)) / (20*21/2)</f>
        <v>2.3142685714285713</v>
      </c>
      <c r="J1270" s="2">
        <f t="shared" si="154"/>
        <v>2.2947088560019449</v>
      </c>
      <c r="K1270" s="2">
        <f t="shared" si="156"/>
        <v>2.2164192928659441</v>
      </c>
    </row>
    <row r="1271" spans="1:11" ht="13.5" x14ac:dyDescent="0.25">
      <c r="A1271" s="3">
        <f>TITRES_STAT!B1274</f>
        <v>44635</v>
      </c>
      <c r="B1271" s="5">
        <f>TITRES_STAT!D1274</f>
        <v>2.3218999999999999</v>
      </c>
      <c r="C1271" s="2">
        <f t="shared" si="149"/>
        <v>2.8799999999999937E-2</v>
      </c>
      <c r="D1271" s="2">
        <f t="shared" si="150"/>
        <v>2.2959799999999997</v>
      </c>
      <c r="E1271" s="2">
        <f t="shared" si="152"/>
        <v>2.3031899999999998</v>
      </c>
      <c r="F1271" s="2">
        <f t="shared" si="153"/>
        <v>2.325885</v>
      </c>
      <c r="G1271" s="2">
        <f t="shared" si="155"/>
        <v>2.1824499999999993</v>
      </c>
      <c r="H1271" s="2">
        <f t="shared" si="151"/>
        <v>2.0924839999999998</v>
      </c>
      <c r="I1271" s="2">
        <f t="array" ref="I1271">SUMPRODUCT(B1255:B1274, (ROW(B1255:B1274)-ROW(B1255)+1)) / (20*21/2)</f>
        <v>2.3126547619047622</v>
      </c>
      <c r="J1271" s="2">
        <f t="shared" si="154"/>
        <v>2.2972984887636643</v>
      </c>
      <c r="K1271" s="2">
        <f t="shared" si="156"/>
        <v>2.220555791184927</v>
      </c>
    </row>
    <row r="1272" spans="1:11" ht="13.5" x14ac:dyDescent="0.25">
      <c r="A1272" s="3">
        <f>TITRES_STAT!B1275</f>
        <v>44636</v>
      </c>
      <c r="B1272" s="5">
        <f>TITRES_STAT!D1275</f>
        <v>2.3147000000000002</v>
      </c>
      <c r="C1272" s="2">
        <f t="shared" si="149"/>
        <v>-7.1999999999996511E-3</v>
      </c>
      <c r="D1272" s="2">
        <f t="shared" si="150"/>
        <v>2.3003</v>
      </c>
      <c r="E1272" s="2">
        <f t="shared" si="152"/>
        <v>2.2952599999999999</v>
      </c>
      <c r="F1272" s="2">
        <f t="shared" si="153"/>
        <v>2.3255249999999998</v>
      </c>
      <c r="G1272" s="2">
        <f t="shared" si="155"/>
        <v>2.1898059999999995</v>
      </c>
      <c r="H1272" s="2">
        <f t="shared" si="151"/>
        <v>2.0946769999999999</v>
      </c>
      <c r="I1272" s="2">
        <f t="array" ref="I1272">SUMPRODUCT(B1256:B1275, (ROW(B1256:B1275)-ROW(B1256)+1)) / (20*21/2)</f>
        <v>2.3082295238095236</v>
      </c>
      <c r="J1272" s="2">
        <f t="shared" si="154"/>
        <v>2.2989557755480772</v>
      </c>
      <c r="K1272" s="2">
        <f t="shared" si="156"/>
        <v>2.224247720942381</v>
      </c>
    </row>
    <row r="1273" spans="1:11" ht="13.5" x14ac:dyDescent="0.25">
      <c r="A1273" s="3">
        <f>TITRES_STAT!B1276</f>
        <v>44637</v>
      </c>
      <c r="B1273" s="5">
        <f>TITRES_STAT!D1276</f>
        <v>2.3075000000000001</v>
      </c>
      <c r="C1273" s="2">
        <f t="shared" si="149"/>
        <v>-7.2000000000000952E-3</v>
      </c>
      <c r="D1273" s="2">
        <f t="shared" si="150"/>
        <v>2.3046199999999999</v>
      </c>
      <c r="E1273" s="2">
        <f t="shared" si="152"/>
        <v>2.2967000000000004</v>
      </c>
      <c r="F1273" s="2">
        <f t="shared" si="153"/>
        <v>2.3244449999999999</v>
      </c>
      <c r="G1273" s="2">
        <f t="shared" si="155"/>
        <v>2.1970179999999995</v>
      </c>
      <c r="H1273" s="2">
        <f t="shared" si="151"/>
        <v>2.0968339999999999</v>
      </c>
      <c r="I1273" s="2">
        <f t="array" ref="I1273">SUMPRODUCT(B1257:B1276, (ROW(B1257:B1276)-ROW(B1257)+1)) / (20*21/2)</f>
        <v>2.3007438095238095</v>
      </c>
      <c r="J1273" s="2">
        <f t="shared" si="154"/>
        <v>2.2997695112101648</v>
      </c>
      <c r="K1273" s="2">
        <f t="shared" si="156"/>
        <v>2.2275125161995426</v>
      </c>
    </row>
    <row r="1274" spans="1:11" ht="13.5" x14ac:dyDescent="0.25">
      <c r="A1274" s="3">
        <f>TITRES_STAT!B1277</f>
        <v>44638</v>
      </c>
      <c r="B1274" s="5">
        <f>TITRES_STAT!D1277</f>
        <v>2.3075000000000001</v>
      </c>
      <c r="C1274" s="2">
        <f t="shared" si="149"/>
        <v>0</v>
      </c>
      <c r="D1274" s="2">
        <f t="shared" si="150"/>
        <v>2.3089400000000007</v>
      </c>
      <c r="E1274" s="2">
        <f t="shared" si="152"/>
        <v>2.2988599999999999</v>
      </c>
      <c r="F1274" s="2">
        <f t="shared" si="153"/>
        <v>2.3251649999999993</v>
      </c>
      <c r="G1274" s="2">
        <f t="shared" si="155"/>
        <v>2.2049499999999997</v>
      </c>
      <c r="H1274" s="2">
        <f t="shared" si="151"/>
        <v>2.0991919999999999</v>
      </c>
      <c r="I1274" s="2">
        <f t="array" ref="I1274">SUMPRODUCT(B1258:B1277, (ROW(B1258:B1277)-ROW(B1258)+1)) / (20*21/2)</f>
        <v>2.2971423809523812</v>
      </c>
      <c r="J1274" s="2">
        <f t="shared" si="154"/>
        <v>2.300505748237768</v>
      </c>
      <c r="K1274" s="2">
        <f t="shared" si="156"/>
        <v>2.2306492802701485</v>
      </c>
    </row>
    <row r="1275" spans="1:11" ht="13.5" x14ac:dyDescent="0.25">
      <c r="A1275" s="3">
        <f>TITRES_STAT!B1278</f>
        <v>44641</v>
      </c>
      <c r="B1275" s="5">
        <f>TITRES_STAT!D1278</f>
        <v>2.2787000000000002</v>
      </c>
      <c r="C1275" s="2">
        <f t="shared" si="149"/>
        <v>-2.8799999999999937E-2</v>
      </c>
      <c r="D1275" s="2">
        <f t="shared" si="150"/>
        <v>2.30606</v>
      </c>
      <c r="E1275" s="2">
        <f t="shared" si="152"/>
        <v>2.2981400000000001</v>
      </c>
      <c r="F1275" s="2">
        <f t="shared" si="153"/>
        <v>2.3211999999999997</v>
      </c>
      <c r="G1275" s="2">
        <f t="shared" si="155"/>
        <v>2.2115859999999996</v>
      </c>
      <c r="H1275" s="2">
        <f t="shared" si="151"/>
        <v>2.1013055</v>
      </c>
      <c r="I1275" s="2">
        <f t="array" ref="I1275">SUMPRODUCT(B1259:B1278, (ROW(B1259:B1278)-ROW(B1259)+1)) / (20*21/2)</f>
        <v>2.2940214285714284</v>
      </c>
      <c r="J1275" s="2">
        <f t="shared" si="154"/>
        <v>2.2984290103103615</v>
      </c>
      <c r="K1275" s="2">
        <f t="shared" si="156"/>
        <v>2.2325336222203389</v>
      </c>
    </row>
    <row r="1276" spans="1:11" ht="13.5" x14ac:dyDescent="0.25">
      <c r="A1276" s="3">
        <f>TITRES_STAT!B1279</f>
        <v>44642</v>
      </c>
      <c r="B1276" s="5">
        <f>TITRES_STAT!D1279</f>
        <v>2.2425999999999999</v>
      </c>
      <c r="C1276" s="2">
        <f t="shared" si="149"/>
        <v>-3.6100000000000243E-2</v>
      </c>
      <c r="D1276" s="2">
        <f t="shared" si="150"/>
        <v>2.2902</v>
      </c>
      <c r="E1276" s="2">
        <f t="shared" si="152"/>
        <v>2.2930900000000003</v>
      </c>
      <c r="F1276" s="2">
        <f t="shared" si="153"/>
        <v>2.3165149999999999</v>
      </c>
      <c r="G1276" s="2">
        <f t="shared" si="155"/>
        <v>2.2174999999999998</v>
      </c>
      <c r="H1276" s="2">
        <f t="shared" si="151"/>
        <v>2.103272</v>
      </c>
      <c r="I1276" s="2">
        <f t="array" ref="I1276">SUMPRODUCT(B1260:B1279, (ROW(B1260:B1279)-ROW(B1260)+1)) / (20*21/2)</f>
        <v>2.2910376190476187</v>
      </c>
      <c r="J1276" s="2">
        <f t="shared" si="154"/>
        <v>2.2931119617093745</v>
      </c>
      <c r="K1276" s="2">
        <f t="shared" si="156"/>
        <v>2.2329283821332671</v>
      </c>
    </row>
    <row r="1277" spans="1:11" ht="13.5" x14ac:dyDescent="0.25">
      <c r="A1277" s="3">
        <f>TITRES_STAT!B1280</f>
        <v>44643</v>
      </c>
      <c r="B1277" s="5">
        <f>TITRES_STAT!D1280</f>
        <v>2.2787000000000002</v>
      </c>
      <c r="C1277" s="2">
        <f t="shared" si="149"/>
        <v>3.6100000000000243E-2</v>
      </c>
      <c r="D1277" s="2">
        <f t="shared" si="150"/>
        <v>2.2830000000000004</v>
      </c>
      <c r="E1277" s="2">
        <f t="shared" si="152"/>
        <v>2.2916500000000002</v>
      </c>
      <c r="F1277" s="2">
        <f t="shared" si="153"/>
        <v>2.3114699999999999</v>
      </c>
      <c r="G1277" s="2">
        <f t="shared" si="155"/>
        <v>2.2241359999999997</v>
      </c>
      <c r="H1277" s="2">
        <f t="shared" si="151"/>
        <v>2.1054525000000002</v>
      </c>
      <c r="I1277" s="2">
        <f t="array" ref="I1277">SUMPRODUCT(B1261:B1280, (ROW(B1261:B1280)-ROW(B1261)+1)) / (20*21/2)</f>
        <v>2.2869814285714285</v>
      </c>
      <c r="J1277" s="2">
        <f t="shared" si="154"/>
        <v>2.291739393927529</v>
      </c>
      <c r="K1277" s="2">
        <f t="shared" si="156"/>
        <v>2.2347233475398056</v>
      </c>
    </row>
    <row r="1278" spans="1:11" ht="13.5" x14ac:dyDescent="0.25">
      <c r="A1278" s="3">
        <f>TITRES_STAT!B1281</f>
        <v>44644</v>
      </c>
      <c r="B1278" s="5">
        <f>TITRES_STAT!D1281</f>
        <v>2.2787000000000002</v>
      </c>
      <c r="C1278" s="2">
        <f t="shared" si="149"/>
        <v>0</v>
      </c>
      <c r="D1278" s="2">
        <f t="shared" si="150"/>
        <v>2.2772399999999999</v>
      </c>
      <c r="E1278" s="2">
        <f t="shared" si="152"/>
        <v>2.2909300000000004</v>
      </c>
      <c r="F1278" s="2">
        <f t="shared" si="153"/>
        <v>2.3100299999999998</v>
      </c>
      <c r="G1278" s="2">
        <f t="shared" si="155"/>
        <v>2.2290399999999995</v>
      </c>
      <c r="H1278" s="2">
        <f t="shared" si="151"/>
        <v>2.1076330000000008</v>
      </c>
      <c r="I1278" s="2">
        <f t="array" ref="I1278">SUMPRODUCT(B1262:B1281, (ROW(B1262:B1281)-ROW(B1262)+1)) / (20*21/2)</f>
        <v>2.2836119047619046</v>
      </c>
      <c r="J1278" s="2">
        <f t="shared" si="154"/>
        <v>2.2904975468868116</v>
      </c>
      <c r="K1278" s="2">
        <f t="shared" si="156"/>
        <v>2.236447922146088</v>
      </c>
    </row>
    <row r="1279" spans="1:11" ht="13.5" x14ac:dyDescent="0.25">
      <c r="A1279" s="3">
        <f>TITRES_STAT!B1282</f>
        <v>44645</v>
      </c>
      <c r="B1279" s="5">
        <f>TITRES_STAT!D1282</f>
        <v>2.2787000000000002</v>
      </c>
      <c r="C1279" s="2">
        <f t="shared" si="149"/>
        <v>0</v>
      </c>
      <c r="D1279" s="2">
        <f t="shared" si="150"/>
        <v>2.2714800000000004</v>
      </c>
      <c r="E1279" s="2">
        <f t="shared" si="152"/>
        <v>2.2902100000000005</v>
      </c>
      <c r="F1279" s="2">
        <f t="shared" si="153"/>
        <v>2.3067899999999999</v>
      </c>
      <c r="G1279" s="2">
        <f t="shared" si="155"/>
        <v>2.2340879999999994</v>
      </c>
      <c r="H1279" s="2">
        <f t="shared" si="151"/>
        <v>2.1098135000000009</v>
      </c>
      <c r="I1279" s="2">
        <f t="array" ref="I1279">SUMPRODUCT(B1263:B1282, (ROW(B1263:B1282)-ROW(B1263)+1)) / (20*21/2)</f>
        <v>2.2802433333333338</v>
      </c>
      <c r="J1279" s="2">
        <f t="shared" si="154"/>
        <v>2.2893739709928296</v>
      </c>
      <c r="K1279" s="2">
        <f t="shared" si="156"/>
        <v>2.2381048663756533</v>
      </c>
    </row>
    <row r="1280" spans="1:11" ht="13.5" x14ac:dyDescent="0.25">
      <c r="A1280" s="3">
        <f>TITRES_STAT!B1283</f>
        <v>44648</v>
      </c>
      <c r="B1280" s="5">
        <f>TITRES_STAT!D1283</f>
        <v>2.2642000000000002</v>
      </c>
      <c r="C1280" s="2">
        <f t="shared" si="149"/>
        <v>-1.4499999999999957E-2</v>
      </c>
      <c r="D1280" s="2">
        <f t="shared" si="150"/>
        <v>2.2685800000000005</v>
      </c>
      <c r="E1280" s="2">
        <f t="shared" si="152"/>
        <v>2.2873200000000002</v>
      </c>
      <c r="F1280" s="2">
        <f t="shared" si="153"/>
        <v>2.2995800000000002</v>
      </c>
      <c r="G1280" s="2">
        <f t="shared" si="155"/>
        <v>2.2387019999999995</v>
      </c>
      <c r="H1280" s="2">
        <f t="shared" si="151"/>
        <v>2.1119550000000009</v>
      </c>
      <c r="I1280" s="2">
        <f t="array" ref="I1280">SUMPRODUCT(B1264:B1283, (ROW(B1264:B1283)-ROW(B1264)+1)) / (20*21/2)</f>
        <v>2.2775271428571431</v>
      </c>
      <c r="J1280" s="2">
        <f t="shared" si="154"/>
        <v>2.2869764499458936</v>
      </c>
      <c r="K1280" s="2">
        <f t="shared" si="156"/>
        <v>2.2391282049491572</v>
      </c>
    </row>
    <row r="1281" spans="1:11" ht="13.5" x14ac:dyDescent="0.25">
      <c r="A1281" s="3">
        <f>TITRES_STAT!B1284</f>
        <v>44649</v>
      </c>
      <c r="B1281" s="5">
        <f>TITRES_STAT!D1284</f>
        <v>2.2642000000000002</v>
      </c>
      <c r="C1281" s="2">
        <f t="shared" si="149"/>
        <v>0</v>
      </c>
      <c r="D1281" s="2">
        <f t="shared" si="150"/>
        <v>2.2729000000000004</v>
      </c>
      <c r="E1281" s="2">
        <f t="shared" si="152"/>
        <v>2.2815500000000002</v>
      </c>
      <c r="F1281" s="2">
        <f t="shared" si="153"/>
        <v>2.2923700000000005</v>
      </c>
      <c r="G1281" s="2">
        <f t="shared" si="155"/>
        <v>2.2436039999999995</v>
      </c>
      <c r="H1281" s="2">
        <f t="shared" si="151"/>
        <v>2.1140630000000011</v>
      </c>
      <c r="I1281" s="2">
        <f t="array" ref="I1281">SUMPRODUCT(B1265:B1284, (ROW(B1265:B1284)-ROW(B1265)+1)) / (20*21/2)</f>
        <v>2.272925714285714</v>
      </c>
      <c r="J1281" s="2">
        <f t="shared" si="154"/>
        <v>2.2848072642367612</v>
      </c>
      <c r="K1281" s="2">
        <f t="shared" si="156"/>
        <v>2.24011141259821</v>
      </c>
    </row>
    <row r="1282" spans="1:11" ht="13.5" x14ac:dyDescent="0.25">
      <c r="A1282" s="3">
        <f>TITRES_STAT!B1285</f>
        <v>44650</v>
      </c>
      <c r="B1282" s="5">
        <f>TITRES_STAT!D1285</f>
        <v>2.2570000000000001</v>
      </c>
      <c r="C1282" s="2">
        <f t="shared" si="149"/>
        <v>-7.2000000000000952E-3</v>
      </c>
      <c r="D1282" s="2">
        <f t="shared" si="150"/>
        <v>2.2685599999999999</v>
      </c>
      <c r="E1282" s="2">
        <f t="shared" si="152"/>
        <v>2.2757800000000001</v>
      </c>
      <c r="F1282" s="2">
        <f t="shared" si="153"/>
        <v>2.2855200000000004</v>
      </c>
      <c r="G1282" s="2">
        <f t="shared" si="155"/>
        <v>2.2485079999999997</v>
      </c>
      <c r="H1282" s="2">
        <f t="shared" si="151"/>
        <v>2.1161350000000012</v>
      </c>
      <c r="I1282" s="2">
        <f t="array" ref="I1282">SUMPRODUCT(B1266:B1285, (ROW(B1266:B1285)-ROW(B1266)+1)) / (20*21/2)</f>
        <v>2.2754314285714283</v>
      </c>
      <c r="J1282" s="2">
        <f t="shared" si="154"/>
        <v>2.2821589533570696</v>
      </c>
      <c r="K1282" s="2">
        <f t="shared" si="156"/>
        <v>2.2407737101433782</v>
      </c>
    </row>
    <row r="1283" spans="1:11" ht="13.5" x14ac:dyDescent="0.25">
      <c r="A1283" s="3">
        <f>TITRES_STAT!B1286</f>
        <v>44651</v>
      </c>
      <c r="B1283" s="5">
        <f>TITRES_STAT!D1286</f>
        <v>2.2570000000000001</v>
      </c>
      <c r="C1283" s="2">
        <f t="shared" si="149"/>
        <v>0</v>
      </c>
      <c r="D1283" s="2">
        <f t="shared" si="150"/>
        <v>2.2642199999999999</v>
      </c>
      <c r="E1283" s="2">
        <f t="shared" si="152"/>
        <v>2.2707300000000004</v>
      </c>
      <c r="F1283" s="2">
        <f t="shared" si="153"/>
        <v>2.2837149999999999</v>
      </c>
      <c r="G1283" s="2">
        <f t="shared" si="155"/>
        <v>2.2539880000000001</v>
      </c>
      <c r="H1283" s="2">
        <f t="shared" si="151"/>
        <v>2.1183745000000012</v>
      </c>
      <c r="I1283" s="2">
        <f t="array" ref="I1283">SUMPRODUCT(B1267:B1286, (ROW(B1267:B1286)-ROW(B1267)+1)) / (20*21/2)</f>
        <v>2.2764628571428571</v>
      </c>
      <c r="J1283" s="2">
        <f t="shared" si="154"/>
        <v>2.2797628625611583</v>
      </c>
      <c r="K1283" s="2">
        <f t="shared" si="156"/>
        <v>2.2414100352357949</v>
      </c>
    </row>
    <row r="1284" spans="1:11" ht="13.5" x14ac:dyDescent="0.25">
      <c r="A1284" s="3">
        <f>TITRES_STAT!B1287</f>
        <v>44652</v>
      </c>
      <c r="B1284" s="5">
        <f>TITRES_STAT!D1287</f>
        <v>2.2353999999999998</v>
      </c>
      <c r="C1284" s="2">
        <f t="shared" ref="C1284:C1347" si="157">B1284-B1283</f>
        <v>-2.1600000000000286E-2</v>
      </c>
      <c r="D1284" s="2">
        <f t="shared" si="150"/>
        <v>2.25556</v>
      </c>
      <c r="E1284" s="2">
        <f t="shared" si="152"/>
        <v>2.2635200000000006</v>
      </c>
      <c r="F1284" s="2">
        <f t="shared" si="153"/>
        <v>2.2811899999999996</v>
      </c>
      <c r="G1284" s="2">
        <f t="shared" si="155"/>
        <v>2.2584599999999999</v>
      </c>
      <c r="H1284" s="2">
        <f t="shared" si="151"/>
        <v>2.1205060000000016</v>
      </c>
      <c r="I1284" s="2">
        <f t="array" ref="I1284">SUMPRODUCT(B1268:B1287, (ROW(B1268:B1287)-ROW(B1268)+1)) / (20*21/2)</f>
        <v>2.2774942857142859</v>
      </c>
      <c r="J1284" s="2">
        <f t="shared" si="154"/>
        <v>2.2755378280315246</v>
      </c>
      <c r="K1284" s="2">
        <f t="shared" si="156"/>
        <v>2.2411743475794892</v>
      </c>
    </row>
    <row r="1285" spans="1:11" ht="13.5" x14ac:dyDescent="0.25">
      <c r="A1285" s="3">
        <f>TITRES_STAT!B1288</f>
        <v>44655</v>
      </c>
      <c r="B1285" s="5">
        <f>TITRES_STAT!D1288</f>
        <v>2.3075000000000001</v>
      </c>
      <c r="C1285" s="2">
        <f t="shared" si="157"/>
        <v>7.2100000000000275E-2</v>
      </c>
      <c r="D1285" s="2">
        <f t="shared" si="150"/>
        <v>2.2642200000000003</v>
      </c>
      <c r="E1285" s="2">
        <f t="shared" si="152"/>
        <v>2.2664</v>
      </c>
      <c r="F1285" s="2">
        <f t="shared" si="153"/>
        <v>2.2822699999999996</v>
      </c>
      <c r="G1285" s="2">
        <f t="shared" si="155"/>
        <v>2.2643740000000001</v>
      </c>
      <c r="H1285" s="2">
        <f t="shared" si="151"/>
        <v>2.1228305000000014</v>
      </c>
      <c r="I1285" s="2">
        <f t="array" ref="I1285">SUMPRODUCT(B1269:B1288, (ROW(B1269:B1288)-ROW(B1269)+1)) / (20*21/2)</f>
        <v>2.2798971428571431</v>
      </c>
      <c r="J1285" s="2">
        <f t="shared" si="154"/>
        <v>2.2785818444094743</v>
      </c>
      <c r="K1285" s="2">
        <f t="shared" si="156"/>
        <v>2.2437753535567642</v>
      </c>
    </row>
    <row r="1286" spans="1:11" ht="13.5" x14ac:dyDescent="0.25">
      <c r="A1286" s="3">
        <f>TITRES_STAT!B1289</f>
        <v>44656</v>
      </c>
      <c r="B1286" s="5">
        <f>TITRES_STAT!D1289</f>
        <v>2.2930999999999999</v>
      </c>
      <c r="C1286" s="2">
        <f t="shared" si="157"/>
        <v>-1.440000000000019E-2</v>
      </c>
      <c r="D1286" s="2">
        <f t="shared" ref="D1286:D1349" si="158">AVERAGE(B1282:B1286)</f>
        <v>2.2699999999999996</v>
      </c>
      <c r="E1286" s="2">
        <f t="shared" si="152"/>
        <v>2.2714500000000002</v>
      </c>
      <c r="F1286" s="2">
        <f t="shared" si="153"/>
        <v>2.28227</v>
      </c>
      <c r="G1286" s="2">
        <f t="shared" si="155"/>
        <v>2.2701440000000002</v>
      </c>
      <c r="H1286" s="2">
        <f t="shared" si="151"/>
        <v>2.1250830000000014</v>
      </c>
      <c r="I1286" s="2">
        <f t="array" ref="I1286">SUMPRODUCT(B1270:B1289, (ROW(B1270:B1289)-ROW(B1270)+1)) / (20*21/2)</f>
        <v>2.2815114285714291</v>
      </c>
      <c r="J1286" s="2">
        <f t="shared" si="154"/>
        <v>2.2799645258942864</v>
      </c>
      <c r="K1286" s="2">
        <f t="shared" si="156"/>
        <v>2.2457096534172831</v>
      </c>
    </row>
    <row r="1287" spans="1:11" ht="13.5" x14ac:dyDescent="0.25">
      <c r="A1287" s="3">
        <f>TITRES_STAT!B1290</f>
        <v>44657</v>
      </c>
      <c r="B1287" s="5">
        <f>TITRES_STAT!D1290</f>
        <v>2.2930999999999999</v>
      </c>
      <c r="C1287" s="2">
        <f t="shared" si="157"/>
        <v>0</v>
      </c>
      <c r="D1287" s="2">
        <f t="shared" si="158"/>
        <v>2.2772199999999998</v>
      </c>
      <c r="E1287" s="2">
        <f t="shared" si="152"/>
        <v>2.2728899999999999</v>
      </c>
      <c r="F1287" s="2">
        <f t="shared" si="153"/>
        <v>2.28227</v>
      </c>
      <c r="G1287" s="2">
        <f t="shared" si="155"/>
        <v>2.2757700000000001</v>
      </c>
      <c r="H1287" s="2">
        <f t="shared" si="151"/>
        <v>2.1273355000000014</v>
      </c>
      <c r="I1287" s="2">
        <f t="array" ref="I1287">SUMPRODUCT(B1271:B1290, (ROW(B1271:B1290)-ROW(B1271)+1)) / (20*21/2)</f>
        <v>2.2823714285714285</v>
      </c>
      <c r="J1287" s="2">
        <f t="shared" si="154"/>
        <v>2.2812155234281639</v>
      </c>
      <c r="K1287" s="2">
        <f t="shared" si="156"/>
        <v>2.2475680983813113</v>
      </c>
    </row>
    <row r="1288" spans="1:11" ht="13.5" x14ac:dyDescent="0.25">
      <c r="A1288" s="3">
        <f>TITRES_STAT!B1291</f>
        <v>44658</v>
      </c>
      <c r="B1288" s="5">
        <f>TITRES_STAT!D1291</f>
        <v>2.3075000000000001</v>
      </c>
      <c r="C1288" s="2">
        <f t="shared" si="157"/>
        <v>1.440000000000019E-2</v>
      </c>
      <c r="D1288" s="2">
        <f t="shared" si="158"/>
        <v>2.2873199999999998</v>
      </c>
      <c r="E1288" s="2">
        <f t="shared" si="152"/>
        <v>2.2757700000000001</v>
      </c>
      <c r="F1288" s="2">
        <f t="shared" si="153"/>
        <v>2.28335</v>
      </c>
      <c r="G1288" s="2">
        <f t="shared" si="155"/>
        <v>2.2816840000000003</v>
      </c>
      <c r="H1288" s="2">
        <f t="shared" si="151"/>
        <v>2.1296265000000014</v>
      </c>
      <c r="I1288" s="2">
        <f t="array" ref="I1288">SUMPRODUCT(B1272:B1291, (ROW(B1272:B1291)-ROW(B1272)+1)) / (20*21/2)</f>
        <v>2.2832314285714288</v>
      </c>
      <c r="J1288" s="2">
        <f t="shared" si="154"/>
        <v>2.283718806911196</v>
      </c>
      <c r="K1288" s="2">
        <f t="shared" si="156"/>
        <v>2.2499183690330247</v>
      </c>
    </row>
    <row r="1289" spans="1:11" ht="13.5" x14ac:dyDescent="0.25">
      <c r="A1289" s="3">
        <f>TITRES_STAT!B1292</f>
        <v>44659</v>
      </c>
      <c r="B1289" s="5">
        <f>TITRES_STAT!D1292</f>
        <v>2.3003</v>
      </c>
      <c r="C1289" s="2">
        <f t="shared" si="157"/>
        <v>-7.2000000000000952E-3</v>
      </c>
      <c r="D1289" s="2">
        <f t="shared" si="158"/>
        <v>2.3003</v>
      </c>
      <c r="E1289" s="2">
        <f t="shared" si="152"/>
        <v>2.27793</v>
      </c>
      <c r="F1289" s="2">
        <f t="shared" si="153"/>
        <v>2.2840700000000003</v>
      </c>
      <c r="G1289" s="2">
        <f t="shared" si="155"/>
        <v>2.2868760000000004</v>
      </c>
      <c r="H1289" s="2">
        <f t="shared" si="151"/>
        <v>2.1319150000000011</v>
      </c>
      <c r="I1289" s="2">
        <f t="array" ref="I1289">SUMPRODUCT(B1273:B1292, (ROW(B1273:B1292)-ROW(B1273)+1)) / (20*21/2)</f>
        <v>2.2842285714285713</v>
      </c>
      <c r="J1289" s="2">
        <f t="shared" si="154"/>
        <v>2.285297968157749</v>
      </c>
      <c r="K1289" s="2">
        <f t="shared" si="156"/>
        <v>2.2518941192670239</v>
      </c>
    </row>
    <row r="1290" spans="1:11" ht="13.5" x14ac:dyDescent="0.25">
      <c r="A1290" s="3">
        <f>TITRES_STAT!B1293</f>
        <v>44662</v>
      </c>
      <c r="B1290" s="5">
        <f>TITRES_STAT!D1293</f>
        <v>2.2930999999999999</v>
      </c>
      <c r="C1290" s="2">
        <f t="shared" si="157"/>
        <v>-7.2000000000000952E-3</v>
      </c>
      <c r="D1290" s="2">
        <f t="shared" si="158"/>
        <v>2.2974199999999998</v>
      </c>
      <c r="E1290" s="2">
        <f t="shared" si="152"/>
        <v>2.2808199999999998</v>
      </c>
      <c r="F1290" s="2">
        <f t="shared" si="153"/>
        <v>2.2840700000000003</v>
      </c>
      <c r="G1290" s="2">
        <f t="shared" si="155"/>
        <v>2.292068</v>
      </c>
      <c r="H1290" s="2">
        <f t="shared" ref="H1290:H1353" si="159">AVERAGE(B1091:B1290)</f>
        <v>2.1342010000000009</v>
      </c>
      <c r="I1290" s="2">
        <f t="array" ref="I1290">SUMPRODUCT(B1274:B1293, (ROW(B1274:B1293)-ROW(B1274)+1)) / (20*21/2)</f>
        <v>2.2853285714285714</v>
      </c>
      <c r="J1290" s="2">
        <f t="shared" si="154"/>
        <v>2.2860410188093918</v>
      </c>
      <c r="K1290" s="2">
        <f t="shared" si="156"/>
        <v>2.253510036158513</v>
      </c>
    </row>
    <row r="1291" spans="1:11" ht="13.5" x14ac:dyDescent="0.25">
      <c r="A1291" s="3">
        <f>TITRES_STAT!B1294</f>
        <v>44663</v>
      </c>
      <c r="B1291" s="5">
        <f>TITRES_STAT!D1294</f>
        <v>2.2930999999999999</v>
      </c>
      <c r="C1291" s="2">
        <f t="shared" si="157"/>
        <v>0</v>
      </c>
      <c r="D1291" s="2">
        <f t="shared" si="158"/>
        <v>2.2974199999999998</v>
      </c>
      <c r="E1291" s="2">
        <f t="shared" si="152"/>
        <v>2.2837099999999997</v>
      </c>
      <c r="F1291" s="2">
        <f t="shared" si="153"/>
        <v>2.2826300000000002</v>
      </c>
      <c r="G1291" s="2">
        <f t="shared" si="155"/>
        <v>2.2955299999999998</v>
      </c>
      <c r="H1291" s="2">
        <f t="shared" si="159"/>
        <v>2.1363865000000009</v>
      </c>
      <c r="I1291" s="2">
        <f t="array" ref="I1291">SUMPRODUCT(B1275:B1294, (ROW(B1275:B1294)-ROW(B1275)+1)) / (20*21/2)</f>
        <v>2.2858114285714288</v>
      </c>
      <c r="J1291" s="2">
        <f t="shared" si="154"/>
        <v>2.286713302732307</v>
      </c>
      <c r="K1291" s="2">
        <f t="shared" si="156"/>
        <v>2.2550625837601399</v>
      </c>
    </row>
    <row r="1292" spans="1:11" ht="13.5" x14ac:dyDescent="0.25">
      <c r="A1292" s="3">
        <f>TITRES_STAT!B1295</f>
        <v>44664</v>
      </c>
      <c r="B1292" s="5">
        <f>TITRES_STAT!D1295</f>
        <v>2.2930999999999999</v>
      </c>
      <c r="C1292" s="2">
        <f t="shared" si="157"/>
        <v>0</v>
      </c>
      <c r="D1292" s="2">
        <f t="shared" si="158"/>
        <v>2.2974199999999998</v>
      </c>
      <c r="E1292" s="2">
        <f t="shared" ref="E1292:E1355" si="160">AVERAGE(B1283:B1292)</f>
        <v>2.2873199999999998</v>
      </c>
      <c r="F1292" s="2">
        <f t="shared" si="153"/>
        <v>2.2815500000000002</v>
      </c>
      <c r="G1292" s="2">
        <f t="shared" si="155"/>
        <v>2.2975500000000002</v>
      </c>
      <c r="H1292" s="2">
        <f t="shared" si="159"/>
        <v>2.1385720000000008</v>
      </c>
      <c r="I1292" s="2">
        <f t="array" ref="I1292">SUMPRODUCT(B1276:B1295, (ROW(B1276:B1295)-ROW(B1276)+1)) / (20*21/2)</f>
        <v>2.2884542857142858</v>
      </c>
      <c r="J1292" s="2">
        <f t="shared" si="154"/>
        <v>2.2873215596149445</v>
      </c>
      <c r="K1292" s="2">
        <f t="shared" si="156"/>
        <v>2.2565542471420952</v>
      </c>
    </row>
    <row r="1293" spans="1:11" ht="13.5" x14ac:dyDescent="0.25">
      <c r="A1293" s="3">
        <f>TITRES_STAT!B1296</f>
        <v>44665</v>
      </c>
      <c r="B1293" s="5">
        <f>TITRES_STAT!D1296</f>
        <v>2.2930999999999999</v>
      </c>
      <c r="C1293" s="2">
        <f t="shared" si="157"/>
        <v>0</v>
      </c>
      <c r="D1293" s="2">
        <f t="shared" si="158"/>
        <v>2.29454</v>
      </c>
      <c r="E1293" s="2">
        <f t="shared" si="160"/>
        <v>2.2909299999999995</v>
      </c>
      <c r="F1293" s="2">
        <f t="shared" si="153"/>
        <v>2.2808300000000008</v>
      </c>
      <c r="G1293" s="2">
        <f t="shared" si="155"/>
        <v>2.3002899999999999</v>
      </c>
      <c r="H1293" s="2">
        <f t="shared" si="159"/>
        <v>2.1406570000000009</v>
      </c>
      <c r="I1293" s="2">
        <f t="array" ref="I1293">SUMPRODUCT(B1277:B1296, (ROW(B1277:B1296)-ROW(B1277)+1)) / (20*21/2)</f>
        <v>2.2909599999999997</v>
      </c>
      <c r="J1293" s="2">
        <f t="shared" si="154"/>
        <v>2.287871887270664</v>
      </c>
      <c r="K1293" s="2">
        <f t="shared" si="156"/>
        <v>2.2579874139208367</v>
      </c>
    </row>
    <row r="1294" spans="1:11" ht="13.5" x14ac:dyDescent="0.25">
      <c r="A1294" s="3">
        <f>TITRES_STAT!B1297</f>
        <v>44666</v>
      </c>
      <c r="B1294" s="5">
        <f>TITRES_STAT!D1297</f>
        <v>2.2858999999999998</v>
      </c>
      <c r="C1294" s="2">
        <f t="shared" si="157"/>
        <v>-7.2000000000000952E-3</v>
      </c>
      <c r="D1294" s="2">
        <f t="shared" si="158"/>
        <v>2.2916599999999998</v>
      </c>
      <c r="E1294" s="2">
        <f t="shared" si="160"/>
        <v>2.2959799999999992</v>
      </c>
      <c r="F1294" s="2">
        <f t="shared" si="153"/>
        <v>2.2797500000000008</v>
      </c>
      <c r="G1294" s="2">
        <f t="shared" si="155"/>
        <v>2.302454</v>
      </c>
      <c r="H1294" s="2">
        <f t="shared" si="159"/>
        <v>2.1425385000000006</v>
      </c>
      <c r="I1294" s="2">
        <f t="array" ref="I1294">SUMPRODUCT(B1278:B1297, (ROW(B1278:B1297)-ROW(B1278)+1)) / (20*21/2)</f>
        <v>2.2931566666666661</v>
      </c>
      <c r="J1294" s="2">
        <f t="shared" si="154"/>
        <v>2.2876840884829819</v>
      </c>
      <c r="K1294" s="2">
        <f t="shared" si="156"/>
        <v>2.2590820251396275</v>
      </c>
    </row>
    <row r="1295" spans="1:11" ht="13.5" x14ac:dyDescent="0.25">
      <c r="A1295" s="3">
        <f>TITRES_STAT!B1298</f>
        <v>44669</v>
      </c>
      <c r="B1295" s="5">
        <f>TITRES_STAT!D1298</f>
        <v>2.3075000000000001</v>
      </c>
      <c r="C1295" s="2">
        <f t="shared" si="157"/>
        <v>2.1600000000000286E-2</v>
      </c>
      <c r="D1295" s="2">
        <f t="shared" si="158"/>
        <v>2.29454</v>
      </c>
      <c r="E1295" s="2">
        <f t="shared" si="160"/>
        <v>2.2959799999999997</v>
      </c>
      <c r="F1295" s="2">
        <f t="shared" si="153"/>
        <v>2.2811900000000001</v>
      </c>
      <c r="G1295" s="2">
        <f t="shared" si="155"/>
        <v>2.303464</v>
      </c>
      <c r="H1295" s="2">
        <f t="shared" si="159"/>
        <v>2.1440590000000004</v>
      </c>
      <c r="I1295" s="2">
        <f t="array" ref="I1295">SUMPRODUCT(B1279:B1298, (ROW(B1279:B1298)-ROW(B1279)+1)) / (20*21/2)</f>
        <v>2.2828542857142851</v>
      </c>
      <c r="J1295" s="2">
        <f t="shared" si="154"/>
        <v>2.2895713181512694</v>
      </c>
      <c r="K1295" s="2">
        <f t="shared" si="156"/>
        <v>2.2609807692517987</v>
      </c>
    </row>
    <row r="1296" spans="1:11" ht="13.5" x14ac:dyDescent="0.25">
      <c r="A1296" s="3">
        <f>TITRES_STAT!B1299</f>
        <v>44670</v>
      </c>
      <c r="B1296" s="5">
        <f>TITRES_STAT!D1299</f>
        <v>2.3075000000000001</v>
      </c>
      <c r="C1296" s="2">
        <f t="shared" si="157"/>
        <v>0</v>
      </c>
      <c r="D1296" s="2">
        <f t="shared" si="158"/>
        <v>2.2974200000000002</v>
      </c>
      <c r="E1296" s="2">
        <f t="shared" si="160"/>
        <v>2.2974199999999998</v>
      </c>
      <c r="F1296" s="2">
        <f t="shared" si="153"/>
        <v>2.2844349999999998</v>
      </c>
      <c r="G1296" s="2">
        <f t="shared" si="155"/>
        <v>2.3046179999999996</v>
      </c>
      <c r="H1296" s="2">
        <f t="shared" si="159"/>
        <v>2.1456130000000009</v>
      </c>
      <c r="I1296" s="2">
        <f t="array" ref="I1296">SUMPRODUCT(B1280:B1299, (ROW(B1280:B1299)-ROW(B1280)+1)) / (20*21/2)</f>
        <v>2.2798995238095241</v>
      </c>
      <c r="J1296" s="2">
        <f t="shared" si="154"/>
        <v>2.2912788116606722</v>
      </c>
      <c r="K1296" s="2">
        <f t="shared" si="156"/>
        <v>2.2628050528105517</v>
      </c>
    </row>
    <row r="1297" spans="1:11" ht="13.5" x14ac:dyDescent="0.25">
      <c r="A1297" s="3">
        <f>TITRES_STAT!B1300</f>
        <v>44671</v>
      </c>
      <c r="B1297" s="5">
        <f>TITRES_STAT!D1300</f>
        <v>2.3075000000000001</v>
      </c>
      <c r="C1297" s="2">
        <f t="shared" si="157"/>
        <v>0</v>
      </c>
      <c r="D1297" s="2">
        <f t="shared" si="158"/>
        <v>2.3003</v>
      </c>
      <c r="E1297" s="2">
        <f t="shared" si="160"/>
        <v>2.2988600000000003</v>
      </c>
      <c r="F1297" s="2">
        <f t="shared" si="153"/>
        <v>2.2858749999999999</v>
      </c>
      <c r="G1297" s="2">
        <f t="shared" si="155"/>
        <v>2.3047620000000002</v>
      </c>
      <c r="H1297" s="2">
        <f t="shared" si="159"/>
        <v>2.1471000000000009</v>
      </c>
      <c r="I1297" s="2">
        <f t="array" ref="I1297">SUMPRODUCT(B1281:B1300, (ROW(B1281:B1300)-ROW(B1281)+1)) / (20*21/2)</f>
        <v>2.2770823809523808</v>
      </c>
      <c r="J1297" s="2">
        <f t="shared" si="154"/>
        <v>2.2928236867406082</v>
      </c>
      <c r="K1297" s="2">
        <f t="shared" si="156"/>
        <v>2.2645577958375886</v>
      </c>
    </row>
    <row r="1298" spans="1:11" ht="13.5" x14ac:dyDescent="0.25">
      <c r="A1298" s="3">
        <f>TITRES_STAT!B1301</f>
        <v>44672</v>
      </c>
      <c r="B1298" s="5">
        <f>TITRES_STAT!D1301</f>
        <v>2.1777000000000002</v>
      </c>
      <c r="C1298" s="2">
        <f t="shared" si="157"/>
        <v>-0.12979999999999992</v>
      </c>
      <c r="D1298" s="2">
        <f t="shared" si="158"/>
        <v>2.2772200000000002</v>
      </c>
      <c r="E1298" s="2">
        <f t="shared" si="160"/>
        <v>2.2858800000000001</v>
      </c>
      <c r="F1298" s="2">
        <f t="shared" si="153"/>
        <v>2.2808249999999992</v>
      </c>
      <c r="G1298" s="2">
        <f t="shared" si="155"/>
        <v>2.3017340000000006</v>
      </c>
      <c r="H1298" s="2">
        <f t="shared" si="159"/>
        <v>2.1482395000000012</v>
      </c>
      <c r="I1298" s="2">
        <f t="array" ref="I1298">SUMPRODUCT(B1282:B1301, (ROW(B1282:B1301)-ROW(B1282)+1)) / (20*21/2)</f>
        <v>2.2743338095238093</v>
      </c>
      <c r="J1298" s="2">
        <f t="shared" si="154"/>
        <v>2.2818595260986454</v>
      </c>
      <c r="K1298" s="2">
        <f t="shared" si="156"/>
        <v>2.2611516077655263</v>
      </c>
    </row>
    <row r="1299" spans="1:11" ht="13.5" x14ac:dyDescent="0.25">
      <c r="A1299" s="3">
        <f>TITRES_STAT!B1302</f>
        <v>44673</v>
      </c>
      <c r="B1299" s="5">
        <f>TITRES_STAT!D1302</f>
        <v>2.2498</v>
      </c>
      <c r="C1299" s="2">
        <f t="shared" si="157"/>
        <v>7.2099999999999831E-2</v>
      </c>
      <c r="D1299" s="2">
        <f t="shared" si="158"/>
        <v>2.2700000000000005</v>
      </c>
      <c r="E1299" s="2">
        <f t="shared" si="160"/>
        <v>2.2808300000000004</v>
      </c>
      <c r="F1299" s="2">
        <f t="shared" si="153"/>
        <v>2.2793799999999993</v>
      </c>
      <c r="G1299" s="2">
        <f t="shared" si="155"/>
        <v>2.3001480000000001</v>
      </c>
      <c r="H1299" s="2">
        <f t="shared" si="159"/>
        <v>2.1497395000000012</v>
      </c>
      <c r="I1299" s="2">
        <f t="array" ref="I1299">SUMPRODUCT(B1283:B1302, (ROW(B1283:B1302)-ROW(B1283)+1)) / (20*21/2)</f>
        <v>2.2716538095238095</v>
      </c>
      <c r="J1299" s="2">
        <f t="shared" si="154"/>
        <v>2.2788062378987743</v>
      </c>
      <c r="K1299" s="2">
        <f t="shared" si="156"/>
        <v>2.2607064466766822</v>
      </c>
    </row>
    <row r="1300" spans="1:11" ht="13.5" x14ac:dyDescent="0.25">
      <c r="A1300" s="3">
        <f>TITRES_STAT!B1303</f>
        <v>44676</v>
      </c>
      <c r="B1300" s="5">
        <f>TITRES_STAT!D1303</f>
        <v>2.2498</v>
      </c>
      <c r="C1300" s="2">
        <f t="shared" si="157"/>
        <v>0</v>
      </c>
      <c r="D1300" s="2">
        <f t="shared" si="158"/>
        <v>2.2584600000000004</v>
      </c>
      <c r="E1300" s="2">
        <f t="shared" si="160"/>
        <v>2.2765000000000004</v>
      </c>
      <c r="F1300" s="2">
        <f t="shared" ref="F1300:F1363" si="161">AVERAGE(B1281:B1300)</f>
        <v>2.2786599999999995</v>
      </c>
      <c r="G1300" s="2">
        <f t="shared" si="155"/>
        <v>2.298994</v>
      </c>
      <c r="H1300" s="2">
        <f t="shared" si="159"/>
        <v>2.1512730000000007</v>
      </c>
      <c r="I1300" s="2">
        <f t="array" ref="I1300">SUMPRODUCT(B1284:B1303, (ROW(B1284:B1303)-ROW(B1284)+1)) / (20*21/2)</f>
        <v>2.2690080952380951</v>
      </c>
      <c r="J1300" s="2">
        <f t="shared" si="154"/>
        <v>2.2760437390512718</v>
      </c>
      <c r="K1300" s="2">
        <f t="shared" si="156"/>
        <v>2.2602787428854398</v>
      </c>
    </row>
    <row r="1301" spans="1:11" ht="13.5" x14ac:dyDescent="0.25">
      <c r="A1301" s="3">
        <f>TITRES_STAT!B1304</f>
        <v>44677</v>
      </c>
      <c r="B1301" s="5">
        <f>TITRES_STAT!D1304</f>
        <v>2.2498</v>
      </c>
      <c r="C1301" s="2">
        <f t="shared" si="157"/>
        <v>0</v>
      </c>
      <c r="D1301" s="2">
        <f t="shared" si="158"/>
        <v>2.2469200000000003</v>
      </c>
      <c r="E1301" s="2">
        <f t="shared" si="160"/>
        <v>2.27217</v>
      </c>
      <c r="F1301" s="2">
        <f t="shared" si="161"/>
        <v>2.2779399999999996</v>
      </c>
      <c r="G1301" s="2">
        <f t="shared" si="155"/>
        <v>2.2978399999999994</v>
      </c>
      <c r="H1301" s="2">
        <f t="shared" si="159"/>
        <v>2.1528065000000005</v>
      </c>
      <c r="I1301" s="2">
        <f t="array" ref="I1301">SUMPRODUCT(B1285:B1304, (ROW(B1285:B1304)-ROW(B1285)+1)) / (20*21/2)</f>
        <v>2.2663966666666666</v>
      </c>
      <c r="J1301" s="2">
        <f t="shared" ref="J1301:J1364" si="162">$J$4*B1301+J1300*(1-$J$4)</f>
        <v>2.2735443353321032</v>
      </c>
      <c r="K1301" s="2">
        <f t="shared" si="156"/>
        <v>2.2598678117918931</v>
      </c>
    </row>
    <row r="1302" spans="1:11" ht="13.5" x14ac:dyDescent="0.25">
      <c r="A1302" s="3">
        <f>TITRES_STAT!B1305</f>
        <v>44678</v>
      </c>
      <c r="B1302" s="5">
        <f>TITRES_STAT!D1305</f>
        <v>2.2498</v>
      </c>
      <c r="C1302" s="2">
        <f t="shared" si="157"/>
        <v>0</v>
      </c>
      <c r="D1302" s="2">
        <f t="shared" si="158"/>
        <v>2.2353800000000001</v>
      </c>
      <c r="E1302" s="2">
        <f t="shared" si="160"/>
        <v>2.2678400000000001</v>
      </c>
      <c r="F1302" s="2">
        <f t="shared" si="161"/>
        <v>2.2775799999999999</v>
      </c>
      <c r="G1302" s="2">
        <f t="shared" si="155"/>
        <v>2.2963979999999995</v>
      </c>
      <c r="H1302" s="2">
        <f t="shared" si="159"/>
        <v>2.1542060000000003</v>
      </c>
      <c r="I1302" s="2">
        <f t="array" ref="I1302">SUMPRODUCT(B1286:B1305, (ROW(B1286:B1305)-ROW(B1286)+1)) / (20*21/2)</f>
        <v>2.2589071428571428</v>
      </c>
      <c r="J1302" s="2">
        <f t="shared" si="162"/>
        <v>2.2712829700623791</v>
      </c>
      <c r="K1302" s="2">
        <f t="shared" si="156"/>
        <v>2.2594729956431912</v>
      </c>
    </row>
    <row r="1303" spans="1:11" ht="13.5" x14ac:dyDescent="0.25">
      <c r="A1303" s="3">
        <f>TITRES_STAT!B1306</f>
        <v>44679</v>
      </c>
      <c r="B1303" s="5">
        <f>TITRES_STAT!D1306</f>
        <v>2.2498</v>
      </c>
      <c r="C1303" s="2">
        <f t="shared" si="157"/>
        <v>0</v>
      </c>
      <c r="D1303" s="2">
        <f t="shared" si="158"/>
        <v>2.2498</v>
      </c>
      <c r="E1303" s="2">
        <f t="shared" si="160"/>
        <v>2.2635100000000001</v>
      </c>
      <c r="F1303" s="2">
        <f t="shared" si="161"/>
        <v>2.2772199999999998</v>
      </c>
      <c r="G1303" s="2">
        <f t="shared" si="155"/>
        <v>2.294811999999999</v>
      </c>
      <c r="H1303" s="2">
        <f t="shared" si="159"/>
        <v>2.1555720000000003</v>
      </c>
      <c r="I1303" s="2">
        <f t="array" ref="I1303">SUMPRODUCT(B1287:B1306, (ROW(B1287:B1306)-ROW(B1287)+1)) / (20*21/2)</f>
        <v>2.2526185714285711</v>
      </c>
      <c r="J1303" s="2">
        <f t="shared" si="162"/>
        <v>2.2692369729135811</v>
      </c>
      <c r="K1303" s="2">
        <f t="shared" si="156"/>
        <v>2.259093662480713</v>
      </c>
    </row>
    <row r="1304" spans="1:11" ht="13.5" x14ac:dyDescent="0.25">
      <c r="A1304" s="3">
        <f>TITRES_STAT!B1307</f>
        <v>44680</v>
      </c>
      <c r="B1304" s="5">
        <f>TITRES_STAT!D1307</f>
        <v>2.2498</v>
      </c>
      <c r="C1304" s="2">
        <f t="shared" si="157"/>
        <v>0</v>
      </c>
      <c r="D1304" s="2">
        <f t="shared" si="158"/>
        <v>2.2498</v>
      </c>
      <c r="E1304" s="2">
        <f t="shared" si="160"/>
        <v>2.2599000000000005</v>
      </c>
      <c r="F1304" s="2">
        <f t="shared" si="161"/>
        <v>2.2779400000000001</v>
      </c>
      <c r="G1304" s="2">
        <f t="shared" si="155"/>
        <v>2.2939459999999996</v>
      </c>
      <c r="H1304" s="2">
        <f t="shared" si="159"/>
        <v>2.1569715</v>
      </c>
      <c r="I1304" s="2">
        <f t="array" ref="I1304">SUMPRODUCT(B1288:B1307, (ROW(B1288:B1307)-ROW(B1288)+1)) / (20*21/2)</f>
        <v>2.2474376190476191</v>
      </c>
      <c r="J1304" s="2">
        <f t="shared" si="162"/>
        <v>2.2673858326360969</v>
      </c>
      <c r="K1304" s="2">
        <f t="shared" si="156"/>
        <v>2.2587292051285282</v>
      </c>
    </row>
    <row r="1305" spans="1:11" ht="13.5" x14ac:dyDescent="0.25">
      <c r="A1305" s="3">
        <f>TITRES_STAT!B1308</f>
        <v>44685</v>
      </c>
      <c r="B1305" s="5">
        <f>TITRES_STAT!D1308</f>
        <v>2.1993</v>
      </c>
      <c r="C1305" s="2">
        <f t="shared" si="157"/>
        <v>-5.0499999999999989E-2</v>
      </c>
      <c r="D1305" s="2">
        <f t="shared" si="158"/>
        <v>2.2397</v>
      </c>
      <c r="E1305" s="2">
        <f t="shared" si="160"/>
        <v>2.2490800000000002</v>
      </c>
      <c r="F1305" s="2">
        <f t="shared" si="161"/>
        <v>2.2725300000000002</v>
      </c>
      <c r="G1305" s="2">
        <f t="shared" si="155"/>
        <v>2.2907719999999991</v>
      </c>
      <c r="H1305" s="2">
        <f t="shared" si="159"/>
        <v>2.1579844999999995</v>
      </c>
      <c r="I1305" s="2">
        <f t="array" ref="I1305">SUMPRODUCT(B1289:B1308, (ROW(B1289:B1308)-ROW(B1289)+1)) / (20*21/2)</f>
        <v>2.2378247619047622</v>
      </c>
      <c r="J1305" s="2">
        <f t="shared" si="162"/>
        <v>2.2609014676231354</v>
      </c>
      <c r="K1305" s="2">
        <f t="shared" si="156"/>
        <v>2.2563986480646645</v>
      </c>
    </row>
    <row r="1306" spans="1:11" ht="13.5" x14ac:dyDescent="0.25">
      <c r="A1306" s="3">
        <f>TITRES_STAT!B1309</f>
        <v>44686</v>
      </c>
      <c r="B1306" s="5">
        <f>TITRES_STAT!D1309</f>
        <v>2.2065000000000001</v>
      </c>
      <c r="C1306" s="2">
        <f t="shared" si="157"/>
        <v>7.2000000000000952E-3</v>
      </c>
      <c r="D1306" s="2">
        <f t="shared" si="158"/>
        <v>2.2310399999999997</v>
      </c>
      <c r="E1306" s="2">
        <f t="shared" si="160"/>
        <v>2.2389800000000002</v>
      </c>
      <c r="F1306" s="2">
        <f t="shared" si="161"/>
        <v>2.2681999999999998</v>
      </c>
      <c r="G1306" s="2">
        <f t="shared" si="155"/>
        <v>2.2881759999999987</v>
      </c>
      <c r="H1306" s="2">
        <f t="shared" si="159"/>
        <v>2.1586984999999994</v>
      </c>
      <c r="I1306" s="2">
        <f t="array" ref="I1306">SUMPRODUCT(B1290:B1309, (ROW(B1290:B1309)-ROW(B1290)+1)) / (20*21/2)</f>
        <v>2.2288985714285712</v>
      </c>
      <c r="J1306" s="2">
        <f t="shared" si="162"/>
        <v>2.2557203754685511</v>
      </c>
      <c r="K1306" s="2">
        <f t="shared" si="156"/>
        <v>2.2544418383366387</v>
      </c>
    </row>
    <row r="1307" spans="1:11" ht="13.5" x14ac:dyDescent="0.25">
      <c r="A1307" s="3">
        <f>TITRES_STAT!B1310</f>
        <v>44687</v>
      </c>
      <c r="B1307" s="5">
        <f>TITRES_STAT!D1310</f>
        <v>2.2138</v>
      </c>
      <c r="C1307" s="2">
        <f t="shared" si="157"/>
        <v>7.2999999999998622E-3</v>
      </c>
      <c r="D1307" s="2">
        <f t="shared" si="158"/>
        <v>2.22384</v>
      </c>
      <c r="E1307" s="2">
        <f t="shared" si="160"/>
        <v>2.2296100000000001</v>
      </c>
      <c r="F1307" s="2">
        <f t="shared" si="161"/>
        <v>2.2642350000000002</v>
      </c>
      <c r="G1307" s="2">
        <f t="shared" si="155"/>
        <v>2.2848599999999992</v>
      </c>
      <c r="H1307" s="2">
        <f t="shared" si="159"/>
        <v>2.1590469999999997</v>
      </c>
      <c r="I1307" s="2">
        <f t="array" ref="I1307">SUMPRODUCT(B1291:B1310, (ROW(B1291:B1310)-ROW(B1291)+1)) / (20*21/2)</f>
        <v>2.223367619047619</v>
      </c>
      <c r="J1307" s="2">
        <f t="shared" si="162"/>
        <v>2.2517279587572605</v>
      </c>
      <c r="K1307" s="2">
        <f t="shared" si="156"/>
        <v>2.2528480407548099</v>
      </c>
    </row>
    <row r="1308" spans="1:11" ht="13.5" x14ac:dyDescent="0.25">
      <c r="A1308" s="3">
        <f>TITRES_STAT!B1311</f>
        <v>44690</v>
      </c>
      <c r="B1308" s="5">
        <f>TITRES_STAT!D1311</f>
        <v>2.1633</v>
      </c>
      <c r="C1308" s="2">
        <f t="shared" si="157"/>
        <v>-5.0499999999999989E-2</v>
      </c>
      <c r="D1308" s="2">
        <f t="shared" si="158"/>
        <v>2.2065399999999995</v>
      </c>
      <c r="E1308" s="2">
        <f t="shared" si="160"/>
        <v>2.22817</v>
      </c>
      <c r="F1308" s="2">
        <f t="shared" si="161"/>
        <v>2.2570250000000001</v>
      </c>
      <c r="G1308" s="2">
        <f t="shared" si="155"/>
        <v>2.2819759999999993</v>
      </c>
      <c r="H1308" s="2">
        <f t="shared" si="159"/>
        <v>2.1585399999999995</v>
      </c>
      <c r="I1308" s="2">
        <f t="array" ref="I1308">SUMPRODUCT(B1292:B1311, (ROW(B1292:B1311)-ROW(B1292)+1)) / (20*21/2)</f>
        <v>2.2183176190476188</v>
      </c>
      <c r="J1308" s="2">
        <f t="shared" si="162"/>
        <v>2.2433062483994264</v>
      </c>
      <c r="K1308" s="2">
        <f t="shared" si="156"/>
        <v>2.2493363528820725</v>
      </c>
    </row>
    <row r="1309" spans="1:11" ht="13.5" x14ac:dyDescent="0.25">
      <c r="A1309" s="3">
        <f>TITRES_STAT!B1312</f>
        <v>44691</v>
      </c>
      <c r="B1309" s="5">
        <f>TITRES_STAT!D1312</f>
        <v>2.1633</v>
      </c>
      <c r="C1309" s="2">
        <f t="shared" si="157"/>
        <v>0</v>
      </c>
      <c r="D1309" s="2">
        <f t="shared" si="158"/>
        <v>2.1892399999999999</v>
      </c>
      <c r="E1309" s="2">
        <f t="shared" si="160"/>
        <v>2.2195200000000002</v>
      </c>
      <c r="F1309" s="2">
        <f t="shared" si="161"/>
        <v>2.250175</v>
      </c>
      <c r="G1309" s="2">
        <f t="shared" si="155"/>
        <v>2.2783719999999992</v>
      </c>
      <c r="H1309" s="2">
        <f t="shared" si="159"/>
        <v>2.1580664999999994</v>
      </c>
      <c r="I1309" s="2">
        <f t="array" ref="I1309">SUMPRODUCT(B1293:B1312, (ROW(B1293:B1312)-ROW(B1293)+1)) / (20*21/2)</f>
        <v>2.2013866666666666</v>
      </c>
      <c r="J1309" s="2">
        <f t="shared" si="162"/>
        <v>2.2356866056947191</v>
      </c>
      <c r="K1309" s="2">
        <f t="shared" si="156"/>
        <v>2.2459623782592462</v>
      </c>
    </row>
    <row r="1310" spans="1:11" ht="13.5" x14ac:dyDescent="0.25">
      <c r="A1310" s="3">
        <f>TITRES_STAT!B1313</f>
        <v>44692</v>
      </c>
      <c r="B1310" s="5">
        <f>TITRES_STAT!D1313</f>
        <v>2.1920999999999999</v>
      </c>
      <c r="C1310" s="2">
        <f t="shared" si="157"/>
        <v>2.8799999999999937E-2</v>
      </c>
      <c r="D1310" s="2">
        <f t="shared" si="158"/>
        <v>2.1878000000000002</v>
      </c>
      <c r="E1310" s="2">
        <f t="shared" si="160"/>
        <v>2.2137500000000001</v>
      </c>
      <c r="F1310" s="2">
        <f t="shared" si="161"/>
        <v>2.2451250000000003</v>
      </c>
      <c r="G1310" s="2">
        <f t="shared" si="155"/>
        <v>2.2740459999999993</v>
      </c>
      <c r="H1310" s="2">
        <f t="shared" si="159"/>
        <v>2.1580049999999993</v>
      </c>
      <c r="I1310" s="2">
        <f t="array" ref="I1310">SUMPRODUCT(B1294:B1313, (ROW(B1294:B1313)-ROW(B1294)+1)) / (20*21/2)</f>
        <v>2.193802380952381</v>
      </c>
      <c r="J1310" s="2">
        <f t="shared" si="162"/>
        <v>2.2315355003904602</v>
      </c>
      <c r="K1310" s="2">
        <f t="shared" si="156"/>
        <v>2.2438501281314327</v>
      </c>
    </row>
    <row r="1311" spans="1:11" ht="13.5" x14ac:dyDescent="0.25">
      <c r="A1311" s="3">
        <f>TITRES_STAT!B1314</f>
        <v>44693</v>
      </c>
      <c r="B1311" s="5">
        <f>TITRES_STAT!D1314</f>
        <v>2.1920999999999999</v>
      </c>
      <c r="C1311" s="2">
        <f t="shared" si="157"/>
        <v>0</v>
      </c>
      <c r="D1311" s="2">
        <f t="shared" si="158"/>
        <v>2.18492</v>
      </c>
      <c r="E1311" s="2">
        <f t="shared" si="160"/>
        <v>2.2079800000000001</v>
      </c>
      <c r="F1311" s="2">
        <f t="shared" si="161"/>
        <v>2.240075</v>
      </c>
      <c r="G1311" s="2">
        <f t="shared" si="155"/>
        <v>2.2697199999999991</v>
      </c>
      <c r="H1311" s="2">
        <f t="shared" si="159"/>
        <v>2.1579769999999994</v>
      </c>
      <c r="I1311" s="2">
        <f t="array" ref="I1311">SUMPRODUCT(B1295:B1314, (ROW(B1295:B1314)-ROW(B1295)+1)) / (20*21/2)</f>
        <v>2.1869047619047617</v>
      </c>
      <c r="J1311" s="2">
        <f t="shared" si="162"/>
        <v>2.2277797384485116</v>
      </c>
      <c r="K1311" s="2">
        <f t="shared" si="156"/>
        <v>2.2418207113419646</v>
      </c>
    </row>
    <row r="1312" spans="1:11" ht="13.5" x14ac:dyDescent="0.25">
      <c r="A1312" s="3">
        <f>TITRES_STAT!B1315</f>
        <v>44694</v>
      </c>
      <c r="B1312" s="5">
        <f>TITRES_STAT!D1315</f>
        <v>2.0623</v>
      </c>
      <c r="C1312" s="2">
        <f t="shared" si="157"/>
        <v>-0.12979999999999992</v>
      </c>
      <c r="D1312" s="2">
        <f t="shared" si="158"/>
        <v>2.15462</v>
      </c>
      <c r="E1312" s="2">
        <f t="shared" si="160"/>
        <v>2.1892299999999998</v>
      </c>
      <c r="F1312" s="2">
        <f t="shared" si="161"/>
        <v>2.2285349999999999</v>
      </c>
      <c r="G1312" s="2">
        <f t="shared" si="155"/>
        <v>2.2630859999999995</v>
      </c>
      <c r="H1312" s="2">
        <f t="shared" si="159"/>
        <v>2.1574004999999996</v>
      </c>
      <c r="I1312" s="2">
        <f t="array" ref="I1312">SUMPRODUCT(B1296:B1315, (ROW(B1296:B1315)-ROW(B1296)+1)) / (20*21/2)</f>
        <v>2.171040476190476</v>
      </c>
      <c r="J1312" s="2">
        <f t="shared" si="162"/>
        <v>2.2120197633581773</v>
      </c>
      <c r="K1312" s="2">
        <f t="shared" si="156"/>
        <v>2.2347806834462012</v>
      </c>
    </row>
    <row r="1313" spans="1:11" ht="13.5" x14ac:dyDescent="0.25">
      <c r="A1313" s="3">
        <f>TITRES_STAT!B1316</f>
        <v>44697</v>
      </c>
      <c r="B1313" s="5">
        <f>TITRES_STAT!D1316</f>
        <v>2.1488999999999998</v>
      </c>
      <c r="C1313" s="2">
        <f t="shared" si="157"/>
        <v>8.6599999999999788E-2</v>
      </c>
      <c r="D1313" s="2">
        <f t="shared" si="158"/>
        <v>2.1517399999999998</v>
      </c>
      <c r="E1313" s="2">
        <f t="shared" si="160"/>
        <v>2.1791399999999999</v>
      </c>
      <c r="F1313" s="2">
        <f t="shared" si="161"/>
        <v>2.2213249999999998</v>
      </c>
      <c r="G1313" s="2">
        <f t="shared" si="155"/>
        <v>2.2602019999999996</v>
      </c>
      <c r="H1313" s="2">
        <f t="shared" si="159"/>
        <v>2.1572569999999995</v>
      </c>
      <c r="I1313" s="2">
        <f t="array" ref="I1313">SUMPRODUCT(B1297:B1316, (ROW(B1297:B1316)-ROW(B1297)+1)) / (20*21/2)</f>
        <v>2.1584695238095239</v>
      </c>
      <c r="J1313" s="2">
        <f t="shared" si="162"/>
        <v>2.2060083573240652</v>
      </c>
      <c r="K1313" s="2">
        <f t="shared" si="156"/>
        <v>2.2314128135071347</v>
      </c>
    </row>
    <row r="1314" spans="1:11" ht="13.5" x14ac:dyDescent="0.25">
      <c r="A1314" s="3">
        <f>TITRES_STAT!B1317</f>
        <v>44698</v>
      </c>
      <c r="B1314" s="5">
        <f>TITRES_STAT!D1317</f>
        <v>2.1488999999999998</v>
      </c>
      <c r="C1314" s="2">
        <f t="shared" si="157"/>
        <v>0</v>
      </c>
      <c r="D1314" s="2">
        <f t="shared" si="158"/>
        <v>2.14886</v>
      </c>
      <c r="E1314" s="2">
        <f t="shared" si="160"/>
        <v>2.1690499999999999</v>
      </c>
      <c r="F1314" s="2">
        <f t="shared" si="161"/>
        <v>2.2144749999999997</v>
      </c>
      <c r="G1314" s="2">
        <f t="shared" si="155"/>
        <v>2.2574619999999994</v>
      </c>
      <c r="H1314" s="2">
        <f t="shared" si="159"/>
        <v>2.1571849999999997</v>
      </c>
      <c r="I1314" s="2">
        <f t="array" ref="I1314">SUMPRODUCT(B1298:B1317, (ROW(B1298:B1317)-ROW(B1298)+1)) / (20*21/2)</f>
        <v>2.1470319047619042</v>
      </c>
      <c r="J1314" s="2">
        <f t="shared" si="162"/>
        <v>2.2005694661503448</v>
      </c>
      <c r="K1314" s="2">
        <f t="shared" si="156"/>
        <v>2.228177016899012</v>
      </c>
    </row>
    <row r="1315" spans="1:11" ht="13.5" x14ac:dyDescent="0.25">
      <c r="A1315" s="3">
        <f>TITRES_STAT!B1318</f>
        <v>44699</v>
      </c>
      <c r="B1315" s="5">
        <f>TITRES_STAT!D1318</f>
        <v>2.0478999999999998</v>
      </c>
      <c r="C1315" s="2">
        <f t="shared" si="157"/>
        <v>-0.10099999999999998</v>
      </c>
      <c r="D1315" s="2">
        <f t="shared" si="158"/>
        <v>2.1200199999999998</v>
      </c>
      <c r="E1315" s="2">
        <f t="shared" si="160"/>
        <v>2.1539100000000002</v>
      </c>
      <c r="F1315" s="2">
        <f t="shared" si="161"/>
        <v>2.2014949999999995</v>
      </c>
      <c r="G1315" s="2">
        <f t="shared" si="155"/>
        <v>2.2527019999999998</v>
      </c>
      <c r="H1315" s="2">
        <f t="shared" si="159"/>
        <v>2.1567164999999999</v>
      </c>
      <c r="I1315" s="2">
        <f t="array" ref="I1315">SUMPRODUCT(B1299:B1318, (ROW(B1299:B1318)-ROW(B1299)+1)) / (20*21/2)</f>
        <v>2.136727619047619</v>
      </c>
      <c r="J1315" s="2">
        <f t="shared" si="162"/>
        <v>2.1860295169931692</v>
      </c>
      <c r="K1315" s="2">
        <f t="shared" si="156"/>
        <v>2.2211073299617961</v>
      </c>
    </row>
    <row r="1316" spans="1:11" ht="13.5" x14ac:dyDescent="0.25">
      <c r="A1316" s="3">
        <f>TITRES_STAT!B1319</f>
        <v>44700</v>
      </c>
      <c r="B1316" s="5">
        <f>TITRES_STAT!D1319</f>
        <v>2.0695000000000001</v>
      </c>
      <c r="C1316" s="2">
        <f t="shared" si="157"/>
        <v>2.1600000000000286E-2</v>
      </c>
      <c r="D1316" s="2">
        <f t="shared" si="158"/>
        <v>2.0954999999999999</v>
      </c>
      <c r="E1316" s="2">
        <f t="shared" si="160"/>
        <v>2.1402100000000002</v>
      </c>
      <c r="F1316" s="2">
        <f t="shared" si="161"/>
        <v>2.1895949999999997</v>
      </c>
      <c r="G1316" s="2">
        <f t="shared" si="155"/>
        <v>2.24823</v>
      </c>
      <c r="H1316" s="2">
        <f t="shared" si="159"/>
        <v>2.1565719999999997</v>
      </c>
      <c r="I1316" s="2">
        <f t="array" ref="I1316">SUMPRODUCT(B1300:B1319, (ROW(B1300:B1319)-ROW(B1300)+1)) / (20*21/2)</f>
        <v>2.1255671428571428</v>
      </c>
      <c r="J1316" s="2">
        <f t="shared" si="162"/>
        <v>2.1749314677557243</v>
      </c>
      <c r="K1316" s="2">
        <f t="shared" si="156"/>
        <v>2.2151619444730981</v>
      </c>
    </row>
    <row r="1317" spans="1:11" ht="13.5" x14ac:dyDescent="0.25">
      <c r="A1317" s="3">
        <f>TITRES_STAT!B1320</f>
        <v>44701</v>
      </c>
      <c r="B1317" s="5">
        <f>TITRES_STAT!D1320</f>
        <v>2.0695000000000001</v>
      </c>
      <c r="C1317" s="2">
        <f t="shared" si="157"/>
        <v>0</v>
      </c>
      <c r="D1317" s="2">
        <f t="shared" si="158"/>
        <v>2.0969399999999996</v>
      </c>
      <c r="E1317" s="2">
        <f t="shared" si="160"/>
        <v>2.1257799999999998</v>
      </c>
      <c r="F1317" s="2">
        <f t="shared" si="161"/>
        <v>2.1776949999999995</v>
      </c>
      <c r="G1317" s="2">
        <f t="shared" si="155"/>
        <v>2.2437579999999997</v>
      </c>
      <c r="H1317" s="2">
        <f t="shared" si="159"/>
        <v>2.1564274999999999</v>
      </c>
      <c r="I1317" s="2">
        <f t="array" ref="I1317">SUMPRODUCT(B1301:B1320, (ROW(B1301:B1320)-ROW(B1301)+1)) / (20*21/2)</f>
        <v>2.114648095238095</v>
      </c>
      <c r="J1317" s="2">
        <f t="shared" si="162"/>
        <v>2.1648903755885125</v>
      </c>
      <c r="K1317" s="2">
        <f t="shared" si="156"/>
        <v>2.2094497113565059</v>
      </c>
    </row>
    <row r="1318" spans="1:11" ht="13.5" x14ac:dyDescent="0.25">
      <c r="A1318" s="3">
        <f>TITRES_STAT!B1321</f>
        <v>44704</v>
      </c>
      <c r="B1318" s="5">
        <f>TITRES_STAT!D1321</f>
        <v>2.0695000000000001</v>
      </c>
      <c r="C1318" s="2">
        <f t="shared" si="157"/>
        <v>0</v>
      </c>
      <c r="D1318" s="2">
        <f t="shared" si="158"/>
        <v>2.0810599999999999</v>
      </c>
      <c r="E1318" s="2">
        <f t="shared" si="160"/>
        <v>2.1164000000000001</v>
      </c>
      <c r="F1318" s="2">
        <f t="shared" si="161"/>
        <v>2.1722849999999996</v>
      </c>
      <c r="G1318" s="2">
        <f t="shared" si="155"/>
        <v>2.23943</v>
      </c>
      <c r="H1318" s="2">
        <f t="shared" si="159"/>
        <v>2.1564274999999999</v>
      </c>
      <c r="I1318" s="2">
        <f t="array" ref="I1318">SUMPRODUCT(B1302:B1321, (ROW(B1302:B1321)-ROW(B1302)+1)) / (20*21/2)</f>
        <v>2.1067476190476193</v>
      </c>
      <c r="J1318" s="2">
        <f t="shared" si="162"/>
        <v>2.1558055779134162</v>
      </c>
      <c r="K1318" s="2">
        <f t="shared" si="156"/>
        <v>2.2039614873817412</v>
      </c>
    </row>
    <row r="1319" spans="1:11" ht="13.5" x14ac:dyDescent="0.25">
      <c r="A1319" s="3">
        <f>TITRES_STAT!B1322</f>
        <v>44705</v>
      </c>
      <c r="B1319" s="5">
        <f>TITRES_STAT!D1322</f>
        <v>2.0550999999999999</v>
      </c>
      <c r="C1319" s="2">
        <f t="shared" si="157"/>
        <v>-1.440000000000019E-2</v>
      </c>
      <c r="D1319" s="2">
        <f t="shared" si="158"/>
        <v>2.0622999999999996</v>
      </c>
      <c r="E1319" s="2">
        <f t="shared" si="160"/>
        <v>2.1055800000000002</v>
      </c>
      <c r="F1319" s="2">
        <f t="shared" si="161"/>
        <v>2.16255</v>
      </c>
      <c r="G1319" s="2">
        <f t="shared" si="155"/>
        <v>2.2348139999999996</v>
      </c>
      <c r="H1319" s="2">
        <f t="shared" si="159"/>
        <v>2.1561029999999999</v>
      </c>
      <c r="I1319" s="2">
        <f t="array" ref="I1319">SUMPRODUCT(B1303:B1322, (ROW(B1303:B1322)-ROW(B1303)+1)) / (20*21/2)</f>
        <v>2.0990199999999999</v>
      </c>
      <c r="J1319" s="2">
        <f t="shared" si="162"/>
        <v>2.1462145704930911</v>
      </c>
      <c r="K1319" s="2">
        <f t="shared" si="156"/>
        <v>2.1981237819942221</v>
      </c>
    </row>
    <row r="1320" spans="1:11" ht="13.5" x14ac:dyDescent="0.25">
      <c r="A1320" s="3">
        <f>TITRES_STAT!B1323</f>
        <v>44706</v>
      </c>
      <c r="B1320" s="5">
        <f>TITRES_STAT!D1323</f>
        <v>2.0478999999999998</v>
      </c>
      <c r="C1320" s="2">
        <f t="shared" si="157"/>
        <v>-7.2000000000000952E-3</v>
      </c>
      <c r="D1320" s="2">
        <f t="shared" si="158"/>
        <v>2.0623</v>
      </c>
      <c r="E1320" s="2">
        <f t="shared" si="160"/>
        <v>2.0911599999999995</v>
      </c>
      <c r="F1320" s="2">
        <f t="shared" si="161"/>
        <v>2.1524549999999998</v>
      </c>
      <c r="G1320" s="2">
        <f t="shared" si="155"/>
        <v>2.2299099999999994</v>
      </c>
      <c r="H1320" s="2">
        <f t="shared" si="159"/>
        <v>2.1555620000000006</v>
      </c>
      <c r="I1320" s="2">
        <f t="array" ref="I1320">SUMPRODUCT(B1304:B1323, (ROW(B1304:B1323)-ROW(B1304)+1)) / (20*21/2)</f>
        <v>2.091499523809524</v>
      </c>
      <c r="J1320" s="2">
        <f t="shared" si="162"/>
        <v>2.1368512780651776</v>
      </c>
      <c r="K1320" s="2">
        <f t="shared" si="156"/>
        <v>2.1922326532885665</v>
      </c>
    </row>
    <row r="1321" spans="1:11" ht="13.5" x14ac:dyDescent="0.25">
      <c r="A1321" s="3">
        <f>TITRES_STAT!B1324</f>
        <v>44707</v>
      </c>
      <c r="B1321" s="5">
        <f>TITRES_STAT!D1324</f>
        <v>2.0695000000000001</v>
      </c>
      <c r="C1321" s="2">
        <f t="shared" si="157"/>
        <v>2.1600000000000286E-2</v>
      </c>
      <c r="D1321" s="2">
        <f t="shared" si="158"/>
        <v>2.0623</v>
      </c>
      <c r="E1321" s="2">
        <f t="shared" si="160"/>
        <v>2.0789</v>
      </c>
      <c r="F1321" s="2">
        <f t="shared" si="161"/>
        <v>2.1434399999999996</v>
      </c>
      <c r="G1321" s="2">
        <f t="shared" si="155"/>
        <v>2.2248619999999999</v>
      </c>
      <c r="H1321" s="2">
        <f t="shared" si="159"/>
        <v>2.1551290000000005</v>
      </c>
      <c r="I1321" s="2">
        <f t="array" ref="I1321">SUMPRODUCT(B1305:B1324, (ROW(B1305:B1324)-ROW(B1305)+1)) / (20*21/2)</f>
        <v>2.0862776190476193</v>
      </c>
      <c r="J1321" s="2">
        <f t="shared" si="162"/>
        <v>2.1304368706303989</v>
      </c>
      <c r="K1321" s="2">
        <f t="shared" si="156"/>
        <v>2.187419608061564</v>
      </c>
    </row>
    <row r="1322" spans="1:11" ht="13.5" x14ac:dyDescent="0.25">
      <c r="A1322" s="3">
        <f>TITRES_STAT!B1325</f>
        <v>44708</v>
      </c>
      <c r="B1322" s="5">
        <f>TITRES_STAT!D1325</f>
        <v>2.0623</v>
      </c>
      <c r="C1322" s="2">
        <f t="shared" si="157"/>
        <v>-7.2000000000000952E-3</v>
      </c>
      <c r="D1322" s="2">
        <f t="shared" si="158"/>
        <v>2.0608599999999999</v>
      </c>
      <c r="E1322" s="2">
        <f t="shared" si="160"/>
        <v>2.0789</v>
      </c>
      <c r="F1322" s="2">
        <f t="shared" si="161"/>
        <v>2.1340650000000001</v>
      </c>
      <c r="G1322" s="2">
        <f t="shared" si="155"/>
        <v>2.219814</v>
      </c>
      <c r="H1322" s="2">
        <f t="shared" si="159"/>
        <v>2.1546600000000002</v>
      </c>
      <c r="I1322" s="2">
        <f t="array" ref="I1322">SUMPRODUCT(B1306:B1325, (ROW(B1306:B1325)-ROW(B1306)+1)) / (20*21/2)</f>
        <v>2.0791714285714287</v>
      </c>
      <c r="J1322" s="2">
        <f t="shared" si="162"/>
        <v>2.1239476448560755</v>
      </c>
      <c r="K1322" s="2">
        <f t="shared" si="156"/>
        <v>2.1825129567650321</v>
      </c>
    </row>
    <row r="1323" spans="1:11" ht="13.5" x14ac:dyDescent="0.25">
      <c r="A1323" s="3">
        <f>TITRES_STAT!B1326</f>
        <v>44711</v>
      </c>
      <c r="B1323" s="5">
        <f>TITRES_STAT!D1326</f>
        <v>2.0550999999999999</v>
      </c>
      <c r="C1323" s="2">
        <f t="shared" si="157"/>
        <v>-7.2000000000000952E-3</v>
      </c>
      <c r="D1323" s="2">
        <f t="shared" si="158"/>
        <v>2.0579799999999997</v>
      </c>
      <c r="E1323" s="2">
        <f t="shared" si="160"/>
        <v>2.0695199999999998</v>
      </c>
      <c r="F1323" s="2">
        <f t="shared" si="161"/>
        <v>2.1243300000000001</v>
      </c>
      <c r="G1323" s="2">
        <f t="shared" si="155"/>
        <v>2.214766</v>
      </c>
      <c r="H1323" s="2">
        <f t="shared" si="159"/>
        <v>2.1541550000000003</v>
      </c>
      <c r="I1323" s="2">
        <f t="array" ref="I1323">SUMPRODUCT(B1307:B1326, (ROW(B1307:B1326)-ROW(B1307)+1)) / (20*21/2)</f>
        <v>2.0755633333333328</v>
      </c>
      <c r="J1323" s="2">
        <f t="shared" si="162"/>
        <v>2.1173907262983538</v>
      </c>
      <c r="K1323" s="2">
        <f t="shared" si="156"/>
        <v>2.1775163702252271</v>
      </c>
    </row>
    <row r="1324" spans="1:11" ht="13.5" x14ac:dyDescent="0.25">
      <c r="A1324" s="3">
        <f>TITRES_STAT!B1327</f>
        <v>44712</v>
      </c>
      <c r="B1324" s="5">
        <f>TITRES_STAT!D1327</f>
        <v>2.0695000000000001</v>
      </c>
      <c r="C1324" s="2">
        <f t="shared" si="157"/>
        <v>1.440000000000019E-2</v>
      </c>
      <c r="D1324" s="2">
        <f t="shared" si="158"/>
        <v>2.0608599999999999</v>
      </c>
      <c r="E1324" s="2">
        <f t="shared" si="160"/>
        <v>2.0615800000000002</v>
      </c>
      <c r="F1324" s="2">
        <f t="shared" si="161"/>
        <v>2.1153149999999998</v>
      </c>
      <c r="G1324" s="2">
        <f t="shared" si="155"/>
        <v>2.2100060000000004</v>
      </c>
      <c r="H1324" s="2">
        <f t="shared" si="159"/>
        <v>2.1537220000000001</v>
      </c>
      <c r="I1324" s="2">
        <f t="array" ref="I1324">SUMPRODUCT(B1308:B1327, (ROW(B1308:B1327)-ROW(B1308)+1)) / (20*21/2)</f>
        <v>2.0719219047619051</v>
      </c>
      <c r="J1324" s="2">
        <f t="shared" si="162"/>
        <v>2.1128297047461295</v>
      </c>
      <c r="K1324" s="2">
        <f t="shared" si="156"/>
        <v>2.1732804341379635</v>
      </c>
    </row>
    <row r="1325" spans="1:11" ht="13.5" x14ac:dyDescent="0.25">
      <c r="A1325" s="3">
        <f>TITRES_STAT!B1328</f>
        <v>44713</v>
      </c>
      <c r="B1325" s="5">
        <f>TITRES_STAT!D1328</f>
        <v>2.0407000000000002</v>
      </c>
      <c r="C1325" s="2">
        <f t="shared" si="157"/>
        <v>-2.8799999999999937E-2</v>
      </c>
      <c r="D1325" s="2">
        <f t="shared" si="158"/>
        <v>2.0594200000000003</v>
      </c>
      <c r="E1325" s="2">
        <f t="shared" si="160"/>
        <v>2.0608600000000004</v>
      </c>
      <c r="F1325" s="2">
        <f t="shared" si="161"/>
        <v>2.1073850000000003</v>
      </c>
      <c r="G1325" s="2">
        <f t="shared" si="155"/>
        <v>2.2052460000000003</v>
      </c>
      <c r="H1325" s="2">
        <f t="shared" si="159"/>
        <v>2.1532895000000001</v>
      </c>
      <c r="I1325" s="2">
        <f t="array" ref="I1325">SUMPRODUCT(B1309:B1328, (ROW(B1309:B1328)-ROW(B1309)+1)) / (20*21/2)</f>
        <v>2.0648876190476191</v>
      </c>
      <c r="J1325" s="2">
        <f t="shared" si="162"/>
        <v>2.1059602090560219</v>
      </c>
      <c r="K1325" s="2">
        <f t="shared" si="156"/>
        <v>2.1680812014266708</v>
      </c>
    </row>
    <row r="1326" spans="1:11" ht="13.5" x14ac:dyDescent="0.25">
      <c r="A1326" s="3">
        <f>TITRES_STAT!B1329</f>
        <v>44714</v>
      </c>
      <c r="B1326" s="5">
        <f>TITRES_STAT!D1329</f>
        <v>2.0695000000000001</v>
      </c>
      <c r="C1326" s="2">
        <f t="shared" si="157"/>
        <v>2.8799999999999937E-2</v>
      </c>
      <c r="D1326" s="2">
        <f t="shared" si="158"/>
        <v>2.0594199999999998</v>
      </c>
      <c r="E1326" s="2">
        <f t="shared" si="160"/>
        <v>2.0608600000000004</v>
      </c>
      <c r="F1326" s="2">
        <f t="shared" si="161"/>
        <v>2.1005349999999998</v>
      </c>
      <c r="G1326" s="2">
        <f t="shared" si="155"/>
        <v>2.2017840000000004</v>
      </c>
      <c r="H1326" s="2">
        <f t="shared" si="159"/>
        <v>2.1530010000000006</v>
      </c>
      <c r="I1326" s="2">
        <f t="array" ref="I1326">SUMPRODUCT(B1310:B1329, (ROW(B1310:B1329)-ROW(B1310)+1)) / (20*21/2)</f>
        <v>2.0640257142857141</v>
      </c>
      <c r="J1326" s="2">
        <f t="shared" si="162"/>
        <v>2.1024878081935436</v>
      </c>
      <c r="K1326" s="2">
        <f t="shared" si="156"/>
        <v>2.1642152719589585</v>
      </c>
    </row>
    <row r="1327" spans="1:11" ht="13.5" x14ac:dyDescent="0.25">
      <c r="A1327" s="3">
        <f>TITRES_STAT!B1330</f>
        <v>44715</v>
      </c>
      <c r="B1327" s="5">
        <f>TITRES_STAT!D1330</f>
        <v>2.0623</v>
      </c>
      <c r="C1327" s="2">
        <f t="shared" si="157"/>
        <v>-7.2000000000000952E-3</v>
      </c>
      <c r="D1327" s="2">
        <f t="shared" si="158"/>
        <v>2.0594200000000003</v>
      </c>
      <c r="E1327" s="2">
        <f t="shared" si="160"/>
        <v>2.0601400000000001</v>
      </c>
      <c r="F1327" s="2">
        <f t="shared" si="161"/>
        <v>2.0929600000000002</v>
      </c>
      <c r="G1327" s="2">
        <f t="shared" si="155"/>
        <v>2.1974560000000003</v>
      </c>
      <c r="H1327" s="2">
        <f t="shared" si="159"/>
        <v>2.1525320000000003</v>
      </c>
      <c r="I1327" s="2">
        <f t="array" ref="I1327">SUMPRODUCT(B1311:B1330, (ROW(B1311:B1330)-ROW(B1311)+1)) / (20*21/2)</f>
        <v>2.0628904761904763</v>
      </c>
      <c r="J1327" s="2">
        <f t="shared" si="162"/>
        <v>2.0986603978893967</v>
      </c>
      <c r="K1327" s="2">
        <f t="shared" si="156"/>
        <v>2.1602185946272345</v>
      </c>
    </row>
    <row r="1328" spans="1:11" ht="13.5" x14ac:dyDescent="0.25">
      <c r="A1328" s="3">
        <f>TITRES_STAT!B1331</f>
        <v>44718</v>
      </c>
      <c r="B1328" s="5">
        <f>TITRES_STAT!D1331</f>
        <v>2.0190999999999999</v>
      </c>
      <c r="C1328" s="2">
        <f t="shared" si="157"/>
        <v>-4.3200000000000127E-2</v>
      </c>
      <c r="D1328" s="2">
        <f t="shared" si="158"/>
        <v>2.0522200000000002</v>
      </c>
      <c r="E1328" s="2">
        <f t="shared" si="160"/>
        <v>2.0551000000000004</v>
      </c>
      <c r="F1328" s="2">
        <f t="shared" si="161"/>
        <v>2.08575</v>
      </c>
      <c r="G1328" s="2">
        <f t="shared" si="155"/>
        <v>2.1922639999999998</v>
      </c>
      <c r="H1328" s="2">
        <f t="shared" si="159"/>
        <v>2.1514145</v>
      </c>
      <c r="I1328" s="2">
        <f t="array" ref="I1328">SUMPRODUCT(B1312:B1331, (ROW(B1312:B1331)-ROW(B1312)+1)) / (20*21/2)</f>
        <v>2.0575390476190476</v>
      </c>
      <c r="J1328" s="2">
        <f t="shared" si="162"/>
        <v>2.0910832171380256</v>
      </c>
      <c r="K1328" s="2">
        <f t="shared" si="156"/>
        <v>2.1546845320928329</v>
      </c>
    </row>
    <row r="1329" spans="1:11" ht="13.5" x14ac:dyDescent="0.25">
      <c r="A1329" s="3">
        <f>TITRES_STAT!B1332</f>
        <v>44719</v>
      </c>
      <c r="B1329" s="5">
        <f>TITRES_STAT!D1332</f>
        <v>2.0767000000000002</v>
      </c>
      <c r="C1329" s="2">
        <f t="shared" si="157"/>
        <v>5.7600000000000318E-2</v>
      </c>
      <c r="D1329" s="2">
        <f t="shared" si="158"/>
        <v>2.0536600000000003</v>
      </c>
      <c r="E1329" s="2">
        <f t="shared" si="160"/>
        <v>2.0572599999999999</v>
      </c>
      <c r="F1329" s="2">
        <f t="shared" si="161"/>
        <v>2.0814200000000005</v>
      </c>
      <c r="G1329" s="2">
        <f t="shared" si="155"/>
        <v>2.1882239999999995</v>
      </c>
      <c r="H1329" s="2">
        <f t="shared" si="159"/>
        <v>2.1502605000000004</v>
      </c>
      <c r="I1329" s="2">
        <f t="array" ref="I1329">SUMPRODUCT(B1313:B1332, (ROW(B1313:B1332)-ROW(B1313)+1)) / (20*21/2)</f>
        <v>2.0530114285714287</v>
      </c>
      <c r="J1329" s="2">
        <f t="shared" si="162"/>
        <v>2.0897133869344042</v>
      </c>
      <c r="K1329" s="2">
        <f t="shared" si="156"/>
        <v>2.1516263151480164</v>
      </c>
    </row>
    <row r="1330" spans="1:11" ht="13.5" x14ac:dyDescent="0.25">
      <c r="A1330" s="3">
        <f>TITRES_STAT!B1333</f>
        <v>44720</v>
      </c>
      <c r="B1330" s="5">
        <f>TITRES_STAT!D1333</f>
        <v>2.0695000000000001</v>
      </c>
      <c r="C1330" s="2">
        <f t="shared" si="157"/>
        <v>-7.2000000000000952E-3</v>
      </c>
      <c r="D1330" s="2">
        <f t="shared" si="158"/>
        <v>2.0594200000000003</v>
      </c>
      <c r="E1330" s="2">
        <f t="shared" si="160"/>
        <v>2.0594200000000003</v>
      </c>
      <c r="F1330" s="2">
        <f t="shared" si="161"/>
        <v>2.0752899999999999</v>
      </c>
      <c r="G1330" s="2">
        <f t="shared" ref="G1330:G1393" si="163">AVERAGE(B1281:B1330)</f>
        <v>2.1843299999999997</v>
      </c>
      <c r="H1330" s="2">
        <f t="shared" si="159"/>
        <v>2.1492510000000005</v>
      </c>
      <c r="I1330" s="2">
        <f t="array" ref="I1330">SUMPRODUCT(B1314:B1333, (ROW(B1314:B1333)-ROW(B1314)+1)) / (20*21/2)</f>
        <v>2.0486895238095237</v>
      </c>
      <c r="J1330" s="2">
        <f t="shared" si="162"/>
        <v>2.0877883024644608</v>
      </c>
      <c r="K1330" s="2">
        <f t="shared" si="156"/>
        <v>2.1484056753382905</v>
      </c>
    </row>
    <row r="1331" spans="1:11" ht="13.5" x14ac:dyDescent="0.25">
      <c r="A1331" s="3">
        <f>TITRES_STAT!B1334</f>
        <v>44721</v>
      </c>
      <c r="B1331" s="5">
        <f>TITRES_STAT!D1334</f>
        <v>2.0190999999999999</v>
      </c>
      <c r="C1331" s="2">
        <f t="shared" si="157"/>
        <v>-5.0400000000000222E-2</v>
      </c>
      <c r="D1331" s="2">
        <f t="shared" si="158"/>
        <v>2.0493399999999999</v>
      </c>
      <c r="E1331" s="2">
        <f t="shared" si="160"/>
        <v>2.0543799999999997</v>
      </c>
      <c r="F1331" s="2">
        <f t="shared" si="161"/>
        <v>2.0666400000000005</v>
      </c>
      <c r="G1331" s="2">
        <f t="shared" si="163"/>
        <v>2.1794279999999997</v>
      </c>
      <c r="H1331" s="2">
        <f t="shared" si="159"/>
        <v>2.1479895000000004</v>
      </c>
      <c r="I1331" s="2">
        <f t="array" ref="I1331">SUMPRODUCT(B1315:B1334, (ROW(B1315:B1334)-ROW(B1315)+1)) / (20*21/2)</f>
        <v>2.0442904761904757</v>
      </c>
      <c r="J1331" s="2">
        <f t="shared" si="162"/>
        <v>2.0812465593726071</v>
      </c>
      <c r="K1331" s="2">
        <f t="shared" ref="K1331:K1394" si="164">$K$4*B1331+(1-$K$4)*K1330</f>
        <v>2.1433348645407104</v>
      </c>
    </row>
    <row r="1332" spans="1:11" ht="13.5" x14ac:dyDescent="0.25">
      <c r="A1332" s="3">
        <f>TITRES_STAT!B1335</f>
        <v>44722</v>
      </c>
      <c r="B1332" s="5">
        <f>TITRES_STAT!D1335</f>
        <v>2.0190999999999999</v>
      </c>
      <c r="C1332" s="2">
        <f t="shared" si="157"/>
        <v>0</v>
      </c>
      <c r="D1332" s="2">
        <f t="shared" si="158"/>
        <v>2.0407000000000002</v>
      </c>
      <c r="E1332" s="2">
        <f t="shared" si="160"/>
        <v>2.0500600000000007</v>
      </c>
      <c r="F1332" s="2">
        <f t="shared" si="161"/>
        <v>2.0644800000000005</v>
      </c>
      <c r="G1332" s="2">
        <f t="shared" si="163"/>
        <v>2.1746699999999994</v>
      </c>
      <c r="H1332" s="2">
        <f t="shared" si="159"/>
        <v>2.1464395000000001</v>
      </c>
      <c r="I1332" s="2">
        <f t="array" ref="I1332">SUMPRODUCT(B1316:B1335, (ROW(B1316:B1335)-ROW(B1316)+1)) / (20*21/2)</f>
        <v>2.0474204761904762</v>
      </c>
      <c r="J1332" s="2">
        <f t="shared" si="162"/>
        <v>2.0753278394323589</v>
      </c>
      <c r="K1332" s="2">
        <f t="shared" si="164"/>
        <v>2.1384629090685254</v>
      </c>
    </row>
    <row r="1333" spans="1:11" ht="13.5" x14ac:dyDescent="0.25">
      <c r="A1333" s="3">
        <f>TITRES_STAT!B1336</f>
        <v>44725</v>
      </c>
      <c r="B1333" s="5">
        <f>TITRES_STAT!D1336</f>
        <v>2.0190999999999999</v>
      </c>
      <c r="C1333" s="2">
        <f t="shared" si="157"/>
        <v>0</v>
      </c>
      <c r="D1333" s="2">
        <f t="shared" si="158"/>
        <v>2.0407000000000002</v>
      </c>
      <c r="E1333" s="2">
        <f t="shared" si="160"/>
        <v>2.0464600000000006</v>
      </c>
      <c r="F1333" s="2">
        <f t="shared" si="161"/>
        <v>2.0579900000000007</v>
      </c>
      <c r="G1333" s="2">
        <f t="shared" si="163"/>
        <v>2.1699119999999992</v>
      </c>
      <c r="H1333" s="2">
        <f t="shared" si="159"/>
        <v>2.1449255000000003</v>
      </c>
      <c r="I1333" s="2">
        <f t="array" ref="I1333">SUMPRODUCT(B1317:B1336, (ROW(B1317:B1336)-ROW(B1317)+1)) / (20*21/2)</f>
        <v>2.0503785714285714</v>
      </c>
      <c r="J1333" s="2">
        <f t="shared" si="162"/>
        <v>2.0699728071054677</v>
      </c>
      <c r="K1333" s="2">
        <f t="shared" si="164"/>
        <v>2.1337820106736811</v>
      </c>
    </row>
    <row r="1334" spans="1:11" ht="13.5" x14ac:dyDescent="0.25">
      <c r="A1334" s="3">
        <f>TITRES_STAT!B1337</f>
        <v>44726</v>
      </c>
      <c r="B1334" s="5">
        <f>TITRES_STAT!D1337</f>
        <v>2.0118</v>
      </c>
      <c r="C1334" s="2">
        <f t="shared" si="157"/>
        <v>-7.2999999999998622E-3</v>
      </c>
      <c r="D1334" s="2">
        <f t="shared" si="158"/>
        <v>2.02772</v>
      </c>
      <c r="E1334" s="2">
        <f t="shared" si="160"/>
        <v>2.0406900000000001</v>
      </c>
      <c r="F1334" s="2">
        <f t="shared" si="161"/>
        <v>2.0511350000000004</v>
      </c>
      <c r="G1334" s="2">
        <f t="shared" si="163"/>
        <v>2.1654399999999994</v>
      </c>
      <c r="H1334" s="2">
        <f t="shared" si="159"/>
        <v>2.1433750000000003</v>
      </c>
      <c r="I1334" s="2">
        <f t="array" ref="I1334">SUMPRODUCT(B1318:B1337, (ROW(B1318:B1337)-ROW(B1318)+1)) / (20*21/2)</f>
        <v>2.0525723809523813</v>
      </c>
      <c r="J1334" s="2">
        <f t="shared" si="162"/>
        <v>2.0644325397620897</v>
      </c>
      <c r="K1334" s="2">
        <f t="shared" si="164"/>
        <v>2.1289984024119684</v>
      </c>
    </row>
    <row r="1335" spans="1:11" ht="13.5" x14ac:dyDescent="0.25">
      <c r="A1335" s="3">
        <f>TITRES_STAT!B1338</f>
        <v>44727</v>
      </c>
      <c r="B1335" s="5">
        <f>TITRES_STAT!D1338</f>
        <v>2.0840000000000001</v>
      </c>
      <c r="C1335" s="2">
        <f t="shared" si="157"/>
        <v>7.2200000000000042E-2</v>
      </c>
      <c r="D1335" s="2">
        <f t="shared" si="158"/>
        <v>2.0306199999999999</v>
      </c>
      <c r="E1335" s="2">
        <f t="shared" si="160"/>
        <v>2.0450200000000001</v>
      </c>
      <c r="F1335" s="2">
        <f t="shared" si="161"/>
        <v>2.0529400000000004</v>
      </c>
      <c r="G1335" s="2">
        <f t="shared" si="163"/>
        <v>2.1609699999999998</v>
      </c>
      <c r="H1335" s="2">
        <f t="shared" si="159"/>
        <v>2.1422935000000005</v>
      </c>
      <c r="I1335" s="2">
        <f t="array" ref="I1335">SUMPRODUCT(B1319:B1338, (ROW(B1319:B1338)-ROW(B1319)+1)) / (20*21/2)</f>
        <v>2.0554271428571429</v>
      </c>
      <c r="J1335" s="2">
        <f t="shared" si="162"/>
        <v>2.0662961074037955</v>
      </c>
      <c r="K1335" s="2">
        <f t="shared" si="164"/>
        <v>2.1272337591801267</v>
      </c>
    </row>
    <row r="1336" spans="1:11" ht="13.5" x14ac:dyDescent="0.25">
      <c r="A1336" s="3">
        <f>TITRES_STAT!B1339</f>
        <v>44728</v>
      </c>
      <c r="B1336" s="5">
        <f>TITRES_STAT!D1339</f>
        <v>2.0840000000000001</v>
      </c>
      <c r="C1336" s="2">
        <f t="shared" si="157"/>
        <v>0</v>
      </c>
      <c r="D1336" s="2">
        <f t="shared" si="158"/>
        <v>2.0436000000000001</v>
      </c>
      <c r="E1336" s="2">
        <f t="shared" si="160"/>
        <v>2.0464700000000002</v>
      </c>
      <c r="F1336" s="2">
        <f t="shared" si="161"/>
        <v>2.053665000000001</v>
      </c>
      <c r="G1336" s="2">
        <f t="shared" si="163"/>
        <v>2.1567879999999997</v>
      </c>
      <c r="H1336" s="2">
        <f t="shared" si="159"/>
        <v>2.1412840000000002</v>
      </c>
      <c r="I1336" s="2">
        <f t="array" ref="I1336">SUMPRODUCT(B1320:B1339, (ROW(B1320:B1339)-ROW(B1320)+1)) / (20*21/2)</f>
        <v>2.0575176190476192</v>
      </c>
      <c r="J1336" s="2">
        <f t="shared" si="162"/>
        <v>2.0679821924129578</v>
      </c>
      <c r="K1336" s="2">
        <f t="shared" si="164"/>
        <v>2.1255383176436511</v>
      </c>
    </row>
    <row r="1337" spans="1:11" ht="13.5" x14ac:dyDescent="0.25">
      <c r="A1337" s="3">
        <f>TITRES_STAT!B1340</f>
        <v>44729</v>
      </c>
      <c r="B1337" s="5">
        <f>TITRES_STAT!D1340</f>
        <v>2.0767000000000002</v>
      </c>
      <c r="C1337" s="2">
        <f t="shared" si="157"/>
        <v>-7.2999999999998622E-3</v>
      </c>
      <c r="D1337" s="2">
        <f t="shared" si="158"/>
        <v>2.0551200000000001</v>
      </c>
      <c r="E1337" s="2">
        <f t="shared" si="160"/>
        <v>2.0479099999999999</v>
      </c>
      <c r="F1337" s="2">
        <f t="shared" si="161"/>
        <v>2.0540250000000007</v>
      </c>
      <c r="G1337" s="2">
        <f t="shared" si="163"/>
        <v>2.1524599999999996</v>
      </c>
      <c r="H1337" s="2">
        <f t="shared" si="159"/>
        <v>2.1402020000000004</v>
      </c>
      <c r="I1337" s="2">
        <f t="array" ref="I1337">SUMPRODUCT(B1321:B1340, (ROW(B1321:B1340)-ROW(B1321)+1)) / (20*21/2)</f>
        <v>2.0595052380952379</v>
      </c>
      <c r="J1337" s="2">
        <f t="shared" si="162"/>
        <v>2.0688124598022002</v>
      </c>
      <c r="K1337" s="2">
        <f t="shared" si="164"/>
        <v>2.1236230895007631</v>
      </c>
    </row>
    <row r="1338" spans="1:11" ht="13.5" x14ac:dyDescent="0.25">
      <c r="A1338" s="3">
        <f>TITRES_STAT!B1341</f>
        <v>44732</v>
      </c>
      <c r="B1338" s="5">
        <f>TITRES_STAT!D1341</f>
        <v>2.0840000000000001</v>
      </c>
      <c r="C1338" s="2">
        <f t="shared" si="157"/>
        <v>7.2999999999998622E-3</v>
      </c>
      <c r="D1338" s="2">
        <f t="shared" si="158"/>
        <v>2.0681000000000003</v>
      </c>
      <c r="E1338" s="2">
        <f t="shared" si="160"/>
        <v>2.0543999999999998</v>
      </c>
      <c r="F1338" s="2">
        <f t="shared" si="161"/>
        <v>2.0547500000000012</v>
      </c>
      <c r="G1338" s="2">
        <f t="shared" si="163"/>
        <v>2.1479899999999996</v>
      </c>
      <c r="H1338" s="2">
        <f t="shared" si="159"/>
        <v>2.1393730000000004</v>
      </c>
      <c r="I1338" s="2">
        <f t="array" ref="I1338">SUMPRODUCT(B1322:B1341, (ROW(B1322:B1341)-ROW(B1322)+1)) / (20*21/2)</f>
        <v>2.0599842857142856</v>
      </c>
      <c r="J1338" s="2">
        <f t="shared" si="162"/>
        <v>2.0702588922019904</v>
      </c>
      <c r="K1338" s="2">
        <f t="shared" si="164"/>
        <v>2.1220692428536743</v>
      </c>
    </row>
    <row r="1339" spans="1:11" ht="13.5" x14ac:dyDescent="0.25">
      <c r="A1339" s="3">
        <f>TITRES_STAT!B1342</f>
        <v>44733</v>
      </c>
      <c r="B1339" s="5">
        <f>TITRES_STAT!D1342</f>
        <v>2.0767000000000002</v>
      </c>
      <c r="C1339" s="2">
        <f t="shared" si="157"/>
        <v>-7.2999999999998622E-3</v>
      </c>
      <c r="D1339" s="2">
        <f t="shared" si="158"/>
        <v>2.08108</v>
      </c>
      <c r="E1339" s="2">
        <f t="shared" si="160"/>
        <v>2.0543999999999998</v>
      </c>
      <c r="F1339" s="2">
        <f t="shared" si="161"/>
        <v>2.0558300000000012</v>
      </c>
      <c r="G1339" s="2">
        <f t="shared" si="163"/>
        <v>2.1435179999999994</v>
      </c>
      <c r="H1339" s="2">
        <f t="shared" si="159"/>
        <v>2.1385075000000007</v>
      </c>
      <c r="I1339" s="2">
        <f t="array" ref="I1339">SUMPRODUCT(B1323:B1342, (ROW(B1323:B1342)-ROW(B1323)+1)) / (20*21/2)</f>
        <v>2.0604976190476192</v>
      </c>
      <c r="J1339" s="2">
        <f t="shared" si="162"/>
        <v>2.0708723310398964</v>
      </c>
      <c r="K1339" s="2">
        <f t="shared" si="164"/>
        <v>2.1202900568594125</v>
      </c>
    </row>
    <row r="1340" spans="1:11" ht="13.5" x14ac:dyDescent="0.25">
      <c r="A1340" s="3">
        <f>TITRES_STAT!B1343</f>
        <v>44734</v>
      </c>
      <c r="B1340" s="5">
        <f>TITRES_STAT!D1343</f>
        <v>2.0767000000000002</v>
      </c>
      <c r="C1340" s="2">
        <f t="shared" si="157"/>
        <v>0</v>
      </c>
      <c r="D1340" s="2">
        <f t="shared" si="158"/>
        <v>2.0796200000000002</v>
      </c>
      <c r="E1340" s="2">
        <f t="shared" si="160"/>
        <v>2.0551199999999996</v>
      </c>
      <c r="F1340" s="2">
        <f t="shared" si="161"/>
        <v>2.0572700000000008</v>
      </c>
      <c r="G1340" s="2">
        <f t="shared" si="163"/>
        <v>2.1391899999999997</v>
      </c>
      <c r="H1340" s="2">
        <f t="shared" si="159"/>
        <v>2.1376420000000009</v>
      </c>
      <c r="I1340" s="2">
        <f t="array" ref="I1340">SUMPRODUCT(B1324:B1343, (ROW(B1324:B1343)-ROW(B1324)+1)) / (20*21/2)</f>
        <v>2.0603252380952379</v>
      </c>
      <c r="J1340" s="2">
        <f t="shared" si="162"/>
        <v>2.0714273471313351</v>
      </c>
      <c r="K1340" s="2">
        <f t="shared" si="164"/>
        <v>2.1185806428649259</v>
      </c>
    </row>
    <row r="1341" spans="1:11" ht="13.5" x14ac:dyDescent="0.25">
      <c r="A1341" s="3">
        <f>TITRES_STAT!B1344</f>
        <v>44735</v>
      </c>
      <c r="B1341" s="5">
        <f>TITRES_STAT!D1344</f>
        <v>2.0623</v>
      </c>
      <c r="C1341" s="2">
        <f t="shared" si="157"/>
        <v>-1.440000000000019E-2</v>
      </c>
      <c r="D1341" s="2">
        <f t="shared" si="158"/>
        <v>2.0752800000000002</v>
      </c>
      <c r="E1341" s="2">
        <f t="shared" si="160"/>
        <v>2.0594399999999999</v>
      </c>
      <c r="F1341" s="2">
        <f t="shared" si="161"/>
        <v>2.0569100000000007</v>
      </c>
      <c r="G1341" s="2">
        <f t="shared" si="163"/>
        <v>2.1345739999999993</v>
      </c>
      <c r="H1341" s="2">
        <f t="shared" si="159"/>
        <v>2.136524000000001</v>
      </c>
      <c r="I1341" s="2">
        <f t="array" ref="I1341">SUMPRODUCT(B1325:B1344, (ROW(B1325:B1344)-ROW(B1325)+1)) / (20*21/2)</f>
        <v>2.0580957142857144</v>
      </c>
      <c r="J1341" s="2">
        <f t="shared" si="162"/>
        <v>2.0705580759759696</v>
      </c>
      <c r="K1341" s="2">
        <f t="shared" si="164"/>
        <v>2.1163735588310071</v>
      </c>
    </row>
    <row r="1342" spans="1:11" ht="13.5" x14ac:dyDescent="0.25">
      <c r="A1342" s="3">
        <f>TITRES_STAT!B1345</f>
        <v>44736</v>
      </c>
      <c r="B1342" s="5">
        <f>TITRES_STAT!D1345</f>
        <v>2.0623</v>
      </c>
      <c r="C1342" s="2">
        <f t="shared" si="157"/>
        <v>0</v>
      </c>
      <c r="D1342" s="2">
        <f t="shared" si="158"/>
        <v>2.0724000000000005</v>
      </c>
      <c r="E1342" s="2">
        <f t="shared" si="160"/>
        <v>2.0637600000000003</v>
      </c>
      <c r="F1342" s="2">
        <f t="shared" si="161"/>
        <v>2.0569100000000007</v>
      </c>
      <c r="G1342" s="2">
        <f t="shared" si="163"/>
        <v>2.1299579999999994</v>
      </c>
      <c r="H1342" s="2">
        <f t="shared" si="159"/>
        <v>2.1356585000000008</v>
      </c>
      <c r="I1342" s="2">
        <f t="array" ref="I1342">SUMPRODUCT(B1326:B1345, (ROW(B1326:B1345)-ROW(B1326)+1)) / (20*21/2)</f>
        <v>2.0587804761904764</v>
      </c>
      <c r="J1342" s="2">
        <f t="shared" si="162"/>
        <v>2.0697715925496869</v>
      </c>
      <c r="K1342" s="2">
        <f t="shared" si="164"/>
        <v>2.1142530271121438</v>
      </c>
    </row>
    <row r="1343" spans="1:11" ht="13.5" x14ac:dyDescent="0.25">
      <c r="A1343" s="3">
        <f>TITRES_STAT!B1346</f>
        <v>44739</v>
      </c>
      <c r="B1343" s="5">
        <f>TITRES_STAT!D1346</f>
        <v>2.0550999999999999</v>
      </c>
      <c r="C1343" s="2">
        <f t="shared" si="157"/>
        <v>-7.2000000000000952E-3</v>
      </c>
      <c r="D1343" s="2">
        <f t="shared" si="158"/>
        <v>2.0666199999999999</v>
      </c>
      <c r="E1343" s="2">
        <f t="shared" si="160"/>
        <v>2.0673599999999999</v>
      </c>
      <c r="F1343" s="2">
        <f t="shared" si="161"/>
        <v>2.0569100000000007</v>
      </c>
      <c r="G1343" s="2">
        <f t="shared" si="163"/>
        <v>2.1251979999999993</v>
      </c>
      <c r="H1343" s="2">
        <f t="shared" si="159"/>
        <v>2.1346130000000003</v>
      </c>
      <c r="I1343" s="2">
        <f t="array" ref="I1343">SUMPRODUCT(B1327:B1346, (ROW(B1327:B1346)-ROW(B1327)+1)) / (20*21/2)</f>
        <v>2.0593623809523809</v>
      </c>
      <c r="J1343" s="2">
        <f t="shared" si="162"/>
        <v>2.0683742980211455</v>
      </c>
      <c r="K1343" s="2">
        <f t="shared" si="164"/>
        <v>2.1119333005587264</v>
      </c>
    </row>
    <row r="1344" spans="1:11" ht="13.5" x14ac:dyDescent="0.25">
      <c r="A1344" s="3">
        <f>TITRES_STAT!B1347</f>
        <v>44740</v>
      </c>
      <c r="B1344" s="5">
        <f>TITRES_STAT!D1347</f>
        <v>2.0335000000000001</v>
      </c>
      <c r="C1344" s="2">
        <f t="shared" si="157"/>
        <v>-2.1599999999999842E-2</v>
      </c>
      <c r="D1344" s="2">
        <f t="shared" si="158"/>
        <v>2.0579799999999997</v>
      </c>
      <c r="E1344" s="2">
        <f t="shared" si="160"/>
        <v>2.0695299999999999</v>
      </c>
      <c r="F1344" s="2">
        <f t="shared" si="161"/>
        <v>2.05511</v>
      </c>
      <c r="G1344" s="2">
        <f t="shared" si="163"/>
        <v>2.1201499999999998</v>
      </c>
      <c r="H1344" s="2">
        <f t="shared" si="159"/>
        <v>2.1334595000000003</v>
      </c>
      <c r="I1344" s="2">
        <f t="array" ref="I1344">SUMPRODUCT(B1328:B1347, (ROW(B1328:B1347)-ROW(B1328)+1)) / (20*21/2)</f>
        <v>2.0606642857142856</v>
      </c>
      <c r="J1344" s="2">
        <f t="shared" si="162"/>
        <v>2.0650529363048458</v>
      </c>
      <c r="K1344" s="2">
        <f t="shared" si="164"/>
        <v>2.108857484850541</v>
      </c>
    </row>
    <row r="1345" spans="1:11" ht="13.5" x14ac:dyDescent="0.25">
      <c r="A1345" s="3">
        <f>TITRES_STAT!B1348</f>
        <v>44741</v>
      </c>
      <c r="B1345" s="5">
        <f>TITRES_STAT!D1348</f>
        <v>2.0623</v>
      </c>
      <c r="C1345" s="2">
        <f t="shared" si="157"/>
        <v>2.8799999999999937E-2</v>
      </c>
      <c r="D1345" s="2">
        <f t="shared" si="158"/>
        <v>2.0551000000000004</v>
      </c>
      <c r="E1345" s="2">
        <f t="shared" si="160"/>
        <v>2.0673600000000003</v>
      </c>
      <c r="F1345" s="2">
        <f t="shared" si="161"/>
        <v>2.05619</v>
      </c>
      <c r="G1345" s="2">
        <f t="shared" si="163"/>
        <v>2.1152459999999991</v>
      </c>
      <c r="H1345" s="2">
        <f t="shared" si="159"/>
        <v>2.1326300000000007</v>
      </c>
      <c r="I1345" s="2">
        <f t="array" ref="I1345">SUMPRODUCT(B1329:B1348, (ROW(B1329:B1348)-ROW(B1329)+1)) / (20*21/2)</f>
        <v>2.0626176190476189</v>
      </c>
      <c r="J1345" s="2">
        <f t="shared" si="162"/>
        <v>2.0647907518948605</v>
      </c>
      <c r="K1345" s="2">
        <f t="shared" si="164"/>
        <v>2.1070317011309121</v>
      </c>
    </row>
    <row r="1346" spans="1:11" ht="13.5" x14ac:dyDescent="0.25">
      <c r="A1346" s="3">
        <f>TITRES_STAT!B1349</f>
        <v>44742</v>
      </c>
      <c r="B1346" s="5">
        <f>TITRES_STAT!D1349</f>
        <v>2.0623</v>
      </c>
      <c r="C1346" s="2">
        <f t="shared" si="157"/>
        <v>0</v>
      </c>
      <c r="D1346" s="2">
        <f t="shared" si="158"/>
        <v>2.0551000000000004</v>
      </c>
      <c r="E1346" s="2">
        <f t="shared" si="160"/>
        <v>2.0651900000000003</v>
      </c>
      <c r="F1346" s="2">
        <f t="shared" si="161"/>
        <v>2.0558300000000003</v>
      </c>
      <c r="G1346" s="2">
        <f t="shared" si="163"/>
        <v>2.1103419999999993</v>
      </c>
      <c r="H1346" s="2">
        <f t="shared" si="159"/>
        <v>2.1316205000000004</v>
      </c>
      <c r="I1346" s="2">
        <f t="array" ref="I1346">SUMPRODUCT(B1330:B1349, (ROW(B1330:B1349)-ROW(B1330)+1)) / (20*21/2)</f>
        <v>2.0752871428571429</v>
      </c>
      <c r="J1346" s="2">
        <f t="shared" si="162"/>
        <v>2.0645535374286834</v>
      </c>
      <c r="K1346" s="2">
        <f t="shared" si="164"/>
        <v>2.105277516772837</v>
      </c>
    </row>
    <row r="1347" spans="1:11" ht="13.5" x14ac:dyDescent="0.25">
      <c r="A1347" s="3">
        <f>TITRES_STAT!B1350</f>
        <v>44743</v>
      </c>
      <c r="B1347" s="5">
        <f>TITRES_STAT!D1350</f>
        <v>2.0695000000000001</v>
      </c>
      <c r="C1347" s="2">
        <f t="shared" si="157"/>
        <v>7.2000000000000952E-3</v>
      </c>
      <c r="D1347" s="2">
        <f t="shared" si="158"/>
        <v>2.05654</v>
      </c>
      <c r="E1347" s="2">
        <f t="shared" si="160"/>
        <v>2.0644700000000005</v>
      </c>
      <c r="F1347" s="2">
        <f t="shared" si="161"/>
        <v>2.05619</v>
      </c>
      <c r="G1347" s="2">
        <f t="shared" si="163"/>
        <v>2.1055819999999992</v>
      </c>
      <c r="H1347" s="2">
        <f t="shared" si="159"/>
        <v>2.1308270000000005</v>
      </c>
      <c r="I1347" s="2">
        <f t="array" ref="I1347">SUMPRODUCT(B1331:B1350, (ROW(B1331:B1350)-ROW(B1331)+1)) / (20*21/2)</f>
        <v>2.0867214285714288</v>
      </c>
      <c r="J1347" s="2">
        <f t="shared" si="162"/>
        <v>2.0650246291021421</v>
      </c>
      <c r="K1347" s="2">
        <f t="shared" si="164"/>
        <v>2.1038744768993927</v>
      </c>
    </row>
    <row r="1348" spans="1:11" ht="13.5" x14ac:dyDescent="0.25">
      <c r="A1348" s="3">
        <f>TITRES_STAT!B1351</f>
        <v>44746</v>
      </c>
      <c r="B1348" s="5">
        <f>TITRES_STAT!D1351</f>
        <v>2.0767000000000002</v>
      </c>
      <c r="C1348" s="2">
        <f t="shared" ref="C1348:C1411" si="165">B1348-B1347</f>
        <v>7.2000000000000952E-3</v>
      </c>
      <c r="D1348" s="2">
        <f t="shared" si="158"/>
        <v>2.0608600000000004</v>
      </c>
      <c r="E1348" s="2">
        <f t="shared" si="160"/>
        <v>2.0637400000000001</v>
      </c>
      <c r="F1348" s="2">
        <f t="shared" si="161"/>
        <v>2.0590699999999997</v>
      </c>
      <c r="G1348" s="2">
        <f t="shared" si="163"/>
        <v>2.1035619999999993</v>
      </c>
      <c r="H1348" s="2">
        <f t="shared" si="159"/>
        <v>2.1300335000000006</v>
      </c>
      <c r="I1348" s="2">
        <f t="array" ref="I1348">SUMPRODUCT(B1332:B1351, (ROW(B1332:B1351)-ROW(B1332)+1)) / (20*21/2)</f>
        <v>2.0955490476190479</v>
      </c>
      <c r="J1348" s="2">
        <f t="shared" si="162"/>
        <v>2.0661365691876523</v>
      </c>
      <c r="K1348" s="2">
        <f t="shared" si="164"/>
        <v>2.1028088111386323</v>
      </c>
    </row>
    <row r="1349" spans="1:11" ht="13.5" x14ac:dyDescent="0.25">
      <c r="A1349" s="3">
        <f>TITRES_STAT!B1352</f>
        <v>44747</v>
      </c>
      <c r="B1349" s="5">
        <f>TITRES_STAT!D1352</f>
        <v>2.1920999999999999</v>
      </c>
      <c r="C1349" s="2">
        <f t="shared" si="165"/>
        <v>0.11539999999999973</v>
      </c>
      <c r="D1349" s="2">
        <f t="shared" si="158"/>
        <v>2.0925800000000003</v>
      </c>
      <c r="E1349" s="2">
        <f t="shared" si="160"/>
        <v>2.0752800000000002</v>
      </c>
      <c r="F1349" s="2">
        <f t="shared" si="161"/>
        <v>2.0648399999999993</v>
      </c>
      <c r="G1349" s="2">
        <f t="shared" si="163"/>
        <v>2.1024079999999996</v>
      </c>
      <c r="H1349" s="2">
        <f t="shared" si="159"/>
        <v>2.1298170000000001</v>
      </c>
      <c r="I1349" s="2">
        <f t="array" ref="I1349">SUMPRODUCT(B1333:B1352, (ROW(B1333:B1352)-ROW(B1333)+1)) / (20*21/2)</f>
        <v>2.1057471428571426</v>
      </c>
      <c r="J1349" s="2">
        <f t="shared" si="162"/>
        <v>2.0781330864078758</v>
      </c>
      <c r="K1349" s="2">
        <f t="shared" si="164"/>
        <v>2.1063104263880978</v>
      </c>
    </row>
    <row r="1350" spans="1:11" ht="13.5" x14ac:dyDescent="0.25">
      <c r="A1350" s="3">
        <f>TITRES_STAT!B1353</f>
        <v>44748</v>
      </c>
      <c r="B1350" s="5">
        <f>TITRES_STAT!D1353</f>
        <v>2.1848999999999998</v>
      </c>
      <c r="C1350" s="2">
        <f t="shared" si="165"/>
        <v>-7.2000000000000952E-3</v>
      </c>
      <c r="D1350" s="2">
        <f t="shared" ref="D1350:D1413" si="166">AVERAGE(B1346:B1350)</f>
        <v>2.1170999999999998</v>
      </c>
      <c r="E1350" s="2">
        <f t="shared" si="160"/>
        <v>2.0861000000000001</v>
      </c>
      <c r="F1350" s="2">
        <f t="shared" si="161"/>
        <v>2.0706099999999998</v>
      </c>
      <c r="G1350" s="2">
        <f t="shared" si="163"/>
        <v>2.1011099999999994</v>
      </c>
      <c r="H1350" s="2">
        <f t="shared" si="159"/>
        <v>2.1297810000000004</v>
      </c>
      <c r="I1350" s="2">
        <f t="array" ref="I1350">SUMPRODUCT(B1334:B1353, (ROW(B1334:B1353)-ROW(B1334)+1)) / (20*21/2)</f>
        <v>2.1144700000000003</v>
      </c>
      <c r="J1350" s="2">
        <f t="shared" si="162"/>
        <v>2.0883013638928398</v>
      </c>
      <c r="K1350" s="2">
        <f t="shared" si="164"/>
        <v>2.1093923704513098</v>
      </c>
    </row>
    <row r="1351" spans="1:11" ht="13.5" x14ac:dyDescent="0.25">
      <c r="A1351" s="3">
        <f>TITRES_STAT!B1354</f>
        <v>44749</v>
      </c>
      <c r="B1351" s="5">
        <f>TITRES_STAT!D1354</f>
        <v>2.1633</v>
      </c>
      <c r="C1351" s="2">
        <f t="shared" si="165"/>
        <v>-2.1599999999999842E-2</v>
      </c>
      <c r="D1351" s="2">
        <f t="shared" si="166"/>
        <v>2.1372999999999998</v>
      </c>
      <c r="E1351" s="2">
        <f t="shared" si="160"/>
        <v>2.0962000000000001</v>
      </c>
      <c r="F1351" s="2">
        <f t="shared" si="161"/>
        <v>2.07782</v>
      </c>
      <c r="G1351" s="2">
        <f t="shared" si="163"/>
        <v>2.0993799999999996</v>
      </c>
      <c r="H1351" s="2">
        <f t="shared" si="159"/>
        <v>2.1297090000000001</v>
      </c>
      <c r="I1351" s="2">
        <f t="array" ref="I1351">SUMPRODUCT(B1335:B1354, (ROW(B1335:B1354)-ROW(B1335)+1)) / (20*21/2)</f>
        <v>2.1224376190476191</v>
      </c>
      <c r="J1351" s="2">
        <f t="shared" si="162"/>
        <v>2.0954440911411405</v>
      </c>
      <c r="K1351" s="2">
        <f t="shared" si="164"/>
        <v>2.1115063951394939</v>
      </c>
    </row>
    <row r="1352" spans="1:11" ht="13.5" x14ac:dyDescent="0.25">
      <c r="A1352" s="3">
        <f>TITRES_STAT!B1355</f>
        <v>44750</v>
      </c>
      <c r="B1352" s="5">
        <f>TITRES_STAT!D1355</f>
        <v>2.1848999999999998</v>
      </c>
      <c r="C1352" s="2">
        <f t="shared" si="165"/>
        <v>2.1599999999999842E-2</v>
      </c>
      <c r="D1352" s="2">
        <f t="shared" si="166"/>
        <v>2.16038</v>
      </c>
      <c r="E1352" s="2">
        <f t="shared" si="160"/>
        <v>2.10846</v>
      </c>
      <c r="F1352" s="2">
        <f t="shared" si="161"/>
        <v>2.0861100000000006</v>
      </c>
      <c r="G1352" s="2">
        <f t="shared" si="163"/>
        <v>2.0980819999999998</v>
      </c>
      <c r="H1352" s="2">
        <f t="shared" si="159"/>
        <v>2.1298170000000001</v>
      </c>
      <c r="I1352" s="2">
        <f t="array" ref="I1352">SUMPRODUCT(B1336:B1355, (ROW(B1336:B1355)-ROW(B1336)+1)) / (20*21/2)</f>
        <v>2.1282438095238096</v>
      </c>
      <c r="J1352" s="2">
        <f t="shared" si="162"/>
        <v>2.103963701508651</v>
      </c>
      <c r="K1352" s="2">
        <f t="shared" si="164"/>
        <v>2.114384575722259</v>
      </c>
    </row>
    <row r="1353" spans="1:11" ht="13.5" x14ac:dyDescent="0.25">
      <c r="A1353" s="3">
        <f>TITRES_STAT!B1356</f>
        <v>44753</v>
      </c>
      <c r="B1353" s="5">
        <f>TITRES_STAT!D1356</f>
        <v>2.1777000000000002</v>
      </c>
      <c r="C1353" s="2">
        <f t="shared" si="165"/>
        <v>-7.1999999999996511E-3</v>
      </c>
      <c r="D1353" s="2">
        <f t="shared" si="166"/>
        <v>2.18058</v>
      </c>
      <c r="E1353" s="2">
        <f t="shared" si="160"/>
        <v>2.1207199999999999</v>
      </c>
      <c r="F1353" s="2">
        <f t="shared" si="161"/>
        <v>2.0940400000000001</v>
      </c>
      <c r="G1353" s="2">
        <f t="shared" si="163"/>
        <v>2.0966400000000003</v>
      </c>
      <c r="H1353" s="2">
        <f t="shared" si="159"/>
        <v>2.1297450000000002</v>
      </c>
      <c r="I1353" s="2">
        <f t="array" ref="I1353">SUMPRODUCT(B1337:B1356, (ROW(B1337:B1356)-ROW(B1337)+1)) / (20*21/2)</f>
        <v>2.133672380952381</v>
      </c>
      <c r="J1353" s="2">
        <f t="shared" si="162"/>
        <v>2.1109862061268747</v>
      </c>
      <c r="K1353" s="2">
        <f t="shared" si="164"/>
        <v>2.1168675335370724</v>
      </c>
    </row>
    <row r="1354" spans="1:11" ht="13.5" x14ac:dyDescent="0.25">
      <c r="A1354" s="3">
        <f>TITRES_STAT!B1357</f>
        <v>44754</v>
      </c>
      <c r="B1354" s="5">
        <f>TITRES_STAT!D1357</f>
        <v>2.1777000000000002</v>
      </c>
      <c r="C1354" s="2">
        <f t="shared" si="165"/>
        <v>0</v>
      </c>
      <c r="D1354" s="2">
        <f t="shared" si="166"/>
        <v>2.1777000000000002</v>
      </c>
      <c r="E1354" s="2">
        <f t="shared" si="160"/>
        <v>2.1351400000000003</v>
      </c>
      <c r="F1354" s="2">
        <f t="shared" si="161"/>
        <v>2.1023350000000001</v>
      </c>
      <c r="G1354" s="2">
        <f t="shared" si="163"/>
        <v>2.0951979999999999</v>
      </c>
      <c r="H1354" s="2">
        <f t="shared" ref="H1354:H1417" si="167">AVERAGE(B1155:B1354)</f>
        <v>2.1298890000000004</v>
      </c>
      <c r="I1354" s="2">
        <f t="array" ref="I1354">SUMPRODUCT(B1338:B1357, (ROW(B1338:B1357)-ROW(B1338)+1)) / (20*21/2)</f>
        <v>2.1387233333333335</v>
      </c>
      <c r="J1354" s="2">
        <f t="shared" si="162"/>
        <v>2.1173399007814582</v>
      </c>
      <c r="K1354" s="2">
        <f t="shared" si="164"/>
        <v>2.1192531204571869</v>
      </c>
    </row>
    <row r="1355" spans="1:11" ht="13.5" x14ac:dyDescent="0.25">
      <c r="A1355" s="3">
        <f>TITRES_STAT!B1358</f>
        <v>44755</v>
      </c>
      <c r="B1355" s="5">
        <f>TITRES_STAT!D1358</f>
        <v>2.1633</v>
      </c>
      <c r="C1355" s="2">
        <f t="shared" si="165"/>
        <v>-1.440000000000019E-2</v>
      </c>
      <c r="D1355" s="2">
        <f t="shared" si="166"/>
        <v>2.1733799999999999</v>
      </c>
      <c r="E1355" s="2">
        <f t="shared" si="160"/>
        <v>2.1452400000000003</v>
      </c>
      <c r="F1355" s="2">
        <f t="shared" si="161"/>
        <v>2.1063000000000001</v>
      </c>
      <c r="G1355" s="2">
        <f t="shared" si="163"/>
        <v>2.0944780000000005</v>
      </c>
      <c r="H1355" s="2">
        <f t="shared" si="167"/>
        <v>2.1298170000000005</v>
      </c>
      <c r="I1355" s="2">
        <f t="array" ref="I1355">SUMPRODUCT(B1339:B1358, (ROW(B1339:B1358)-ROW(B1339)+1)) / (20*21/2)</f>
        <v>2.143361904761905</v>
      </c>
      <c r="J1355" s="2">
        <f t="shared" si="162"/>
        <v>2.1217170530879859</v>
      </c>
      <c r="K1355" s="2">
        <f t="shared" si="164"/>
        <v>2.120980449066709</v>
      </c>
    </row>
    <row r="1356" spans="1:11" ht="13.5" x14ac:dyDescent="0.25">
      <c r="A1356" s="3">
        <f>TITRES_STAT!B1359</f>
        <v>44756</v>
      </c>
      <c r="B1356" s="5">
        <f>TITRES_STAT!D1359</f>
        <v>2.1633</v>
      </c>
      <c r="C1356" s="2">
        <f t="shared" si="165"/>
        <v>0</v>
      </c>
      <c r="D1356" s="2">
        <f t="shared" si="166"/>
        <v>2.1733799999999999</v>
      </c>
      <c r="E1356" s="2">
        <f t="shared" ref="E1356:E1419" si="168">AVERAGE(B1347:B1356)</f>
        <v>2.1553399999999998</v>
      </c>
      <c r="F1356" s="2">
        <f t="shared" si="161"/>
        <v>2.1102650000000005</v>
      </c>
      <c r="G1356" s="2">
        <f t="shared" si="163"/>
        <v>2.0936140000000005</v>
      </c>
      <c r="H1356" s="2">
        <f t="shared" si="167"/>
        <v>2.1302500000000002</v>
      </c>
      <c r="I1356" s="2">
        <f t="array" ref="I1356">SUMPRODUCT(B1340:B1359, (ROW(B1340:B1359)-ROW(B1340)+1)) / (20*21/2)</f>
        <v>2.1476228571428568</v>
      </c>
      <c r="J1356" s="2">
        <f t="shared" si="162"/>
        <v>2.1256773337462729</v>
      </c>
      <c r="K1356" s="2">
        <f t="shared" si="164"/>
        <v>2.1226400392993874</v>
      </c>
    </row>
    <row r="1357" spans="1:11" ht="13.5" x14ac:dyDescent="0.25">
      <c r="A1357" s="3">
        <f>TITRES_STAT!B1360</f>
        <v>44757</v>
      </c>
      <c r="B1357" s="5">
        <f>TITRES_STAT!D1360</f>
        <v>2.1633</v>
      </c>
      <c r="C1357" s="2">
        <f t="shared" si="165"/>
        <v>0</v>
      </c>
      <c r="D1357" s="2">
        <f t="shared" si="166"/>
        <v>2.16906</v>
      </c>
      <c r="E1357" s="2">
        <f t="shared" si="168"/>
        <v>2.16472</v>
      </c>
      <c r="F1357" s="2">
        <f t="shared" si="161"/>
        <v>2.114595</v>
      </c>
      <c r="G1357" s="2">
        <f t="shared" si="163"/>
        <v>2.0926040000000006</v>
      </c>
      <c r="H1357" s="2">
        <f t="shared" si="167"/>
        <v>2.1305025</v>
      </c>
      <c r="I1357" s="2">
        <f t="array" ref="I1357">SUMPRODUCT(B1341:B1360, (ROW(B1341:B1360)-ROW(B1341)+1)) / (20*21/2)</f>
        <v>2.151471428571428</v>
      </c>
      <c r="J1357" s="2">
        <f t="shared" si="162"/>
        <v>2.1292604448180565</v>
      </c>
      <c r="K1357" s="2">
        <f t="shared" si="164"/>
        <v>2.1242345475621565</v>
      </c>
    </row>
    <row r="1358" spans="1:11" ht="13.5" x14ac:dyDescent="0.25">
      <c r="A1358" s="3">
        <f>TITRES_STAT!B1361</f>
        <v>44760</v>
      </c>
      <c r="B1358" s="5">
        <f>TITRES_STAT!D1361</f>
        <v>2.1633</v>
      </c>
      <c r="C1358" s="2">
        <f t="shared" si="165"/>
        <v>0</v>
      </c>
      <c r="D1358" s="2">
        <f t="shared" si="166"/>
        <v>2.1661799999999998</v>
      </c>
      <c r="E1358" s="2">
        <f t="shared" si="168"/>
        <v>2.1733799999999999</v>
      </c>
      <c r="F1358" s="2">
        <f t="shared" si="161"/>
        <v>2.1185599999999996</v>
      </c>
      <c r="G1358" s="2">
        <f t="shared" si="163"/>
        <v>2.0926040000000006</v>
      </c>
      <c r="H1358" s="2">
        <f t="shared" si="167"/>
        <v>2.1305384999999997</v>
      </c>
      <c r="I1358" s="2">
        <f t="array" ref="I1358">SUMPRODUCT(B1342:B1361, (ROW(B1342:B1361)-ROW(B1342)+1)) / (20*21/2)</f>
        <v>2.1549076190476191</v>
      </c>
      <c r="J1358" s="2">
        <f t="shared" si="162"/>
        <v>2.1325023072163369</v>
      </c>
      <c r="K1358" s="2">
        <f t="shared" si="164"/>
        <v>2.125766526089131</v>
      </c>
    </row>
    <row r="1359" spans="1:11" ht="13.5" x14ac:dyDescent="0.25">
      <c r="A1359" s="3">
        <f>TITRES_STAT!B1362</f>
        <v>44761</v>
      </c>
      <c r="B1359" s="5">
        <f>TITRES_STAT!D1362</f>
        <v>2.1633</v>
      </c>
      <c r="C1359" s="2">
        <f t="shared" si="165"/>
        <v>0</v>
      </c>
      <c r="D1359" s="2">
        <f t="shared" si="166"/>
        <v>2.1633</v>
      </c>
      <c r="E1359" s="2">
        <f t="shared" si="168"/>
        <v>2.1704999999999997</v>
      </c>
      <c r="F1359" s="2">
        <f t="shared" si="161"/>
        <v>2.1228899999999999</v>
      </c>
      <c r="G1359" s="2">
        <f t="shared" si="163"/>
        <v>2.092604000000001</v>
      </c>
      <c r="H1359" s="2">
        <f t="shared" si="167"/>
        <v>2.1306104999999995</v>
      </c>
      <c r="I1359" s="2">
        <f t="array" ref="I1359">SUMPRODUCT(B1343:B1362, (ROW(B1343:B1362)-ROW(B1343)+1)) / (20*21/2)</f>
        <v>2.1571771428571425</v>
      </c>
      <c r="J1359" s="2">
        <f t="shared" si="162"/>
        <v>2.135435420814781</v>
      </c>
      <c r="K1359" s="2">
        <f t="shared" si="164"/>
        <v>2.1272384270268123</v>
      </c>
    </row>
    <row r="1360" spans="1:11" ht="13.5" x14ac:dyDescent="0.25">
      <c r="A1360" s="3">
        <f>TITRES_STAT!B1363</f>
        <v>44762</v>
      </c>
      <c r="B1360" s="5">
        <f>TITRES_STAT!D1363</f>
        <v>2.1633</v>
      </c>
      <c r="C1360" s="2">
        <f t="shared" si="165"/>
        <v>0</v>
      </c>
      <c r="D1360" s="2">
        <f t="shared" si="166"/>
        <v>2.1633</v>
      </c>
      <c r="E1360" s="2">
        <f t="shared" si="168"/>
        <v>2.1683399999999997</v>
      </c>
      <c r="F1360" s="2">
        <f t="shared" si="161"/>
        <v>2.1272200000000003</v>
      </c>
      <c r="G1360" s="2">
        <f t="shared" si="163"/>
        <v>2.0920280000000009</v>
      </c>
      <c r="H1360" s="2">
        <f t="shared" si="167"/>
        <v>2.1307189999999996</v>
      </c>
      <c r="I1360" s="2">
        <f t="array" ref="I1360">SUMPRODUCT(B1344:B1363, (ROW(B1344:B1363)-ROW(B1344)+1)) / (20*21/2)</f>
        <v>2.1617428571428565</v>
      </c>
      <c r="J1360" s="2">
        <f t="shared" si="162"/>
        <v>2.1380891902609922</v>
      </c>
      <c r="K1360" s="2">
        <f t="shared" si="164"/>
        <v>2.1286526063590943</v>
      </c>
    </row>
    <row r="1361" spans="1:11" ht="13.5" x14ac:dyDescent="0.25">
      <c r="A1361" s="3">
        <f>TITRES_STAT!B1364</f>
        <v>44763</v>
      </c>
      <c r="B1361" s="5">
        <f>TITRES_STAT!D1364</f>
        <v>2.1633</v>
      </c>
      <c r="C1361" s="2">
        <f t="shared" si="165"/>
        <v>0</v>
      </c>
      <c r="D1361" s="2">
        <f t="shared" si="166"/>
        <v>2.1633</v>
      </c>
      <c r="E1361" s="2">
        <f t="shared" si="168"/>
        <v>2.1683399999999997</v>
      </c>
      <c r="F1361" s="2">
        <f t="shared" si="161"/>
        <v>2.1322700000000001</v>
      </c>
      <c r="G1361" s="2">
        <f t="shared" si="163"/>
        <v>2.0914520000000016</v>
      </c>
      <c r="H1361" s="2">
        <f t="shared" si="167"/>
        <v>2.1308274999999997</v>
      </c>
      <c r="I1361" s="2">
        <f t="array" ref="I1361">SUMPRODUCT(B1345:B1364, (ROW(B1345:B1364)-ROW(B1345)+1)) / (20*21/2)</f>
        <v>2.1656904761904761</v>
      </c>
      <c r="J1361" s="2">
        <f t="shared" si="162"/>
        <v>2.1404902197599451</v>
      </c>
      <c r="K1361" s="2">
        <f t="shared" si="164"/>
        <v>2.1300113276783454</v>
      </c>
    </row>
    <row r="1362" spans="1:11" ht="13.5" x14ac:dyDescent="0.25">
      <c r="A1362" s="3">
        <f>TITRES_STAT!B1365</f>
        <v>44764</v>
      </c>
      <c r="B1362" s="5">
        <f>TITRES_STAT!D1365</f>
        <v>2.1560999999999999</v>
      </c>
      <c r="C1362" s="2">
        <f t="shared" si="165"/>
        <v>-7.2000000000000952E-3</v>
      </c>
      <c r="D1362" s="2">
        <f t="shared" si="166"/>
        <v>2.1618599999999999</v>
      </c>
      <c r="E1362" s="2">
        <f t="shared" si="168"/>
        <v>2.1654599999999999</v>
      </c>
      <c r="F1362" s="2">
        <f t="shared" si="161"/>
        <v>2.1369600000000002</v>
      </c>
      <c r="G1362" s="2">
        <f t="shared" si="163"/>
        <v>2.0933280000000014</v>
      </c>
      <c r="H1362" s="2">
        <f t="shared" si="167"/>
        <v>2.1308274999999997</v>
      </c>
      <c r="I1362" s="2">
        <f t="array" ref="I1362">SUMPRODUCT(B1346:B1365, (ROW(B1346:B1365)-ROW(B1346)+1)) / (20*21/2)</f>
        <v>2.168231428571429</v>
      </c>
      <c r="J1362" s="2">
        <f t="shared" si="162"/>
        <v>2.1419768654970932</v>
      </c>
      <c r="K1362" s="2">
        <f t="shared" si="164"/>
        <v>2.1310344128674301</v>
      </c>
    </row>
    <row r="1363" spans="1:11" ht="13.5" x14ac:dyDescent="0.25">
      <c r="A1363" s="3">
        <f>TITRES_STAT!B1366</f>
        <v>44768</v>
      </c>
      <c r="B1363" s="5">
        <f>TITRES_STAT!D1366</f>
        <v>2.1848999999999998</v>
      </c>
      <c r="C1363" s="2">
        <f t="shared" si="165"/>
        <v>2.8799999999999937E-2</v>
      </c>
      <c r="D1363" s="2">
        <f t="shared" si="166"/>
        <v>2.1661799999999998</v>
      </c>
      <c r="E1363" s="2">
        <f t="shared" si="168"/>
        <v>2.1661799999999998</v>
      </c>
      <c r="F1363" s="2">
        <f t="shared" si="161"/>
        <v>2.1434500000000001</v>
      </c>
      <c r="G1363" s="2">
        <f t="shared" si="163"/>
        <v>2.0940480000000012</v>
      </c>
      <c r="H1363" s="2">
        <f t="shared" si="167"/>
        <v>2.1309714999999994</v>
      </c>
      <c r="I1363" s="2">
        <f t="array" ref="I1363">SUMPRODUCT(B1347:B1366, (ROW(B1347:B1366)-ROW(B1347)+1)) / (20*21/2)</f>
        <v>2.1688514285714287</v>
      </c>
      <c r="J1363" s="2">
        <f t="shared" si="162"/>
        <v>2.1460647830687987</v>
      </c>
      <c r="K1363" s="2">
        <f t="shared" si="164"/>
        <v>2.1331467888334132</v>
      </c>
    </row>
    <row r="1364" spans="1:11" ht="13.5" x14ac:dyDescent="0.25">
      <c r="A1364" s="3">
        <f>TITRES_STAT!B1367</f>
        <v>44769</v>
      </c>
      <c r="B1364" s="5">
        <f>TITRES_STAT!D1367</f>
        <v>2.1848999999999998</v>
      </c>
      <c r="C1364" s="2">
        <f t="shared" si="165"/>
        <v>0</v>
      </c>
      <c r="D1364" s="2">
        <f t="shared" si="166"/>
        <v>2.1704999999999997</v>
      </c>
      <c r="E1364" s="2">
        <f t="shared" si="168"/>
        <v>2.1668999999999996</v>
      </c>
      <c r="F1364" s="2">
        <f t="shared" ref="F1364:F1427" si="169">AVERAGE(B1345:B1364)</f>
        <v>2.1510199999999999</v>
      </c>
      <c r="G1364" s="2">
        <f t="shared" si="163"/>
        <v>2.0947680000000015</v>
      </c>
      <c r="H1364" s="2">
        <f t="shared" si="167"/>
        <v>2.1311154999999995</v>
      </c>
      <c r="I1364" s="2">
        <f t="array" ref="I1364">SUMPRODUCT(B1348:B1367, (ROW(B1348:B1367)-ROW(B1348)+1)) / (20*21/2)</f>
        <v>2.1736952380952381</v>
      </c>
      <c r="J1364" s="2">
        <f t="shared" si="162"/>
        <v>2.1497633751574847</v>
      </c>
      <c r="K1364" s="2">
        <f t="shared" si="164"/>
        <v>2.1351763265262207</v>
      </c>
    </row>
    <row r="1365" spans="1:11" ht="13.5" x14ac:dyDescent="0.25">
      <c r="A1365" s="3">
        <f>TITRES_STAT!B1368</f>
        <v>44770</v>
      </c>
      <c r="B1365" s="5">
        <f>TITRES_STAT!D1368</f>
        <v>2.1777000000000002</v>
      </c>
      <c r="C1365" s="2">
        <f t="shared" si="165"/>
        <v>-7.1999999999996511E-3</v>
      </c>
      <c r="D1365" s="2">
        <f t="shared" si="166"/>
        <v>2.1733799999999999</v>
      </c>
      <c r="E1365" s="2">
        <f t="shared" si="168"/>
        <v>2.1683399999999997</v>
      </c>
      <c r="F1365" s="2">
        <f t="shared" si="169"/>
        <v>2.15679</v>
      </c>
      <c r="G1365" s="2">
        <f t="shared" si="163"/>
        <v>2.0973640000000016</v>
      </c>
      <c r="H1365" s="2">
        <f t="shared" si="167"/>
        <v>2.1312234999999999</v>
      </c>
      <c r="I1365" s="2">
        <f t="array" ref="I1365">SUMPRODUCT(B1349:B1368, (ROW(B1349:B1368)-ROW(B1349)+1)) / (20*21/2)</f>
        <v>2.1830285714285709</v>
      </c>
      <c r="J1365" s="2">
        <f t="shared" ref="J1365:J1428" si="170">$J$4*B1365+J1364*(1-$J$4)</f>
        <v>2.1524240060948672</v>
      </c>
      <c r="K1365" s="2">
        <f t="shared" si="164"/>
        <v>2.1368439215644082</v>
      </c>
    </row>
    <row r="1366" spans="1:11" ht="13.5" x14ac:dyDescent="0.25">
      <c r="A1366" s="3">
        <f>TITRES_STAT!B1369</f>
        <v>44771</v>
      </c>
      <c r="B1366" s="5">
        <f>TITRES_STAT!D1369</f>
        <v>2.1633</v>
      </c>
      <c r="C1366" s="2">
        <f t="shared" si="165"/>
        <v>-1.440000000000019E-2</v>
      </c>
      <c r="D1366" s="2">
        <f t="shared" si="166"/>
        <v>2.1733799999999999</v>
      </c>
      <c r="E1366" s="2">
        <f t="shared" si="168"/>
        <v>2.1683399999999997</v>
      </c>
      <c r="F1366" s="2">
        <f t="shared" si="169"/>
        <v>2.1618399999999998</v>
      </c>
      <c r="G1366" s="2">
        <f t="shared" si="163"/>
        <v>2.0992400000000013</v>
      </c>
      <c r="H1366" s="2">
        <f t="shared" si="167"/>
        <v>2.1312595000000001</v>
      </c>
      <c r="I1366" s="2">
        <f t="array" ref="I1366">SUMPRODUCT(B1350:B1369, (ROW(B1350:B1369)-ROW(B1350)+1)) / (20*21/2)</f>
        <v>2.1914557142857141</v>
      </c>
      <c r="J1366" s="2">
        <f t="shared" si="170"/>
        <v>2.1534598150382132</v>
      </c>
      <c r="K1366" s="2">
        <f t="shared" si="164"/>
        <v>2.1378814148363925</v>
      </c>
    </row>
    <row r="1367" spans="1:11" ht="13.5" x14ac:dyDescent="0.25">
      <c r="A1367" s="3">
        <f>TITRES_STAT!B1370</f>
        <v>44774</v>
      </c>
      <c r="B1367" s="5">
        <f>TITRES_STAT!D1370</f>
        <v>2.2126999999999999</v>
      </c>
      <c r="C1367" s="2">
        <f t="shared" si="165"/>
        <v>4.9399999999999888E-2</v>
      </c>
      <c r="D1367" s="2">
        <f t="shared" si="166"/>
        <v>2.1846999999999999</v>
      </c>
      <c r="E1367" s="2">
        <f t="shared" si="168"/>
        <v>2.1732799999999997</v>
      </c>
      <c r="F1367" s="2">
        <f t="shared" si="169"/>
        <v>2.1689999999999996</v>
      </c>
      <c r="G1367" s="2">
        <f t="shared" si="163"/>
        <v>2.1021040000000015</v>
      </c>
      <c r="H1367" s="2">
        <f t="shared" si="167"/>
        <v>2.1315425000000001</v>
      </c>
      <c r="I1367" s="2">
        <f t="array" ref="I1367">SUMPRODUCT(B1351:B1370, (ROW(B1351:B1370)-ROW(B1351)+1)) / (20*21/2)</f>
        <v>2.19952619047619</v>
      </c>
      <c r="J1367" s="2">
        <f t="shared" si="170"/>
        <v>2.1591017374155261</v>
      </c>
      <c r="K1367" s="2">
        <f t="shared" si="164"/>
        <v>2.1408154769996712</v>
      </c>
    </row>
    <row r="1368" spans="1:11" ht="13.5" x14ac:dyDescent="0.25">
      <c r="A1368" s="3">
        <f>TITRES_STAT!B1371</f>
        <v>44775</v>
      </c>
      <c r="B1368" s="5">
        <f>TITRES_STAT!D1371</f>
        <v>2.2669999999999999</v>
      </c>
      <c r="C1368" s="2">
        <f t="shared" si="165"/>
        <v>5.4300000000000015E-2</v>
      </c>
      <c r="D1368" s="2">
        <f t="shared" si="166"/>
        <v>2.20112</v>
      </c>
      <c r="E1368" s="2">
        <f t="shared" si="168"/>
        <v>2.1836499999999996</v>
      </c>
      <c r="F1368" s="2">
        <f t="shared" si="169"/>
        <v>2.178515</v>
      </c>
      <c r="G1368" s="2">
        <f t="shared" si="163"/>
        <v>2.1060540000000016</v>
      </c>
      <c r="H1368" s="2">
        <f t="shared" si="167"/>
        <v>2.1321694999999998</v>
      </c>
      <c r="I1368" s="2">
        <f t="array" ref="I1368">SUMPRODUCT(B1352:B1371, (ROW(B1352:B1371)-ROW(B1352)+1)) / (20*21/2)</f>
        <v>2.2101676190476187</v>
      </c>
      <c r="J1368" s="2">
        <f t="shared" si="170"/>
        <v>2.1693777624235713</v>
      </c>
      <c r="K1368" s="2">
        <f t="shared" si="164"/>
        <v>2.1457638896663509</v>
      </c>
    </row>
    <row r="1369" spans="1:11" ht="13.5" x14ac:dyDescent="0.25">
      <c r="A1369" s="3">
        <f>TITRES_STAT!B1372</f>
        <v>44776</v>
      </c>
      <c r="B1369" s="5">
        <f>TITRES_STAT!D1372</f>
        <v>2.2669999999999999</v>
      </c>
      <c r="C1369" s="2">
        <f t="shared" si="165"/>
        <v>0</v>
      </c>
      <c r="D1369" s="2">
        <f t="shared" si="166"/>
        <v>2.2175400000000001</v>
      </c>
      <c r="E1369" s="2">
        <f t="shared" si="168"/>
        <v>2.1940199999999996</v>
      </c>
      <c r="F1369" s="2">
        <f t="shared" si="169"/>
        <v>2.1822600000000003</v>
      </c>
      <c r="G1369" s="2">
        <f t="shared" si="163"/>
        <v>2.1102920000000016</v>
      </c>
      <c r="H1369" s="2">
        <f t="shared" si="167"/>
        <v>2.1331929999999999</v>
      </c>
      <c r="I1369" s="2">
        <f t="array" ref="I1369">SUMPRODUCT(B1353:B1372, (ROW(B1353:B1372)-ROW(B1353)+1)) / (20*21/2)</f>
        <v>2.224595714285714</v>
      </c>
      <c r="J1369" s="2">
        <f t="shared" si="170"/>
        <v>2.1786751183832314</v>
      </c>
      <c r="K1369" s="2">
        <f t="shared" si="164"/>
        <v>2.1505182469343374</v>
      </c>
    </row>
    <row r="1370" spans="1:11" ht="13.5" x14ac:dyDescent="0.25">
      <c r="A1370" s="3">
        <f>TITRES_STAT!B1373</f>
        <v>44777</v>
      </c>
      <c r="B1370" s="5">
        <f>TITRES_STAT!D1373</f>
        <v>2.2669999999999999</v>
      </c>
      <c r="C1370" s="2">
        <f t="shared" si="165"/>
        <v>0</v>
      </c>
      <c r="D1370" s="2">
        <f t="shared" si="166"/>
        <v>2.2353999999999994</v>
      </c>
      <c r="E1370" s="2">
        <f t="shared" si="168"/>
        <v>2.2043899999999996</v>
      </c>
      <c r="F1370" s="2">
        <f t="shared" si="169"/>
        <v>2.1863649999999999</v>
      </c>
      <c r="G1370" s="2">
        <f t="shared" si="163"/>
        <v>2.1146740000000013</v>
      </c>
      <c r="H1370" s="2">
        <f t="shared" si="167"/>
        <v>2.1340720000000002</v>
      </c>
      <c r="I1370" s="2">
        <f t="array" ref="I1370">SUMPRODUCT(B1354:B1373, (ROW(B1354:B1373)-ROW(B1354)+1)) / (20*21/2)</f>
        <v>2.2382633333333333</v>
      </c>
      <c r="J1370" s="2">
        <f t="shared" si="170"/>
        <v>2.1870870118705428</v>
      </c>
      <c r="K1370" s="2">
        <f t="shared" si="164"/>
        <v>2.1550861588192656</v>
      </c>
    </row>
    <row r="1371" spans="1:11" ht="13.5" x14ac:dyDescent="0.25">
      <c r="A1371" s="3">
        <f>TITRES_STAT!B1374</f>
        <v>44778</v>
      </c>
      <c r="B1371" s="5">
        <f>TITRES_STAT!D1374</f>
        <v>2.2980999999999998</v>
      </c>
      <c r="C1371" s="2">
        <f t="shared" si="165"/>
        <v>3.1099999999999905E-2</v>
      </c>
      <c r="D1371" s="2">
        <f t="shared" si="166"/>
        <v>2.2623599999999997</v>
      </c>
      <c r="E1371" s="2">
        <f t="shared" si="168"/>
        <v>2.21787</v>
      </c>
      <c r="F1371" s="2">
        <f t="shared" si="169"/>
        <v>2.1931050000000001</v>
      </c>
      <c r="G1371" s="2">
        <f t="shared" si="163"/>
        <v>2.1192460000000013</v>
      </c>
      <c r="H1371" s="2">
        <f t="shared" si="167"/>
        <v>2.1348545000000003</v>
      </c>
      <c r="I1371" s="2">
        <f t="array" ref="I1371">SUMPRODUCT(B1355:B1374, (ROW(B1355:B1374)-ROW(B1355)+1)) / (20*21/2)</f>
        <v>2.2518790476190471</v>
      </c>
      <c r="J1371" s="2">
        <f t="shared" si="170"/>
        <v>2.1976596774066817</v>
      </c>
      <c r="K1371" s="2">
        <f t="shared" si="164"/>
        <v>2.1606945447479218</v>
      </c>
    </row>
    <row r="1372" spans="1:11" ht="13.5" x14ac:dyDescent="0.25">
      <c r="A1372" s="3">
        <f>TITRES_STAT!B1375</f>
        <v>44781</v>
      </c>
      <c r="B1372" s="5">
        <f>TITRES_STAT!D1375</f>
        <v>2.3445999999999998</v>
      </c>
      <c r="C1372" s="2">
        <f t="shared" si="165"/>
        <v>4.6499999999999986E-2</v>
      </c>
      <c r="D1372" s="2">
        <f t="shared" si="166"/>
        <v>2.2887399999999998</v>
      </c>
      <c r="E1372" s="2">
        <f t="shared" si="168"/>
        <v>2.2367199999999996</v>
      </c>
      <c r="F1372" s="2">
        <f t="shared" si="169"/>
        <v>2.2010900000000002</v>
      </c>
      <c r="G1372" s="2">
        <f t="shared" si="163"/>
        <v>2.1248920000000009</v>
      </c>
      <c r="H1372" s="2">
        <f t="shared" si="167"/>
        <v>2.1359415000000004</v>
      </c>
      <c r="I1372" s="2">
        <f t="array" ref="I1372">SUMPRODUCT(B1356:B1375, (ROW(B1356:B1375)-ROW(B1356)+1)) / (20*21/2)</f>
        <v>2.2646628571428571</v>
      </c>
      <c r="J1372" s="2">
        <f t="shared" si="170"/>
        <v>2.2116539938441404</v>
      </c>
      <c r="K1372" s="2">
        <f t="shared" si="164"/>
        <v>2.1679065233852581</v>
      </c>
    </row>
    <row r="1373" spans="1:11" ht="13.5" x14ac:dyDescent="0.25">
      <c r="A1373" s="3">
        <f>TITRES_STAT!B1376</f>
        <v>44782</v>
      </c>
      <c r="B1373" s="5">
        <f>TITRES_STAT!D1376</f>
        <v>2.3445999999999998</v>
      </c>
      <c r="C1373" s="2">
        <f t="shared" si="165"/>
        <v>0</v>
      </c>
      <c r="D1373" s="2">
        <f t="shared" si="166"/>
        <v>2.3042600000000002</v>
      </c>
      <c r="E1373" s="2">
        <f t="shared" si="168"/>
        <v>2.2526899999999999</v>
      </c>
      <c r="F1373" s="2">
        <f t="shared" si="169"/>
        <v>2.209435</v>
      </c>
      <c r="G1373" s="2">
        <f t="shared" si="163"/>
        <v>2.1306820000000011</v>
      </c>
      <c r="H1373" s="2">
        <f t="shared" si="167"/>
        <v>2.1372085000000007</v>
      </c>
      <c r="I1373" s="2">
        <f t="array" ref="I1373">SUMPRODUCT(B1357:B1376, (ROW(B1357:B1376)-ROW(B1357)+1)) / (20*21/2)</f>
        <v>2.2758033333333332</v>
      </c>
      <c r="J1373" s="2">
        <f t="shared" si="170"/>
        <v>2.2243155182399366</v>
      </c>
      <c r="K1373" s="2">
        <f t="shared" si="164"/>
        <v>2.1748356793309345</v>
      </c>
    </row>
    <row r="1374" spans="1:11" ht="13.5" x14ac:dyDescent="0.25">
      <c r="A1374" s="3">
        <f>TITRES_STAT!B1377</f>
        <v>44783</v>
      </c>
      <c r="B1374" s="5">
        <f>TITRES_STAT!D1377</f>
        <v>2.3523999999999998</v>
      </c>
      <c r="C1374" s="2">
        <f t="shared" si="165"/>
        <v>7.8000000000000291E-3</v>
      </c>
      <c r="D1374" s="2">
        <f t="shared" si="166"/>
        <v>2.3213399999999997</v>
      </c>
      <c r="E1374" s="2">
        <f t="shared" si="168"/>
        <v>2.2694399999999999</v>
      </c>
      <c r="F1374" s="2">
        <f t="shared" si="169"/>
        <v>2.2181699999999998</v>
      </c>
      <c r="G1374" s="2">
        <f t="shared" si="163"/>
        <v>2.1363400000000006</v>
      </c>
      <c r="H1374" s="2">
        <f t="shared" si="167"/>
        <v>2.1383705000000002</v>
      </c>
      <c r="I1374" s="2">
        <f t="array" ref="I1374">SUMPRODUCT(B1358:B1377, (ROW(B1358:B1377)-ROW(B1358)+1)) / (20*21/2)</f>
        <v>2.2942138095238094</v>
      </c>
      <c r="J1374" s="2">
        <f t="shared" si="170"/>
        <v>2.2365140403123238</v>
      </c>
      <c r="K1374" s="2">
        <f t="shared" si="164"/>
        <v>2.1817989860238391</v>
      </c>
    </row>
    <row r="1375" spans="1:11" ht="13.5" x14ac:dyDescent="0.25">
      <c r="A1375" s="3">
        <f>TITRES_STAT!B1378</f>
        <v>44784</v>
      </c>
      <c r="B1375" s="5">
        <f>TITRES_STAT!D1378</f>
        <v>2.3523999999999998</v>
      </c>
      <c r="C1375" s="2">
        <f t="shared" si="165"/>
        <v>0</v>
      </c>
      <c r="D1375" s="2">
        <f t="shared" si="166"/>
        <v>2.3384199999999997</v>
      </c>
      <c r="E1375" s="2">
        <f t="shared" si="168"/>
        <v>2.2869099999999998</v>
      </c>
      <c r="F1375" s="2">
        <f t="shared" si="169"/>
        <v>2.2276250000000002</v>
      </c>
      <c r="G1375" s="2">
        <f t="shared" si="163"/>
        <v>2.1425740000000006</v>
      </c>
      <c r="H1375" s="2">
        <f t="shared" si="167"/>
        <v>2.1396765000000002</v>
      </c>
      <c r="I1375" s="2">
        <f t="array" ref="I1375">SUMPRODUCT(B1359:B1378, (ROW(B1359:B1378)-ROW(B1359)+1)) / (20*21/2)</f>
        <v>2.3128399999999996</v>
      </c>
      <c r="J1375" s="2">
        <f t="shared" si="170"/>
        <v>2.2475507983778171</v>
      </c>
      <c r="K1375" s="2">
        <f t="shared" si="164"/>
        <v>2.1884892218660417</v>
      </c>
    </row>
    <row r="1376" spans="1:11" ht="13.5" x14ac:dyDescent="0.25">
      <c r="A1376" s="3">
        <f>TITRES_STAT!B1379</f>
        <v>44785</v>
      </c>
      <c r="B1376" s="5">
        <f>TITRES_STAT!D1379</f>
        <v>2.3445999999999998</v>
      </c>
      <c r="C1376" s="2">
        <f t="shared" si="165"/>
        <v>-7.8000000000000291E-3</v>
      </c>
      <c r="D1376" s="2">
        <f t="shared" si="166"/>
        <v>2.3477199999999998</v>
      </c>
      <c r="E1376" s="2">
        <f t="shared" si="168"/>
        <v>2.3050399999999995</v>
      </c>
      <c r="F1376" s="2">
        <f t="shared" si="169"/>
        <v>2.2366900000000003</v>
      </c>
      <c r="G1376" s="2">
        <f t="shared" si="163"/>
        <v>2.1480760000000005</v>
      </c>
      <c r="H1376" s="2">
        <f t="shared" si="167"/>
        <v>2.1409795000000007</v>
      </c>
      <c r="I1376" s="2">
        <f t="array" ref="I1376">SUMPRODUCT(B1360:B1379, (ROW(B1360:B1379)-ROW(B1360)+1)) / (20*21/2)</f>
        <v>2.3279028571428571</v>
      </c>
      <c r="J1376" s="2">
        <f t="shared" si="170"/>
        <v>2.2567935794846914</v>
      </c>
      <c r="K1376" s="2">
        <f t="shared" si="164"/>
        <v>2.194611213165413</v>
      </c>
    </row>
    <row r="1377" spans="1:11" ht="13.5" x14ac:dyDescent="0.25">
      <c r="A1377" s="3">
        <f>TITRES_STAT!B1380</f>
        <v>44788</v>
      </c>
      <c r="B1377" s="5">
        <f>TITRES_STAT!D1380</f>
        <v>2.4300000000000002</v>
      </c>
      <c r="C1377" s="2">
        <f t="shared" si="165"/>
        <v>8.5400000000000365E-2</v>
      </c>
      <c r="D1377" s="2">
        <f t="shared" si="166"/>
        <v>2.3647999999999998</v>
      </c>
      <c r="E1377" s="2">
        <f t="shared" si="168"/>
        <v>2.3267699999999998</v>
      </c>
      <c r="F1377" s="2">
        <f t="shared" si="169"/>
        <v>2.2500249999999999</v>
      </c>
      <c r="G1377" s="2">
        <f t="shared" si="163"/>
        <v>2.1554300000000008</v>
      </c>
      <c r="H1377" s="2">
        <f t="shared" si="167"/>
        <v>2.1429980000000004</v>
      </c>
      <c r="I1377" s="2">
        <f t="array" ref="I1377">SUMPRODUCT(B1361:B1380, (ROW(B1361:B1380)-ROW(B1361)+1)) / (20*21/2)</f>
        <v>2.3387704761904766</v>
      </c>
      <c r="J1377" s="2">
        <f t="shared" si="170"/>
        <v>2.273289429057578</v>
      </c>
      <c r="K1377" s="2">
        <f t="shared" si="164"/>
        <v>2.2038421459824558</v>
      </c>
    </row>
    <row r="1378" spans="1:11" ht="13.5" x14ac:dyDescent="0.25">
      <c r="A1378" s="3">
        <f>TITRES_STAT!B1381</f>
        <v>44789</v>
      </c>
      <c r="B1378" s="5">
        <f>TITRES_STAT!D1381</f>
        <v>2.4456000000000002</v>
      </c>
      <c r="C1378" s="2">
        <f t="shared" si="165"/>
        <v>1.5600000000000058E-2</v>
      </c>
      <c r="D1378" s="2">
        <f t="shared" si="166"/>
        <v>2.3850000000000002</v>
      </c>
      <c r="E1378" s="2">
        <f t="shared" si="168"/>
        <v>2.3446299999999995</v>
      </c>
      <c r="F1378" s="2">
        <f t="shared" si="169"/>
        <v>2.2641400000000003</v>
      </c>
      <c r="G1378" s="2">
        <f t="shared" si="163"/>
        <v>2.1639600000000003</v>
      </c>
      <c r="H1378" s="2">
        <f t="shared" si="167"/>
        <v>2.1450945000000003</v>
      </c>
      <c r="I1378" s="2">
        <f t="array" ref="I1378">SUMPRODUCT(B1362:B1381, (ROW(B1362:B1381)-ROW(B1362)+1)) / (20*21/2)</f>
        <v>2.3522480952380951</v>
      </c>
      <c r="J1378" s="2">
        <f t="shared" si="170"/>
        <v>2.289699959623523</v>
      </c>
      <c r="K1378" s="2">
        <f t="shared" si="164"/>
        <v>2.2133228461400063</v>
      </c>
    </row>
    <row r="1379" spans="1:11" ht="13.5" x14ac:dyDescent="0.25">
      <c r="A1379" s="3">
        <f>TITRES_STAT!B1382</f>
        <v>44790</v>
      </c>
      <c r="B1379" s="5">
        <f>TITRES_STAT!D1382</f>
        <v>2.4222999999999999</v>
      </c>
      <c r="C1379" s="2">
        <f t="shared" si="165"/>
        <v>-2.330000000000032E-2</v>
      </c>
      <c r="D1379" s="2">
        <f t="shared" si="166"/>
        <v>2.3989799999999999</v>
      </c>
      <c r="E1379" s="2">
        <f t="shared" si="168"/>
        <v>2.3601599999999996</v>
      </c>
      <c r="F1379" s="2">
        <f t="shared" si="169"/>
        <v>2.2770900000000003</v>
      </c>
      <c r="G1379" s="2">
        <f t="shared" si="163"/>
        <v>2.1708720000000001</v>
      </c>
      <c r="H1379" s="2">
        <f t="shared" si="167"/>
        <v>2.1471470000000004</v>
      </c>
      <c r="I1379" s="2">
        <f t="array" ref="I1379">SUMPRODUCT(B1363:B1382, (ROW(B1363:B1382)-ROW(B1363)+1)) / (20*21/2)</f>
        <v>2.3644557142857145</v>
      </c>
      <c r="J1379" s="2">
        <f t="shared" si="170"/>
        <v>2.3023285348974731</v>
      </c>
      <c r="K1379" s="2">
        <f t="shared" si="164"/>
        <v>2.2215180286443199</v>
      </c>
    </row>
    <row r="1380" spans="1:11" ht="13.5" x14ac:dyDescent="0.25">
      <c r="A1380" s="3">
        <f>TITRES_STAT!B1383</f>
        <v>44791</v>
      </c>
      <c r="B1380" s="5">
        <f>TITRES_STAT!D1383</f>
        <v>2.3912</v>
      </c>
      <c r="C1380" s="2">
        <f t="shared" si="165"/>
        <v>-3.1099999999999905E-2</v>
      </c>
      <c r="D1380" s="2">
        <f t="shared" si="166"/>
        <v>2.4067400000000001</v>
      </c>
      <c r="E1380" s="2">
        <f t="shared" si="168"/>
        <v>2.3725800000000001</v>
      </c>
      <c r="F1380" s="2">
        <f t="shared" si="169"/>
        <v>2.2884849999999997</v>
      </c>
      <c r="G1380" s="2">
        <f t="shared" si="163"/>
        <v>2.1773059999999997</v>
      </c>
      <c r="H1380" s="2">
        <f t="shared" si="167"/>
        <v>2.1488635000000005</v>
      </c>
      <c r="I1380" s="2">
        <f t="array" ref="I1380">SUMPRODUCT(B1364:B1383, (ROW(B1364:B1383)-ROW(B1364)+1)) / (20*21/2)</f>
        <v>2.3716638095238096</v>
      </c>
      <c r="J1380" s="2">
        <f t="shared" si="170"/>
        <v>2.3107924839548564</v>
      </c>
      <c r="K1380" s="2">
        <f t="shared" si="164"/>
        <v>2.228172223599445</v>
      </c>
    </row>
    <row r="1381" spans="1:11" ht="13.5" x14ac:dyDescent="0.25">
      <c r="A1381" s="3">
        <f>TITRES_STAT!B1384</f>
        <v>44792</v>
      </c>
      <c r="B1381" s="5">
        <f>TITRES_STAT!D1384</f>
        <v>2.4300000000000002</v>
      </c>
      <c r="C1381" s="2">
        <f t="shared" si="165"/>
        <v>3.8800000000000168E-2</v>
      </c>
      <c r="D1381" s="2">
        <f t="shared" si="166"/>
        <v>2.4238200000000001</v>
      </c>
      <c r="E1381" s="2">
        <f t="shared" si="168"/>
        <v>2.3857699999999999</v>
      </c>
      <c r="F1381" s="2">
        <f t="shared" si="169"/>
        <v>2.3018199999999998</v>
      </c>
      <c r="G1381" s="2">
        <f t="shared" si="163"/>
        <v>2.1855240000000005</v>
      </c>
      <c r="H1381" s="2">
        <f t="shared" si="167"/>
        <v>2.1512065000000007</v>
      </c>
      <c r="I1381" s="2">
        <f t="array" ref="I1381">SUMPRODUCT(B1365:B1384, (ROW(B1365:B1384)-ROW(B1365)+1)) / (20*21/2)</f>
        <v>2.3771561904761906</v>
      </c>
      <c r="J1381" s="2">
        <f t="shared" si="170"/>
        <v>2.3221455807210605</v>
      </c>
      <c r="K1381" s="2">
        <f t="shared" si="164"/>
        <v>2.2360870383602509</v>
      </c>
    </row>
    <row r="1382" spans="1:11" ht="13.5" x14ac:dyDescent="0.25">
      <c r="A1382" s="3">
        <f>TITRES_STAT!B1385</f>
        <v>44795</v>
      </c>
      <c r="B1382" s="5">
        <f>TITRES_STAT!D1385</f>
        <v>2.4300000000000002</v>
      </c>
      <c r="C1382" s="2">
        <f t="shared" si="165"/>
        <v>0</v>
      </c>
      <c r="D1382" s="2">
        <f t="shared" si="166"/>
        <v>2.4238200000000001</v>
      </c>
      <c r="E1382" s="2">
        <f t="shared" si="168"/>
        <v>2.3943099999999999</v>
      </c>
      <c r="F1382" s="2">
        <f t="shared" si="169"/>
        <v>2.3155149999999995</v>
      </c>
      <c r="G1382" s="2">
        <f t="shared" si="163"/>
        <v>2.1937420000000007</v>
      </c>
      <c r="H1382" s="2">
        <f t="shared" si="167"/>
        <v>2.153261000000001</v>
      </c>
      <c r="I1382" s="2">
        <f t="array" ref="I1382">SUMPRODUCT(B1366:B1385, (ROW(B1366:B1385)-ROW(B1366)+1)) / (20*21/2)</f>
        <v>2.3839123809523808</v>
      </c>
      <c r="J1382" s="2">
        <f t="shared" si="170"/>
        <v>2.3324174301761973</v>
      </c>
      <c r="K1382" s="2">
        <f t="shared" si="164"/>
        <v>2.2436914682284765</v>
      </c>
    </row>
    <row r="1383" spans="1:11" ht="13.5" x14ac:dyDescent="0.25">
      <c r="A1383" s="3">
        <f>TITRES_STAT!B1386</f>
        <v>44796</v>
      </c>
      <c r="B1383" s="5">
        <f>TITRES_STAT!D1386</f>
        <v>2.3912</v>
      </c>
      <c r="C1383" s="2">
        <f t="shared" si="165"/>
        <v>-3.8800000000000168E-2</v>
      </c>
      <c r="D1383" s="2">
        <f t="shared" si="166"/>
        <v>2.4129399999999999</v>
      </c>
      <c r="E1383" s="2">
        <f t="shared" si="168"/>
        <v>2.3989700000000003</v>
      </c>
      <c r="F1383" s="2">
        <f t="shared" si="169"/>
        <v>2.3258299999999994</v>
      </c>
      <c r="G1383" s="2">
        <f t="shared" si="163"/>
        <v>2.2011840000000005</v>
      </c>
      <c r="H1383" s="2">
        <f t="shared" si="167"/>
        <v>2.155049500000001</v>
      </c>
      <c r="I1383" s="2">
        <f t="array" ref="I1383">SUMPRODUCT(B1367:B1386, (ROW(B1367:B1386)-ROW(B1367)+1)) / (20*21/2)</f>
        <v>2.3932828571428568</v>
      </c>
      <c r="J1383" s="2">
        <f t="shared" si="170"/>
        <v>2.3380157701594162</v>
      </c>
      <c r="K1383" s="2">
        <f t="shared" si="164"/>
        <v>2.2494761165332422</v>
      </c>
    </row>
    <row r="1384" spans="1:11" ht="13.5" x14ac:dyDescent="0.25">
      <c r="A1384" s="3">
        <f>TITRES_STAT!B1387</f>
        <v>44797</v>
      </c>
      <c r="B1384" s="5">
        <f>TITRES_STAT!D1387</f>
        <v>2.3835000000000002</v>
      </c>
      <c r="C1384" s="2">
        <f t="shared" si="165"/>
        <v>-7.6999999999998181E-3</v>
      </c>
      <c r="D1384" s="2">
        <f t="shared" si="166"/>
        <v>2.4051800000000001</v>
      </c>
      <c r="E1384" s="2">
        <f t="shared" si="168"/>
        <v>2.4020800000000002</v>
      </c>
      <c r="F1384" s="2">
        <f t="shared" si="169"/>
        <v>2.3357599999999996</v>
      </c>
      <c r="G1384" s="2">
        <f t="shared" si="163"/>
        <v>2.208618</v>
      </c>
      <c r="H1384" s="2">
        <f t="shared" si="167"/>
        <v>2.1567635000000012</v>
      </c>
      <c r="I1384" s="2">
        <f t="array" ref="I1384">SUMPRODUCT(B1368:B1387, (ROW(B1368:B1387)-ROW(B1368)+1)) / (20*21/2)</f>
        <v>2.4005661904761908</v>
      </c>
      <c r="J1384" s="2">
        <f t="shared" si="170"/>
        <v>2.3423476015728051</v>
      </c>
      <c r="K1384" s="2">
        <f t="shared" si="164"/>
        <v>2.2547319551005662</v>
      </c>
    </row>
    <row r="1385" spans="1:11" ht="13.5" x14ac:dyDescent="0.25">
      <c r="A1385" s="3">
        <f>TITRES_STAT!B1388</f>
        <v>44798</v>
      </c>
      <c r="B1385" s="5">
        <f>TITRES_STAT!D1388</f>
        <v>2.4066999999999998</v>
      </c>
      <c r="C1385" s="2">
        <f t="shared" si="165"/>
        <v>2.3199999999999665E-2</v>
      </c>
      <c r="D1385" s="2">
        <f t="shared" si="166"/>
        <v>2.40828</v>
      </c>
      <c r="E1385" s="2">
        <f t="shared" si="168"/>
        <v>2.4075100000000003</v>
      </c>
      <c r="F1385" s="2">
        <f t="shared" si="169"/>
        <v>2.3472099999999996</v>
      </c>
      <c r="G1385" s="2">
        <f t="shared" si="163"/>
        <v>2.2150720000000002</v>
      </c>
      <c r="H1385" s="2">
        <f t="shared" si="167"/>
        <v>2.1586295000000009</v>
      </c>
      <c r="I1385" s="2">
        <f t="array" ref="I1385">SUMPRODUCT(B1369:B1388, (ROW(B1369:B1388)-ROW(B1369)+1)) / (20*21/2)</f>
        <v>2.4053014285714291</v>
      </c>
      <c r="J1385" s="2">
        <f t="shared" si="170"/>
        <v>2.3484764014230142</v>
      </c>
      <c r="K1385" s="2">
        <f t="shared" si="164"/>
        <v>2.2606914862730929</v>
      </c>
    </row>
    <row r="1386" spans="1:11" ht="13.5" x14ac:dyDescent="0.25">
      <c r="A1386" s="3">
        <f>TITRES_STAT!B1389</f>
        <v>44799</v>
      </c>
      <c r="B1386" s="5">
        <f>TITRES_STAT!D1389</f>
        <v>2.4456000000000002</v>
      </c>
      <c r="C1386" s="2">
        <f t="shared" si="165"/>
        <v>3.8900000000000379E-2</v>
      </c>
      <c r="D1386" s="2">
        <f t="shared" si="166"/>
        <v>2.4114</v>
      </c>
      <c r="E1386" s="2">
        <f t="shared" si="168"/>
        <v>2.4176100000000003</v>
      </c>
      <c r="F1386" s="2">
        <f t="shared" si="169"/>
        <v>2.3613249999999995</v>
      </c>
      <c r="G1386" s="2">
        <f t="shared" si="163"/>
        <v>2.2223040000000007</v>
      </c>
      <c r="H1386" s="2">
        <f t="shared" si="167"/>
        <v>2.1606900000000011</v>
      </c>
      <c r="I1386" s="2">
        <f t="array" ref="I1386">SUMPRODUCT(B1370:B1389, (ROW(B1370:B1389)-ROW(B1370)+1)) / (20*21/2)</f>
        <v>2.4078114285714287</v>
      </c>
      <c r="J1386" s="2">
        <f t="shared" si="170"/>
        <v>2.3577262679541557</v>
      </c>
      <c r="K1386" s="2">
        <f t="shared" si="164"/>
        <v>2.2679428005368933</v>
      </c>
    </row>
    <row r="1387" spans="1:11" ht="13.5" x14ac:dyDescent="0.25">
      <c r="A1387" s="3">
        <f>TITRES_STAT!B1390</f>
        <v>44802</v>
      </c>
      <c r="B1387" s="5">
        <f>TITRES_STAT!D1390</f>
        <v>2.4378000000000002</v>
      </c>
      <c r="C1387" s="2">
        <f t="shared" si="165"/>
        <v>-7.8000000000000291E-3</v>
      </c>
      <c r="D1387" s="2">
        <f t="shared" si="166"/>
        <v>2.4129600000000004</v>
      </c>
      <c r="E1387" s="2">
        <f t="shared" si="168"/>
        <v>2.4183899999999996</v>
      </c>
      <c r="F1387" s="2">
        <f t="shared" si="169"/>
        <v>2.3725800000000001</v>
      </c>
      <c r="G1387" s="2">
        <f t="shared" si="163"/>
        <v>2.2295260000000003</v>
      </c>
      <c r="H1387" s="2">
        <f t="shared" si="167"/>
        <v>2.1627115000000008</v>
      </c>
      <c r="I1387" s="2">
        <f t="array" ref="I1387">SUMPRODUCT(B1371:B1390, (ROW(B1371:B1390)-ROW(B1371)+1)) / (20*21/2)</f>
        <v>2.4096561904761904</v>
      </c>
      <c r="J1387" s="2">
        <f t="shared" si="170"/>
        <v>2.3653523376728076</v>
      </c>
      <c r="K1387" s="2">
        <f t="shared" si="164"/>
        <v>2.2746038671825057</v>
      </c>
    </row>
    <row r="1388" spans="1:11" ht="13.5" x14ac:dyDescent="0.25">
      <c r="A1388" s="3">
        <f>TITRES_STAT!B1391</f>
        <v>44803</v>
      </c>
      <c r="B1388" s="5">
        <f>TITRES_STAT!D1391</f>
        <v>2.4222999999999999</v>
      </c>
      <c r="C1388" s="2">
        <f t="shared" si="165"/>
        <v>-1.5500000000000291E-2</v>
      </c>
      <c r="D1388" s="2">
        <f t="shared" si="166"/>
        <v>2.4191799999999999</v>
      </c>
      <c r="E1388" s="2">
        <f t="shared" si="168"/>
        <v>2.4160599999999994</v>
      </c>
      <c r="F1388" s="2">
        <f t="shared" si="169"/>
        <v>2.3803449999999997</v>
      </c>
      <c r="G1388" s="2">
        <f t="shared" si="163"/>
        <v>2.2362920000000002</v>
      </c>
      <c r="H1388" s="2">
        <f t="shared" si="167"/>
        <v>2.1646555000000007</v>
      </c>
      <c r="I1388" s="2">
        <f t="array" ref="I1388">SUMPRODUCT(B1372:B1391, (ROW(B1372:B1391)-ROW(B1372)+1)) / (20*21/2)</f>
        <v>2.4145404761904765</v>
      </c>
      <c r="J1388" s="2">
        <f t="shared" si="170"/>
        <v>2.3707759245611117</v>
      </c>
      <c r="K1388" s="2">
        <f t="shared" si="164"/>
        <v>2.2803958723910349</v>
      </c>
    </row>
    <row r="1389" spans="1:11" ht="13.5" x14ac:dyDescent="0.25">
      <c r="A1389" s="3">
        <f>TITRES_STAT!B1392</f>
        <v>44804</v>
      </c>
      <c r="B1389" s="5">
        <f>TITRES_STAT!D1392</f>
        <v>2.4066999999999998</v>
      </c>
      <c r="C1389" s="2">
        <f t="shared" si="165"/>
        <v>-1.5600000000000058E-2</v>
      </c>
      <c r="D1389" s="2">
        <f t="shared" si="166"/>
        <v>2.4238200000000001</v>
      </c>
      <c r="E1389" s="2">
        <f t="shared" si="168"/>
        <v>2.4144999999999999</v>
      </c>
      <c r="F1389" s="2">
        <f t="shared" si="169"/>
        <v>2.38733</v>
      </c>
      <c r="G1389" s="2">
        <f t="shared" si="163"/>
        <v>2.2428920000000003</v>
      </c>
      <c r="H1389" s="2">
        <f t="shared" si="167"/>
        <v>2.1668100000000008</v>
      </c>
      <c r="I1389" s="2">
        <f t="array" ref="I1389">SUMPRODUCT(B1373:B1392, (ROW(B1373:B1392)-ROW(B1373)+1)) / (20*21/2)</f>
        <v>2.4165033333333339</v>
      </c>
      <c r="J1389" s="2">
        <f t="shared" si="170"/>
        <v>2.374197265079101</v>
      </c>
      <c r="K1389" s="2">
        <f t="shared" si="164"/>
        <v>2.2853489754345238</v>
      </c>
    </row>
    <row r="1390" spans="1:11" ht="13.5" x14ac:dyDescent="0.25">
      <c r="A1390" s="3">
        <f>TITRES_STAT!B1393</f>
        <v>44805</v>
      </c>
      <c r="B1390" s="5">
        <f>TITRES_STAT!D1393</f>
        <v>2.4066999999999998</v>
      </c>
      <c r="C1390" s="2">
        <f t="shared" si="165"/>
        <v>0</v>
      </c>
      <c r="D1390" s="2">
        <f t="shared" si="166"/>
        <v>2.4238200000000001</v>
      </c>
      <c r="E1390" s="2">
        <f t="shared" si="168"/>
        <v>2.4160500000000003</v>
      </c>
      <c r="F1390" s="2">
        <f t="shared" si="169"/>
        <v>2.3943150000000002</v>
      </c>
      <c r="G1390" s="2">
        <f t="shared" si="163"/>
        <v>2.2494920000000009</v>
      </c>
      <c r="H1390" s="2">
        <f t="shared" si="167"/>
        <v>2.1687480000000012</v>
      </c>
      <c r="I1390" s="2">
        <f t="array" ref="I1390">SUMPRODUCT(B1374:B1393, (ROW(B1374:B1393)-ROW(B1374)+1)) / (20*21/2)</f>
        <v>2.4203152380952382</v>
      </c>
      <c r="J1390" s="2">
        <f t="shared" si="170"/>
        <v>2.3772927636429961</v>
      </c>
      <c r="K1390" s="2">
        <f t="shared" si="164"/>
        <v>2.2901078391429737</v>
      </c>
    </row>
    <row r="1391" spans="1:11" ht="13.5" x14ac:dyDescent="0.25">
      <c r="A1391" s="3">
        <f>TITRES_STAT!B1394</f>
        <v>44806</v>
      </c>
      <c r="B1391" s="5">
        <f>TITRES_STAT!D1394</f>
        <v>2.4456000000000002</v>
      </c>
      <c r="C1391" s="2">
        <f t="shared" si="165"/>
        <v>3.8900000000000379E-2</v>
      </c>
      <c r="D1391" s="2">
        <f t="shared" si="166"/>
        <v>2.4238200000000001</v>
      </c>
      <c r="E1391" s="2">
        <f t="shared" si="168"/>
        <v>2.4176100000000003</v>
      </c>
      <c r="F1391" s="2">
        <f t="shared" si="169"/>
        <v>2.4016899999999999</v>
      </c>
      <c r="G1391" s="2">
        <f t="shared" si="163"/>
        <v>2.2571580000000009</v>
      </c>
      <c r="H1391" s="2">
        <f t="shared" si="167"/>
        <v>2.1708805000000009</v>
      </c>
      <c r="I1391" s="2">
        <f t="array" ref="I1391">SUMPRODUCT(B1375:B1394, (ROW(B1375:B1394)-ROW(B1375)+1)) / (20*21/2)</f>
        <v>2.4155128571428572</v>
      </c>
      <c r="J1391" s="2">
        <f t="shared" si="170"/>
        <v>2.3837982147246155</v>
      </c>
      <c r="K1391" s="2">
        <f t="shared" si="164"/>
        <v>2.2962055709412885</v>
      </c>
    </row>
    <row r="1392" spans="1:11" ht="13.5" x14ac:dyDescent="0.25">
      <c r="A1392" s="3">
        <f>TITRES_STAT!B1395</f>
        <v>44809</v>
      </c>
      <c r="B1392" s="5">
        <f>TITRES_STAT!D1395</f>
        <v>2.4222999999999999</v>
      </c>
      <c r="C1392" s="2">
        <f t="shared" si="165"/>
        <v>-2.330000000000032E-2</v>
      </c>
      <c r="D1392" s="2">
        <f t="shared" si="166"/>
        <v>2.4207200000000002</v>
      </c>
      <c r="E1392" s="2">
        <f t="shared" si="168"/>
        <v>2.4168400000000001</v>
      </c>
      <c r="F1392" s="2">
        <f t="shared" si="169"/>
        <v>2.4055750000000002</v>
      </c>
      <c r="G1392" s="2">
        <f t="shared" si="163"/>
        <v>2.2643580000000001</v>
      </c>
      <c r="H1392" s="2">
        <f t="shared" si="167"/>
        <v>2.1728965000000011</v>
      </c>
      <c r="I1392" s="2">
        <f t="array" ref="I1392">SUMPRODUCT(B1376:B1395, (ROW(B1376:B1395)-ROW(B1376)+1)) / (20*21/2)</f>
        <v>2.4158447619047618</v>
      </c>
      <c r="J1392" s="2">
        <f t="shared" si="170"/>
        <v>2.3874650514175091</v>
      </c>
      <c r="K1392" s="2">
        <f t="shared" si="164"/>
        <v>2.3011504505122184</v>
      </c>
    </row>
    <row r="1393" spans="1:11" ht="13.5" x14ac:dyDescent="0.25">
      <c r="A1393" s="3">
        <f>TITRES_STAT!B1396</f>
        <v>44810</v>
      </c>
      <c r="B1393" s="5">
        <f>TITRES_STAT!D1396</f>
        <v>2.4456000000000002</v>
      </c>
      <c r="C1393" s="2">
        <f t="shared" si="165"/>
        <v>2.330000000000032E-2</v>
      </c>
      <c r="D1393" s="2">
        <f t="shared" si="166"/>
        <v>2.4253800000000001</v>
      </c>
      <c r="E1393" s="2">
        <f t="shared" si="168"/>
        <v>2.4222799999999998</v>
      </c>
      <c r="F1393" s="2">
        <f t="shared" si="169"/>
        <v>2.4106250000000005</v>
      </c>
      <c r="G1393" s="2">
        <f t="shared" si="163"/>
        <v>2.2721680000000006</v>
      </c>
      <c r="H1393" s="2">
        <f t="shared" si="167"/>
        <v>2.1750290000000012</v>
      </c>
      <c r="I1393" s="2">
        <f t="array" ref="I1393">SUMPRODUCT(B1377:B1396, (ROW(B1377:B1396)-ROW(B1377)+1)) / (20*21/2)</f>
        <v>2.4166238095238102</v>
      </c>
      <c r="J1393" s="2">
        <f t="shared" si="170"/>
        <v>2.3930017131872701</v>
      </c>
      <c r="K1393" s="2">
        <f t="shared" si="164"/>
        <v>2.3068151387274254</v>
      </c>
    </row>
    <row r="1394" spans="1:11" ht="13.5" x14ac:dyDescent="0.25">
      <c r="A1394" s="3">
        <f>TITRES_STAT!B1397</f>
        <v>44811</v>
      </c>
      <c r="B1394" s="5">
        <f>TITRES_STAT!D1397</f>
        <v>2.3601999999999999</v>
      </c>
      <c r="C1394" s="2">
        <f t="shared" si="165"/>
        <v>-8.5400000000000365E-2</v>
      </c>
      <c r="D1394" s="2">
        <f t="shared" si="166"/>
        <v>2.41608</v>
      </c>
      <c r="E1394" s="2">
        <f t="shared" si="168"/>
        <v>2.4199499999999996</v>
      </c>
      <c r="F1394" s="2">
        <f t="shared" si="169"/>
        <v>2.4110149999999999</v>
      </c>
      <c r="G1394" s="2">
        <f t="shared" ref="G1394:G1457" si="171">AVERAGE(B1345:B1394)</f>
        <v>2.2787020000000009</v>
      </c>
      <c r="H1394" s="2">
        <f t="shared" si="167"/>
        <v>2.1769150000000015</v>
      </c>
      <c r="I1394" s="2">
        <f t="array" ref="I1394">SUMPRODUCT(B1378:B1397, (ROW(B1378:B1397)-ROW(B1378)+1)) / (20*21/2)</f>
        <v>2.4170328571428574</v>
      </c>
      <c r="J1394" s="2">
        <f t="shared" si="170"/>
        <v>2.3898777405027682</v>
      </c>
      <c r="K1394" s="2">
        <f t="shared" si="164"/>
        <v>2.3089086626988991</v>
      </c>
    </row>
    <row r="1395" spans="1:11" ht="13.5" x14ac:dyDescent="0.25">
      <c r="A1395" s="3">
        <f>TITRES_STAT!B1398</f>
        <v>44812</v>
      </c>
      <c r="B1395" s="5">
        <f>TITRES_STAT!D1398</f>
        <v>2.4144999999999999</v>
      </c>
      <c r="C1395" s="2">
        <f t="shared" si="165"/>
        <v>5.4300000000000015E-2</v>
      </c>
      <c r="D1395" s="2">
        <f t="shared" si="166"/>
        <v>2.41764</v>
      </c>
      <c r="E1395" s="2">
        <f t="shared" si="168"/>
        <v>2.4207299999999998</v>
      </c>
      <c r="F1395" s="2">
        <f t="shared" si="169"/>
        <v>2.4141199999999996</v>
      </c>
      <c r="G1395" s="2">
        <f t="shared" si="171"/>
        <v>2.2857460000000005</v>
      </c>
      <c r="H1395" s="2">
        <f t="shared" si="167"/>
        <v>2.1788920000000012</v>
      </c>
      <c r="I1395" s="2">
        <f t="array" ref="I1395">SUMPRODUCT(B1379:B1398, (ROW(B1379:B1398)-ROW(B1379)+1)) / (20*21/2)</f>
        <v>2.4167357142857147</v>
      </c>
      <c r="J1395" s="2">
        <f t="shared" si="170"/>
        <v>2.3922227175977429</v>
      </c>
      <c r="K1395" s="2">
        <f t="shared" ref="K1395:K1458" si="172">$K$4*B1395+(1-$K$4)*K1394</f>
        <v>2.3130494994558051</v>
      </c>
    </row>
    <row r="1396" spans="1:11" ht="13.5" x14ac:dyDescent="0.25">
      <c r="A1396" s="3">
        <f>TITRES_STAT!B1399</f>
        <v>44813</v>
      </c>
      <c r="B1396" s="5">
        <f>TITRES_STAT!D1399</f>
        <v>2.4222999999999999</v>
      </c>
      <c r="C1396" s="2">
        <f t="shared" si="165"/>
        <v>7.8000000000000291E-3</v>
      </c>
      <c r="D1396" s="2">
        <f t="shared" si="166"/>
        <v>2.4129800000000001</v>
      </c>
      <c r="E1396" s="2">
        <f t="shared" si="168"/>
        <v>2.4184000000000001</v>
      </c>
      <c r="F1396" s="2">
        <f t="shared" si="169"/>
        <v>2.418005</v>
      </c>
      <c r="G1396" s="2">
        <f t="shared" si="171"/>
        <v>2.2929460000000006</v>
      </c>
      <c r="H1396" s="2">
        <f t="shared" si="167"/>
        <v>2.1809080000000005</v>
      </c>
      <c r="I1396" s="2">
        <f t="array" ref="I1396">SUMPRODUCT(B1380:B1399, (ROW(B1380:B1399)-ROW(B1380)+1)) / (20*21/2)</f>
        <v>2.4173295238095243</v>
      </c>
      <c r="J1396" s="2">
        <f t="shared" si="170"/>
        <v>2.395087220683672</v>
      </c>
      <c r="K1396" s="2">
        <f t="shared" si="172"/>
        <v>2.3173338328104793</v>
      </c>
    </row>
    <row r="1397" spans="1:11" ht="13.5" x14ac:dyDescent="0.25">
      <c r="A1397" s="3">
        <f>TITRES_STAT!B1400</f>
        <v>44816</v>
      </c>
      <c r="B1397" s="5">
        <f>TITRES_STAT!D1400</f>
        <v>2.4222999999999999</v>
      </c>
      <c r="C1397" s="2">
        <f t="shared" si="165"/>
        <v>0</v>
      </c>
      <c r="D1397" s="2">
        <f t="shared" si="166"/>
        <v>2.4129800000000001</v>
      </c>
      <c r="E1397" s="2">
        <f t="shared" si="168"/>
        <v>2.4168500000000002</v>
      </c>
      <c r="F1397" s="2">
        <f t="shared" si="169"/>
        <v>2.4176199999999999</v>
      </c>
      <c r="G1397" s="2">
        <f t="shared" si="171"/>
        <v>2.3000020000000005</v>
      </c>
      <c r="H1397" s="2">
        <f t="shared" si="167"/>
        <v>2.1828880000000002</v>
      </c>
      <c r="I1397" s="2">
        <f t="array" ref="I1397">SUMPRODUCT(B1381:B1400, (ROW(B1381:B1400)-ROW(B1381)+1)) / (20*21/2)</f>
        <v>2.4157042857142859</v>
      </c>
      <c r="J1397" s="2">
        <f t="shared" si="170"/>
        <v>2.3976789139518937</v>
      </c>
      <c r="K1397" s="2">
        <f t="shared" si="172"/>
        <v>2.3214501530924214</v>
      </c>
    </row>
    <row r="1398" spans="1:11" ht="13.5" x14ac:dyDescent="0.25">
      <c r="A1398" s="3">
        <f>TITRES_STAT!B1401</f>
        <v>44817</v>
      </c>
      <c r="B1398" s="5">
        <f>TITRES_STAT!D1401</f>
        <v>2.4144999999999999</v>
      </c>
      <c r="C1398" s="2">
        <f t="shared" si="165"/>
        <v>-7.8000000000000291E-3</v>
      </c>
      <c r="D1398" s="2">
        <f t="shared" si="166"/>
        <v>2.4067599999999998</v>
      </c>
      <c r="E1398" s="2">
        <f t="shared" si="168"/>
        <v>2.4160700000000004</v>
      </c>
      <c r="F1398" s="2">
        <f t="shared" si="169"/>
        <v>2.4160649999999992</v>
      </c>
      <c r="G1398" s="2">
        <f t="shared" si="171"/>
        <v>2.3067580000000008</v>
      </c>
      <c r="H1398" s="2">
        <f t="shared" si="167"/>
        <v>2.1848650000000003</v>
      </c>
      <c r="I1398" s="2">
        <f t="array" ref="I1398">SUMPRODUCT(B1382:B1401, (ROW(B1382:B1401)-ROW(B1382)+1)) / (20*21/2)</f>
        <v>2.4155180952380957</v>
      </c>
      <c r="J1398" s="2">
        <f t="shared" si="170"/>
        <v>2.3992809221469518</v>
      </c>
      <c r="K1398" s="2">
        <f t="shared" si="172"/>
        <v>2.3250991666966403</v>
      </c>
    </row>
    <row r="1399" spans="1:11" ht="13.5" x14ac:dyDescent="0.25">
      <c r="A1399" s="3">
        <f>TITRES_STAT!B1402</f>
        <v>44818</v>
      </c>
      <c r="B1399" s="5">
        <f>TITRES_STAT!D1402</f>
        <v>2.4222999999999999</v>
      </c>
      <c r="C1399" s="2">
        <f t="shared" si="165"/>
        <v>7.8000000000000291E-3</v>
      </c>
      <c r="D1399" s="2">
        <f t="shared" si="166"/>
        <v>2.4191799999999999</v>
      </c>
      <c r="E1399" s="2">
        <f t="shared" si="168"/>
        <v>2.4176299999999999</v>
      </c>
      <c r="F1399" s="2">
        <f t="shared" si="169"/>
        <v>2.4160649999999997</v>
      </c>
      <c r="G1399" s="2">
        <f t="shared" si="171"/>
        <v>2.3113620000000008</v>
      </c>
      <c r="H1399" s="2">
        <f t="shared" si="167"/>
        <v>2.1868810000000005</v>
      </c>
      <c r="I1399" s="2">
        <f t="array" ref="I1399">SUMPRODUCT(B1383:B1402, (ROW(B1383:B1402)-ROW(B1383)+1)) / (20*21/2)</f>
        <v>2.4154057142857144</v>
      </c>
      <c r="J1399" s="2">
        <f t="shared" si="170"/>
        <v>2.4014732152758134</v>
      </c>
      <c r="K1399" s="2">
        <f t="shared" si="172"/>
        <v>2.3289109640810857</v>
      </c>
    </row>
    <row r="1400" spans="1:11" ht="13.5" x14ac:dyDescent="0.25">
      <c r="A1400" s="3">
        <f>TITRES_STAT!B1403</f>
        <v>44819</v>
      </c>
      <c r="B1400" s="5">
        <f>TITRES_STAT!D1403</f>
        <v>2.399</v>
      </c>
      <c r="C1400" s="2">
        <f t="shared" si="165"/>
        <v>-2.3299999999999876E-2</v>
      </c>
      <c r="D1400" s="2">
        <f t="shared" si="166"/>
        <v>2.41608</v>
      </c>
      <c r="E1400" s="2">
        <f t="shared" si="168"/>
        <v>2.4168600000000002</v>
      </c>
      <c r="F1400" s="2">
        <f t="shared" si="169"/>
        <v>2.416455</v>
      </c>
      <c r="G1400" s="2">
        <f t="shared" si="171"/>
        <v>2.3156440000000007</v>
      </c>
      <c r="H1400" s="2">
        <f t="shared" si="167"/>
        <v>2.1887805000000005</v>
      </c>
      <c r="I1400" s="2">
        <f t="array" ref="I1400">SUMPRODUCT(B1384:B1403, (ROW(B1384:B1403)-ROW(B1384)+1)) / (20*21/2)</f>
        <v>2.4138909523809522</v>
      </c>
      <c r="J1400" s="2">
        <f t="shared" si="170"/>
        <v>2.4012376709638312</v>
      </c>
      <c r="K1400" s="2">
        <f t="shared" si="172"/>
        <v>2.3316595537249647</v>
      </c>
    </row>
    <row r="1401" spans="1:11" ht="13.5" x14ac:dyDescent="0.25">
      <c r="A1401" s="3">
        <f>TITRES_STAT!B1404</f>
        <v>44820</v>
      </c>
      <c r="B1401" s="5">
        <f>TITRES_STAT!D1404</f>
        <v>2.4144999999999999</v>
      </c>
      <c r="C1401" s="2">
        <f t="shared" si="165"/>
        <v>1.5499999999999847E-2</v>
      </c>
      <c r="D1401" s="2">
        <f t="shared" si="166"/>
        <v>2.4145200000000004</v>
      </c>
      <c r="E1401" s="2">
        <f t="shared" si="168"/>
        <v>2.4137499999999998</v>
      </c>
      <c r="F1401" s="2">
        <f t="shared" si="169"/>
        <v>2.4156799999999996</v>
      </c>
      <c r="G1401" s="2">
        <f t="shared" si="171"/>
        <v>2.3206680000000013</v>
      </c>
      <c r="H1401" s="2">
        <f t="shared" si="167"/>
        <v>2.1907575000000006</v>
      </c>
      <c r="I1401" s="2">
        <f t="array" ref="I1401">SUMPRODUCT(B1385:B1404, (ROW(B1385:B1404)-ROW(B1385)+1)) / (20*21/2)</f>
        <v>2.4108628571428574</v>
      </c>
      <c r="J1401" s="2">
        <f t="shared" si="170"/>
        <v>2.4025007499196569</v>
      </c>
      <c r="K1401" s="2">
        <f t="shared" si="172"/>
        <v>2.3349081986769269</v>
      </c>
    </row>
    <row r="1402" spans="1:11" ht="13.5" x14ac:dyDescent="0.25">
      <c r="A1402" s="3">
        <f>TITRES_STAT!B1405</f>
        <v>44823</v>
      </c>
      <c r="B1402" s="5">
        <f>TITRES_STAT!D1405</f>
        <v>2.4144999999999999</v>
      </c>
      <c r="C1402" s="2">
        <f t="shared" si="165"/>
        <v>0</v>
      </c>
      <c r="D1402" s="2">
        <f t="shared" si="166"/>
        <v>2.41296</v>
      </c>
      <c r="E1402" s="2">
        <f t="shared" si="168"/>
        <v>2.4129700000000001</v>
      </c>
      <c r="F1402" s="2">
        <f t="shared" si="169"/>
        <v>2.4149049999999996</v>
      </c>
      <c r="G1402" s="2">
        <f t="shared" si="171"/>
        <v>2.3252600000000005</v>
      </c>
      <c r="H1402" s="2">
        <f t="shared" si="167"/>
        <v>2.192771</v>
      </c>
      <c r="I1402" s="2">
        <f t="array" ref="I1402">SUMPRODUCT(B1386:B1405, (ROW(B1386:B1405)-ROW(B1386)+1)) / (20*21/2)</f>
        <v>2.4093109523809524</v>
      </c>
      <c r="J1402" s="2">
        <f t="shared" si="170"/>
        <v>2.4036435356415944</v>
      </c>
      <c r="K1402" s="2">
        <f t="shared" si="172"/>
        <v>2.3380294457876358</v>
      </c>
    </row>
    <row r="1403" spans="1:11" ht="13.5" x14ac:dyDescent="0.25">
      <c r="A1403" s="3">
        <f>TITRES_STAT!B1406</f>
        <v>44824</v>
      </c>
      <c r="B1403" s="5">
        <f>TITRES_STAT!D1406</f>
        <v>2.399</v>
      </c>
      <c r="C1403" s="2">
        <f t="shared" si="165"/>
        <v>-1.5499999999999847E-2</v>
      </c>
      <c r="D1403" s="2">
        <f t="shared" si="166"/>
        <v>2.4098599999999997</v>
      </c>
      <c r="E1403" s="2">
        <f t="shared" si="168"/>
        <v>2.4083100000000002</v>
      </c>
      <c r="F1403" s="2">
        <f t="shared" si="169"/>
        <v>2.4152949999999995</v>
      </c>
      <c r="G1403" s="2">
        <f t="shared" si="171"/>
        <v>2.329686000000001</v>
      </c>
      <c r="H1403" s="2">
        <f t="shared" si="167"/>
        <v>2.1947070000000006</v>
      </c>
      <c r="I1403" s="2">
        <f t="array" ref="I1403">SUMPRODUCT(B1387:B1406, (ROW(B1387:B1406)-ROW(B1387)+1)) / (20*21/2)</f>
        <v>2.4063195238095241</v>
      </c>
      <c r="J1403" s="2">
        <f t="shared" si="170"/>
        <v>2.403201294151919</v>
      </c>
      <c r="K1403" s="2">
        <f t="shared" si="172"/>
        <v>2.340420447913611</v>
      </c>
    </row>
    <row r="1404" spans="1:11" ht="13.5" x14ac:dyDescent="0.25">
      <c r="A1404" s="3">
        <f>TITRES_STAT!B1407</f>
        <v>44825</v>
      </c>
      <c r="B1404" s="5">
        <f>TITRES_STAT!D1407</f>
        <v>2.3835000000000002</v>
      </c>
      <c r="C1404" s="2">
        <f t="shared" si="165"/>
        <v>-1.5499999999999847E-2</v>
      </c>
      <c r="D1404" s="2">
        <f t="shared" si="166"/>
        <v>2.4020999999999999</v>
      </c>
      <c r="E1404" s="2">
        <f t="shared" si="168"/>
        <v>2.4106400000000003</v>
      </c>
      <c r="F1404" s="2">
        <f t="shared" si="169"/>
        <v>2.4152949999999995</v>
      </c>
      <c r="G1404" s="2">
        <f t="shared" si="171"/>
        <v>2.3338020000000004</v>
      </c>
      <c r="H1404" s="2">
        <f t="shared" si="167"/>
        <v>2.1965655000000002</v>
      </c>
      <c r="I1404" s="2">
        <f t="array" ref="I1404">SUMPRODUCT(B1388:B1407, (ROW(B1388:B1407)-ROW(B1388)+1)) / (20*21/2)</f>
        <v>2.4014047619047623</v>
      </c>
      <c r="J1404" s="2">
        <f t="shared" si="170"/>
        <v>2.4013249804231647</v>
      </c>
      <c r="K1404" s="2">
        <f t="shared" si="172"/>
        <v>2.3421098421130773</v>
      </c>
    </row>
    <row r="1405" spans="1:11" ht="13.5" x14ac:dyDescent="0.25">
      <c r="A1405" s="3">
        <f>TITRES_STAT!B1408</f>
        <v>44826</v>
      </c>
      <c r="B1405" s="5">
        <f>TITRES_STAT!D1408</f>
        <v>2.399</v>
      </c>
      <c r="C1405" s="2">
        <f t="shared" si="165"/>
        <v>1.5499999999999847E-2</v>
      </c>
      <c r="D1405" s="2">
        <f t="shared" si="166"/>
        <v>2.4020999999999999</v>
      </c>
      <c r="E1405" s="2">
        <f t="shared" si="168"/>
        <v>2.4090900000000004</v>
      </c>
      <c r="F1405" s="2">
        <f t="shared" si="169"/>
        <v>2.4149099999999999</v>
      </c>
      <c r="G1405" s="2">
        <f t="shared" si="171"/>
        <v>2.3385160000000007</v>
      </c>
      <c r="H1405" s="2">
        <f t="shared" si="167"/>
        <v>2.1985375000000005</v>
      </c>
      <c r="I1405" s="2">
        <f t="array" ref="I1405">SUMPRODUCT(B1389:B1408, (ROW(B1389:B1408)-ROW(B1389)+1)) / (20*21/2)</f>
        <v>2.3990785714285718</v>
      </c>
      <c r="J1405" s="2">
        <f t="shared" si="170"/>
        <v>2.4011035537161964</v>
      </c>
      <c r="K1405" s="2">
        <f t="shared" si="172"/>
        <v>2.3443408286968781</v>
      </c>
    </row>
    <row r="1406" spans="1:11" ht="13.5" x14ac:dyDescent="0.25">
      <c r="A1406" s="3">
        <f>TITRES_STAT!B1409</f>
        <v>44827</v>
      </c>
      <c r="B1406" s="5">
        <f>TITRES_STAT!D1409</f>
        <v>2.3835000000000002</v>
      </c>
      <c r="C1406" s="2">
        <f t="shared" si="165"/>
        <v>-1.5499999999999847E-2</v>
      </c>
      <c r="D1406" s="2">
        <f t="shared" si="166"/>
        <v>2.3959000000000001</v>
      </c>
      <c r="E1406" s="2">
        <f t="shared" si="168"/>
        <v>2.4052100000000007</v>
      </c>
      <c r="F1406" s="2">
        <f t="shared" si="169"/>
        <v>2.4118049999999998</v>
      </c>
      <c r="G1406" s="2">
        <f t="shared" si="171"/>
        <v>2.3429200000000003</v>
      </c>
      <c r="H1406" s="2">
        <f t="shared" si="167"/>
        <v>2.2004320000000006</v>
      </c>
      <c r="I1406" s="2">
        <f t="array" ref="I1406">SUMPRODUCT(B1390:B1409, (ROW(B1390:B1409)-ROW(B1390)+1)) / (20*21/2)</f>
        <v>2.3917561904761904</v>
      </c>
      <c r="J1406" s="2">
        <f t="shared" si="170"/>
        <v>2.3994270247908442</v>
      </c>
      <c r="K1406" s="2">
        <f t="shared" si="172"/>
        <v>2.3458764824734715</v>
      </c>
    </row>
    <row r="1407" spans="1:11" ht="13.5" x14ac:dyDescent="0.25">
      <c r="A1407" s="3">
        <f>TITRES_STAT!B1410</f>
        <v>44830</v>
      </c>
      <c r="B1407" s="5">
        <f>TITRES_STAT!D1410</f>
        <v>2.3601999999999999</v>
      </c>
      <c r="C1407" s="2">
        <f t="shared" si="165"/>
        <v>-2.330000000000032E-2</v>
      </c>
      <c r="D1407" s="2">
        <f t="shared" si="166"/>
        <v>2.38504</v>
      </c>
      <c r="E1407" s="2">
        <f t="shared" si="168"/>
        <v>2.399</v>
      </c>
      <c r="F1407" s="2">
        <f t="shared" si="169"/>
        <v>2.4079249999999996</v>
      </c>
      <c r="G1407" s="2">
        <f t="shared" si="171"/>
        <v>2.3468580000000006</v>
      </c>
      <c r="H1407" s="2">
        <f t="shared" si="167"/>
        <v>2.2021740000000007</v>
      </c>
      <c r="I1407" s="2">
        <f t="array" ref="I1407">SUMPRODUCT(B1391:B1410, (ROW(B1391:B1410)-ROW(B1391)+1)) / (20*21/2)</f>
        <v>2.3899842857142861</v>
      </c>
      <c r="J1407" s="2">
        <f t="shared" si="170"/>
        <v>2.3956911176679068</v>
      </c>
      <c r="K1407" s="2">
        <f t="shared" si="172"/>
        <v>2.3464381890431394</v>
      </c>
    </row>
    <row r="1408" spans="1:11" ht="13.5" x14ac:dyDescent="0.25">
      <c r="A1408" s="3">
        <f>TITRES_STAT!B1411</f>
        <v>44831</v>
      </c>
      <c r="B1408" s="5">
        <f>TITRES_STAT!D1411</f>
        <v>2.3835000000000002</v>
      </c>
      <c r="C1408" s="2">
        <f t="shared" si="165"/>
        <v>2.330000000000032E-2</v>
      </c>
      <c r="D1408" s="2">
        <f t="shared" si="166"/>
        <v>2.3819399999999997</v>
      </c>
      <c r="E1408" s="2">
        <f t="shared" si="168"/>
        <v>2.3959000000000001</v>
      </c>
      <c r="F1408" s="2">
        <f t="shared" si="169"/>
        <v>2.4059849999999998</v>
      </c>
      <c r="G1408" s="2">
        <f t="shared" si="171"/>
        <v>2.3512620000000006</v>
      </c>
      <c r="H1408" s="2">
        <f t="shared" si="167"/>
        <v>2.204104500000001</v>
      </c>
      <c r="I1408" s="2">
        <f t="array" ref="I1408">SUMPRODUCT(B1392:B1411, (ROW(B1392:B1411)-ROW(B1392)+1)) / (20*21/2)</f>
        <v>2.3861038095238096</v>
      </c>
      <c r="J1408" s="2">
        <f t="shared" si="170"/>
        <v>2.3945300588423919</v>
      </c>
      <c r="K1408" s="2">
        <f t="shared" si="172"/>
        <v>2.3478915933943889</v>
      </c>
    </row>
    <row r="1409" spans="1:11" ht="13.5" x14ac:dyDescent="0.25">
      <c r="A1409" s="3">
        <f>TITRES_STAT!B1412</f>
        <v>44832</v>
      </c>
      <c r="B1409" s="5">
        <f>TITRES_STAT!D1412</f>
        <v>2.3290999999999999</v>
      </c>
      <c r="C1409" s="2">
        <f t="shared" si="165"/>
        <v>-5.4400000000000226E-2</v>
      </c>
      <c r="D1409" s="2">
        <f t="shared" si="166"/>
        <v>2.3710600000000004</v>
      </c>
      <c r="E1409" s="2">
        <f t="shared" si="168"/>
        <v>2.3865799999999999</v>
      </c>
      <c r="F1409" s="2">
        <f t="shared" si="169"/>
        <v>2.4021049999999997</v>
      </c>
      <c r="G1409" s="2">
        <f t="shared" si="171"/>
        <v>2.3545780000000009</v>
      </c>
      <c r="H1409" s="2">
        <f t="shared" si="167"/>
        <v>2.2056910000000007</v>
      </c>
      <c r="I1409" s="2">
        <f t="array" ref="I1409">SUMPRODUCT(B1393:B1412, (ROW(B1393:B1412)-ROW(B1393)+1)) / (20*21/2)</f>
        <v>2.3781919047619051</v>
      </c>
      <c r="J1409" s="2">
        <f t="shared" si="170"/>
        <v>2.388298624666926</v>
      </c>
      <c r="K1409" s="2">
        <f t="shared" si="172"/>
        <v>2.3471546681632365</v>
      </c>
    </row>
    <row r="1410" spans="1:11" ht="13.5" x14ac:dyDescent="0.25">
      <c r="A1410" s="3">
        <f>TITRES_STAT!B1413</f>
        <v>44833</v>
      </c>
      <c r="B1410" s="5">
        <f>TITRES_STAT!D1413</f>
        <v>2.3835000000000002</v>
      </c>
      <c r="C1410" s="2">
        <f t="shared" si="165"/>
        <v>5.4400000000000226E-2</v>
      </c>
      <c r="D1410" s="2">
        <f t="shared" si="166"/>
        <v>2.3679600000000001</v>
      </c>
      <c r="E1410" s="2">
        <f t="shared" si="168"/>
        <v>2.3850300000000004</v>
      </c>
      <c r="F1410" s="2">
        <f t="shared" si="169"/>
        <v>2.4009449999999997</v>
      </c>
      <c r="G1410" s="2">
        <f t="shared" si="171"/>
        <v>2.3589820000000001</v>
      </c>
      <c r="H1410" s="2">
        <f t="shared" si="167"/>
        <v>2.2075495000000007</v>
      </c>
      <c r="I1410" s="2">
        <f t="array" ref="I1410">SUMPRODUCT(B1394:B1413, (ROW(B1394:B1413)-ROW(B1394)+1)) / (20*21/2)</f>
        <v>2.370797619047619</v>
      </c>
      <c r="J1410" s="2">
        <f t="shared" si="170"/>
        <v>2.3878416127938853</v>
      </c>
      <c r="K1410" s="2">
        <f t="shared" si="172"/>
        <v>2.3485799752940899</v>
      </c>
    </row>
    <row r="1411" spans="1:11" ht="13.5" x14ac:dyDescent="0.25">
      <c r="A1411" s="3">
        <f>TITRES_STAT!B1414</f>
        <v>44834</v>
      </c>
      <c r="B1411" s="5">
        <f>TITRES_STAT!D1414</f>
        <v>2.3601999999999999</v>
      </c>
      <c r="C1411" s="2">
        <f t="shared" si="165"/>
        <v>-2.330000000000032E-2</v>
      </c>
      <c r="D1411" s="2">
        <f t="shared" si="166"/>
        <v>2.3633000000000002</v>
      </c>
      <c r="E1411" s="2">
        <f t="shared" si="168"/>
        <v>2.3796000000000004</v>
      </c>
      <c r="F1411" s="2">
        <f t="shared" si="169"/>
        <v>2.3966749999999992</v>
      </c>
      <c r="G1411" s="2">
        <f t="shared" si="171"/>
        <v>2.3629200000000008</v>
      </c>
      <c r="H1411" s="2">
        <f t="shared" si="167"/>
        <v>2.209435500000001</v>
      </c>
      <c r="I1411" s="2">
        <f t="array" ref="I1411">SUMPRODUCT(B1395:B1414, (ROW(B1395:B1414)-ROW(B1395)+1)) / (20*21/2)</f>
        <v>2.3655080952380954</v>
      </c>
      <c r="J1411" s="2">
        <f t="shared" si="170"/>
        <v>2.3852090782420867</v>
      </c>
      <c r="K1411" s="2">
        <f t="shared" si="172"/>
        <v>2.3490356625374589</v>
      </c>
    </row>
    <row r="1412" spans="1:11" ht="13.5" x14ac:dyDescent="0.25">
      <c r="A1412" s="3">
        <f>TITRES_STAT!B1415</f>
        <v>44837</v>
      </c>
      <c r="B1412" s="5">
        <f>TITRES_STAT!D1415</f>
        <v>2.3136000000000001</v>
      </c>
      <c r="C1412" s="2">
        <f t="shared" ref="C1412:C1475" si="173">B1412-B1411</f>
        <v>-4.6599999999999753E-2</v>
      </c>
      <c r="D1412" s="2">
        <f t="shared" si="166"/>
        <v>2.35398</v>
      </c>
      <c r="E1412" s="2">
        <f t="shared" si="168"/>
        <v>2.36951</v>
      </c>
      <c r="F1412" s="2">
        <f t="shared" si="169"/>
        <v>2.3912399999999998</v>
      </c>
      <c r="G1412" s="2">
        <f t="shared" si="171"/>
        <v>2.3660700000000001</v>
      </c>
      <c r="H1412" s="2">
        <f t="shared" si="167"/>
        <v>2.211269000000001</v>
      </c>
      <c r="I1412" s="2">
        <f t="array" ref="I1412">SUMPRODUCT(B1396:B1415, (ROW(B1396:B1415)-ROW(B1396)+1)) / (20*21/2)</f>
        <v>2.3736809523809521</v>
      </c>
      <c r="J1412" s="2">
        <f t="shared" si="170"/>
        <v>2.3783891660285548</v>
      </c>
      <c r="K1412" s="2">
        <f t="shared" si="172"/>
        <v>2.3476460287124605</v>
      </c>
    </row>
    <row r="1413" spans="1:11" ht="13.5" x14ac:dyDescent="0.25">
      <c r="A1413" s="3">
        <f>TITRES_STAT!B1416</f>
        <v>44838</v>
      </c>
      <c r="B1413" s="5">
        <f>TITRES_STAT!D1416</f>
        <v>2.3136000000000001</v>
      </c>
      <c r="C1413" s="2">
        <f t="shared" si="173"/>
        <v>0</v>
      </c>
      <c r="D1413" s="2">
        <f t="shared" si="166"/>
        <v>2.34</v>
      </c>
      <c r="E1413" s="2">
        <f t="shared" si="168"/>
        <v>2.36097</v>
      </c>
      <c r="F1413" s="2">
        <f t="shared" si="169"/>
        <v>2.3846400000000001</v>
      </c>
      <c r="G1413" s="2">
        <f t="shared" si="171"/>
        <v>2.3686440000000006</v>
      </c>
      <c r="H1413" s="2">
        <f t="shared" si="167"/>
        <v>2.2131385000000012</v>
      </c>
      <c r="I1413" s="2">
        <f t="array" ref="I1413">SUMPRODUCT(B1397:B1416, (ROW(B1397:B1416)-ROW(B1397)+1)) / (20*21/2)</f>
        <v>2.3793757142857141</v>
      </c>
      <c r="J1413" s="2">
        <f t="shared" si="170"/>
        <v>2.3722187692639305</v>
      </c>
      <c r="K1413" s="2">
        <f t="shared" si="172"/>
        <v>2.3463108903315799</v>
      </c>
    </row>
    <row r="1414" spans="1:11" ht="13.5" x14ac:dyDescent="0.25">
      <c r="A1414" s="3">
        <f>TITRES_STAT!B1417</f>
        <v>44839</v>
      </c>
      <c r="B1414" s="5">
        <f>TITRES_STAT!D1417</f>
        <v>2.3290999999999999</v>
      </c>
      <c r="C1414" s="2">
        <f t="shared" si="173"/>
        <v>1.5499999999999847E-2</v>
      </c>
      <c r="D1414" s="2">
        <f t="shared" ref="D1414:D1477" si="174">AVERAGE(B1410:B1414)</f>
        <v>2.3400000000000003</v>
      </c>
      <c r="E1414" s="2">
        <f t="shared" si="168"/>
        <v>2.3555300000000003</v>
      </c>
      <c r="F1414" s="2">
        <f t="shared" si="169"/>
        <v>2.3830849999999999</v>
      </c>
      <c r="G1414" s="2">
        <f t="shared" si="171"/>
        <v>2.3715280000000001</v>
      </c>
      <c r="H1414" s="2">
        <f t="shared" si="167"/>
        <v>2.2151935000000011</v>
      </c>
      <c r="I1414" s="2">
        <f t="array" ref="I1414">SUMPRODUCT(B1398:B1417, (ROW(B1398:B1417)-ROW(B1398)+1)) / (20*21/2)</f>
        <v>2.3879119047619048</v>
      </c>
      <c r="J1414" s="2">
        <f t="shared" si="170"/>
        <v>2.3681122198102229</v>
      </c>
      <c r="K1414" s="2">
        <f t="shared" si="172"/>
        <v>2.3456359534558318</v>
      </c>
    </row>
    <row r="1415" spans="1:11" ht="13.5" x14ac:dyDescent="0.25">
      <c r="A1415" s="3">
        <f>TITRES_STAT!B1418</f>
        <v>44840</v>
      </c>
      <c r="B1415" s="5">
        <f>TITRES_STAT!D1418</f>
        <v>2.4689000000000001</v>
      </c>
      <c r="C1415" s="2">
        <f t="shared" si="173"/>
        <v>0.13980000000000015</v>
      </c>
      <c r="D1415" s="2">
        <f t="shared" si="174"/>
        <v>2.3570799999999998</v>
      </c>
      <c r="E1415" s="2">
        <f t="shared" si="168"/>
        <v>2.3625200000000004</v>
      </c>
      <c r="F1415" s="2">
        <f t="shared" si="169"/>
        <v>2.385805</v>
      </c>
      <c r="G1415" s="2">
        <f t="shared" si="171"/>
        <v>2.3773520000000006</v>
      </c>
      <c r="H1415" s="2">
        <f t="shared" si="167"/>
        <v>2.2178395000000015</v>
      </c>
      <c r="I1415" s="2">
        <f t="array" ref="I1415">SUMPRODUCT(B1399:B1418, (ROW(B1399:B1418)-ROW(B1399)+1)) / (20*21/2)</f>
        <v>2.3932371428571435</v>
      </c>
      <c r="J1415" s="2">
        <f t="shared" si="170"/>
        <v>2.3777110560187729</v>
      </c>
      <c r="K1415" s="2">
        <f t="shared" si="172"/>
        <v>2.3504698376340345</v>
      </c>
    </row>
    <row r="1416" spans="1:11" ht="13.5" x14ac:dyDescent="0.25">
      <c r="A1416" s="3">
        <f>TITRES_STAT!B1419</f>
        <v>44841</v>
      </c>
      <c r="B1416" s="5">
        <f>TITRES_STAT!D1419</f>
        <v>2.4456000000000002</v>
      </c>
      <c r="C1416" s="2">
        <f t="shared" si="173"/>
        <v>-2.3299999999999876E-2</v>
      </c>
      <c r="D1416" s="2">
        <f t="shared" si="174"/>
        <v>2.3741600000000003</v>
      </c>
      <c r="E1416" s="2">
        <f t="shared" si="168"/>
        <v>2.3687300000000002</v>
      </c>
      <c r="F1416" s="2">
        <f t="shared" si="169"/>
        <v>2.3869700000000003</v>
      </c>
      <c r="G1416" s="2">
        <f t="shared" si="171"/>
        <v>2.3829980000000006</v>
      </c>
      <c r="H1416" s="2">
        <f t="shared" si="167"/>
        <v>2.2203690000000016</v>
      </c>
      <c r="I1416" s="2">
        <f t="array" ref="I1416">SUMPRODUCT(B1400:B1419, (ROW(B1400:B1419)-ROW(B1400)+1)) / (20*21/2)</f>
        <v>2.394709523809524</v>
      </c>
      <c r="J1416" s="2">
        <f t="shared" si="170"/>
        <v>2.3841766697312705</v>
      </c>
      <c r="K1416" s="2">
        <f t="shared" si="172"/>
        <v>2.3542004322366212</v>
      </c>
    </row>
    <row r="1417" spans="1:11" ht="13.5" x14ac:dyDescent="0.25">
      <c r="A1417" s="3">
        <f>TITRES_STAT!B1420</f>
        <v>44844</v>
      </c>
      <c r="B1417" s="5">
        <f>TITRES_STAT!D1420</f>
        <v>2.4765999999999999</v>
      </c>
      <c r="C1417" s="2">
        <f t="shared" si="173"/>
        <v>3.0999999999999694E-2</v>
      </c>
      <c r="D1417" s="2">
        <f t="shared" si="174"/>
        <v>2.4067599999999998</v>
      </c>
      <c r="E1417" s="2">
        <f t="shared" si="168"/>
        <v>2.3803700000000001</v>
      </c>
      <c r="F1417" s="2">
        <f t="shared" si="169"/>
        <v>2.3896850000000001</v>
      </c>
      <c r="G1417" s="2">
        <f t="shared" si="171"/>
        <v>2.3882760000000003</v>
      </c>
      <c r="H1417" s="2">
        <f t="shared" si="167"/>
        <v>2.2231255000000014</v>
      </c>
      <c r="I1417" s="2">
        <f t="array" ref="I1417">SUMPRODUCT(B1401:B1420, (ROW(B1401:B1420)-ROW(B1401)+1)) / (20*21/2)</f>
        <v>2.3962561904761905</v>
      </c>
      <c r="J1417" s="2">
        <f t="shared" si="170"/>
        <v>2.3929788916616257</v>
      </c>
      <c r="K1417" s="2">
        <f t="shared" si="172"/>
        <v>2.3590004152861654</v>
      </c>
    </row>
    <row r="1418" spans="1:11" ht="13.5" x14ac:dyDescent="0.25">
      <c r="A1418" s="3">
        <f>TITRES_STAT!B1421</f>
        <v>44845</v>
      </c>
      <c r="B1418" s="5">
        <f>TITRES_STAT!D1421</f>
        <v>2.4456000000000002</v>
      </c>
      <c r="C1418" s="2">
        <f t="shared" si="173"/>
        <v>-3.0999999999999694E-2</v>
      </c>
      <c r="D1418" s="2">
        <f t="shared" si="174"/>
        <v>2.43316</v>
      </c>
      <c r="E1418" s="2">
        <f t="shared" si="168"/>
        <v>2.3865799999999999</v>
      </c>
      <c r="F1418" s="2">
        <f t="shared" si="169"/>
        <v>2.3912399999999994</v>
      </c>
      <c r="G1418" s="2">
        <f t="shared" si="171"/>
        <v>2.3918480000000004</v>
      </c>
      <c r="H1418" s="2">
        <f t="shared" ref="H1418:H1481" si="175">AVERAGE(B1219:B1418)</f>
        <v>2.2253665000000016</v>
      </c>
      <c r="I1418" s="2">
        <f t="array" ref="I1418">SUMPRODUCT(B1402:B1421, (ROW(B1402:B1421)-ROW(B1402)+1)) / (20*21/2)</f>
        <v>2.400728095238096</v>
      </c>
      <c r="J1418" s="2">
        <f t="shared" si="170"/>
        <v>2.3979904257890898</v>
      </c>
      <c r="K1418" s="2">
        <f t="shared" si="172"/>
        <v>2.362396477431806</v>
      </c>
    </row>
    <row r="1419" spans="1:11" ht="13.5" x14ac:dyDescent="0.25">
      <c r="A1419" s="3">
        <f>TITRES_STAT!B1422</f>
        <v>44846</v>
      </c>
      <c r="B1419" s="5">
        <f>TITRES_STAT!D1422</f>
        <v>2.4066999999999998</v>
      </c>
      <c r="C1419" s="2">
        <f t="shared" si="173"/>
        <v>-3.8900000000000379E-2</v>
      </c>
      <c r="D1419" s="2">
        <f t="shared" si="174"/>
        <v>2.4486800000000004</v>
      </c>
      <c r="E1419" s="2">
        <f t="shared" si="168"/>
        <v>2.3943400000000001</v>
      </c>
      <c r="F1419" s="2">
        <f t="shared" si="169"/>
        <v>2.3904599999999996</v>
      </c>
      <c r="G1419" s="2">
        <f t="shared" si="171"/>
        <v>2.3946420000000002</v>
      </c>
      <c r="H1419" s="2">
        <f t="shared" si="175"/>
        <v>2.2273045000000016</v>
      </c>
      <c r="I1419" s="2">
        <f t="array" ref="I1419">SUMPRODUCT(B1403:B1422, (ROW(B1403:B1422)-ROW(B1403)+1)) / (20*21/2)</f>
        <v>2.4050890476190476</v>
      </c>
      <c r="J1419" s="2">
        <f t="shared" si="170"/>
        <v>2.3988199090472717</v>
      </c>
      <c r="K1419" s="2">
        <f t="shared" si="172"/>
        <v>2.3641338704736961</v>
      </c>
    </row>
    <row r="1420" spans="1:11" ht="13.5" x14ac:dyDescent="0.25">
      <c r="A1420" s="3">
        <f>TITRES_STAT!B1423</f>
        <v>44847</v>
      </c>
      <c r="B1420" s="5">
        <f>TITRES_STAT!D1423</f>
        <v>2.4066999999999998</v>
      </c>
      <c r="C1420" s="2">
        <f t="shared" si="173"/>
        <v>0</v>
      </c>
      <c r="D1420" s="2">
        <f t="shared" si="174"/>
        <v>2.4362400000000002</v>
      </c>
      <c r="E1420" s="2">
        <f t="shared" ref="E1420:E1483" si="176">AVERAGE(B1411:B1420)</f>
        <v>2.3966599999999998</v>
      </c>
      <c r="F1420" s="2">
        <f t="shared" si="169"/>
        <v>2.3908449999999997</v>
      </c>
      <c r="G1420" s="2">
        <f t="shared" si="171"/>
        <v>2.3974360000000003</v>
      </c>
      <c r="H1420" s="2">
        <f t="shared" si="175"/>
        <v>2.2292425000000016</v>
      </c>
      <c r="I1420" s="2">
        <f t="array" ref="I1420">SUMPRODUCT(B1404:B1423, (ROW(B1404:B1423)-ROW(B1404)+1)) / (20*21/2)</f>
        <v>2.4115580952380955</v>
      </c>
      <c r="J1420" s="2">
        <f t="shared" si="170"/>
        <v>2.3995703938999124</v>
      </c>
      <c r="K1420" s="2">
        <f t="shared" si="172"/>
        <v>2.3658031304551197</v>
      </c>
    </row>
    <row r="1421" spans="1:11" ht="13.5" x14ac:dyDescent="0.25">
      <c r="A1421" s="3">
        <f>TITRES_STAT!B1424</f>
        <v>44848</v>
      </c>
      <c r="B1421" s="5">
        <f>TITRES_STAT!D1424</f>
        <v>2.4378000000000002</v>
      </c>
      <c r="C1421" s="2">
        <f t="shared" si="173"/>
        <v>3.110000000000035E-2</v>
      </c>
      <c r="D1421" s="2">
        <f t="shared" si="174"/>
        <v>2.4346800000000002</v>
      </c>
      <c r="E1421" s="2">
        <f t="shared" si="176"/>
        <v>2.40442</v>
      </c>
      <c r="F1421" s="2">
        <f t="shared" si="169"/>
        <v>2.39201</v>
      </c>
      <c r="G1421" s="2">
        <f t="shared" si="171"/>
        <v>2.4002300000000001</v>
      </c>
      <c r="H1421" s="2">
        <f t="shared" si="175"/>
        <v>2.2316970000000014</v>
      </c>
      <c r="I1421" s="2">
        <f t="array" ref="I1421">SUMPRODUCT(B1405:B1424, (ROW(B1405:B1424)-ROW(B1405)+1)) / (20*21/2)</f>
        <v>2.4162552380952387</v>
      </c>
      <c r="J1421" s="2">
        <f t="shared" si="170"/>
        <v>2.4032113087665876</v>
      </c>
      <c r="K1421" s="2">
        <f t="shared" si="172"/>
        <v>2.3686265371039386</v>
      </c>
    </row>
    <row r="1422" spans="1:11" ht="13.5" x14ac:dyDescent="0.25">
      <c r="A1422" s="3">
        <f>TITRES_STAT!B1425</f>
        <v>44851</v>
      </c>
      <c r="B1422" s="5">
        <f>TITRES_STAT!D1425</f>
        <v>2.4378000000000002</v>
      </c>
      <c r="C1422" s="2">
        <f t="shared" si="173"/>
        <v>0</v>
      </c>
      <c r="D1422" s="2">
        <f t="shared" si="174"/>
        <v>2.42692</v>
      </c>
      <c r="E1422" s="2">
        <f t="shared" si="176"/>
        <v>2.4168399999999997</v>
      </c>
      <c r="F1422" s="2">
        <f t="shared" si="169"/>
        <v>2.3931750000000003</v>
      </c>
      <c r="G1422" s="2">
        <f t="shared" si="171"/>
        <v>2.402094</v>
      </c>
      <c r="H1422" s="2">
        <f t="shared" si="175"/>
        <v>2.2341515000000016</v>
      </c>
      <c r="I1422" s="2">
        <f t="array" ref="I1422">SUMPRODUCT(B1406:B1425, (ROW(B1406:B1425)-ROW(B1406)+1)) / (20*21/2)</f>
        <v>2.4243519047619051</v>
      </c>
      <c r="J1422" s="2">
        <f t="shared" si="170"/>
        <v>2.4065054698364365</v>
      </c>
      <c r="K1422" s="2">
        <f t="shared" si="172"/>
        <v>2.371339221923392</v>
      </c>
    </row>
    <row r="1423" spans="1:11" ht="13.5" x14ac:dyDescent="0.25">
      <c r="A1423" s="3">
        <f>TITRES_STAT!B1426</f>
        <v>44852</v>
      </c>
      <c r="B1423" s="5">
        <f>TITRES_STAT!D1426</f>
        <v>2.4611000000000001</v>
      </c>
      <c r="C1423" s="2">
        <f t="shared" si="173"/>
        <v>2.3299999999999876E-2</v>
      </c>
      <c r="D1423" s="2">
        <f t="shared" si="174"/>
        <v>2.4300199999999998</v>
      </c>
      <c r="E1423" s="2">
        <f t="shared" si="176"/>
        <v>2.4315899999999999</v>
      </c>
      <c r="F1423" s="2">
        <f t="shared" si="169"/>
        <v>2.3962800000000004</v>
      </c>
      <c r="G1423" s="2">
        <f t="shared" si="171"/>
        <v>2.4044240000000001</v>
      </c>
      <c r="H1423" s="2">
        <f t="shared" si="175"/>
        <v>2.2367225000000013</v>
      </c>
      <c r="I1423" s="2">
        <f t="array" ref="I1423">SUMPRODUCT(B1407:B1426, (ROW(B1407:B1426)-ROW(B1407)+1)) / (20*21/2)</f>
        <v>2.4276038095238097</v>
      </c>
      <c r="J1423" s="2">
        <f t="shared" si="170"/>
        <v>2.4117049488996329</v>
      </c>
      <c r="K1423" s="2">
        <f t="shared" si="172"/>
        <v>2.3748592524362002</v>
      </c>
    </row>
    <row r="1424" spans="1:11" ht="13.5" x14ac:dyDescent="0.25">
      <c r="A1424" s="3">
        <f>TITRES_STAT!B1427</f>
        <v>44853</v>
      </c>
      <c r="B1424" s="5">
        <f>TITRES_STAT!D1427</f>
        <v>2.4456000000000002</v>
      </c>
      <c r="C1424" s="2">
        <f t="shared" si="173"/>
        <v>-1.5499999999999847E-2</v>
      </c>
      <c r="D1424" s="2">
        <f t="shared" si="174"/>
        <v>2.4378000000000002</v>
      </c>
      <c r="E1424" s="2">
        <f t="shared" si="176"/>
        <v>2.4432400000000003</v>
      </c>
      <c r="F1424" s="2">
        <f t="shared" si="169"/>
        <v>2.3993850000000005</v>
      </c>
      <c r="G1424" s="2">
        <f t="shared" si="171"/>
        <v>2.4062879999999995</v>
      </c>
      <c r="H1424" s="2">
        <f t="shared" si="175"/>
        <v>2.2393960000000015</v>
      </c>
      <c r="I1424" s="2">
        <f t="array" ref="I1424">SUMPRODUCT(B1408:B1427, (ROW(B1408:B1427)-ROW(B1408)+1)) / (20*21/2)</f>
        <v>2.4276352380952386</v>
      </c>
      <c r="J1424" s="2">
        <f t="shared" si="170"/>
        <v>2.4149330490044298</v>
      </c>
      <c r="K1424" s="2">
        <f t="shared" si="172"/>
        <v>2.3776333993994863</v>
      </c>
    </row>
    <row r="1425" spans="1:11" ht="13.5" x14ac:dyDescent="0.25">
      <c r="A1425" s="3">
        <f>TITRES_STAT!B1428</f>
        <v>44854</v>
      </c>
      <c r="B1425" s="5">
        <f>TITRES_STAT!D1428</f>
        <v>2.4843999999999999</v>
      </c>
      <c r="C1425" s="2">
        <f t="shared" si="173"/>
        <v>3.8799999999999724E-2</v>
      </c>
      <c r="D1425" s="2">
        <f t="shared" si="174"/>
        <v>2.4533399999999999</v>
      </c>
      <c r="E1425" s="2">
        <f t="shared" si="176"/>
        <v>2.4447899999999998</v>
      </c>
      <c r="F1425" s="2">
        <f t="shared" si="169"/>
        <v>2.4036550000000005</v>
      </c>
      <c r="G1425" s="2">
        <f t="shared" si="171"/>
        <v>2.4089279999999995</v>
      </c>
      <c r="H1425" s="2">
        <f t="shared" si="175"/>
        <v>2.2420835000000015</v>
      </c>
      <c r="I1425" s="2">
        <f t="array" ref="I1425">SUMPRODUCT(B1409:B1428, (ROW(B1409:B1428)-ROW(B1409)+1)) / (20*21/2)</f>
        <v>2.4274452380952383</v>
      </c>
      <c r="J1425" s="2">
        <f t="shared" si="170"/>
        <v>2.4215489490992459</v>
      </c>
      <c r="K1425" s="2">
        <f t="shared" si="172"/>
        <v>2.3818203249132321</v>
      </c>
    </row>
    <row r="1426" spans="1:11" ht="13.5" x14ac:dyDescent="0.25">
      <c r="A1426" s="3">
        <f>TITRES_STAT!B1429</f>
        <v>44855</v>
      </c>
      <c r="B1426" s="5">
        <f>TITRES_STAT!D1429</f>
        <v>2.4378000000000002</v>
      </c>
      <c r="C1426" s="2">
        <f t="shared" si="173"/>
        <v>-4.6599999999999753E-2</v>
      </c>
      <c r="D1426" s="2">
        <f t="shared" si="174"/>
        <v>2.4533399999999999</v>
      </c>
      <c r="E1426" s="2">
        <f t="shared" si="176"/>
        <v>2.4440099999999996</v>
      </c>
      <c r="F1426" s="2">
        <f t="shared" si="169"/>
        <v>2.4063700000000008</v>
      </c>
      <c r="G1426" s="2">
        <f t="shared" si="171"/>
        <v>2.4107919999999994</v>
      </c>
      <c r="H1426" s="2">
        <f t="shared" si="175"/>
        <v>2.2445380000000013</v>
      </c>
      <c r="I1426" s="2">
        <f t="array" ref="I1426">SUMPRODUCT(B1410:B1429, (ROW(B1410:B1429)-ROW(B1410)+1)) / (20*21/2)</f>
        <v>2.4271447619047626</v>
      </c>
      <c r="J1426" s="2">
        <f t="shared" si="170"/>
        <v>2.4230966682326511</v>
      </c>
      <c r="K1426" s="2">
        <f t="shared" si="172"/>
        <v>2.384015606289184</v>
      </c>
    </row>
    <row r="1427" spans="1:11" ht="13.5" x14ac:dyDescent="0.25">
      <c r="A1427" s="3">
        <f>TITRES_STAT!B1430</f>
        <v>44858</v>
      </c>
      <c r="B1427" s="5">
        <f>TITRES_STAT!D1430</f>
        <v>2.4066999999999998</v>
      </c>
      <c r="C1427" s="2">
        <f t="shared" si="173"/>
        <v>-3.110000000000035E-2</v>
      </c>
      <c r="D1427" s="2">
        <f t="shared" si="174"/>
        <v>2.4471200000000004</v>
      </c>
      <c r="E1427" s="2">
        <f t="shared" si="176"/>
        <v>2.43702</v>
      </c>
      <c r="F1427" s="2">
        <f t="shared" si="169"/>
        <v>2.4086950000000007</v>
      </c>
      <c r="G1427" s="2">
        <f t="shared" si="171"/>
        <v>2.4103259999999995</v>
      </c>
      <c r="H1427" s="2">
        <f t="shared" si="175"/>
        <v>2.2468370000000011</v>
      </c>
      <c r="I1427" s="2">
        <f t="array" ref="I1427">SUMPRODUCT(B1411:B1430, (ROW(B1411:B1430)-ROW(B1411)+1)) / (20*21/2)</f>
        <v>2.4279604761904765</v>
      </c>
      <c r="J1427" s="2">
        <f t="shared" si="170"/>
        <v>2.4215350807819225</v>
      </c>
      <c r="K1427" s="2">
        <f t="shared" si="172"/>
        <v>2.3849051903562746</v>
      </c>
    </row>
    <row r="1428" spans="1:11" ht="13.5" x14ac:dyDescent="0.25">
      <c r="A1428" s="3">
        <f>TITRES_STAT!B1431</f>
        <v>44859</v>
      </c>
      <c r="B1428" s="5">
        <f>TITRES_STAT!D1431</f>
        <v>2.4066999999999998</v>
      </c>
      <c r="C1428" s="2">
        <f t="shared" si="173"/>
        <v>0</v>
      </c>
      <c r="D1428" s="2">
        <f t="shared" si="174"/>
        <v>2.4362400000000002</v>
      </c>
      <c r="E1428" s="2">
        <f t="shared" si="176"/>
        <v>2.4331300000000002</v>
      </c>
      <c r="F1428" s="2">
        <f t="shared" ref="F1428:F1491" si="177">AVERAGE(B1409:B1428)</f>
        <v>2.4098550000000003</v>
      </c>
      <c r="G1428" s="2">
        <f t="shared" si="171"/>
        <v>2.4095479999999991</v>
      </c>
      <c r="H1428" s="2">
        <f t="shared" si="175"/>
        <v>2.2487030000000017</v>
      </c>
      <c r="I1428" s="2">
        <f t="array" ref="I1428">SUMPRODUCT(B1412:B1431, (ROW(B1412:B1431)-ROW(B1412)+1)) / (20*21/2)</f>
        <v>2.4345057142857147</v>
      </c>
      <c r="J1428" s="2">
        <f t="shared" si="170"/>
        <v>2.4201222159455487</v>
      </c>
      <c r="K1428" s="2">
        <f t="shared" si="172"/>
        <v>2.3857598887736757</v>
      </c>
    </row>
    <row r="1429" spans="1:11" ht="13.5" x14ac:dyDescent="0.25">
      <c r="A1429" s="3">
        <f>TITRES_STAT!B1432</f>
        <v>44860</v>
      </c>
      <c r="B1429" s="5">
        <f>TITRES_STAT!D1432</f>
        <v>2.4066999999999998</v>
      </c>
      <c r="C1429" s="2">
        <f t="shared" si="173"/>
        <v>0</v>
      </c>
      <c r="D1429" s="2">
        <f t="shared" si="174"/>
        <v>2.4284599999999998</v>
      </c>
      <c r="E1429" s="2">
        <f t="shared" si="176"/>
        <v>2.4331300000000002</v>
      </c>
      <c r="F1429" s="2">
        <f t="shared" si="177"/>
        <v>2.413735</v>
      </c>
      <c r="G1429" s="2">
        <f t="shared" si="171"/>
        <v>2.4092359999999995</v>
      </c>
      <c r="H1429" s="2">
        <f t="shared" si="175"/>
        <v>2.2506050000000015</v>
      </c>
      <c r="I1429" s="2">
        <f t="array" ref="I1429">SUMPRODUCT(B1413:B1432, (ROW(B1413:B1432)-ROW(B1413)+1)) / (20*21/2)</f>
        <v>2.4426785714285719</v>
      </c>
      <c r="J1429" s="2">
        <f t="shared" ref="J1429:J1492" si="178">$J$4*B1429+J1428*(1-$J$4)</f>
        <v>2.4188439096650201</v>
      </c>
      <c r="K1429" s="2">
        <f t="shared" si="172"/>
        <v>2.3865810696060805</v>
      </c>
    </row>
    <row r="1430" spans="1:11" ht="13.5" x14ac:dyDescent="0.25">
      <c r="A1430" s="3">
        <f>TITRES_STAT!B1433</f>
        <v>44861</v>
      </c>
      <c r="B1430" s="5">
        <f>TITRES_STAT!D1433</f>
        <v>2.4222999999999999</v>
      </c>
      <c r="C1430" s="2">
        <f t="shared" si="173"/>
        <v>1.5600000000000058E-2</v>
      </c>
      <c r="D1430" s="2">
        <f t="shared" si="174"/>
        <v>2.4160399999999997</v>
      </c>
      <c r="E1430" s="2">
        <f t="shared" si="176"/>
        <v>2.4346900000000002</v>
      </c>
      <c r="F1430" s="2">
        <f t="shared" si="177"/>
        <v>2.4156750000000002</v>
      </c>
      <c r="G1430" s="2">
        <f t="shared" si="171"/>
        <v>2.4098579999999994</v>
      </c>
      <c r="H1430" s="2">
        <f t="shared" si="175"/>
        <v>2.252549000000001</v>
      </c>
      <c r="I1430" s="2">
        <f t="array" ref="I1430">SUMPRODUCT(B1414:B1433, (ROW(B1414:B1433)-ROW(B1414)+1)) / (20*21/2)</f>
        <v>2.4491842857142858</v>
      </c>
      <c r="J1430" s="2">
        <f t="shared" si="178"/>
        <v>2.4191730611254942</v>
      </c>
      <c r="K1430" s="2">
        <f t="shared" si="172"/>
        <v>2.3879818119744693</v>
      </c>
    </row>
    <row r="1431" spans="1:11" ht="13.5" x14ac:dyDescent="0.25">
      <c r="A1431" s="3">
        <f>TITRES_STAT!B1434</f>
        <v>44862</v>
      </c>
      <c r="B1431" s="5">
        <f>TITRES_STAT!D1434</f>
        <v>2.4843999999999999</v>
      </c>
      <c r="C1431" s="2">
        <f t="shared" si="173"/>
        <v>6.2100000000000044E-2</v>
      </c>
      <c r="D1431" s="2">
        <f t="shared" si="174"/>
        <v>2.42536</v>
      </c>
      <c r="E1431" s="2">
        <f t="shared" si="176"/>
        <v>2.4393500000000001</v>
      </c>
      <c r="F1431" s="2">
        <f t="shared" si="177"/>
        <v>2.4218850000000005</v>
      </c>
      <c r="G1431" s="2">
        <f t="shared" si="171"/>
        <v>2.4109459999999991</v>
      </c>
      <c r="H1431" s="2">
        <f t="shared" si="175"/>
        <v>2.2548755000000011</v>
      </c>
      <c r="I1431" s="2">
        <f t="array" ref="I1431">SUMPRODUCT(B1415:B1434, (ROW(B1415:B1434)-ROW(B1415)+1)) / (20*21/2)</f>
        <v>2.4533266666666669</v>
      </c>
      <c r="J1431" s="2">
        <f t="shared" si="178"/>
        <v>2.4253851505421138</v>
      </c>
      <c r="K1431" s="2">
        <f t="shared" si="172"/>
        <v>2.3917629173872355</v>
      </c>
    </row>
    <row r="1432" spans="1:11" ht="13.5" x14ac:dyDescent="0.25">
      <c r="A1432" s="3">
        <f>TITRES_STAT!B1435</f>
        <v>44865</v>
      </c>
      <c r="B1432" s="5">
        <f>TITRES_STAT!D1435</f>
        <v>2.5076999999999998</v>
      </c>
      <c r="C1432" s="2">
        <f t="shared" si="173"/>
        <v>2.3299999999999876E-2</v>
      </c>
      <c r="D1432" s="2">
        <f t="shared" si="174"/>
        <v>2.4455599999999995</v>
      </c>
      <c r="E1432" s="2">
        <f t="shared" si="176"/>
        <v>2.4463400000000002</v>
      </c>
      <c r="F1432" s="2">
        <f t="shared" si="177"/>
        <v>2.4315900000000004</v>
      </c>
      <c r="G1432" s="2">
        <f t="shared" si="171"/>
        <v>2.4124999999999996</v>
      </c>
      <c r="H1432" s="2">
        <f t="shared" si="175"/>
        <v>2.2573550000000013</v>
      </c>
      <c r="I1432" s="2">
        <f t="array" ref="I1432">SUMPRODUCT(B1416:B1435, (ROW(B1416:B1435)-ROW(B1416)+1)) / (20*21/2)</f>
        <v>2.4567295238095244</v>
      </c>
      <c r="J1432" s="2">
        <f t="shared" si="178"/>
        <v>2.4332246600142935</v>
      </c>
      <c r="K1432" s="2">
        <f t="shared" si="172"/>
        <v>2.3963094696465599</v>
      </c>
    </row>
    <row r="1433" spans="1:11" ht="13.5" x14ac:dyDescent="0.25">
      <c r="A1433" s="3">
        <f>TITRES_STAT!B1436</f>
        <v>44866</v>
      </c>
      <c r="B1433" s="5">
        <f>TITRES_STAT!D1436</f>
        <v>2.4998999999999998</v>
      </c>
      <c r="C1433" s="2">
        <f t="shared" si="173"/>
        <v>-7.8000000000000291E-3</v>
      </c>
      <c r="D1433" s="2">
        <f t="shared" si="174"/>
        <v>2.4641999999999999</v>
      </c>
      <c r="E1433" s="2">
        <f t="shared" si="176"/>
        <v>2.4502200000000003</v>
      </c>
      <c r="F1433" s="2">
        <f t="shared" si="177"/>
        <v>2.4409049999999999</v>
      </c>
      <c r="G1433" s="2">
        <f t="shared" si="171"/>
        <v>2.4146739999999993</v>
      </c>
      <c r="H1433" s="2">
        <f t="shared" si="175"/>
        <v>2.2599395000000011</v>
      </c>
      <c r="I1433" s="2">
        <f t="array" ref="I1433">SUMPRODUCT(B1417:B1436, (ROW(B1417:B1436)-ROW(B1417)+1)) / (20*21/2)</f>
        <v>2.4600585714285716</v>
      </c>
      <c r="J1433" s="2">
        <f t="shared" si="178"/>
        <v>2.4395746923938848</v>
      </c>
      <c r="K1433" s="2">
        <f t="shared" si="172"/>
        <v>2.4003718433859107</v>
      </c>
    </row>
    <row r="1434" spans="1:11" ht="13.5" x14ac:dyDescent="0.25">
      <c r="A1434" s="3">
        <f>TITRES_STAT!B1437</f>
        <v>44867</v>
      </c>
      <c r="B1434" s="5">
        <f>TITRES_STAT!D1437</f>
        <v>2.4843999999999999</v>
      </c>
      <c r="C1434" s="2">
        <f t="shared" si="173"/>
        <v>-1.5499999999999847E-2</v>
      </c>
      <c r="D1434" s="2">
        <f t="shared" si="174"/>
        <v>2.4797399999999996</v>
      </c>
      <c r="E1434" s="2">
        <f t="shared" si="176"/>
        <v>2.4540999999999999</v>
      </c>
      <c r="F1434" s="2">
        <f t="shared" si="177"/>
        <v>2.4486699999999999</v>
      </c>
      <c r="G1434" s="2">
        <f t="shared" si="171"/>
        <v>2.416691999999999</v>
      </c>
      <c r="H1434" s="2">
        <f t="shared" si="175"/>
        <v>2.2623025000000014</v>
      </c>
      <c r="I1434" s="2">
        <f t="array" ref="I1434">SUMPRODUCT(B1418:B1437, (ROW(B1418:B1437)-ROW(B1418)+1)) / (20*21/2)</f>
        <v>2.4595076190476193</v>
      </c>
      <c r="J1434" s="2">
        <f t="shared" si="178"/>
        <v>2.4438437693087529</v>
      </c>
      <c r="K1434" s="2">
        <f t="shared" si="172"/>
        <v>2.4036670652139143</v>
      </c>
    </row>
    <row r="1435" spans="1:11" ht="13.5" x14ac:dyDescent="0.25">
      <c r="A1435" s="3">
        <f>TITRES_STAT!B1438</f>
        <v>44868</v>
      </c>
      <c r="B1435" s="5">
        <f>TITRES_STAT!D1438</f>
        <v>2.4843999999999999</v>
      </c>
      <c r="C1435" s="2">
        <f t="shared" si="173"/>
        <v>0</v>
      </c>
      <c r="D1435" s="2">
        <f t="shared" si="174"/>
        <v>2.4921599999999997</v>
      </c>
      <c r="E1435" s="2">
        <f t="shared" si="176"/>
        <v>2.4540999999999999</v>
      </c>
      <c r="F1435" s="2">
        <f t="shared" si="177"/>
        <v>2.4494449999999999</v>
      </c>
      <c r="G1435" s="2">
        <f t="shared" si="171"/>
        <v>2.4182459999999986</v>
      </c>
      <c r="H1435" s="2">
        <f t="shared" si="175"/>
        <v>2.2646655000000009</v>
      </c>
      <c r="I1435" s="2">
        <f t="array" ref="I1435">SUMPRODUCT(B1419:B1438, (ROW(B1419:B1438)-ROW(B1419)+1)) / (20*21/2)</f>
        <v>2.4613233333333335</v>
      </c>
      <c r="J1435" s="2">
        <f t="shared" si="178"/>
        <v>2.4477062674698242</v>
      </c>
      <c r="K1435" s="2">
        <f t="shared" si="172"/>
        <v>2.406833062656506</v>
      </c>
    </row>
    <row r="1436" spans="1:11" ht="13.5" x14ac:dyDescent="0.25">
      <c r="A1436" s="3">
        <f>TITRES_STAT!B1439</f>
        <v>44869</v>
      </c>
      <c r="B1436" s="5">
        <f>TITRES_STAT!D1439</f>
        <v>2.4843999999999999</v>
      </c>
      <c r="C1436" s="2">
        <f t="shared" si="173"/>
        <v>0</v>
      </c>
      <c r="D1436" s="2">
        <f t="shared" si="174"/>
        <v>2.4921599999999997</v>
      </c>
      <c r="E1436" s="2">
        <f t="shared" si="176"/>
        <v>2.4587600000000003</v>
      </c>
      <c r="F1436" s="2">
        <f t="shared" si="177"/>
        <v>2.4513849999999997</v>
      </c>
      <c r="G1436" s="2">
        <f t="shared" si="171"/>
        <v>2.4190219999999987</v>
      </c>
      <c r="H1436" s="2">
        <f t="shared" si="175"/>
        <v>2.2670645000000009</v>
      </c>
      <c r="I1436" s="2">
        <f t="array" ref="I1436">SUMPRODUCT(B1420:B1439, (ROW(B1420:B1439)-ROW(B1420)+1)) / (20*21/2)</f>
        <v>2.4630280952380961</v>
      </c>
      <c r="J1436" s="2">
        <f t="shared" si="178"/>
        <v>2.4512009086631745</v>
      </c>
      <c r="K1436" s="2">
        <f t="shared" si="172"/>
        <v>2.4098749033366431</v>
      </c>
    </row>
    <row r="1437" spans="1:11" ht="13.5" x14ac:dyDescent="0.25">
      <c r="A1437" s="3">
        <f>TITRES_STAT!B1440</f>
        <v>44872</v>
      </c>
      <c r="B1437" s="5">
        <f>TITRES_STAT!D1440</f>
        <v>2.4456000000000002</v>
      </c>
      <c r="C1437" s="2">
        <f t="shared" si="173"/>
        <v>-3.8799999999999724E-2</v>
      </c>
      <c r="D1437" s="2">
        <f t="shared" si="174"/>
        <v>2.4797400000000001</v>
      </c>
      <c r="E1437" s="2">
        <f t="shared" si="176"/>
        <v>2.46265</v>
      </c>
      <c r="F1437" s="2">
        <f t="shared" si="177"/>
        <v>2.4498349999999998</v>
      </c>
      <c r="G1437" s="2">
        <f t="shared" si="171"/>
        <v>2.4191779999999992</v>
      </c>
      <c r="H1437" s="2">
        <f t="shared" si="175"/>
        <v>2.2692335000000003</v>
      </c>
      <c r="I1437" s="2">
        <f t="array" ref="I1437">SUMPRODUCT(B1421:B1440, (ROW(B1421:B1440)-ROW(B1421)+1)) / (20*21/2)</f>
        <v>2.4585128571428574</v>
      </c>
      <c r="J1437" s="2">
        <f t="shared" si="178"/>
        <v>2.4506674887904913</v>
      </c>
      <c r="K1437" s="2">
        <f t="shared" si="172"/>
        <v>2.4112758875195199</v>
      </c>
    </row>
    <row r="1438" spans="1:11" ht="13.5" x14ac:dyDescent="0.25">
      <c r="A1438" s="3">
        <f>TITRES_STAT!B1441</f>
        <v>44873</v>
      </c>
      <c r="B1438" s="5">
        <f>TITRES_STAT!D1441</f>
        <v>2.4689000000000001</v>
      </c>
      <c r="C1438" s="2">
        <f t="shared" si="173"/>
        <v>2.3299999999999876E-2</v>
      </c>
      <c r="D1438" s="2">
        <f t="shared" si="174"/>
        <v>2.4735399999999998</v>
      </c>
      <c r="E1438" s="2">
        <f t="shared" si="176"/>
        <v>2.4688699999999999</v>
      </c>
      <c r="F1438" s="2">
        <f t="shared" si="177"/>
        <v>2.4509999999999996</v>
      </c>
      <c r="G1438" s="2">
        <f t="shared" si="171"/>
        <v>2.4201099999999993</v>
      </c>
      <c r="H1438" s="2">
        <f t="shared" si="175"/>
        <v>2.2715190000000005</v>
      </c>
      <c r="I1438" s="2">
        <f t="array" ref="I1438">SUMPRODUCT(B1422:B1441, (ROW(B1422:B1441)-ROW(B1422)+1)) / (20*21/2)</f>
        <v>2.4584357142857147</v>
      </c>
      <c r="J1438" s="2">
        <f t="shared" si="178"/>
        <v>2.4524039184294919</v>
      </c>
      <c r="K1438" s="2">
        <f t="shared" si="172"/>
        <v>2.4135356566364017</v>
      </c>
    </row>
    <row r="1439" spans="1:11" ht="13.5" x14ac:dyDescent="0.25">
      <c r="A1439" s="3">
        <f>TITRES_STAT!B1442</f>
        <v>44874</v>
      </c>
      <c r="B1439" s="5">
        <f>TITRES_STAT!D1442</f>
        <v>2.4689000000000001</v>
      </c>
      <c r="C1439" s="2">
        <f t="shared" si="173"/>
        <v>0</v>
      </c>
      <c r="D1439" s="2">
        <f t="shared" si="174"/>
        <v>2.47044</v>
      </c>
      <c r="E1439" s="2">
        <f t="shared" si="176"/>
        <v>2.4750900000000002</v>
      </c>
      <c r="F1439" s="2">
        <f t="shared" si="177"/>
        <v>2.45411</v>
      </c>
      <c r="G1439" s="2">
        <f t="shared" si="171"/>
        <v>2.4213539999999991</v>
      </c>
      <c r="H1439" s="2">
        <f t="shared" si="175"/>
        <v>2.2736600000000009</v>
      </c>
      <c r="I1439" s="2">
        <f t="array" ref="I1439">SUMPRODUCT(B1423:B1442, (ROW(B1423:B1442)-ROW(B1423)+1)) / (20*21/2)</f>
        <v>2.4582847619047623</v>
      </c>
      <c r="J1439" s="2">
        <f t="shared" si="178"/>
        <v>2.453974973817159</v>
      </c>
      <c r="K1439" s="2">
        <f t="shared" si="172"/>
        <v>2.4157068073565426</v>
      </c>
    </row>
    <row r="1440" spans="1:11" ht="13.5" x14ac:dyDescent="0.25">
      <c r="A1440" s="3">
        <f>TITRES_STAT!B1443</f>
        <v>44875</v>
      </c>
      <c r="B1440" s="5">
        <f>TITRES_STAT!D1443</f>
        <v>2.4066999999999998</v>
      </c>
      <c r="C1440" s="2">
        <f t="shared" si="173"/>
        <v>-6.2200000000000255E-2</v>
      </c>
      <c r="D1440" s="2">
        <f t="shared" si="174"/>
        <v>2.4548999999999999</v>
      </c>
      <c r="E1440" s="2">
        <f t="shared" si="176"/>
        <v>2.4735300000000002</v>
      </c>
      <c r="F1440" s="2">
        <f t="shared" si="177"/>
        <v>2.45411</v>
      </c>
      <c r="G1440" s="2">
        <f t="shared" si="171"/>
        <v>2.4213539999999991</v>
      </c>
      <c r="H1440" s="2">
        <f t="shared" si="175"/>
        <v>2.275526000000001</v>
      </c>
      <c r="I1440" s="2">
        <f t="array" ref="I1440">SUMPRODUCT(B1424:B1443, (ROW(B1424:B1443)-ROW(B1424)+1)) / (20*21/2)</f>
        <v>2.4558409523809526</v>
      </c>
      <c r="J1440" s="2">
        <f t="shared" si="178"/>
        <v>2.4494725953583818</v>
      </c>
      <c r="K1440" s="2">
        <f t="shared" si="172"/>
        <v>2.4153535992249133</v>
      </c>
    </row>
    <row r="1441" spans="1:11" ht="13.5" x14ac:dyDescent="0.25">
      <c r="A1441" s="3">
        <f>TITRES_STAT!B1444</f>
        <v>44876</v>
      </c>
      <c r="B1441" s="5">
        <f>TITRES_STAT!D1444</f>
        <v>2.4533</v>
      </c>
      <c r="C1441" s="2">
        <f t="shared" si="173"/>
        <v>4.6600000000000197E-2</v>
      </c>
      <c r="D1441" s="2">
        <f t="shared" si="174"/>
        <v>2.44868</v>
      </c>
      <c r="E1441" s="2">
        <f t="shared" si="176"/>
        <v>2.4704199999999998</v>
      </c>
      <c r="F1441" s="2">
        <f t="shared" si="177"/>
        <v>2.454885</v>
      </c>
      <c r="G1441" s="2">
        <f t="shared" si="171"/>
        <v>2.4215079999999989</v>
      </c>
      <c r="H1441" s="2">
        <f t="shared" si="175"/>
        <v>2.2771925000000008</v>
      </c>
      <c r="I1441" s="2">
        <f t="array" ref="I1441">SUMPRODUCT(B1425:B1444, (ROW(B1425:B1444)-ROW(B1425)+1)) / (20*21/2)</f>
        <v>2.4572500000000002</v>
      </c>
      <c r="J1441" s="2">
        <f t="shared" si="178"/>
        <v>2.4498371100861549</v>
      </c>
      <c r="K1441" s="2">
        <f t="shared" si="172"/>
        <v>2.4168416933729557</v>
      </c>
    </row>
    <row r="1442" spans="1:11" ht="13.5" x14ac:dyDescent="0.25">
      <c r="A1442" s="3">
        <f>TITRES_STAT!B1445</f>
        <v>44879</v>
      </c>
      <c r="B1442" s="5">
        <f>TITRES_STAT!D1445</f>
        <v>2.4533</v>
      </c>
      <c r="C1442" s="2">
        <f t="shared" si="173"/>
        <v>0</v>
      </c>
      <c r="D1442" s="2">
        <f t="shared" si="174"/>
        <v>2.4502200000000003</v>
      </c>
      <c r="E1442" s="2">
        <f t="shared" si="176"/>
        <v>2.4649799999999997</v>
      </c>
      <c r="F1442" s="2">
        <f t="shared" si="177"/>
        <v>2.45566</v>
      </c>
      <c r="G1442" s="2">
        <f t="shared" si="171"/>
        <v>2.4221279999999989</v>
      </c>
      <c r="H1442" s="2">
        <f t="shared" si="175"/>
        <v>2.2784985000000013</v>
      </c>
      <c r="I1442" s="2">
        <f t="array" ref="I1442">SUMPRODUCT(B1426:B1445, (ROW(B1426:B1445)-ROW(B1426)+1)) / (20*21/2)</f>
        <v>2.4526242857142857</v>
      </c>
      <c r="J1442" s="2">
        <f t="shared" si="178"/>
        <v>2.4501669091255684</v>
      </c>
      <c r="K1442" s="2">
        <f t="shared" si="172"/>
        <v>2.4182714308877418</v>
      </c>
    </row>
    <row r="1443" spans="1:11" ht="13.5" x14ac:dyDescent="0.25">
      <c r="A1443" s="3">
        <f>TITRES_STAT!B1446</f>
        <v>44880</v>
      </c>
      <c r="B1443" s="5">
        <f>TITRES_STAT!D1446</f>
        <v>2.4300000000000002</v>
      </c>
      <c r="C1443" s="2">
        <f t="shared" si="173"/>
        <v>-2.3299999999999876E-2</v>
      </c>
      <c r="D1443" s="2">
        <f t="shared" si="174"/>
        <v>2.4424400000000004</v>
      </c>
      <c r="E1443" s="2">
        <f t="shared" si="176"/>
        <v>2.4579899999999997</v>
      </c>
      <c r="F1443" s="2">
        <f t="shared" si="177"/>
        <v>2.4541049999999998</v>
      </c>
      <c r="G1443" s="2">
        <f t="shared" si="171"/>
        <v>2.4218159999999993</v>
      </c>
      <c r="H1443" s="2">
        <f t="shared" si="175"/>
        <v>2.2798680000000013</v>
      </c>
      <c r="I1443" s="2">
        <f t="array" ref="I1443">SUMPRODUCT(B1427:B1446, (ROW(B1427:B1446)-ROW(B1427)+1)) / (20*21/2)</f>
        <v>2.4461590476190476</v>
      </c>
      <c r="J1443" s="2">
        <f t="shared" si="178"/>
        <v>2.4482462511136096</v>
      </c>
      <c r="K1443" s="2">
        <f t="shared" si="172"/>
        <v>2.418731374774497</v>
      </c>
    </row>
    <row r="1444" spans="1:11" ht="13.5" x14ac:dyDescent="0.25">
      <c r="A1444" s="3">
        <f>TITRES_STAT!B1447</f>
        <v>44881</v>
      </c>
      <c r="B1444" s="5">
        <f>TITRES_STAT!D1447</f>
        <v>2.4689000000000001</v>
      </c>
      <c r="C1444" s="2">
        <f t="shared" si="173"/>
        <v>3.8899999999999935E-2</v>
      </c>
      <c r="D1444" s="2">
        <f t="shared" si="174"/>
        <v>2.4424399999999999</v>
      </c>
      <c r="E1444" s="2">
        <f t="shared" si="176"/>
        <v>2.4564399999999997</v>
      </c>
      <c r="F1444" s="2">
        <f t="shared" si="177"/>
        <v>2.4552699999999996</v>
      </c>
      <c r="G1444" s="2">
        <f t="shared" si="171"/>
        <v>2.4239899999999994</v>
      </c>
      <c r="H1444" s="2">
        <f t="shared" si="175"/>
        <v>2.2813240000000015</v>
      </c>
      <c r="I1444" s="2">
        <f t="array" ref="I1444">SUMPRODUCT(B1428:B1447, (ROW(B1428:B1447)-ROW(B1428)+1)) / (20*21/2)</f>
        <v>2.4414285714285717</v>
      </c>
      <c r="J1444" s="2">
        <f t="shared" si="178"/>
        <v>2.4502132748170751</v>
      </c>
      <c r="K1444" s="2">
        <f t="shared" si="172"/>
        <v>2.4206987718421638</v>
      </c>
    </row>
    <row r="1445" spans="1:11" ht="13.5" x14ac:dyDescent="0.25">
      <c r="A1445" s="3">
        <f>TITRES_STAT!B1448</f>
        <v>44882</v>
      </c>
      <c r="B1445" s="5">
        <f>TITRES_STAT!D1448</f>
        <v>2.4066999999999998</v>
      </c>
      <c r="C1445" s="2">
        <f t="shared" si="173"/>
        <v>-6.2200000000000255E-2</v>
      </c>
      <c r="D1445" s="2">
        <f t="shared" si="174"/>
        <v>2.4424399999999999</v>
      </c>
      <c r="E1445" s="2">
        <f t="shared" si="176"/>
        <v>2.4486700000000003</v>
      </c>
      <c r="F1445" s="2">
        <f t="shared" si="177"/>
        <v>2.4513849999999997</v>
      </c>
      <c r="G1445" s="2">
        <f t="shared" si="171"/>
        <v>2.4238339999999994</v>
      </c>
      <c r="H1445" s="2">
        <f t="shared" si="175"/>
        <v>2.2820725000000013</v>
      </c>
      <c r="I1445" s="2">
        <f t="array" ref="I1445">SUMPRODUCT(B1429:B1448, (ROW(B1429:B1448)-ROW(B1429)+1)) / (20*21/2)</f>
        <v>2.4367347619047623</v>
      </c>
      <c r="J1445" s="2">
        <f t="shared" si="178"/>
        <v>2.4460691534059249</v>
      </c>
      <c r="K1445" s="2">
        <f t="shared" si="172"/>
        <v>2.4201498003973732</v>
      </c>
    </row>
    <row r="1446" spans="1:11" ht="13.5" x14ac:dyDescent="0.25">
      <c r="A1446" s="3">
        <f>TITRES_STAT!B1449</f>
        <v>44883</v>
      </c>
      <c r="B1446" s="5">
        <f>TITRES_STAT!D1449</f>
        <v>2.3835000000000002</v>
      </c>
      <c r="C1446" s="2">
        <f t="shared" si="173"/>
        <v>-2.3199999999999665E-2</v>
      </c>
      <c r="D1446" s="2">
        <f t="shared" si="174"/>
        <v>2.42848</v>
      </c>
      <c r="E1446" s="2">
        <f t="shared" si="176"/>
        <v>2.4385800000000004</v>
      </c>
      <c r="F1446" s="2">
        <f t="shared" si="177"/>
        <v>2.4486699999999999</v>
      </c>
      <c r="G1446" s="2">
        <f t="shared" si="171"/>
        <v>2.4230579999999997</v>
      </c>
      <c r="H1446" s="2">
        <f t="shared" si="175"/>
        <v>2.2827410000000015</v>
      </c>
      <c r="I1446" s="2">
        <f t="array" ref="I1446">SUMPRODUCT(B1430:B1449, (ROW(B1430:B1449)-ROW(B1430)+1)) / (20*21/2)</f>
        <v>2.432077619047619</v>
      </c>
      <c r="J1446" s="2">
        <f t="shared" si="178"/>
        <v>2.4401101864148842</v>
      </c>
      <c r="K1446" s="2">
        <f t="shared" si="172"/>
        <v>2.4187125533229663</v>
      </c>
    </row>
    <row r="1447" spans="1:11" ht="13.5" x14ac:dyDescent="0.25">
      <c r="A1447" s="3">
        <f>TITRES_STAT!B1450</f>
        <v>44886</v>
      </c>
      <c r="B1447" s="5">
        <f>TITRES_STAT!D1450</f>
        <v>2.399</v>
      </c>
      <c r="C1447" s="2">
        <f t="shared" si="173"/>
        <v>1.5499999999999847E-2</v>
      </c>
      <c r="D1447" s="2">
        <f t="shared" si="174"/>
        <v>2.4176200000000003</v>
      </c>
      <c r="E1447" s="2">
        <f t="shared" si="176"/>
        <v>2.4339200000000005</v>
      </c>
      <c r="F1447" s="2">
        <f t="shared" si="177"/>
        <v>2.4482849999999998</v>
      </c>
      <c r="G1447" s="2">
        <f t="shared" si="171"/>
        <v>2.4225919999999999</v>
      </c>
      <c r="H1447" s="2">
        <f t="shared" si="175"/>
        <v>2.2832345000000012</v>
      </c>
      <c r="I1447" s="2">
        <f t="array" ref="I1447">SUMPRODUCT(B1431:B1450, (ROW(B1431:B1450)-ROW(B1431)+1)) / (20*21/2)</f>
        <v>2.4267142857142865</v>
      </c>
      <c r="J1447" s="2">
        <f t="shared" si="178"/>
        <v>2.4361949305658475</v>
      </c>
      <c r="K1447" s="2">
        <f t="shared" si="172"/>
        <v>2.4179395120161833</v>
      </c>
    </row>
    <row r="1448" spans="1:11" ht="13.5" x14ac:dyDescent="0.25">
      <c r="A1448" s="3">
        <f>TITRES_STAT!B1451</f>
        <v>44887</v>
      </c>
      <c r="B1448" s="5">
        <f>TITRES_STAT!D1451</f>
        <v>2.399</v>
      </c>
      <c r="C1448" s="2">
        <f t="shared" si="173"/>
        <v>0</v>
      </c>
      <c r="D1448" s="2">
        <f t="shared" si="174"/>
        <v>2.4114200000000006</v>
      </c>
      <c r="E1448" s="2">
        <f t="shared" si="176"/>
        <v>2.4269300000000005</v>
      </c>
      <c r="F1448" s="2">
        <f t="shared" si="177"/>
        <v>2.4478999999999997</v>
      </c>
      <c r="G1448" s="2">
        <f t="shared" si="171"/>
        <v>2.4222819999999996</v>
      </c>
      <c r="H1448" s="2">
        <f t="shared" si="175"/>
        <v>2.2835840000000012</v>
      </c>
      <c r="I1448" s="2">
        <f t="array" ref="I1448">SUMPRODUCT(B1432:B1451, (ROW(B1432:B1451)-ROW(B1432)+1)) / (20*21/2)</f>
        <v>2.4229752380952383</v>
      </c>
      <c r="J1448" s="2">
        <f t="shared" si="178"/>
        <v>2.4326525562262429</v>
      </c>
      <c r="K1448" s="2">
        <f t="shared" si="172"/>
        <v>2.4171967860547641</v>
      </c>
    </row>
    <row r="1449" spans="1:11" ht="13.5" x14ac:dyDescent="0.25">
      <c r="A1449" s="3">
        <f>TITRES_STAT!B1452</f>
        <v>44888</v>
      </c>
      <c r="B1449" s="5">
        <f>TITRES_STAT!D1452</f>
        <v>2.399</v>
      </c>
      <c r="C1449" s="2">
        <f t="shared" si="173"/>
        <v>0</v>
      </c>
      <c r="D1449" s="2">
        <f t="shared" si="174"/>
        <v>2.3974400000000005</v>
      </c>
      <c r="E1449" s="2">
        <f t="shared" si="176"/>
        <v>2.4199400000000004</v>
      </c>
      <c r="F1449" s="2">
        <f t="shared" si="177"/>
        <v>2.4475150000000001</v>
      </c>
      <c r="G1449" s="2">
        <f t="shared" si="171"/>
        <v>2.4218160000000002</v>
      </c>
      <c r="H1449" s="2">
        <f t="shared" si="175"/>
        <v>2.2839335000000012</v>
      </c>
      <c r="I1449" s="2">
        <f t="array" ref="I1449">SUMPRODUCT(B1433:B1452, (ROW(B1433:B1452)-ROW(B1433)+1)) / (20*21/2)</f>
        <v>2.4203490476190481</v>
      </c>
      <c r="J1449" s="2">
        <f t="shared" si="178"/>
        <v>2.4294475508713624</v>
      </c>
      <c r="K1449" s="2">
        <f t="shared" si="172"/>
        <v>2.4164831866016359</v>
      </c>
    </row>
    <row r="1450" spans="1:11" ht="13.5" x14ac:dyDescent="0.25">
      <c r="A1450" s="3">
        <f>TITRES_STAT!B1453</f>
        <v>44889</v>
      </c>
      <c r="B1450" s="5">
        <f>TITRES_STAT!D1453</f>
        <v>2.3912</v>
      </c>
      <c r="C1450" s="2">
        <f t="shared" si="173"/>
        <v>-7.8000000000000291E-3</v>
      </c>
      <c r="D1450" s="2">
        <f t="shared" si="174"/>
        <v>2.3943400000000001</v>
      </c>
      <c r="E1450" s="2">
        <f t="shared" si="176"/>
        <v>2.41839</v>
      </c>
      <c r="F1450" s="2">
        <f t="shared" si="177"/>
        <v>2.4459599999999999</v>
      </c>
      <c r="G1450" s="2">
        <f t="shared" si="171"/>
        <v>2.4216600000000001</v>
      </c>
      <c r="H1450" s="2">
        <f t="shared" si="175"/>
        <v>2.284352000000001</v>
      </c>
      <c r="I1450" s="2">
        <f t="array" ref="I1450">SUMPRODUCT(B1434:B1453, (ROW(B1434:B1453)-ROW(B1434)+1)) / (20*21/2)</f>
        <v>2.4174238095238096</v>
      </c>
      <c r="J1450" s="2">
        <f t="shared" si="178"/>
        <v>2.4258049269788517</v>
      </c>
      <c r="K1450" s="2">
        <f t="shared" si="172"/>
        <v>2.4154916890878466</v>
      </c>
    </row>
    <row r="1451" spans="1:11" ht="13.5" x14ac:dyDescent="0.25">
      <c r="A1451" s="3">
        <f>TITRES_STAT!B1454</f>
        <v>44890</v>
      </c>
      <c r="B1451" s="5">
        <f>TITRES_STAT!D1454</f>
        <v>2.4066999999999998</v>
      </c>
      <c r="C1451" s="2">
        <f t="shared" si="173"/>
        <v>1.5499999999999847E-2</v>
      </c>
      <c r="D1451" s="2">
        <f t="shared" si="174"/>
        <v>2.3989800000000003</v>
      </c>
      <c r="E1451" s="2">
        <f t="shared" si="176"/>
        <v>2.4137300000000002</v>
      </c>
      <c r="F1451" s="2">
        <f t="shared" si="177"/>
        <v>2.442075</v>
      </c>
      <c r="G1451" s="2">
        <f t="shared" si="171"/>
        <v>2.4215040000000001</v>
      </c>
      <c r="H1451" s="2">
        <f t="shared" si="175"/>
        <v>2.2848480000000015</v>
      </c>
      <c r="I1451" s="2">
        <f t="array" ref="I1451">SUMPRODUCT(B1435:B1454, (ROW(B1435:B1454)-ROW(B1435)+1)) / (20*21/2)</f>
        <v>2.4082947619047625</v>
      </c>
      <c r="J1451" s="2">
        <f t="shared" si="178"/>
        <v>2.423985410123723</v>
      </c>
      <c r="K1451" s="2">
        <f t="shared" si="172"/>
        <v>2.4151469169667545</v>
      </c>
    </row>
    <row r="1452" spans="1:11" ht="13.5" x14ac:dyDescent="0.25">
      <c r="A1452" s="3">
        <f>TITRES_STAT!B1455</f>
        <v>44893</v>
      </c>
      <c r="B1452" s="5">
        <f>TITRES_STAT!D1455</f>
        <v>2.4144999999999999</v>
      </c>
      <c r="C1452" s="2">
        <f t="shared" si="173"/>
        <v>7.8000000000000291E-3</v>
      </c>
      <c r="D1452" s="2">
        <f t="shared" si="174"/>
        <v>2.4020800000000002</v>
      </c>
      <c r="E1452" s="2">
        <f t="shared" si="176"/>
        <v>2.4098500000000005</v>
      </c>
      <c r="F1452" s="2">
        <f t="shared" si="177"/>
        <v>2.4374150000000001</v>
      </c>
      <c r="G1452" s="2">
        <f t="shared" si="171"/>
        <v>2.4215040000000001</v>
      </c>
      <c r="H1452" s="2">
        <f t="shared" si="175"/>
        <v>2.2853110000000014</v>
      </c>
      <c r="I1452" s="2">
        <f t="array" ref="I1452">SUMPRODUCT(B1436:B1455, (ROW(B1436:B1455)-ROW(B1436)+1)) / (20*21/2)</f>
        <v>2.4035633333333335</v>
      </c>
      <c r="J1452" s="2">
        <f t="shared" si="178"/>
        <v>2.4230820377309876</v>
      </c>
      <c r="K1452" s="2">
        <f t="shared" si="172"/>
        <v>2.4151215476739409</v>
      </c>
    </row>
    <row r="1453" spans="1:11" ht="13.5" x14ac:dyDescent="0.25">
      <c r="A1453" s="3">
        <f>TITRES_STAT!B1456</f>
        <v>44894</v>
      </c>
      <c r="B1453" s="5">
        <f>TITRES_STAT!D1456</f>
        <v>2.4066999999999998</v>
      </c>
      <c r="C1453" s="2">
        <f t="shared" si="173"/>
        <v>-7.8000000000000291E-3</v>
      </c>
      <c r="D1453" s="2">
        <f t="shared" si="174"/>
        <v>2.4036200000000001</v>
      </c>
      <c r="E1453" s="2">
        <f t="shared" si="176"/>
        <v>2.4075200000000008</v>
      </c>
      <c r="F1453" s="2">
        <f t="shared" si="177"/>
        <v>2.4327549999999998</v>
      </c>
      <c r="G1453" s="2">
        <f t="shared" si="171"/>
        <v>2.4216580000000003</v>
      </c>
      <c r="H1453" s="2">
        <f t="shared" si="175"/>
        <v>2.2856990000000015</v>
      </c>
      <c r="I1453" s="2">
        <f t="array" ref="I1453">SUMPRODUCT(B1437:B1456, (ROW(B1437:B1456)-ROW(B1437)+1)) / (20*21/2)</f>
        <v>2.4023019047619054</v>
      </c>
      <c r="J1453" s="2">
        <f t="shared" si="178"/>
        <v>2.4215218436613699</v>
      </c>
      <c r="K1453" s="2">
        <f t="shared" si="172"/>
        <v>2.4147912909024138</v>
      </c>
    </row>
    <row r="1454" spans="1:11" ht="13.5" x14ac:dyDescent="0.25">
      <c r="A1454" s="3">
        <f>TITRES_STAT!B1457</f>
        <v>44895</v>
      </c>
      <c r="B1454" s="5">
        <f>TITRES_STAT!D1457</f>
        <v>2.3369</v>
      </c>
      <c r="C1454" s="2">
        <f t="shared" si="173"/>
        <v>-6.9799999999999862E-2</v>
      </c>
      <c r="D1454" s="2">
        <f t="shared" si="174"/>
        <v>2.3912</v>
      </c>
      <c r="E1454" s="2">
        <f t="shared" si="176"/>
        <v>2.39432</v>
      </c>
      <c r="F1454" s="2">
        <f t="shared" si="177"/>
        <v>2.4253799999999996</v>
      </c>
      <c r="G1454" s="2">
        <f t="shared" si="171"/>
        <v>2.4207260000000002</v>
      </c>
      <c r="H1454" s="2">
        <f t="shared" si="175"/>
        <v>2.2859180000000014</v>
      </c>
      <c r="I1454" s="2">
        <f t="array" ref="I1454">SUMPRODUCT(B1438:B1457, (ROW(B1438:B1457)-ROW(B1438)+1)) / (20*21/2)</f>
        <v>2.3969819047619052</v>
      </c>
      <c r="J1454" s="2">
        <f t="shared" si="178"/>
        <v>2.4134626204555252</v>
      </c>
      <c r="K1454" s="2">
        <f t="shared" si="172"/>
        <v>2.4117367304748685</v>
      </c>
    </row>
    <row r="1455" spans="1:11" ht="13.5" x14ac:dyDescent="0.25">
      <c r="A1455" s="3">
        <f>TITRES_STAT!B1458</f>
        <v>44896</v>
      </c>
      <c r="B1455" s="5">
        <f>TITRES_STAT!D1458</f>
        <v>2.3757000000000001</v>
      </c>
      <c r="C1455" s="2">
        <f t="shared" si="173"/>
        <v>3.8800000000000168E-2</v>
      </c>
      <c r="D1455" s="2">
        <f t="shared" si="174"/>
        <v>2.3880999999999997</v>
      </c>
      <c r="E1455" s="2">
        <f t="shared" si="176"/>
        <v>2.3912199999999997</v>
      </c>
      <c r="F1455" s="2">
        <f t="shared" si="177"/>
        <v>2.4199450000000002</v>
      </c>
      <c r="G1455" s="2">
        <f t="shared" si="171"/>
        <v>2.4202600000000003</v>
      </c>
      <c r="H1455" s="2">
        <f t="shared" si="175"/>
        <v>2.2860065000000014</v>
      </c>
      <c r="I1455" s="2">
        <f t="array" ref="I1455">SUMPRODUCT(B1439:B1458, (ROW(B1439:B1458)-ROW(B1439)+1)) / (20*21/2)</f>
        <v>2.3920685714285717</v>
      </c>
      <c r="J1455" s="2">
        <f t="shared" si="178"/>
        <v>2.4098661804121417</v>
      </c>
      <c r="K1455" s="2">
        <f t="shared" si="172"/>
        <v>2.4103235253582067</v>
      </c>
    </row>
    <row r="1456" spans="1:11" ht="13.5" x14ac:dyDescent="0.25">
      <c r="A1456" s="3">
        <f>TITRES_STAT!B1459</f>
        <v>44897</v>
      </c>
      <c r="B1456" s="5">
        <f>TITRES_STAT!D1459</f>
        <v>2.4066999999999998</v>
      </c>
      <c r="C1456" s="2">
        <f t="shared" si="173"/>
        <v>3.0999999999999694E-2</v>
      </c>
      <c r="D1456" s="2">
        <f t="shared" si="174"/>
        <v>2.3881000000000001</v>
      </c>
      <c r="E1456" s="2">
        <f t="shared" si="176"/>
        <v>2.3935400000000002</v>
      </c>
      <c r="F1456" s="2">
        <f t="shared" si="177"/>
        <v>2.4160600000000003</v>
      </c>
      <c r="G1456" s="2">
        <f t="shared" si="171"/>
        <v>2.4207240000000003</v>
      </c>
      <c r="H1456" s="2">
        <f t="shared" si="175"/>
        <v>2.2863585000000013</v>
      </c>
      <c r="I1456" s="2">
        <f t="array" ref="I1456">SUMPRODUCT(B1440:B1459, (ROW(B1440:B1459)-ROW(B1440)+1)) / (20*21/2)</f>
        <v>2.3847109523809524</v>
      </c>
      <c r="J1456" s="2">
        <f t="shared" si="178"/>
        <v>2.409564639420509</v>
      </c>
      <c r="K1456" s="2">
        <f t="shared" si="172"/>
        <v>2.4101814263245513</v>
      </c>
    </row>
    <row r="1457" spans="1:11" ht="13.5" x14ac:dyDescent="0.25">
      <c r="A1457" s="3">
        <f>TITRES_STAT!B1460</f>
        <v>44900</v>
      </c>
      <c r="B1457" s="5">
        <f>TITRES_STAT!D1460</f>
        <v>2.3601999999999999</v>
      </c>
      <c r="C1457" s="2">
        <f t="shared" si="173"/>
        <v>-4.6499999999999986E-2</v>
      </c>
      <c r="D1457" s="2">
        <f t="shared" si="174"/>
        <v>2.3772399999999996</v>
      </c>
      <c r="E1457" s="2">
        <f t="shared" si="176"/>
        <v>2.3896600000000001</v>
      </c>
      <c r="F1457" s="2">
        <f t="shared" si="177"/>
        <v>2.4117900000000003</v>
      </c>
      <c r="G1457" s="2">
        <f t="shared" si="171"/>
        <v>2.4207240000000003</v>
      </c>
      <c r="H1457" s="2">
        <f t="shared" si="175"/>
        <v>2.2862615000000015</v>
      </c>
      <c r="I1457" s="2">
        <f t="array" ref="I1457">SUMPRODUCT(B1441:B1460, (ROW(B1441:B1460)-ROW(B1441)+1)) / (20*21/2)</f>
        <v>2.3780190476190479</v>
      </c>
      <c r="J1457" s="2">
        <f t="shared" si="178"/>
        <v>2.4048632451899845</v>
      </c>
      <c r="K1457" s="2">
        <f t="shared" si="172"/>
        <v>2.4082213703902555</v>
      </c>
    </row>
    <row r="1458" spans="1:11" ht="13.5" x14ac:dyDescent="0.25">
      <c r="A1458" s="3">
        <f>TITRES_STAT!B1461</f>
        <v>44901</v>
      </c>
      <c r="B1458" s="5">
        <f>TITRES_STAT!D1461</f>
        <v>2.3601999999999999</v>
      </c>
      <c r="C1458" s="2">
        <f t="shared" si="173"/>
        <v>0</v>
      </c>
      <c r="D1458" s="2">
        <f t="shared" si="174"/>
        <v>2.3679399999999999</v>
      </c>
      <c r="E1458" s="2">
        <f t="shared" si="176"/>
        <v>2.3857799999999996</v>
      </c>
      <c r="F1458" s="2">
        <f t="shared" si="177"/>
        <v>2.4063550000000005</v>
      </c>
      <c r="G1458" s="2">
        <f t="shared" ref="G1458:G1521" si="179">AVERAGE(B1409:B1458)</f>
        <v>2.4202580000000005</v>
      </c>
      <c r="H1458" s="2">
        <f t="shared" si="175"/>
        <v>2.2865250000000015</v>
      </c>
      <c r="I1458" s="2">
        <f t="array" ref="I1458">SUMPRODUCT(B1442:B1461, (ROW(B1442:B1461)-ROW(B1442)+1)) / (20*21/2)</f>
        <v>2.3731728571428574</v>
      </c>
      <c r="J1458" s="2">
        <f t="shared" si="178"/>
        <v>2.4006096027909383</v>
      </c>
      <c r="K1458" s="2">
        <f t="shared" si="172"/>
        <v>2.4063381793945595</v>
      </c>
    </row>
    <row r="1459" spans="1:11" ht="13.5" x14ac:dyDescent="0.25">
      <c r="A1459" s="3">
        <f>TITRES_STAT!B1462</f>
        <v>44902</v>
      </c>
      <c r="B1459" s="5">
        <f>TITRES_STAT!D1462</f>
        <v>2.3290999999999999</v>
      </c>
      <c r="C1459" s="2">
        <f t="shared" si="173"/>
        <v>-3.1099999999999905E-2</v>
      </c>
      <c r="D1459" s="2">
        <f t="shared" si="174"/>
        <v>2.3663800000000004</v>
      </c>
      <c r="E1459" s="2">
        <f t="shared" si="176"/>
        <v>2.3787899999999995</v>
      </c>
      <c r="F1459" s="2">
        <f t="shared" si="177"/>
        <v>2.3993650000000004</v>
      </c>
      <c r="G1459" s="2">
        <f t="shared" si="179"/>
        <v>2.4202580000000005</v>
      </c>
      <c r="H1459" s="2">
        <f t="shared" si="175"/>
        <v>2.2864530000000012</v>
      </c>
      <c r="I1459" s="2">
        <f t="array" ref="I1459">SUMPRODUCT(B1443:B1462, (ROW(B1443:B1462)-ROW(B1443)+1)) / (20*21/2)</f>
        <v>2.3695871428571431</v>
      </c>
      <c r="J1459" s="2">
        <f t="shared" si="178"/>
        <v>2.3937991644298968</v>
      </c>
      <c r="K1459" s="2">
        <f t="shared" ref="K1459:K1522" si="180">$K$4*B1459+(1-$K$4)*K1458</f>
        <v>2.403309231183008</v>
      </c>
    </row>
    <row r="1460" spans="1:11" ht="13.5" x14ac:dyDescent="0.25">
      <c r="A1460" s="3">
        <f>TITRES_STAT!B1463</f>
        <v>44903</v>
      </c>
      <c r="B1460" s="5">
        <f>TITRES_STAT!D1463</f>
        <v>2.3290999999999999</v>
      </c>
      <c r="C1460" s="2">
        <f t="shared" si="173"/>
        <v>0</v>
      </c>
      <c r="D1460" s="2">
        <f t="shared" si="174"/>
        <v>2.3570599999999997</v>
      </c>
      <c r="E1460" s="2">
        <f t="shared" si="176"/>
        <v>2.3725799999999997</v>
      </c>
      <c r="F1460" s="2">
        <f t="shared" si="177"/>
        <v>2.3954849999999999</v>
      </c>
      <c r="G1460" s="2">
        <f t="shared" si="179"/>
        <v>2.4191700000000007</v>
      </c>
      <c r="H1460" s="2">
        <f t="shared" si="175"/>
        <v>2.2860565000000013</v>
      </c>
      <c r="I1460" s="2">
        <f t="array" ref="I1460">SUMPRODUCT(B1444:B1463, (ROW(B1444:B1463)-ROW(B1444)+1)) / (20*21/2)</f>
        <v>2.3657390476190479</v>
      </c>
      <c r="J1460" s="2">
        <f t="shared" si="178"/>
        <v>2.3876373392460972</v>
      </c>
      <c r="K1460" s="2">
        <f t="shared" si="180"/>
        <v>2.4003990652542626</v>
      </c>
    </row>
    <row r="1461" spans="1:11" ht="13.5" x14ac:dyDescent="0.25">
      <c r="A1461" s="3">
        <f>TITRES_STAT!B1464</f>
        <v>44904</v>
      </c>
      <c r="B1461" s="5">
        <f>TITRES_STAT!D1464</f>
        <v>2.3445999999999998</v>
      </c>
      <c r="C1461" s="2">
        <f t="shared" si="173"/>
        <v>1.5499999999999847E-2</v>
      </c>
      <c r="D1461" s="2">
        <f t="shared" si="174"/>
        <v>2.3446400000000001</v>
      </c>
      <c r="E1461" s="2">
        <f t="shared" si="176"/>
        <v>2.3663699999999999</v>
      </c>
      <c r="F1461" s="2">
        <f t="shared" si="177"/>
        <v>2.3900499999999996</v>
      </c>
      <c r="G1461" s="2">
        <f t="shared" si="179"/>
        <v>2.4188580000000006</v>
      </c>
      <c r="H1461" s="2">
        <f t="shared" si="175"/>
        <v>2.2857375000000015</v>
      </c>
      <c r="I1461" s="2">
        <f t="array" ref="I1461">SUMPRODUCT(B1445:B1464, (ROW(B1445:B1464)-ROW(B1445)+1)) / (20*21/2)</f>
        <v>2.3630404761904762</v>
      </c>
      <c r="J1461" s="2">
        <f t="shared" si="178"/>
        <v>2.3835385450321831</v>
      </c>
      <c r="K1461" s="2">
        <f t="shared" si="180"/>
        <v>2.3982108666168407</v>
      </c>
    </row>
    <row r="1462" spans="1:11" ht="13.5" x14ac:dyDescent="0.25">
      <c r="A1462" s="3">
        <f>TITRES_STAT!B1465</f>
        <v>44907</v>
      </c>
      <c r="B1462" s="5">
        <f>TITRES_STAT!D1465</f>
        <v>2.3523999999999998</v>
      </c>
      <c r="C1462" s="2">
        <f t="shared" si="173"/>
        <v>7.8000000000000291E-3</v>
      </c>
      <c r="D1462" s="2">
        <f t="shared" si="174"/>
        <v>2.3430799999999996</v>
      </c>
      <c r="E1462" s="2">
        <f t="shared" si="176"/>
        <v>2.3601599999999996</v>
      </c>
      <c r="F1462" s="2">
        <f t="shared" si="177"/>
        <v>2.385005</v>
      </c>
      <c r="G1462" s="2">
        <f t="shared" si="179"/>
        <v>2.4196340000000003</v>
      </c>
      <c r="H1462" s="2">
        <f t="shared" si="175"/>
        <v>2.2855295000000013</v>
      </c>
      <c r="I1462" s="2">
        <f t="array" ref="I1462">SUMPRODUCT(B1446:B1465, (ROW(B1446:B1465)-ROW(B1446)+1)) / (20*21/2)</f>
        <v>2.361639523809524</v>
      </c>
      <c r="J1462" s="2">
        <f t="shared" si="178"/>
        <v>2.3805729693148323</v>
      </c>
      <c r="K1462" s="2">
        <f t="shared" si="180"/>
        <v>2.3964143620436311</v>
      </c>
    </row>
    <row r="1463" spans="1:11" ht="13.5" x14ac:dyDescent="0.25">
      <c r="A1463" s="3">
        <f>TITRES_STAT!B1466</f>
        <v>44908</v>
      </c>
      <c r="B1463" s="5">
        <f>TITRES_STAT!D1466</f>
        <v>2.3445999999999998</v>
      </c>
      <c r="C1463" s="2">
        <f t="shared" si="173"/>
        <v>-7.8000000000000291E-3</v>
      </c>
      <c r="D1463" s="2">
        <f t="shared" si="174"/>
        <v>2.33996</v>
      </c>
      <c r="E1463" s="2">
        <f t="shared" si="176"/>
        <v>2.3539500000000002</v>
      </c>
      <c r="F1463" s="2">
        <f t="shared" si="177"/>
        <v>2.380735</v>
      </c>
      <c r="G1463" s="2">
        <f t="shared" si="179"/>
        <v>2.4202540000000003</v>
      </c>
      <c r="H1463" s="2">
        <f t="shared" si="175"/>
        <v>2.2857870000000013</v>
      </c>
      <c r="I1463" s="2">
        <f t="array" ref="I1463">SUMPRODUCT(B1447:B1466, (ROW(B1447:B1466)-ROW(B1447)+1)) / (20*21/2)</f>
        <v>2.3604599999999998</v>
      </c>
      <c r="J1463" s="2">
        <f t="shared" si="178"/>
        <v>2.3771469722372291</v>
      </c>
      <c r="K1463" s="2">
        <f t="shared" si="180"/>
        <v>2.3943824262772142</v>
      </c>
    </row>
    <row r="1464" spans="1:11" ht="13.5" x14ac:dyDescent="0.25">
      <c r="A1464" s="3">
        <f>TITRES_STAT!B1467</f>
        <v>44909</v>
      </c>
      <c r="B1464" s="5">
        <f>TITRES_STAT!D1467</f>
        <v>2.3523999999999998</v>
      </c>
      <c r="C1464" s="2">
        <f t="shared" si="173"/>
        <v>7.8000000000000291E-3</v>
      </c>
      <c r="D1464" s="2">
        <f t="shared" si="174"/>
        <v>2.3446199999999999</v>
      </c>
      <c r="E1464" s="2">
        <f t="shared" si="176"/>
        <v>2.3555000000000001</v>
      </c>
      <c r="F1464" s="2">
        <f t="shared" si="177"/>
        <v>2.3749099999999999</v>
      </c>
      <c r="G1464" s="2">
        <f t="shared" si="179"/>
        <v>2.4207200000000002</v>
      </c>
      <c r="H1464" s="2">
        <f t="shared" si="175"/>
        <v>2.2861195000000012</v>
      </c>
      <c r="I1464" s="2">
        <f t="array" ref="I1464">SUMPRODUCT(B1448:B1467, (ROW(B1448:B1467)-ROW(B1448)+1)) / (20*21/2)</f>
        <v>2.3579057142857143</v>
      </c>
      <c r="J1464" s="2">
        <f t="shared" si="178"/>
        <v>2.3747901177384456</v>
      </c>
      <c r="K1464" s="2">
        <f t="shared" si="180"/>
        <v>2.3927360566192841</v>
      </c>
    </row>
    <row r="1465" spans="1:11" ht="13.5" x14ac:dyDescent="0.25">
      <c r="A1465" s="3">
        <f>TITRES_STAT!B1468</f>
        <v>44910</v>
      </c>
      <c r="B1465" s="5">
        <f>TITRES_STAT!D1468</f>
        <v>2.3601999999999999</v>
      </c>
      <c r="C1465" s="2">
        <f t="shared" si="173"/>
        <v>7.8000000000000291E-3</v>
      </c>
      <c r="D1465" s="2">
        <f t="shared" si="174"/>
        <v>2.3508399999999994</v>
      </c>
      <c r="E1465" s="2">
        <f t="shared" si="176"/>
        <v>2.3539499999999998</v>
      </c>
      <c r="F1465" s="2">
        <f t="shared" si="177"/>
        <v>2.3725849999999999</v>
      </c>
      <c r="G1465" s="2">
        <f t="shared" si="179"/>
        <v>2.4185460000000005</v>
      </c>
      <c r="H1465" s="2">
        <f t="shared" si="175"/>
        <v>2.2864910000000012</v>
      </c>
      <c r="I1465" s="2">
        <f t="array" ref="I1465">SUMPRODUCT(B1449:B1468, (ROW(B1449:B1468)-ROW(B1449)+1)) / (20*21/2)</f>
        <v>2.3533914285714284</v>
      </c>
      <c r="J1465" s="2">
        <f t="shared" si="178"/>
        <v>2.3734005827157363</v>
      </c>
      <c r="K1465" s="2">
        <f t="shared" si="180"/>
        <v>2.3914601328302929</v>
      </c>
    </row>
    <row r="1466" spans="1:11" ht="13.5" x14ac:dyDescent="0.25">
      <c r="A1466" s="3">
        <f>TITRES_STAT!B1469</f>
        <v>44911</v>
      </c>
      <c r="B1466" s="5">
        <f>TITRES_STAT!D1469</f>
        <v>2.3601999999999999</v>
      </c>
      <c r="C1466" s="2">
        <f t="shared" si="173"/>
        <v>0</v>
      </c>
      <c r="D1466" s="2">
        <f t="shared" si="174"/>
        <v>2.3539599999999994</v>
      </c>
      <c r="E1466" s="2">
        <f t="shared" si="176"/>
        <v>2.3492999999999999</v>
      </c>
      <c r="F1466" s="2">
        <f t="shared" si="177"/>
        <v>2.3714200000000001</v>
      </c>
      <c r="G1466" s="2">
        <f t="shared" si="179"/>
        <v>2.4168380000000003</v>
      </c>
      <c r="H1466" s="2">
        <f t="shared" si="175"/>
        <v>2.2868265000000014</v>
      </c>
      <c r="I1466" s="2">
        <f t="array" ref="I1466">SUMPRODUCT(B1450:B1469, (ROW(B1450:B1469)-ROW(B1450)+1)) / (20*21/2)</f>
        <v>2.3462947619047618</v>
      </c>
      <c r="J1466" s="2">
        <f t="shared" si="178"/>
        <v>2.3721433843618565</v>
      </c>
      <c r="K1466" s="2">
        <f t="shared" si="180"/>
        <v>2.3902342452683207</v>
      </c>
    </row>
    <row r="1467" spans="1:11" ht="13.5" x14ac:dyDescent="0.25">
      <c r="A1467" s="3">
        <f>TITRES_STAT!B1470</f>
        <v>44914</v>
      </c>
      <c r="B1467" s="5">
        <f>TITRES_STAT!D1470</f>
        <v>2.3445999999999998</v>
      </c>
      <c r="C1467" s="2">
        <f t="shared" si="173"/>
        <v>-1.5600000000000058E-2</v>
      </c>
      <c r="D1467" s="2">
        <f t="shared" si="174"/>
        <v>2.3523999999999998</v>
      </c>
      <c r="E1467" s="2">
        <f t="shared" si="176"/>
        <v>2.3477399999999995</v>
      </c>
      <c r="F1467" s="2">
        <f t="shared" si="177"/>
        <v>2.3687</v>
      </c>
      <c r="G1467" s="2">
        <f t="shared" si="179"/>
        <v>2.4141980000000003</v>
      </c>
      <c r="H1467" s="2">
        <f t="shared" si="175"/>
        <v>2.2870840000000014</v>
      </c>
      <c r="I1467" s="2">
        <f t="array" ref="I1467">SUMPRODUCT(B1451:B1470, (ROW(B1451:B1470)-ROW(B1451)+1)) / (20*21/2)</f>
        <v>2.3360204761904764</v>
      </c>
      <c r="J1467" s="2">
        <f t="shared" si="178"/>
        <v>2.3695202048988224</v>
      </c>
      <c r="K1467" s="2">
        <f t="shared" si="180"/>
        <v>2.3884446670225046</v>
      </c>
    </row>
    <row r="1468" spans="1:11" ht="13.5" x14ac:dyDescent="0.25">
      <c r="A1468" s="3">
        <f>TITRES_STAT!B1471</f>
        <v>44915</v>
      </c>
      <c r="B1468" s="5">
        <f>TITRES_STAT!D1471</f>
        <v>2.3212999999999999</v>
      </c>
      <c r="C1468" s="2">
        <f t="shared" si="173"/>
        <v>-2.3299999999999876E-2</v>
      </c>
      <c r="D1468" s="2">
        <f t="shared" si="174"/>
        <v>2.3477400000000004</v>
      </c>
      <c r="E1468" s="2">
        <f t="shared" si="176"/>
        <v>2.3438499999999998</v>
      </c>
      <c r="F1468" s="2">
        <f t="shared" si="177"/>
        <v>2.3648150000000001</v>
      </c>
      <c r="G1468" s="2">
        <f t="shared" si="179"/>
        <v>2.4117120000000001</v>
      </c>
      <c r="H1468" s="2">
        <f t="shared" si="175"/>
        <v>2.2872610000000013</v>
      </c>
      <c r="I1468" s="2">
        <f t="array" ref="I1468">SUMPRODUCT(B1452:B1471, (ROW(B1452:B1471)-ROW(B1452)+1)) / (20*21/2)</f>
        <v>2.3315828571428572</v>
      </c>
      <c r="J1468" s="2">
        <f t="shared" si="178"/>
        <v>2.3649278044322677</v>
      </c>
      <c r="K1468" s="2">
        <f t="shared" si="180"/>
        <v>2.385811542825544</v>
      </c>
    </row>
    <row r="1469" spans="1:11" ht="13.5" x14ac:dyDescent="0.25">
      <c r="A1469" s="3">
        <f>TITRES_STAT!B1472</f>
        <v>44916</v>
      </c>
      <c r="B1469" s="5">
        <f>TITRES_STAT!D1472</f>
        <v>2.2902999999999998</v>
      </c>
      <c r="C1469" s="2">
        <f t="shared" si="173"/>
        <v>-3.1000000000000139E-2</v>
      </c>
      <c r="D1469" s="2">
        <f t="shared" si="174"/>
        <v>2.3353199999999998</v>
      </c>
      <c r="E1469" s="2">
        <f t="shared" si="176"/>
        <v>2.3399699999999997</v>
      </c>
      <c r="F1469" s="2">
        <f t="shared" si="177"/>
        <v>2.3593799999999998</v>
      </c>
      <c r="G1469" s="2">
        <f t="shared" si="179"/>
        <v>2.4093840000000002</v>
      </c>
      <c r="H1469" s="2">
        <f t="shared" si="175"/>
        <v>2.2872830000000008</v>
      </c>
      <c r="I1469" s="2">
        <f t="array" ref="I1469">SUMPRODUCT(B1453:B1472, (ROW(B1453:B1472)-ROW(B1453)+1)) / (20*21/2)</f>
        <v>2.3291019047619046</v>
      </c>
      <c r="J1469" s="2">
        <f t="shared" si="178"/>
        <v>2.3578203944863376</v>
      </c>
      <c r="K1469" s="2">
        <f t="shared" si="180"/>
        <v>2.3820659921265031</v>
      </c>
    </row>
    <row r="1470" spans="1:11" ht="13.5" x14ac:dyDescent="0.25">
      <c r="A1470" s="3">
        <f>TITRES_STAT!B1473</f>
        <v>44917</v>
      </c>
      <c r="B1470" s="5">
        <f>TITRES_STAT!D1473</f>
        <v>2.2515000000000001</v>
      </c>
      <c r="C1470" s="2">
        <f t="shared" si="173"/>
        <v>-3.8799999999999724E-2</v>
      </c>
      <c r="D1470" s="2">
        <f t="shared" si="174"/>
        <v>2.31358</v>
      </c>
      <c r="E1470" s="2">
        <f t="shared" si="176"/>
        <v>2.3322099999999995</v>
      </c>
      <c r="F1470" s="2">
        <f t="shared" si="177"/>
        <v>2.352395</v>
      </c>
      <c r="G1470" s="2">
        <f t="shared" si="179"/>
        <v>2.4062800000000006</v>
      </c>
      <c r="H1470" s="2">
        <f t="shared" si="175"/>
        <v>2.2870750000000015</v>
      </c>
      <c r="I1470" s="2">
        <f t="array" ref="I1470">SUMPRODUCT(B1454:B1473, (ROW(B1454:B1473)-ROW(B1454)+1)) / (20*21/2)</f>
        <v>2.3233695238095233</v>
      </c>
      <c r="J1470" s="2">
        <f t="shared" si="178"/>
        <v>2.3476946426304961</v>
      </c>
      <c r="K1470" s="2">
        <f t="shared" si="180"/>
        <v>2.3769457571411499</v>
      </c>
    </row>
    <row r="1471" spans="1:11" ht="13.5" x14ac:dyDescent="0.25">
      <c r="A1471" s="3">
        <f>TITRES_STAT!B1474</f>
        <v>44918</v>
      </c>
      <c r="B1471" s="5">
        <f>TITRES_STAT!D1474</f>
        <v>2.3058000000000001</v>
      </c>
      <c r="C1471" s="2">
        <f t="shared" si="173"/>
        <v>5.4300000000000015E-2</v>
      </c>
      <c r="D1471" s="2">
        <f t="shared" si="174"/>
        <v>2.3026999999999997</v>
      </c>
      <c r="E1471" s="2">
        <f t="shared" si="176"/>
        <v>2.3283299999999998</v>
      </c>
      <c r="F1471" s="2">
        <f t="shared" si="177"/>
        <v>2.3473499999999996</v>
      </c>
      <c r="G1471" s="2">
        <f t="shared" si="179"/>
        <v>2.4036400000000002</v>
      </c>
      <c r="H1471" s="2">
        <f t="shared" si="175"/>
        <v>2.2869945000000014</v>
      </c>
      <c r="I1471" s="2">
        <f t="array" ref="I1471">SUMPRODUCT(B1455:B1474, (ROW(B1455:B1474)-ROW(B1455)+1)) / (20*21/2)</f>
        <v>2.318971428571428</v>
      </c>
      <c r="J1471" s="2">
        <f t="shared" si="178"/>
        <v>2.3437046766656868</v>
      </c>
      <c r="K1471" s="2">
        <f t="shared" si="180"/>
        <v>2.3741557274493399</v>
      </c>
    </row>
    <row r="1472" spans="1:11" ht="13.5" x14ac:dyDescent="0.25">
      <c r="A1472" s="3">
        <f>TITRES_STAT!B1475</f>
        <v>44921</v>
      </c>
      <c r="B1472" s="5">
        <f>TITRES_STAT!D1475</f>
        <v>2.3212999999999999</v>
      </c>
      <c r="C1472" s="2">
        <f t="shared" si="173"/>
        <v>1.5499999999999847E-2</v>
      </c>
      <c r="D1472" s="2">
        <f t="shared" si="174"/>
        <v>2.2980399999999994</v>
      </c>
      <c r="E1472" s="2">
        <f t="shared" si="176"/>
        <v>2.3252199999999998</v>
      </c>
      <c r="F1472" s="2">
        <f t="shared" si="177"/>
        <v>2.3426900000000002</v>
      </c>
      <c r="G1472" s="2">
        <f t="shared" si="179"/>
        <v>2.4013100000000001</v>
      </c>
      <c r="H1472" s="2">
        <f t="shared" si="175"/>
        <v>2.2870275000000015</v>
      </c>
      <c r="I1472" s="2">
        <f t="array" ref="I1472">SUMPRODUCT(B1456:B1475, (ROW(B1456:B1475)-ROW(B1456)+1)) / (20*21/2)</f>
        <v>2.3111000000000002</v>
      </c>
      <c r="J1472" s="2">
        <f t="shared" si="178"/>
        <v>2.3415708979356213</v>
      </c>
      <c r="K1472" s="2">
        <f t="shared" si="180"/>
        <v>2.3720829538238757</v>
      </c>
    </row>
    <row r="1473" spans="1:11" ht="13.5" x14ac:dyDescent="0.25">
      <c r="A1473" s="3">
        <f>TITRES_STAT!B1476</f>
        <v>44922</v>
      </c>
      <c r="B1473" s="5">
        <f>TITRES_STAT!D1476</f>
        <v>2.2825000000000002</v>
      </c>
      <c r="C1473" s="2">
        <f t="shared" si="173"/>
        <v>-3.8799999999999724E-2</v>
      </c>
      <c r="D1473" s="2">
        <f t="shared" si="174"/>
        <v>2.2902800000000001</v>
      </c>
      <c r="E1473" s="2">
        <f t="shared" si="176"/>
        <v>2.3190100000000005</v>
      </c>
      <c r="F1473" s="2">
        <f t="shared" si="177"/>
        <v>2.3364799999999999</v>
      </c>
      <c r="G1473" s="2">
        <f t="shared" si="179"/>
        <v>2.3977380000000004</v>
      </c>
      <c r="H1473" s="2">
        <f t="shared" si="175"/>
        <v>2.2869025000000018</v>
      </c>
      <c r="I1473" s="2">
        <f t="array" ref="I1473">SUMPRODUCT(B1457:B1476, (ROW(B1457:B1476)-ROW(B1457)+1)) / (20*21/2)</f>
        <v>2.2964199999999999</v>
      </c>
      <c r="J1473" s="2">
        <f t="shared" si="178"/>
        <v>2.3359450981322287</v>
      </c>
      <c r="K1473" s="2">
        <f t="shared" si="180"/>
        <v>2.3685698968111746</v>
      </c>
    </row>
    <row r="1474" spans="1:11" ht="13.5" x14ac:dyDescent="0.25">
      <c r="A1474" s="3">
        <f>TITRES_STAT!B1477</f>
        <v>44923</v>
      </c>
      <c r="B1474" s="5">
        <f>TITRES_STAT!D1477</f>
        <v>2.2902999999999998</v>
      </c>
      <c r="C1474" s="2">
        <f t="shared" si="173"/>
        <v>7.799999999999585E-3</v>
      </c>
      <c r="D1474" s="2">
        <f t="shared" si="174"/>
        <v>2.2902800000000001</v>
      </c>
      <c r="E1474" s="2">
        <f t="shared" si="176"/>
        <v>2.3127999999999997</v>
      </c>
      <c r="F1474" s="2">
        <f t="shared" si="177"/>
        <v>2.3341500000000002</v>
      </c>
      <c r="G1474" s="2">
        <f t="shared" si="179"/>
        <v>2.3946320000000001</v>
      </c>
      <c r="H1474" s="2">
        <f t="shared" si="175"/>
        <v>2.2868165000000018</v>
      </c>
      <c r="I1474" s="2">
        <f t="array" ref="I1474">SUMPRODUCT(B1458:B1477, (ROW(B1458:B1477)-ROW(B1458)+1)) / (20*21/2)</f>
        <v>2.2902490476190471</v>
      </c>
      <c r="J1474" s="2">
        <f t="shared" si="178"/>
        <v>2.3315979459291594</v>
      </c>
      <c r="K1474" s="2">
        <f t="shared" si="180"/>
        <v>2.3655004890930895</v>
      </c>
    </row>
    <row r="1475" spans="1:11" ht="13.5" x14ac:dyDescent="0.25">
      <c r="A1475" s="3">
        <f>TITRES_STAT!B1478</f>
        <v>44924</v>
      </c>
      <c r="B1475" s="5">
        <f>TITRES_STAT!D1478</f>
        <v>2.2515000000000001</v>
      </c>
      <c r="C1475" s="2">
        <f t="shared" si="173"/>
        <v>-3.8799999999999724E-2</v>
      </c>
      <c r="D1475" s="2">
        <f t="shared" si="174"/>
        <v>2.2902800000000001</v>
      </c>
      <c r="E1475" s="2">
        <f t="shared" si="176"/>
        <v>2.3019299999999996</v>
      </c>
      <c r="F1475" s="2">
        <f t="shared" si="177"/>
        <v>2.3279399999999999</v>
      </c>
      <c r="G1475" s="2">
        <f t="shared" si="179"/>
        <v>2.3899740000000005</v>
      </c>
      <c r="H1475" s="2">
        <f t="shared" si="175"/>
        <v>2.2866805000000014</v>
      </c>
      <c r="I1475" s="2">
        <f t="array" ref="I1475">SUMPRODUCT(B1459:B1478, (ROW(B1459:B1478)-ROW(B1459)+1)) / (20*21/2)</f>
        <v>2.2823766666666665</v>
      </c>
      <c r="J1475" s="2">
        <f t="shared" si="178"/>
        <v>2.3239695701263825</v>
      </c>
      <c r="K1475" s="2">
        <f t="shared" si="180"/>
        <v>2.3610298816776742</v>
      </c>
    </row>
    <row r="1476" spans="1:11" ht="13.5" x14ac:dyDescent="0.25">
      <c r="A1476" s="3">
        <f>TITRES_STAT!B1479</f>
        <v>44925</v>
      </c>
      <c r="B1476" s="5">
        <f>TITRES_STAT!D1479</f>
        <v>2.1738</v>
      </c>
      <c r="C1476" s="2">
        <f t="shared" ref="C1476:C1539" si="181">B1476-B1475</f>
        <v>-7.7700000000000102E-2</v>
      </c>
      <c r="D1476" s="2">
        <f t="shared" si="174"/>
        <v>2.2638799999999999</v>
      </c>
      <c r="E1476" s="2">
        <f t="shared" si="176"/>
        <v>2.2832899999999996</v>
      </c>
      <c r="F1476" s="2">
        <f t="shared" si="177"/>
        <v>2.3162949999999998</v>
      </c>
      <c r="G1476" s="2">
        <f t="shared" si="179"/>
        <v>2.3846940000000001</v>
      </c>
      <c r="H1476" s="2">
        <f t="shared" si="175"/>
        <v>2.2863365000000018</v>
      </c>
      <c r="I1476" s="2">
        <f t="array" ref="I1476">SUMPRODUCT(B1460:B1479, (ROW(B1460:B1479)-ROW(B1460)+1)) / (20*21/2)</f>
        <v>2.2699519047619048</v>
      </c>
      <c r="J1476" s="2">
        <f t="shared" si="178"/>
        <v>2.3096677063048223</v>
      </c>
      <c r="K1476" s="2">
        <f t="shared" si="180"/>
        <v>2.353687533376589</v>
      </c>
    </row>
    <row r="1477" spans="1:11" ht="13.5" x14ac:dyDescent="0.25">
      <c r="A1477" s="3">
        <f>TITRES_STAT!B1480</f>
        <v>44928</v>
      </c>
      <c r="B1477" s="5">
        <f>TITRES_STAT!D1480</f>
        <v>2.2515000000000001</v>
      </c>
      <c r="C1477" s="2">
        <f t="shared" si="181"/>
        <v>7.7700000000000102E-2</v>
      </c>
      <c r="D1477" s="2">
        <f t="shared" si="174"/>
        <v>2.2499200000000004</v>
      </c>
      <c r="E1477" s="2">
        <f t="shared" si="176"/>
        <v>2.2739799999999999</v>
      </c>
      <c r="F1477" s="2">
        <f t="shared" si="177"/>
        <v>2.3108599999999999</v>
      </c>
      <c r="G1477" s="2">
        <f t="shared" si="179"/>
        <v>2.3815900000000001</v>
      </c>
      <c r="H1477" s="2">
        <f t="shared" si="175"/>
        <v>2.2862005000000019</v>
      </c>
      <c r="I1477" s="2">
        <f t="array" ref="I1477">SUMPRODUCT(B1461:B1480, (ROW(B1461:B1480)-ROW(B1461)+1)) / (20*21/2)</f>
        <v>2.2508761904761903</v>
      </c>
      <c r="J1477" s="2">
        <f t="shared" si="178"/>
        <v>2.3041279247519819</v>
      </c>
      <c r="K1477" s="2">
        <f t="shared" si="180"/>
        <v>2.3496801791265267</v>
      </c>
    </row>
    <row r="1478" spans="1:11" ht="13.5" x14ac:dyDescent="0.25">
      <c r="A1478" s="3">
        <f>TITRES_STAT!B1481</f>
        <v>44929</v>
      </c>
      <c r="B1478" s="5">
        <f>TITRES_STAT!D1481</f>
        <v>2.2282000000000002</v>
      </c>
      <c r="C1478" s="2">
        <f t="shared" si="181"/>
        <v>-2.3299999999999876E-2</v>
      </c>
      <c r="D1478" s="2">
        <f t="shared" ref="D1478:D1541" si="182">AVERAGE(B1474:B1478)</f>
        <v>2.2390599999999998</v>
      </c>
      <c r="E1478" s="2">
        <f t="shared" si="176"/>
        <v>2.2646700000000002</v>
      </c>
      <c r="F1478" s="2">
        <f t="shared" si="177"/>
        <v>2.3042600000000002</v>
      </c>
      <c r="G1478" s="2">
        <f t="shared" si="179"/>
        <v>2.3780200000000007</v>
      </c>
      <c r="H1478" s="2">
        <f t="shared" si="175"/>
        <v>2.2859480000000016</v>
      </c>
      <c r="I1478" s="2">
        <f t="array" ref="I1478">SUMPRODUCT(B1462:B1481, (ROW(B1462:B1481)-ROW(B1462)+1)) / (20*21/2)</f>
        <v>2.232909523809524</v>
      </c>
      <c r="J1478" s="2">
        <f t="shared" si="178"/>
        <v>2.2968966938232218</v>
      </c>
      <c r="K1478" s="2">
        <f t="shared" si="180"/>
        <v>2.3449162505333296</v>
      </c>
    </row>
    <row r="1479" spans="1:11" ht="13.5" x14ac:dyDescent="0.25">
      <c r="A1479" s="3">
        <f>TITRES_STAT!B1482</f>
        <v>44930</v>
      </c>
      <c r="B1479" s="5">
        <f>TITRES_STAT!D1482</f>
        <v>2.1738</v>
      </c>
      <c r="C1479" s="2">
        <f t="shared" si="181"/>
        <v>-5.4400000000000226E-2</v>
      </c>
      <c r="D1479" s="2">
        <f t="shared" si="182"/>
        <v>2.2157600000000004</v>
      </c>
      <c r="E1479" s="2">
        <f t="shared" si="176"/>
        <v>2.2530200000000002</v>
      </c>
      <c r="F1479" s="2">
        <f t="shared" si="177"/>
        <v>2.2964950000000002</v>
      </c>
      <c r="G1479" s="2">
        <f t="shared" si="179"/>
        <v>2.3733620000000006</v>
      </c>
      <c r="H1479" s="2">
        <f t="shared" si="175"/>
        <v>2.2854235000000016</v>
      </c>
      <c r="I1479" s="2">
        <f t="array" ref="I1479">SUMPRODUCT(B1463:B1482, (ROW(B1463:B1482)-ROW(B1463)+1)) / (20*21/2)</f>
        <v>2.2153828571428571</v>
      </c>
      <c r="J1479" s="2">
        <f t="shared" si="178"/>
        <v>2.285173199173391</v>
      </c>
      <c r="K1479" s="2">
        <f t="shared" si="180"/>
        <v>2.3382058093359444</v>
      </c>
    </row>
    <row r="1480" spans="1:11" ht="13.5" x14ac:dyDescent="0.25">
      <c r="A1480" s="3">
        <f>TITRES_STAT!B1483</f>
        <v>44931</v>
      </c>
      <c r="B1480" s="5">
        <f>TITRES_STAT!D1483</f>
        <v>2.0962000000000001</v>
      </c>
      <c r="C1480" s="2">
        <f t="shared" si="181"/>
        <v>-7.7599999999999891E-2</v>
      </c>
      <c r="D1480" s="2">
        <f t="shared" si="182"/>
        <v>2.1847000000000003</v>
      </c>
      <c r="E1480" s="2">
        <f t="shared" si="176"/>
        <v>2.2374900000000002</v>
      </c>
      <c r="F1480" s="2">
        <f t="shared" si="177"/>
        <v>2.28485</v>
      </c>
      <c r="G1480" s="2">
        <f t="shared" si="179"/>
        <v>2.3668400000000003</v>
      </c>
      <c r="H1480" s="2">
        <f t="shared" si="175"/>
        <v>2.2845835000000019</v>
      </c>
      <c r="I1480" s="2">
        <f t="array" ref="I1480">SUMPRODUCT(B1464:B1483, (ROW(B1464:B1483)-ROW(B1464)+1)) / (20*21/2)</f>
        <v>2.1998561904761904</v>
      </c>
      <c r="J1480" s="2">
        <f t="shared" si="178"/>
        <v>2.2671757516330682</v>
      </c>
      <c r="K1480" s="2">
        <f t="shared" si="180"/>
        <v>2.3287153854404172</v>
      </c>
    </row>
    <row r="1481" spans="1:11" ht="13.5" x14ac:dyDescent="0.25">
      <c r="A1481" s="3">
        <f>TITRES_STAT!B1484</f>
        <v>44932</v>
      </c>
      <c r="B1481" s="5">
        <f>TITRES_STAT!D1484</f>
        <v>2.0962000000000001</v>
      </c>
      <c r="C1481" s="2">
        <f t="shared" si="181"/>
        <v>0</v>
      </c>
      <c r="D1481" s="2">
        <f t="shared" si="182"/>
        <v>2.1691799999999999</v>
      </c>
      <c r="E1481" s="2">
        <f t="shared" si="176"/>
        <v>2.2165299999999997</v>
      </c>
      <c r="F1481" s="2">
        <f t="shared" si="177"/>
        <v>2.2724300000000004</v>
      </c>
      <c r="G1481" s="2">
        <f t="shared" si="179"/>
        <v>2.359076</v>
      </c>
      <c r="H1481" s="2">
        <f t="shared" si="175"/>
        <v>2.2837435000000017</v>
      </c>
      <c r="I1481" s="2">
        <f t="array" ref="I1481">SUMPRODUCT(B1465:B1484, (ROW(B1465:B1484)-ROW(B1465)+1)) / (20*21/2)</f>
        <v>2.1855123809523813</v>
      </c>
      <c r="J1481" s="2">
        <f t="shared" si="178"/>
        <v>2.2508923467156334</v>
      </c>
      <c r="K1481" s="2">
        <f t="shared" si="180"/>
        <v>2.319597135030989</v>
      </c>
    </row>
    <row r="1482" spans="1:11" ht="13.5" x14ac:dyDescent="0.25">
      <c r="A1482" s="3">
        <f>TITRES_STAT!B1485</f>
        <v>44935</v>
      </c>
      <c r="B1482" s="5">
        <f>TITRES_STAT!D1485</f>
        <v>2.0884</v>
      </c>
      <c r="C1482" s="2">
        <f t="shared" si="181"/>
        <v>-7.8000000000000291E-3</v>
      </c>
      <c r="D1482" s="2">
        <f t="shared" si="182"/>
        <v>2.1365600000000002</v>
      </c>
      <c r="E1482" s="2">
        <f t="shared" si="176"/>
        <v>2.1932400000000003</v>
      </c>
      <c r="F1482" s="2">
        <f t="shared" si="177"/>
        <v>2.2592300000000001</v>
      </c>
      <c r="G1482" s="2">
        <f t="shared" si="179"/>
        <v>2.3506900000000002</v>
      </c>
      <c r="H1482" s="2">
        <f t="shared" ref="H1482:H1545" si="183">AVERAGE(B1283:B1482)</f>
        <v>2.282900500000002</v>
      </c>
      <c r="I1482" s="2">
        <f t="array" ref="I1482">SUMPRODUCT(B1466:B1485, (ROW(B1466:B1485)-ROW(B1466)+1)) / (20*21/2)</f>
        <v>2.1819980952380953</v>
      </c>
      <c r="J1482" s="2">
        <f t="shared" si="178"/>
        <v>2.2354168851236684</v>
      </c>
      <c r="K1482" s="2">
        <f t="shared" si="180"/>
        <v>2.3105305807160486</v>
      </c>
    </row>
    <row r="1483" spans="1:11" ht="13.5" x14ac:dyDescent="0.25">
      <c r="A1483" s="3">
        <f>TITRES_STAT!B1486</f>
        <v>44936</v>
      </c>
      <c r="B1483" s="5">
        <f>TITRES_STAT!D1486</f>
        <v>2.0962000000000001</v>
      </c>
      <c r="C1483" s="2">
        <f t="shared" si="181"/>
        <v>7.8000000000000291E-3</v>
      </c>
      <c r="D1483" s="2">
        <f t="shared" si="182"/>
        <v>2.1101599999999996</v>
      </c>
      <c r="E1483" s="2">
        <f t="shared" si="176"/>
        <v>2.1746099999999999</v>
      </c>
      <c r="F1483" s="2">
        <f t="shared" si="177"/>
        <v>2.2468100000000009</v>
      </c>
      <c r="G1483" s="2">
        <f t="shared" si="179"/>
        <v>2.3426159999999996</v>
      </c>
      <c r="H1483" s="2">
        <f t="shared" si="183"/>
        <v>2.2820965000000015</v>
      </c>
      <c r="I1483" s="2">
        <f t="array" ref="I1483">SUMPRODUCT(B1467:B1486, (ROW(B1467:B1486)-ROW(B1467)+1)) / (20*21/2)</f>
        <v>2.1763080952380953</v>
      </c>
      <c r="J1483" s="2">
        <f t="shared" si="178"/>
        <v>2.2221581341595096</v>
      </c>
      <c r="K1483" s="2">
        <f t="shared" si="180"/>
        <v>2.3021254599036545</v>
      </c>
    </row>
    <row r="1484" spans="1:11" ht="13.5" x14ac:dyDescent="0.25">
      <c r="A1484" s="3">
        <f>TITRES_STAT!B1487</f>
        <v>44937</v>
      </c>
      <c r="B1484" s="5">
        <f>TITRES_STAT!D1487</f>
        <v>2.0962000000000001</v>
      </c>
      <c r="C1484" s="2">
        <f t="shared" si="181"/>
        <v>0</v>
      </c>
      <c r="D1484" s="2">
        <f t="shared" si="182"/>
        <v>2.0946400000000001</v>
      </c>
      <c r="E1484" s="2">
        <f t="shared" ref="E1484:E1547" si="184">AVERAGE(B1475:B1484)</f>
        <v>2.1551999999999998</v>
      </c>
      <c r="F1484" s="2">
        <f t="shared" si="177"/>
        <v>2.2340000000000004</v>
      </c>
      <c r="G1484" s="2">
        <f t="shared" si="179"/>
        <v>2.3348519999999997</v>
      </c>
      <c r="H1484" s="2">
        <f t="shared" si="183"/>
        <v>2.2814005000000019</v>
      </c>
      <c r="I1484" s="2">
        <f t="array" ref="I1484">SUMPRODUCT(B1468:B1487, (ROW(B1468:B1487)-ROW(B1468)+1)) / (20*21/2)</f>
        <v>2.1715423809523813</v>
      </c>
      <c r="J1484" s="2">
        <f t="shared" si="178"/>
        <v>2.2101621213824134</v>
      </c>
      <c r="K1484" s="2">
        <f t="shared" si="180"/>
        <v>2.2940499516721387</v>
      </c>
    </row>
    <row r="1485" spans="1:11" ht="13.5" x14ac:dyDescent="0.25">
      <c r="A1485" s="3">
        <f>TITRES_STAT!B1488</f>
        <v>44938</v>
      </c>
      <c r="B1485" s="5">
        <f>TITRES_STAT!D1488</f>
        <v>2.1970999999999998</v>
      </c>
      <c r="C1485" s="2">
        <f t="shared" si="181"/>
        <v>0.10089999999999977</v>
      </c>
      <c r="D1485" s="2">
        <f t="shared" si="182"/>
        <v>2.1148199999999995</v>
      </c>
      <c r="E1485" s="2">
        <f t="shared" si="184"/>
        <v>2.1497599999999997</v>
      </c>
      <c r="F1485" s="2">
        <f t="shared" si="177"/>
        <v>2.2258450000000005</v>
      </c>
      <c r="G1485" s="2">
        <f t="shared" si="179"/>
        <v>2.3291059999999999</v>
      </c>
      <c r="H1485" s="2">
        <f t="shared" si="183"/>
        <v>2.2808485000000021</v>
      </c>
      <c r="I1485" s="2">
        <f t="array" ref="I1485">SUMPRODUCT(B1469:B1488, (ROW(B1469:B1488)-ROW(B1469)+1)) / (20*21/2)</f>
        <v>2.1668838095238092</v>
      </c>
      <c r="J1485" s="2">
        <f t="shared" si="178"/>
        <v>2.2089181098221835</v>
      </c>
      <c r="K1485" s="2">
        <f t="shared" si="180"/>
        <v>2.2902479927830353</v>
      </c>
    </row>
    <row r="1486" spans="1:11" ht="13.5" x14ac:dyDescent="0.25">
      <c r="A1486" s="3">
        <f>TITRES_STAT!B1489</f>
        <v>44939</v>
      </c>
      <c r="B1486" s="5">
        <f>TITRES_STAT!D1489</f>
        <v>2.1661000000000001</v>
      </c>
      <c r="C1486" s="2">
        <f t="shared" si="181"/>
        <v>-3.0999999999999694E-2</v>
      </c>
      <c r="D1486" s="2">
        <f t="shared" si="182"/>
        <v>2.1287999999999996</v>
      </c>
      <c r="E1486" s="2">
        <f t="shared" si="184"/>
        <v>2.14899</v>
      </c>
      <c r="F1486" s="2">
        <f t="shared" si="177"/>
        <v>2.2161400000000002</v>
      </c>
      <c r="G1486" s="2">
        <f t="shared" si="179"/>
        <v>2.32274</v>
      </c>
      <c r="H1486" s="2">
        <f t="shared" si="183"/>
        <v>2.2802135000000021</v>
      </c>
      <c r="I1486" s="2">
        <f t="array" ref="I1486">SUMPRODUCT(B1470:B1489, (ROW(B1470:B1489)-ROW(B1470)+1)) / (20*21/2)</f>
        <v>2.1674395238095241</v>
      </c>
      <c r="J1486" s="2">
        <f t="shared" si="178"/>
        <v>2.2048401946010232</v>
      </c>
      <c r="K1486" s="2">
        <f t="shared" si="180"/>
        <v>2.2853794440464457</v>
      </c>
    </row>
    <row r="1487" spans="1:11" ht="13.5" x14ac:dyDescent="0.25">
      <c r="A1487" s="3">
        <f>TITRES_STAT!B1490</f>
        <v>44942</v>
      </c>
      <c r="B1487" s="5">
        <f>TITRES_STAT!D1490</f>
        <v>2.1661000000000001</v>
      </c>
      <c r="C1487" s="2">
        <f t="shared" si="181"/>
        <v>0</v>
      </c>
      <c r="D1487" s="2">
        <f t="shared" si="182"/>
        <v>2.1443400000000001</v>
      </c>
      <c r="E1487" s="2">
        <f t="shared" si="184"/>
        <v>2.14045</v>
      </c>
      <c r="F1487" s="2">
        <f t="shared" si="177"/>
        <v>2.2072150000000006</v>
      </c>
      <c r="G1487" s="2">
        <f t="shared" si="179"/>
        <v>2.3171499999999998</v>
      </c>
      <c r="H1487" s="2">
        <f t="shared" si="183"/>
        <v>2.2795785000000022</v>
      </c>
      <c r="I1487" s="2">
        <f t="array" ref="I1487">SUMPRODUCT(B1471:B1490, (ROW(B1471:B1490)-ROW(B1471)+1)) / (20*21/2)</f>
        <v>2.1720971428571429</v>
      </c>
      <c r="J1487" s="2">
        <f t="shared" si="178"/>
        <v>2.2011506522580686</v>
      </c>
      <c r="K1487" s="2">
        <f t="shared" si="180"/>
        <v>2.2807018187897223</v>
      </c>
    </row>
    <row r="1488" spans="1:11" ht="13.5" x14ac:dyDescent="0.25">
      <c r="A1488" s="3">
        <f>TITRES_STAT!B1491</f>
        <v>44943</v>
      </c>
      <c r="B1488" s="5">
        <f>TITRES_STAT!D1491</f>
        <v>2.1583000000000001</v>
      </c>
      <c r="C1488" s="2">
        <f t="shared" si="181"/>
        <v>-7.8000000000000291E-3</v>
      </c>
      <c r="D1488" s="2">
        <f t="shared" si="182"/>
        <v>2.1567600000000002</v>
      </c>
      <c r="E1488" s="2">
        <f t="shared" si="184"/>
        <v>2.1334599999999999</v>
      </c>
      <c r="F1488" s="2">
        <f t="shared" si="177"/>
        <v>2.199065</v>
      </c>
      <c r="G1488" s="2">
        <f t="shared" si="179"/>
        <v>2.3109379999999997</v>
      </c>
      <c r="H1488" s="2">
        <f t="shared" si="183"/>
        <v>2.2788325000000023</v>
      </c>
      <c r="I1488" s="2">
        <f t="array" ref="I1488">SUMPRODUCT(B1472:B1491, (ROW(B1472:B1491)-ROW(B1472)+1)) / (20*21/2)</f>
        <v>2.1760490476190477</v>
      </c>
      <c r="J1488" s="2">
        <f t="shared" si="178"/>
        <v>2.1970696377573002</v>
      </c>
      <c r="K1488" s="2">
        <f t="shared" si="180"/>
        <v>2.2759017474646352</v>
      </c>
    </row>
    <row r="1489" spans="1:11" ht="13.5" x14ac:dyDescent="0.25">
      <c r="A1489" s="3">
        <f>TITRES_STAT!B1492</f>
        <v>44944</v>
      </c>
      <c r="B1489" s="5">
        <f>TITRES_STAT!D1492</f>
        <v>2.2048999999999999</v>
      </c>
      <c r="C1489" s="2">
        <f t="shared" si="181"/>
        <v>4.6599999999999753E-2</v>
      </c>
      <c r="D1489" s="2">
        <f t="shared" si="182"/>
        <v>2.1785000000000001</v>
      </c>
      <c r="E1489" s="2">
        <f t="shared" si="184"/>
        <v>2.1365699999999999</v>
      </c>
      <c r="F1489" s="2">
        <f t="shared" si="177"/>
        <v>2.1947950000000001</v>
      </c>
      <c r="G1489" s="2">
        <f t="shared" si="179"/>
        <v>2.3056579999999993</v>
      </c>
      <c r="H1489" s="2">
        <f t="shared" si="183"/>
        <v>2.2783555000000022</v>
      </c>
      <c r="I1489" s="2">
        <f t="array" ref="I1489">SUMPRODUCT(B1473:B1492, (ROW(B1473:B1492)-ROW(B1473)+1)) / (20*21/2)</f>
        <v>2.1796004761904761</v>
      </c>
      <c r="J1489" s="2">
        <f t="shared" si="178"/>
        <v>2.1978153865423193</v>
      </c>
      <c r="K1489" s="2">
        <f t="shared" si="180"/>
        <v>2.2731173652111201</v>
      </c>
    </row>
    <row r="1490" spans="1:11" ht="13.5" x14ac:dyDescent="0.25">
      <c r="A1490" s="3">
        <f>TITRES_STAT!B1493</f>
        <v>44945</v>
      </c>
      <c r="B1490" s="5">
        <f>TITRES_STAT!D1493</f>
        <v>2.2437</v>
      </c>
      <c r="C1490" s="2">
        <f t="shared" si="181"/>
        <v>3.8800000000000168E-2</v>
      </c>
      <c r="D1490" s="2">
        <f t="shared" si="182"/>
        <v>2.1878200000000003</v>
      </c>
      <c r="E1490" s="2">
        <f t="shared" si="184"/>
        <v>2.1513199999999997</v>
      </c>
      <c r="F1490" s="2">
        <f t="shared" si="177"/>
        <v>2.1944049999999997</v>
      </c>
      <c r="G1490" s="2">
        <f t="shared" si="179"/>
        <v>2.3023979999999993</v>
      </c>
      <c r="H1490" s="2">
        <f t="shared" si="183"/>
        <v>2.2781085000000023</v>
      </c>
      <c r="I1490" s="2">
        <f t="array" ref="I1490">SUMPRODUCT(B1474:B1493, (ROW(B1474:B1493)-ROW(B1474)+1)) / (20*21/2)</f>
        <v>2.1784142857142856</v>
      </c>
      <c r="J1490" s="2">
        <f t="shared" si="178"/>
        <v>2.2021853497287651</v>
      </c>
      <c r="K1490" s="2">
        <f t="shared" si="180"/>
        <v>2.271963743045978</v>
      </c>
    </row>
    <row r="1491" spans="1:11" ht="13.5" x14ac:dyDescent="0.25">
      <c r="A1491" s="3">
        <f>TITRES_STAT!B1494</f>
        <v>44946</v>
      </c>
      <c r="B1491" s="5">
        <f>TITRES_STAT!D1494</f>
        <v>2.2359</v>
      </c>
      <c r="C1491" s="2">
        <f t="shared" si="181"/>
        <v>-7.8000000000000291E-3</v>
      </c>
      <c r="D1491" s="2">
        <f t="shared" si="182"/>
        <v>2.2017800000000003</v>
      </c>
      <c r="E1491" s="2">
        <f t="shared" si="184"/>
        <v>2.1652899999999997</v>
      </c>
      <c r="F1491" s="2">
        <f t="shared" si="177"/>
        <v>2.1909099999999997</v>
      </c>
      <c r="G1491" s="2">
        <f t="shared" si="179"/>
        <v>2.2980499999999999</v>
      </c>
      <c r="H1491" s="2">
        <f t="shared" si="183"/>
        <v>2.2778225000000019</v>
      </c>
      <c r="I1491" s="2">
        <f t="array" ref="I1491">SUMPRODUCT(B1475:B1494, (ROW(B1475:B1494)-ROW(B1475)+1)) / (20*21/2)</f>
        <v>2.1814504761904763</v>
      </c>
      <c r="J1491" s="2">
        <f t="shared" si="178"/>
        <v>2.205396268802216</v>
      </c>
      <c r="K1491" s="2">
        <f t="shared" si="180"/>
        <v>2.2705494786128022</v>
      </c>
    </row>
    <row r="1492" spans="1:11" ht="13.5" x14ac:dyDescent="0.25">
      <c r="A1492" s="3">
        <f>TITRES_STAT!B1495</f>
        <v>44949</v>
      </c>
      <c r="B1492" s="5">
        <f>TITRES_STAT!D1495</f>
        <v>2.2282000000000002</v>
      </c>
      <c r="C1492" s="2">
        <f t="shared" si="181"/>
        <v>-7.6999999999998181E-3</v>
      </c>
      <c r="D1492" s="2">
        <f t="shared" si="182"/>
        <v>2.2142000000000004</v>
      </c>
      <c r="E1492" s="2">
        <f t="shared" si="184"/>
        <v>2.1792700000000003</v>
      </c>
      <c r="F1492" s="2">
        <f t="shared" ref="F1492:F1555" si="185">AVERAGE(B1473:B1492)</f>
        <v>2.1862550000000001</v>
      </c>
      <c r="G1492" s="2">
        <f t="shared" si="179"/>
        <v>2.2935479999999995</v>
      </c>
      <c r="H1492" s="2">
        <f t="shared" si="183"/>
        <v>2.2774980000000022</v>
      </c>
      <c r="I1492" s="2">
        <f t="array" ref="I1492">SUMPRODUCT(B1476:B1495, (ROW(B1476:B1495)-ROW(B1476)+1)) / (20*21/2)</f>
        <v>2.1878085714285715</v>
      </c>
      <c r="J1492" s="2">
        <f t="shared" si="178"/>
        <v>2.2075680527258146</v>
      </c>
      <c r="K1492" s="2">
        <f t="shared" si="180"/>
        <v>2.2688887147456334</v>
      </c>
    </row>
    <row r="1493" spans="1:11" ht="13.5" x14ac:dyDescent="0.25">
      <c r="A1493" s="3">
        <f>TITRES_STAT!B1496</f>
        <v>44950</v>
      </c>
      <c r="B1493" s="5">
        <f>TITRES_STAT!D1496</f>
        <v>2.1738</v>
      </c>
      <c r="C1493" s="2">
        <f t="shared" si="181"/>
        <v>-5.4400000000000226E-2</v>
      </c>
      <c r="D1493" s="2">
        <f t="shared" si="182"/>
        <v>2.2173000000000003</v>
      </c>
      <c r="E1493" s="2">
        <f t="shared" si="184"/>
        <v>2.1870300000000005</v>
      </c>
      <c r="F1493" s="2">
        <f t="shared" si="185"/>
        <v>2.1808199999999998</v>
      </c>
      <c r="G1493" s="2">
        <f t="shared" si="179"/>
        <v>2.2884239999999996</v>
      </c>
      <c r="H1493" s="2">
        <f t="shared" si="183"/>
        <v>2.2769015000000024</v>
      </c>
      <c r="I1493" s="2">
        <f t="array" ref="I1493">SUMPRODUCT(B1477:B1496, (ROW(B1477:B1496)-ROW(B1477)+1)) / (20*21/2)</f>
        <v>2.1942038095238097</v>
      </c>
      <c r="J1493" s="2">
        <f t="shared" ref="J1493:J1556" si="186">$J$4*B1493+J1492*(1-$J$4)</f>
        <v>2.2043520477043086</v>
      </c>
      <c r="K1493" s="2">
        <f t="shared" si="180"/>
        <v>2.2651597455399224</v>
      </c>
    </row>
    <row r="1494" spans="1:11" ht="13.5" x14ac:dyDescent="0.25">
      <c r="A1494" s="3">
        <f>TITRES_STAT!B1497</f>
        <v>44951</v>
      </c>
      <c r="B1494" s="5">
        <f>TITRES_STAT!D1497</f>
        <v>2.2126999999999999</v>
      </c>
      <c r="C1494" s="2">
        <f t="shared" si="181"/>
        <v>3.8899999999999935E-2</v>
      </c>
      <c r="D1494" s="2">
        <f t="shared" si="182"/>
        <v>2.2188599999999998</v>
      </c>
      <c r="E1494" s="2">
        <f t="shared" si="184"/>
        <v>2.1986800000000004</v>
      </c>
      <c r="F1494" s="2">
        <f t="shared" si="185"/>
        <v>2.1769399999999997</v>
      </c>
      <c r="G1494" s="2">
        <f t="shared" si="179"/>
        <v>2.2832999999999997</v>
      </c>
      <c r="H1494" s="2">
        <f t="shared" si="183"/>
        <v>2.2765355000000027</v>
      </c>
      <c r="I1494" s="2">
        <f t="array" ref="I1494">SUMPRODUCT(B1478:B1497, (ROW(B1478:B1497)-ROW(B1478)+1)) / (20*21/2)</f>
        <v>2.2002661904761904</v>
      </c>
      <c r="J1494" s="2">
        <f t="shared" si="186"/>
        <v>2.2051470907800885</v>
      </c>
      <c r="K1494" s="2">
        <f t="shared" si="180"/>
        <v>2.2631025006167884</v>
      </c>
    </row>
    <row r="1495" spans="1:11" ht="13.5" x14ac:dyDescent="0.25">
      <c r="A1495" s="3">
        <f>TITRES_STAT!B1498</f>
        <v>44952</v>
      </c>
      <c r="B1495" s="5">
        <f>TITRES_STAT!D1498</f>
        <v>2.2437</v>
      </c>
      <c r="C1495" s="2">
        <f t="shared" si="181"/>
        <v>3.1000000000000139E-2</v>
      </c>
      <c r="D1495" s="2">
        <f t="shared" si="182"/>
        <v>2.2188600000000003</v>
      </c>
      <c r="E1495" s="2">
        <f t="shared" si="184"/>
        <v>2.2033400000000003</v>
      </c>
      <c r="F1495" s="2">
        <f t="shared" si="185"/>
        <v>2.1765499999999998</v>
      </c>
      <c r="G1495" s="2">
        <f t="shared" si="179"/>
        <v>2.2800399999999996</v>
      </c>
      <c r="H1495" s="2">
        <f t="shared" si="183"/>
        <v>2.2762165000000021</v>
      </c>
      <c r="I1495" s="2">
        <f t="array" ref="I1495">SUMPRODUCT(B1479:B1498, (ROW(B1479:B1498)-ROW(B1479)+1)) / (20*21/2)</f>
        <v>2.206365714285714</v>
      </c>
      <c r="J1495" s="2">
        <f t="shared" si="186"/>
        <v>2.2088187964200801</v>
      </c>
      <c r="K1495" s="2">
        <f t="shared" si="180"/>
        <v>2.2623416182396596</v>
      </c>
    </row>
    <row r="1496" spans="1:11" ht="13.5" x14ac:dyDescent="0.25">
      <c r="A1496" s="3">
        <f>TITRES_STAT!B1499</f>
        <v>44953</v>
      </c>
      <c r="B1496" s="5">
        <f>TITRES_STAT!D1499</f>
        <v>2.2437</v>
      </c>
      <c r="C1496" s="2">
        <f t="shared" si="181"/>
        <v>0</v>
      </c>
      <c r="D1496" s="2">
        <f t="shared" si="182"/>
        <v>2.2204199999999998</v>
      </c>
      <c r="E1496" s="2">
        <f t="shared" si="184"/>
        <v>2.2111000000000005</v>
      </c>
      <c r="F1496" s="2">
        <f t="shared" si="185"/>
        <v>2.1800449999999993</v>
      </c>
      <c r="G1496" s="2">
        <f t="shared" si="179"/>
        <v>2.2772439999999996</v>
      </c>
      <c r="H1496" s="2">
        <f t="shared" si="183"/>
        <v>2.2758975000000023</v>
      </c>
      <c r="I1496" s="2">
        <f t="array" ref="I1496">SUMPRODUCT(B1480:B1499, (ROW(B1480:B1499)-ROW(B1480)+1)) / (20*21/2)</f>
        <v>2.2146104761904764</v>
      </c>
      <c r="J1496" s="2">
        <f t="shared" si="186"/>
        <v>2.212140815808644</v>
      </c>
      <c r="K1496" s="2">
        <f t="shared" si="180"/>
        <v>2.2616105743871242</v>
      </c>
    </row>
    <row r="1497" spans="1:11" ht="13.5" x14ac:dyDescent="0.25">
      <c r="A1497" s="3">
        <f>TITRES_STAT!B1500</f>
        <v>44956</v>
      </c>
      <c r="B1497" s="5">
        <f>TITRES_STAT!D1500</f>
        <v>2.2437</v>
      </c>
      <c r="C1497" s="2">
        <f t="shared" si="181"/>
        <v>0</v>
      </c>
      <c r="D1497" s="2">
        <f t="shared" si="182"/>
        <v>2.2235200000000002</v>
      </c>
      <c r="E1497" s="2">
        <f t="shared" si="184"/>
        <v>2.2188600000000003</v>
      </c>
      <c r="F1497" s="2">
        <f t="shared" si="185"/>
        <v>2.1796549999999995</v>
      </c>
      <c r="G1497" s="2">
        <f t="shared" si="179"/>
        <v>2.2741379999999998</v>
      </c>
      <c r="H1497" s="2">
        <f t="shared" si="183"/>
        <v>2.2755785000000022</v>
      </c>
      <c r="I1497" s="2">
        <f t="array" ref="I1497">SUMPRODUCT(B1481:B1500, (ROW(B1481:B1500)-ROW(B1481)+1)) / (20*21/2)</f>
        <v>2.2224114285714283</v>
      </c>
      <c r="J1497" s="2">
        <f t="shared" si="186"/>
        <v>2.2151464523982973</v>
      </c>
      <c r="K1497" s="2">
        <f t="shared" si="180"/>
        <v>2.2609081989209625</v>
      </c>
    </row>
    <row r="1498" spans="1:11" ht="13.5" x14ac:dyDescent="0.25">
      <c r="A1498" s="3">
        <f>TITRES_STAT!B1501</f>
        <v>44957</v>
      </c>
      <c r="B1498" s="5">
        <f>TITRES_STAT!D1501</f>
        <v>2.2437</v>
      </c>
      <c r="C1498" s="2">
        <f t="shared" si="181"/>
        <v>0</v>
      </c>
      <c r="D1498" s="2">
        <f t="shared" si="182"/>
        <v>2.2375000000000003</v>
      </c>
      <c r="E1498" s="2">
        <f t="shared" si="184"/>
        <v>2.2274000000000003</v>
      </c>
      <c r="F1498" s="2">
        <f t="shared" si="185"/>
        <v>2.180429999999999</v>
      </c>
      <c r="G1498" s="2">
        <f t="shared" si="179"/>
        <v>2.2710319999999999</v>
      </c>
      <c r="H1498" s="2">
        <f t="shared" si="183"/>
        <v>2.2759085000000026</v>
      </c>
      <c r="I1498" s="2">
        <f t="array" ref="I1498">SUMPRODUCT(B1482:B1501, (ROW(B1482:B1501)-ROW(B1482)+1)) / (20*21/2)</f>
        <v>2.2279228571428571</v>
      </c>
      <c r="J1498" s="2">
        <f t="shared" si="186"/>
        <v>2.2178658378841738</v>
      </c>
      <c r="K1498" s="2">
        <f t="shared" si="180"/>
        <v>2.2602333675907289</v>
      </c>
    </row>
    <row r="1499" spans="1:11" ht="13.5" x14ac:dyDescent="0.25">
      <c r="A1499" s="3">
        <f>TITRES_STAT!B1502</f>
        <v>44958</v>
      </c>
      <c r="B1499" s="5">
        <f>TITRES_STAT!D1502</f>
        <v>2.2669999999999999</v>
      </c>
      <c r="C1499" s="2">
        <f t="shared" si="181"/>
        <v>2.3299999999999876E-2</v>
      </c>
      <c r="D1499" s="2">
        <f t="shared" si="182"/>
        <v>2.2483599999999999</v>
      </c>
      <c r="E1499" s="2">
        <f t="shared" si="184"/>
        <v>2.2336099999999997</v>
      </c>
      <c r="F1499" s="2">
        <f t="shared" si="185"/>
        <v>2.1850899999999998</v>
      </c>
      <c r="G1499" s="2">
        <f t="shared" si="179"/>
        <v>2.268392</v>
      </c>
      <c r="H1499" s="2">
        <f t="shared" si="183"/>
        <v>2.2759945000000021</v>
      </c>
      <c r="I1499" s="2">
        <f t="array" ref="I1499">SUMPRODUCT(B1483:B1502, (ROW(B1483:B1502)-ROW(B1483)+1)) / (20*21/2)</f>
        <v>2.2326947619047619</v>
      </c>
      <c r="J1499" s="2">
        <f t="shared" si="186"/>
        <v>2.2225452818952052</v>
      </c>
      <c r="K1499" s="2">
        <f t="shared" si="180"/>
        <v>2.260498725724426</v>
      </c>
    </row>
    <row r="1500" spans="1:11" ht="13.5" x14ac:dyDescent="0.25">
      <c r="A1500" s="3">
        <f>TITRES_STAT!B1503</f>
        <v>44959</v>
      </c>
      <c r="B1500" s="5">
        <f>TITRES_STAT!D1503</f>
        <v>2.2669999999999999</v>
      </c>
      <c r="C1500" s="2">
        <f t="shared" si="181"/>
        <v>0</v>
      </c>
      <c r="D1500" s="2">
        <f t="shared" si="182"/>
        <v>2.2530199999999998</v>
      </c>
      <c r="E1500" s="2">
        <f t="shared" si="184"/>
        <v>2.2359400000000003</v>
      </c>
      <c r="F1500" s="2">
        <f t="shared" si="185"/>
        <v>2.1936299999999997</v>
      </c>
      <c r="G1500" s="2">
        <f t="shared" si="179"/>
        <v>2.2659079999999996</v>
      </c>
      <c r="H1500" s="2">
        <f t="shared" si="183"/>
        <v>2.2760805000000026</v>
      </c>
      <c r="I1500" s="2">
        <f t="array" ref="I1500">SUMPRODUCT(B1484:B1503, (ROW(B1484:B1503)-ROW(B1484)+1)) / (20*21/2)</f>
        <v>2.2366899999999998</v>
      </c>
      <c r="J1500" s="2">
        <f t="shared" si="186"/>
        <v>2.2267790645718524</v>
      </c>
      <c r="K1500" s="2">
        <f t="shared" si="180"/>
        <v>2.2607536776568016</v>
      </c>
    </row>
    <row r="1501" spans="1:11" ht="13.5" x14ac:dyDescent="0.25">
      <c r="A1501" s="3">
        <f>TITRES_STAT!B1504</f>
        <v>44960</v>
      </c>
      <c r="B1501" s="5">
        <f>TITRES_STAT!D1504</f>
        <v>2.2515000000000001</v>
      </c>
      <c r="C1501" s="2">
        <f t="shared" si="181"/>
        <v>-1.5499999999999847E-2</v>
      </c>
      <c r="D1501" s="2">
        <f t="shared" si="182"/>
        <v>2.2545799999999998</v>
      </c>
      <c r="E1501" s="2">
        <f t="shared" si="184"/>
        <v>2.2374999999999998</v>
      </c>
      <c r="F1501" s="2">
        <f t="shared" si="185"/>
        <v>2.2013950000000002</v>
      </c>
      <c r="G1501" s="2">
        <f t="shared" si="179"/>
        <v>2.262804</v>
      </c>
      <c r="H1501" s="2">
        <f t="shared" si="183"/>
        <v>2.2760890000000025</v>
      </c>
      <c r="I1501" s="2">
        <f t="array" ref="I1501">SUMPRODUCT(B1485:B1504, (ROW(B1485:B1504)-ROW(B1485)+1)) / (20*21/2)</f>
        <v>2.2399457142857142</v>
      </c>
      <c r="J1501" s="2">
        <f t="shared" si="186"/>
        <v>2.2291334393745332</v>
      </c>
      <c r="K1501" s="2">
        <f t="shared" si="180"/>
        <v>2.260390788336927</v>
      </c>
    </row>
    <row r="1502" spans="1:11" ht="13.5" x14ac:dyDescent="0.25">
      <c r="A1502" s="3">
        <f>TITRES_STAT!B1505</f>
        <v>44963</v>
      </c>
      <c r="B1502" s="5">
        <f>TITRES_STAT!D1505</f>
        <v>2.2515000000000001</v>
      </c>
      <c r="C1502" s="2">
        <f t="shared" si="181"/>
        <v>0</v>
      </c>
      <c r="D1502" s="2">
        <f t="shared" si="182"/>
        <v>2.2561399999999998</v>
      </c>
      <c r="E1502" s="2">
        <f t="shared" si="184"/>
        <v>2.2398300000000004</v>
      </c>
      <c r="F1502" s="2">
        <f t="shared" si="185"/>
        <v>2.2095500000000001</v>
      </c>
      <c r="G1502" s="2">
        <f t="shared" si="179"/>
        <v>2.259544</v>
      </c>
      <c r="H1502" s="2">
        <f t="shared" si="183"/>
        <v>2.2760975000000028</v>
      </c>
      <c r="I1502" s="2">
        <f t="array" ref="I1502">SUMPRODUCT(B1486:B1505, (ROW(B1486:B1505)-ROW(B1486)+1)) / (20*21/2)</f>
        <v>2.2439380952380952</v>
      </c>
      <c r="J1502" s="2">
        <f t="shared" si="186"/>
        <v>2.2312635880055303</v>
      </c>
      <c r="K1502" s="2">
        <f t="shared" si="180"/>
        <v>2.2600421299707727</v>
      </c>
    </row>
    <row r="1503" spans="1:11" ht="13.5" x14ac:dyDescent="0.25">
      <c r="A1503" s="3">
        <f>TITRES_STAT!B1506</f>
        <v>44964</v>
      </c>
      <c r="B1503" s="5">
        <f>TITRES_STAT!D1506</f>
        <v>2.2515000000000001</v>
      </c>
      <c r="C1503" s="2">
        <f t="shared" si="181"/>
        <v>0</v>
      </c>
      <c r="D1503" s="2">
        <f t="shared" si="182"/>
        <v>2.2576999999999998</v>
      </c>
      <c r="E1503" s="2">
        <f t="shared" si="184"/>
        <v>2.2475999999999998</v>
      </c>
      <c r="F1503" s="2">
        <f t="shared" si="185"/>
        <v>2.2173150000000006</v>
      </c>
      <c r="G1503" s="2">
        <f t="shared" si="179"/>
        <v>2.25644</v>
      </c>
      <c r="H1503" s="2">
        <f t="shared" si="183"/>
        <v>2.2761060000000026</v>
      </c>
      <c r="I1503" s="2">
        <f t="array" ref="I1503">SUMPRODUCT(B1487:B1506, (ROW(B1487:B1506)-ROW(B1487)+1)) / (20*21/2)</f>
        <v>2.2461214285714282</v>
      </c>
      <c r="J1503" s="2">
        <f t="shared" si="186"/>
        <v>2.233190865338337</v>
      </c>
      <c r="K1503" s="2">
        <f t="shared" si="180"/>
        <v>2.2597071444817227</v>
      </c>
    </row>
    <row r="1504" spans="1:11" ht="13.5" x14ac:dyDescent="0.25">
      <c r="A1504" s="3">
        <f>TITRES_STAT!B1507</f>
        <v>44965</v>
      </c>
      <c r="B1504" s="5">
        <f>TITRES_STAT!D1507</f>
        <v>2.2515000000000001</v>
      </c>
      <c r="C1504" s="2">
        <f t="shared" si="181"/>
        <v>0</v>
      </c>
      <c r="D1504" s="2">
        <f t="shared" si="182"/>
        <v>2.2545999999999999</v>
      </c>
      <c r="E1504" s="2">
        <f t="shared" si="184"/>
        <v>2.2514799999999999</v>
      </c>
      <c r="F1504" s="2">
        <f t="shared" si="185"/>
        <v>2.2250800000000006</v>
      </c>
      <c r="G1504" s="2">
        <f t="shared" si="179"/>
        <v>2.2547319999999997</v>
      </c>
      <c r="H1504" s="2">
        <f t="shared" si="183"/>
        <v>2.2761145000000025</v>
      </c>
      <c r="I1504" s="2">
        <f t="array" ref="I1504">SUMPRODUCT(B1488:B1507, (ROW(B1488:B1507)-ROW(B1488)+1)) / (20*21/2)</f>
        <v>2.246412380952381</v>
      </c>
      <c r="J1504" s="2">
        <f t="shared" si="186"/>
        <v>2.2349345924489716</v>
      </c>
      <c r="K1504" s="2">
        <f t="shared" si="180"/>
        <v>2.2593852956785176</v>
      </c>
    </row>
    <row r="1505" spans="1:11" ht="13.5" x14ac:dyDescent="0.25">
      <c r="A1505" s="3">
        <f>TITRES_STAT!B1508</f>
        <v>44966</v>
      </c>
      <c r="B1505" s="5">
        <f>TITRES_STAT!D1508</f>
        <v>2.2669999999999999</v>
      </c>
      <c r="C1505" s="2">
        <f t="shared" si="181"/>
        <v>1.5499999999999847E-2</v>
      </c>
      <c r="D1505" s="2">
        <f t="shared" si="182"/>
        <v>2.2545999999999999</v>
      </c>
      <c r="E1505" s="2">
        <f t="shared" si="184"/>
        <v>2.2538099999999996</v>
      </c>
      <c r="F1505" s="2">
        <f t="shared" si="185"/>
        <v>2.2285750000000002</v>
      </c>
      <c r="G1505" s="2">
        <f t="shared" si="179"/>
        <v>2.2525579999999996</v>
      </c>
      <c r="H1505" s="2">
        <f t="shared" si="183"/>
        <v>2.2764530000000023</v>
      </c>
      <c r="I1505" s="2">
        <f t="array" ref="I1505">SUMPRODUCT(B1489:B1508, (ROW(B1489:B1508)-ROW(B1489)+1)) / (20*21/2)</f>
        <v>2.2367614285714281</v>
      </c>
      <c r="J1505" s="2">
        <f t="shared" si="186"/>
        <v>2.2379884407871651</v>
      </c>
      <c r="K1505" s="2">
        <f t="shared" si="180"/>
        <v>2.2596839115342622</v>
      </c>
    </row>
    <row r="1506" spans="1:11" ht="13.5" x14ac:dyDescent="0.25">
      <c r="A1506" s="3">
        <f>TITRES_STAT!B1509</f>
        <v>44967</v>
      </c>
      <c r="B1506" s="5">
        <f>TITRES_STAT!D1509</f>
        <v>2.2515000000000001</v>
      </c>
      <c r="C1506" s="2">
        <f t="shared" si="181"/>
        <v>-1.5499999999999847E-2</v>
      </c>
      <c r="D1506" s="2">
        <f t="shared" si="182"/>
        <v>2.2545999999999999</v>
      </c>
      <c r="E1506" s="2">
        <f t="shared" si="184"/>
        <v>2.2545899999999999</v>
      </c>
      <c r="F1506" s="2">
        <f t="shared" si="185"/>
        <v>2.2328450000000002</v>
      </c>
      <c r="G1506" s="2">
        <f t="shared" si="179"/>
        <v>2.2494539999999996</v>
      </c>
      <c r="H1506" s="2">
        <f t="shared" si="183"/>
        <v>2.2766780000000031</v>
      </c>
      <c r="I1506" s="2">
        <f t="array" ref="I1506">SUMPRODUCT(B1490:B1509, (ROW(B1490:B1509)-ROW(B1490)+1)) / (20*21/2)</f>
        <v>2.2353547619047616</v>
      </c>
      <c r="J1506" s="2">
        <f t="shared" si="186"/>
        <v>2.2392752559502922</v>
      </c>
      <c r="K1506" s="2">
        <f t="shared" si="180"/>
        <v>2.2593629738270362</v>
      </c>
    </row>
    <row r="1507" spans="1:11" ht="13.5" x14ac:dyDescent="0.25">
      <c r="A1507" s="3">
        <f>TITRES_STAT!B1510</f>
        <v>44970</v>
      </c>
      <c r="B1507" s="5">
        <f>TITRES_STAT!D1510</f>
        <v>2.2359</v>
      </c>
      <c r="C1507" s="2">
        <f t="shared" si="181"/>
        <v>-1.5600000000000058E-2</v>
      </c>
      <c r="D1507" s="2">
        <f t="shared" si="182"/>
        <v>2.2514799999999999</v>
      </c>
      <c r="E1507" s="2">
        <f t="shared" si="184"/>
        <v>2.2538100000000001</v>
      </c>
      <c r="F1507" s="2">
        <f t="shared" si="185"/>
        <v>2.2363350000000004</v>
      </c>
      <c r="G1507" s="2">
        <f t="shared" si="179"/>
        <v>2.2469679999999999</v>
      </c>
      <c r="H1507" s="2">
        <f t="shared" si="183"/>
        <v>2.2767885000000034</v>
      </c>
      <c r="I1507" s="2">
        <f t="array" ref="I1507">SUMPRODUCT(B1491:B1510, (ROW(B1491:B1510)-ROW(B1491)+1)) / (20*21/2)</f>
        <v>2.2323980952380955</v>
      </c>
      <c r="J1507" s="2">
        <f t="shared" si="186"/>
        <v>2.2389538030026452</v>
      </c>
      <c r="K1507" s="2">
        <f t="shared" si="180"/>
        <v>2.2584428572063682</v>
      </c>
    </row>
    <row r="1508" spans="1:11" ht="13.5" x14ac:dyDescent="0.25">
      <c r="A1508" s="3">
        <f>TITRES_STAT!B1511</f>
        <v>44971</v>
      </c>
      <c r="B1508" s="5">
        <f>TITRES_STAT!D1511</f>
        <v>2.1349999999999998</v>
      </c>
      <c r="C1508" s="2">
        <f t="shared" si="181"/>
        <v>-0.10090000000000021</v>
      </c>
      <c r="D1508" s="2">
        <f t="shared" si="182"/>
        <v>2.22818</v>
      </c>
      <c r="E1508" s="2">
        <f t="shared" si="184"/>
        <v>2.2429399999999999</v>
      </c>
      <c r="F1508" s="2">
        <f t="shared" si="185"/>
        <v>2.2351700000000001</v>
      </c>
      <c r="G1508" s="2">
        <f t="shared" si="179"/>
        <v>2.242464</v>
      </c>
      <c r="H1508" s="2">
        <f t="shared" si="183"/>
        <v>2.2766470000000036</v>
      </c>
      <c r="I1508" s="2">
        <f t="array" ref="I1508">SUMPRODUCT(B1492:B1511, (ROW(B1492:B1511)-ROW(B1492)+1)) / (20*21/2)</f>
        <v>2.2288833333333331</v>
      </c>
      <c r="J1508" s="2">
        <f t="shared" si="186"/>
        <v>2.2290534408119171</v>
      </c>
      <c r="K1508" s="2">
        <f t="shared" si="180"/>
        <v>2.2536019608453342</v>
      </c>
    </row>
    <row r="1509" spans="1:11" ht="13.5" x14ac:dyDescent="0.25">
      <c r="A1509" s="3">
        <f>TITRES_STAT!B1512</f>
        <v>44972</v>
      </c>
      <c r="B1509" s="5">
        <f>TITRES_STAT!D1512</f>
        <v>2.2204000000000002</v>
      </c>
      <c r="C1509" s="2">
        <f t="shared" si="181"/>
        <v>8.5400000000000365E-2</v>
      </c>
      <c r="D1509" s="2">
        <f t="shared" si="182"/>
        <v>2.2219599999999997</v>
      </c>
      <c r="E1509" s="2">
        <f t="shared" si="184"/>
        <v>2.23828</v>
      </c>
      <c r="F1509" s="2">
        <f t="shared" si="185"/>
        <v>2.2359450000000001</v>
      </c>
      <c r="G1509" s="2">
        <f t="shared" si="179"/>
        <v>2.2402899999999999</v>
      </c>
      <c r="H1509" s="2">
        <f t="shared" si="183"/>
        <v>2.2769325000000031</v>
      </c>
      <c r="I1509" s="2">
        <f t="array" ref="I1509">SUMPRODUCT(B1493:B1512, (ROW(B1493:B1512)-ROW(B1493)+1)) / (20*21/2)</f>
        <v>2.2203819047619042</v>
      </c>
      <c r="J1509" s="2">
        <f t="shared" si="186"/>
        <v>2.2282293035917342</v>
      </c>
      <c r="K1509" s="2">
        <f t="shared" si="180"/>
        <v>2.2522999231651251</v>
      </c>
    </row>
    <row r="1510" spans="1:11" ht="13.5" x14ac:dyDescent="0.25">
      <c r="A1510" s="3">
        <f>TITRES_STAT!B1513</f>
        <v>44973</v>
      </c>
      <c r="B1510" s="5">
        <f>TITRES_STAT!D1513</f>
        <v>2.2048999999999999</v>
      </c>
      <c r="C1510" s="2">
        <f t="shared" si="181"/>
        <v>-1.5500000000000291E-2</v>
      </c>
      <c r="D1510" s="2">
        <f t="shared" si="182"/>
        <v>2.2095400000000001</v>
      </c>
      <c r="E1510" s="2">
        <f t="shared" si="184"/>
        <v>2.2320700000000002</v>
      </c>
      <c r="F1510" s="2">
        <f t="shared" si="185"/>
        <v>2.2340050000000002</v>
      </c>
      <c r="G1510" s="2">
        <f t="shared" si="179"/>
        <v>2.237806</v>
      </c>
      <c r="H1510" s="2">
        <f t="shared" si="183"/>
        <v>2.2769965000000032</v>
      </c>
      <c r="I1510" s="2">
        <f t="array" ref="I1510">SUMPRODUCT(B1494:B1513, (ROW(B1494:B1513)-ROW(B1494)+1)) / (20*21/2)</f>
        <v>2.2130204761904761</v>
      </c>
      <c r="J1510" s="2">
        <f t="shared" si="186"/>
        <v>2.2260074651544262</v>
      </c>
      <c r="K1510" s="2">
        <f t="shared" si="180"/>
        <v>2.2504411026488453</v>
      </c>
    </row>
    <row r="1511" spans="1:11" ht="13.5" x14ac:dyDescent="0.25">
      <c r="A1511" s="3">
        <f>TITRES_STAT!B1514</f>
        <v>44974</v>
      </c>
      <c r="B1511" s="5">
        <f>TITRES_STAT!D1514</f>
        <v>2.1970999999999998</v>
      </c>
      <c r="C1511" s="2">
        <f t="shared" si="181"/>
        <v>-7.8000000000000291E-3</v>
      </c>
      <c r="D1511" s="2">
        <f t="shared" si="182"/>
        <v>2.1986600000000003</v>
      </c>
      <c r="E1511" s="2">
        <f t="shared" si="184"/>
        <v>2.2266299999999997</v>
      </c>
      <c r="F1511" s="2">
        <f t="shared" si="185"/>
        <v>2.2320649999999995</v>
      </c>
      <c r="G1511" s="2">
        <f t="shared" si="179"/>
        <v>2.2348559999999997</v>
      </c>
      <c r="H1511" s="2">
        <f t="shared" si="183"/>
        <v>2.2770215000000031</v>
      </c>
      <c r="I1511" s="2">
        <f t="array" ref="I1511">SUMPRODUCT(B1495:B1514, (ROW(B1495:B1514)-ROW(B1495)+1)) / (20*21/2)</f>
        <v>2.2079890476190478</v>
      </c>
      <c r="J1511" s="2">
        <f t="shared" si="186"/>
        <v>2.223254373234957</v>
      </c>
      <c r="K1511" s="2">
        <f t="shared" si="180"/>
        <v>2.248349294701832</v>
      </c>
    </row>
    <row r="1512" spans="1:11" ht="13.5" x14ac:dyDescent="0.25">
      <c r="A1512" s="3">
        <f>TITRES_STAT!B1515</f>
        <v>44977</v>
      </c>
      <c r="B1512" s="5">
        <f>TITRES_STAT!D1515</f>
        <v>2.1427999999999998</v>
      </c>
      <c r="C1512" s="2">
        <f t="shared" si="181"/>
        <v>-5.4300000000000015E-2</v>
      </c>
      <c r="D1512" s="2">
        <f t="shared" si="182"/>
        <v>2.18004</v>
      </c>
      <c r="E1512" s="2">
        <f t="shared" si="184"/>
        <v>2.21576</v>
      </c>
      <c r="F1512" s="2">
        <f t="shared" si="185"/>
        <v>2.227795</v>
      </c>
      <c r="G1512" s="2">
        <f t="shared" si="179"/>
        <v>2.2306639999999991</v>
      </c>
      <c r="H1512" s="2">
        <f t="shared" si="183"/>
        <v>2.277424000000003</v>
      </c>
      <c r="I1512" s="2">
        <f t="array" ref="I1512">SUMPRODUCT(B1496:B1515, (ROW(B1496:B1515)-ROW(B1496)+1)) / (20*21/2)</f>
        <v>2.2075809523809524</v>
      </c>
      <c r="J1512" s="2">
        <f t="shared" si="186"/>
        <v>2.2155920519744852</v>
      </c>
      <c r="K1512" s="2">
        <f t="shared" si="180"/>
        <v>2.2442101066743092</v>
      </c>
    </row>
    <row r="1513" spans="1:11" ht="13.5" x14ac:dyDescent="0.25">
      <c r="A1513" s="3">
        <f>TITRES_STAT!B1516</f>
        <v>44978</v>
      </c>
      <c r="B1513" s="5">
        <f>TITRES_STAT!D1516</f>
        <v>2.1505000000000001</v>
      </c>
      <c r="C1513" s="2">
        <f t="shared" si="181"/>
        <v>7.7000000000002622E-3</v>
      </c>
      <c r="D1513" s="2">
        <f t="shared" si="182"/>
        <v>2.1831400000000003</v>
      </c>
      <c r="E1513" s="2">
        <f t="shared" si="184"/>
        <v>2.2056600000000004</v>
      </c>
      <c r="F1513" s="2">
        <f t="shared" si="185"/>
        <v>2.2266300000000001</v>
      </c>
      <c r="G1513" s="2">
        <f t="shared" si="179"/>
        <v>2.2267819999999996</v>
      </c>
      <c r="H1513" s="2">
        <f t="shared" si="183"/>
        <v>2.2774320000000037</v>
      </c>
      <c r="I1513" s="2">
        <f t="array" ref="I1513">SUMPRODUCT(B1497:B1516, (ROW(B1497:B1516)-ROW(B1497)+1)) / (20*21/2)</f>
        <v>2.2072838095238092</v>
      </c>
      <c r="J1513" s="2">
        <f t="shared" si="186"/>
        <v>2.2093928089292962</v>
      </c>
      <c r="K1513" s="2">
        <f t="shared" si="180"/>
        <v>2.2405352005302186</v>
      </c>
    </row>
    <row r="1514" spans="1:11" ht="13.5" x14ac:dyDescent="0.25">
      <c r="A1514" s="3">
        <f>TITRES_STAT!B1517</f>
        <v>44979</v>
      </c>
      <c r="B1514" s="5">
        <f>TITRES_STAT!D1517</f>
        <v>2.1738</v>
      </c>
      <c r="C1514" s="2">
        <f t="shared" si="181"/>
        <v>2.3299999999999876E-2</v>
      </c>
      <c r="D1514" s="2">
        <f t="shared" si="182"/>
        <v>2.1738200000000001</v>
      </c>
      <c r="E1514" s="2">
        <f t="shared" si="184"/>
        <v>2.1978900000000001</v>
      </c>
      <c r="F1514" s="2">
        <f t="shared" si="185"/>
        <v>2.224685</v>
      </c>
      <c r="G1514" s="2">
        <f t="shared" si="179"/>
        <v>2.2232099999999999</v>
      </c>
      <c r="H1514" s="2">
        <f t="shared" si="183"/>
        <v>2.2775565000000033</v>
      </c>
      <c r="I1514" s="2">
        <f t="array" ref="I1514">SUMPRODUCT(B1498:B1517, (ROW(B1498:B1517)-ROW(B1498)+1)) / (20*21/2)</f>
        <v>2.210059523809524</v>
      </c>
      <c r="J1514" s="2">
        <f t="shared" si="186"/>
        <v>2.2060030176026966</v>
      </c>
      <c r="K1514" s="2">
        <f t="shared" si="180"/>
        <v>2.2379181338427592</v>
      </c>
    </row>
    <row r="1515" spans="1:11" ht="13.5" x14ac:dyDescent="0.25">
      <c r="A1515" s="3">
        <f>TITRES_STAT!B1518</f>
        <v>44980</v>
      </c>
      <c r="B1515" s="5">
        <f>TITRES_STAT!D1518</f>
        <v>2.2204000000000002</v>
      </c>
      <c r="C1515" s="2">
        <f t="shared" si="181"/>
        <v>4.6600000000000197E-2</v>
      </c>
      <c r="D1515" s="2">
        <f t="shared" si="182"/>
        <v>2.17692</v>
      </c>
      <c r="E1515" s="2">
        <f t="shared" si="184"/>
        <v>2.1932300000000002</v>
      </c>
      <c r="F1515" s="2">
        <f t="shared" si="185"/>
        <v>2.2235199999999997</v>
      </c>
      <c r="G1515" s="2">
        <f t="shared" si="179"/>
        <v>2.2204139999999994</v>
      </c>
      <c r="H1515" s="2">
        <f t="shared" si="183"/>
        <v>2.2784190000000031</v>
      </c>
      <c r="I1515" s="2">
        <f t="array" ref="I1515">SUMPRODUCT(B1499:B1518, (ROW(B1499:B1518)-ROW(B1499)+1)) / (20*21/2)</f>
        <v>2.212798095238095</v>
      </c>
      <c r="J1515" s="2">
        <f t="shared" si="186"/>
        <v>2.2073741587833919</v>
      </c>
      <c r="K1515" s="2">
        <f t="shared" si="180"/>
        <v>2.2372311482018667</v>
      </c>
    </row>
    <row r="1516" spans="1:11" ht="13.5" x14ac:dyDescent="0.25">
      <c r="A1516" s="3">
        <f>TITRES_STAT!B1519</f>
        <v>44981</v>
      </c>
      <c r="B1516" s="5">
        <f>TITRES_STAT!D1519</f>
        <v>2.2204000000000002</v>
      </c>
      <c r="C1516" s="2">
        <f t="shared" si="181"/>
        <v>0</v>
      </c>
      <c r="D1516" s="2">
        <f t="shared" si="182"/>
        <v>2.1815799999999999</v>
      </c>
      <c r="E1516" s="2">
        <f t="shared" si="184"/>
        <v>2.1901200000000003</v>
      </c>
      <c r="F1516" s="2">
        <f t="shared" si="185"/>
        <v>2.2223549999999999</v>
      </c>
      <c r="G1516" s="2">
        <f t="shared" si="179"/>
        <v>2.2176179999999994</v>
      </c>
      <c r="H1516" s="2">
        <f t="shared" si="183"/>
        <v>2.2791735000000033</v>
      </c>
      <c r="I1516" s="2">
        <f t="array" ref="I1516">SUMPRODUCT(B1500:B1519, (ROW(B1500:B1519)-ROW(B1500)+1)) / (20*21/2)</f>
        <v>2.2154995238095241</v>
      </c>
      <c r="J1516" s="2">
        <f t="shared" si="186"/>
        <v>2.2086147150897353</v>
      </c>
      <c r="K1516" s="2">
        <f t="shared" si="180"/>
        <v>2.2365711031743425</v>
      </c>
    </row>
    <row r="1517" spans="1:11" ht="13.5" x14ac:dyDescent="0.25">
      <c r="A1517" s="3">
        <f>TITRES_STAT!B1520</f>
        <v>44984</v>
      </c>
      <c r="B1517" s="5">
        <f>TITRES_STAT!D1520</f>
        <v>2.2515000000000001</v>
      </c>
      <c r="C1517" s="2">
        <f t="shared" si="181"/>
        <v>3.1099999999999905E-2</v>
      </c>
      <c r="D1517" s="2">
        <f t="shared" si="182"/>
        <v>2.2033200000000002</v>
      </c>
      <c r="E1517" s="2">
        <f t="shared" si="184"/>
        <v>2.1916800000000003</v>
      </c>
      <c r="F1517" s="2">
        <f t="shared" si="185"/>
        <v>2.2227449999999997</v>
      </c>
      <c r="G1517" s="2">
        <f t="shared" si="179"/>
        <v>2.2157559999999989</v>
      </c>
      <c r="H1517" s="2">
        <f t="shared" si="183"/>
        <v>2.280083500000003</v>
      </c>
      <c r="I1517" s="2">
        <f t="array" ref="I1517">SUMPRODUCT(B1501:B1520, (ROW(B1501:B1520)-ROW(B1501)+1)) / (20*21/2)</f>
        <v>2.2108747619047624</v>
      </c>
      <c r="J1517" s="2">
        <f t="shared" si="186"/>
        <v>2.2126990279383318</v>
      </c>
      <c r="K1517" s="2">
        <f t="shared" si="180"/>
        <v>2.2371565501086819</v>
      </c>
    </row>
    <row r="1518" spans="1:11" ht="13.5" x14ac:dyDescent="0.25">
      <c r="A1518" s="3">
        <f>TITRES_STAT!B1521</f>
        <v>44985</v>
      </c>
      <c r="B1518" s="5">
        <f>TITRES_STAT!D1521</f>
        <v>2.2515000000000001</v>
      </c>
      <c r="C1518" s="2">
        <f t="shared" si="181"/>
        <v>0</v>
      </c>
      <c r="D1518" s="2">
        <f t="shared" si="182"/>
        <v>2.2235199999999997</v>
      </c>
      <c r="E1518" s="2">
        <f t="shared" si="184"/>
        <v>2.2033300000000002</v>
      </c>
      <c r="F1518" s="2">
        <f t="shared" si="185"/>
        <v>2.2231350000000001</v>
      </c>
      <c r="G1518" s="2">
        <f t="shared" si="179"/>
        <v>2.2143599999999988</v>
      </c>
      <c r="H1518" s="2">
        <f t="shared" si="183"/>
        <v>2.2809935000000037</v>
      </c>
      <c r="I1518" s="2">
        <f t="array" ref="I1518">SUMPRODUCT(B1502:B1521, (ROW(B1502:B1521)-ROW(B1502)+1)) / (20*21/2)</f>
        <v>2.2103985714285717</v>
      </c>
      <c r="J1518" s="2">
        <f t="shared" si="186"/>
        <v>2.2163943586108719</v>
      </c>
      <c r="K1518" s="2">
        <f t="shared" si="180"/>
        <v>2.2377190383397139</v>
      </c>
    </row>
    <row r="1519" spans="1:11" ht="13.5" x14ac:dyDescent="0.25">
      <c r="A1519" s="3">
        <f>TITRES_STAT!B1522</f>
        <v>44986</v>
      </c>
      <c r="B1519" s="5">
        <f>TITRES_STAT!D1522</f>
        <v>2.2515000000000001</v>
      </c>
      <c r="C1519" s="2">
        <f t="shared" si="181"/>
        <v>0</v>
      </c>
      <c r="D1519" s="2">
        <f t="shared" si="182"/>
        <v>2.2390599999999998</v>
      </c>
      <c r="E1519" s="2">
        <f t="shared" si="184"/>
        <v>2.2064399999999997</v>
      </c>
      <c r="F1519" s="2">
        <f t="shared" si="185"/>
        <v>2.2223599999999997</v>
      </c>
      <c r="G1519" s="2">
        <f t="shared" si="179"/>
        <v>2.2135839999999987</v>
      </c>
      <c r="H1519" s="2">
        <f t="shared" si="183"/>
        <v>2.2819755000000033</v>
      </c>
      <c r="I1519" s="2">
        <f t="array" ref="I1519">SUMPRODUCT(B1503:B1522, (ROW(B1503:B1522)-ROW(B1503)+1)) / (20*21/2)</f>
        <v>2.2071452380952379</v>
      </c>
      <c r="J1519" s="2">
        <f t="shared" si="186"/>
        <v>2.219737753028884</v>
      </c>
      <c r="K1519" s="2">
        <f t="shared" si="180"/>
        <v>2.2382594682087444</v>
      </c>
    </row>
    <row r="1520" spans="1:11" ht="13.5" x14ac:dyDescent="0.25">
      <c r="A1520" s="3">
        <f>TITRES_STAT!B1523</f>
        <v>44987</v>
      </c>
      <c r="B1520" s="5">
        <f>TITRES_STAT!D1523</f>
        <v>2.1738</v>
      </c>
      <c r="C1520" s="2">
        <f t="shared" si="181"/>
        <v>-7.7700000000000102E-2</v>
      </c>
      <c r="D1520" s="2">
        <f t="shared" si="182"/>
        <v>2.2297400000000001</v>
      </c>
      <c r="E1520" s="2">
        <f t="shared" si="184"/>
        <v>2.2033300000000002</v>
      </c>
      <c r="F1520" s="2">
        <f t="shared" si="185"/>
        <v>2.2176999999999998</v>
      </c>
      <c r="G1520" s="2">
        <f t="shared" si="179"/>
        <v>2.2120299999999986</v>
      </c>
      <c r="H1520" s="2">
        <f t="shared" si="183"/>
        <v>2.2826050000000033</v>
      </c>
      <c r="I1520" s="2">
        <f t="array" ref="I1520">SUMPRODUCT(B1504:B1523, (ROW(B1504:B1523)-ROW(B1504)+1)) / (20*21/2)</f>
        <v>2.2101390476190477</v>
      </c>
      <c r="J1520" s="2">
        <f t="shared" si="186"/>
        <v>2.215362728930895</v>
      </c>
      <c r="K1520" s="2">
        <f t="shared" si="180"/>
        <v>2.2357316459260486</v>
      </c>
    </row>
    <row r="1521" spans="1:11" ht="13.5" x14ac:dyDescent="0.25">
      <c r="A1521" s="3">
        <f>TITRES_STAT!B1524</f>
        <v>44988</v>
      </c>
      <c r="B1521" s="5">
        <f>TITRES_STAT!D1524</f>
        <v>2.2126999999999999</v>
      </c>
      <c r="C1521" s="2">
        <f t="shared" si="181"/>
        <v>3.8899999999999935E-2</v>
      </c>
      <c r="D1521" s="2">
        <f t="shared" si="182"/>
        <v>2.2282000000000002</v>
      </c>
      <c r="E1521" s="2">
        <f t="shared" si="184"/>
        <v>2.2048899999999998</v>
      </c>
      <c r="F1521" s="2">
        <f t="shared" si="185"/>
        <v>2.21576</v>
      </c>
      <c r="G1521" s="2">
        <f t="shared" si="179"/>
        <v>2.2101679999999986</v>
      </c>
      <c r="H1521" s="2">
        <f t="shared" si="183"/>
        <v>2.2833210000000035</v>
      </c>
      <c r="I1521" s="2">
        <f t="array" ref="I1521">SUMPRODUCT(B1505:B1524, (ROW(B1505:B1524)-ROW(B1505)+1)) / (20*21/2)</f>
        <v>2.2124271428571429</v>
      </c>
      <c r="J1521" s="2">
        <f t="shared" si="186"/>
        <v>2.2151091356993811</v>
      </c>
      <c r="K1521" s="2">
        <f t="shared" si="180"/>
        <v>2.2348284441250272</v>
      </c>
    </row>
    <row r="1522" spans="1:11" ht="13.5" x14ac:dyDescent="0.25">
      <c r="A1522" s="3">
        <f>TITRES_STAT!B1525</f>
        <v>44991</v>
      </c>
      <c r="B1522" s="5">
        <f>TITRES_STAT!D1525</f>
        <v>2.1816</v>
      </c>
      <c r="C1522" s="2">
        <f t="shared" si="181"/>
        <v>-3.1099999999999905E-2</v>
      </c>
      <c r="D1522" s="2">
        <f t="shared" si="182"/>
        <v>2.2142200000000001</v>
      </c>
      <c r="E1522" s="2">
        <f t="shared" si="184"/>
        <v>2.2087700000000003</v>
      </c>
      <c r="F1522" s="2">
        <f t="shared" si="185"/>
        <v>2.2122649999999999</v>
      </c>
      <c r="G1522" s="2">
        <f t="shared" ref="G1522:G1585" si="187">AVERAGE(B1473:B1522)</f>
        <v>2.2073739999999988</v>
      </c>
      <c r="H1522" s="2">
        <f t="shared" si="183"/>
        <v>2.2839175000000029</v>
      </c>
      <c r="I1522" s="2">
        <f t="array" ref="I1522">SUMPRODUCT(B1506:B1525, (ROW(B1506:B1525)-ROW(B1506)+1)) / (20*21/2)</f>
        <v>2.2110942857142852</v>
      </c>
      <c r="J1522" s="2">
        <f t="shared" si="186"/>
        <v>2.2119177894422974</v>
      </c>
      <c r="K1522" s="2">
        <f t="shared" si="180"/>
        <v>2.2327410541593395</v>
      </c>
    </row>
    <row r="1523" spans="1:11" ht="13.5" x14ac:dyDescent="0.25">
      <c r="A1523" s="3">
        <f>TITRES_STAT!B1526</f>
        <v>44992</v>
      </c>
      <c r="B1523" s="5">
        <f>TITRES_STAT!D1526</f>
        <v>2.2437</v>
      </c>
      <c r="C1523" s="2">
        <f t="shared" si="181"/>
        <v>6.2100000000000044E-2</v>
      </c>
      <c r="D1523" s="2">
        <f t="shared" si="182"/>
        <v>2.2126600000000001</v>
      </c>
      <c r="E1523" s="2">
        <f t="shared" si="184"/>
        <v>2.2180900000000001</v>
      </c>
      <c r="F1523" s="2">
        <f t="shared" si="185"/>
        <v>2.211875</v>
      </c>
      <c r="G1523" s="2">
        <f t="shared" si="187"/>
        <v>2.2065979999999992</v>
      </c>
      <c r="H1523" s="2">
        <f t="shared" si="183"/>
        <v>2.2848605000000028</v>
      </c>
      <c r="I1523" s="2">
        <f t="array" ref="I1523">SUMPRODUCT(B1507:B1526, (ROW(B1507:B1526)-ROW(B1507)+1)) / (20*21/2)</f>
        <v>2.2137895238095235</v>
      </c>
      <c r="J1523" s="2">
        <f t="shared" si="186"/>
        <v>2.2149446666382695</v>
      </c>
      <c r="K1523" s="2">
        <f t="shared" ref="K1523:K1586" si="188">$K$4*B1523+(1-$K$4)*K1522</f>
        <v>2.2331708167413264</v>
      </c>
    </row>
    <row r="1524" spans="1:11" ht="13.5" x14ac:dyDescent="0.25">
      <c r="A1524" s="3">
        <f>TITRES_STAT!B1527</f>
        <v>44993</v>
      </c>
      <c r="B1524" s="5">
        <f>TITRES_STAT!D1527</f>
        <v>2.2359</v>
      </c>
      <c r="C1524" s="2">
        <f t="shared" si="181"/>
        <v>-7.8000000000000291E-3</v>
      </c>
      <c r="D1524" s="2">
        <f t="shared" si="182"/>
        <v>2.2095399999999996</v>
      </c>
      <c r="E1524" s="2">
        <f t="shared" si="184"/>
        <v>2.2243000000000004</v>
      </c>
      <c r="F1524" s="2">
        <f t="shared" si="185"/>
        <v>2.2110949999999998</v>
      </c>
      <c r="G1524" s="2">
        <f t="shared" si="187"/>
        <v>2.205509999999999</v>
      </c>
      <c r="H1524" s="2">
        <f t="shared" si="183"/>
        <v>2.2856925000000032</v>
      </c>
      <c r="I1524" s="2">
        <f t="array" ref="I1524">SUMPRODUCT(B1508:B1527, (ROW(B1508:B1527)-ROW(B1508)+1)) / (20*21/2)</f>
        <v>2.216559047619048</v>
      </c>
      <c r="J1524" s="2">
        <f t="shared" si="186"/>
        <v>2.2169404126727201</v>
      </c>
      <c r="K1524" s="2">
        <f t="shared" si="188"/>
        <v>2.2332778435357841</v>
      </c>
    </row>
    <row r="1525" spans="1:11" ht="13.5" x14ac:dyDescent="0.25">
      <c r="A1525" s="3">
        <f>TITRES_STAT!B1528</f>
        <v>44994</v>
      </c>
      <c r="B1525" s="5">
        <f>TITRES_STAT!D1528</f>
        <v>2.1970999999999998</v>
      </c>
      <c r="C1525" s="2">
        <f t="shared" si="181"/>
        <v>-3.8800000000000168E-2</v>
      </c>
      <c r="D1525" s="2">
        <f t="shared" si="182"/>
        <v>2.2141999999999995</v>
      </c>
      <c r="E1525" s="2">
        <f t="shared" si="184"/>
        <v>2.2219699999999998</v>
      </c>
      <c r="F1525" s="2">
        <f t="shared" si="185"/>
        <v>2.2076000000000002</v>
      </c>
      <c r="G1525" s="2">
        <f t="shared" si="187"/>
        <v>2.2044219999999992</v>
      </c>
      <c r="H1525" s="2">
        <f t="shared" si="183"/>
        <v>2.2864745000000029</v>
      </c>
      <c r="I1525" s="2">
        <f t="array" ref="I1525">SUMPRODUCT(B1509:B1528, (ROW(B1509:B1528)-ROW(B1509)+1)) / (20*21/2)</f>
        <v>2.2200714285714289</v>
      </c>
      <c r="J1525" s="2">
        <f t="shared" si="186"/>
        <v>2.2150508495610324</v>
      </c>
      <c r="K1525" s="2">
        <f t="shared" si="188"/>
        <v>2.2318591045735965</v>
      </c>
    </row>
    <row r="1526" spans="1:11" ht="13.5" x14ac:dyDescent="0.25">
      <c r="A1526" s="3">
        <f>TITRES_STAT!B1529</f>
        <v>44995</v>
      </c>
      <c r="B1526" s="5">
        <f>TITRES_STAT!D1529</f>
        <v>2.2359</v>
      </c>
      <c r="C1526" s="2">
        <f t="shared" si="181"/>
        <v>3.8800000000000168E-2</v>
      </c>
      <c r="D1526" s="2">
        <f t="shared" si="182"/>
        <v>2.2188400000000001</v>
      </c>
      <c r="E1526" s="2">
        <f t="shared" si="184"/>
        <v>2.2235199999999997</v>
      </c>
      <c r="F1526" s="2">
        <f t="shared" si="185"/>
        <v>2.20682</v>
      </c>
      <c r="G1526" s="2">
        <f t="shared" si="187"/>
        <v>2.2056639999999992</v>
      </c>
      <c r="H1526" s="2">
        <f t="shared" si="183"/>
        <v>2.2873065000000028</v>
      </c>
      <c r="I1526" s="2">
        <f t="array" ref="I1526">SUMPRODUCT(B1510:B1529, (ROW(B1510:B1529)-ROW(B1510)+1)) / (20*21/2)</f>
        <v>2.22159</v>
      </c>
      <c r="J1526" s="2">
        <f t="shared" si="186"/>
        <v>2.2170364829361722</v>
      </c>
      <c r="K1526" s="2">
        <f t="shared" si="188"/>
        <v>2.2320175710609065</v>
      </c>
    </row>
    <row r="1527" spans="1:11" ht="13.5" x14ac:dyDescent="0.25">
      <c r="A1527" s="3">
        <f>TITRES_STAT!B1530</f>
        <v>44998</v>
      </c>
      <c r="B1527" s="5">
        <f>TITRES_STAT!D1530</f>
        <v>2.2359</v>
      </c>
      <c r="C1527" s="2">
        <f t="shared" si="181"/>
        <v>0</v>
      </c>
      <c r="D1527" s="2">
        <f t="shared" si="182"/>
        <v>2.2296999999999998</v>
      </c>
      <c r="E1527" s="2">
        <f t="shared" si="184"/>
        <v>2.2219600000000002</v>
      </c>
      <c r="F1527" s="2">
        <f t="shared" si="185"/>
        <v>2.20682</v>
      </c>
      <c r="G1527" s="2">
        <f t="shared" si="187"/>
        <v>2.2053519999999995</v>
      </c>
      <c r="H1527" s="2">
        <f t="shared" si="183"/>
        <v>2.2881745000000024</v>
      </c>
      <c r="I1527" s="2">
        <f t="array" ref="I1527">SUMPRODUCT(B1511:B1530, (ROW(B1511:B1530)-ROW(B1511)+1)) / (20*21/2)</f>
        <v>2.2238047619047623</v>
      </c>
      <c r="J1527" s="2">
        <f t="shared" si="186"/>
        <v>2.2188330083708223</v>
      </c>
      <c r="K1527" s="2">
        <f t="shared" si="188"/>
        <v>2.2321698231761649</v>
      </c>
    </row>
    <row r="1528" spans="1:11" ht="13.5" x14ac:dyDescent="0.25">
      <c r="A1528" s="3">
        <f>TITRES_STAT!B1531</f>
        <v>44999</v>
      </c>
      <c r="B1528" s="5">
        <f>TITRES_STAT!D1531</f>
        <v>2.2437</v>
      </c>
      <c r="C1528" s="2">
        <f t="shared" si="181"/>
        <v>7.8000000000000291E-3</v>
      </c>
      <c r="D1528" s="2">
        <f t="shared" si="182"/>
        <v>2.2297000000000002</v>
      </c>
      <c r="E1528" s="2">
        <f t="shared" si="184"/>
        <v>2.2211799999999999</v>
      </c>
      <c r="F1528" s="2">
        <f t="shared" si="185"/>
        <v>2.2122549999999999</v>
      </c>
      <c r="G1528" s="2">
        <f t="shared" si="187"/>
        <v>2.2056619999999998</v>
      </c>
      <c r="H1528" s="2">
        <f t="shared" si="183"/>
        <v>2.2892975000000022</v>
      </c>
      <c r="I1528" s="2">
        <f t="array" ref="I1528">SUMPRODUCT(B1512:B1531, (ROW(B1512:B1531)-ROW(B1512)+1)) / (20*21/2)</f>
        <v>2.227357619047619</v>
      </c>
      <c r="J1528" s="2">
        <f t="shared" si="186"/>
        <v>2.2212012932878871</v>
      </c>
      <c r="K1528" s="2">
        <f t="shared" si="188"/>
        <v>2.2326219869731783</v>
      </c>
    </row>
    <row r="1529" spans="1:11" ht="13.5" x14ac:dyDescent="0.25">
      <c r="A1529" s="3">
        <f>TITRES_STAT!B1532</f>
        <v>45000</v>
      </c>
      <c r="B1529" s="5">
        <f>TITRES_STAT!D1532</f>
        <v>2.2282000000000002</v>
      </c>
      <c r="C1529" s="2">
        <f t="shared" si="181"/>
        <v>-1.5499999999999847E-2</v>
      </c>
      <c r="D1529" s="2">
        <f t="shared" si="182"/>
        <v>2.2281599999999999</v>
      </c>
      <c r="E1529" s="2">
        <f t="shared" si="184"/>
        <v>2.2188500000000002</v>
      </c>
      <c r="F1529" s="2">
        <f t="shared" si="185"/>
        <v>2.2126449999999998</v>
      </c>
      <c r="G1529" s="2">
        <f t="shared" si="187"/>
        <v>2.20675</v>
      </c>
      <c r="H1529" s="2">
        <f t="shared" si="183"/>
        <v>2.2900550000000024</v>
      </c>
      <c r="I1529" s="2">
        <f t="array" ref="I1529">SUMPRODUCT(B1513:B1532, (ROW(B1513:B1532)-ROW(B1513)+1)) / (20*21/2)</f>
        <v>2.230651428571429</v>
      </c>
      <c r="J1529" s="2">
        <f t="shared" si="186"/>
        <v>2.2218678367842788</v>
      </c>
      <c r="K1529" s="2">
        <f t="shared" si="188"/>
        <v>2.232448575719328</v>
      </c>
    </row>
    <row r="1530" spans="1:11" ht="13.5" x14ac:dyDescent="0.25">
      <c r="A1530" s="3">
        <f>TITRES_STAT!B1533</f>
        <v>45001</v>
      </c>
      <c r="B1530" s="5">
        <f>TITRES_STAT!D1533</f>
        <v>2.2359</v>
      </c>
      <c r="C1530" s="2">
        <f t="shared" si="181"/>
        <v>7.6999999999998181E-3</v>
      </c>
      <c r="D1530" s="2">
        <f t="shared" si="182"/>
        <v>2.2359200000000001</v>
      </c>
      <c r="E1530" s="2">
        <f t="shared" si="184"/>
        <v>2.22506</v>
      </c>
      <c r="F1530" s="2">
        <f t="shared" si="185"/>
        <v>2.2141950000000001</v>
      </c>
      <c r="G1530" s="2">
        <f t="shared" si="187"/>
        <v>2.2095439999999997</v>
      </c>
      <c r="H1530" s="2">
        <f t="shared" si="183"/>
        <v>2.2908870000000023</v>
      </c>
      <c r="I1530" s="2">
        <f t="array" ref="I1530">SUMPRODUCT(B1514:B1533, (ROW(B1514:B1533)-ROW(B1514)+1)) / (20*21/2)</f>
        <v>2.2319419047619049</v>
      </c>
      <c r="J1530" s="2">
        <f t="shared" si="186"/>
        <v>2.223204233281014</v>
      </c>
      <c r="K1530" s="2">
        <f t="shared" si="188"/>
        <v>2.2325839256911189</v>
      </c>
    </row>
    <row r="1531" spans="1:11" ht="13.5" x14ac:dyDescent="0.25">
      <c r="A1531" s="3">
        <f>TITRES_STAT!B1534</f>
        <v>45002</v>
      </c>
      <c r="B1531" s="5">
        <f>TITRES_STAT!D1534</f>
        <v>2.2515000000000001</v>
      </c>
      <c r="C1531" s="2">
        <f t="shared" si="181"/>
        <v>1.5600000000000058E-2</v>
      </c>
      <c r="D1531" s="2">
        <f t="shared" si="182"/>
        <v>2.2390400000000001</v>
      </c>
      <c r="E1531" s="2">
        <f t="shared" si="184"/>
        <v>2.2289400000000006</v>
      </c>
      <c r="F1531" s="2">
        <f t="shared" si="185"/>
        <v>2.2169149999999997</v>
      </c>
      <c r="G1531" s="2">
        <f t="shared" si="187"/>
        <v>2.21265</v>
      </c>
      <c r="H1531" s="2">
        <f t="shared" si="183"/>
        <v>2.2920490000000022</v>
      </c>
      <c r="I1531" s="2">
        <f t="array" ref="I1531">SUMPRODUCT(B1515:B1534, (ROW(B1515:B1534)-ROW(B1515)+1)) / (20*21/2)</f>
        <v>2.2328257142857146</v>
      </c>
      <c r="J1531" s="2">
        <f t="shared" si="186"/>
        <v>2.2258990682066315</v>
      </c>
      <c r="K1531" s="2">
        <f t="shared" si="188"/>
        <v>2.2333257325267613</v>
      </c>
    </row>
    <row r="1532" spans="1:11" ht="13.5" x14ac:dyDescent="0.25">
      <c r="A1532" s="3">
        <f>TITRES_STAT!B1535</f>
        <v>45006</v>
      </c>
      <c r="B1532" s="5">
        <f>TITRES_STAT!D1535</f>
        <v>2.2515000000000001</v>
      </c>
      <c r="C1532" s="2">
        <f t="shared" si="181"/>
        <v>0</v>
      </c>
      <c r="D1532" s="2">
        <f t="shared" si="182"/>
        <v>2.2421599999999997</v>
      </c>
      <c r="E1532" s="2">
        <f t="shared" si="184"/>
        <v>2.2359300000000002</v>
      </c>
      <c r="F1532" s="2">
        <f t="shared" si="185"/>
        <v>2.22235</v>
      </c>
      <c r="G1532" s="2">
        <f t="shared" si="187"/>
        <v>2.2159119999999994</v>
      </c>
      <c r="H1532" s="2">
        <f t="shared" si="183"/>
        <v>2.2932110000000026</v>
      </c>
      <c r="I1532" s="2">
        <f t="array" ref="I1532">SUMPRODUCT(B1516:B1535, (ROW(B1516:B1535)-ROW(B1516)+1)) / (20*21/2)</f>
        <v>2.2341566666666668</v>
      </c>
      <c r="J1532" s="2">
        <f t="shared" si="186"/>
        <v>2.2283372521869524</v>
      </c>
      <c r="K1532" s="2">
        <f t="shared" si="188"/>
        <v>2.2340384488982608</v>
      </c>
    </row>
    <row r="1533" spans="1:11" ht="13.5" x14ac:dyDescent="0.25">
      <c r="A1533" s="3">
        <f>TITRES_STAT!B1536</f>
        <v>45007</v>
      </c>
      <c r="B1533" s="5">
        <f>TITRES_STAT!D1536</f>
        <v>2.2359</v>
      </c>
      <c r="C1533" s="2">
        <f t="shared" si="181"/>
        <v>-1.5600000000000058E-2</v>
      </c>
      <c r="D1533" s="2">
        <f t="shared" si="182"/>
        <v>2.2405999999999997</v>
      </c>
      <c r="E1533" s="2">
        <f t="shared" si="184"/>
        <v>2.23515</v>
      </c>
      <c r="F1533" s="2">
        <f t="shared" si="185"/>
        <v>2.22662</v>
      </c>
      <c r="G1533" s="2">
        <f t="shared" si="187"/>
        <v>2.2187060000000001</v>
      </c>
      <c r="H1533" s="2">
        <f t="shared" si="183"/>
        <v>2.2942950000000026</v>
      </c>
      <c r="I1533" s="2">
        <f t="array" ref="I1533">SUMPRODUCT(B1517:B1536, (ROW(B1517:B1536)-ROW(B1517)+1)) / (20*21/2)</f>
        <v>2.2309385714285712</v>
      </c>
      <c r="J1533" s="2">
        <f t="shared" si="186"/>
        <v>2.2290575138834332</v>
      </c>
      <c r="K1533" s="2">
        <f t="shared" si="188"/>
        <v>2.2341114509022506</v>
      </c>
    </row>
    <row r="1534" spans="1:11" ht="13.5" x14ac:dyDescent="0.25">
      <c r="A1534" s="3">
        <f>TITRES_STAT!B1537</f>
        <v>45008</v>
      </c>
      <c r="B1534" s="5">
        <f>TITRES_STAT!D1537</f>
        <v>2.2359</v>
      </c>
      <c r="C1534" s="2">
        <f t="shared" si="181"/>
        <v>0</v>
      </c>
      <c r="D1534" s="2">
        <f t="shared" si="182"/>
        <v>2.24214</v>
      </c>
      <c r="E1534" s="2">
        <f t="shared" si="184"/>
        <v>2.23515</v>
      </c>
      <c r="F1534" s="2">
        <f t="shared" si="185"/>
        <v>2.2297250000000002</v>
      </c>
      <c r="G1534" s="2">
        <f t="shared" si="187"/>
        <v>2.2214999999999998</v>
      </c>
      <c r="H1534" s="2">
        <f t="shared" si="183"/>
        <v>2.2954155000000025</v>
      </c>
      <c r="I1534" s="2">
        <f t="array" ref="I1534">SUMPRODUCT(B1518:B1537, (ROW(B1518:B1537)-ROW(B1518)+1)) / (20*21/2)</f>
        <v>2.229317142857143</v>
      </c>
      <c r="J1534" s="2">
        <f t="shared" si="186"/>
        <v>2.2297091792278683</v>
      </c>
      <c r="K1534" s="2">
        <f t="shared" si="188"/>
        <v>2.2341815900825543</v>
      </c>
    </row>
    <row r="1535" spans="1:11" ht="13.5" x14ac:dyDescent="0.25">
      <c r="A1535" s="3">
        <f>TITRES_STAT!B1538</f>
        <v>45009</v>
      </c>
      <c r="B1535" s="5">
        <f>TITRES_STAT!D1538</f>
        <v>2.2437</v>
      </c>
      <c r="C1535" s="2">
        <f t="shared" si="181"/>
        <v>7.8000000000000291E-3</v>
      </c>
      <c r="D1535" s="2">
        <f t="shared" si="182"/>
        <v>2.2437</v>
      </c>
      <c r="E1535" s="2">
        <f t="shared" si="184"/>
        <v>2.2398100000000003</v>
      </c>
      <c r="F1535" s="2">
        <f t="shared" si="185"/>
        <v>2.23089</v>
      </c>
      <c r="G1535" s="2">
        <f t="shared" si="187"/>
        <v>2.2224319999999995</v>
      </c>
      <c r="H1535" s="2">
        <f t="shared" si="183"/>
        <v>2.2962140000000026</v>
      </c>
      <c r="I1535" s="2">
        <f t="array" ref="I1535">SUMPRODUCT(B1519:B1538, (ROW(B1519:B1538)-ROW(B1519)+1)) / (20*21/2)</f>
        <v>2.2278804761904762</v>
      </c>
      <c r="J1535" s="2">
        <f t="shared" si="186"/>
        <v>2.2310416383490237</v>
      </c>
      <c r="K1535" s="2">
        <f t="shared" si="188"/>
        <v>2.234554861059709</v>
      </c>
    </row>
    <row r="1536" spans="1:11" ht="13.5" x14ac:dyDescent="0.25">
      <c r="A1536" s="3">
        <f>TITRES_STAT!B1539</f>
        <v>45012</v>
      </c>
      <c r="B1536" s="5">
        <f>TITRES_STAT!D1539</f>
        <v>2.1970999999999998</v>
      </c>
      <c r="C1536" s="2">
        <f t="shared" si="181"/>
        <v>-4.6600000000000197E-2</v>
      </c>
      <c r="D1536" s="2">
        <f t="shared" si="182"/>
        <v>2.2328200000000002</v>
      </c>
      <c r="E1536" s="2">
        <f t="shared" si="184"/>
        <v>2.2359300000000002</v>
      </c>
      <c r="F1536" s="2">
        <f t="shared" si="185"/>
        <v>2.2297250000000002</v>
      </c>
      <c r="G1536" s="2">
        <f t="shared" si="187"/>
        <v>2.2230520000000005</v>
      </c>
      <c r="H1536" s="2">
        <f t="shared" si="183"/>
        <v>2.2967795000000026</v>
      </c>
      <c r="I1536" s="2">
        <f t="array" ref="I1536">SUMPRODUCT(B1520:B1539, (ROW(B1520:B1539)-ROW(B1520)+1)) / (20*21/2)</f>
        <v>2.2229238095238095</v>
      </c>
      <c r="J1536" s="2">
        <f t="shared" si="186"/>
        <v>2.2278091013634023</v>
      </c>
      <c r="K1536" s="2">
        <f t="shared" si="188"/>
        <v>2.2330860429789361</v>
      </c>
    </row>
    <row r="1537" spans="1:11" ht="13.5" x14ac:dyDescent="0.25">
      <c r="A1537" s="3">
        <f>TITRES_STAT!B1540</f>
        <v>45013</v>
      </c>
      <c r="B1537" s="5">
        <f>TITRES_STAT!D1540</f>
        <v>2.2126999999999999</v>
      </c>
      <c r="C1537" s="2">
        <f t="shared" si="181"/>
        <v>1.5600000000000058E-2</v>
      </c>
      <c r="D1537" s="2">
        <f t="shared" si="182"/>
        <v>2.22506</v>
      </c>
      <c r="E1537" s="2">
        <f t="shared" si="184"/>
        <v>2.2336100000000001</v>
      </c>
      <c r="F1537" s="2">
        <f t="shared" si="185"/>
        <v>2.2277849999999999</v>
      </c>
      <c r="G1537" s="2">
        <f t="shared" si="187"/>
        <v>2.2239840000000002</v>
      </c>
      <c r="H1537" s="2">
        <f t="shared" si="183"/>
        <v>2.2974595000000022</v>
      </c>
      <c r="I1537" s="2">
        <f t="array" ref="I1537">SUMPRODUCT(B1521:B1540, (ROW(B1521:B1540)-ROW(B1521)+1)) / (20*21/2)</f>
        <v>2.221299047619048</v>
      </c>
      <c r="J1537" s="2">
        <f t="shared" si="186"/>
        <v>2.2263701393287922</v>
      </c>
      <c r="K1537" s="2">
        <f t="shared" si="188"/>
        <v>2.2322865903130955</v>
      </c>
    </row>
    <row r="1538" spans="1:11" ht="13.5" x14ac:dyDescent="0.25">
      <c r="A1538" s="3">
        <f>TITRES_STAT!B1541</f>
        <v>45014</v>
      </c>
      <c r="B1538" s="5">
        <f>TITRES_STAT!D1541</f>
        <v>2.2126999999999999</v>
      </c>
      <c r="C1538" s="2">
        <f t="shared" si="181"/>
        <v>0</v>
      </c>
      <c r="D1538" s="2">
        <f t="shared" si="182"/>
        <v>2.2204199999999998</v>
      </c>
      <c r="E1538" s="2">
        <f t="shared" si="184"/>
        <v>2.2305099999999998</v>
      </c>
      <c r="F1538" s="2">
        <f t="shared" si="185"/>
        <v>2.2258449999999996</v>
      </c>
      <c r="G1538" s="2">
        <f t="shared" si="187"/>
        <v>2.2250719999999999</v>
      </c>
      <c r="H1538" s="2">
        <f t="shared" si="183"/>
        <v>2.298103000000002</v>
      </c>
      <c r="I1538" s="2">
        <f t="array" ref="I1538">SUMPRODUCT(B1522:B1541, (ROW(B1522:B1541)-ROW(B1522)+1)) / (20*21/2)</f>
        <v>2.2232214285714287</v>
      </c>
      <c r="J1538" s="2">
        <f t="shared" si="186"/>
        <v>2.2250682212974784</v>
      </c>
      <c r="K1538" s="2">
        <f t="shared" si="188"/>
        <v>2.2315184887321897</v>
      </c>
    </row>
    <row r="1539" spans="1:11" ht="13.5" x14ac:dyDescent="0.25">
      <c r="A1539" s="3">
        <f>TITRES_STAT!B1542</f>
        <v>45015</v>
      </c>
      <c r="B1539" s="5">
        <f>TITRES_STAT!D1542</f>
        <v>2.1738</v>
      </c>
      <c r="C1539" s="2">
        <f t="shared" si="181"/>
        <v>-3.8899999999999935E-2</v>
      </c>
      <c r="D1539" s="2">
        <f t="shared" si="182"/>
        <v>2.2079999999999997</v>
      </c>
      <c r="E1539" s="2">
        <f t="shared" si="184"/>
        <v>2.2250699999999997</v>
      </c>
      <c r="F1539" s="2">
        <f t="shared" si="185"/>
        <v>2.2219599999999997</v>
      </c>
      <c r="G1539" s="2">
        <f t="shared" si="187"/>
        <v>2.22445</v>
      </c>
      <c r="H1539" s="2">
        <f t="shared" si="183"/>
        <v>2.2985885000000019</v>
      </c>
      <c r="I1539" s="2">
        <f t="array" ref="I1539">SUMPRODUCT(B1523:B1542, (ROW(B1523:B1542)-ROW(B1523)+1)) / (20*21/2)</f>
        <v>2.2286914285714285</v>
      </c>
      <c r="J1539" s="2">
        <f t="shared" si="186"/>
        <v>2.2201855335548615</v>
      </c>
      <c r="K1539" s="2">
        <f t="shared" si="188"/>
        <v>2.2292550185858295</v>
      </c>
    </row>
    <row r="1540" spans="1:11" ht="13.5" x14ac:dyDescent="0.25">
      <c r="A1540" s="3">
        <f>TITRES_STAT!B1543</f>
        <v>45016</v>
      </c>
      <c r="B1540" s="5">
        <f>TITRES_STAT!D1543</f>
        <v>2.2048999999999999</v>
      </c>
      <c r="C1540" s="2">
        <f t="shared" ref="C1540:C1603" si="189">B1540-B1539</f>
        <v>3.1099999999999905E-2</v>
      </c>
      <c r="D1540" s="2">
        <f t="shared" si="182"/>
        <v>2.20024</v>
      </c>
      <c r="E1540" s="2">
        <f t="shared" si="184"/>
        <v>2.2219699999999998</v>
      </c>
      <c r="F1540" s="2">
        <f t="shared" si="185"/>
        <v>2.2235149999999999</v>
      </c>
      <c r="G1540" s="2">
        <f t="shared" si="187"/>
        <v>2.2236740000000004</v>
      </c>
      <c r="H1540" s="2">
        <f t="shared" si="183"/>
        <v>2.2992295000000023</v>
      </c>
      <c r="I1540" s="2">
        <f t="array" ref="I1540">SUMPRODUCT(B1524:B1543, (ROW(B1524:B1543)-ROW(B1524)+1)) / (20*21/2)</f>
        <v>2.2314619047619044</v>
      </c>
      <c r="J1540" s="2">
        <f t="shared" si="186"/>
        <v>2.2187297684543985</v>
      </c>
      <c r="K1540" s="2">
        <f t="shared" si="188"/>
        <v>2.2282999198177578</v>
      </c>
    </row>
    <row r="1541" spans="1:11" ht="13.5" x14ac:dyDescent="0.25">
      <c r="A1541" s="3">
        <f>TITRES_STAT!B1544</f>
        <v>45019</v>
      </c>
      <c r="B1541" s="5">
        <f>TITRES_STAT!D1544</f>
        <v>2.2437</v>
      </c>
      <c r="C1541" s="2">
        <f t="shared" si="189"/>
        <v>3.8800000000000168E-2</v>
      </c>
      <c r="D1541" s="2">
        <f t="shared" si="182"/>
        <v>2.2095600000000002</v>
      </c>
      <c r="E1541" s="2">
        <f t="shared" si="184"/>
        <v>2.22119</v>
      </c>
      <c r="F1541" s="2">
        <f t="shared" si="185"/>
        <v>2.2250649999999998</v>
      </c>
      <c r="G1541" s="2">
        <f t="shared" si="187"/>
        <v>2.22383</v>
      </c>
      <c r="H1541" s="2">
        <f t="shared" si="183"/>
        <v>2.300136500000002</v>
      </c>
      <c r="I1541" s="2">
        <f t="array" ref="I1541">SUMPRODUCT(B1525:B1544, (ROW(B1525:B1544)-ROW(B1525)+1)) / (20*21/2)</f>
        <v>2.2356442857142853</v>
      </c>
      <c r="J1541" s="2">
        <f t="shared" si="186"/>
        <v>2.2211078857444559</v>
      </c>
      <c r="K1541" s="2">
        <f t="shared" si="188"/>
        <v>2.2289038445307869</v>
      </c>
    </row>
    <row r="1542" spans="1:11" ht="13.5" x14ac:dyDescent="0.25">
      <c r="A1542" s="3">
        <f>TITRES_STAT!B1545</f>
        <v>45020</v>
      </c>
      <c r="B1542" s="5">
        <f>TITRES_STAT!D1545</f>
        <v>2.2825000000000002</v>
      </c>
      <c r="C1542" s="2">
        <f t="shared" si="189"/>
        <v>3.8800000000000168E-2</v>
      </c>
      <c r="D1542" s="2">
        <f t="shared" ref="D1542:D1605" si="190">AVERAGE(B1538:B1542)</f>
        <v>2.2235200000000002</v>
      </c>
      <c r="E1542" s="2">
        <f t="shared" si="184"/>
        <v>2.2242899999999999</v>
      </c>
      <c r="F1542" s="2">
        <f t="shared" si="185"/>
        <v>2.2301099999999998</v>
      </c>
      <c r="G1542" s="2">
        <f t="shared" si="187"/>
        <v>2.2249160000000003</v>
      </c>
      <c r="H1542" s="2">
        <f t="shared" si="183"/>
        <v>2.3012375000000018</v>
      </c>
      <c r="I1542" s="2">
        <f t="array" ref="I1542">SUMPRODUCT(B1526:B1545, (ROW(B1526:B1545)-ROW(B1526)+1)) / (20*21/2)</f>
        <v>2.2418604761904759</v>
      </c>
      <c r="J1542" s="2">
        <f t="shared" si="186"/>
        <v>2.2269547537687933</v>
      </c>
      <c r="K1542" s="2">
        <f t="shared" si="188"/>
        <v>2.2310056545491874</v>
      </c>
    </row>
    <row r="1543" spans="1:11" ht="13.5" x14ac:dyDescent="0.25">
      <c r="A1543" s="3">
        <f>TITRES_STAT!B1546</f>
        <v>45021</v>
      </c>
      <c r="B1543" s="5">
        <f>TITRES_STAT!D1546</f>
        <v>2.2591999999999999</v>
      </c>
      <c r="C1543" s="2">
        <f t="shared" si="189"/>
        <v>-2.330000000000032E-2</v>
      </c>
      <c r="D1543" s="2">
        <f t="shared" si="190"/>
        <v>2.2328200000000002</v>
      </c>
      <c r="E1543" s="2">
        <f t="shared" si="184"/>
        <v>2.2266199999999996</v>
      </c>
      <c r="F1543" s="2">
        <f t="shared" si="185"/>
        <v>2.2308849999999998</v>
      </c>
      <c r="G1543" s="2">
        <f t="shared" si="187"/>
        <v>2.2266240000000006</v>
      </c>
      <c r="H1543" s="2">
        <f t="shared" si="183"/>
        <v>2.3022580000000024</v>
      </c>
      <c r="I1543" s="2">
        <f t="array" ref="I1543">SUMPRODUCT(B1527:B1546, (ROW(B1527:B1546)-ROW(B1527)+1)) / (20*21/2)</f>
        <v>2.2483290476190474</v>
      </c>
      <c r="J1543" s="2">
        <f t="shared" si="186"/>
        <v>2.2300257296003365</v>
      </c>
      <c r="K1543" s="2">
        <f t="shared" si="188"/>
        <v>2.2321113151551017</v>
      </c>
    </row>
    <row r="1544" spans="1:11" ht="13.5" x14ac:dyDescent="0.25">
      <c r="A1544" s="3">
        <f>TITRES_STAT!B1547</f>
        <v>45022</v>
      </c>
      <c r="B1544" s="5">
        <f>TITRES_STAT!D1547</f>
        <v>2.2747999999999999</v>
      </c>
      <c r="C1544" s="2">
        <f t="shared" si="189"/>
        <v>1.5600000000000058E-2</v>
      </c>
      <c r="D1544" s="2">
        <f t="shared" si="190"/>
        <v>2.2530200000000002</v>
      </c>
      <c r="E1544" s="2">
        <f t="shared" si="184"/>
        <v>2.2305099999999998</v>
      </c>
      <c r="F1544" s="2">
        <f t="shared" si="185"/>
        <v>2.2328299999999999</v>
      </c>
      <c r="G1544" s="2">
        <f t="shared" si="187"/>
        <v>2.2278660000000001</v>
      </c>
      <c r="H1544" s="2">
        <f t="shared" si="183"/>
        <v>2.3034645000000022</v>
      </c>
      <c r="I1544" s="2">
        <f t="array" ref="I1544">SUMPRODUCT(B1528:B1547, (ROW(B1528:B1547)-ROW(B1528)+1)) / (20*21/2)</f>
        <v>2.2537314285714283</v>
      </c>
      <c r="J1544" s="2">
        <f t="shared" si="186"/>
        <v>2.2342899458288756</v>
      </c>
      <c r="K1544" s="2">
        <f t="shared" si="188"/>
        <v>2.2337853812274506</v>
      </c>
    </row>
    <row r="1545" spans="1:11" ht="13.5" x14ac:dyDescent="0.25">
      <c r="A1545" s="3">
        <f>TITRES_STAT!B1548</f>
        <v>45023</v>
      </c>
      <c r="B1545" s="5">
        <f>TITRES_STAT!D1548</f>
        <v>2.2980999999999998</v>
      </c>
      <c r="C1545" s="2">
        <f t="shared" si="189"/>
        <v>2.3299999999999876E-2</v>
      </c>
      <c r="D1545" s="2">
        <f t="shared" si="190"/>
        <v>2.2716599999999998</v>
      </c>
      <c r="E1545" s="2">
        <f t="shared" si="184"/>
        <v>2.2359499999999999</v>
      </c>
      <c r="F1545" s="2">
        <f t="shared" si="185"/>
        <v>2.2378799999999996</v>
      </c>
      <c r="G1545" s="2">
        <f t="shared" si="187"/>
        <v>2.2289540000000003</v>
      </c>
      <c r="H1545" s="2">
        <f t="shared" si="183"/>
        <v>2.3046435000000018</v>
      </c>
      <c r="I1545" s="2">
        <f t="array" ref="I1545">SUMPRODUCT(B1529:B1548, (ROW(B1529:B1548)-ROW(B1529)+1)) / (20*21/2)</f>
        <v>2.254399523809524</v>
      </c>
      <c r="J1545" s="2">
        <f t="shared" si="186"/>
        <v>2.240367093845173</v>
      </c>
      <c r="K1545" s="2">
        <f t="shared" si="188"/>
        <v>2.2363075231400993</v>
      </c>
    </row>
    <row r="1546" spans="1:11" ht="13.5" x14ac:dyDescent="0.25">
      <c r="A1546" s="3">
        <f>TITRES_STAT!B1549</f>
        <v>45026</v>
      </c>
      <c r="B1546" s="5">
        <f>TITRES_STAT!D1549</f>
        <v>2.3058000000000001</v>
      </c>
      <c r="C1546" s="2">
        <f t="shared" si="189"/>
        <v>7.7000000000002622E-3</v>
      </c>
      <c r="D1546" s="2">
        <f t="shared" si="190"/>
        <v>2.2840799999999999</v>
      </c>
      <c r="E1546" s="2">
        <f t="shared" si="184"/>
        <v>2.24682</v>
      </c>
      <c r="F1546" s="2">
        <f t="shared" si="185"/>
        <v>2.2413749999999997</v>
      </c>
      <c r="G1546" s="2">
        <f t="shared" si="187"/>
        <v>2.2301960000000003</v>
      </c>
      <c r="H1546" s="2">
        <f t="shared" ref="H1546:H1609" si="191">AVERAGE(B1347:B1546)</f>
        <v>2.3058610000000019</v>
      </c>
      <c r="I1546" s="2">
        <f t="array" ref="I1546">SUMPRODUCT(B1530:B1549, (ROW(B1530:B1549)-ROW(B1530)+1)) / (20*21/2)</f>
        <v>2.255030476190476</v>
      </c>
      <c r="J1546" s="2">
        <f t="shared" si="186"/>
        <v>2.2465987991932517</v>
      </c>
      <c r="K1546" s="2">
        <f t="shared" si="188"/>
        <v>2.2390327183110759</v>
      </c>
    </row>
    <row r="1547" spans="1:11" ht="13.5" x14ac:dyDescent="0.25">
      <c r="A1547" s="3">
        <f>TITRES_STAT!B1550</f>
        <v>45027</v>
      </c>
      <c r="B1547" s="5">
        <f>TITRES_STAT!D1550</f>
        <v>2.2980999999999998</v>
      </c>
      <c r="C1547" s="2">
        <f t="shared" si="189"/>
        <v>-7.7000000000002622E-3</v>
      </c>
      <c r="D1547" s="2">
        <f t="shared" si="190"/>
        <v>2.2871999999999999</v>
      </c>
      <c r="E1547" s="2">
        <f t="shared" si="184"/>
        <v>2.2553600000000005</v>
      </c>
      <c r="F1547" s="2">
        <f t="shared" si="185"/>
        <v>2.2444849999999996</v>
      </c>
      <c r="G1547" s="2">
        <f t="shared" si="187"/>
        <v>2.2312840000000005</v>
      </c>
      <c r="H1547" s="2">
        <f t="shared" si="191"/>
        <v>2.3070040000000018</v>
      </c>
      <c r="I1547" s="2">
        <f t="array" ref="I1547">SUMPRODUCT(B1531:B1550, (ROW(B1531:B1550)-ROW(B1531)+1)) / (20*21/2)</f>
        <v>2.2681219047619048</v>
      </c>
      <c r="J1547" s="2">
        <f t="shared" si="186"/>
        <v>2.2515036754605608</v>
      </c>
      <c r="K1547" s="2">
        <f t="shared" si="188"/>
        <v>2.2413490822988766</v>
      </c>
    </row>
    <row r="1548" spans="1:11" ht="13.5" x14ac:dyDescent="0.25">
      <c r="A1548" s="3">
        <f>TITRES_STAT!B1551</f>
        <v>45028</v>
      </c>
      <c r="B1548" s="5">
        <f>TITRES_STAT!D1551</f>
        <v>2.2515000000000001</v>
      </c>
      <c r="C1548" s="2">
        <f t="shared" si="189"/>
        <v>-4.6599999999999753E-2</v>
      </c>
      <c r="D1548" s="2">
        <f t="shared" si="190"/>
        <v>2.28566</v>
      </c>
      <c r="E1548" s="2">
        <f t="shared" ref="E1548:E1611" si="192">AVERAGE(B1539:B1548)</f>
        <v>2.2592399999999997</v>
      </c>
      <c r="F1548" s="2">
        <f t="shared" si="185"/>
        <v>2.2448749999999995</v>
      </c>
      <c r="G1548" s="2">
        <f t="shared" si="187"/>
        <v>2.2314400000000001</v>
      </c>
      <c r="H1548" s="2">
        <f t="shared" si="191"/>
        <v>2.3078780000000019</v>
      </c>
      <c r="I1548" s="2">
        <f t="array" ref="I1548">SUMPRODUCT(B1532:B1551, (ROW(B1532:B1551)-ROW(B1532)+1)) / (20*21/2)</f>
        <v>2.2938152380952381</v>
      </c>
      <c r="J1548" s="2">
        <f t="shared" si="186"/>
        <v>2.2515033254166981</v>
      </c>
      <c r="K1548" s="2">
        <f t="shared" si="188"/>
        <v>2.241747157502842</v>
      </c>
    </row>
    <row r="1549" spans="1:11" ht="13.5" x14ac:dyDescent="0.25">
      <c r="A1549" s="3">
        <f>TITRES_STAT!B1552</f>
        <v>45029</v>
      </c>
      <c r="B1549" s="5">
        <f>TITRES_STAT!D1552</f>
        <v>2.2515000000000001</v>
      </c>
      <c r="C1549" s="2">
        <f t="shared" si="189"/>
        <v>0</v>
      </c>
      <c r="D1549" s="2">
        <f t="shared" si="190"/>
        <v>2.2809999999999997</v>
      </c>
      <c r="E1549" s="2">
        <f t="shared" si="192"/>
        <v>2.26701</v>
      </c>
      <c r="F1549" s="2">
        <f t="shared" si="185"/>
        <v>2.2460399999999994</v>
      </c>
      <c r="G1549" s="2">
        <f t="shared" si="187"/>
        <v>2.2311299999999998</v>
      </c>
      <c r="H1549" s="2">
        <f t="shared" si="191"/>
        <v>2.3081750000000016</v>
      </c>
      <c r="I1549" s="2">
        <f t="array" ref="I1549">SUMPRODUCT(B1533:B1552, (ROW(B1533:B1552)-ROW(B1533)+1)) / (20*21/2)</f>
        <v>2.3322623809523813</v>
      </c>
      <c r="J1549" s="2">
        <f t="shared" si="186"/>
        <v>2.2515030087103458</v>
      </c>
      <c r="K1549" s="2">
        <f t="shared" si="188"/>
        <v>2.2421296219144953</v>
      </c>
    </row>
    <row r="1550" spans="1:11" ht="13.5" x14ac:dyDescent="0.25">
      <c r="A1550" s="3">
        <f>TITRES_STAT!B1553</f>
        <v>45030</v>
      </c>
      <c r="B1550" s="5">
        <f>TITRES_STAT!D1553</f>
        <v>2.3835000000000002</v>
      </c>
      <c r="C1550" s="2">
        <f t="shared" si="189"/>
        <v>0.13200000000000012</v>
      </c>
      <c r="D1550" s="2">
        <f t="shared" si="190"/>
        <v>2.2980799999999997</v>
      </c>
      <c r="E1550" s="2">
        <f t="shared" si="192"/>
        <v>2.2848700000000002</v>
      </c>
      <c r="F1550" s="2">
        <f t="shared" si="185"/>
        <v>2.2534199999999993</v>
      </c>
      <c r="G1550" s="2">
        <f t="shared" si="187"/>
        <v>2.23346</v>
      </c>
      <c r="H1550" s="2">
        <f t="shared" si="191"/>
        <v>2.3091680000000019</v>
      </c>
      <c r="I1550" s="2">
        <f t="array" ref="I1550">SUMPRODUCT(B1534:B1553, (ROW(B1534:B1553)-ROW(B1534)+1)) / (20*21/2)</f>
        <v>2.3835038095238095</v>
      </c>
      <c r="J1550" s="2">
        <f t="shared" si="186"/>
        <v>2.2640741507379318</v>
      </c>
      <c r="K1550" s="2">
        <f t="shared" si="188"/>
        <v>2.2476735583100056</v>
      </c>
    </row>
    <row r="1551" spans="1:11" ht="13.5" x14ac:dyDescent="0.25">
      <c r="A1551" s="3">
        <f>TITRES_STAT!B1554</f>
        <v>45033</v>
      </c>
      <c r="B1551" s="5">
        <f>TITRES_STAT!D1554</f>
        <v>2.5232000000000001</v>
      </c>
      <c r="C1551" s="2">
        <f t="shared" si="189"/>
        <v>0.13969999999999994</v>
      </c>
      <c r="D1551" s="2">
        <f t="shared" si="190"/>
        <v>2.3415599999999999</v>
      </c>
      <c r="E1551" s="2">
        <f t="shared" si="192"/>
        <v>2.3128199999999999</v>
      </c>
      <c r="F1551" s="2">
        <f t="shared" si="185"/>
        <v>2.2670049999999997</v>
      </c>
      <c r="G1551" s="2">
        <f t="shared" si="187"/>
        <v>2.2388940000000002</v>
      </c>
      <c r="H1551" s="2">
        <f t="shared" si="191"/>
        <v>2.3109675000000021</v>
      </c>
      <c r="I1551" s="2">
        <f t="array" ref="I1551">SUMPRODUCT(B1535:B1554, (ROW(B1535:B1554)-ROW(B1535)+1)) / (20*21/2)</f>
        <v>2.4356304761904766</v>
      </c>
      <c r="J1551" s="2">
        <f t="shared" si="186"/>
        <v>2.2887528030486051</v>
      </c>
      <c r="K1551" s="2">
        <f t="shared" si="188"/>
        <v>2.2584785168076524</v>
      </c>
    </row>
    <row r="1552" spans="1:11" ht="13.5" x14ac:dyDescent="0.25">
      <c r="A1552" s="3">
        <f>TITRES_STAT!B1555</f>
        <v>45034</v>
      </c>
      <c r="B1552" s="5">
        <f>TITRES_STAT!D1555</f>
        <v>2.6707000000000001</v>
      </c>
      <c r="C1552" s="2">
        <f t="shared" si="189"/>
        <v>0.14749999999999996</v>
      </c>
      <c r="D1552" s="2">
        <f t="shared" si="190"/>
        <v>2.41608</v>
      </c>
      <c r="E1552" s="2">
        <f t="shared" si="192"/>
        <v>2.3516400000000002</v>
      </c>
      <c r="F1552" s="2">
        <f t="shared" si="185"/>
        <v>2.2879649999999998</v>
      </c>
      <c r="G1552" s="2">
        <f t="shared" si="187"/>
        <v>2.2472780000000001</v>
      </c>
      <c r="H1552" s="2">
        <f t="shared" si="191"/>
        <v>2.3133965000000023</v>
      </c>
      <c r="I1552" s="2">
        <f t="array" ref="I1552">SUMPRODUCT(B1536:B1555, (ROW(B1536:B1555)-ROW(B1536)+1)) / (20*21/2)</f>
        <v>2.490676666666666</v>
      </c>
      <c r="J1552" s="2">
        <f t="shared" si="186"/>
        <v>2.3251287265677858</v>
      </c>
      <c r="K1552" s="2">
        <f t="shared" si="188"/>
        <v>2.2746440651681366</v>
      </c>
    </row>
    <row r="1553" spans="1:11" ht="13.5" x14ac:dyDescent="0.25">
      <c r="A1553" s="3">
        <f>TITRES_STAT!B1556</f>
        <v>45035</v>
      </c>
      <c r="B1553" s="5">
        <f>TITRES_STAT!D1556</f>
        <v>2.8260000000000001</v>
      </c>
      <c r="C1553" s="2">
        <f t="shared" si="189"/>
        <v>0.15529999999999999</v>
      </c>
      <c r="D1553" s="2">
        <f t="shared" si="190"/>
        <v>2.5309800000000005</v>
      </c>
      <c r="E1553" s="2">
        <f t="shared" si="192"/>
        <v>2.4083200000000002</v>
      </c>
      <c r="F1553" s="2">
        <f t="shared" si="185"/>
        <v>2.3174699999999997</v>
      </c>
      <c r="G1553" s="2">
        <f t="shared" si="187"/>
        <v>2.2587680000000003</v>
      </c>
      <c r="H1553" s="2">
        <f t="shared" si="191"/>
        <v>2.3166380000000029</v>
      </c>
      <c r="I1553" s="2">
        <f t="array" ref="I1553">SUMPRODUCT(B1537:B1556, (ROW(B1537:B1556)-ROW(B1537)+1)) / (20*21/2)</f>
        <v>2.5513457142857141</v>
      </c>
      <c r="J1553" s="2">
        <f t="shared" si="186"/>
        <v>2.3728307526089489</v>
      </c>
      <c r="K1553" s="2">
        <f t="shared" si="188"/>
        <v>2.296265866534092</v>
      </c>
    </row>
    <row r="1554" spans="1:11" ht="13.5" x14ac:dyDescent="0.25">
      <c r="A1554" s="3">
        <f>TITRES_STAT!B1557</f>
        <v>45036</v>
      </c>
      <c r="B1554" s="5">
        <f>TITRES_STAT!D1557</f>
        <v>2.8647999999999998</v>
      </c>
      <c r="C1554" s="2">
        <f t="shared" si="189"/>
        <v>3.8799999999999724E-2</v>
      </c>
      <c r="D1554" s="2">
        <f t="shared" si="190"/>
        <v>2.6536400000000002</v>
      </c>
      <c r="E1554" s="2">
        <f t="shared" si="192"/>
        <v>2.46732</v>
      </c>
      <c r="F1554" s="2">
        <f t="shared" si="185"/>
        <v>2.3489150000000008</v>
      </c>
      <c r="G1554" s="2">
        <f t="shared" si="187"/>
        <v>2.2710339999999998</v>
      </c>
      <c r="H1554" s="2">
        <f t="shared" si="191"/>
        <v>2.3200735000000021</v>
      </c>
      <c r="I1554" s="2">
        <f t="array" ref="I1554">SUMPRODUCT(B1538:B1557, (ROW(B1538:B1557)-ROW(B1538)+1)) / (20*21/2)</f>
        <v>2.6006957142857141</v>
      </c>
      <c r="J1554" s="2">
        <f t="shared" si="186"/>
        <v>2.4196849666461921</v>
      </c>
      <c r="K1554" s="2">
        <f t="shared" si="188"/>
        <v>2.3185613227484416</v>
      </c>
    </row>
    <row r="1555" spans="1:11" ht="13.5" x14ac:dyDescent="0.25">
      <c r="A1555" s="3">
        <f>TITRES_STAT!B1558</f>
        <v>45040</v>
      </c>
      <c r="B1555" s="5">
        <f>TITRES_STAT!D1558</f>
        <v>2.9268999999999998</v>
      </c>
      <c r="C1555" s="2">
        <f t="shared" si="189"/>
        <v>6.2100000000000044E-2</v>
      </c>
      <c r="D1555" s="2">
        <f t="shared" si="190"/>
        <v>2.7623199999999999</v>
      </c>
      <c r="E1555" s="2">
        <f t="shared" si="192"/>
        <v>2.5301999999999998</v>
      </c>
      <c r="F1555" s="2">
        <f t="shared" si="185"/>
        <v>2.3830750000000003</v>
      </c>
      <c r="G1555" s="2">
        <f t="shared" si="187"/>
        <v>2.2842320000000003</v>
      </c>
      <c r="H1555" s="2">
        <f t="shared" si="191"/>
        <v>2.323891500000002</v>
      </c>
      <c r="I1555" s="2">
        <f t="array" ref="I1555">SUMPRODUCT(B1539:B1558, (ROW(B1539:B1558)-ROW(B1539)+1)) / (20*21/2)</f>
        <v>2.6465709523809524</v>
      </c>
      <c r="J1555" s="2">
        <f t="shared" si="186"/>
        <v>2.4679911602989359</v>
      </c>
      <c r="K1555" s="2">
        <f t="shared" si="188"/>
        <v>2.3424177414641889</v>
      </c>
    </row>
    <row r="1556" spans="1:11" ht="13.5" x14ac:dyDescent="0.25">
      <c r="A1556" s="3">
        <f>TITRES_STAT!B1559</f>
        <v>45041</v>
      </c>
      <c r="B1556" s="5">
        <f>TITRES_STAT!D1559</f>
        <v>3.0200999999999998</v>
      </c>
      <c r="C1556" s="2">
        <f t="shared" si="189"/>
        <v>9.319999999999995E-2</v>
      </c>
      <c r="D1556" s="2">
        <f t="shared" si="190"/>
        <v>2.8616999999999999</v>
      </c>
      <c r="E1556" s="2">
        <f t="shared" si="192"/>
        <v>2.6016299999999997</v>
      </c>
      <c r="F1556" s="2">
        <f t="shared" ref="F1556:F1619" si="193">AVERAGE(B1537:B1556)</f>
        <v>2.4242249999999999</v>
      </c>
      <c r="G1556" s="2">
        <f t="shared" si="187"/>
        <v>2.2996040000000004</v>
      </c>
      <c r="H1556" s="2">
        <f t="shared" si="191"/>
        <v>2.3281755000000022</v>
      </c>
      <c r="I1556" s="2">
        <f t="array" ref="I1556">SUMPRODUCT(B1540:B1559, (ROW(B1540:B1559)-ROW(B1540)+1)) / (20*21/2)</f>
        <v>2.6897142857142855</v>
      </c>
      <c r="J1556" s="2">
        <f t="shared" si="186"/>
        <v>2.5205729545561799</v>
      </c>
      <c r="K1556" s="2">
        <f t="shared" si="188"/>
        <v>2.3689935163087306</v>
      </c>
    </row>
    <row r="1557" spans="1:11" ht="13.5" x14ac:dyDescent="0.25">
      <c r="A1557" s="3">
        <f>TITRES_STAT!B1560</f>
        <v>45042</v>
      </c>
      <c r="B1557" s="5">
        <f>TITRES_STAT!D1560</f>
        <v>2.9424000000000001</v>
      </c>
      <c r="C1557" s="2">
        <f t="shared" si="189"/>
        <v>-7.7699999999999658E-2</v>
      </c>
      <c r="D1557" s="2">
        <f t="shared" si="190"/>
        <v>2.9160399999999997</v>
      </c>
      <c r="E1557" s="2">
        <f t="shared" si="192"/>
        <v>2.6660599999999999</v>
      </c>
      <c r="F1557" s="2">
        <f t="shared" si="193"/>
        <v>2.4607099999999997</v>
      </c>
      <c r="G1557" s="2">
        <f t="shared" si="187"/>
        <v>2.3137340000000002</v>
      </c>
      <c r="H1557" s="2">
        <f t="shared" si="191"/>
        <v>2.3320710000000022</v>
      </c>
      <c r="I1557" s="2">
        <f t="array" ref="I1557">SUMPRODUCT(B1541:B1560, (ROW(B1541:B1560)-ROW(B1541)+1)) / (20*21/2)</f>
        <v>2.7343319047619046</v>
      </c>
      <c r="J1557" s="2">
        <f t="shared" ref="J1557:J1620" si="194">$J$4*B1557+J1556*(1-$J$4)</f>
        <v>2.5607469588841627</v>
      </c>
      <c r="K1557" s="2">
        <f t="shared" si="188"/>
        <v>2.3914800450809373</v>
      </c>
    </row>
    <row r="1558" spans="1:11" ht="13.5" x14ac:dyDescent="0.25">
      <c r="A1558" s="3">
        <f>TITRES_STAT!B1561</f>
        <v>45043</v>
      </c>
      <c r="B1558" s="5">
        <f>TITRES_STAT!D1561</f>
        <v>2.9424000000000001</v>
      </c>
      <c r="C1558" s="2">
        <f t="shared" si="189"/>
        <v>0</v>
      </c>
      <c r="D1558" s="2">
        <f t="shared" si="190"/>
        <v>2.9393199999999999</v>
      </c>
      <c r="E1558" s="2">
        <f t="shared" si="192"/>
        <v>2.73515</v>
      </c>
      <c r="F1558" s="2">
        <f t="shared" si="193"/>
        <v>2.4971950000000001</v>
      </c>
      <c r="G1558" s="2">
        <f t="shared" si="187"/>
        <v>2.3298820000000005</v>
      </c>
      <c r="H1558" s="2">
        <f t="shared" si="191"/>
        <v>2.3359665000000023</v>
      </c>
      <c r="I1558" s="2">
        <f t="array" ref="I1558">SUMPRODUCT(B1542:B1561, (ROW(B1542:B1561)-ROW(B1542)+1)) / (20*21/2)</f>
        <v>2.7795800000000002</v>
      </c>
      <c r="J1558" s="2">
        <f t="shared" si="194"/>
        <v>2.5970948675618613</v>
      </c>
      <c r="K1558" s="2">
        <f t="shared" si="188"/>
        <v>2.4130847491954106</v>
      </c>
    </row>
    <row r="1559" spans="1:11" ht="13.5" x14ac:dyDescent="0.25">
      <c r="A1559" s="3">
        <f>TITRES_STAT!B1562</f>
        <v>45044</v>
      </c>
      <c r="B1559" s="5">
        <f>TITRES_STAT!D1562</f>
        <v>2.9502000000000002</v>
      </c>
      <c r="C1559" s="2">
        <f t="shared" si="189"/>
        <v>7.8000000000000291E-3</v>
      </c>
      <c r="D1559" s="2">
        <f t="shared" si="190"/>
        <v>2.9563999999999995</v>
      </c>
      <c r="E1559" s="2">
        <f t="shared" si="192"/>
        <v>2.8050199999999998</v>
      </c>
      <c r="F1559" s="2">
        <f t="shared" si="193"/>
        <v>2.5360149999999999</v>
      </c>
      <c r="G1559" s="2">
        <f t="shared" si="187"/>
        <v>2.3444780000000001</v>
      </c>
      <c r="H1559" s="2">
        <f t="shared" si="191"/>
        <v>2.339901000000002</v>
      </c>
      <c r="I1559" s="2">
        <f t="array" ref="I1559">SUMPRODUCT(B1543:B1562, (ROW(B1543:B1562)-ROW(B1543)+1)) / (20*21/2)</f>
        <v>2.8195071428571432</v>
      </c>
      <c r="J1559" s="2">
        <f t="shared" si="194"/>
        <v>2.6307239277940648</v>
      </c>
      <c r="K1559" s="2">
        <f t="shared" si="188"/>
        <v>2.434148092364218</v>
      </c>
    </row>
    <row r="1560" spans="1:11" ht="13.5" x14ac:dyDescent="0.25">
      <c r="A1560" s="3">
        <f>TITRES_STAT!B1563</f>
        <v>45048</v>
      </c>
      <c r="B1560" s="5">
        <f>TITRES_STAT!D1563</f>
        <v>3.0045000000000002</v>
      </c>
      <c r="C1560" s="2">
        <f t="shared" si="189"/>
        <v>5.4300000000000015E-2</v>
      </c>
      <c r="D1560" s="2">
        <f t="shared" si="190"/>
        <v>2.9719200000000003</v>
      </c>
      <c r="E1560" s="2">
        <f t="shared" si="192"/>
        <v>2.8671199999999994</v>
      </c>
      <c r="F1560" s="2">
        <f t="shared" si="193"/>
        <v>2.5759950000000003</v>
      </c>
      <c r="G1560" s="2">
        <f t="shared" si="187"/>
        <v>2.3604699999999998</v>
      </c>
      <c r="H1560" s="2">
        <f t="shared" si="191"/>
        <v>2.3441070000000024</v>
      </c>
      <c r="I1560" s="2">
        <f t="array" ref="I1560">SUMPRODUCT(B1544:B1563, (ROW(B1544:B1563)-ROW(B1544)+1)) / (20*21/2)</f>
        <v>2.8543719047619054</v>
      </c>
      <c r="J1560" s="2">
        <f t="shared" si="194"/>
        <v>2.6663216489565347</v>
      </c>
      <c r="K1560" s="2">
        <f t="shared" si="188"/>
        <v>2.456514833840131</v>
      </c>
    </row>
    <row r="1561" spans="1:11" ht="13.5" x14ac:dyDescent="0.25">
      <c r="A1561" s="3">
        <f>TITRES_STAT!B1564</f>
        <v>45049</v>
      </c>
      <c r="B1561" s="5">
        <f>TITRES_STAT!D1564</f>
        <v>3.0510999999999999</v>
      </c>
      <c r="C1561" s="2">
        <f t="shared" si="189"/>
        <v>4.6599999999999753E-2</v>
      </c>
      <c r="D1561" s="2">
        <f t="shared" si="190"/>
        <v>2.9781200000000001</v>
      </c>
      <c r="E1561" s="2">
        <f t="shared" si="192"/>
        <v>2.9199099999999993</v>
      </c>
      <c r="F1561" s="2">
        <f t="shared" si="193"/>
        <v>2.6163650000000001</v>
      </c>
      <c r="G1561" s="2">
        <f t="shared" si="187"/>
        <v>2.3775499999999998</v>
      </c>
      <c r="H1561" s="2">
        <f t="shared" si="191"/>
        <v>2.348546000000002</v>
      </c>
      <c r="I1561" s="2">
        <f t="array" ref="I1561">SUMPRODUCT(B1545:B1564, (ROW(B1545:B1564)-ROW(B1545)+1)) / (20*21/2)</f>
        <v>2.8863466666666673</v>
      </c>
      <c r="J1561" s="2">
        <f t="shared" si="194"/>
        <v>2.7029672061987693</v>
      </c>
      <c r="K1561" s="2">
        <f t="shared" si="188"/>
        <v>2.4798318991797337</v>
      </c>
    </row>
    <row r="1562" spans="1:11" ht="13.5" x14ac:dyDescent="0.25">
      <c r="A1562" s="3">
        <f>TITRES_STAT!B1565</f>
        <v>45050</v>
      </c>
      <c r="B1562" s="5">
        <f>TITRES_STAT!D1565</f>
        <v>3.0356000000000001</v>
      </c>
      <c r="C1562" s="2">
        <f t="shared" si="189"/>
        <v>-1.5499999999999847E-2</v>
      </c>
      <c r="D1562" s="2">
        <f t="shared" si="190"/>
        <v>2.9967600000000001</v>
      </c>
      <c r="E1562" s="2">
        <f t="shared" si="192"/>
        <v>2.9563999999999995</v>
      </c>
      <c r="F1562" s="2">
        <f t="shared" si="193"/>
        <v>2.65402</v>
      </c>
      <c r="G1562" s="2">
        <f t="shared" si="187"/>
        <v>2.3954059999999999</v>
      </c>
      <c r="H1562" s="2">
        <f t="shared" si="191"/>
        <v>2.3529435000000016</v>
      </c>
      <c r="I1562" s="2">
        <f t="array" ref="I1562">SUMPRODUCT(B1546:B1565, (ROW(B1546:B1565)-ROW(B1546)+1)) / (20*21/2)</f>
        <v>2.9147357142857149</v>
      </c>
      <c r="J1562" s="2">
        <f t="shared" si="194"/>
        <v>2.7346465198941248</v>
      </c>
      <c r="K1562" s="2">
        <f t="shared" si="188"/>
        <v>2.5016267266628818</v>
      </c>
    </row>
    <row r="1563" spans="1:11" ht="13.5" x14ac:dyDescent="0.25">
      <c r="A1563" s="3">
        <f>TITRES_STAT!B1566</f>
        <v>45051</v>
      </c>
      <c r="B1563" s="5">
        <f>TITRES_STAT!D1566</f>
        <v>3.0200999999999998</v>
      </c>
      <c r="C1563" s="2">
        <f t="shared" si="189"/>
        <v>-1.5500000000000291E-2</v>
      </c>
      <c r="D1563" s="2">
        <f t="shared" si="190"/>
        <v>3.0123000000000002</v>
      </c>
      <c r="E1563" s="2">
        <f t="shared" si="192"/>
        <v>2.9758099999999996</v>
      </c>
      <c r="F1563" s="2">
        <f t="shared" si="193"/>
        <v>2.6920650000000004</v>
      </c>
      <c r="G1563" s="2">
        <f t="shared" si="187"/>
        <v>2.412798</v>
      </c>
      <c r="H1563" s="2">
        <f t="shared" si="191"/>
        <v>2.3571195000000018</v>
      </c>
      <c r="I1563" s="2">
        <f t="array" ref="I1563">SUMPRODUCT(B1547:B1566, (ROW(B1547:B1566)-ROW(B1547)+1)) / (20*21/2)</f>
        <v>2.9389166666666666</v>
      </c>
      <c r="J1563" s="2">
        <f t="shared" si="194"/>
        <v>2.7618325656184939</v>
      </c>
      <c r="K1563" s="2">
        <f t="shared" si="188"/>
        <v>2.5219590118917883</v>
      </c>
    </row>
    <row r="1564" spans="1:11" ht="13.5" x14ac:dyDescent="0.25">
      <c r="A1564" s="3">
        <f>TITRES_STAT!B1567</f>
        <v>45054</v>
      </c>
      <c r="B1564" s="5">
        <f>TITRES_STAT!D1567</f>
        <v>3.0278</v>
      </c>
      <c r="C1564" s="2">
        <f t="shared" si="189"/>
        <v>7.7000000000002622E-3</v>
      </c>
      <c r="D1564" s="2">
        <f t="shared" si="190"/>
        <v>3.0278199999999997</v>
      </c>
      <c r="E1564" s="2">
        <f t="shared" si="192"/>
        <v>2.9921099999999994</v>
      </c>
      <c r="F1564" s="2">
        <f t="shared" si="193"/>
        <v>2.7297149999999997</v>
      </c>
      <c r="G1564" s="2">
        <f t="shared" si="187"/>
        <v>2.429878</v>
      </c>
      <c r="H1564" s="2">
        <f t="shared" si="191"/>
        <v>2.361334000000002</v>
      </c>
      <c r="I1564" s="2">
        <f t="array" ref="I1564">SUMPRODUCT(B1548:B1567, (ROW(B1548:B1567)-ROW(B1548)+1)) / (20*21/2)</f>
        <v>2.9582104761904762</v>
      </c>
      <c r="J1564" s="2">
        <f t="shared" si="194"/>
        <v>2.7871627974643514</v>
      </c>
      <c r="K1564" s="2">
        <f t="shared" si="188"/>
        <v>2.541795913386228</v>
      </c>
    </row>
    <row r="1565" spans="1:11" ht="13.5" x14ac:dyDescent="0.25">
      <c r="A1565" s="3">
        <f>TITRES_STAT!B1568</f>
        <v>45055</v>
      </c>
      <c r="B1565" s="5">
        <f>TITRES_STAT!D1568</f>
        <v>3.0278</v>
      </c>
      <c r="C1565" s="2">
        <f t="shared" si="189"/>
        <v>0</v>
      </c>
      <c r="D1565" s="2">
        <f t="shared" si="190"/>
        <v>3.0324799999999996</v>
      </c>
      <c r="E1565" s="2">
        <f t="shared" si="192"/>
        <v>3.0021999999999998</v>
      </c>
      <c r="F1565" s="2">
        <f t="shared" si="193"/>
        <v>2.7662</v>
      </c>
      <c r="G1565" s="2">
        <f t="shared" si="187"/>
        <v>2.4460260000000003</v>
      </c>
      <c r="H1565" s="2">
        <f t="shared" si="191"/>
        <v>2.3655845000000024</v>
      </c>
      <c r="I1565" s="2">
        <f t="array" ref="I1565">SUMPRODUCT(B1549:B1568, (ROW(B1549:B1568)-ROW(B1549)+1)) / (20*21/2)</f>
        <v>2.9726642857142851</v>
      </c>
      <c r="J1565" s="2">
        <f t="shared" si="194"/>
        <v>2.8100806262772702</v>
      </c>
      <c r="K1565" s="2">
        <f t="shared" si="188"/>
        <v>2.5608548971750036</v>
      </c>
    </row>
    <row r="1566" spans="1:11" ht="13.5" x14ac:dyDescent="0.25">
      <c r="A1566" s="3">
        <f>TITRES_STAT!B1569</f>
        <v>45056</v>
      </c>
      <c r="B1566" s="5">
        <f>TITRES_STAT!D1569</f>
        <v>3.0200999999999998</v>
      </c>
      <c r="C1566" s="2">
        <f t="shared" si="189"/>
        <v>-7.7000000000002622E-3</v>
      </c>
      <c r="D1566" s="2">
        <f t="shared" si="190"/>
        <v>3.0262799999999999</v>
      </c>
      <c r="E1566" s="2">
        <f t="shared" si="192"/>
        <v>3.0021999999999998</v>
      </c>
      <c r="F1566" s="2">
        <f t="shared" si="193"/>
        <v>2.8019149999999997</v>
      </c>
      <c r="G1566" s="2">
        <f t="shared" si="187"/>
        <v>2.4620199999999999</v>
      </c>
      <c r="H1566" s="2">
        <f t="shared" si="191"/>
        <v>2.3698685000000022</v>
      </c>
      <c r="I1566" s="2">
        <f t="array" ref="I1566">SUMPRODUCT(B1550:B1569, (ROW(B1550:B1569)-ROW(B1550)+1)) / (20*21/2)</f>
        <v>2.9873014285714286</v>
      </c>
      <c r="J1566" s="2">
        <f t="shared" si="194"/>
        <v>2.8300824713937205</v>
      </c>
      <c r="K1566" s="2">
        <f t="shared" si="188"/>
        <v>2.5788645090504936</v>
      </c>
    </row>
    <row r="1567" spans="1:11" ht="13.5" x14ac:dyDescent="0.25">
      <c r="A1567" s="3">
        <f>TITRES_STAT!B1570</f>
        <v>45057</v>
      </c>
      <c r="B1567" s="5">
        <f>TITRES_STAT!D1570</f>
        <v>3.0045000000000002</v>
      </c>
      <c r="C1567" s="2">
        <f t="shared" si="189"/>
        <v>-1.5599999999999614E-2</v>
      </c>
      <c r="D1567" s="2">
        <f t="shared" si="190"/>
        <v>3.02006</v>
      </c>
      <c r="E1567" s="2">
        <f t="shared" si="192"/>
        <v>3.00841</v>
      </c>
      <c r="F1567" s="2">
        <f t="shared" si="193"/>
        <v>2.8372349999999997</v>
      </c>
      <c r="G1567" s="2">
        <f t="shared" si="187"/>
        <v>2.4770800000000004</v>
      </c>
      <c r="H1567" s="2">
        <f t="shared" si="191"/>
        <v>2.3738275000000022</v>
      </c>
      <c r="I1567" s="2">
        <f t="array" ref="I1567">SUMPRODUCT(B1551:B1570, (ROW(B1551:B1570)-ROW(B1551)+1)) / (20*21/2)</f>
        <v>2.9945466666666665</v>
      </c>
      <c r="J1567" s="2">
        <f t="shared" si="194"/>
        <v>2.8466936645943184</v>
      </c>
      <c r="K1567" s="2">
        <f t="shared" si="188"/>
        <v>2.5955560969308662</v>
      </c>
    </row>
    <row r="1568" spans="1:11" ht="13.5" x14ac:dyDescent="0.25">
      <c r="A1568" s="3">
        <f>TITRES_STAT!B1571</f>
        <v>45058</v>
      </c>
      <c r="B1568" s="5">
        <f>TITRES_STAT!D1571</f>
        <v>2.9889999999999999</v>
      </c>
      <c r="C1568" s="2">
        <f t="shared" si="189"/>
        <v>-1.5500000000000291E-2</v>
      </c>
      <c r="D1568" s="2">
        <f t="shared" si="190"/>
        <v>3.0138399999999996</v>
      </c>
      <c r="E1568" s="2">
        <f t="shared" si="192"/>
        <v>3.0130699999999999</v>
      </c>
      <c r="F1568" s="2">
        <f t="shared" si="193"/>
        <v>2.8741099999999995</v>
      </c>
      <c r="G1568" s="2">
        <f t="shared" si="187"/>
        <v>2.4918299999999998</v>
      </c>
      <c r="H1568" s="2">
        <f t="shared" si="191"/>
        <v>2.3774375000000019</v>
      </c>
      <c r="I1568" s="2">
        <f t="array" ref="I1568">SUMPRODUCT(B1552:B1571, (ROW(B1552:B1571)-ROW(B1552)+1)) / (20*21/2)</f>
        <v>2.9974323809523811</v>
      </c>
      <c r="J1568" s="2">
        <f t="shared" si="194"/>
        <v>2.8602466489186691</v>
      </c>
      <c r="K1568" s="2">
        <f t="shared" si="188"/>
        <v>2.6109852696002442</v>
      </c>
    </row>
    <row r="1569" spans="1:11" ht="13.5" x14ac:dyDescent="0.25">
      <c r="A1569" s="3">
        <f>TITRES_STAT!B1572</f>
        <v>45061</v>
      </c>
      <c r="B1569" s="5">
        <f>TITRES_STAT!D1572</f>
        <v>3.0278</v>
      </c>
      <c r="C1569" s="2">
        <f t="shared" si="189"/>
        <v>3.8800000000000168E-2</v>
      </c>
      <c r="D1569" s="2">
        <f t="shared" si="190"/>
        <v>3.0138399999999996</v>
      </c>
      <c r="E1569" s="2">
        <f t="shared" si="192"/>
        <v>3.0208299999999997</v>
      </c>
      <c r="F1569" s="2">
        <f t="shared" si="193"/>
        <v>2.9129249999999995</v>
      </c>
      <c r="G1569" s="2">
        <f t="shared" si="187"/>
        <v>2.5073560000000001</v>
      </c>
      <c r="H1569" s="2">
        <f t="shared" si="191"/>
        <v>2.3812415000000016</v>
      </c>
      <c r="I1569" s="2">
        <f t="array" ref="I1569">SUMPRODUCT(B1553:B1572, (ROW(B1553:B1572)-ROW(B1553)+1)) / (20*21/2)</f>
        <v>2.9996499999999995</v>
      </c>
      <c r="J1569" s="2">
        <f t="shared" si="194"/>
        <v>2.8762041109264147</v>
      </c>
      <c r="K1569" s="2">
        <f t="shared" si="188"/>
        <v>2.6273309453021954</v>
      </c>
    </row>
    <row r="1570" spans="1:11" ht="13.5" x14ac:dyDescent="0.25">
      <c r="A1570" s="3">
        <f>TITRES_STAT!B1573</f>
        <v>45062</v>
      </c>
      <c r="B1570" s="5">
        <f>TITRES_STAT!D1573</f>
        <v>2.9889999999999999</v>
      </c>
      <c r="C1570" s="2">
        <f t="shared" si="189"/>
        <v>-3.8800000000000168E-2</v>
      </c>
      <c r="D1570" s="2">
        <f t="shared" si="190"/>
        <v>3.0060799999999999</v>
      </c>
      <c r="E1570" s="2">
        <f t="shared" si="192"/>
        <v>3.0192799999999997</v>
      </c>
      <c r="F1570" s="2">
        <f t="shared" si="193"/>
        <v>2.9431999999999996</v>
      </c>
      <c r="G1570" s="2">
        <f t="shared" si="187"/>
        <v>2.52366</v>
      </c>
      <c r="H1570" s="2">
        <f t="shared" si="191"/>
        <v>2.3848515000000017</v>
      </c>
      <c r="I1570" s="2">
        <f t="array" ref="I1570">SUMPRODUCT(B1554:B1573, (ROW(B1554:B1573)-ROW(B1554)+1)) / (20*21/2)</f>
        <v>3.009228095238095</v>
      </c>
      <c r="J1570" s="2">
        <f t="shared" si="194"/>
        <v>2.8869465765524707</v>
      </c>
      <c r="K1570" s="2">
        <f t="shared" si="188"/>
        <v>2.6415140454864234</v>
      </c>
    </row>
    <row r="1571" spans="1:11" ht="13.5" x14ac:dyDescent="0.25">
      <c r="A1571" s="3">
        <f>TITRES_STAT!B1574</f>
        <v>45063</v>
      </c>
      <c r="B1571" s="5">
        <f>TITRES_STAT!D1574</f>
        <v>2.9735</v>
      </c>
      <c r="C1571" s="2">
        <f t="shared" si="189"/>
        <v>-1.5499999999999847E-2</v>
      </c>
      <c r="D1571" s="2">
        <f t="shared" si="190"/>
        <v>2.9967600000000001</v>
      </c>
      <c r="E1571" s="2">
        <f t="shared" si="192"/>
        <v>3.01152</v>
      </c>
      <c r="F1571" s="2">
        <f t="shared" si="193"/>
        <v>2.9657149999999994</v>
      </c>
      <c r="G1571" s="2">
        <f t="shared" si="187"/>
        <v>2.5388760000000006</v>
      </c>
      <c r="H1571" s="2">
        <f t="shared" si="191"/>
        <v>2.3882285000000012</v>
      </c>
      <c r="I1571" s="2">
        <f t="array" ref="I1571">SUMPRODUCT(B1555:B1574, (ROW(B1555:B1574)-ROW(B1555)+1)) / (20*21/2)</f>
        <v>3.0308909523809522</v>
      </c>
      <c r="J1571" s="2">
        <f t="shared" si="194"/>
        <v>2.8951897597379497</v>
      </c>
      <c r="K1571" s="2">
        <f t="shared" si="188"/>
        <v>2.6545331025261714</v>
      </c>
    </row>
    <row r="1572" spans="1:11" ht="13.5" x14ac:dyDescent="0.25">
      <c r="A1572" s="3">
        <f>TITRES_STAT!B1575</f>
        <v>45064</v>
      </c>
      <c r="B1572" s="5">
        <f>TITRES_STAT!D1575</f>
        <v>2.9889999999999999</v>
      </c>
      <c r="C1572" s="2">
        <f t="shared" si="189"/>
        <v>1.5499999999999847E-2</v>
      </c>
      <c r="D1572" s="2">
        <f t="shared" si="190"/>
        <v>2.9936599999999998</v>
      </c>
      <c r="E1572" s="2">
        <f t="shared" si="192"/>
        <v>3.0068600000000005</v>
      </c>
      <c r="F1572" s="2">
        <f t="shared" si="193"/>
        <v>2.9816299999999996</v>
      </c>
      <c r="G1572" s="2">
        <f t="shared" si="187"/>
        <v>2.5550240000000004</v>
      </c>
      <c r="H1572" s="2">
        <f t="shared" si="191"/>
        <v>2.3914505000000013</v>
      </c>
      <c r="I1572" s="2">
        <f t="array" ref="I1572">SUMPRODUCT(B1556:B1575, (ROW(B1556:B1575)-ROW(B1556)+1)) / (20*21/2)</f>
        <v>3.0523390476190473</v>
      </c>
      <c r="J1572" s="2">
        <f t="shared" si="194"/>
        <v>2.904124068334335</v>
      </c>
      <c r="K1572" s="2">
        <f t="shared" si="188"/>
        <v>2.6676494514467137</v>
      </c>
    </row>
    <row r="1573" spans="1:11" ht="13.5" x14ac:dyDescent="0.25">
      <c r="A1573" s="3">
        <f>TITRES_STAT!B1576</f>
        <v>45065</v>
      </c>
      <c r="B1573" s="5">
        <f>TITRES_STAT!D1576</f>
        <v>3.0821999999999998</v>
      </c>
      <c r="C1573" s="2">
        <f t="shared" si="189"/>
        <v>9.319999999999995E-2</v>
      </c>
      <c r="D1573" s="2">
        <f t="shared" si="190"/>
        <v>3.0122999999999998</v>
      </c>
      <c r="E1573" s="2">
        <f t="shared" si="192"/>
        <v>3.0130699999999999</v>
      </c>
      <c r="F1573" s="2">
        <f t="shared" si="193"/>
        <v>2.9944399999999995</v>
      </c>
      <c r="G1573" s="2">
        <f t="shared" si="187"/>
        <v>2.5717940000000006</v>
      </c>
      <c r="H1573" s="2">
        <f t="shared" si="191"/>
        <v>2.3951385000000012</v>
      </c>
      <c r="I1573" s="2">
        <f t="array" ref="I1573">SUMPRODUCT(B1557:B1576, (ROW(B1557:B1576)-ROW(B1557)+1)) / (20*21/2)</f>
        <v>3.0723080952380957</v>
      </c>
      <c r="J1573" s="2">
        <f t="shared" si="194"/>
        <v>2.921083680873922</v>
      </c>
      <c r="K1573" s="2">
        <f t="shared" si="188"/>
        <v>2.6839063357037056</v>
      </c>
    </row>
    <row r="1574" spans="1:11" ht="13.5" x14ac:dyDescent="0.25">
      <c r="A1574" s="3">
        <f>TITRES_STAT!B1577</f>
        <v>45068</v>
      </c>
      <c r="B1574" s="5">
        <f>TITRES_STAT!D1577</f>
        <v>3.2219000000000002</v>
      </c>
      <c r="C1574" s="2">
        <f t="shared" si="189"/>
        <v>0.13970000000000038</v>
      </c>
      <c r="D1574" s="2">
        <f t="shared" si="190"/>
        <v>3.0511200000000001</v>
      </c>
      <c r="E1574" s="2">
        <f t="shared" si="192"/>
        <v>3.0324800000000005</v>
      </c>
      <c r="F1574" s="2">
        <f t="shared" si="193"/>
        <v>3.0122949999999991</v>
      </c>
      <c r="G1574" s="2">
        <f t="shared" si="187"/>
        <v>2.5915140000000001</v>
      </c>
      <c r="H1574" s="2">
        <f t="shared" si="191"/>
        <v>2.3994860000000013</v>
      </c>
      <c r="I1574" s="2">
        <f t="array" ref="I1574">SUMPRODUCT(B1558:B1577, (ROW(B1558:B1577)-ROW(B1558)+1)) / (20*21/2)</f>
        <v>3.0927180952380957</v>
      </c>
      <c r="J1574" s="2">
        <f t="shared" si="194"/>
        <v>2.9497328541240249</v>
      </c>
      <c r="K1574" s="2">
        <f t="shared" si="188"/>
        <v>2.7050041264604232</v>
      </c>
    </row>
    <row r="1575" spans="1:11" ht="13.5" x14ac:dyDescent="0.25">
      <c r="A1575" s="3">
        <f>TITRES_STAT!B1578</f>
        <v>45069</v>
      </c>
      <c r="B1575" s="5">
        <f>TITRES_STAT!D1578</f>
        <v>3.2374999999999998</v>
      </c>
      <c r="C1575" s="2">
        <f t="shared" si="189"/>
        <v>1.5599999999999614E-2</v>
      </c>
      <c r="D1575" s="2">
        <f t="shared" si="190"/>
        <v>3.1008200000000001</v>
      </c>
      <c r="E1575" s="2">
        <f t="shared" si="192"/>
        <v>3.0534500000000007</v>
      </c>
      <c r="F1575" s="2">
        <f t="shared" si="193"/>
        <v>3.0278249999999991</v>
      </c>
      <c r="G1575" s="2">
        <f t="shared" si="187"/>
        <v>2.6123220000000003</v>
      </c>
      <c r="H1575" s="2">
        <f t="shared" si="191"/>
        <v>2.4039115000000013</v>
      </c>
      <c r="I1575" s="2">
        <f t="array" ref="I1575">SUMPRODUCT(B1559:B1578, (ROW(B1559:B1578)-ROW(B1559)+1)) / (20*21/2)</f>
        <v>3.1168204761904761</v>
      </c>
      <c r="J1575" s="2">
        <f t="shared" si="194"/>
        <v>2.9771392489693556</v>
      </c>
      <c r="K1575" s="2">
        <f t="shared" si="188"/>
        <v>2.7258863175796222</v>
      </c>
    </row>
    <row r="1576" spans="1:11" ht="13.5" x14ac:dyDescent="0.25">
      <c r="A1576" s="3">
        <f>TITRES_STAT!B1579</f>
        <v>45070</v>
      </c>
      <c r="B1576" s="5">
        <f>TITRES_STAT!D1579</f>
        <v>3.2374999999999998</v>
      </c>
      <c r="C1576" s="2">
        <f t="shared" si="189"/>
        <v>0</v>
      </c>
      <c r="D1576" s="2">
        <f t="shared" si="190"/>
        <v>3.1536200000000001</v>
      </c>
      <c r="E1576" s="2">
        <f t="shared" si="192"/>
        <v>3.0751900000000001</v>
      </c>
      <c r="F1576" s="2">
        <f t="shared" si="193"/>
        <v>3.0386949999999993</v>
      </c>
      <c r="G1576" s="2">
        <f t="shared" si="187"/>
        <v>2.6323540000000007</v>
      </c>
      <c r="H1576" s="2">
        <f t="shared" si="191"/>
        <v>2.4083760000000014</v>
      </c>
      <c r="I1576" s="2">
        <f t="array" ref="I1576">SUMPRODUCT(B1560:B1579, (ROW(B1560:B1579)-ROW(B1560)+1)) / (20*21/2)</f>
        <v>3.1377090476190475</v>
      </c>
      <c r="J1576" s="2">
        <f t="shared" si="194"/>
        <v>3.0019355109722738</v>
      </c>
      <c r="K1576" s="2">
        <f t="shared" si="188"/>
        <v>2.7459495992431666</v>
      </c>
    </row>
    <row r="1577" spans="1:11" ht="13.5" x14ac:dyDescent="0.25">
      <c r="A1577" s="3">
        <f>TITRES_STAT!B1580</f>
        <v>45071</v>
      </c>
      <c r="B1577" s="5">
        <f>TITRES_STAT!D1580</f>
        <v>3.2530000000000001</v>
      </c>
      <c r="C1577" s="2">
        <f t="shared" si="189"/>
        <v>1.5500000000000291E-2</v>
      </c>
      <c r="D1577" s="2">
        <f t="shared" si="190"/>
        <v>3.20642</v>
      </c>
      <c r="E1577" s="2">
        <f t="shared" si="192"/>
        <v>3.1000400000000004</v>
      </c>
      <c r="F1577" s="2">
        <f t="shared" si="193"/>
        <v>3.0542249999999993</v>
      </c>
      <c r="G1577" s="2">
        <f t="shared" si="187"/>
        <v>2.6526960000000006</v>
      </c>
      <c r="H1577" s="2">
        <f t="shared" si="191"/>
        <v>2.4124910000000015</v>
      </c>
      <c r="I1577" s="2">
        <f t="array" ref="I1577">SUMPRODUCT(B1561:B1580, (ROW(B1561:B1580)-ROW(B1561)+1)) / (20*21/2)</f>
        <v>3.1540185714285718</v>
      </c>
      <c r="J1577" s="2">
        <f t="shared" si="194"/>
        <v>3.0258464146891999</v>
      </c>
      <c r="K1577" s="2">
        <f t="shared" si="188"/>
        <v>2.7658339286846108</v>
      </c>
    </row>
    <row r="1578" spans="1:11" ht="13.5" x14ac:dyDescent="0.25">
      <c r="A1578" s="3">
        <f>TITRES_STAT!B1581</f>
        <v>45072</v>
      </c>
      <c r="B1578" s="5">
        <f>TITRES_STAT!D1581</f>
        <v>3.3073000000000001</v>
      </c>
      <c r="C1578" s="2">
        <f t="shared" si="189"/>
        <v>5.4300000000000015E-2</v>
      </c>
      <c r="D1578" s="2">
        <f t="shared" si="190"/>
        <v>3.2514400000000001</v>
      </c>
      <c r="E1578" s="2">
        <f t="shared" si="192"/>
        <v>3.1318700000000002</v>
      </c>
      <c r="F1578" s="2">
        <f t="shared" si="193"/>
        <v>3.0724699999999996</v>
      </c>
      <c r="G1578" s="2">
        <f t="shared" si="187"/>
        <v>2.6739680000000003</v>
      </c>
      <c r="H1578" s="2">
        <f t="shared" si="191"/>
        <v>2.4167995000000015</v>
      </c>
      <c r="I1578" s="2">
        <f t="array" ref="I1578">SUMPRODUCT(B1562:B1581, (ROW(B1562:B1581)-ROW(B1562)+1)) / (20*21/2)</f>
        <v>3.1691076190476193</v>
      </c>
      <c r="J1578" s="2">
        <f t="shared" si="194"/>
        <v>3.0526515180521336</v>
      </c>
      <c r="K1578" s="2">
        <f t="shared" si="188"/>
        <v>2.7870678922656063</v>
      </c>
    </row>
    <row r="1579" spans="1:11" ht="13.5" x14ac:dyDescent="0.25">
      <c r="A1579" s="3">
        <f>TITRES_STAT!B1582</f>
        <v>45075</v>
      </c>
      <c r="B1579" s="5">
        <f>TITRES_STAT!D1582</f>
        <v>3.2917999999999998</v>
      </c>
      <c r="C1579" s="2">
        <f t="shared" si="189"/>
        <v>-1.5500000000000291E-2</v>
      </c>
      <c r="D1579" s="2">
        <f t="shared" si="190"/>
        <v>3.2654199999999998</v>
      </c>
      <c r="E1579" s="2">
        <f t="shared" si="192"/>
        <v>3.1582699999999999</v>
      </c>
      <c r="F1579" s="2">
        <f t="shared" si="193"/>
        <v>3.0895499999999996</v>
      </c>
      <c r="G1579" s="2">
        <f t="shared" si="187"/>
        <v>2.6952400000000001</v>
      </c>
      <c r="H1579" s="2">
        <f t="shared" si="191"/>
        <v>2.4211470000000013</v>
      </c>
      <c r="I1579" s="2">
        <f t="array" ref="I1579">SUMPRODUCT(B1563:B1582, (ROW(B1563:B1582)-ROW(B1563)+1)) / (20*21/2)</f>
        <v>3.1817123809523813</v>
      </c>
      <c r="J1579" s="2">
        <f t="shared" si="194"/>
        <v>3.0754275639519304</v>
      </c>
      <c r="K1579" s="2">
        <f t="shared" si="188"/>
        <v>2.8068613082551903</v>
      </c>
    </row>
    <row r="1580" spans="1:11" ht="13.5" x14ac:dyDescent="0.25">
      <c r="A1580" s="3">
        <f>TITRES_STAT!B1583</f>
        <v>45076</v>
      </c>
      <c r="B1580" s="5">
        <f>TITRES_STAT!D1583</f>
        <v>3.2608000000000001</v>
      </c>
      <c r="C1580" s="2">
        <f t="shared" si="189"/>
        <v>-3.0999999999999694E-2</v>
      </c>
      <c r="D1580" s="2">
        <f t="shared" si="190"/>
        <v>3.2700800000000001</v>
      </c>
      <c r="E1580" s="2">
        <f t="shared" si="192"/>
        <v>3.1854500000000003</v>
      </c>
      <c r="F1580" s="2">
        <f t="shared" si="193"/>
        <v>3.1023649999999998</v>
      </c>
      <c r="G1580" s="2">
        <f t="shared" si="187"/>
        <v>2.715738</v>
      </c>
      <c r="H1580" s="2">
        <f t="shared" si="191"/>
        <v>2.4254950000000011</v>
      </c>
      <c r="I1580" s="2">
        <f t="array" ref="I1580">SUMPRODUCT(B1564:B1583, (ROW(B1564:B1583)-ROW(B1564)+1)) / (20*21/2)</f>
        <v>3.1948047619047619</v>
      </c>
      <c r="J1580" s="2">
        <f t="shared" si="194"/>
        <v>3.0930820816707945</v>
      </c>
      <c r="K1580" s="2">
        <f t="shared" si="188"/>
        <v>2.8246628255785162</v>
      </c>
    </row>
    <row r="1581" spans="1:11" ht="13.5" x14ac:dyDescent="0.25">
      <c r="A1581" s="3">
        <f>TITRES_STAT!B1584</f>
        <v>45077</v>
      </c>
      <c r="B1581" s="5">
        <f>TITRES_STAT!D1584</f>
        <v>3.2608000000000001</v>
      </c>
      <c r="C1581" s="2">
        <f t="shared" si="189"/>
        <v>0</v>
      </c>
      <c r="D1581" s="2">
        <f t="shared" si="190"/>
        <v>3.27474</v>
      </c>
      <c r="E1581" s="2">
        <f t="shared" si="192"/>
        <v>3.2141800000000003</v>
      </c>
      <c r="F1581" s="2">
        <f t="shared" si="193"/>
        <v>3.1128499999999999</v>
      </c>
      <c r="G1581" s="2">
        <f t="shared" si="187"/>
        <v>2.7359239999999994</v>
      </c>
      <c r="H1581" s="2">
        <f t="shared" si="191"/>
        <v>2.4296490000000013</v>
      </c>
      <c r="I1581" s="2">
        <f t="array" ref="I1581">SUMPRODUCT(B1565:B1584, (ROW(B1565:B1584)-ROW(B1565)+1)) / (20*21/2)</f>
        <v>3.2067509523809528</v>
      </c>
      <c r="J1581" s="2">
        <f t="shared" si="194"/>
        <v>3.1090552167497667</v>
      </c>
      <c r="K1581" s="2">
        <f t="shared" si="188"/>
        <v>2.8417662441832805</v>
      </c>
    </row>
    <row r="1582" spans="1:11" ht="13.5" x14ac:dyDescent="0.25">
      <c r="A1582" s="3">
        <f>TITRES_STAT!B1585</f>
        <v>45078</v>
      </c>
      <c r="B1582" s="5">
        <f>TITRES_STAT!D1585</f>
        <v>3.2452000000000001</v>
      </c>
      <c r="C1582" s="2">
        <f t="shared" si="189"/>
        <v>-1.5600000000000058E-2</v>
      </c>
      <c r="D1582" s="2">
        <f t="shared" si="190"/>
        <v>3.27318</v>
      </c>
      <c r="E1582" s="2">
        <f t="shared" si="192"/>
        <v>3.2397999999999998</v>
      </c>
      <c r="F1582" s="2">
        <f t="shared" si="193"/>
        <v>3.1233300000000002</v>
      </c>
      <c r="G1582" s="2">
        <f t="shared" si="187"/>
        <v>2.755798</v>
      </c>
      <c r="H1582" s="2">
        <f t="shared" si="191"/>
        <v>2.4337250000000017</v>
      </c>
      <c r="I1582" s="2">
        <f t="array" ref="I1582">SUMPRODUCT(B1566:B1585, (ROW(B1566:B1585)-ROW(B1566)+1)) / (20*21/2)</f>
        <v>3.2168447619047615</v>
      </c>
      <c r="J1582" s="2">
        <f t="shared" si="194"/>
        <v>3.1220213865831226</v>
      </c>
      <c r="K1582" s="2">
        <f t="shared" si="188"/>
        <v>2.8575871757839364</v>
      </c>
    </row>
    <row r="1583" spans="1:11" ht="13.5" x14ac:dyDescent="0.25">
      <c r="A1583" s="3">
        <f>TITRES_STAT!B1586</f>
        <v>45079</v>
      </c>
      <c r="B1583" s="5">
        <f>TITRES_STAT!D1586</f>
        <v>3.2608000000000001</v>
      </c>
      <c r="C1583" s="2">
        <f t="shared" si="189"/>
        <v>1.5600000000000058E-2</v>
      </c>
      <c r="D1583" s="2">
        <f t="shared" si="190"/>
        <v>3.2638800000000003</v>
      </c>
      <c r="E1583" s="2">
        <f t="shared" si="192"/>
        <v>3.25766</v>
      </c>
      <c r="F1583" s="2">
        <f t="shared" si="193"/>
        <v>3.1353650000000002</v>
      </c>
      <c r="G1583" s="2">
        <f t="shared" si="187"/>
        <v>2.7762959999999999</v>
      </c>
      <c r="H1583" s="2">
        <f t="shared" si="191"/>
        <v>2.438073000000001</v>
      </c>
      <c r="I1583" s="2">
        <f t="array" ref="I1583">SUMPRODUCT(B1567:B1586, (ROW(B1567:B1586)-ROW(B1567)+1)) / (20*21/2)</f>
        <v>3.2251233333333333</v>
      </c>
      <c r="J1583" s="2">
        <f t="shared" si="194"/>
        <v>3.1352383973847302</v>
      </c>
      <c r="K1583" s="2">
        <f t="shared" si="188"/>
        <v>2.8733994434002526</v>
      </c>
    </row>
    <row r="1584" spans="1:11" ht="13.5" x14ac:dyDescent="0.25">
      <c r="A1584" s="3">
        <f>TITRES_STAT!B1587</f>
        <v>45082</v>
      </c>
      <c r="B1584" s="5">
        <f>TITRES_STAT!D1587</f>
        <v>3.2608000000000001</v>
      </c>
      <c r="C1584" s="2">
        <f t="shared" si="189"/>
        <v>0</v>
      </c>
      <c r="D1584" s="2">
        <f t="shared" si="190"/>
        <v>3.2576799999999997</v>
      </c>
      <c r="E1584" s="2">
        <f t="shared" si="192"/>
        <v>3.2615499999999997</v>
      </c>
      <c r="F1584" s="2">
        <f t="shared" si="193"/>
        <v>3.1470150000000006</v>
      </c>
      <c r="G1584" s="2">
        <f t="shared" si="187"/>
        <v>2.7967940000000002</v>
      </c>
      <c r="H1584" s="2">
        <f t="shared" si="191"/>
        <v>2.4424595000000009</v>
      </c>
      <c r="I1584" s="2">
        <f t="array" ref="I1584">SUMPRODUCT(B1568:B1587, (ROW(B1568:B1587)-ROW(B1568)+1)) / (20*21/2)</f>
        <v>3.2293776190476193</v>
      </c>
      <c r="J1584" s="2">
        <f t="shared" si="194"/>
        <v>3.1471966452528513</v>
      </c>
      <c r="K1584" s="2">
        <f t="shared" si="188"/>
        <v>2.8885916220904386</v>
      </c>
    </row>
    <row r="1585" spans="1:11" ht="13.5" x14ac:dyDescent="0.25">
      <c r="A1585" s="3">
        <f>TITRES_STAT!B1588</f>
        <v>45083</v>
      </c>
      <c r="B1585" s="5">
        <f>TITRES_STAT!D1588</f>
        <v>3.2530000000000001</v>
      </c>
      <c r="C1585" s="2">
        <f t="shared" si="189"/>
        <v>-7.8000000000000291E-3</v>
      </c>
      <c r="D1585" s="2">
        <f t="shared" si="190"/>
        <v>3.2561200000000001</v>
      </c>
      <c r="E1585" s="2">
        <f t="shared" si="192"/>
        <v>3.2631000000000001</v>
      </c>
      <c r="F1585" s="2">
        <f t="shared" si="193"/>
        <v>3.1582750000000006</v>
      </c>
      <c r="G1585" s="2">
        <f t="shared" si="187"/>
        <v>2.8169799999999996</v>
      </c>
      <c r="H1585" s="2">
        <f t="shared" si="191"/>
        <v>2.4466910000000017</v>
      </c>
      <c r="I1585" s="2">
        <f t="array" ref="I1585">SUMPRODUCT(B1569:B1588, (ROW(B1569:B1588)-ROW(B1569)+1)) / (20*21/2)</f>
        <v>3.2348523809523808</v>
      </c>
      <c r="J1585" s="2">
        <f t="shared" si="194"/>
        <v>3.1572731552287703</v>
      </c>
      <c r="K1585" s="2">
        <f t="shared" si="188"/>
        <v>2.9028821467143429</v>
      </c>
    </row>
    <row r="1586" spans="1:11" ht="13.5" x14ac:dyDescent="0.25">
      <c r="A1586" s="3">
        <f>TITRES_STAT!B1589</f>
        <v>45084</v>
      </c>
      <c r="B1586" s="5">
        <f>TITRES_STAT!D1589</f>
        <v>3.2452000000000001</v>
      </c>
      <c r="C1586" s="2">
        <f t="shared" si="189"/>
        <v>-7.8000000000000291E-3</v>
      </c>
      <c r="D1586" s="2">
        <f t="shared" si="190"/>
        <v>3.2530000000000001</v>
      </c>
      <c r="E1586" s="2">
        <f t="shared" si="192"/>
        <v>3.2638699999999998</v>
      </c>
      <c r="F1586" s="2">
        <f t="shared" si="193"/>
        <v>3.1695300000000008</v>
      </c>
      <c r="G1586" s="2">
        <f t="shared" ref="G1586:G1649" si="195">AVERAGE(B1537:B1586)</f>
        <v>2.8379420000000004</v>
      </c>
      <c r="H1586" s="2">
        <f t="shared" si="191"/>
        <v>2.4506890000000014</v>
      </c>
      <c r="I1586" s="2">
        <f t="array" ref="I1586">SUMPRODUCT(B1570:B1589, (ROW(B1570:B1589)-ROW(B1570)+1)) / (20*21/2)</f>
        <v>3.2391438095238101</v>
      </c>
      <c r="J1586" s="2">
        <f t="shared" si="194"/>
        <v>3.1656471404450781</v>
      </c>
      <c r="K1586" s="2">
        <f t="shared" si="188"/>
        <v>2.916306376254957</v>
      </c>
    </row>
    <row r="1587" spans="1:11" ht="13.5" x14ac:dyDescent="0.25">
      <c r="A1587" s="3">
        <f>TITRES_STAT!B1590</f>
        <v>45085</v>
      </c>
      <c r="B1587" s="5">
        <f>TITRES_STAT!D1590</f>
        <v>3.2141999999999999</v>
      </c>
      <c r="C1587" s="2">
        <f t="shared" si="189"/>
        <v>-3.1000000000000139E-2</v>
      </c>
      <c r="D1587" s="2">
        <f t="shared" si="190"/>
        <v>3.2468000000000004</v>
      </c>
      <c r="E1587" s="2">
        <f t="shared" si="192"/>
        <v>3.2599899999999997</v>
      </c>
      <c r="F1587" s="2">
        <f t="shared" si="193"/>
        <v>3.1800150000000005</v>
      </c>
      <c r="G1587" s="2">
        <f t="shared" si="195"/>
        <v>2.8579719999999997</v>
      </c>
      <c r="H1587" s="2">
        <f t="shared" si="191"/>
        <v>2.4545710000000018</v>
      </c>
      <c r="I1587" s="2">
        <f t="array" ref="I1587">SUMPRODUCT(B1571:B1590, (ROW(B1571:B1590)-ROW(B1571)+1)) / (20*21/2)</f>
        <v>3.2424366666666669</v>
      </c>
      <c r="J1587" s="2">
        <f t="shared" si="194"/>
        <v>3.1702712223074516</v>
      </c>
      <c r="K1587" s="2">
        <f t="shared" ref="K1587:K1650" si="196">$K$4*B1587+(1-$K$4)*K1586</f>
        <v>2.9279884791469195</v>
      </c>
    </row>
    <row r="1588" spans="1:11" ht="13.5" x14ac:dyDescent="0.25">
      <c r="A1588" s="3">
        <f>TITRES_STAT!B1591</f>
        <v>45086</v>
      </c>
      <c r="B1588" s="5">
        <f>TITRES_STAT!D1591</f>
        <v>3.2374999999999998</v>
      </c>
      <c r="C1588" s="2">
        <f t="shared" si="189"/>
        <v>2.3299999999999876E-2</v>
      </c>
      <c r="D1588" s="2">
        <f t="shared" si="190"/>
        <v>3.24214</v>
      </c>
      <c r="E1588" s="2">
        <f t="shared" si="192"/>
        <v>3.2530099999999997</v>
      </c>
      <c r="F1588" s="2">
        <f t="shared" si="193"/>
        <v>3.1924400000000004</v>
      </c>
      <c r="G1588" s="2">
        <f t="shared" si="195"/>
        <v>2.8784680000000002</v>
      </c>
      <c r="H1588" s="2">
        <f t="shared" si="191"/>
        <v>2.4586470000000018</v>
      </c>
      <c r="I1588" s="2">
        <f t="array" ref="I1588">SUMPRODUCT(B1572:B1591, (ROW(B1572:B1591)-ROW(B1572)+1)) / (20*21/2)</f>
        <v>3.2460223809523812</v>
      </c>
      <c r="J1588" s="2">
        <f t="shared" si="194"/>
        <v>3.1766739630400749</v>
      </c>
      <c r="K1588" s="2">
        <f t="shared" si="196"/>
        <v>2.9401261858470402</v>
      </c>
    </row>
    <row r="1589" spans="1:11" ht="13.5" x14ac:dyDescent="0.25">
      <c r="A1589" s="3">
        <f>TITRES_STAT!B1592</f>
        <v>45089</v>
      </c>
      <c r="B1589" s="5">
        <f>TITRES_STAT!D1592</f>
        <v>3.2374999999999998</v>
      </c>
      <c r="C1589" s="2">
        <f t="shared" si="189"/>
        <v>0</v>
      </c>
      <c r="D1589" s="2">
        <f t="shared" si="190"/>
        <v>3.2374800000000001</v>
      </c>
      <c r="E1589" s="2">
        <f t="shared" si="192"/>
        <v>3.2475800000000001</v>
      </c>
      <c r="F1589" s="2">
        <f t="shared" si="193"/>
        <v>3.2029249999999996</v>
      </c>
      <c r="G1589" s="2">
        <f t="shared" si="195"/>
        <v>2.8997420000000012</v>
      </c>
      <c r="H1589" s="2">
        <f t="shared" si="191"/>
        <v>2.4628010000000016</v>
      </c>
      <c r="I1589" s="2">
        <f t="array" ref="I1589">SUMPRODUCT(B1573:B1592, (ROW(B1573:B1592)-ROW(B1573)+1)) / (20*21/2)</f>
        <v>3.2460580952380953</v>
      </c>
      <c r="J1589" s="2">
        <f t="shared" si="194"/>
        <v>3.18246691894102</v>
      </c>
      <c r="K1589" s="2">
        <f t="shared" si="196"/>
        <v>2.9517879040491173</v>
      </c>
    </row>
    <row r="1590" spans="1:11" ht="13.5" x14ac:dyDescent="0.25">
      <c r="A1590" s="3">
        <f>TITRES_STAT!B1593</f>
        <v>45090</v>
      </c>
      <c r="B1590" s="5">
        <f>TITRES_STAT!D1593</f>
        <v>3.2374999999999998</v>
      </c>
      <c r="C1590" s="2">
        <f t="shared" si="189"/>
        <v>0</v>
      </c>
      <c r="D1590" s="2">
        <f t="shared" si="190"/>
        <v>3.2343800000000003</v>
      </c>
      <c r="E1590" s="2">
        <f t="shared" si="192"/>
        <v>3.24525</v>
      </c>
      <c r="F1590" s="2">
        <f t="shared" si="193"/>
        <v>3.2153499999999999</v>
      </c>
      <c r="G1590" s="2">
        <f t="shared" si="195"/>
        <v>2.9203940000000017</v>
      </c>
      <c r="H1590" s="2">
        <f t="shared" si="191"/>
        <v>2.4669550000000018</v>
      </c>
      <c r="I1590" s="2">
        <f t="array" ref="I1590">SUMPRODUCT(B1574:B1593, (ROW(B1574:B1593)-ROW(B1574)+1)) / (20*21/2)</f>
        <v>3.2464238095238089</v>
      </c>
      <c r="J1590" s="2">
        <f t="shared" si="194"/>
        <v>3.1877081647561609</v>
      </c>
      <c r="K1590" s="2">
        <f t="shared" si="196"/>
        <v>2.9629922999687599</v>
      </c>
    </row>
    <row r="1591" spans="1:11" ht="13.5" x14ac:dyDescent="0.25">
      <c r="A1591" s="3">
        <f>TITRES_STAT!B1594</f>
        <v>45091</v>
      </c>
      <c r="B1591" s="5">
        <f>TITRES_STAT!D1594</f>
        <v>3.2530000000000001</v>
      </c>
      <c r="C1591" s="2">
        <f t="shared" si="189"/>
        <v>1.5500000000000291E-2</v>
      </c>
      <c r="D1591" s="2">
        <f t="shared" si="190"/>
        <v>3.2359400000000003</v>
      </c>
      <c r="E1591" s="2">
        <f t="shared" si="192"/>
        <v>3.2444699999999997</v>
      </c>
      <c r="F1591" s="2">
        <f t="shared" si="193"/>
        <v>3.2293250000000002</v>
      </c>
      <c r="G1591" s="2">
        <f t="shared" si="195"/>
        <v>2.9405800000000011</v>
      </c>
      <c r="H1591" s="2">
        <f t="shared" si="191"/>
        <v>2.4709920000000016</v>
      </c>
      <c r="I1591" s="2">
        <f t="array" ref="I1591">SUMPRODUCT(B1575:B1594, (ROW(B1575:B1594)-ROW(B1575)+1)) / (20*21/2)</f>
        <v>3.2452800000000002</v>
      </c>
      <c r="J1591" s="2">
        <f t="shared" si="194"/>
        <v>3.1939264347793839</v>
      </c>
      <c r="K1591" s="2">
        <f t="shared" si="196"/>
        <v>2.9743651509503772</v>
      </c>
    </row>
    <row r="1592" spans="1:11" ht="13.5" x14ac:dyDescent="0.25">
      <c r="A1592" s="3">
        <f>TITRES_STAT!B1595</f>
        <v>45092</v>
      </c>
      <c r="B1592" s="5">
        <f>TITRES_STAT!D1595</f>
        <v>3.2296999999999998</v>
      </c>
      <c r="C1592" s="2">
        <f t="shared" si="189"/>
        <v>-2.330000000000032E-2</v>
      </c>
      <c r="D1592" s="2">
        <f t="shared" si="190"/>
        <v>3.2390400000000001</v>
      </c>
      <c r="E1592" s="2">
        <f t="shared" si="192"/>
        <v>3.2429200000000002</v>
      </c>
      <c r="F1592" s="2">
        <f t="shared" si="193"/>
        <v>3.2413599999999994</v>
      </c>
      <c r="G1592" s="2">
        <f t="shared" si="195"/>
        <v>2.9595240000000018</v>
      </c>
      <c r="H1592" s="2">
        <f t="shared" si="191"/>
        <v>2.475029000000001</v>
      </c>
      <c r="I1592" s="2">
        <f t="array" ref="I1592">SUMPRODUCT(B1576:B1595, (ROW(B1576:B1595)-ROW(B1576)+1)) / (20*21/2)</f>
        <v>3.2425761904761905</v>
      </c>
      <c r="J1592" s="2">
        <f t="shared" si="194"/>
        <v>3.1973334409908714</v>
      </c>
      <c r="K1592" s="2">
        <f t="shared" si="196"/>
        <v>2.9843782822856566</v>
      </c>
    </row>
    <row r="1593" spans="1:11" ht="13.5" x14ac:dyDescent="0.25">
      <c r="A1593" s="3">
        <f>TITRES_STAT!B1596</f>
        <v>45093</v>
      </c>
      <c r="B1593" s="5">
        <f>TITRES_STAT!D1596</f>
        <v>3.2452000000000001</v>
      </c>
      <c r="C1593" s="2">
        <f t="shared" si="189"/>
        <v>1.5500000000000291E-2</v>
      </c>
      <c r="D1593" s="2">
        <f t="shared" si="190"/>
        <v>3.24058</v>
      </c>
      <c r="E1593" s="2">
        <f t="shared" si="192"/>
        <v>3.2413600000000002</v>
      </c>
      <c r="F1593" s="2">
        <f t="shared" si="193"/>
        <v>3.2495099999999995</v>
      </c>
      <c r="G1593" s="2">
        <f t="shared" si="195"/>
        <v>2.9792440000000018</v>
      </c>
      <c r="H1593" s="2">
        <f t="shared" si="191"/>
        <v>2.4790270000000012</v>
      </c>
      <c r="I1593" s="2">
        <f t="array" ref="I1593">SUMPRODUCT(B1577:B1596, (ROW(B1577:B1596)-ROW(B1577)+1)) / (20*21/2)</f>
        <v>3.2414323809523813</v>
      </c>
      <c r="J1593" s="2">
        <f t="shared" si="194"/>
        <v>3.2018921608965027</v>
      </c>
      <c r="K1593" s="2">
        <f t="shared" si="196"/>
        <v>2.994606584941121</v>
      </c>
    </row>
    <row r="1594" spans="1:11" ht="13.5" x14ac:dyDescent="0.25">
      <c r="A1594" s="3">
        <f>TITRES_STAT!B1597</f>
        <v>45096</v>
      </c>
      <c r="B1594" s="5">
        <f>TITRES_STAT!D1597</f>
        <v>3.2374999999999998</v>
      </c>
      <c r="C1594" s="2">
        <f t="shared" si="189"/>
        <v>-7.7000000000002622E-3</v>
      </c>
      <c r="D1594" s="2">
        <f t="shared" si="190"/>
        <v>3.24058</v>
      </c>
      <c r="E1594" s="2">
        <f t="shared" si="192"/>
        <v>3.2390300000000005</v>
      </c>
      <c r="F1594" s="2">
        <f t="shared" si="193"/>
        <v>3.2502899999999988</v>
      </c>
      <c r="G1594" s="2">
        <f t="shared" si="195"/>
        <v>2.9984980000000014</v>
      </c>
      <c r="H1594" s="2">
        <f t="shared" si="191"/>
        <v>2.4834135000000015</v>
      </c>
      <c r="I1594" s="2">
        <f t="array" ref="I1594">SUMPRODUCT(B1578:B1597, (ROW(B1578:B1597)-ROW(B1578)+1)) / (20*21/2)</f>
        <v>3.2388028571428569</v>
      </c>
      <c r="J1594" s="2">
        <f t="shared" si="194"/>
        <v>3.2052833836682644</v>
      </c>
      <c r="K1594" s="2">
        <f t="shared" si="196"/>
        <v>3.0041318169042142</v>
      </c>
    </row>
    <row r="1595" spans="1:11" ht="13.5" x14ac:dyDescent="0.25">
      <c r="A1595" s="3">
        <f>TITRES_STAT!B1598</f>
        <v>45097</v>
      </c>
      <c r="B1595" s="5">
        <f>TITRES_STAT!D1598</f>
        <v>3.2219000000000002</v>
      </c>
      <c r="C1595" s="2">
        <f t="shared" si="189"/>
        <v>-1.5599999999999614E-2</v>
      </c>
      <c r="D1595" s="2">
        <f t="shared" si="190"/>
        <v>3.23746</v>
      </c>
      <c r="E1595" s="2">
        <f t="shared" si="192"/>
        <v>3.2359200000000001</v>
      </c>
      <c r="F1595" s="2">
        <f t="shared" si="193"/>
        <v>3.2495099999999995</v>
      </c>
      <c r="G1595" s="2">
        <f t="shared" si="195"/>
        <v>3.016974000000002</v>
      </c>
      <c r="H1595" s="2">
        <f t="shared" si="191"/>
        <v>2.4874505000000009</v>
      </c>
      <c r="I1595" s="2">
        <f t="array" ref="I1595">SUMPRODUCT(B1579:B1598, (ROW(B1579:B1598)-ROW(B1579)+1)) / (20*21/2)</f>
        <v>3.2363214285714283</v>
      </c>
      <c r="J1595" s="2">
        <f t="shared" si="194"/>
        <v>3.2068659185570008</v>
      </c>
      <c r="K1595" s="2">
        <f t="shared" si="196"/>
        <v>3.0126717456530687</v>
      </c>
    </row>
    <row r="1596" spans="1:11" ht="13.5" x14ac:dyDescent="0.25">
      <c r="A1596" s="3">
        <f>TITRES_STAT!B1599</f>
        <v>45098</v>
      </c>
      <c r="B1596" s="5">
        <f>TITRES_STAT!D1599</f>
        <v>3.2374999999999998</v>
      </c>
      <c r="C1596" s="2">
        <f t="shared" si="189"/>
        <v>1.5599999999999614E-2</v>
      </c>
      <c r="D1596" s="2">
        <f t="shared" si="190"/>
        <v>3.2343599999999997</v>
      </c>
      <c r="E1596" s="2">
        <f t="shared" si="192"/>
        <v>3.23515</v>
      </c>
      <c r="F1596" s="2">
        <f t="shared" si="193"/>
        <v>3.2495099999999995</v>
      </c>
      <c r="G1596" s="2">
        <f t="shared" si="195"/>
        <v>3.0356080000000016</v>
      </c>
      <c r="H1596" s="2">
        <f t="shared" si="191"/>
        <v>2.4915265000000013</v>
      </c>
      <c r="I1596" s="2">
        <f t="array" ref="I1596">SUMPRODUCT(B1580:B1599, (ROW(B1580:B1599)-ROW(B1580)+1)) / (20*21/2)</f>
        <v>3.2342466666666665</v>
      </c>
      <c r="J1596" s="2">
        <f t="shared" si="194"/>
        <v>3.2097834501230005</v>
      </c>
      <c r="K1596" s="2">
        <f t="shared" si="196"/>
        <v>3.0214885399411839</v>
      </c>
    </row>
    <row r="1597" spans="1:11" ht="13.5" x14ac:dyDescent="0.25">
      <c r="A1597" s="3">
        <f>TITRES_STAT!B1600</f>
        <v>45099</v>
      </c>
      <c r="B1597" s="5">
        <f>TITRES_STAT!D1600</f>
        <v>3.2219000000000002</v>
      </c>
      <c r="C1597" s="2">
        <f t="shared" si="189"/>
        <v>-1.5599999999999614E-2</v>
      </c>
      <c r="D1597" s="2">
        <f t="shared" si="190"/>
        <v>3.2328000000000001</v>
      </c>
      <c r="E1597" s="2">
        <f t="shared" si="192"/>
        <v>3.2359200000000001</v>
      </c>
      <c r="F1597" s="2">
        <f t="shared" si="193"/>
        <v>3.2479549999999988</v>
      </c>
      <c r="G1597" s="2">
        <f t="shared" si="195"/>
        <v>3.0540840000000009</v>
      </c>
      <c r="H1597" s="2">
        <f t="shared" si="191"/>
        <v>2.495524500000001</v>
      </c>
      <c r="I1597" s="2">
        <f t="array" ref="I1597">SUMPRODUCT(B1581:B1600, (ROW(B1581:B1600)-ROW(B1581)+1)) / (20*21/2)</f>
        <v>3.232504761904762</v>
      </c>
      <c r="J1597" s="2">
        <f t="shared" si="194"/>
        <v>3.2109374072541437</v>
      </c>
      <c r="K1597" s="2">
        <f t="shared" si="196"/>
        <v>3.0293478128846671</v>
      </c>
    </row>
    <row r="1598" spans="1:11" ht="13.5" x14ac:dyDescent="0.25">
      <c r="A1598" s="3">
        <f>TITRES_STAT!B1601</f>
        <v>45100</v>
      </c>
      <c r="B1598" s="5">
        <f>TITRES_STAT!D1601</f>
        <v>3.2219000000000002</v>
      </c>
      <c r="C1598" s="2">
        <f t="shared" si="189"/>
        <v>0</v>
      </c>
      <c r="D1598" s="2">
        <f t="shared" si="190"/>
        <v>3.2281399999999998</v>
      </c>
      <c r="E1598" s="2">
        <f t="shared" si="192"/>
        <v>3.2343600000000001</v>
      </c>
      <c r="F1598" s="2">
        <f t="shared" si="193"/>
        <v>3.2436849999999993</v>
      </c>
      <c r="G1598" s="2">
        <f t="shared" si="195"/>
        <v>3.0734920000000003</v>
      </c>
      <c r="H1598" s="2">
        <f t="shared" si="191"/>
        <v>2.4995615000000013</v>
      </c>
      <c r="I1598" s="2">
        <f t="array" ref="I1598">SUMPRODUCT(B1582:B1601, (ROW(B1582:B1601)-ROW(B1582)+1)) / (20*21/2)</f>
        <v>3.2309480952380953</v>
      </c>
      <c r="J1598" s="2">
        <f t="shared" si="194"/>
        <v>3.2119814637061301</v>
      </c>
      <c r="K1598" s="2">
        <f t="shared" si="196"/>
        <v>3.0368988790460527</v>
      </c>
    </row>
    <row r="1599" spans="1:11" ht="13.5" x14ac:dyDescent="0.25">
      <c r="A1599" s="3">
        <f>TITRES_STAT!B1602</f>
        <v>45103</v>
      </c>
      <c r="B1599" s="5">
        <f>TITRES_STAT!D1602</f>
        <v>3.2219000000000002</v>
      </c>
      <c r="C1599" s="2">
        <f t="shared" si="189"/>
        <v>0</v>
      </c>
      <c r="D1599" s="2">
        <f t="shared" si="190"/>
        <v>3.2250199999999998</v>
      </c>
      <c r="E1599" s="2">
        <f t="shared" si="192"/>
        <v>3.2328000000000001</v>
      </c>
      <c r="F1599" s="2">
        <f t="shared" si="193"/>
        <v>3.2401899999999992</v>
      </c>
      <c r="G1599" s="2">
        <f t="shared" si="195"/>
        <v>3.0929000000000015</v>
      </c>
      <c r="H1599" s="2">
        <f t="shared" si="191"/>
        <v>2.5035595000000015</v>
      </c>
      <c r="I1599" s="2">
        <f t="array" ref="I1599">SUMPRODUCT(B1583:B1602, (ROW(B1583:B1602)-ROW(B1583)+1)) / (20*21/2)</f>
        <v>3.2325385714285719</v>
      </c>
      <c r="J1599" s="2">
        <f t="shared" si="194"/>
        <v>3.2129260862103086</v>
      </c>
      <c r="K1599" s="2">
        <f t="shared" si="196"/>
        <v>3.0441538249658153</v>
      </c>
    </row>
    <row r="1600" spans="1:11" ht="13.5" x14ac:dyDescent="0.25">
      <c r="A1600" s="3">
        <f>TITRES_STAT!B1603</f>
        <v>45104</v>
      </c>
      <c r="B1600" s="5">
        <f>TITRES_STAT!D1603</f>
        <v>3.2219000000000002</v>
      </c>
      <c r="C1600" s="2">
        <f t="shared" si="189"/>
        <v>0</v>
      </c>
      <c r="D1600" s="2">
        <f t="shared" si="190"/>
        <v>3.2250199999999998</v>
      </c>
      <c r="E1600" s="2">
        <f t="shared" si="192"/>
        <v>3.2312400000000006</v>
      </c>
      <c r="F1600" s="2">
        <f t="shared" si="193"/>
        <v>3.2382449999999992</v>
      </c>
      <c r="G1600" s="2">
        <f t="shared" si="195"/>
        <v>3.109668000000001</v>
      </c>
      <c r="H1600" s="2">
        <f t="shared" si="191"/>
        <v>2.5076740000000015</v>
      </c>
      <c r="I1600" s="2">
        <f t="array" ref="I1600">SUMPRODUCT(B1584:B1603, (ROW(B1584:B1603)-ROW(B1584)+1)) / (20*21/2)</f>
        <v>3.2340919047619048</v>
      </c>
      <c r="J1600" s="2">
        <f t="shared" si="194"/>
        <v>3.2137807446664697</v>
      </c>
      <c r="K1600" s="2">
        <f t="shared" si="196"/>
        <v>3.0511242632024502</v>
      </c>
    </row>
    <row r="1601" spans="1:11" ht="13.5" x14ac:dyDescent="0.25">
      <c r="A1601" s="3">
        <f>TITRES_STAT!B1604</f>
        <v>45107</v>
      </c>
      <c r="B1601" s="5">
        <f>TITRES_STAT!D1604</f>
        <v>3.2219000000000002</v>
      </c>
      <c r="C1601" s="2">
        <f t="shared" si="189"/>
        <v>0</v>
      </c>
      <c r="D1601" s="2">
        <f t="shared" si="190"/>
        <v>3.2219000000000002</v>
      </c>
      <c r="E1601" s="2">
        <f t="shared" si="192"/>
        <v>3.2281300000000002</v>
      </c>
      <c r="F1601" s="2">
        <f t="shared" si="193"/>
        <v>3.2362999999999991</v>
      </c>
      <c r="G1601" s="2">
        <f t="shared" si="195"/>
        <v>3.1236420000000003</v>
      </c>
      <c r="H1601" s="2">
        <f t="shared" si="191"/>
        <v>2.5117110000000018</v>
      </c>
      <c r="I1601" s="2">
        <f t="array" ref="I1601">SUMPRODUCT(B1585:B1604, (ROW(B1585:B1604)-ROW(B1585)+1)) / (20*21/2)</f>
        <v>3.2356823809523814</v>
      </c>
      <c r="J1601" s="2">
        <f t="shared" si="194"/>
        <v>3.2145540070791867</v>
      </c>
      <c r="K1601" s="2">
        <f t="shared" si="196"/>
        <v>3.0578213509200012</v>
      </c>
    </row>
    <row r="1602" spans="1:11" ht="13.5" x14ac:dyDescent="0.25">
      <c r="A1602" s="3">
        <f>TITRES_STAT!B1605</f>
        <v>45110</v>
      </c>
      <c r="B1602" s="5">
        <f>TITRES_STAT!D1605</f>
        <v>3.2530000000000001</v>
      </c>
      <c r="C1602" s="2">
        <f t="shared" si="189"/>
        <v>3.1099999999999905E-2</v>
      </c>
      <c r="D1602" s="2">
        <f t="shared" si="190"/>
        <v>3.2281199999999997</v>
      </c>
      <c r="E1602" s="2">
        <f t="shared" si="192"/>
        <v>3.2304600000000008</v>
      </c>
      <c r="F1602" s="2">
        <f t="shared" si="193"/>
        <v>3.2366899999999985</v>
      </c>
      <c r="G1602" s="2">
        <f t="shared" si="195"/>
        <v>3.1352880000000005</v>
      </c>
      <c r="H1602" s="2">
        <f t="shared" si="191"/>
        <v>2.5159035000000016</v>
      </c>
      <c r="I1602" s="2">
        <f t="array" ref="I1602">SUMPRODUCT(B1586:B1605, (ROW(B1586:B1605)-ROW(B1586)+1)) / (20*21/2)</f>
        <v>3.2373099999999999</v>
      </c>
      <c r="J1602" s="2">
        <f t="shared" si="194"/>
        <v>3.2182155302145024</v>
      </c>
      <c r="K1602" s="2">
        <f t="shared" si="196"/>
        <v>3.065475415589805</v>
      </c>
    </row>
    <row r="1603" spans="1:11" ht="13.5" x14ac:dyDescent="0.25">
      <c r="A1603" s="3">
        <f>TITRES_STAT!B1606</f>
        <v>45111</v>
      </c>
      <c r="B1603" s="5">
        <f>TITRES_STAT!D1606</f>
        <v>3.2530000000000001</v>
      </c>
      <c r="C1603" s="2">
        <f t="shared" si="189"/>
        <v>0</v>
      </c>
      <c r="D1603" s="2">
        <f t="shared" si="190"/>
        <v>3.2343400000000004</v>
      </c>
      <c r="E1603" s="2">
        <f t="shared" si="192"/>
        <v>3.2312400000000006</v>
      </c>
      <c r="F1603" s="2">
        <f t="shared" si="193"/>
        <v>3.2362999999999991</v>
      </c>
      <c r="G1603" s="2">
        <f t="shared" si="195"/>
        <v>3.1438279999999996</v>
      </c>
      <c r="H1603" s="2">
        <f t="shared" si="191"/>
        <v>2.5201735000000012</v>
      </c>
      <c r="I1603" s="2">
        <f t="array" ref="I1603">SUMPRODUCT(B1587:B1606, (ROW(B1587:B1606)-ROW(B1587)+1)) / (20*21/2)</f>
        <v>3.2381947619047624</v>
      </c>
      <c r="J1603" s="2">
        <f t="shared" si="194"/>
        <v>3.2215283368607404</v>
      </c>
      <c r="K1603" s="2">
        <f t="shared" si="196"/>
        <v>3.0728293208607931</v>
      </c>
    </row>
    <row r="1604" spans="1:11" ht="13.5" x14ac:dyDescent="0.25">
      <c r="A1604" s="3">
        <f>TITRES_STAT!B1607</f>
        <v>45112</v>
      </c>
      <c r="B1604" s="5">
        <f>TITRES_STAT!D1607</f>
        <v>3.2530000000000001</v>
      </c>
      <c r="C1604" s="2">
        <f t="shared" ref="C1604:C1667" si="197">B1604-B1603</f>
        <v>0</v>
      </c>
      <c r="D1604" s="2">
        <f t="shared" si="190"/>
        <v>3.2405599999999999</v>
      </c>
      <c r="E1604" s="2">
        <f t="shared" si="192"/>
        <v>3.2327900000000001</v>
      </c>
      <c r="F1604" s="2">
        <f t="shared" si="193"/>
        <v>3.2359099999999996</v>
      </c>
      <c r="G1604" s="2">
        <f t="shared" si="195"/>
        <v>3.1515919999999995</v>
      </c>
      <c r="H1604" s="2">
        <f t="shared" si="191"/>
        <v>2.5245210000000013</v>
      </c>
      <c r="I1604" s="2">
        <f t="array" ref="I1604">SUMPRODUCT(B1588:B1607, (ROW(B1588:B1607)-ROW(B1588)+1)) / (20*21/2)</f>
        <v>3.239079523809524</v>
      </c>
      <c r="J1604" s="2">
        <f t="shared" si="194"/>
        <v>3.2245256381120986</v>
      </c>
      <c r="K1604" s="2">
        <f t="shared" si="196"/>
        <v>3.0798948376897815</v>
      </c>
    </row>
    <row r="1605" spans="1:11" ht="13.5" x14ac:dyDescent="0.25">
      <c r="A1605" s="3">
        <f>TITRES_STAT!B1608</f>
        <v>45113</v>
      </c>
      <c r="B1605" s="5">
        <f>TITRES_STAT!D1608</f>
        <v>3.2530000000000001</v>
      </c>
      <c r="C1605" s="2">
        <f t="shared" si="197"/>
        <v>0</v>
      </c>
      <c r="D1605" s="2">
        <f t="shared" si="190"/>
        <v>3.2467799999999998</v>
      </c>
      <c r="E1605" s="2">
        <f t="shared" si="192"/>
        <v>3.2359</v>
      </c>
      <c r="F1605" s="2">
        <f t="shared" si="193"/>
        <v>3.2359099999999996</v>
      </c>
      <c r="G1605" s="2">
        <f t="shared" si="195"/>
        <v>3.1581139999999994</v>
      </c>
      <c r="H1605" s="2">
        <f t="shared" si="191"/>
        <v>2.5287910000000013</v>
      </c>
      <c r="I1605" s="2">
        <f t="array" ref="I1605">SUMPRODUCT(B1589:B1608, (ROW(B1589:B1608)-ROW(B1589)+1)) / (20*21/2)</f>
        <v>3.2398166666666666</v>
      </c>
      <c r="J1605" s="2">
        <f t="shared" si="194"/>
        <v>3.2272374821014225</v>
      </c>
      <c r="K1605" s="2">
        <f t="shared" si="196"/>
        <v>3.0866832754274371</v>
      </c>
    </row>
    <row r="1606" spans="1:11" ht="13.5" x14ac:dyDescent="0.25">
      <c r="A1606" s="3">
        <f>TITRES_STAT!B1609</f>
        <v>45114</v>
      </c>
      <c r="B1606" s="5">
        <f>TITRES_STAT!D1609</f>
        <v>3.2452000000000001</v>
      </c>
      <c r="C1606" s="2">
        <f t="shared" si="197"/>
        <v>-7.8000000000000291E-3</v>
      </c>
      <c r="D1606" s="2">
        <f t="shared" ref="D1606:D1669" si="198">AVERAGE(B1602:B1606)</f>
        <v>3.2514400000000001</v>
      </c>
      <c r="E1606" s="2">
        <f t="shared" si="192"/>
        <v>3.2366700000000002</v>
      </c>
      <c r="F1606" s="2">
        <f t="shared" si="193"/>
        <v>3.2359099999999996</v>
      </c>
      <c r="G1606" s="2">
        <f t="shared" si="195"/>
        <v>3.1626159999999994</v>
      </c>
      <c r="H1606" s="2">
        <f t="shared" si="191"/>
        <v>2.5330995000000014</v>
      </c>
      <c r="I1606" s="2">
        <f t="array" ref="I1606">SUMPRODUCT(B1590:B1609, (ROW(B1590:B1609)-ROW(B1590)+1)) / (20*21/2)</f>
        <v>3.2405171428571435</v>
      </c>
      <c r="J1606" s="2">
        <f t="shared" si="194"/>
        <v>3.2289481980917634</v>
      </c>
      <c r="K1606" s="2">
        <f t="shared" si="196"/>
        <v>3.0928996175675376</v>
      </c>
    </row>
    <row r="1607" spans="1:11" ht="13.5" x14ac:dyDescent="0.25">
      <c r="A1607" s="3">
        <f>TITRES_STAT!B1610</f>
        <v>45117</v>
      </c>
      <c r="B1607" s="5">
        <f>TITRES_STAT!D1610</f>
        <v>3.2452000000000001</v>
      </c>
      <c r="C1607" s="2">
        <f t="shared" si="197"/>
        <v>0</v>
      </c>
      <c r="D1607" s="2">
        <f t="shared" si="198"/>
        <v>3.2498800000000001</v>
      </c>
      <c r="E1607" s="2">
        <f t="shared" si="192"/>
        <v>3.2389999999999999</v>
      </c>
      <c r="F1607" s="2">
        <f t="shared" si="193"/>
        <v>3.2374599999999996</v>
      </c>
      <c r="G1607" s="2">
        <f t="shared" si="195"/>
        <v>3.168671999999999</v>
      </c>
      <c r="H1607" s="2">
        <f t="shared" si="191"/>
        <v>2.5375245000000017</v>
      </c>
      <c r="I1607" s="2">
        <f t="array" ref="I1607">SUMPRODUCT(B1591:B1610, (ROW(B1591:B1610)-ROW(B1591)+1)) / (20*21/2)</f>
        <v>3.2411809523809527</v>
      </c>
      <c r="J1607" s="2">
        <f t="shared" si="194"/>
        <v>3.2304959887496909</v>
      </c>
      <c r="K1607" s="2">
        <f t="shared" si="196"/>
        <v>3.0988721815844968</v>
      </c>
    </row>
    <row r="1608" spans="1:11" ht="13.5" x14ac:dyDescent="0.25">
      <c r="A1608" s="3">
        <f>TITRES_STAT!B1611</f>
        <v>45118</v>
      </c>
      <c r="B1608" s="5">
        <f>TITRES_STAT!D1611</f>
        <v>3.2452000000000001</v>
      </c>
      <c r="C1608" s="2">
        <f t="shared" si="197"/>
        <v>0</v>
      </c>
      <c r="D1608" s="2">
        <f t="shared" si="198"/>
        <v>3.2483200000000005</v>
      </c>
      <c r="E1608" s="2">
        <f t="shared" si="192"/>
        <v>3.24133</v>
      </c>
      <c r="F1608" s="2">
        <f t="shared" si="193"/>
        <v>3.2378449999999992</v>
      </c>
      <c r="G1608" s="2">
        <f t="shared" si="195"/>
        <v>3.174728</v>
      </c>
      <c r="H1608" s="2">
        <f t="shared" si="191"/>
        <v>2.5418330000000013</v>
      </c>
      <c r="I1608" s="2">
        <f t="array" ref="I1608">SUMPRODUCT(B1592:B1611, (ROW(B1592:B1611)-ROW(B1592)+1)) / (20*21/2)</f>
        <v>3.2418080952380954</v>
      </c>
      <c r="J1608" s="2">
        <f t="shared" si="194"/>
        <v>3.23189637077353</v>
      </c>
      <c r="K1608" s="2">
        <f t="shared" si="196"/>
        <v>3.1046105274047129</v>
      </c>
    </row>
    <row r="1609" spans="1:11" ht="13.5" x14ac:dyDescent="0.25">
      <c r="A1609" s="3">
        <f>TITRES_STAT!B1612</f>
        <v>45119</v>
      </c>
      <c r="B1609" s="5">
        <f>TITRES_STAT!D1612</f>
        <v>3.2452000000000001</v>
      </c>
      <c r="C1609" s="2">
        <f t="shared" si="197"/>
        <v>0</v>
      </c>
      <c r="D1609" s="2">
        <f t="shared" si="198"/>
        <v>3.2467600000000005</v>
      </c>
      <c r="E1609" s="2">
        <f t="shared" si="192"/>
        <v>3.2436599999999998</v>
      </c>
      <c r="F1609" s="2">
        <f t="shared" si="193"/>
        <v>3.2382299999999993</v>
      </c>
      <c r="G1609" s="2">
        <f t="shared" si="195"/>
        <v>3.1806280000000005</v>
      </c>
      <c r="H1609" s="2">
        <f t="shared" si="191"/>
        <v>2.5464135000000012</v>
      </c>
      <c r="I1609" s="2">
        <f t="array" ref="I1609">SUMPRODUCT(B1593:B1612, (ROW(B1593:B1612)-ROW(B1593)+1)) / (20*21/2)</f>
        <v>3.242472380952381</v>
      </c>
      <c r="J1609" s="2">
        <f t="shared" si="194"/>
        <v>3.2331633830808131</v>
      </c>
      <c r="K1609" s="2">
        <f t="shared" si="196"/>
        <v>3.1101238400555085</v>
      </c>
    </row>
    <row r="1610" spans="1:11" ht="13.5" x14ac:dyDescent="0.25">
      <c r="A1610" s="3">
        <f>TITRES_STAT!B1613</f>
        <v>45120</v>
      </c>
      <c r="B1610" s="5">
        <f>TITRES_STAT!D1613</f>
        <v>3.2452000000000001</v>
      </c>
      <c r="C1610" s="2">
        <f t="shared" si="197"/>
        <v>0</v>
      </c>
      <c r="D1610" s="2">
        <f t="shared" si="198"/>
        <v>3.2451999999999996</v>
      </c>
      <c r="E1610" s="2">
        <f t="shared" si="192"/>
        <v>3.2459899999999999</v>
      </c>
      <c r="F1610" s="2">
        <f t="shared" si="193"/>
        <v>3.2386149999999994</v>
      </c>
      <c r="G1610" s="2">
        <f t="shared" si="195"/>
        <v>3.1854420000000006</v>
      </c>
      <c r="H1610" s="2">
        <f t="shared" ref="H1610:H1673" si="199">AVERAGE(B1411:B1610)</f>
        <v>2.5507220000000017</v>
      </c>
      <c r="I1610" s="2">
        <f t="array" ref="I1610">SUMPRODUCT(B1594:B1613, (ROW(B1594:B1613)-ROW(B1594)+1)) / (20*21/2)</f>
        <v>3.2438057142857142</v>
      </c>
      <c r="J1610" s="2">
        <f t="shared" si="194"/>
        <v>3.2343097275493071</v>
      </c>
      <c r="K1610" s="2">
        <f t="shared" si="196"/>
        <v>3.1154209443670573</v>
      </c>
    </row>
    <row r="1611" spans="1:11" ht="13.5" x14ac:dyDescent="0.25">
      <c r="A1611" s="3">
        <f>TITRES_STAT!B1614</f>
        <v>45121</v>
      </c>
      <c r="B1611" s="5">
        <f>TITRES_STAT!D1614</f>
        <v>3.2452000000000001</v>
      </c>
      <c r="C1611" s="2">
        <f t="shared" si="197"/>
        <v>0</v>
      </c>
      <c r="D1611" s="2">
        <f t="shared" si="198"/>
        <v>3.2451999999999996</v>
      </c>
      <c r="E1611" s="2">
        <f t="shared" si="192"/>
        <v>3.2483200000000005</v>
      </c>
      <c r="F1611" s="2">
        <f t="shared" si="193"/>
        <v>3.238224999999999</v>
      </c>
      <c r="G1611" s="2">
        <f t="shared" si="195"/>
        <v>3.1893240000000014</v>
      </c>
      <c r="H1611" s="2">
        <f t="shared" si="199"/>
        <v>2.5551470000000016</v>
      </c>
      <c r="I1611" s="2">
        <f t="array" ref="I1611">SUMPRODUCT(B1595:B1614, (ROW(B1595:B1614)-ROW(B1595)+1)) / (20*21/2)</f>
        <v>3.244359047619048</v>
      </c>
      <c r="J1611" s="2">
        <f t="shared" si="194"/>
        <v>3.2353468963541352</v>
      </c>
      <c r="K1611" s="2">
        <f t="shared" si="196"/>
        <v>3.120510319097761</v>
      </c>
    </row>
    <row r="1612" spans="1:11" ht="13.5" x14ac:dyDescent="0.25">
      <c r="A1612" s="3">
        <f>TITRES_STAT!B1615</f>
        <v>45124</v>
      </c>
      <c r="B1612" s="5">
        <f>TITRES_STAT!D1615</f>
        <v>3.2452000000000001</v>
      </c>
      <c r="C1612" s="2">
        <f t="shared" si="197"/>
        <v>0</v>
      </c>
      <c r="D1612" s="2">
        <f t="shared" si="198"/>
        <v>3.2451999999999996</v>
      </c>
      <c r="E1612" s="2">
        <f t="shared" ref="E1612:E1675" si="200">AVERAGE(B1603:B1612)</f>
        <v>3.2475399999999999</v>
      </c>
      <c r="F1612" s="2">
        <f t="shared" si="193"/>
        <v>3.2389999999999994</v>
      </c>
      <c r="G1612" s="2">
        <f t="shared" si="195"/>
        <v>3.193516000000002</v>
      </c>
      <c r="H1612" s="2">
        <f t="shared" si="199"/>
        <v>2.5598050000000017</v>
      </c>
      <c r="I1612" s="2">
        <f t="array" ref="I1612">SUMPRODUCT(B1596:B1615, (ROW(B1596:B1615)-ROW(B1596)+1)) / (20*21/2)</f>
        <v>3.2448757142857141</v>
      </c>
      <c r="J1612" s="2">
        <f t="shared" si="194"/>
        <v>3.2362852871775512</v>
      </c>
      <c r="K1612" s="2">
        <f t="shared" si="196"/>
        <v>3.1254001105056921</v>
      </c>
    </row>
    <row r="1613" spans="1:11" ht="13.5" x14ac:dyDescent="0.25">
      <c r="A1613" s="3">
        <f>TITRES_STAT!B1616</f>
        <v>45125</v>
      </c>
      <c r="B1613" s="5">
        <f>TITRES_STAT!D1616</f>
        <v>3.2530000000000001</v>
      </c>
      <c r="C1613" s="2">
        <f t="shared" si="197"/>
        <v>7.8000000000000291E-3</v>
      </c>
      <c r="D1613" s="2">
        <f t="shared" si="198"/>
        <v>3.2467600000000005</v>
      </c>
      <c r="E1613" s="2">
        <f t="shared" si="200"/>
        <v>3.2475400000000008</v>
      </c>
      <c r="F1613" s="2">
        <f t="shared" si="193"/>
        <v>3.2393899999999989</v>
      </c>
      <c r="G1613" s="2">
        <f t="shared" si="195"/>
        <v>3.1981740000000012</v>
      </c>
      <c r="H1613" s="2">
        <f t="shared" si="199"/>
        <v>2.5645020000000023</v>
      </c>
      <c r="I1613" s="2">
        <f t="array" ref="I1613">SUMPRODUCT(B1597:B1616, (ROW(B1597:B1616)-ROW(B1597)+1)) / (20*21/2)</f>
        <v>3.2438052380952382</v>
      </c>
      <c r="J1613" s="2">
        <f t="shared" si="194"/>
        <v>3.237877164589213</v>
      </c>
      <c r="K1613" s="2">
        <f t="shared" si="196"/>
        <v>3.130404027740763</v>
      </c>
    </row>
    <row r="1614" spans="1:11" ht="13.5" x14ac:dyDescent="0.25">
      <c r="A1614" s="3">
        <f>TITRES_STAT!B1617</f>
        <v>45127</v>
      </c>
      <c r="B1614" s="5">
        <f>TITRES_STAT!D1617</f>
        <v>3.2452000000000001</v>
      </c>
      <c r="C1614" s="2">
        <f t="shared" si="197"/>
        <v>-7.8000000000000291E-3</v>
      </c>
      <c r="D1614" s="2">
        <f t="shared" si="198"/>
        <v>3.2467599999999996</v>
      </c>
      <c r="E1614" s="2">
        <f t="shared" si="200"/>
        <v>3.2467600000000005</v>
      </c>
      <c r="F1614" s="2">
        <f t="shared" si="193"/>
        <v>3.239774999999999</v>
      </c>
      <c r="G1614" s="2">
        <f t="shared" si="195"/>
        <v>3.2025220000000023</v>
      </c>
      <c r="H1614" s="2">
        <f t="shared" si="199"/>
        <v>2.5690825000000017</v>
      </c>
      <c r="I1614" s="2">
        <f t="array" ref="I1614">SUMPRODUCT(B1598:B1617, (ROW(B1598:B1617)-ROW(B1598)+1)) / (20*21/2)</f>
        <v>3.2420290476190474</v>
      </c>
      <c r="J1614" s="2">
        <f t="shared" si="194"/>
        <v>3.2385745774854788</v>
      </c>
      <c r="K1614" s="2">
        <f t="shared" si="196"/>
        <v>3.1349058305744588</v>
      </c>
    </row>
    <row r="1615" spans="1:11" ht="13.5" x14ac:dyDescent="0.25">
      <c r="A1615" s="3">
        <f>TITRES_STAT!B1618</f>
        <v>45128</v>
      </c>
      <c r="B1615" s="5">
        <f>TITRES_STAT!D1618</f>
        <v>3.2452000000000001</v>
      </c>
      <c r="C1615" s="2">
        <f t="shared" si="197"/>
        <v>0</v>
      </c>
      <c r="D1615" s="2">
        <f t="shared" si="198"/>
        <v>3.2467600000000005</v>
      </c>
      <c r="E1615" s="2">
        <f t="shared" si="200"/>
        <v>3.2459800000000003</v>
      </c>
      <c r="F1615" s="2">
        <f t="shared" si="193"/>
        <v>3.2409399999999993</v>
      </c>
      <c r="G1615" s="2">
        <f t="shared" si="195"/>
        <v>3.2068700000000026</v>
      </c>
      <c r="H1615" s="2">
        <f t="shared" si="199"/>
        <v>2.5729640000000011</v>
      </c>
      <c r="I1615" s="2">
        <f t="array" ref="I1615">SUMPRODUCT(B1599:B1618, (ROW(B1599:B1618)-ROW(B1599)+1)) / (20*21/2)</f>
        <v>3.2402528571428575</v>
      </c>
      <c r="J1615" s="2">
        <f t="shared" si="194"/>
        <v>3.2392055701059097</v>
      </c>
      <c r="K1615" s="2">
        <f t="shared" si="196"/>
        <v>3.1392310921205584</v>
      </c>
    </row>
    <row r="1616" spans="1:11" ht="13.5" x14ac:dyDescent="0.25">
      <c r="A1616" s="3">
        <f>TITRES_STAT!B1619</f>
        <v>45131</v>
      </c>
      <c r="B1616" s="5">
        <f>TITRES_STAT!D1619</f>
        <v>3.2296999999999998</v>
      </c>
      <c r="C1616" s="2">
        <f t="shared" si="197"/>
        <v>-1.5500000000000291E-2</v>
      </c>
      <c r="D1616" s="2">
        <f t="shared" si="198"/>
        <v>3.2436600000000007</v>
      </c>
      <c r="E1616" s="2">
        <f t="shared" si="200"/>
        <v>3.2444299999999999</v>
      </c>
      <c r="F1616" s="2">
        <f t="shared" si="193"/>
        <v>3.2405499999999989</v>
      </c>
      <c r="G1616" s="2">
        <f t="shared" si="195"/>
        <v>3.2110620000000023</v>
      </c>
      <c r="H1616" s="2">
        <f t="shared" si="199"/>
        <v>2.5768845000000011</v>
      </c>
      <c r="I1616" s="2">
        <f t="array" ref="I1616">SUMPRODUCT(B1600:B1619, (ROW(B1600:B1619)-ROW(B1600)+1)) / (20*21/2)</f>
        <v>3.2347814285714289</v>
      </c>
      <c r="J1616" s="2">
        <f t="shared" si="194"/>
        <v>3.2383002777148708</v>
      </c>
      <c r="K1616" s="2">
        <f t="shared" si="196"/>
        <v>3.1427788924295559</v>
      </c>
    </row>
    <row r="1617" spans="1:11" ht="13.5" x14ac:dyDescent="0.25">
      <c r="A1617" s="3">
        <f>TITRES_STAT!B1620</f>
        <v>45133</v>
      </c>
      <c r="B1617" s="5">
        <f>TITRES_STAT!D1620</f>
        <v>3.2219000000000002</v>
      </c>
      <c r="C1617" s="2">
        <f t="shared" si="197"/>
        <v>-7.799999999999585E-3</v>
      </c>
      <c r="D1617" s="2">
        <f t="shared" si="198"/>
        <v>3.2389999999999999</v>
      </c>
      <c r="E1617" s="2">
        <f t="shared" si="200"/>
        <v>3.2420999999999998</v>
      </c>
      <c r="F1617" s="2">
        <f t="shared" si="193"/>
        <v>3.2405499999999989</v>
      </c>
      <c r="G1617" s="2">
        <f t="shared" si="195"/>
        <v>3.2154100000000021</v>
      </c>
      <c r="H1617" s="2">
        <f t="shared" si="199"/>
        <v>2.580611000000002</v>
      </c>
      <c r="I1617" s="2">
        <f t="array" ref="I1617">SUMPRODUCT(B1601:B1620, (ROW(B1601:B1620)-ROW(B1601)+1)) / (20*21/2)</f>
        <v>3.2372852380952377</v>
      </c>
      <c r="J1617" s="2">
        <f t="shared" si="194"/>
        <v>3.2367383465039303</v>
      </c>
      <c r="K1617" s="2">
        <f t="shared" si="196"/>
        <v>3.1458816809617303</v>
      </c>
    </row>
    <row r="1618" spans="1:11" ht="13.5" x14ac:dyDescent="0.25">
      <c r="A1618" s="3">
        <f>TITRES_STAT!B1621</f>
        <v>45134</v>
      </c>
      <c r="B1618" s="5">
        <f>TITRES_STAT!D1621</f>
        <v>3.2219000000000002</v>
      </c>
      <c r="C1618" s="2">
        <f t="shared" si="197"/>
        <v>0</v>
      </c>
      <c r="D1618" s="2">
        <f t="shared" si="198"/>
        <v>3.2327800000000004</v>
      </c>
      <c r="E1618" s="2">
        <f t="shared" si="200"/>
        <v>3.2397700000000009</v>
      </c>
      <c r="F1618" s="2">
        <f t="shared" si="193"/>
        <v>3.2405499999999989</v>
      </c>
      <c r="G1618" s="2">
        <f t="shared" si="195"/>
        <v>3.2200680000000017</v>
      </c>
      <c r="H1618" s="2">
        <f t="shared" si="199"/>
        <v>2.5844925000000005</v>
      </c>
      <c r="I1618" s="2">
        <f t="array" ref="I1618">SUMPRODUCT(B1602:B1621, (ROW(B1602:B1621)-ROW(B1602)+1)) / (20*21/2)</f>
        <v>3.2354985714285713</v>
      </c>
      <c r="J1618" s="2">
        <f t="shared" si="194"/>
        <v>3.235325170646413</v>
      </c>
      <c r="K1618" s="2">
        <f t="shared" si="196"/>
        <v>3.1488627915122507</v>
      </c>
    </row>
    <row r="1619" spans="1:11" ht="13.5" x14ac:dyDescent="0.25">
      <c r="A1619" s="3">
        <f>TITRES_STAT!B1622</f>
        <v>45135</v>
      </c>
      <c r="B1619" s="5">
        <f>TITRES_STAT!D1622</f>
        <v>3.1831</v>
      </c>
      <c r="C1619" s="2">
        <f t="shared" si="197"/>
        <v>-3.8800000000000168E-2</v>
      </c>
      <c r="D1619" s="2">
        <f t="shared" si="198"/>
        <v>3.2203600000000003</v>
      </c>
      <c r="E1619" s="2">
        <f t="shared" si="200"/>
        <v>3.2335600000000007</v>
      </c>
      <c r="F1619" s="2">
        <f t="shared" si="193"/>
        <v>3.2386099999999991</v>
      </c>
      <c r="G1619" s="2">
        <f t="shared" si="195"/>
        <v>3.2231740000000015</v>
      </c>
      <c r="H1619" s="2">
        <f t="shared" si="199"/>
        <v>2.5883745000000005</v>
      </c>
      <c r="I1619" s="2">
        <f t="array" ref="I1619">SUMPRODUCT(B1603:B1622, (ROW(B1603:B1622)-ROW(B1603)+1)) / (20*21/2)</f>
        <v>3.235349523809524</v>
      </c>
      <c r="J1619" s="2">
        <f t="shared" si="194"/>
        <v>3.2303513448705643</v>
      </c>
      <c r="K1619" s="2">
        <f t="shared" si="196"/>
        <v>3.1502054271392215</v>
      </c>
    </row>
    <row r="1620" spans="1:11" ht="13.5" x14ac:dyDescent="0.25">
      <c r="A1620" s="3">
        <f>TITRES_STAT!B1623</f>
        <v>45138</v>
      </c>
      <c r="B1620" s="5">
        <f>TITRES_STAT!D1623</f>
        <v>3.2648999999999999</v>
      </c>
      <c r="C1620" s="2">
        <f t="shared" si="197"/>
        <v>8.1799999999999873E-2</v>
      </c>
      <c r="D1620" s="2">
        <f t="shared" si="198"/>
        <v>3.2243000000000004</v>
      </c>
      <c r="E1620" s="2">
        <f t="shared" si="200"/>
        <v>3.2355300000000007</v>
      </c>
      <c r="F1620" s="2">
        <f t="shared" ref="F1620:F1683" si="201">AVERAGE(B1601:B1620)</f>
        <v>3.2407599999999994</v>
      </c>
      <c r="G1620" s="2">
        <f t="shared" si="195"/>
        <v>3.2286920000000019</v>
      </c>
      <c r="H1620" s="2">
        <f t="shared" si="199"/>
        <v>2.5926655000000007</v>
      </c>
      <c r="I1620" s="2">
        <f t="array" ref="I1620">SUMPRODUCT(B1604:B1623, (ROW(B1604:B1623)-ROW(B1604)+1)) / (20*21/2)</f>
        <v>3.235266190476191</v>
      </c>
      <c r="J1620" s="2">
        <f t="shared" si="194"/>
        <v>3.2336416929781295</v>
      </c>
      <c r="K1620" s="2">
        <f t="shared" si="196"/>
        <v>3.154703253525919</v>
      </c>
    </row>
    <row r="1621" spans="1:11" ht="13.5" x14ac:dyDescent="0.25">
      <c r="A1621" s="3">
        <f>TITRES_STAT!B1624</f>
        <v>45139</v>
      </c>
      <c r="B1621" s="5">
        <f>TITRES_STAT!D1624</f>
        <v>3.222</v>
      </c>
      <c r="C1621" s="2">
        <f t="shared" si="197"/>
        <v>-4.2899999999999938E-2</v>
      </c>
      <c r="D1621" s="2">
        <f t="shared" si="198"/>
        <v>3.2227600000000001</v>
      </c>
      <c r="E1621" s="2">
        <f t="shared" si="200"/>
        <v>3.2332100000000006</v>
      </c>
      <c r="F1621" s="2">
        <f t="shared" si="201"/>
        <v>3.2407649999999997</v>
      </c>
      <c r="G1621" s="2">
        <f t="shared" si="195"/>
        <v>3.2336620000000011</v>
      </c>
      <c r="H1621" s="2">
        <f t="shared" si="199"/>
        <v>2.5965865000000008</v>
      </c>
      <c r="I1621" s="2">
        <f t="array" ref="I1621">SUMPRODUCT(B1605:B1624, (ROW(B1605:B1624)-ROW(B1605)+1)) / (20*21/2)</f>
        <v>3.2295152380952383</v>
      </c>
      <c r="J1621" s="2">
        <f t="shared" ref="J1621:J1684" si="202">$J$4*B1621+J1620*(1-$J$4)</f>
        <v>3.232532960313546</v>
      </c>
      <c r="K1621" s="2">
        <f t="shared" si="196"/>
        <v>3.1573423416229418</v>
      </c>
    </row>
    <row r="1622" spans="1:11" ht="13.5" x14ac:dyDescent="0.25">
      <c r="A1622" s="3">
        <f>TITRES_STAT!B1625</f>
        <v>45140</v>
      </c>
      <c r="B1622" s="5">
        <f>TITRES_STAT!D1625</f>
        <v>3.2391999999999999</v>
      </c>
      <c r="C1622" s="2">
        <f t="shared" si="197"/>
        <v>1.7199999999999882E-2</v>
      </c>
      <c r="D1622" s="2">
        <f t="shared" si="198"/>
        <v>3.2262200000000001</v>
      </c>
      <c r="E1622" s="2">
        <f t="shared" si="200"/>
        <v>3.2326100000000002</v>
      </c>
      <c r="F1622" s="2">
        <f t="shared" si="201"/>
        <v>3.2400749999999996</v>
      </c>
      <c r="G1622" s="2">
        <f t="shared" si="195"/>
        <v>3.2386660000000016</v>
      </c>
      <c r="H1622" s="2">
        <f t="shared" si="199"/>
        <v>2.6005935000000004</v>
      </c>
      <c r="I1622" s="2">
        <f t="array" ref="I1622">SUMPRODUCT(B1606:B1625, (ROW(B1606:B1625)-ROW(B1606)+1)) / (20*21/2)</f>
        <v>3.2290309523809522</v>
      </c>
      <c r="J1622" s="2">
        <f t="shared" si="202"/>
        <v>3.2331679164741605</v>
      </c>
      <c r="K1622" s="2">
        <f t="shared" si="196"/>
        <v>3.1605524458730225</v>
      </c>
    </row>
    <row r="1623" spans="1:11" ht="13.5" x14ac:dyDescent="0.25">
      <c r="A1623" s="3">
        <f>TITRES_STAT!B1626</f>
        <v>45141</v>
      </c>
      <c r="B1623" s="5">
        <f>TITRES_STAT!D1626</f>
        <v>3.2391999999999999</v>
      </c>
      <c r="C1623" s="2">
        <f t="shared" si="197"/>
        <v>0</v>
      </c>
      <c r="D1623" s="2">
        <f t="shared" si="198"/>
        <v>3.2296799999999997</v>
      </c>
      <c r="E1623" s="2">
        <f t="shared" si="200"/>
        <v>3.23123</v>
      </c>
      <c r="F1623" s="2">
        <f t="shared" si="201"/>
        <v>3.239385</v>
      </c>
      <c r="G1623" s="2">
        <f t="shared" si="195"/>
        <v>3.2418060000000013</v>
      </c>
      <c r="H1623" s="2">
        <f t="shared" si="199"/>
        <v>2.6044840000000007</v>
      </c>
      <c r="I1623" s="2">
        <f t="array" ref="I1623">SUMPRODUCT(B1607:B1626, (ROW(B1607:B1626)-ROW(B1607)+1)) / (20*21/2)</f>
        <v>3.2237390476190475</v>
      </c>
      <c r="J1623" s="2">
        <f t="shared" si="202"/>
        <v>3.2337424006194784</v>
      </c>
      <c r="K1623" s="2">
        <f t="shared" si="196"/>
        <v>3.1636366636819235</v>
      </c>
    </row>
    <row r="1624" spans="1:11" ht="13.5" x14ac:dyDescent="0.25">
      <c r="A1624" s="3">
        <f>TITRES_STAT!B1627</f>
        <v>45142</v>
      </c>
      <c r="B1624" s="5">
        <f>TITRES_STAT!D1627</f>
        <v>3.1789999999999998</v>
      </c>
      <c r="C1624" s="2">
        <f t="shared" si="197"/>
        <v>-6.0200000000000031E-2</v>
      </c>
      <c r="D1624" s="2">
        <f t="shared" si="198"/>
        <v>3.2288600000000001</v>
      </c>
      <c r="E1624" s="2">
        <f t="shared" si="200"/>
        <v>3.2246100000000006</v>
      </c>
      <c r="F1624" s="2">
        <f t="shared" si="201"/>
        <v>3.2356849999999993</v>
      </c>
      <c r="G1624" s="2">
        <f t="shared" si="195"/>
        <v>3.2409480000000013</v>
      </c>
      <c r="H1624" s="2">
        <f t="shared" si="199"/>
        <v>2.6081510000000003</v>
      </c>
      <c r="I1624" s="2">
        <f t="array" ref="I1624">SUMPRODUCT(B1608:B1627, (ROW(B1608:B1627)-ROW(B1608)+1)) / (20*21/2)</f>
        <v>3.2228576190476188</v>
      </c>
      <c r="J1624" s="2">
        <f t="shared" si="202"/>
        <v>3.2285288386557185</v>
      </c>
      <c r="K1624" s="2">
        <f t="shared" si="196"/>
        <v>3.164239147459103</v>
      </c>
    </row>
    <row r="1625" spans="1:11" ht="13.5" x14ac:dyDescent="0.25">
      <c r="A1625" s="3">
        <f>TITRES_STAT!B1628</f>
        <v>45145</v>
      </c>
      <c r="B1625" s="5">
        <f>TITRES_STAT!D1628</f>
        <v>3.2305999999999999</v>
      </c>
      <c r="C1625" s="2">
        <f t="shared" si="197"/>
        <v>5.160000000000009E-2</v>
      </c>
      <c r="D1625" s="2">
        <f t="shared" si="198"/>
        <v>3.222</v>
      </c>
      <c r="E1625" s="2">
        <f t="shared" si="200"/>
        <v>3.2231500000000004</v>
      </c>
      <c r="F1625" s="2">
        <f t="shared" si="201"/>
        <v>3.2345649999999999</v>
      </c>
      <c r="G1625" s="2">
        <f t="shared" si="195"/>
        <v>3.2408100000000015</v>
      </c>
      <c r="H1625" s="2">
        <f t="shared" si="199"/>
        <v>2.6118820000000005</v>
      </c>
      <c r="I1625" s="2">
        <f t="array" ref="I1625">SUMPRODUCT(B1609:B1628, (ROW(B1609:B1628)-ROW(B1609)+1)) / (20*21/2)</f>
        <v>3.2220866666666659</v>
      </c>
      <c r="J1625" s="2">
        <f t="shared" si="202"/>
        <v>3.2287260921170784</v>
      </c>
      <c r="K1625" s="2">
        <f t="shared" si="196"/>
        <v>3.1668415338332556</v>
      </c>
    </row>
    <row r="1626" spans="1:11" ht="13.5" x14ac:dyDescent="0.25">
      <c r="A1626" s="3">
        <f>TITRES_STAT!B1629</f>
        <v>45146</v>
      </c>
      <c r="B1626" s="5">
        <f>TITRES_STAT!D1629</f>
        <v>3.1789999999999998</v>
      </c>
      <c r="C1626" s="2">
        <f t="shared" si="197"/>
        <v>-5.160000000000009E-2</v>
      </c>
      <c r="D1626" s="2">
        <f t="shared" si="198"/>
        <v>3.2133999999999991</v>
      </c>
      <c r="E1626" s="2">
        <f t="shared" si="200"/>
        <v>3.2180799999999996</v>
      </c>
      <c r="F1626" s="2">
        <f t="shared" si="201"/>
        <v>3.2312549999999995</v>
      </c>
      <c r="G1626" s="2">
        <f t="shared" si="195"/>
        <v>3.239640000000001</v>
      </c>
      <c r="H1626" s="2">
        <f t="shared" si="199"/>
        <v>2.6155880000000002</v>
      </c>
      <c r="I1626" s="2">
        <f t="array" ref="I1626">SUMPRODUCT(B1610:B1629, (ROW(B1610:B1629)-ROW(B1610)+1)) / (20*21/2)</f>
        <v>3.2230642857142855</v>
      </c>
      <c r="J1626" s="2">
        <f t="shared" si="202"/>
        <v>3.2239902738202137</v>
      </c>
      <c r="K1626" s="2">
        <f t="shared" si="196"/>
        <v>3.1673183364280302</v>
      </c>
    </row>
    <row r="1627" spans="1:11" ht="13.5" x14ac:dyDescent="0.25">
      <c r="A1627" s="3">
        <f>TITRES_STAT!B1630</f>
        <v>45147</v>
      </c>
      <c r="B1627" s="5">
        <f>TITRES_STAT!D1630</f>
        <v>3.222</v>
      </c>
      <c r="C1627" s="2">
        <f t="shared" si="197"/>
        <v>4.3000000000000149E-2</v>
      </c>
      <c r="D1627" s="2">
        <f t="shared" si="198"/>
        <v>3.2099600000000001</v>
      </c>
      <c r="E1627" s="2">
        <f t="shared" si="200"/>
        <v>3.2180899999999992</v>
      </c>
      <c r="F1627" s="2">
        <f t="shared" si="201"/>
        <v>3.2300949999999999</v>
      </c>
      <c r="G1627" s="2">
        <f t="shared" si="195"/>
        <v>3.2390200000000005</v>
      </c>
      <c r="H1627" s="2">
        <f t="shared" si="199"/>
        <v>2.6196645000000003</v>
      </c>
      <c r="I1627" s="2">
        <f t="array" ref="I1627">SUMPRODUCT(B1611:B1630, (ROW(B1611:B1630)-ROW(B1611)+1)) / (20*21/2)</f>
        <v>3.2248895238095239</v>
      </c>
      <c r="J1627" s="2">
        <f t="shared" si="202"/>
        <v>3.2238007239325746</v>
      </c>
      <c r="K1627" s="2">
        <f t="shared" si="196"/>
        <v>3.1694627153916373</v>
      </c>
    </row>
    <row r="1628" spans="1:11" ht="13.5" x14ac:dyDescent="0.25">
      <c r="A1628" s="3">
        <f>TITRES_STAT!B1631</f>
        <v>45148</v>
      </c>
      <c r="B1628" s="5">
        <f>TITRES_STAT!D1631</f>
        <v>3.222</v>
      </c>
      <c r="C1628" s="2">
        <f t="shared" si="197"/>
        <v>0</v>
      </c>
      <c r="D1628" s="2">
        <f t="shared" si="198"/>
        <v>3.2065199999999998</v>
      </c>
      <c r="E1628" s="2">
        <f t="shared" si="200"/>
        <v>3.2180999999999997</v>
      </c>
      <c r="F1628" s="2">
        <f t="shared" si="201"/>
        <v>3.2289350000000008</v>
      </c>
      <c r="G1628" s="2">
        <f t="shared" si="195"/>
        <v>3.2373140000000005</v>
      </c>
      <c r="H1628" s="2">
        <f t="shared" si="199"/>
        <v>2.6237410000000008</v>
      </c>
      <c r="I1628" s="2">
        <f t="array" ref="I1628">SUMPRODUCT(B1612:B1631, (ROW(B1612:B1631)-ROW(B1612)+1)) / (20*21/2)</f>
        <v>3.224245238095238</v>
      </c>
      <c r="J1628" s="2">
        <f t="shared" si="202"/>
        <v>3.2236292264151865</v>
      </c>
      <c r="K1628" s="2">
        <f t="shared" si="196"/>
        <v>3.1715230010625537</v>
      </c>
    </row>
    <row r="1629" spans="1:11" ht="13.5" x14ac:dyDescent="0.25">
      <c r="A1629" s="3">
        <f>TITRES_STAT!B1632</f>
        <v>45149</v>
      </c>
      <c r="B1629" s="5">
        <f>TITRES_STAT!D1632</f>
        <v>3.2391999999999999</v>
      </c>
      <c r="C1629" s="2">
        <f t="shared" si="197"/>
        <v>1.7199999999999882E-2</v>
      </c>
      <c r="D1629" s="2">
        <f t="shared" si="198"/>
        <v>3.2185599999999992</v>
      </c>
      <c r="E1629" s="2">
        <f t="shared" si="200"/>
        <v>3.2237099999999996</v>
      </c>
      <c r="F1629" s="2">
        <f t="shared" si="201"/>
        <v>3.2286350000000006</v>
      </c>
      <c r="G1629" s="2">
        <f t="shared" si="195"/>
        <v>3.2362620000000009</v>
      </c>
      <c r="H1629" s="2">
        <f t="shared" si="199"/>
        <v>2.6279034999999999</v>
      </c>
      <c r="I1629" s="2">
        <f t="array" ref="I1629">SUMPRODUCT(B1613:B1632, (ROW(B1613:B1632)-ROW(B1613)+1)) / (20*21/2)</f>
        <v>3.2138923809523812</v>
      </c>
      <c r="J1629" s="2">
        <f t="shared" si="202"/>
        <v>3.2251121572327874</v>
      </c>
      <c r="K1629" s="2">
        <f t="shared" si="196"/>
        <v>3.174177001020885</v>
      </c>
    </row>
    <row r="1630" spans="1:11" ht="13.5" x14ac:dyDescent="0.25">
      <c r="A1630" s="3">
        <f>TITRES_STAT!B1633</f>
        <v>45152</v>
      </c>
      <c r="B1630" s="5">
        <f>TITRES_STAT!D1633</f>
        <v>3.2477999999999998</v>
      </c>
      <c r="C1630" s="2">
        <f t="shared" si="197"/>
        <v>8.599999999999941E-3</v>
      </c>
      <c r="D1630" s="2">
        <f t="shared" si="198"/>
        <v>3.222</v>
      </c>
      <c r="E1630" s="2">
        <f t="shared" si="200"/>
        <v>3.222</v>
      </c>
      <c r="F1630" s="2">
        <f t="shared" si="201"/>
        <v>3.2287650000000006</v>
      </c>
      <c r="G1630" s="2">
        <f t="shared" si="195"/>
        <v>3.2360020000000009</v>
      </c>
      <c r="H1630" s="2">
        <f t="shared" si="199"/>
        <v>2.632031</v>
      </c>
      <c r="I1630" s="2">
        <f t="array" ref="I1630">SUMPRODUCT(B1614:B1633, (ROW(B1614:B1633)-ROW(B1614)+1)) / (20*21/2)</f>
        <v>3.2106838095238093</v>
      </c>
      <c r="J1630" s="2">
        <f t="shared" si="202"/>
        <v>3.2272729041629979</v>
      </c>
      <c r="K1630" s="2">
        <f t="shared" si="196"/>
        <v>3.1770641774514385</v>
      </c>
    </row>
    <row r="1631" spans="1:11" ht="13.5" x14ac:dyDescent="0.25">
      <c r="A1631" s="3">
        <f>TITRES_STAT!B1634</f>
        <v>45153</v>
      </c>
      <c r="B1631" s="5">
        <f>TITRES_STAT!D1634</f>
        <v>3.222</v>
      </c>
      <c r="C1631" s="2">
        <f t="shared" si="197"/>
        <v>-2.5799999999999823E-2</v>
      </c>
      <c r="D1631" s="2">
        <f t="shared" si="198"/>
        <v>3.2305999999999999</v>
      </c>
      <c r="E1631" s="2">
        <f t="shared" si="200"/>
        <v>3.222</v>
      </c>
      <c r="F1631" s="2">
        <f t="shared" si="201"/>
        <v>3.2276049999999996</v>
      </c>
      <c r="G1631" s="2">
        <f t="shared" si="195"/>
        <v>3.2352260000000008</v>
      </c>
      <c r="H1631" s="2">
        <f t="shared" si="199"/>
        <v>2.6357189999999999</v>
      </c>
      <c r="I1631" s="2">
        <f t="array" ref="I1631">SUMPRODUCT(B1615:B1634, (ROW(B1615:B1634)-ROW(B1615)+1)) / (20*21/2)</f>
        <v>3.2077866666666663</v>
      </c>
      <c r="J1631" s="2">
        <f t="shared" si="202"/>
        <v>3.2267707228141411</v>
      </c>
      <c r="K1631" s="2">
        <f t="shared" si="196"/>
        <v>3.1788263665709904</v>
      </c>
    </row>
    <row r="1632" spans="1:11" ht="13.5" x14ac:dyDescent="0.25">
      <c r="A1632" s="3">
        <f>TITRES_STAT!B1635</f>
        <v>45154</v>
      </c>
      <c r="B1632" s="5">
        <f>TITRES_STAT!D1635</f>
        <v>3.1189</v>
      </c>
      <c r="C1632" s="2">
        <f t="shared" si="197"/>
        <v>-0.10309999999999997</v>
      </c>
      <c r="D1632" s="2">
        <f t="shared" si="198"/>
        <v>3.2099800000000003</v>
      </c>
      <c r="E1632" s="2">
        <f t="shared" si="200"/>
        <v>3.2099699999999998</v>
      </c>
      <c r="F1632" s="2">
        <f t="shared" si="201"/>
        <v>3.2212900000000007</v>
      </c>
      <c r="G1632" s="2">
        <f t="shared" si="195"/>
        <v>3.2327000000000004</v>
      </c>
      <c r="H1632" s="2">
        <f t="shared" si="199"/>
        <v>2.6387749999999999</v>
      </c>
      <c r="I1632" s="2">
        <f t="array" ref="I1632">SUMPRODUCT(B1616:B1635, (ROW(B1616:B1635)-ROW(B1616)+1)) / (20*21/2)</f>
        <v>3.2051638095238095</v>
      </c>
      <c r="J1632" s="2">
        <f t="shared" si="202"/>
        <v>3.2164973206413658</v>
      </c>
      <c r="K1632" s="2">
        <f t="shared" si="196"/>
        <v>3.1764763129799709</v>
      </c>
    </row>
    <row r="1633" spans="1:11" ht="13.5" x14ac:dyDescent="0.25">
      <c r="A1633" s="3">
        <f>TITRES_STAT!B1636</f>
        <v>45155</v>
      </c>
      <c r="B1633" s="5">
        <f>TITRES_STAT!D1636</f>
        <v>3.1876000000000002</v>
      </c>
      <c r="C1633" s="2">
        <f t="shared" si="197"/>
        <v>6.8700000000000205E-2</v>
      </c>
      <c r="D1633" s="2">
        <f t="shared" si="198"/>
        <v>3.2031000000000001</v>
      </c>
      <c r="E1633" s="2">
        <f t="shared" si="200"/>
        <v>3.2048099999999997</v>
      </c>
      <c r="F1633" s="2">
        <f t="shared" si="201"/>
        <v>3.2180200000000005</v>
      </c>
      <c r="G1633" s="2">
        <f t="shared" si="195"/>
        <v>3.231236</v>
      </c>
      <c r="H1633" s="2">
        <f t="shared" si="199"/>
        <v>2.6422134999999995</v>
      </c>
      <c r="I1633" s="2">
        <f t="array" ref="I1633">SUMPRODUCT(B1617:B1636, (ROW(B1617:B1636)-ROW(B1617)+1)) / (20*21/2)</f>
        <v>3.2019961904761907</v>
      </c>
      <c r="J1633" s="2">
        <f t="shared" si="202"/>
        <v>3.2137451948659979</v>
      </c>
      <c r="K1633" s="2">
        <f t="shared" si="196"/>
        <v>3.1769125360003643</v>
      </c>
    </row>
    <row r="1634" spans="1:11" ht="13.5" x14ac:dyDescent="0.25">
      <c r="A1634" s="3">
        <f>TITRES_STAT!B1637</f>
        <v>45156</v>
      </c>
      <c r="B1634" s="5">
        <f>TITRES_STAT!D1637</f>
        <v>3.1876000000000002</v>
      </c>
      <c r="C1634" s="2">
        <f t="shared" si="197"/>
        <v>0</v>
      </c>
      <c r="D1634" s="2">
        <f t="shared" si="198"/>
        <v>3.19278</v>
      </c>
      <c r="E1634" s="2">
        <f t="shared" si="200"/>
        <v>3.20567</v>
      </c>
      <c r="F1634" s="2">
        <f t="shared" si="201"/>
        <v>3.2151400000000008</v>
      </c>
      <c r="G1634" s="2">
        <f t="shared" si="195"/>
        <v>3.2297720000000005</v>
      </c>
      <c r="H1634" s="2">
        <f t="shared" si="199"/>
        <v>2.6457294999999998</v>
      </c>
      <c r="I1634" s="2">
        <f t="array" ref="I1634">SUMPRODUCT(B1618:B1637, (ROW(B1618:B1637)-ROW(B1618)+1)) / (20*21/2)</f>
        <v>3.2007080952380949</v>
      </c>
      <c r="J1634" s="2">
        <f t="shared" si="202"/>
        <v>3.2112551763073314</v>
      </c>
      <c r="K1634" s="2">
        <f t="shared" si="196"/>
        <v>3.1773316522356443</v>
      </c>
    </row>
    <row r="1635" spans="1:11" ht="13.5" x14ac:dyDescent="0.25">
      <c r="A1635" s="3">
        <f>TITRES_STAT!B1638</f>
        <v>45159</v>
      </c>
      <c r="B1635" s="5">
        <f>TITRES_STAT!D1638</f>
        <v>3.1876000000000002</v>
      </c>
      <c r="C1635" s="2">
        <f t="shared" si="197"/>
        <v>0</v>
      </c>
      <c r="D1635" s="2">
        <f t="shared" si="198"/>
        <v>3.1807399999999997</v>
      </c>
      <c r="E1635" s="2">
        <f t="shared" si="200"/>
        <v>3.2013699999999998</v>
      </c>
      <c r="F1635" s="2">
        <f t="shared" si="201"/>
        <v>3.2122600000000006</v>
      </c>
      <c r="G1635" s="2">
        <f t="shared" si="195"/>
        <v>3.2284640000000002</v>
      </c>
      <c r="H1635" s="2">
        <f t="shared" si="199"/>
        <v>2.6492454999999997</v>
      </c>
      <c r="I1635" s="2">
        <f t="array" ref="I1635">SUMPRODUCT(B1619:B1638, (ROW(B1619:B1638)-ROW(B1619)+1)) / (20*21/2)</f>
        <v>3.203637619047619</v>
      </c>
      <c r="J1635" s="2">
        <f t="shared" si="202"/>
        <v>3.2090023023733001</v>
      </c>
      <c r="K1635" s="2">
        <f t="shared" si="196"/>
        <v>3.1777343325401293</v>
      </c>
    </row>
    <row r="1636" spans="1:11" ht="13.5" x14ac:dyDescent="0.25">
      <c r="A1636" s="3">
        <f>TITRES_STAT!B1639</f>
        <v>45160</v>
      </c>
      <c r="B1636" s="5">
        <f>TITRES_STAT!D1639</f>
        <v>3.1789999999999998</v>
      </c>
      <c r="C1636" s="2">
        <f t="shared" si="197"/>
        <v>-8.6000000000003851E-3</v>
      </c>
      <c r="D1636" s="2">
        <f t="shared" si="198"/>
        <v>3.1721399999999997</v>
      </c>
      <c r="E1636" s="2">
        <f t="shared" si="200"/>
        <v>3.2013699999999998</v>
      </c>
      <c r="F1636" s="2">
        <f t="shared" si="201"/>
        <v>3.2097250000000002</v>
      </c>
      <c r="G1636" s="2">
        <f t="shared" si="195"/>
        <v>3.2271399999999999</v>
      </c>
      <c r="H1636" s="2">
        <f t="shared" si="199"/>
        <v>2.6527184999999998</v>
      </c>
      <c r="I1636" s="2">
        <f t="array" ref="I1636">SUMPRODUCT(B1620:B1639, (ROW(B1620:B1639)-ROW(B1620)+1)) / (20*21/2)</f>
        <v>3.2032085714285716</v>
      </c>
      <c r="J1636" s="2">
        <f t="shared" si="202"/>
        <v>3.2061449402425097</v>
      </c>
      <c r="K1636" s="2">
        <f t="shared" si="196"/>
        <v>3.1777839665581635</v>
      </c>
    </row>
    <row r="1637" spans="1:11" ht="13.5" x14ac:dyDescent="0.25">
      <c r="A1637" s="3">
        <f>TITRES_STAT!B1640</f>
        <v>45161</v>
      </c>
      <c r="B1637" s="5">
        <f>TITRES_STAT!D1640</f>
        <v>3.1962000000000002</v>
      </c>
      <c r="C1637" s="2">
        <f t="shared" si="197"/>
        <v>1.7200000000000326E-2</v>
      </c>
      <c r="D1637" s="2">
        <f t="shared" si="198"/>
        <v>3.1876000000000007</v>
      </c>
      <c r="E1637" s="2">
        <f t="shared" si="200"/>
        <v>3.1987899999999998</v>
      </c>
      <c r="F1637" s="2">
        <f t="shared" si="201"/>
        <v>3.2084400000000004</v>
      </c>
      <c r="G1637" s="2">
        <f t="shared" si="195"/>
        <v>3.2267799999999998</v>
      </c>
      <c r="H1637" s="2">
        <f t="shared" si="199"/>
        <v>2.6564714999999994</v>
      </c>
      <c r="I1637" s="2">
        <f t="array" ref="I1637">SUMPRODUCT(B1621:B1640, (ROW(B1621:B1640)-ROW(B1621)+1)) / (20*21/2)</f>
        <v>3.2026761904761907</v>
      </c>
      <c r="J1637" s="2">
        <f t="shared" si="202"/>
        <v>3.2051978030765564</v>
      </c>
      <c r="K1637" s="2">
        <f t="shared" si="196"/>
        <v>3.1785061639480392</v>
      </c>
    </row>
    <row r="1638" spans="1:11" ht="13.5" x14ac:dyDescent="0.25">
      <c r="A1638" s="3">
        <f>TITRES_STAT!B1641</f>
        <v>45162</v>
      </c>
      <c r="B1638" s="5">
        <f>TITRES_STAT!D1641</f>
        <v>3.2391999999999999</v>
      </c>
      <c r="C1638" s="2">
        <f t="shared" si="197"/>
        <v>4.2999999999999705E-2</v>
      </c>
      <c r="D1638" s="2">
        <f t="shared" si="198"/>
        <v>3.1979199999999999</v>
      </c>
      <c r="E1638" s="2">
        <f t="shared" si="200"/>
        <v>3.20051</v>
      </c>
      <c r="F1638" s="2">
        <f t="shared" si="201"/>
        <v>3.2093050000000005</v>
      </c>
      <c r="G1638" s="2">
        <f t="shared" si="195"/>
        <v>3.2268140000000001</v>
      </c>
      <c r="H1638" s="2">
        <f t="shared" si="199"/>
        <v>2.6603229999999991</v>
      </c>
      <c r="I1638" s="2">
        <f t="array" ref="I1638">SUMPRODUCT(B1622:B1641, (ROW(B1622:B1641)-ROW(B1622)+1)) / (20*21/2)</f>
        <v>3.2024300000000001</v>
      </c>
      <c r="J1638" s="2">
        <f t="shared" si="202"/>
        <v>3.2084361075454555</v>
      </c>
      <c r="K1638" s="2">
        <f t="shared" si="196"/>
        <v>3.1808863143814494</v>
      </c>
    </row>
    <row r="1639" spans="1:11" ht="13.5" x14ac:dyDescent="0.25">
      <c r="A1639" s="3">
        <f>TITRES_STAT!B1642</f>
        <v>45163</v>
      </c>
      <c r="B1639" s="5">
        <f>TITRES_STAT!D1642</f>
        <v>3.2048000000000001</v>
      </c>
      <c r="C1639" s="2">
        <f t="shared" si="197"/>
        <v>-3.4399999999999764E-2</v>
      </c>
      <c r="D1639" s="2">
        <f t="shared" si="198"/>
        <v>3.2013599999999998</v>
      </c>
      <c r="E1639" s="2">
        <f t="shared" si="200"/>
        <v>3.1970699999999996</v>
      </c>
      <c r="F1639" s="2">
        <f t="shared" si="201"/>
        <v>3.2103900000000003</v>
      </c>
      <c r="G1639" s="2">
        <f t="shared" si="195"/>
        <v>3.2261599999999997</v>
      </c>
      <c r="H1639" s="2">
        <f t="shared" si="199"/>
        <v>2.6640024999999987</v>
      </c>
      <c r="I1639" s="2">
        <f t="array" ref="I1639">SUMPRODUCT(B1623:B1642, (ROW(B1623:B1642)-ROW(B1623)+1)) / (20*21/2)</f>
        <v>3.2030847619047624</v>
      </c>
      <c r="J1639" s="2">
        <f t="shared" si="202"/>
        <v>3.2080898115887453</v>
      </c>
      <c r="K1639" s="2">
        <f t="shared" si="196"/>
        <v>3.181824105974334</v>
      </c>
    </row>
    <row r="1640" spans="1:11" ht="13.5" x14ac:dyDescent="0.25">
      <c r="A1640" s="3">
        <f>TITRES_STAT!B1643</f>
        <v>45166</v>
      </c>
      <c r="B1640" s="5">
        <f>TITRES_STAT!D1643</f>
        <v>3.2048000000000001</v>
      </c>
      <c r="C1640" s="2">
        <f t="shared" si="197"/>
        <v>0</v>
      </c>
      <c r="D1640" s="2">
        <f t="shared" si="198"/>
        <v>3.2048000000000001</v>
      </c>
      <c r="E1640" s="2">
        <f t="shared" si="200"/>
        <v>3.1927699999999999</v>
      </c>
      <c r="F1640" s="2">
        <f t="shared" si="201"/>
        <v>3.2073850000000008</v>
      </c>
      <c r="G1640" s="2">
        <f t="shared" si="195"/>
        <v>3.2255059999999998</v>
      </c>
      <c r="H1640" s="2">
        <f t="shared" si="199"/>
        <v>2.6679929999999983</v>
      </c>
      <c r="I1640" s="2">
        <f t="array" ref="I1640">SUMPRODUCT(B1624:B1643, (ROW(B1624:B1643)-ROW(B1624)+1)) / (20*21/2)</f>
        <v>3.2038623809523816</v>
      </c>
      <c r="J1640" s="2">
        <f t="shared" si="202"/>
        <v>3.2077764961993407</v>
      </c>
      <c r="K1640" s="2">
        <f t="shared" si="196"/>
        <v>3.182725121426321</v>
      </c>
    </row>
    <row r="1641" spans="1:11" ht="13.5" x14ac:dyDescent="0.25">
      <c r="A1641" s="3">
        <f>TITRES_STAT!B1644</f>
        <v>45167</v>
      </c>
      <c r="B1641" s="5">
        <f>TITRES_STAT!D1644</f>
        <v>3.2048000000000001</v>
      </c>
      <c r="C1641" s="2">
        <f t="shared" si="197"/>
        <v>0</v>
      </c>
      <c r="D1641" s="2">
        <f t="shared" si="198"/>
        <v>3.2099600000000001</v>
      </c>
      <c r="E1641" s="2">
        <f t="shared" si="200"/>
        <v>3.1910499999999997</v>
      </c>
      <c r="F1641" s="2">
        <f t="shared" si="201"/>
        <v>3.2065250000000001</v>
      </c>
      <c r="G1641" s="2">
        <f t="shared" si="195"/>
        <v>3.2245419999999996</v>
      </c>
      <c r="H1641" s="2">
        <f t="shared" si="199"/>
        <v>2.671750499999999</v>
      </c>
      <c r="I1641" s="2">
        <f t="array" ref="I1641">SUMPRODUCT(B1625:B1644, (ROW(B1625:B1644)-ROW(B1625)+1)) / (20*21/2)</f>
        <v>3.20722</v>
      </c>
      <c r="J1641" s="2">
        <f t="shared" si="202"/>
        <v>3.2074930203708321</v>
      </c>
      <c r="K1641" s="2">
        <f t="shared" si="196"/>
        <v>3.1835908029390145</v>
      </c>
    </row>
    <row r="1642" spans="1:11" ht="13.5" x14ac:dyDescent="0.25">
      <c r="A1642" s="3">
        <f>TITRES_STAT!B1645</f>
        <v>45168</v>
      </c>
      <c r="B1642" s="5">
        <f>TITRES_STAT!D1645</f>
        <v>3.2134</v>
      </c>
      <c r="C1642" s="2">
        <f t="shared" si="197"/>
        <v>8.599999999999941E-3</v>
      </c>
      <c r="D1642" s="2">
        <f t="shared" si="198"/>
        <v>3.2134</v>
      </c>
      <c r="E1642" s="2">
        <f t="shared" si="200"/>
        <v>3.2004999999999995</v>
      </c>
      <c r="F1642" s="2">
        <f t="shared" si="201"/>
        <v>3.2052350000000005</v>
      </c>
      <c r="G1642" s="2">
        <f t="shared" si="195"/>
        <v>3.2242160000000002</v>
      </c>
      <c r="H1642" s="2">
        <f t="shared" si="199"/>
        <v>2.6755509999999987</v>
      </c>
      <c r="I1642" s="2">
        <f t="array" ref="I1642">SUMPRODUCT(B1626:B1645, (ROW(B1626:B1645)-ROW(B1626)+1)) / (20*21/2)</f>
        <v>3.2078338095238093</v>
      </c>
      <c r="J1642" s="2">
        <f t="shared" si="202"/>
        <v>3.2080555898593244</v>
      </c>
      <c r="K1642" s="2">
        <f t="shared" si="196"/>
        <v>3.1847597910590535</v>
      </c>
    </row>
    <row r="1643" spans="1:11" ht="13.5" x14ac:dyDescent="0.25">
      <c r="A1643" s="3">
        <f>TITRES_STAT!B1646</f>
        <v>45169</v>
      </c>
      <c r="B1643" s="5">
        <f>TITRES_STAT!D1646</f>
        <v>3.2134</v>
      </c>
      <c r="C1643" s="2">
        <f t="shared" si="197"/>
        <v>0</v>
      </c>
      <c r="D1643" s="2">
        <f t="shared" si="198"/>
        <v>3.20824</v>
      </c>
      <c r="E1643" s="2">
        <f t="shared" si="200"/>
        <v>3.2030799999999999</v>
      </c>
      <c r="F1643" s="2">
        <f t="shared" si="201"/>
        <v>3.203945</v>
      </c>
      <c r="G1643" s="2">
        <f t="shared" si="195"/>
        <v>3.2235799999999997</v>
      </c>
      <c r="H1643" s="2">
        <f t="shared" si="199"/>
        <v>2.6794679999999982</v>
      </c>
      <c r="I1643" s="2">
        <f t="array" ref="I1643">SUMPRODUCT(B1627:B1646, (ROW(B1627:B1646)-ROW(B1627)+1)) / (20*21/2)</f>
        <v>3.2068914285714287</v>
      </c>
      <c r="J1643" s="2">
        <f t="shared" si="202"/>
        <v>3.2085645813012933</v>
      </c>
      <c r="K1643" s="2">
        <f t="shared" si="196"/>
        <v>3.1858829365077184</v>
      </c>
    </row>
    <row r="1644" spans="1:11" ht="13.5" x14ac:dyDescent="0.25">
      <c r="A1644" s="3">
        <f>TITRES_STAT!B1647</f>
        <v>45170</v>
      </c>
      <c r="B1644" s="5">
        <f>TITRES_STAT!D1647</f>
        <v>3.2391999999999999</v>
      </c>
      <c r="C1644" s="2">
        <f t="shared" si="197"/>
        <v>2.5799999999999823E-2</v>
      </c>
      <c r="D1644" s="2">
        <f t="shared" si="198"/>
        <v>3.2151200000000002</v>
      </c>
      <c r="E1644" s="2">
        <f t="shared" si="200"/>
        <v>3.2082399999999991</v>
      </c>
      <c r="F1644" s="2">
        <f t="shared" si="201"/>
        <v>3.2069549999999998</v>
      </c>
      <c r="G1644" s="2">
        <f t="shared" si="195"/>
        <v>3.223614</v>
      </c>
      <c r="H1644" s="2">
        <f t="shared" si="199"/>
        <v>2.6833194999999983</v>
      </c>
      <c r="I1644" s="2">
        <f t="array" ref="I1644">SUMPRODUCT(B1628:B1647, (ROW(B1628:B1647)-ROW(B1628)+1)) / (20*21/2)</f>
        <v>3.2042290476190476</v>
      </c>
      <c r="J1644" s="2">
        <f t="shared" si="202"/>
        <v>3.2114822402249796</v>
      </c>
      <c r="K1644" s="2">
        <f t="shared" si="196"/>
        <v>3.1879738017427099</v>
      </c>
    </row>
    <row r="1645" spans="1:11" ht="13.5" x14ac:dyDescent="0.25">
      <c r="A1645" s="3">
        <f>TITRES_STAT!B1648</f>
        <v>45173</v>
      </c>
      <c r="B1645" s="5">
        <f>TITRES_STAT!D1648</f>
        <v>3.2134</v>
      </c>
      <c r="C1645" s="2">
        <f t="shared" si="197"/>
        <v>-2.5799999999999823E-2</v>
      </c>
      <c r="D1645" s="2">
        <f t="shared" si="198"/>
        <v>3.2168400000000004</v>
      </c>
      <c r="E1645" s="2">
        <f t="shared" si="200"/>
        <v>3.2108199999999996</v>
      </c>
      <c r="F1645" s="2">
        <f t="shared" si="201"/>
        <v>3.206094999999999</v>
      </c>
      <c r="G1645" s="2">
        <f t="shared" si="195"/>
        <v>3.2234440000000002</v>
      </c>
      <c r="H1645" s="2">
        <f t="shared" si="199"/>
        <v>2.6873529999999981</v>
      </c>
      <c r="I1645" s="2">
        <f t="array" ref="I1645">SUMPRODUCT(B1629:B1648, (ROW(B1629:B1648)-ROW(B1629)+1)) / (20*21/2)</f>
        <v>3.2017714285714285</v>
      </c>
      <c r="J1645" s="2">
        <f t="shared" si="202"/>
        <v>3.2116648840130768</v>
      </c>
      <c r="K1645" s="2">
        <f t="shared" si="196"/>
        <v>3.1889709075567216</v>
      </c>
    </row>
    <row r="1646" spans="1:11" ht="13.5" x14ac:dyDescent="0.25">
      <c r="A1646" s="3">
        <f>TITRES_STAT!B1649</f>
        <v>45174</v>
      </c>
      <c r="B1646" s="5">
        <f>TITRES_STAT!D1649</f>
        <v>3.1962000000000002</v>
      </c>
      <c r="C1646" s="2">
        <f t="shared" si="197"/>
        <v>-1.7199999999999882E-2</v>
      </c>
      <c r="D1646" s="2">
        <f t="shared" si="198"/>
        <v>3.2151200000000002</v>
      </c>
      <c r="E1646" s="2">
        <f t="shared" si="200"/>
        <v>3.2125399999999997</v>
      </c>
      <c r="F1646" s="2">
        <f t="shared" si="201"/>
        <v>3.2069549999999993</v>
      </c>
      <c r="G1646" s="2">
        <f t="shared" si="195"/>
        <v>3.2226180000000006</v>
      </c>
      <c r="H1646" s="2">
        <f t="shared" si="199"/>
        <v>2.6914164999999981</v>
      </c>
      <c r="I1646" s="2">
        <f t="array" ref="I1646">SUMPRODUCT(B1630:B1649, (ROW(B1630:B1649)-ROW(B1630)+1)) / (20*21/2)</f>
        <v>3.1995185714285714</v>
      </c>
      <c r="J1646" s="2">
        <f t="shared" si="202"/>
        <v>3.2101920379165936</v>
      </c>
      <c r="K1646" s="2">
        <f t="shared" si="196"/>
        <v>3.1892544013780264</v>
      </c>
    </row>
    <row r="1647" spans="1:11" ht="13.5" x14ac:dyDescent="0.25">
      <c r="A1647" s="3">
        <f>TITRES_STAT!B1650</f>
        <v>45175</v>
      </c>
      <c r="B1647" s="5">
        <f>TITRES_STAT!D1650</f>
        <v>3.1789999999999998</v>
      </c>
      <c r="C1647" s="2">
        <f t="shared" si="197"/>
        <v>-1.7200000000000326E-2</v>
      </c>
      <c r="D1647" s="2">
        <f t="shared" si="198"/>
        <v>3.20824</v>
      </c>
      <c r="E1647" s="2">
        <f t="shared" si="200"/>
        <v>3.2108200000000005</v>
      </c>
      <c r="F1647" s="2">
        <f t="shared" si="201"/>
        <v>3.2048049999999995</v>
      </c>
      <c r="G1647" s="2">
        <f t="shared" si="195"/>
        <v>3.2217600000000006</v>
      </c>
      <c r="H1647" s="2">
        <f t="shared" si="199"/>
        <v>2.6953164999999979</v>
      </c>
      <c r="I1647" s="2">
        <f t="array" ref="I1647">SUMPRODUCT(B1631:B1650, (ROW(B1631:B1650)-ROW(B1631)+1)) / (20*21/2)</f>
        <v>3.1959142857142853</v>
      </c>
      <c r="J1647" s="2">
        <f t="shared" si="202"/>
        <v>3.2072213676388226</v>
      </c>
      <c r="K1647" s="2">
        <f t="shared" si="196"/>
        <v>3.188852267990653</v>
      </c>
    </row>
    <row r="1648" spans="1:11" ht="13.5" x14ac:dyDescent="0.25">
      <c r="A1648" s="3">
        <f>TITRES_STAT!B1651</f>
        <v>45176</v>
      </c>
      <c r="B1648" s="5">
        <f>TITRES_STAT!D1651</f>
        <v>3.1789999999999998</v>
      </c>
      <c r="C1648" s="2">
        <f t="shared" si="197"/>
        <v>0</v>
      </c>
      <c r="D1648" s="2">
        <f t="shared" si="198"/>
        <v>3.2013600000000002</v>
      </c>
      <c r="E1648" s="2">
        <f t="shared" si="200"/>
        <v>3.2048000000000001</v>
      </c>
      <c r="F1648" s="2">
        <f t="shared" si="201"/>
        <v>3.2026549999999991</v>
      </c>
      <c r="G1648" s="2">
        <f t="shared" si="195"/>
        <v>3.2209020000000006</v>
      </c>
      <c r="H1648" s="2">
        <f t="shared" si="199"/>
        <v>2.6992164999999977</v>
      </c>
      <c r="I1648" s="2">
        <f t="array" ref="I1648">SUMPRODUCT(B1632:B1651, (ROW(B1632:B1651)-ROW(B1632)+1)) / (20*21/2)</f>
        <v>3.1927195238095236</v>
      </c>
      <c r="J1648" s="2">
        <f t="shared" si="202"/>
        <v>3.2045336183398874</v>
      </c>
      <c r="K1648" s="2">
        <f t="shared" si="196"/>
        <v>3.1884659045400392</v>
      </c>
    </row>
    <row r="1649" spans="1:11" ht="13.5" x14ac:dyDescent="0.25">
      <c r="A1649" s="3">
        <f>TITRES_STAT!B1652</f>
        <v>45177</v>
      </c>
      <c r="B1649" s="5">
        <f>TITRES_STAT!D1652</f>
        <v>3.1789999999999998</v>
      </c>
      <c r="C1649" s="2">
        <f t="shared" si="197"/>
        <v>0</v>
      </c>
      <c r="D1649" s="2">
        <f t="shared" si="198"/>
        <v>3.1893199999999999</v>
      </c>
      <c r="E1649" s="2">
        <f t="shared" si="200"/>
        <v>3.2022199999999996</v>
      </c>
      <c r="F1649" s="2">
        <f t="shared" si="201"/>
        <v>3.1996449999999999</v>
      </c>
      <c r="G1649" s="2">
        <f t="shared" si="195"/>
        <v>3.2200440000000001</v>
      </c>
      <c r="H1649" s="2">
        <f t="shared" si="199"/>
        <v>2.7031164999999975</v>
      </c>
      <c r="I1649" s="2">
        <f t="array" ref="I1649">SUMPRODUCT(B1633:B1652, (ROW(B1633:B1652)-ROW(B1633)+1)) / (20*21/2)</f>
        <v>3.198001904761905</v>
      </c>
      <c r="J1649" s="2">
        <f t="shared" si="202"/>
        <v>3.2021018451646599</v>
      </c>
      <c r="K1649" s="2">
        <f t="shared" si="196"/>
        <v>3.1880946925972928</v>
      </c>
    </row>
    <row r="1650" spans="1:11" ht="13.5" x14ac:dyDescent="0.25">
      <c r="A1650" s="3">
        <f>TITRES_STAT!B1653</f>
        <v>45180</v>
      </c>
      <c r="B1650" s="5">
        <f>TITRES_STAT!D1653</f>
        <v>3.1617999999999999</v>
      </c>
      <c r="C1650" s="2">
        <f t="shared" si="197"/>
        <v>-1.7199999999999882E-2</v>
      </c>
      <c r="D1650" s="2">
        <f t="shared" si="198"/>
        <v>3.1789999999999998</v>
      </c>
      <c r="E1650" s="2">
        <f t="shared" si="200"/>
        <v>3.1979199999999999</v>
      </c>
      <c r="F1650" s="2">
        <f t="shared" si="201"/>
        <v>3.1953450000000001</v>
      </c>
      <c r="G1650" s="2">
        <f t="shared" ref="G1650:G1713" si="203">AVERAGE(B1601:B1650)</f>
        <v>3.2188420000000004</v>
      </c>
      <c r="H1650" s="2">
        <f t="shared" si="199"/>
        <v>2.7069694999999974</v>
      </c>
      <c r="I1650" s="2">
        <f t="array" ref="I1650">SUMPRODUCT(B1634:B1653, (ROW(B1634:B1653)-ROW(B1634)+1)) / (20*21/2)</f>
        <v>3.2026704761904767</v>
      </c>
      <c r="J1650" s="2">
        <f t="shared" si="202"/>
        <v>3.1982635741965968</v>
      </c>
      <c r="K1650" s="2">
        <f t="shared" si="196"/>
        <v>3.1870635281817128</v>
      </c>
    </row>
    <row r="1651" spans="1:11" ht="13.5" x14ac:dyDescent="0.25">
      <c r="A1651" s="3">
        <f>TITRES_STAT!B1654</f>
        <v>45181</v>
      </c>
      <c r="B1651" s="5">
        <f>TITRES_STAT!D1654</f>
        <v>3.1617999999999999</v>
      </c>
      <c r="C1651" s="2">
        <f t="shared" si="197"/>
        <v>0</v>
      </c>
      <c r="D1651" s="2">
        <f t="shared" si="198"/>
        <v>3.1721199999999996</v>
      </c>
      <c r="E1651" s="2">
        <f t="shared" si="200"/>
        <v>3.1936199999999997</v>
      </c>
      <c r="F1651" s="2">
        <f t="shared" si="201"/>
        <v>3.1923349999999995</v>
      </c>
      <c r="G1651" s="2">
        <f t="shared" si="203"/>
        <v>3.2176400000000007</v>
      </c>
      <c r="H1651" s="2">
        <f t="shared" si="199"/>
        <v>2.7107449999999971</v>
      </c>
      <c r="I1651" s="2">
        <f t="array" ref="I1651">SUMPRODUCT(B1635:B1654, (ROW(B1635:B1654)-ROW(B1635)+1)) / (20*21/2)</f>
        <v>3.2045952380952389</v>
      </c>
      <c r="J1651" s="2">
        <f t="shared" si="202"/>
        <v>3.1947908528445397</v>
      </c>
      <c r="K1651" s="2">
        <f t="shared" ref="K1651:K1714" si="204">$K$4*B1651+(1-$K$4)*K1650</f>
        <v>3.1860728015863513</v>
      </c>
    </row>
    <row r="1652" spans="1:11" ht="13.5" x14ac:dyDescent="0.25">
      <c r="A1652" s="3">
        <f>TITRES_STAT!B1655</f>
        <v>45182</v>
      </c>
      <c r="B1652" s="5">
        <f>TITRES_STAT!D1655</f>
        <v>3.2477999999999998</v>
      </c>
      <c r="C1652" s="2">
        <f t="shared" si="197"/>
        <v>8.5999999999999854E-2</v>
      </c>
      <c r="D1652" s="2">
        <f t="shared" si="198"/>
        <v>3.18588</v>
      </c>
      <c r="E1652" s="2">
        <f t="shared" si="200"/>
        <v>3.1970599999999996</v>
      </c>
      <c r="F1652" s="2">
        <f t="shared" si="201"/>
        <v>3.1987799999999997</v>
      </c>
      <c r="G1652" s="2">
        <f t="shared" si="203"/>
        <v>3.2175360000000008</v>
      </c>
      <c r="H1652" s="2">
        <f t="shared" si="199"/>
        <v>2.7149114999999973</v>
      </c>
      <c r="I1652" s="2">
        <f t="array" ref="I1652">SUMPRODUCT(B1636:B1655, (ROW(B1636:B1655)-ROW(B1636)+1)) / (20*21/2)</f>
        <v>3.2022609523809527</v>
      </c>
      <c r="J1652" s="2">
        <f t="shared" si="202"/>
        <v>3.1998393430498218</v>
      </c>
      <c r="K1652" s="2">
        <f t="shared" si="204"/>
        <v>3.1884934760339454</v>
      </c>
    </row>
    <row r="1653" spans="1:11" ht="13.5" x14ac:dyDescent="0.25">
      <c r="A1653" s="3">
        <f>TITRES_STAT!B1656</f>
        <v>45183</v>
      </c>
      <c r="B1653" s="5">
        <f>TITRES_STAT!D1656</f>
        <v>3.2477999999999998</v>
      </c>
      <c r="C1653" s="2">
        <f t="shared" si="197"/>
        <v>0</v>
      </c>
      <c r="D1653" s="2">
        <f t="shared" si="198"/>
        <v>3.1996399999999996</v>
      </c>
      <c r="E1653" s="2">
        <f t="shared" si="200"/>
        <v>3.2004999999999995</v>
      </c>
      <c r="F1653" s="2">
        <f t="shared" si="201"/>
        <v>3.2017899999999999</v>
      </c>
      <c r="G1653" s="2">
        <f t="shared" si="203"/>
        <v>3.217432000000001</v>
      </c>
      <c r="H1653" s="2">
        <f t="shared" si="199"/>
        <v>2.7191169999999971</v>
      </c>
      <c r="I1653" s="2">
        <f t="array" ref="I1653">SUMPRODUCT(B1637:B1656, (ROW(B1637:B1656)-ROW(B1637)+1)) / (20*21/2)</f>
        <v>3.1991485714285717</v>
      </c>
      <c r="J1653" s="2">
        <f t="shared" si="202"/>
        <v>3.2044070246641243</v>
      </c>
      <c r="K1653" s="2">
        <f t="shared" si="204"/>
        <v>3.1908192220718301</v>
      </c>
    </row>
    <row r="1654" spans="1:11" ht="13.5" x14ac:dyDescent="0.25">
      <c r="A1654" s="3">
        <f>TITRES_STAT!B1657</f>
        <v>45184</v>
      </c>
      <c r="B1654" s="5">
        <f>TITRES_STAT!D1657</f>
        <v>3.222</v>
      </c>
      <c r="C1654" s="2">
        <f t="shared" si="197"/>
        <v>-2.5799999999999823E-2</v>
      </c>
      <c r="D1654" s="2">
        <f t="shared" si="198"/>
        <v>3.20824</v>
      </c>
      <c r="E1654" s="2">
        <f t="shared" si="200"/>
        <v>3.1987800000000002</v>
      </c>
      <c r="F1654" s="2">
        <f t="shared" si="201"/>
        <v>3.2035099999999992</v>
      </c>
      <c r="G1654" s="2">
        <f t="shared" si="203"/>
        <v>3.2168120000000009</v>
      </c>
      <c r="H1654" s="2">
        <f t="shared" si="199"/>
        <v>2.7235424999999971</v>
      </c>
      <c r="I1654" s="2">
        <f t="array" ref="I1654">SUMPRODUCT(B1638:B1657, (ROW(B1638:B1657)-ROW(B1638)+1)) / (20*21/2)</f>
        <v>3.1960771428571428</v>
      </c>
      <c r="J1654" s="2">
        <f t="shared" si="202"/>
        <v>3.206082546124684</v>
      </c>
      <c r="K1654" s="2">
        <f t="shared" si="204"/>
        <v>3.1920419976768568</v>
      </c>
    </row>
    <row r="1655" spans="1:11" ht="13.5" x14ac:dyDescent="0.25">
      <c r="A1655" s="3">
        <f>TITRES_STAT!B1658</f>
        <v>45187</v>
      </c>
      <c r="B1655" s="5">
        <f>TITRES_STAT!D1658</f>
        <v>3.1789999999999998</v>
      </c>
      <c r="C1655" s="2">
        <f t="shared" si="197"/>
        <v>-4.3000000000000149E-2</v>
      </c>
      <c r="D1655" s="2">
        <f t="shared" si="198"/>
        <v>3.2116799999999999</v>
      </c>
      <c r="E1655" s="2">
        <f t="shared" si="200"/>
        <v>3.1953399999999998</v>
      </c>
      <c r="F1655" s="2">
        <f t="shared" si="201"/>
        <v>3.2030799999999999</v>
      </c>
      <c r="G1655" s="2">
        <f t="shared" si="203"/>
        <v>3.215332000000001</v>
      </c>
      <c r="H1655" s="2">
        <f t="shared" si="199"/>
        <v>2.7275589999999967</v>
      </c>
      <c r="I1655" s="2">
        <f t="array" ref="I1655">SUMPRODUCT(B1639:B1658, (ROW(B1639:B1658)-ROW(B1639)+1)) / (20*21/2)</f>
        <v>3.1923095238095236</v>
      </c>
      <c r="J1655" s="2">
        <f t="shared" si="202"/>
        <v>3.2035032560175711</v>
      </c>
      <c r="K1655" s="2">
        <f t="shared" si="204"/>
        <v>3.1915305467875683</v>
      </c>
    </row>
    <row r="1656" spans="1:11" ht="13.5" x14ac:dyDescent="0.25">
      <c r="A1656" s="3">
        <f>TITRES_STAT!B1659</f>
        <v>45188</v>
      </c>
      <c r="B1656" s="5">
        <f>TITRES_STAT!D1659</f>
        <v>3.1703999999999999</v>
      </c>
      <c r="C1656" s="2">
        <f t="shared" si="197"/>
        <v>-8.599999999999941E-3</v>
      </c>
      <c r="D1656" s="2">
        <f t="shared" si="198"/>
        <v>3.2134</v>
      </c>
      <c r="E1656" s="2">
        <f t="shared" si="200"/>
        <v>3.1927599999999994</v>
      </c>
      <c r="F1656" s="2">
        <f t="shared" si="201"/>
        <v>3.2026499999999998</v>
      </c>
      <c r="G1656" s="2">
        <f t="shared" si="203"/>
        <v>3.2138360000000006</v>
      </c>
      <c r="H1656" s="2">
        <f t="shared" si="199"/>
        <v>2.7313774999999962</v>
      </c>
      <c r="I1656" s="2">
        <f t="array" ref="I1656">SUMPRODUCT(B1640:B1659, (ROW(B1640:B1659)-ROW(B1640)+1)) / (20*21/2)</f>
        <v>3.1889104761904759</v>
      </c>
      <c r="J1656" s="2">
        <f t="shared" si="202"/>
        <v>3.2003505649682786</v>
      </c>
      <c r="K1656" s="2">
        <f t="shared" si="204"/>
        <v>3.1907018978939381</v>
      </c>
    </row>
    <row r="1657" spans="1:11" ht="13.5" x14ac:dyDescent="0.25">
      <c r="A1657" s="3">
        <f>TITRES_STAT!B1660</f>
        <v>45189</v>
      </c>
      <c r="B1657" s="5">
        <f>TITRES_STAT!D1660</f>
        <v>3.1703999999999999</v>
      </c>
      <c r="C1657" s="2">
        <f t="shared" si="197"/>
        <v>0</v>
      </c>
      <c r="D1657" s="2">
        <f t="shared" si="198"/>
        <v>3.1979199999999999</v>
      </c>
      <c r="E1657" s="2">
        <f t="shared" si="200"/>
        <v>3.1919</v>
      </c>
      <c r="F1657" s="2">
        <f t="shared" si="201"/>
        <v>3.2013600000000002</v>
      </c>
      <c r="G1657" s="2">
        <f t="shared" si="203"/>
        <v>3.2123400000000011</v>
      </c>
      <c r="H1657" s="2">
        <f t="shared" si="199"/>
        <v>2.7354284999999963</v>
      </c>
      <c r="I1657" s="2">
        <f t="array" ref="I1657">SUMPRODUCT(B1641:B1660, (ROW(B1641:B1660)-ROW(B1641)+1)) / (20*21/2)</f>
        <v>3.187354285714286</v>
      </c>
      <c r="J1657" s="2">
        <f t="shared" si="202"/>
        <v>3.1974981302093948</v>
      </c>
      <c r="K1657" s="2">
        <f t="shared" si="204"/>
        <v>3.1899057450353525</v>
      </c>
    </row>
    <row r="1658" spans="1:11" ht="13.5" x14ac:dyDescent="0.25">
      <c r="A1658" s="3">
        <f>TITRES_STAT!B1661</f>
        <v>45190</v>
      </c>
      <c r="B1658" s="5">
        <f>TITRES_STAT!D1661</f>
        <v>3.1617999999999999</v>
      </c>
      <c r="C1658" s="2">
        <f t="shared" si="197"/>
        <v>-8.599999999999941E-3</v>
      </c>
      <c r="D1658" s="2">
        <f t="shared" si="198"/>
        <v>3.18072</v>
      </c>
      <c r="E1658" s="2">
        <f t="shared" si="200"/>
        <v>3.1901799999999998</v>
      </c>
      <c r="F1658" s="2">
        <f t="shared" si="201"/>
        <v>3.1974900000000002</v>
      </c>
      <c r="G1658" s="2">
        <f t="shared" si="203"/>
        <v>3.2106720000000011</v>
      </c>
      <c r="H1658" s="2">
        <f t="shared" si="199"/>
        <v>2.7394364999999965</v>
      </c>
      <c r="I1658" s="2">
        <f t="array" ref="I1658">SUMPRODUCT(B1642:B1661, (ROW(B1642:B1661)-ROW(B1642)+1)) / (20*21/2)</f>
        <v>3.1859209523809526</v>
      </c>
      <c r="J1658" s="2">
        <f t="shared" si="202"/>
        <v>3.1940983082846905</v>
      </c>
      <c r="K1658" s="2">
        <f t="shared" si="204"/>
        <v>3.1888035589555348</v>
      </c>
    </row>
    <row r="1659" spans="1:11" ht="13.5" x14ac:dyDescent="0.25">
      <c r="A1659" s="3">
        <f>TITRES_STAT!B1662</f>
        <v>45191</v>
      </c>
      <c r="B1659" s="5">
        <f>TITRES_STAT!D1662</f>
        <v>3.1617999999999999</v>
      </c>
      <c r="C1659" s="2">
        <f t="shared" si="197"/>
        <v>0</v>
      </c>
      <c r="D1659" s="2">
        <f t="shared" si="198"/>
        <v>3.1686799999999997</v>
      </c>
      <c r="E1659" s="2">
        <f t="shared" si="200"/>
        <v>3.1884600000000001</v>
      </c>
      <c r="F1659" s="2">
        <f t="shared" si="201"/>
        <v>3.1953399999999998</v>
      </c>
      <c r="G1659" s="2">
        <f t="shared" si="203"/>
        <v>3.2090040000000015</v>
      </c>
      <c r="H1659" s="2">
        <f t="shared" si="199"/>
        <v>2.7435999999999963</v>
      </c>
      <c r="I1659" s="2">
        <f t="array" ref="I1659">SUMPRODUCT(B1643:B1662, (ROW(B1643:B1662)-ROW(B1643)+1)) / (20*21/2)</f>
        <v>3.1862485714285711</v>
      </c>
      <c r="J1659" s="2">
        <f t="shared" si="202"/>
        <v>3.1910222789242435</v>
      </c>
      <c r="K1659" s="2">
        <f t="shared" si="204"/>
        <v>3.1877445958592392</v>
      </c>
    </row>
    <row r="1660" spans="1:11" ht="13.5" x14ac:dyDescent="0.25">
      <c r="A1660" s="3">
        <f>TITRES_STAT!B1663</f>
        <v>45194</v>
      </c>
      <c r="B1660" s="5">
        <f>TITRES_STAT!D1663</f>
        <v>3.1789999999999998</v>
      </c>
      <c r="C1660" s="2">
        <f t="shared" si="197"/>
        <v>1.7199999999999882E-2</v>
      </c>
      <c r="D1660" s="2">
        <f t="shared" si="198"/>
        <v>3.1686799999999997</v>
      </c>
      <c r="E1660" s="2">
        <f t="shared" si="200"/>
        <v>3.1901799999999998</v>
      </c>
      <c r="F1660" s="2">
        <f t="shared" si="201"/>
        <v>3.1940499999999998</v>
      </c>
      <c r="G1660" s="2">
        <f t="shared" si="203"/>
        <v>3.2076800000000016</v>
      </c>
      <c r="H1660" s="2">
        <f t="shared" si="199"/>
        <v>2.7478494999999965</v>
      </c>
      <c r="I1660" s="2">
        <f t="array" ref="I1660">SUMPRODUCT(B1644:B1663, (ROW(B1644:B1663)-ROW(B1644)+1)) / (20*21/2)</f>
        <v>3.1850200000000006</v>
      </c>
      <c r="J1660" s="2">
        <f t="shared" si="202"/>
        <v>3.1898772999790777</v>
      </c>
      <c r="K1660" s="2">
        <f t="shared" si="204"/>
        <v>3.1874016705314259</v>
      </c>
    </row>
    <row r="1661" spans="1:11" ht="13.5" x14ac:dyDescent="0.25">
      <c r="A1661" s="3">
        <f>TITRES_STAT!B1664</f>
        <v>45195</v>
      </c>
      <c r="B1661" s="5">
        <f>TITRES_STAT!D1664</f>
        <v>3.1789999999999998</v>
      </c>
      <c r="C1661" s="2">
        <f t="shared" si="197"/>
        <v>0</v>
      </c>
      <c r="D1661" s="2">
        <f t="shared" si="198"/>
        <v>3.1703999999999999</v>
      </c>
      <c r="E1661" s="2">
        <f t="shared" si="200"/>
        <v>3.1918999999999995</v>
      </c>
      <c r="F1661" s="2">
        <f t="shared" si="201"/>
        <v>3.1927600000000003</v>
      </c>
      <c r="G1661" s="2">
        <f t="shared" si="203"/>
        <v>3.2063560000000013</v>
      </c>
      <c r="H1661" s="2">
        <f t="shared" si="199"/>
        <v>2.7520214999999961</v>
      </c>
      <c r="I1661" s="2">
        <f t="array" ref="I1661">SUMPRODUCT(B1645:B1664, (ROW(B1645:B1664)-ROW(B1645)+1)) / (20*21/2)</f>
        <v>3.189688571428571</v>
      </c>
      <c r="J1661" s="2">
        <f t="shared" si="202"/>
        <v>3.1888413666477371</v>
      </c>
      <c r="K1661" s="2">
        <f t="shared" si="204"/>
        <v>3.1870721932556836</v>
      </c>
    </row>
    <row r="1662" spans="1:11" ht="13.5" x14ac:dyDescent="0.25">
      <c r="A1662" s="3">
        <f>TITRES_STAT!B1665</f>
        <v>45197</v>
      </c>
      <c r="B1662" s="5">
        <f>TITRES_STAT!D1665</f>
        <v>3.1962000000000002</v>
      </c>
      <c r="C1662" s="2">
        <f t="shared" si="197"/>
        <v>1.7200000000000326E-2</v>
      </c>
      <c r="D1662" s="2">
        <f t="shared" si="198"/>
        <v>3.1755599999999999</v>
      </c>
      <c r="E1662" s="2">
        <f t="shared" si="200"/>
        <v>3.1867399999999995</v>
      </c>
      <c r="F1662" s="2">
        <f t="shared" si="201"/>
        <v>3.1919</v>
      </c>
      <c r="G1662" s="2">
        <f t="shared" si="203"/>
        <v>3.2053760000000016</v>
      </c>
      <c r="H1662" s="2">
        <f t="shared" si="199"/>
        <v>2.7562404999999961</v>
      </c>
      <c r="I1662" s="2">
        <f t="array" ref="I1662">SUMPRODUCT(B1646:B1665, (ROW(B1646:B1665)-ROW(B1646)+1)) / (20*21/2)</f>
        <v>3.1943571428571427</v>
      </c>
      <c r="J1662" s="2">
        <f t="shared" si="202"/>
        <v>3.1895421888717621</v>
      </c>
      <c r="K1662" s="2">
        <f t="shared" si="204"/>
        <v>3.187430146461343</v>
      </c>
    </row>
    <row r="1663" spans="1:11" ht="13.5" x14ac:dyDescent="0.25">
      <c r="A1663" s="3">
        <f>TITRES_STAT!B1666</f>
        <v>45198</v>
      </c>
      <c r="B1663" s="5">
        <f>TITRES_STAT!D1666</f>
        <v>3.1789999999999998</v>
      </c>
      <c r="C1663" s="2">
        <f t="shared" si="197"/>
        <v>-1.7200000000000326E-2</v>
      </c>
      <c r="D1663" s="2">
        <f t="shared" si="198"/>
        <v>3.1790000000000003</v>
      </c>
      <c r="E1663" s="2">
        <f t="shared" si="200"/>
        <v>3.1798599999999997</v>
      </c>
      <c r="F1663" s="2">
        <f t="shared" si="201"/>
        <v>3.1901800000000002</v>
      </c>
      <c r="G1663" s="2">
        <f t="shared" si="203"/>
        <v>3.2038960000000016</v>
      </c>
      <c r="H1663" s="2">
        <f t="shared" si="199"/>
        <v>2.7604124999999957</v>
      </c>
      <c r="I1663" s="2">
        <f t="array" ref="I1663">SUMPRODUCT(B1647:B1666, (ROW(B1647:B1666)-ROW(B1647)+1)) / (20*21/2)</f>
        <v>3.1923504761904766</v>
      </c>
      <c r="J1663" s="2">
        <f t="shared" si="202"/>
        <v>3.1885381708839753</v>
      </c>
      <c r="K1663" s="2">
        <f t="shared" si="204"/>
        <v>3.1870995524824668</v>
      </c>
    </row>
    <row r="1664" spans="1:11" ht="13.5" x14ac:dyDescent="0.25">
      <c r="A1664" s="3">
        <f>TITRES_STAT!B1667</f>
        <v>45201</v>
      </c>
      <c r="B1664" s="5">
        <f>TITRES_STAT!D1667</f>
        <v>3.2391999999999999</v>
      </c>
      <c r="C1664" s="2">
        <f t="shared" si="197"/>
        <v>6.0200000000000031E-2</v>
      </c>
      <c r="D1664" s="2">
        <f t="shared" si="198"/>
        <v>3.19448</v>
      </c>
      <c r="E1664" s="2">
        <f t="shared" si="200"/>
        <v>3.1815799999999994</v>
      </c>
      <c r="F1664" s="2">
        <f t="shared" si="201"/>
        <v>3.1901800000000002</v>
      </c>
      <c r="G1664" s="2">
        <f t="shared" si="203"/>
        <v>3.2037760000000013</v>
      </c>
      <c r="H1664" s="2">
        <f t="shared" si="199"/>
        <v>2.7648464999999964</v>
      </c>
      <c r="I1664" s="2">
        <f t="array" ref="I1664">SUMPRODUCT(B1648:B1667, (ROW(B1648:B1667)-ROW(B1648)+1)) / (20*21/2)</f>
        <v>3.1912857142857147</v>
      </c>
      <c r="J1664" s="2">
        <f t="shared" si="202"/>
        <v>3.193363106990263</v>
      </c>
      <c r="K1664" s="2">
        <f t="shared" si="204"/>
        <v>3.1891427072870759</v>
      </c>
    </row>
    <row r="1665" spans="1:11" ht="13.5" x14ac:dyDescent="0.25">
      <c r="A1665" s="3">
        <f>TITRES_STAT!B1668</f>
        <v>45202</v>
      </c>
      <c r="B1665" s="5">
        <f>TITRES_STAT!D1668</f>
        <v>3.2391999999999999</v>
      </c>
      <c r="C1665" s="2">
        <f t="shared" si="197"/>
        <v>0</v>
      </c>
      <c r="D1665" s="2">
        <f t="shared" si="198"/>
        <v>3.2065199999999998</v>
      </c>
      <c r="E1665" s="2">
        <f t="shared" si="200"/>
        <v>3.1875999999999998</v>
      </c>
      <c r="F1665" s="2">
        <f t="shared" si="201"/>
        <v>3.1914699999999998</v>
      </c>
      <c r="G1665" s="2">
        <f t="shared" si="203"/>
        <v>3.2036560000000009</v>
      </c>
      <c r="H1665" s="2">
        <f t="shared" si="199"/>
        <v>2.7692414999999966</v>
      </c>
      <c r="I1665" s="2">
        <f t="array" ref="I1665">SUMPRODUCT(B1649:B1668, (ROW(B1649:B1668)-ROW(B1649)+1)) / (20*21/2)</f>
        <v>3.1894019047619042</v>
      </c>
      <c r="J1665" s="2">
        <f t="shared" si="202"/>
        <v>3.1977285253721428</v>
      </c>
      <c r="K1665" s="2">
        <f t="shared" si="204"/>
        <v>3.1911057383738575</v>
      </c>
    </row>
    <row r="1666" spans="1:11" ht="13.5" x14ac:dyDescent="0.25">
      <c r="A1666" s="3">
        <f>TITRES_STAT!B1669</f>
        <v>45203</v>
      </c>
      <c r="B1666" s="5">
        <f>TITRES_STAT!D1669</f>
        <v>3.1703999999999999</v>
      </c>
      <c r="C1666" s="2">
        <f t="shared" si="197"/>
        <v>-6.8799999999999972E-2</v>
      </c>
      <c r="D1666" s="2">
        <f t="shared" si="198"/>
        <v>3.2048000000000001</v>
      </c>
      <c r="E1666" s="2">
        <f t="shared" si="200"/>
        <v>3.1876000000000002</v>
      </c>
      <c r="F1666" s="2">
        <f t="shared" si="201"/>
        <v>3.1901799999999993</v>
      </c>
      <c r="G1666" s="2">
        <f t="shared" si="203"/>
        <v>3.2024700000000008</v>
      </c>
      <c r="H1666" s="2">
        <f t="shared" si="199"/>
        <v>2.7732924999999962</v>
      </c>
      <c r="I1666" s="2">
        <f t="array" ref="I1666">SUMPRODUCT(B1650:B1669, (ROW(B1650:B1669)-ROW(B1650)+1)) / (20*21/2)</f>
        <v>3.1883780952380958</v>
      </c>
      <c r="J1666" s="2">
        <f t="shared" si="202"/>
        <v>3.195125808670034</v>
      </c>
      <c r="K1666" s="2">
        <f t="shared" si="204"/>
        <v>3.1902937486337062</v>
      </c>
    </row>
    <row r="1667" spans="1:11" ht="13.5" x14ac:dyDescent="0.25">
      <c r="A1667" s="3">
        <f>TITRES_STAT!B1670</f>
        <v>45204</v>
      </c>
      <c r="B1667" s="5">
        <f>TITRES_STAT!D1670</f>
        <v>3.1789999999999998</v>
      </c>
      <c r="C1667" s="2">
        <f t="shared" si="197"/>
        <v>8.599999999999941E-3</v>
      </c>
      <c r="D1667" s="2">
        <f t="shared" si="198"/>
        <v>3.2013599999999998</v>
      </c>
      <c r="E1667" s="2">
        <f t="shared" si="200"/>
        <v>3.1884600000000001</v>
      </c>
      <c r="F1667" s="2">
        <f t="shared" si="201"/>
        <v>3.1901800000000002</v>
      </c>
      <c r="G1667" s="2">
        <f t="shared" si="203"/>
        <v>3.2016120000000008</v>
      </c>
      <c r="H1667" s="2">
        <f t="shared" si="199"/>
        <v>2.7774644999999958</v>
      </c>
      <c r="I1667" s="2">
        <f t="array" ref="I1667">SUMPRODUCT(B1651:B1670, (ROW(B1651:B1670)-ROW(B1651)+1)) / (20*21/2)</f>
        <v>3.1873542857142856</v>
      </c>
      <c r="J1667" s="2">
        <f t="shared" si="202"/>
        <v>3.193590017368126</v>
      </c>
      <c r="K1667" s="2">
        <f t="shared" si="204"/>
        <v>3.1898508565304238</v>
      </c>
    </row>
    <row r="1668" spans="1:11" ht="13.5" x14ac:dyDescent="0.25">
      <c r="A1668" s="3">
        <f>TITRES_STAT!B1671</f>
        <v>45205</v>
      </c>
      <c r="B1668" s="5">
        <f>TITRES_STAT!D1671</f>
        <v>3.1703999999999999</v>
      </c>
      <c r="C1668" s="2">
        <f t="shared" ref="C1668:C1731" si="205">B1668-B1667</f>
        <v>-8.599999999999941E-3</v>
      </c>
      <c r="D1668" s="2">
        <f t="shared" si="198"/>
        <v>3.19964</v>
      </c>
      <c r="E1668" s="2">
        <f t="shared" si="200"/>
        <v>3.1893199999999999</v>
      </c>
      <c r="F1668" s="2">
        <f t="shared" si="201"/>
        <v>3.1897500000000001</v>
      </c>
      <c r="G1668" s="2">
        <f t="shared" si="203"/>
        <v>3.2005820000000016</v>
      </c>
      <c r="H1668" s="2">
        <f t="shared" si="199"/>
        <v>2.7817099999999959</v>
      </c>
      <c r="I1668" s="2">
        <f t="array" ref="I1668">SUMPRODUCT(B1652:B1671, (ROW(B1652:B1671)-ROW(B1652)+1)) / (20*21/2)</f>
        <v>3.1862485714285711</v>
      </c>
      <c r="J1668" s="2">
        <f t="shared" si="202"/>
        <v>3.1913814442854473</v>
      </c>
      <c r="K1668" s="2">
        <f t="shared" si="204"/>
        <v>3.189088077842956</v>
      </c>
    </row>
    <row r="1669" spans="1:11" ht="13.5" x14ac:dyDescent="0.25">
      <c r="A1669" s="3">
        <f>TITRES_STAT!B1672</f>
        <v>45208</v>
      </c>
      <c r="B1669" s="5">
        <f>TITRES_STAT!D1672</f>
        <v>3.1789999999999998</v>
      </c>
      <c r="C1669" s="2">
        <f t="shared" si="205"/>
        <v>8.599999999999941E-3</v>
      </c>
      <c r="D1669" s="2">
        <f t="shared" si="198"/>
        <v>3.1876000000000002</v>
      </c>
      <c r="E1669" s="2">
        <f t="shared" si="200"/>
        <v>3.1910400000000001</v>
      </c>
      <c r="F1669" s="2">
        <f t="shared" si="201"/>
        <v>3.1897500000000001</v>
      </c>
      <c r="G1669" s="2">
        <f t="shared" si="203"/>
        <v>3.2005000000000012</v>
      </c>
      <c r="H1669" s="2">
        <f t="shared" si="199"/>
        <v>2.7861534999999957</v>
      </c>
      <c r="I1669" s="2">
        <f t="array" ref="I1669">SUMPRODUCT(B1653:B1672, (ROW(B1653:B1672)-ROW(B1653)+1)) / (20*21/2)</f>
        <v>3.1850609523809523</v>
      </c>
      <c r="J1669" s="2">
        <f t="shared" si="202"/>
        <v>3.1902022591154049</v>
      </c>
      <c r="K1669" s="2">
        <f t="shared" si="204"/>
        <v>3.1886924669471539</v>
      </c>
    </row>
    <row r="1670" spans="1:11" ht="13.5" x14ac:dyDescent="0.25">
      <c r="A1670" s="3">
        <f>TITRES_STAT!B1673</f>
        <v>45209</v>
      </c>
      <c r="B1670" s="5">
        <f>TITRES_STAT!D1673</f>
        <v>3.1789999999999998</v>
      </c>
      <c r="C1670" s="2">
        <f t="shared" si="205"/>
        <v>0</v>
      </c>
      <c r="D1670" s="2">
        <f t="shared" ref="D1670:D1733" si="206">AVERAGE(B1666:B1670)</f>
        <v>3.1755599999999999</v>
      </c>
      <c r="E1670" s="2">
        <f t="shared" si="200"/>
        <v>3.1910399999999997</v>
      </c>
      <c r="F1670" s="2">
        <f t="shared" si="201"/>
        <v>3.1906099999999999</v>
      </c>
      <c r="G1670" s="2">
        <f t="shared" si="203"/>
        <v>3.1987820000000009</v>
      </c>
      <c r="H1670" s="2">
        <f t="shared" si="199"/>
        <v>2.790790999999996</v>
      </c>
      <c r="I1670" s="2">
        <f t="array" ref="I1670">SUMPRODUCT(B1654:B1673, (ROW(B1654:B1673)-ROW(B1654)+1)) / (20*21/2)</f>
        <v>3.184200952380952</v>
      </c>
      <c r="J1670" s="2">
        <f t="shared" si="202"/>
        <v>3.1891353772948903</v>
      </c>
      <c r="K1670" s="2">
        <f t="shared" si="204"/>
        <v>3.1883123702041285</v>
      </c>
    </row>
    <row r="1671" spans="1:11" ht="13.5" x14ac:dyDescent="0.25">
      <c r="A1671" s="3">
        <f>TITRES_STAT!B1674</f>
        <v>45210</v>
      </c>
      <c r="B1671" s="5">
        <f>TITRES_STAT!D1674</f>
        <v>3.1789999999999998</v>
      </c>
      <c r="C1671" s="2">
        <f t="shared" si="205"/>
        <v>0</v>
      </c>
      <c r="D1671" s="2">
        <f t="shared" si="206"/>
        <v>3.1772800000000001</v>
      </c>
      <c r="E1671" s="2">
        <f t="shared" si="200"/>
        <v>3.1910399999999997</v>
      </c>
      <c r="F1671" s="2">
        <f t="shared" si="201"/>
        <v>3.1914699999999998</v>
      </c>
      <c r="G1671" s="2">
        <f t="shared" si="203"/>
        <v>3.1979220000000002</v>
      </c>
      <c r="H1671" s="2">
        <f t="shared" si="199"/>
        <v>2.7951569999999957</v>
      </c>
      <c r="I1671" s="2">
        <f t="array" ref="I1671">SUMPRODUCT(B1655:B1674, (ROW(B1655:B1674)-ROW(B1655)+1)) / (20*21/2)</f>
        <v>3.1836685714285711</v>
      </c>
      <c r="J1671" s="2">
        <f t="shared" si="202"/>
        <v>3.1881701032668057</v>
      </c>
      <c r="K1671" s="2">
        <f t="shared" si="204"/>
        <v>3.1879471792157315</v>
      </c>
    </row>
    <row r="1672" spans="1:11" ht="13.5" x14ac:dyDescent="0.25">
      <c r="A1672" s="3">
        <f>TITRES_STAT!B1675</f>
        <v>45211</v>
      </c>
      <c r="B1672" s="5">
        <f>TITRES_STAT!D1675</f>
        <v>3.1789999999999998</v>
      </c>
      <c r="C1672" s="2">
        <f t="shared" si="205"/>
        <v>0</v>
      </c>
      <c r="D1672" s="2">
        <f t="shared" si="206"/>
        <v>3.1772800000000001</v>
      </c>
      <c r="E1672" s="2">
        <f t="shared" si="200"/>
        <v>3.1893199999999995</v>
      </c>
      <c r="F1672" s="2">
        <f t="shared" si="201"/>
        <v>3.1880300000000004</v>
      </c>
      <c r="G1672" s="2">
        <f t="shared" si="203"/>
        <v>3.1967180000000006</v>
      </c>
      <c r="H1672" s="2">
        <f t="shared" si="199"/>
        <v>2.799445499999996</v>
      </c>
      <c r="I1672" s="2">
        <f t="array" ref="I1672">SUMPRODUCT(B1656:B1675, (ROW(B1656:B1675)-ROW(B1656)+1)) / (20*21/2)</f>
        <v>3.1833409523809522</v>
      </c>
      <c r="J1672" s="2">
        <f t="shared" si="202"/>
        <v>3.1872967600985387</v>
      </c>
      <c r="K1672" s="2">
        <f t="shared" si="204"/>
        <v>3.1875963094425654</v>
      </c>
    </row>
    <row r="1673" spans="1:11" ht="13.5" x14ac:dyDescent="0.25">
      <c r="A1673" s="3">
        <f>TITRES_STAT!B1676</f>
        <v>45212</v>
      </c>
      <c r="B1673" s="5">
        <f>TITRES_STAT!D1676</f>
        <v>3.1789999999999998</v>
      </c>
      <c r="C1673" s="2">
        <f t="shared" si="205"/>
        <v>0</v>
      </c>
      <c r="D1673" s="2">
        <f t="shared" si="206"/>
        <v>3.1789999999999998</v>
      </c>
      <c r="E1673" s="2">
        <f t="shared" si="200"/>
        <v>3.1893199999999995</v>
      </c>
      <c r="F1673" s="2">
        <f t="shared" si="201"/>
        <v>3.1845900000000005</v>
      </c>
      <c r="G1673" s="2">
        <f t="shared" si="203"/>
        <v>3.1955140000000006</v>
      </c>
      <c r="H1673" s="2">
        <f t="shared" si="199"/>
        <v>2.8039279999999955</v>
      </c>
      <c r="I1673" s="2">
        <f t="array" ref="I1673">SUMPRODUCT(B1657:B1676, (ROW(B1657:B1676)-ROW(B1657)+1)) / (20*21/2)</f>
        <v>3.1830133333333328</v>
      </c>
      <c r="J1673" s="2">
        <f t="shared" si="202"/>
        <v>3.1865065924701064</v>
      </c>
      <c r="K1673" s="2">
        <f t="shared" si="204"/>
        <v>3.1872591992683472</v>
      </c>
    </row>
    <row r="1674" spans="1:11" ht="13.5" x14ac:dyDescent="0.25">
      <c r="A1674" s="3">
        <f>TITRES_STAT!B1677</f>
        <v>45215</v>
      </c>
      <c r="B1674" s="5">
        <f>TITRES_STAT!D1677</f>
        <v>3.1789999999999998</v>
      </c>
      <c r="C1674" s="2">
        <f t="shared" si="205"/>
        <v>0</v>
      </c>
      <c r="D1674" s="2">
        <f t="shared" si="206"/>
        <v>3.1789999999999998</v>
      </c>
      <c r="E1674" s="2">
        <f t="shared" si="200"/>
        <v>3.1832999999999996</v>
      </c>
      <c r="F1674" s="2">
        <f t="shared" si="201"/>
        <v>3.1824400000000006</v>
      </c>
      <c r="G1674" s="2">
        <f t="shared" si="203"/>
        <v>3.1955140000000006</v>
      </c>
      <c r="H1674" s="2">
        <f t="shared" ref="H1674:H1737" si="207">AVERAGE(B1475:B1674)</f>
        <v>2.8083714999999962</v>
      </c>
      <c r="I1674" s="2">
        <f t="array" ref="I1674">SUMPRODUCT(B1658:B1677, (ROW(B1658:B1677)-ROW(B1658)+1)) / (20*21/2)</f>
        <v>3.1834638095238086</v>
      </c>
      <c r="J1674" s="2">
        <f t="shared" si="202"/>
        <v>3.1857916789015248</v>
      </c>
      <c r="K1674" s="2">
        <f t="shared" si="204"/>
        <v>3.1869353091009613</v>
      </c>
    </row>
    <row r="1675" spans="1:11" ht="13.5" x14ac:dyDescent="0.25">
      <c r="A1675" s="3">
        <f>TITRES_STAT!B1678</f>
        <v>45216</v>
      </c>
      <c r="B1675" s="5">
        <f>TITRES_STAT!D1678</f>
        <v>3.1789999999999998</v>
      </c>
      <c r="C1675" s="2">
        <f t="shared" si="205"/>
        <v>0</v>
      </c>
      <c r="D1675" s="2">
        <f t="shared" si="206"/>
        <v>3.1789999999999998</v>
      </c>
      <c r="E1675" s="2">
        <f t="shared" si="200"/>
        <v>3.1772799999999992</v>
      </c>
      <c r="F1675" s="2">
        <f t="shared" si="201"/>
        <v>3.1824400000000006</v>
      </c>
      <c r="G1675" s="2">
        <f t="shared" si="203"/>
        <v>3.1944819999999998</v>
      </c>
      <c r="H1675" s="2">
        <f t="shared" si="207"/>
        <v>2.8130089999999961</v>
      </c>
      <c r="I1675" s="2">
        <f t="array" ref="I1675">SUMPRODUCT(B1659:B1678, (ROW(B1659:B1678)-ROW(B1659)+1)) / (20*21/2)</f>
        <v>3.1830133333333328</v>
      </c>
      <c r="J1675" s="2">
        <f t="shared" si="202"/>
        <v>3.1851448523394748</v>
      </c>
      <c r="K1675" s="2">
        <f t="shared" si="204"/>
        <v>3.1866241205087671</v>
      </c>
    </row>
    <row r="1676" spans="1:11" ht="13.5" x14ac:dyDescent="0.25">
      <c r="A1676" s="3">
        <f>TITRES_STAT!B1679</f>
        <v>45217</v>
      </c>
      <c r="B1676" s="5">
        <f>TITRES_STAT!D1679</f>
        <v>3.1789999999999998</v>
      </c>
      <c r="C1676" s="2">
        <f t="shared" si="205"/>
        <v>0</v>
      </c>
      <c r="D1676" s="2">
        <f t="shared" si="206"/>
        <v>3.1789999999999998</v>
      </c>
      <c r="E1676" s="2">
        <f t="shared" ref="E1676:E1739" si="208">AVERAGE(B1667:B1676)</f>
        <v>3.1781399999999995</v>
      </c>
      <c r="F1676" s="2">
        <f t="shared" si="201"/>
        <v>3.1828700000000008</v>
      </c>
      <c r="G1676" s="2">
        <f t="shared" si="203"/>
        <v>3.1944819999999998</v>
      </c>
      <c r="H1676" s="2">
        <f t="shared" si="207"/>
        <v>2.8180349999999961</v>
      </c>
      <c r="I1676" s="2">
        <f t="array" ref="I1676">SUMPRODUCT(B1660:B1679, (ROW(B1660:B1679)-ROW(B1660)+1)) / (20*21/2)</f>
        <v>3.1824809523809519</v>
      </c>
      <c r="J1676" s="2">
        <f t="shared" si="202"/>
        <v>3.1845596283071438</v>
      </c>
      <c r="K1676" s="2">
        <f t="shared" si="204"/>
        <v>3.1863251353907764</v>
      </c>
    </row>
    <row r="1677" spans="1:11" ht="13.5" x14ac:dyDescent="0.25">
      <c r="A1677" s="3">
        <f>TITRES_STAT!B1680</f>
        <v>45218</v>
      </c>
      <c r="B1677" s="5">
        <f>TITRES_STAT!D1680</f>
        <v>3.1876000000000002</v>
      </c>
      <c r="C1677" s="2">
        <f t="shared" si="205"/>
        <v>8.6000000000003851E-3</v>
      </c>
      <c r="D1677" s="2">
        <f t="shared" si="206"/>
        <v>3.18072</v>
      </c>
      <c r="E1677" s="2">
        <f t="shared" si="208"/>
        <v>3.1789999999999994</v>
      </c>
      <c r="F1677" s="2">
        <f t="shared" si="201"/>
        <v>3.1837300000000011</v>
      </c>
      <c r="G1677" s="2">
        <f t="shared" si="203"/>
        <v>3.1937940000000005</v>
      </c>
      <c r="H1677" s="2">
        <f t="shared" si="207"/>
        <v>2.8227154999999957</v>
      </c>
      <c r="I1677" s="2">
        <f t="array" ref="I1677">SUMPRODUCT(B1661:B1680, (ROW(B1661:B1680)-ROW(B1661)+1)) / (20*21/2)</f>
        <v>3.1818666666666662</v>
      </c>
      <c r="J1677" s="2">
        <f t="shared" si="202"/>
        <v>3.1848491875159874</v>
      </c>
      <c r="K1677" s="2">
        <f t="shared" si="204"/>
        <v>3.1863751300813346</v>
      </c>
    </row>
    <row r="1678" spans="1:11" ht="13.5" x14ac:dyDescent="0.25">
      <c r="A1678" s="3">
        <f>TITRES_STAT!B1681</f>
        <v>45219</v>
      </c>
      <c r="B1678" s="5">
        <f>TITRES_STAT!D1681</f>
        <v>3.1789999999999998</v>
      </c>
      <c r="C1678" s="2">
        <f t="shared" si="205"/>
        <v>-8.6000000000003851E-3</v>
      </c>
      <c r="D1678" s="2">
        <f t="shared" si="206"/>
        <v>3.18072</v>
      </c>
      <c r="E1678" s="2">
        <f t="shared" si="208"/>
        <v>3.1798599999999992</v>
      </c>
      <c r="F1678" s="2">
        <f t="shared" si="201"/>
        <v>3.1845900000000009</v>
      </c>
      <c r="G1678" s="2">
        <f t="shared" si="203"/>
        <v>3.1929340000000002</v>
      </c>
      <c r="H1678" s="2">
        <f t="shared" si="207"/>
        <v>2.8274694999999959</v>
      </c>
      <c r="I1678" s="2">
        <f t="array" ref="I1678">SUMPRODUCT(B1662:B1681, (ROW(B1662:B1681)-ROW(B1662)+1)) / (20*21/2)</f>
        <v>3.1812523809523809</v>
      </c>
      <c r="J1678" s="2">
        <f t="shared" si="202"/>
        <v>3.1842921220382743</v>
      </c>
      <c r="K1678" s="2">
        <f t="shared" si="204"/>
        <v>3.1860859092938312</v>
      </c>
    </row>
    <row r="1679" spans="1:11" ht="13.5" x14ac:dyDescent="0.25">
      <c r="A1679" s="3">
        <f>TITRES_STAT!B1682</f>
        <v>45222</v>
      </c>
      <c r="B1679" s="5">
        <f>TITRES_STAT!D1682</f>
        <v>3.1789999999999998</v>
      </c>
      <c r="C1679" s="2">
        <f t="shared" si="205"/>
        <v>0</v>
      </c>
      <c r="D1679" s="2">
        <f t="shared" si="206"/>
        <v>3.18072</v>
      </c>
      <c r="E1679" s="2">
        <f t="shared" si="208"/>
        <v>3.1798599999999992</v>
      </c>
      <c r="F1679" s="2">
        <f t="shared" si="201"/>
        <v>3.1854500000000008</v>
      </c>
      <c r="G1679" s="2">
        <f t="shared" si="203"/>
        <v>3.1917300000000006</v>
      </c>
      <c r="H1679" s="2">
        <f t="shared" si="207"/>
        <v>2.8324954999999954</v>
      </c>
      <c r="I1679" s="2">
        <f t="array" ref="I1679">SUMPRODUCT(B1663:B1682, (ROW(B1663:B1682)-ROW(B1663)+1)) / (20*21/2)</f>
        <v>3.1806380952380953</v>
      </c>
      <c r="J1679" s="2">
        <f t="shared" si="202"/>
        <v>3.1837881104155814</v>
      </c>
      <c r="K1679" s="2">
        <f t="shared" si="204"/>
        <v>3.185808030497995</v>
      </c>
    </row>
    <row r="1680" spans="1:11" ht="13.5" x14ac:dyDescent="0.25">
      <c r="A1680" s="3">
        <f>TITRES_STAT!B1683</f>
        <v>45223</v>
      </c>
      <c r="B1680" s="5">
        <f>TITRES_STAT!D1683</f>
        <v>3.1789999999999998</v>
      </c>
      <c r="C1680" s="2">
        <f t="shared" si="205"/>
        <v>0</v>
      </c>
      <c r="D1680" s="2">
        <f t="shared" si="206"/>
        <v>3.18072</v>
      </c>
      <c r="E1680" s="2">
        <f t="shared" si="208"/>
        <v>3.1798599999999992</v>
      </c>
      <c r="F1680" s="2">
        <f t="shared" si="201"/>
        <v>3.1854500000000008</v>
      </c>
      <c r="G1680" s="2">
        <f t="shared" si="203"/>
        <v>3.1903540000000006</v>
      </c>
      <c r="H1680" s="2">
        <f t="shared" si="207"/>
        <v>2.837909499999995</v>
      </c>
      <c r="I1680" s="2">
        <f t="array" ref="I1680">SUMPRODUCT(B1664:B1683, (ROW(B1664:B1683)-ROW(B1664)+1)) / (20*21/2)</f>
        <v>3.1801057142857139</v>
      </c>
      <c r="J1680" s="2">
        <f t="shared" si="202"/>
        <v>3.1833320998998116</v>
      </c>
      <c r="K1680" s="2">
        <f t="shared" si="204"/>
        <v>3.1855410489098386</v>
      </c>
    </row>
    <row r="1681" spans="1:11" ht="13.5" x14ac:dyDescent="0.25">
      <c r="A1681" s="3">
        <f>TITRES_STAT!B1684</f>
        <v>45224</v>
      </c>
      <c r="B1681" s="5">
        <f>TITRES_STAT!D1684</f>
        <v>3.1789999999999998</v>
      </c>
      <c r="C1681" s="2">
        <f t="shared" si="205"/>
        <v>0</v>
      </c>
      <c r="D1681" s="2">
        <f t="shared" si="206"/>
        <v>3.18072</v>
      </c>
      <c r="E1681" s="2">
        <f t="shared" si="208"/>
        <v>3.1798599999999992</v>
      </c>
      <c r="F1681" s="2">
        <f t="shared" si="201"/>
        <v>3.1854500000000008</v>
      </c>
      <c r="G1681" s="2">
        <f t="shared" si="203"/>
        <v>3.1894940000000003</v>
      </c>
      <c r="H1681" s="2">
        <f t="shared" si="207"/>
        <v>2.843323499999995</v>
      </c>
      <c r="I1681" s="2">
        <f t="array" ref="I1681">SUMPRODUCT(B1665:B1684, (ROW(B1665:B1684)-ROW(B1665)+1)) / (20*21/2)</f>
        <v>3.1795733333333329</v>
      </c>
      <c r="J1681" s="2">
        <f t="shared" si="202"/>
        <v>3.1829195189569726</v>
      </c>
      <c r="K1681" s="2">
        <f t="shared" si="204"/>
        <v>3.1852845371878842</v>
      </c>
    </row>
    <row r="1682" spans="1:11" ht="13.5" x14ac:dyDescent="0.25">
      <c r="A1682" s="3">
        <f>TITRES_STAT!B1685</f>
        <v>45225</v>
      </c>
      <c r="B1682" s="5">
        <f>TITRES_STAT!D1685</f>
        <v>3.1789999999999998</v>
      </c>
      <c r="C1682" s="2">
        <f t="shared" si="205"/>
        <v>0</v>
      </c>
      <c r="D1682" s="2">
        <f t="shared" si="206"/>
        <v>3.1789999999999998</v>
      </c>
      <c r="E1682" s="2">
        <f t="shared" si="208"/>
        <v>3.1798599999999992</v>
      </c>
      <c r="F1682" s="2">
        <f t="shared" si="201"/>
        <v>3.1845900000000009</v>
      </c>
      <c r="G1682" s="2">
        <f t="shared" si="203"/>
        <v>3.1906960000000004</v>
      </c>
      <c r="H1682" s="2">
        <f t="shared" si="207"/>
        <v>2.8487764999999952</v>
      </c>
      <c r="I1682" s="2">
        <f t="array" ref="I1682">SUMPRODUCT(B1666:B1685, (ROW(B1666:B1685)-ROW(B1666)+1)) / (20*21/2)</f>
        <v>3.1793276190476187</v>
      </c>
      <c r="J1682" s="2">
        <f t="shared" si="202"/>
        <v>3.1825462314372608</v>
      </c>
      <c r="K1682" s="2">
        <f t="shared" si="204"/>
        <v>3.1850380847491437</v>
      </c>
    </row>
    <row r="1683" spans="1:11" ht="13.5" x14ac:dyDescent="0.25">
      <c r="A1683" s="3">
        <f>TITRES_STAT!B1686</f>
        <v>45226</v>
      </c>
      <c r="B1683" s="5">
        <f>TITRES_STAT!D1686</f>
        <v>3.1789999999999998</v>
      </c>
      <c r="C1683" s="2">
        <f t="shared" si="205"/>
        <v>0</v>
      </c>
      <c r="D1683" s="2">
        <f t="shared" si="206"/>
        <v>3.1789999999999998</v>
      </c>
      <c r="E1683" s="2">
        <f t="shared" si="208"/>
        <v>3.1798599999999992</v>
      </c>
      <c r="F1683" s="2">
        <f t="shared" si="201"/>
        <v>3.1845900000000009</v>
      </c>
      <c r="G1683" s="2">
        <f t="shared" si="203"/>
        <v>3.1905240000000004</v>
      </c>
      <c r="H1683" s="2">
        <f t="shared" si="207"/>
        <v>2.8541904999999947</v>
      </c>
      <c r="I1683" s="2">
        <f t="array" ref="I1683">SUMPRODUCT(B1667:B1686, (ROW(B1667:B1686)-ROW(B1667)+1)) / (20*21/2)</f>
        <v>3.1793685714285709</v>
      </c>
      <c r="J1683" s="2">
        <f t="shared" si="202"/>
        <v>3.1822084951099026</v>
      </c>
      <c r="K1683" s="2">
        <f t="shared" si="204"/>
        <v>3.1848012971119224</v>
      </c>
    </row>
    <row r="1684" spans="1:11" ht="13.5" x14ac:dyDescent="0.25">
      <c r="A1684" s="3">
        <f>TITRES_STAT!B1687</f>
        <v>45229</v>
      </c>
      <c r="B1684" s="5">
        <f>TITRES_STAT!D1687</f>
        <v>3.1789999999999998</v>
      </c>
      <c r="C1684" s="2">
        <f t="shared" si="205"/>
        <v>0</v>
      </c>
      <c r="D1684" s="2">
        <f t="shared" si="206"/>
        <v>3.1789999999999998</v>
      </c>
      <c r="E1684" s="2">
        <f t="shared" si="208"/>
        <v>3.1798599999999992</v>
      </c>
      <c r="F1684" s="2">
        <f t="shared" ref="F1684:F1747" si="209">AVERAGE(B1665:B1684)</f>
        <v>3.1815800000000007</v>
      </c>
      <c r="G1684" s="2">
        <f t="shared" si="203"/>
        <v>3.1903520000000003</v>
      </c>
      <c r="H1684" s="2">
        <f t="shared" si="207"/>
        <v>2.8596044999999948</v>
      </c>
      <c r="I1684" s="2">
        <f t="array" ref="I1684">SUMPRODUCT(B1668:B1687, (ROW(B1668:B1687)-ROW(B1668)+1)) / (20*21/2)</f>
        <v>3.1826447619047613</v>
      </c>
      <c r="J1684" s="2">
        <f t="shared" si="202"/>
        <v>3.1819029241470549</v>
      </c>
      <c r="K1684" s="2">
        <f t="shared" si="204"/>
        <v>3.184573795264396</v>
      </c>
    </row>
    <row r="1685" spans="1:11" ht="13.5" x14ac:dyDescent="0.25">
      <c r="A1685" s="3">
        <f>TITRES_STAT!B1688</f>
        <v>45230</v>
      </c>
      <c r="B1685" s="5">
        <f>TITRES_STAT!D1688</f>
        <v>3.1789999999999998</v>
      </c>
      <c r="C1685" s="2">
        <f t="shared" si="205"/>
        <v>0</v>
      </c>
      <c r="D1685" s="2">
        <f t="shared" si="206"/>
        <v>3.1789999999999998</v>
      </c>
      <c r="E1685" s="2">
        <f t="shared" si="208"/>
        <v>3.1798599999999992</v>
      </c>
      <c r="F1685" s="2">
        <f t="shared" si="209"/>
        <v>3.1785700000000006</v>
      </c>
      <c r="G1685" s="2">
        <f t="shared" si="203"/>
        <v>3.1901800000000007</v>
      </c>
      <c r="H1685" s="2">
        <f t="shared" si="207"/>
        <v>2.8645139999999945</v>
      </c>
      <c r="I1685" s="2">
        <f t="array" ref="I1685">SUMPRODUCT(B1669:B1688, (ROW(B1669:B1688)-ROW(B1669)+1)) / (20*21/2)</f>
        <v>3.1890333333333332</v>
      </c>
      <c r="J1685" s="2">
        <f t="shared" ref="J1685:J1748" si="210">$J$4*B1685+J1684*(1-$J$4)</f>
        <v>3.1816264551806688</v>
      </c>
      <c r="K1685" s="2">
        <f t="shared" si="204"/>
        <v>3.1843552150579493</v>
      </c>
    </row>
    <row r="1686" spans="1:11" ht="13.5" x14ac:dyDescent="0.25">
      <c r="A1686" s="3">
        <f>TITRES_STAT!B1689</f>
        <v>45231</v>
      </c>
      <c r="B1686" s="5">
        <f>TITRES_STAT!D1689</f>
        <v>3.1789999999999998</v>
      </c>
      <c r="C1686" s="2">
        <f t="shared" si="205"/>
        <v>0</v>
      </c>
      <c r="D1686" s="2">
        <f t="shared" si="206"/>
        <v>3.1789999999999998</v>
      </c>
      <c r="E1686" s="2">
        <f t="shared" si="208"/>
        <v>3.1798599999999992</v>
      </c>
      <c r="F1686" s="2">
        <f t="shared" si="209"/>
        <v>3.1790000000000007</v>
      </c>
      <c r="G1686" s="2">
        <f t="shared" si="203"/>
        <v>3.1901800000000007</v>
      </c>
      <c r="H1686" s="2">
        <f t="shared" si="207"/>
        <v>2.8695784999999945</v>
      </c>
      <c r="I1686" s="2">
        <f t="array" ref="I1686">SUMPRODUCT(B1670:B1689, (ROW(B1670:B1689)-ROW(B1670)+1)) / (20*21/2)</f>
        <v>3.2032342857142853</v>
      </c>
      <c r="J1686" s="2">
        <f t="shared" si="210"/>
        <v>3.1813763165920337</v>
      </c>
      <c r="K1686" s="2">
        <f t="shared" si="204"/>
        <v>3.1841452066243043</v>
      </c>
    </row>
    <row r="1687" spans="1:11" ht="13.5" x14ac:dyDescent="0.25">
      <c r="A1687" s="3">
        <f>TITRES_STAT!B1690</f>
        <v>45232</v>
      </c>
      <c r="B1687" s="5">
        <f>TITRES_STAT!D1690</f>
        <v>3.2134</v>
      </c>
      <c r="C1687" s="2">
        <f t="shared" si="205"/>
        <v>3.4400000000000208E-2</v>
      </c>
      <c r="D1687" s="2">
        <f t="shared" si="206"/>
        <v>3.18588</v>
      </c>
      <c r="E1687" s="2">
        <f t="shared" si="208"/>
        <v>3.1824399999999993</v>
      </c>
      <c r="F1687" s="2">
        <f t="shared" si="209"/>
        <v>3.1807200000000004</v>
      </c>
      <c r="G1687" s="2">
        <f t="shared" si="203"/>
        <v>3.1905240000000008</v>
      </c>
      <c r="H1687" s="2">
        <f t="shared" si="207"/>
        <v>2.8748149999999946</v>
      </c>
      <c r="I1687" s="2">
        <f t="array" ref="I1687">SUMPRODUCT(B1671:B1690, (ROW(B1671:B1690)-ROW(B1671)+1)) / (20*21/2)</f>
        <v>3.2199652380952375</v>
      </c>
      <c r="J1687" s="2">
        <f t="shared" si="210"/>
        <v>3.1844261912023164</v>
      </c>
      <c r="K1687" s="2">
        <f t="shared" si="204"/>
        <v>3.1852924534233513</v>
      </c>
    </row>
    <row r="1688" spans="1:11" ht="13.5" x14ac:dyDescent="0.25">
      <c r="A1688" s="3">
        <f>TITRES_STAT!B1691</f>
        <v>45233</v>
      </c>
      <c r="B1688" s="5">
        <f>TITRES_STAT!D1691</f>
        <v>3.2477999999999998</v>
      </c>
      <c r="C1688" s="2">
        <f t="shared" si="205"/>
        <v>3.4399999999999764E-2</v>
      </c>
      <c r="D1688" s="2">
        <f t="shared" si="206"/>
        <v>3.1996399999999996</v>
      </c>
      <c r="E1688" s="2">
        <f t="shared" si="208"/>
        <v>3.1893199999999995</v>
      </c>
      <c r="F1688" s="2">
        <f t="shared" si="209"/>
        <v>3.1845900000000005</v>
      </c>
      <c r="G1688" s="2">
        <f t="shared" si="203"/>
        <v>3.1906960000000013</v>
      </c>
      <c r="H1688" s="2">
        <f t="shared" si="207"/>
        <v>2.8802624999999944</v>
      </c>
      <c r="I1688" s="2">
        <f t="array" ref="I1688">SUMPRODUCT(B1672:B1691, (ROW(B1672:B1691)-ROW(B1672)+1)) / (20*21/2)</f>
        <v>3.2423485714285714</v>
      </c>
      <c r="J1688" s="2">
        <f t="shared" si="210"/>
        <v>3.1904617920401912</v>
      </c>
      <c r="K1688" s="2">
        <f t="shared" si="204"/>
        <v>3.1877437297596907</v>
      </c>
    </row>
    <row r="1689" spans="1:11" ht="13.5" x14ac:dyDescent="0.25">
      <c r="A1689" s="3">
        <f>TITRES_STAT!B1692</f>
        <v>45236</v>
      </c>
      <c r="B1689" s="5">
        <f>TITRES_STAT!D1692</f>
        <v>3.3336999999999999</v>
      </c>
      <c r="C1689" s="2">
        <f t="shared" si="205"/>
        <v>8.5900000000000087E-2</v>
      </c>
      <c r="D1689" s="2">
        <f t="shared" si="206"/>
        <v>3.2305799999999998</v>
      </c>
      <c r="E1689" s="2">
        <f t="shared" si="208"/>
        <v>3.20479</v>
      </c>
      <c r="F1689" s="2">
        <f t="shared" si="209"/>
        <v>3.1923250000000003</v>
      </c>
      <c r="G1689" s="2">
        <f t="shared" si="203"/>
        <v>3.1932740000000006</v>
      </c>
      <c r="H1689" s="2">
        <f t="shared" si="207"/>
        <v>2.8859064999999946</v>
      </c>
      <c r="I1689" s="2">
        <f t="array" ref="I1689">SUMPRODUCT(B1673:B1692, (ROW(B1673:B1692)-ROW(B1673)+1)) / (20*21/2)</f>
        <v>3.2635042857142857</v>
      </c>
      <c r="J1689" s="2">
        <f t="shared" si="210"/>
        <v>3.2041035261316013</v>
      </c>
      <c r="K1689" s="2">
        <f t="shared" si="204"/>
        <v>3.1934675050632322</v>
      </c>
    </row>
    <row r="1690" spans="1:11" ht="13.5" x14ac:dyDescent="0.25">
      <c r="A1690" s="3">
        <f>TITRES_STAT!B1693</f>
        <v>45237</v>
      </c>
      <c r="B1690" s="5">
        <f>TITRES_STAT!D1693</f>
        <v>3.3679999999999999</v>
      </c>
      <c r="C1690" s="2">
        <f t="shared" si="205"/>
        <v>3.4299999999999997E-2</v>
      </c>
      <c r="D1690" s="2">
        <f t="shared" si="206"/>
        <v>3.2683799999999996</v>
      </c>
      <c r="E1690" s="2">
        <f t="shared" si="208"/>
        <v>3.2236899999999999</v>
      </c>
      <c r="F1690" s="2">
        <f t="shared" si="209"/>
        <v>3.201775</v>
      </c>
      <c r="G1690" s="2">
        <f t="shared" si="203"/>
        <v>3.1965380000000012</v>
      </c>
      <c r="H1690" s="2">
        <f t="shared" si="207"/>
        <v>2.8915279999999952</v>
      </c>
      <c r="I1690" s="2">
        <f t="array" ref="I1690">SUMPRODUCT(B1674:B1693, (ROW(B1674:B1693)-ROW(B1674)+1)) / (20*21/2)</f>
        <v>3.2965276190476192</v>
      </c>
      <c r="J1690" s="2">
        <f t="shared" si="210"/>
        <v>3.2197127141190678</v>
      </c>
      <c r="K1690" s="2">
        <f t="shared" si="204"/>
        <v>3.2003119166293801</v>
      </c>
    </row>
    <row r="1691" spans="1:11" ht="13.5" x14ac:dyDescent="0.25">
      <c r="A1691" s="3">
        <f>TITRES_STAT!B1694</f>
        <v>45238</v>
      </c>
      <c r="B1691" s="5">
        <f>TITRES_STAT!D1694</f>
        <v>3.4367999999999999</v>
      </c>
      <c r="C1691" s="2">
        <f t="shared" si="205"/>
        <v>6.8799999999999972E-2</v>
      </c>
      <c r="D1691" s="2">
        <f t="shared" si="206"/>
        <v>3.3199399999999999</v>
      </c>
      <c r="E1691" s="2">
        <f t="shared" si="208"/>
        <v>3.2494700000000001</v>
      </c>
      <c r="F1691" s="2">
        <f t="shared" si="209"/>
        <v>3.2146650000000001</v>
      </c>
      <c r="G1691" s="2">
        <f t="shared" si="203"/>
        <v>3.201178000000001</v>
      </c>
      <c r="H1691" s="2">
        <f t="shared" si="207"/>
        <v>2.8975324999999947</v>
      </c>
      <c r="I1691" s="2">
        <f t="array" ref="I1691">SUMPRODUCT(B1675:B1694, (ROW(B1675:B1694)-ROW(B1675)+1)) / (20*21/2)</f>
        <v>3.3227542857142853</v>
      </c>
      <c r="J1691" s="2">
        <f t="shared" si="210"/>
        <v>3.2403876937267757</v>
      </c>
      <c r="K1691" s="2">
        <f t="shared" si="204"/>
        <v>3.2095859591145022</v>
      </c>
    </row>
    <row r="1692" spans="1:11" ht="13.5" x14ac:dyDescent="0.25">
      <c r="A1692" s="3">
        <f>TITRES_STAT!B1695</f>
        <v>45239</v>
      </c>
      <c r="B1692" s="5">
        <f>TITRES_STAT!D1695</f>
        <v>3.4367999999999999</v>
      </c>
      <c r="C1692" s="2">
        <f t="shared" si="205"/>
        <v>0</v>
      </c>
      <c r="D1692" s="2">
        <f t="shared" si="206"/>
        <v>3.3646199999999999</v>
      </c>
      <c r="E1692" s="2">
        <f t="shared" si="208"/>
        <v>3.2752499999999998</v>
      </c>
      <c r="F1692" s="2">
        <f t="shared" si="209"/>
        <v>3.2275550000000002</v>
      </c>
      <c r="G1692" s="2">
        <f t="shared" si="203"/>
        <v>3.2056460000000011</v>
      </c>
      <c r="H1692" s="2">
        <f t="shared" si="207"/>
        <v>2.9035754999999943</v>
      </c>
      <c r="I1692" s="2">
        <f t="array" ref="I1692">SUMPRODUCT(B1676:B1695, (ROW(B1676:B1695)-ROW(B1676)+1)) / (20*21/2)</f>
        <v>3.3457061904761907</v>
      </c>
      <c r="J1692" s="2">
        <f t="shared" si="210"/>
        <v>3.2590936276575588</v>
      </c>
      <c r="K1692" s="2">
        <f t="shared" si="204"/>
        <v>3.2184963136590312</v>
      </c>
    </row>
    <row r="1693" spans="1:11" ht="13.5" x14ac:dyDescent="0.25">
      <c r="A1693" s="3">
        <f>TITRES_STAT!B1696</f>
        <v>45240</v>
      </c>
      <c r="B1693" s="5">
        <f>TITRES_STAT!D1696</f>
        <v>3.5743</v>
      </c>
      <c r="C1693" s="2">
        <f t="shared" si="205"/>
        <v>0.13750000000000018</v>
      </c>
      <c r="D1693" s="2">
        <f t="shared" si="206"/>
        <v>3.4299200000000001</v>
      </c>
      <c r="E1693" s="2">
        <f t="shared" si="208"/>
        <v>3.3147799999999998</v>
      </c>
      <c r="F1693" s="2">
        <f t="shared" si="209"/>
        <v>3.2473199999999998</v>
      </c>
      <c r="G1693" s="2">
        <f t="shared" si="203"/>
        <v>3.2128640000000006</v>
      </c>
      <c r="H1693" s="2">
        <f t="shared" si="207"/>
        <v>2.9105779999999943</v>
      </c>
      <c r="I1693" s="2">
        <f t="array" ref="I1693">SUMPRODUCT(B1677:B1696, (ROW(B1677:B1696)-ROW(B1677)+1)) / (20*21/2)</f>
        <v>3.3605604761904764</v>
      </c>
      <c r="J1693" s="2">
        <f t="shared" si="210"/>
        <v>3.2891132821663631</v>
      </c>
      <c r="K1693" s="2">
        <f t="shared" si="204"/>
        <v>3.2324493993978929</v>
      </c>
    </row>
    <row r="1694" spans="1:11" ht="13.5" x14ac:dyDescent="0.25">
      <c r="A1694" s="3">
        <f>TITRES_STAT!B1697</f>
        <v>45243</v>
      </c>
      <c r="B1694" s="5">
        <f>TITRES_STAT!D1697</f>
        <v>3.5226999999999999</v>
      </c>
      <c r="C1694" s="2">
        <f t="shared" si="205"/>
        <v>-5.160000000000009E-2</v>
      </c>
      <c r="D1694" s="2">
        <f t="shared" si="206"/>
        <v>3.4677199999999999</v>
      </c>
      <c r="E1694" s="2">
        <f t="shared" si="208"/>
        <v>3.3491499999999994</v>
      </c>
      <c r="F1694" s="2">
        <f t="shared" si="209"/>
        <v>3.2645049999999998</v>
      </c>
      <c r="G1694" s="2">
        <f t="shared" si="203"/>
        <v>3.2185340000000009</v>
      </c>
      <c r="H1694" s="2">
        <f t="shared" si="207"/>
        <v>2.9171279999999937</v>
      </c>
      <c r="I1694" s="2">
        <f t="array" ref="I1694">SUMPRODUCT(B1678:B1697, (ROW(B1678:B1697)-ROW(B1678)+1)) / (20*21/2)</f>
        <v>3.3782728571428575</v>
      </c>
      <c r="J1694" s="2">
        <f t="shared" si="210"/>
        <v>3.3113596362457569</v>
      </c>
      <c r="K1694" s="2">
        <f t="shared" si="204"/>
        <v>3.2438317758920934</v>
      </c>
    </row>
    <row r="1695" spans="1:11" ht="13.5" x14ac:dyDescent="0.25">
      <c r="A1695" s="3">
        <f>TITRES_STAT!B1698</f>
        <v>45244</v>
      </c>
      <c r="B1695" s="5">
        <f>TITRES_STAT!D1698</f>
        <v>3.5055000000000001</v>
      </c>
      <c r="C1695" s="2">
        <f t="shared" si="205"/>
        <v>-1.7199999999999882E-2</v>
      </c>
      <c r="D1695" s="2">
        <f t="shared" si="206"/>
        <v>3.4952200000000007</v>
      </c>
      <c r="E1695" s="2">
        <f t="shared" si="208"/>
        <v>3.3817999999999997</v>
      </c>
      <c r="F1695" s="2">
        <f t="shared" si="209"/>
        <v>3.2808299999999995</v>
      </c>
      <c r="G1695" s="2">
        <f t="shared" si="203"/>
        <v>3.2243760000000008</v>
      </c>
      <c r="H1695" s="2">
        <f t="shared" si="207"/>
        <v>2.9234369999999941</v>
      </c>
      <c r="I1695" s="2">
        <f t="array" ref="I1695">SUMPRODUCT(B1679:B1698, (ROW(B1679:B1698)-ROW(B1679)+1)) / (20*21/2)</f>
        <v>3.3945942857142861</v>
      </c>
      <c r="J1695" s="2">
        <f t="shared" si="210"/>
        <v>3.329849194698542</v>
      </c>
      <c r="K1695" s="2">
        <f t="shared" si="204"/>
        <v>3.2540932748767175</v>
      </c>
    </row>
    <row r="1696" spans="1:11" ht="13.5" x14ac:dyDescent="0.25">
      <c r="A1696" s="3">
        <f>TITRES_STAT!B1699</f>
        <v>45245</v>
      </c>
      <c r="B1696" s="5">
        <f>TITRES_STAT!D1699</f>
        <v>3.4367999999999999</v>
      </c>
      <c r="C1696" s="2">
        <f t="shared" si="205"/>
        <v>-6.8700000000000205E-2</v>
      </c>
      <c r="D1696" s="2">
        <f t="shared" si="206"/>
        <v>3.4952199999999998</v>
      </c>
      <c r="E1696" s="2">
        <f t="shared" si="208"/>
        <v>3.4075800000000003</v>
      </c>
      <c r="F1696" s="2">
        <f t="shared" si="209"/>
        <v>3.2937199999999995</v>
      </c>
      <c r="G1696" s="2">
        <f t="shared" si="203"/>
        <v>3.2291880000000011</v>
      </c>
      <c r="H1696" s="2">
        <f t="shared" si="207"/>
        <v>2.9294024999999935</v>
      </c>
      <c r="I1696" s="2">
        <f t="array" ref="I1696">SUMPRODUCT(B1680:B1699, (ROW(B1680:B1699)-ROW(B1680)+1)) / (20*21/2)</f>
        <v>3.4094838095238087</v>
      </c>
      <c r="J1696" s="2">
        <f t="shared" si="210"/>
        <v>3.3400349856796332</v>
      </c>
      <c r="K1696" s="2">
        <f t="shared" si="204"/>
        <v>3.2612582444893956</v>
      </c>
    </row>
    <row r="1697" spans="1:11" ht="13.5" x14ac:dyDescent="0.25">
      <c r="A1697" s="3">
        <f>TITRES_STAT!B1700</f>
        <v>45246</v>
      </c>
      <c r="B1697" s="5">
        <f>TITRES_STAT!D1700</f>
        <v>3.4796999999999998</v>
      </c>
      <c r="C1697" s="2">
        <f t="shared" si="205"/>
        <v>4.2899999999999938E-2</v>
      </c>
      <c r="D1697" s="2">
        <f t="shared" si="206"/>
        <v>3.5037999999999996</v>
      </c>
      <c r="E1697" s="2">
        <f t="shared" si="208"/>
        <v>3.4342100000000002</v>
      </c>
      <c r="F1697" s="2">
        <f t="shared" si="209"/>
        <v>3.3083249999999991</v>
      </c>
      <c r="G1697" s="2">
        <f t="shared" si="203"/>
        <v>3.235202000000001</v>
      </c>
      <c r="H1697" s="2">
        <f t="shared" si="207"/>
        <v>2.9355824999999935</v>
      </c>
      <c r="I1697" s="2">
        <f t="array" ref="I1697">SUMPRODUCT(B1681:B1700, (ROW(B1681:B1700)-ROW(B1681)+1)) / (20*21/2)</f>
        <v>3.4270366666666661</v>
      </c>
      <c r="J1697" s="2">
        <f t="shared" si="210"/>
        <v>3.3533364156149061</v>
      </c>
      <c r="K1697" s="2">
        <f t="shared" si="204"/>
        <v>3.269824587842753</v>
      </c>
    </row>
    <row r="1698" spans="1:11" ht="13.5" x14ac:dyDescent="0.25">
      <c r="A1698" s="3">
        <f>TITRES_STAT!B1701</f>
        <v>45247</v>
      </c>
      <c r="B1698" s="5">
        <f>TITRES_STAT!D1701</f>
        <v>3.4796999999999998</v>
      </c>
      <c r="C1698" s="2">
        <f t="shared" si="205"/>
        <v>0</v>
      </c>
      <c r="D1698" s="2">
        <f t="shared" si="206"/>
        <v>3.4848799999999995</v>
      </c>
      <c r="E1698" s="2">
        <f t="shared" si="208"/>
        <v>3.4574000000000007</v>
      </c>
      <c r="F1698" s="2">
        <f t="shared" si="209"/>
        <v>3.3233599999999996</v>
      </c>
      <c r="G1698" s="2">
        <f t="shared" si="203"/>
        <v>3.241216000000001</v>
      </c>
      <c r="H1698" s="2">
        <f t="shared" si="207"/>
        <v>2.9417624999999936</v>
      </c>
      <c r="I1698" s="2">
        <f t="array" ref="I1698">SUMPRODUCT(B1682:B1701, (ROW(B1682:B1701)-ROW(B1682)+1)) / (20*21/2)</f>
        <v>3.4429528571428563</v>
      </c>
      <c r="J1698" s="2">
        <f t="shared" si="210"/>
        <v>3.3653710426992007</v>
      </c>
      <c r="K1698" s="2">
        <f t="shared" si="204"/>
        <v>3.2780549961626448</v>
      </c>
    </row>
    <row r="1699" spans="1:11" ht="13.5" x14ac:dyDescent="0.25">
      <c r="A1699" s="3">
        <f>TITRES_STAT!B1702</f>
        <v>45250</v>
      </c>
      <c r="B1699" s="5">
        <f>TITRES_STAT!D1702</f>
        <v>3.4796999999999998</v>
      </c>
      <c r="C1699" s="2">
        <f t="shared" si="205"/>
        <v>0</v>
      </c>
      <c r="D1699" s="2">
        <f t="shared" si="206"/>
        <v>3.47628</v>
      </c>
      <c r="E1699" s="2">
        <f t="shared" si="208"/>
        <v>3.4720000000000004</v>
      </c>
      <c r="F1699" s="2">
        <f t="shared" si="209"/>
        <v>3.3383949999999998</v>
      </c>
      <c r="G1699" s="2">
        <f t="shared" si="203"/>
        <v>3.2472300000000014</v>
      </c>
      <c r="H1699" s="2">
        <f t="shared" si="207"/>
        <v>2.9478259999999934</v>
      </c>
      <c r="I1699" s="2">
        <f t="array" ref="I1699">SUMPRODUCT(B1683:B1702, (ROW(B1683:B1702)-ROW(B1683)+1)) / (20*21/2)</f>
        <v>3.4564133333333333</v>
      </c>
      <c r="J1699" s="2">
        <f t="shared" si="210"/>
        <v>3.3762595148230865</v>
      </c>
      <c r="K1699" s="2">
        <f t="shared" si="204"/>
        <v>3.2859626433719527</v>
      </c>
    </row>
    <row r="1700" spans="1:11" ht="13.5" x14ac:dyDescent="0.25">
      <c r="A1700" s="3">
        <f>TITRES_STAT!B1703</f>
        <v>45251</v>
      </c>
      <c r="B1700" s="5">
        <f>TITRES_STAT!D1703</f>
        <v>3.5226999999999999</v>
      </c>
      <c r="C1700" s="2">
        <f t="shared" si="205"/>
        <v>4.3000000000000149E-2</v>
      </c>
      <c r="D1700" s="2">
        <f t="shared" si="206"/>
        <v>3.4797199999999995</v>
      </c>
      <c r="E1700" s="2">
        <f t="shared" si="208"/>
        <v>3.4874700000000005</v>
      </c>
      <c r="F1700" s="2">
        <f t="shared" si="209"/>
        <v>3.3555799999999998</v>
      </c>
      <c r="G1700" s="2">
        <f t="shared" si="203"/>
        <v>3.2544480000000005</v>
      </c>
      <c r="H1700" s="2">
        <f t="shared" si="207"/>
        <v>2.9541044999999935</v>
      </c>
      <c r="I1700" s="2">
        <f t="array" ref="I1700">SUMPRODUCT(B1684:B1703, (ROW(B1684:B1703)-ROW(B1684)+1)) / (20*21/2)</f>
        <v>3.4666399999999995</v>
      </c>
      <c r="J1700" s="2">
        <f t="shared" si="210"/>
        <v>3.3902062276970781</v>
      </c>
      <c r="K1700" s="2">
        <f t="shared" si="204"/>
        <v>3.2952464612789347</v>
      </c>
    </row>
    <row r="1701" spans="1:11" ht="13.5" x14ac:dyDescent="0.25">
      <c r="A1701" s="3">
        <f>TITRES_STAT!B1704</f>
        <v>45252</v>
      </c>
      <c r="B1701" s="5">
        <f>TITRES_STAT!D1704</f>
        <v>3.5226999999999999</v>
      </c>
      <c r="C1701" s="2">
        <f t="shared" si="205"/>
        <v>0</v>
      </c>
      <c r="D1701" s="2">
        <f t="shared" si="206"/>
        <v>3.4969000000000001</v>
      </c>
      <c r="E1701" s="2">
        <f t="shared" si="208"/>
        <v>3.4960599999999999</v>
      </c>
      <c r="F1701" s="2">
        <f t="shared" si="209"/>
        <v>3.3727649999999998</v>
      </c>
      <c r="G1701" s="2">
        <f t="shared" si="203"/>
        <v>3.261666</v>
      </c>
      <c r="H1701" s="2">
        <f t="shared" si="207"/>
        <v>2.9604604999999937</v>
      </c>
      <c r="I1701" s="2">
        <f t="array" ref="I1701">SUMPRODUCT(B1685:B1704, (ROW(B1685:B1704)-ROW(B1685)+1)) / (20*21/2)</f>
        <v>3.4778099999999994</v>
      </c>
      <c r="J1701" s="2">
        <f t="shared" si="210"/>
        <v>3.4028246822021182</v>
      </c>
      <c r="K1701" s="2">
        <f t="shared" si="204"/>
        <v>3.304166207895447</v>
      </c>
    </row>
    <row r="1702" spans="1:11" ht="13.5" x14ac:dyDescent="0.25">
      <c r="A1702" s="3">
        <f>TITRES_STAT!B1705</f>
        <v>45253</v>
      </c>
      <c r="B1702" s="5">
        <f>TITRES_STAT!D1705</f>
        <v>3.5141</v>
      </c>
      <c r="C1702" s="2">
        <f t="shared" si="205"/>
        <v>-8.599999999999941E-3</v>
      </c>
      <c r="D1702" s="2">
        <f t="shared" si="206"/>
        <v>3.5037799999999999</v>
      </c>
      <c r="E1702" s="2">
        <f t="shared" si="208"/>
        <v>3.50379</v>
      </c>
      <c r="F1702" s="2">
        <f t="shared" si="209"/>
        <v>3.3895199999999996</v>
      </c>
      <c r="G1702" s="2">
        <f t="shared" si="203"/>
        <v>3.2669920000000001</v>
      </c>
      <c r="H1702" s="2">
        <f t="shared" si="207"/>
        <v>2.9667734999999933</v>
      </c>
      <c r="I1702" s="2">
        <f t="array" ref="I1702">SUMPRODUCT(B1686:B1705, (ROW(B1686:B1705)-ROW(B1686)+1)) / (20*21/2)</f>
        <v>3.4865242857142857</v>
      </c>
      <c r="J1702" s="2">
        <f t="shared" si="210"/>
        <v>3.4134223315162022</v>
      </c>
      <c r="K1702" s="2">
        <f t="shared" si="204"/>
        <v>3.3123989056250371</v>
      </c>
    </row>
    <row r="1703" spans="1:11" ht="13.5" x14ac:dyDescent="0.25">
      <c r="A1703" s="3">
        <f>TITRES_STAT!B1706</f>
        <v>45254</v>
      </c>
      <c r="B1703" s="5">
        <f>TITRES_STAT!D1706</f>
        <v>3.4969000000000001</v>
      </c>
      <c r="C1703" s="2">
        <f t="shared" si="205"/>
        <v>-1.7199999999999882E-2</v>
      </c>
      <c r="D1703" s="2">
        <f t="shared" si="206"/>
        <v>3.5072200000000002</v>
      </c>
      <c r="E1703" s="2">
        <f t="shared" si="208"/>
        <v>3.4960499999999994</v>
      </c>
      <c r="F1703" s="2">
        <f t="shared" si="209"/>
        <v>3.4054150000000001</v>
      </c>
      <c r="G1703" s="2">
        <f t="shared" si="203"/>
        <v>3.2719740000000015</v>
      </c>
      <c r="H1703" s="2">
        <f t="shared" si="207"/>
        <v>2.9730004999999933</v>
      </c>
      <c r="I1703" s="2">
        <f t="array" ref="I1703">SUMPRODUCT(B1687:B1706, (ROW(B1687:B1706)-ROW(B1687)+1)) / (20*21/2)</f>
        <v>3.4936428571428575</v>
      </c>
      <c r="J1703" s="2">
        <f t="shared" si="210"/>
        <v>3.4213725856575166</v>
      </c>
      <c r="K1703" s="2">
        <f t="shared" si="204"/>
        <v>3.3196342426593497</v>
      </c>
    </row>
    <row r="1704" spans="1:11" ht="13.5" x14ac:dyDescent="0.25">
      <c r="A1704" s="3">
        <f>TITRES_STAT!B1707</f>
        <v>45257</v>
      </c>
      <c r="B1704" s="5">
        <f>TITRES_STAT!D1707</f>
        <v>3.5226999999999999</v>
      </c>
      <c r="C1704" s="2">
        <f t="shared" si="205"/>
        <v>2.5799999999999823E-2</v>
      </c>
      <c r="D1704" s="2">
        <f t="shared" si="206"/>
        <v>3.5158200000000002</v>
      </c>
      <c r="E1704" s="2">
        <f t="shared" si="208"/>
        <v>3.4960499999999994</v>
      </c>
      <c r="F1704" s="2">
        <f t="shared" si="209"/>
        <v>3.4226000000000001</v>
      </c>
      <c r="G1704" s="2">
        <f t="shared" si="203"/>
        <v>3.277988000000001</v>
      </c>
      <c r="H1704" s="2">
        <f t="shared" si="207"/>
        <v>2.9793564999999931</v>
      </c>
      <c r="I1704" s="2">
        <f t="array" ref="I1704">SUMPRODUCT(B1688:B1707, (ROW(B1688:B1707)-ROW(B1688)+1)) / (20*21/2)</f>
        <v>3.4991657142857142</v>
      </c>
      <c r="J1704" s="2">
        <f t="shared" si="210"/>
        <v>3.4310228155948961</v>
      </c>
      <c r="K1704" s="2">
        <f t="shared" si="204"/>
        <v>3.3275976056923162</v>
      </c>
    </row>
    <row r="1705" spans="1:11" ht="13.5" x14ac:dyDescent="0.25">
      <c r="A1705" s="3">
        <f>TITRES_STAT!B1708</f>
        <v>45258</v>
      </c>
      <c r="B1705" s="5">
        <f>TITRES_STAT!D1708</f>
        <v>3.5141</v>
      </c>
      <c r="C1705" s="2">
        <f t="shared" si="205"/>
        <v>-8.599999999999941E-3</v>
      </c>
      <c r="D1705" s="2">
        <f t="shared" si="206"/>
        <v>3.5141</v>
      </c>
      <c r="E1705" s="2">
        <f t="shared" si="208"/>
        <v>3.4969099999999997</v>
      </c>
      <c r="F1705" s="2">
        <f t="shared" si="209"/>
        <v>3.4393549999999999</v>
      </c>
      <c r="G1705" s="2">
        <f t="shared" si="203"/>
        <v>3.2846900000000012</v>
      </c>
      <c r="H1705" s="2">
        <f t="shared" si="207"/>
        <v>2.9855919999999929</v>
      </c>
      <c r="I1705" s="2">
        <f t="array" ref="I1705">SUMPRODUCT(B1689:B1708, (ROW(B1689:B1708)-ROW(B1689)+1)) / (20*21/2)</f>
        <v>3.5032566666666671</v>
      </c>
      <c r="J1705" s="2">
        <f t="shared" si="210"/>
        <v>3.4389349283953821</v>
      </c>
      <c r="K1705" s="2">
        <f t="shared" si="204"/>
        <v>3.3349114250769309</v>
      </c>
    </row>
    <row r="1706" spans="1:11" ht="13.5" x14ac:dyDescent="0.25">
      <c r="A1706" s="3">
        <f>TITRES_STAT!B1709</f>
        <v>45259</v>
      </c>
      <c r="B1706" s="5">
        <f>TITRES_STAT!D1709</f>
        <v>3.5141</v>
      </c>
      <c r="C1706" s="2">
        <f t="shared" si="205"/>
        <v>0</v>
      </c>
      <c r="D1706" s="2">
        <f t="shared" si="206"/>
        <v>3.5123799999999994</v>
      </c>
      <c r="E1706" s="2">
        <f t="shared" si="208"/>
        <v>3.5046399999999998</v>
      </c>
      <c r="F1706" s="2">
        <f t="shared" si="209"/>
        <v>3.4561100000000002</v>
      </c>
      <c r="G1706" s="2">
        <f t="shared" si="203"/>
        <v>3.2915640000000006</v>
      </c>
      <c r="H1706" s="2">
        <f t="shared" si="207"/>
        <v>2.9919049999999929</v>
      </c>
      <c r="I1706" s="2">
        <f t="array" ref="I1706">SUMPRODUCT(B1690:B1709, (ROW(B1690:B1709)-ROW(B1690)+1)) / (20*21/2)</f>
        <v>3.5044414285714285</v>
      </c>
      <c r="J1706" s="2">
        <f t="shared" si="210"/>
        <v>3.4460935066434408</v>
      </c>
      <c r="K1706" s="2">
        <f t="shared" si="204"/>
        <v>3.3419384280150903</v>
      </c>
    </row>
    <row r="1707" spans="1:11" ht="13.5" x14ac:dyDescent="0.25">
      <c r="A1707" s="3">
        <f>TITRES_STAT!B1710</f>
        <v>45260</v>
      </c>
      <c r="B1707" s="5">
        <f>TITRES_STAT!D1710</f>
        <v>3.5141</v>
      </c>
      <c r="C1707" s="2">
        <f t="shared" si="205"/>
        <v>0</v>
      </c>
      <c r="D1707" s="2">
        <f t="shared" si="206"/>
        <v>3.5123799999999994</v>
      </c>
      <c r="E1707" s="2">
        <f t="shared" si="208"/>
        <v>3.5080799999999996</v>
      </c>
      <c r="F1707" s="2">
        <f t="shared" si="209"/>
        <v>3.4711449999999999</v>
      </c>
      <c r="G1707" s="2">
        <f t="shared" si="203"/>
        <v>3.2984380000000009</v>
      </c>
      <c r="H1707" s="2">
        <f t="shared" si="207"/>
        <v>2.9982959999999936</v>
      </c>
      <c r="I1707" s="2">
        <f t="array" ref="I1707">SUMPRODUCT(B1691:B1710, (ROW(B1691:B1710)-ROW(B1691)+1)) / (20*21/2)</f>
        <v>3.5056680952380952</v>
      </c>
      <c r="J1707" s="2">
        <f t="shared" si="210"/>
        <v>3.4525703155345417</v>
      </c>
      <c r="K1707" s="2">
        <f t="shared" si="204"/>
        <v>3.348689862210577</v>
      </c>
    </row>
    <row r="1708" spans="1:11" ht="13.5" x14ac:dyDescent="0.25">
      <c r="A1708" s="3">
        <f>TITRES_STAT!B1711</f>
        <v>45261</v>
      </c>
      <c r="B1708" s="5">
        <f>TITRES_STAT!D1711</f>
        <v>3.5141</v>
      </c>
      <c r="C1708" s="2">
        <f t="shared" si="205"/>
        <v>0</v>
      </c>
      <c r="D1708" s="2">
        <f t="shared" si="206"/>
        <v>3.5158199999999993</v>
      </c>
      <c r="E1708" s="2">
        <f t="shared" si="208"/>
        <v>3.51152</v>
      </c>
      <c r="F1708" s="2">
        <f t="shared" si="209"/>
        <v>3.4844599999999999</v>
      </c>
      <c r="G1708" s="2">
        <f t="shared" si="203"/>
        <v>3.3054840000000012</v>
      </c>
      <c r="H1708" s="2">
        <f t="shared" si="207"/>
        <v>3.0051914999999934</v>
      </c>
      <c r="I1708" s="2">
        <f t="array" ref="I1708">SUMPRODUCT(B1692:B1711, (ROW(B1692:B1711)-ROW(B1692)+1)) / (20*21/2)</f>
        <v>3.5136019047619054</v>
      </c>
      <c r="J1708" s="2">
        <f t="shared" si="210"/>
        <v>3.4584302854836331</v>
      </c>
      <c r="K1708" s="2">
        <f t="shared" si="204"/>
        <v>3.3551765342807505</v>
      </c>
    </row>
    <row r="1709" spans="1:11" ht="13.5" x14ac:dyDescent="0.25">
      <c r="A1709" s="3">
        <f>TITRES_STAT!B1712</f>
        <v>45264</v>
      </c>
      <c r="B1709" s="5">
        <f>TITRES_STAT!D1712</f>
        <v>3.4969000000000001</v>
      </c>
      <c r="C1709" s="2">
        <f t="shared" si="205"/>
        <v>-1.7199999999999882E-2</v>
      </c>
      <c r="D1709" s="2">
        <f t="shared" si="206"/>
        <v>3.5106600000000001</v>
      </c>
      <c r="E1709" s="2">
        <f t="shared" si="208"/>
        <v>3.5132399999999997</v>
      </c>
      <c r="F1709" s="2">
        <f t="shared" si="209"/>
        <v>3.4926200000000001</v>
      </c>
      <c r="G1709" s="2">
        <f t="shared" si="203"/>
        <v>3.312186000000001</v>
      </c>
      <c r="H1709" s="2">
        <f t="shared" si="207"/>
        <v>3.0115739999999933</v>
      </c>
      <c r="I1709" s="2">
        <f t="array" ref="I1709">SUMPRODUCT(B1693:B1712, (ROW(B1693:B1712)-ROW(B1693)+1)) / (20*21/2)</f>
        <v>3.518392857142858</v>
      </c>
      <c r="J1709" s="2">
        <f t="shared" si="210"/>
        <v>3.4620940678185255</v>
      </c>
      <c r="K1709" s="2">
        <f t="shared" si="204"/>
        <v>3.3607343172501327</v>
      </c>
    </row>
    <row r="1710" spans="1:11" ht="13.5" x14ac:dyDescent="0.25">
      <c r="A1710" s="3">
        <f>TITRES_STAT!B1713</f>
        <v>45265</v>
      </c>
      <c r="B1710" s="5">
        <f>TITRES_STAT!D1713</f>
        <v>3.5055000000000001</v>
      </c>
      <c r="C1710" s="2">
        <f t="shared" si="205"/>
        <v>8.599999999999941E-3</v>
      </c>
      <c r="D1710" s="2">
        <f t="shared" si="206"/>
        <v>3.5089400000000004</v>
      </c>
      <c r="E1710" s="2">
        <f t="shared" si="208"/>
        <v>3.5115199999999995</v>
      </c>
      <c r="F1710" s="2">
        <f t="shared" si="209"/>
        <v>3.4994949999999996</v>
      </c>
      <c r="G1710" s="2">
        <f t="shared" si="203"/>
        <v>3.3187160000000011</v>
      </c>
      <c r="H1710" s="2">
        <f t="shared" si="207"/>
        <v>3.0180769999999928</v>
      </c>
      <c r="I1710" s="2">
        <f t="array" ref="I1710">SUMPRODUCT(B1694:B1713, (ROW(B1694:B1713)-ROW(B1694)+1)) / (20*21/2)</f>
        <v>3.5266966666666675</v>
      </c>
      <c r="J1710" s="2">
        <f t="shared" si="210"/>
        <v>3.4662279661215232</v>
      </c>
      <c r="K1710" s="2">
        <f t="shared" si="204"/>
        <v>3.3664114028481671</v>
      </c>
    </row>
    <row r="1711" spans="1:11" ht="13.5" x14ac:dyDescent="0.25">
      <c r="A1711" s="3">
        <f>TITRES_STAT!B1714</f>
        <v>45266</v>
      </c>
      <c r="B1711" s="5">
        <f>TITRES_STAT!D1714</f>
        <v>3.5828000000000002</v>
      </c>
      <c r="C1711" s="2">
        <f t="shared" si="205"/>
        <v>7.7300000000000146E-2</v>
      </c>
      <c r="D1711" s="2">
        <f t="shared" si="206"/>
        <v>3.5226799999999998</v>
      </c>
      <c r="E1711" s="2">
        <f t="shared" si="208"/>
        <v>3.5175299999999998</v>
      </c>
      <c r="F1711" s="2">
        <f t="shared" si="209"/>
        <v>3.5067949999999994</v>
      </c>
      <c r="G1711" s="2">
        <f t="shared" si="203"/>
        <v>3.3267920000000015</v>
      </c>
      <c r="H1711" s="2">
        <f t="shared" si="207"/>
        <v>3.0250054999999931</v>
      </c>
      <c r="I1711" s="2">
        <f t="array" ref="I1711">SUMPRODUCT(B1695:B1714, (ROW(B1695:B1714)-ROW(B1695)+1)) / (20*21/2)</f>
        <v>3.5479733333333332</v>
      </c>
      <c r="J1711" s="2">
        <f t="shared" si="210"/>
        <v>3.4773300645861398</v>
      </c>
      <c r="K1711" s="2">
        <f t="shared" si="204"/>
        <v>3.3748972301874547</v>
      </c>
    </row>
    <row r="1712" spans="1:11" ht="13.5" x14ac:dyDescent="0.25">
      <c r="A1712" s="3">
        <f>TITRES_STAT!B1715</f>
        <v>45267</v>
      </c>
      <c r="B1712" s="5">
        <f>TITRES_STAT!D1715</f>
        <v>3.5571000000000002</v>
      </c>
      <c r="C1712" s="2">
        <f t="shared" si="205"/>
        <v>-2.5700000000000056E-2</v>
      </c>
      <c r="D1712" s="2">
        <f t="shared" si="206"/>
        <v>3.5312800000000002</v>
      </c>
      <c r="E1712" s="2">
        <f t="shared" si="208"/>
        <v>3.52183</v>
      </c>
      <c r="F1712" s="2">
        <f t="shared" si="209"/>
        <v>3.5128100000000004</v>
      </c>
      <c r="G1712" s="2">
        <f t="shared" si="203"/>
        <v>3.334010000000001</v>
      </c>
      <c r="H1712" s="2">
        <f t="shared" si="207"/>
        <v>3.032076999999993</v>
      </c>
      <c r="I1712" s="2">
        <f t="array" ref="I1712">SUMPRODUCT(B1696:B1715, (ROW(B1696:B1715)-ROW(B1696)+1)) / (20*21/2)</f>
        <v>3.57477</v>
      </c>
      <c r="J1712" s="2">
        <f t="shared" si="210"/>
        <v>3.4849272012922219</v>
      </c>
      <c r="K1712" s="2">
        <f t="shared" si="204"/>
        <v>3.3820424368467701</v>
      </c>
    </row>
    <row r="1713" spans="1:11" ht="13.5" x14ac:dyDescent="0.25">
      <c r="A1713" s="3">
        <f>TITRES_STAT!B1716</f>
        <v>45268</v>
      </c>
      <c r="B1713" s="5">
        <f>TITRES_STAT!D1716</f>
        <v>3.6</v>
      </c>
      <c r="C1713" s="2">
        <f t="shared" si="205"/>
        <v>4.2899999999999938E-2</v>
      </c>
      <c r="D1713" s="2">
        <f t="shared" si="206"/>
        <v>3.5484599999999999</v>
      </c>
      <c r="E1713" s="2">
        <f t="shared" si="208"/>
        <v>3.5321399999999996</v>
      </c>
      <c r="F1713" s="2">
        <f t="shared" si="209"/>
        <v>3.5140949999999989</v>
      </c>
      <c r="G1713" s="2">
        <f t="shared" si="203"/>
        <v>3.3424300000000011</v>
      </c>
      <c r="H1713" s="2">
        <f t="shared" si="207"/>
        <v>3.0393244999999927</v>
      </c>
      <c r="I1713" s="2">
        <f t="array" ref="I1713">SUMPRODUCT(B1697:B1716, (ROW(B1697:B1716)-ROW(B1697)+1)) / (20*21/2)</f>
        <v>3.6017728571428571</v>
      </c>
      <c r="J1713" s="2">
        <f t="shared" si="210"/>
        <v>3.4958865154548677</v>
      </c>
      <c r="K1713" s="2">
        <f t="shared" si="204"/>
        <v>3.390589792264544</v>
      </c>
    </row>
    <row r="1714" spans="1:11" ht="13.5" x14ac:dyDescent="0.25">
      <c r="A1714" s="3">
        <f>TITRES_STAT!B1717</f>
        <v>45271</v>
      </c>
      <c r="B1714" s="5">
        <f>TITRES_STAT!D1717</f>
        <v>3.7374999999999998</v>
      </c>
      <c r="C1714" s="2">
        <f t="shared" si="205"/>
        <v>0.13749999999999973</v>
      </c>
      <c r="D1714" s="2">
        <f t="shared" si="206"/>
        <v>3.5965800000000003</v>
      </c>
      <c r="E1714" s="2">
        <f t="shared" si="208"/>
        <v>3.55362</v>
      </c>
      <c r="F1714" s="2">
        <f t="shared" si="209"/>
        <v>3.5248349999999986</v>
      </c>
      <c r="G1714" s="2">
        <f t="shared" ref="G1714:G1777" si="211">AVERAGE(B1665:B1714)</f>
        <v>3.3523960000000006</v>
      </c>
      <c r="H1714" s="2">
        <f t="shared" si="207"/>
        <v>3.0471429999999926</v>
      </c>
      <c r="I1714" s="2">
        <f t="array" ref="I1714">SUMPRODUCT(B1698:B1717, (ROW(B1698:B1717)-ROW(B1698)+1)) / (20*21/2)</f>
        <v>3.6277538095238095</v>
      </c>
      <c r="J1714" s="2">
        <f t="shared" si="210"/>
        <v>3.5188973235067853</v>
      </c>
      <c r="K1714" s="2">
        <f t="shared" si="204"/>
        <v>3.4041941141365228</v>
      </c>
    </row>
    <row r="1715" spans="1:11" ht="13.5" x14ac:dyDescent="0.25">
      <c r="A1715" s="3">
        <f>TITRES_STAT!B1718</f>
        <v>45272</v>
      </c>
      <c r="B1715" s="5">
        <f>TITRES_STAT!D1718</f>
        <v>3.8062</v>
      </c>
      <c r="C1715" s="2">
        <f t="shared" si="205"/>
        <v>6.8700000000000205E-2</v>
      </c>
      <c r="D1715" s="2">
        <f t="shared" si="206"/>
        <v>3.65672</v>
      </c>
      <c r="E1715" s="2">
        <f t="shared" si="208"/>
        <v>3.58283</v>
      </c>
      <c r="F1715" s="2">
        <f t="shared" si="209"/>
        <v>3.5398699999999996</v>
      </c>
      <c r="G1715" s="2">
        <f t="shared" si="211"/>
        <v>3.3637360000000007</v>
      </c>
      <c r="H1715" s="2">
        <f t="shared" si="207"/>
        <v>3.0550719999999929</v>
      </c>
      <c r="I1715" s="2">
        <f t="array" ref="I1715">SUMPRODUCT(B1699:B1718, (ROW(B1699:B1718)-ROW(B1699)+1)) / (20*21/2)</f>
        <v>3.6520571428571431</v>
      </c>
      <c r="J1715" s="2">
        <f t="shared" si="210"/>
        <v>3.5462594831728058</v>
      </c>
      <c r="K1715" s="2">
        <f t="shared" ref="K1715:K1778" si="212">$K$4*B1715+(1-$K$4)*K1714</f>
        <v>3.4199590508370514</v>
      </c>
    </row>
    <row r="1716" spans="1:11" ht="13.5" x14ac:dyDescent="0.25">
      <c r="A1716" s="3">
        <f>TITRES_STAT!B1719</f>
        <v>45273</v>
      </c>
      <c r="B1716" s="5">
        <f>TITRES_STAT!D1719</f>
        <v>3.8233999999999999</v>
      </c>
      <c r="C1716" s="2">
        <f t="shared" si="205"/>
        <v>1.7199999999999882E-2</v>
      </c>
      <c r="D1716" s="2">
        <f t="shared" si="206"/>
        <v>3.7048399999999999</v>
      </c>
      <c r="E1716" s="2">
        <f t="shared" si="208"/>
        <v>3.6137600000000001</v>
      </c>
      <c r="F1716" s="2">
        <f t="shared" si="209"/>
        <v>3.5591999999999997</v>
      </c>
      <c r="G1716" s="2">
        <f t="shared" si="211"/>
        <v>3.3767960000000006</v>
      </c>
      <c r="H1716" s="2">
        <f t="shared" si="207"/>
        <v>3.0630869999999923</v>
      </c>
      <c r="I1716" s="2">
        <f t="array" ref="I1716">SUMPRODUCT(B1700:B1719, (ROW(B1700:B1719)-ROW(B1700)+1)) / (20*21/2)</f>
        <v>3.6697780952380956</v>
      </c>
      <c r="J1716" s="2">
        <f t="shared" si="210"/>
        <v>3.5726538181087291</v>
      </c>
      <c r="K1716" s="2">
        <f t="shared" si="212"/>
        <v>3.4357802645297162</v>
      </c>
    </row>
    <row r="1717" spans="1:11" ht="13.5" x14ac:dyDescent="0.25">
      <c r="A1717" s="3">
        <f>TITRES_STAT!B1720</f>
        <v>45274</v>
      </c>
      <c r="B1717" s="5">
        <f>TITRES_STAT!D1720</f>
        <v>3.8319999999999999</v>
      </c>
      <c r="C1717" s="2">
        <f t="shared" si="205"/>
        <v>8.599999999999941E-3</v>
      </c>
      <c r="D1717" s="2">
        <f t="shared" si="206"/>
        <v>3.7598199999999999</v>
      </c>
      <c r="E1717" s="2">
        <f t="shared" si="208"/>
        <v>3.645550000000001</v>
      </c>
      <c r="F1717" s="2">
        <f t="shared" si="209"/>
        <v>3.576814999999999</v>
      </c>
      <c r="G1717" s="2">
        <f t="shared" si="211"/>
        <v>3.3898560000000004</v>
      </c>
      <c r="H1717" s="2">
        <f t="shared" si="207"/>
        <v>3.070989499999992</v>
      </c>
      <c r="I1717" s="2">
        <f t="array" ref="I1717">SUMPRODUCT(B1701:B1720, (ROW(B1701:B1720)-ROW(B1701)+1)) / (20*21/2)</f>
        <v>3.6860666666666666</v>
      </c>
      <c r="J1717" s="2">
        <f t="shared" si="210"/>
        <v>3.5973534544793262</v>
      </c>
      <c r="K1717" s="2">
        <f t="shared" si="212"/>
        <v>3.4513182933716884</v>
      </c>
    </row>
    <row r="1718" spans="1:11" ht="13.5" x14ac:dyDescent="0.25">
      <c r="A1718" s="3">
        <f>TITRES_STAT!B1721</f>
        <v>45275</v>
      </c>
      <c r="B1718" s="5">
        <f>TITRES_STAT!D1721</f>
        <v>3.8319999999999999</v>
      </c>
      <c r="C1718" s="2">
        <f t="shared" si="205"/>
        <v>0</v>
      </c>
      <c r="D1718" s="2">
        <f t="shared" si="206"/>
        <v>3.8062199999999997</v>
      </c>
      <c r="E1718" s="2">
        <f t="shared" si="208"/>
        <v>3.6773400000000001</v>
      </c>
      <c r="F1718" s="2">
        <f t="shared" si="209"/>
        <v>3.5944299999999991</v>
      </c>
      <c r="G1718" s="2">
        <f t="shared" si="211"/>
        <v>3.4030879999999994</v>
      </c>
      <c r="H1718" s="2">
        <f t="shared" si="207"/>
        <v>3.0788919999999922</v>
      </c>
      <c r="I1718" s="2">
        <f t="array" ref="I1718">SUMPRODUCT(B1702:B1721, (ROW(B1702:B1721)-ROW(B1702)+1)) / (20*21/2)</f>
        <v>3.701127619047619</v>
      </c>
      <c r="J1718" s="2">
        <f t="shared" si="210"/>
        <v>3.619700744528914</v>
      </c>
      <c r="K1718" s="2">
        <f t="shared" si="212"/>
        <v>3.4662469877492694</v>
      </c>
    </row>
    <row r="1719" spans="1:11" ht="13.5" x14ac:dyDescent="0.25">
      <c r="A1719" s="3">
        <f>TITRES_STAT!B1722</f>
        <v>45278</v>
      </c>
      <c r="B1719" s="5">
        <f>TITRES_STAT!D1722</f>
        <v>3.7805</v>
      </c>
      <c r="C1719" s="2">
        <f t="shared" si="205"/>
        <v>-5.1499999999999879E-2</v>
      </c>
      <c r="D1719" s="2">
        <f t="shared" si="206"/>
        <v>3.8148200000000001</v>
      </c>
      <c r="E1719" s="2">
        <f t="shared" si="208"/>
        <v>3.7057000000000002</v>
      </c>
      <c r="F1719" s="2">
        <f t="shared" si="209"/>
        <v>3.6094699999999991</v>
      </c>
      <c r="G1719" s="2">
        <f t="shared" si="211"/>
        <v>3.4151179999999992</v>
      </c>
      <c r="H1719" s="2">
        <f t="shared" si="207"/>
        <v>3.0865369999999914</v>
      </c>
      <c r="I1719" s="2">
        <f t="array" ref="I1719">SUMPRODUCT(B1703:B1722, (ROW(B1703:B1722)-ROW(B1703)+1)) / (20*21/2)</f>
        <v>3.7092276190476188</v>
      </c>
      <c r="J1719" s="2">
        <f t="shared" si="210"/>
        <v>3.6350149593356842</v>
      </c>
      <c r="K1719" s="2">
        <f t="shared" si="212"/>
        <v>3.4785706352885137</v>
      </c>
    </row>
    <row r="1720" spans="1:11" ht="13.5" x14ac:dyDescent="0.25">
      <c r="A1720" s="3">
        <f>TITRES_STAT!B1723</f>
        <v>45279</v>
      </c>
      <c r="B1720" s="5">
        <f>TITRES_STAT!D1723</f>
        <v>3.7805</v>
      </c>
      <c r="C1720" s="2">
        <f t="shared" si="205"/>
        <v>0</v>
      </c>
      <c r="D1720" s="2">
        <f t="shared" si="206"/>
        <v>3.8096800000000002</v>
      </c>
      <c r="E1720" s="2">
        <f t="shared" si="208"/>
        <v>3.733200000000001</v>
      </c>
      <c r="F1720" s="2">
        <f t="shared" si="209"/>
        <v>3.6223599999999996</v>
      </c>
      <c r="G1720" s="2">
        <f t="shared" si="211"/>
        <v>3.4271479999999985</v>
      </c>
      <c r="H1720" s="2">
        <f t="shared" si="207"/>
        <v>3.0945704999999917</v>
      </c>
      <c r="I1720" s="2">
        <f t="array" ref="I1720">SUMPRODUCT(B1704:B1723, (ROW(B1704:B1723)-ROW(B1704)+1)) / (20*21/2)</f>
        <v>3.725345714285714</v>
      </c>
      <c r="J1720" s="2">
        <f t="shared" si="210"/>
        <v>3.6488706774941906</v>
      </c>
      <c r="K1720" s="2">
        <f t="shared" si="212"/>
        <v>3.4904110025321016</v>
      </c>
    </row>
    <row r="1721" spans="1:11" ht="13.5" x14ac:dyDescent="0.25">
      <c r="A1721" s="3">
        <f>TITRES_STAT!B1724</f>
        <v>45280</v>
      </c>
      <c r="B1721" s="5">
        <f>TITRES_STAT!D1724</f>
        <v>3.7805</v>
      </c>
      <c r="C1721" s="2">
        <f t="shared" si="205"/>
        <v>0</v>
      </c>
      <c r="D1721" s="2">
        <f t="shared" si="206"/>
        <v>3.8010999999999995</v>
      </c>
      <c r="E1721" s="2">
        <f t="shared" si="208"/>
        <v>3.7529700000000004</v>
      </c>
      <c r="F1721" s="2">
        <f t="shared" si="209"/>
        <v>3.6352500000000001</v>
      </c>
      <c r="G1721" s="2">
        <f t="shared" si="211"/>
        <v>3.4391779999999983</v>
      </c>
      <c r="H1721" s="2">
        <f t="shared" si="207"/>
        <v>3.1024094999999914</v>
      </c>
      <c r="I1721" s="2">
        <f t="array" ref="I1721">SUMPRODUCT(B1705:B1724, (ROW(B1705:B1724)-ROW(B1705)+1)) / (20*21/2)</f>
        <v>3.7375023809523809</v>
      </c>
      <c r="J1721" s="2">
        <f t="shared" si="210"/>
        <v>3.6614068034471248</v>
      </c>
      <c r="K1721" s="2">
        <f t="shared" si="212"/>
        <v>3.5017870416484898</v>
      </c>
    </row>
    <row r="1722" spans="1:11" ht="13.5" x14ac:dyDescent="0.25">
      <c r="A1722" s="3">
        <f>TITRES_STAT!B1725</f>
        <v>45281</v>
      </c>
      <c r="B1722" s="5">
        <f>TITRES_STAT!D1725</f>
        <v>3.7202999999999999</v>
      </c>
      <c r="C1722" s="2">
        <f t="shared" si="205"/>
        <v>-6.0200000000000031E-2</v>
      </c>
      <c r="D1722" s="2">
        <f t="shared" si="206"/>
        <v>3.7787599999999997</v>
      </c>
      <c r="E1722" s="2">
        <f t="shared" si="208"/>
        <v>3.7692900000000003</v>
      </c>
      <c r="F1722" s="2">
        <f t="shared" si="209"/>
        <v>3.6455599999999997</v>
      </c>
      <c r="G1722" s="2">
        <f t="shared" si="211"/>
        <v>3.4500039999999985</v>
      </c>
      <c r="H1722" s="2">
        <f t="shared" si="207"/>
        <v>3.1101029999999916</v>
      </c>
      <c r="I1722" s="2">
        <f t="array" ref="I1722">SUMPRODUCT(B1706:B1725, (ROW(B1706:B1725)-ROW(B1706)+1)) / (20*21/2)</f>
        <v>3.7451142857142852</v>
      </c>
      <c r="J1722" s="2">
        <f t="shared" si="210"/>
        <v>3.6670156793093032</v>
      </c>
      <c r="K1722" s="2">
        <f t="shared" si="212"/>
        <v>3.5103561772701179</v>
      </c>
    </row>
    <row r="1723" spans="1:11" ht="13.5" x14ac:dyDescent="0.25">
      <c r="A1723" s="3">
        <f>TITRES_STAT!B1726</f>
        <v>45282</v>
      </c>
      <c r="B1723" s="5">
        <f>TITRES_STAT!D1726</f>
        <v>3.8148</v>
      </c>
      <c r="C1723" s="2">
        <f t="shared" si="205"/>
        <v>9.4500000000000028E-2</v>
      </c>
      <c r="D1723" s="2">
        <f t="shared" si="206"/>
        <v>3.7753199999999998</v>
      </c>
      <c r="E1723" s="2">
        <f t="shared" si="208"/>
        <v>3.7907699999999998</v>
      </c>
      <c r="F1723" s="2">
        <f t="shared" si="209"/>
        <v>3.6614550000000001</v>
      </c>
      <c r="G1723" s="2">
        <f t="shared" si="211"/>
        <v>3.4627199999999982</v>
      </c>
      <c r="H1723" s="2">
        <f t="shared" si="207"/>
        <v>3.1179584999999919</v>
      </c>
      <c r="I1723" s="2">
        <f t="array" ref="I1723">SUMPRODUCT(B1707:B1726, (ROW(B1707:B1726)-ROW(B1707)+1)) / (20*21/2)</f>
        <v>3.7515804761904761</v>
      </c>
      <c r="J1723" s="2">
        <f t="shared" si="210"/>
        <v>3.6810903765179406</v>
      </c>
      <c r="K1723" s="2">
        <f t="shared" si="212"/>
        <v>3.5222951507105056</v>
      </c>
    </row>
    <row r="1724" spans="1:11" ht="13.5" x14ac:dyDescent="0.25">
      <c r="A1724" s="3">
        <f>TITRES_STAT!B1727</f>
        <v>45285</v>
      </c>
      <c r="B1724" s="5">
        <f>TITRES_STAT!D1727</f>
        <v>3.7890999999999999</v>
      </c>
      <c r="C1724" s="2">
        <f t="shared" si="205"/>
        <v>-2.5700000000000056E-2</v>
      </c>
      <c r="D1724" s="2">
        <f t="shared" si="206"/>
        <v>3.7770400000000004</v>
      </c>
      <c r="E1724" s="2">
        <f t="shared" si="208"/>
        <v>3.7959299999999998</v>
      </c>
      <c r="F1724" s="2">
        <f t="shared" si="209"/>
        <v>3.6747750000000003</v>
      </c>
      <c r="G1724" s="2">
        <f t="shared" si="211"/>
        <v>3.4749219999999981</v>
      </c>
      <c r="H1724" s="2">
        <f t="shared" si="207"/>
        <v>3.1257244999999916</v>
      </c>
      <c r="I1724" s="2">
        <f t="array" ref="I1724">SUMPRODUCT(B1708:B1727, (ROW(B1708:B1727)-ROW(B1708)+1)) / (20*21/2)</f>
        <v>3.7560819047619054</v>
      </c>
      <c r="J1724" s="2">
        <f t="shared" si="210"/>
        <v>3.6913770073257557</v>
      </c>
      <c r="K1724" s="2">
        <f t="shared" si="212"/>
        <v>3.5327580859767607</v>
      </c>
    </row>
    <row r="1725" spans="1:11" ht="13.5" x14ac:dyDescent="0.25">
      <c r="A1725" s="3">
        <f>TITRES_STAT!B1728</f>
        <v>45286</v>
      </c>
      <c r="B1725" s="5">
        <f>TITRES_STAT!D1728</f>
        <v>3.7547000000000001</v>
      </c>
      <c r="C1725" s="2">
        <f t="shared" si="205"/>
        <v>-3.4399999999999764E-2</v>
      </c>
      <c r="D1725" s="2">
        <f t="shared" si="206"/>
        <v>3.7718800000000003</v>
      </c>
      <c r="E1725" s="2">
        <f t="shared" si="208"/>
        <v>3.7907799999999994</v>
      </c>
      <c r="F1725" s="2">
        <f t="shared" si="209"/>
        <v>3.6868050000000006</v>
      </c>
      <c r="G1725" s="2">
        <f t="shared" si="211"/>
        <v>3.486435999999999</v>
      </c>
      <c r="H1725" s="2">
        <f t="shared" si="207"/>
        <v>3.1335124999999913</v>
      </c>
      <c r="I1725" s="2">
        <f t="array" ref="I1725">SUMPRODUCT(B1709:B1728, (ROW(B1709:B1728)-ROW(B1709)+1)) / (20*21/2)</f>
        <v>3.7627547619047617</v>
      </c>
      <c r="J1725" s="2">
        <f t="shared" si="210"/>
        <v>3.6974077685328264</v>
      </c>
      <c r="K1725" s="2">
        <f t="shared" si="212"/>
        <v>3.5414616904482603</v>
      </c>
    </row>
    <row r="1726" spans="1:11" ht="13.5" x14ac:dyDescent="0.25">
      <c r="A1726" s="3">
        <f>TITRES_STAT!B1729</f>
        <v>45287</v>
      </c>
      <c r="B1726" s="5">
        <f>TITRES_STAT!D1729</f>
        <v>3.7547000000000001</v>
      </c>
      <c r="C1726" s="2">
        <f t="shared" si="205"/>
        <v>0</v>
      </c>
      <c r="D1726" s="2">
        <f t="shared" si="206"/>
        <v>3.7667200000000003</v>
      </c>
      <c r="E1726" s="2">
        <f t="shared" si="208"/>
        <v>3.7839100000000001</v>
      </c>
      <c r="F1726" s="2">
        <f t="shared" si="209"/>
        <v>3.6988350000000003</v>
      </c>
      <c r="G1726" s="2">
        <f t="shared" si="211"/>
        <v>3.4979499999999986</v>
      </c>
      <c r="H1726" s="2">
        <f t="shared" si="207"/>
        <v>3.1411064999999909</v>
      </c>
      <c r="I1726" s="2">
        <f t="array" ref="I1726">SUMPRODUCT(B1710:B1729, (ROW(B1710:B1729)-ROW(B1710)+1)) / (20*21/2)</f>
        <v>3.7681590476190472</v>
      </c>
      <c r="J1726" s="2">
        <f t="shared" si="210"/>
        <v>3.7028641715296997</v>
      </c>
      <c r="K1726" s="2">
        <f t="shared" si="212"/>
        <v>3.5498239770973483</v>
      </c>
    </row>
    <row r="1727" spans="1:11" ht="13.5" x14ac:dyDescent="0.25">
      <c r="A1727" s="3">
        <f>TITRES_STAT!B1730</f>
        <v>45288</v>
      </c>
      <c r="B1727" s="5">
        <f>TITRES_STAT!D1730</f>
        <v>3.7461000000000002</v>
      </c>
      <c r="C1727" s="2">
        <f t="shared" si="205"/>
        <v>-8.599999999999941E-3</v>
      </c>
      <c r="D1727" s="2">
        <f t="shared" si="206"/>
        <v>3.7718800000000003</v>
      </c>
      <c r="E1727" s="2">
        <f t="shared" si="208"/>
        <v>3.7753199999999998</v>
      </c>
      <c r="F1727" s="2">
        <f t="shared" si="209"/>
        <v>3.7104350000000013</v>
      </c>
      <c r="G1727" s="2">
        <f t="shared" si="211"/>
        <v>3.5091199999999985</v>
      </c>
      <c r="H1727" s="2">
        <f t="shared" si="207"/>
        <v>3.1486574999999908</v>
      </c>
      <c r="I1727" s="2">
        <f t="array" ref="I1727">SUMPRODUCT(B1711:B1730, (ROW(B1711:B1730)-ROW(B1711)+1)) / (20*21/2)</f>
        <v>3.77139380952381</v>
      </c>
      <c r="J1727" s="2">
        <f t="shared" si="210"/>
        <v>3.7069818694792525</v>
      </c>
      <c r="K1727" s="2">
        <f t="shared" si="212"/>
        <v>3.5575210760347074</v>
      </c>
    </row>
    <row r="1728" spans="1:11" ht="13.5" x14ac:dyDescent="0.25">
      <c r="A1728" s="3">
        <f>TITRES_STAT!B1731</f>
        <v>45289</v>
      </c>
      <c r="B1728" s="5">
        <f>TITRES_STAT!D1731</f>
        <v>3.7805</v>
      </c>
      <c r="C1728" s="2">
        <f t="shared" si="205"/>
        <v>3.4399999999999764E-2</v>
      </c>
      <c r="D1728" s="2">
        <f t="shared" si="206"/>
        <v>3.7650199999999998</v>
      </c>
      <c r="E1728" s="2">
        <f t="shared" si="208"/>
        <v>3.7701700000000002</v>
      </c>
      <c r="F1728" s="2">
        <f t="shared" si="209"/>
        <v>3.7237550000000006</v>
      </c>
      <c r="G1728" s="2">
        <f t="shared" si="211"/>
        <v>3.5211499999999991</v>
      </c>
      <c r="H1728" s="2">
        <f t="shared" si="207"/>
        <v>3.1563414999999906</v>
      </c>
      <c r="I1728" s="2">
        <f t="array" ref="I1728">SUMPRODUCT(B1712:B1731, (ROW(B1712:B1731)-ROW(B1712)+1)) / (20*21/2)</f>
        <v>3.7733600000000003</v>
      </c>
      <c r="J1728" s="2">
        <f t="shared" si="210"/>
        <v>3.7139835961955141</v>
      </c>
      <c r="K1728" s="2">
        <f t="shared" si="212"/>
        <v>3.5662653475627581</v>
      </c>
    </row>
    <row r="1729" spans="1:11" ht="13.5" x14ac:dyDescent="0.25">
      <c r="A1729" s="3">
        <f>TITRES_STAT!B1732</f>
        <v>45293</v>
      </c>
      <c r="B1729" s="5">
        <f>TITRES_STAT!D1732</f>
        <v>3.7805</v>
      </c>
      <c r="C1729" s="2">
        <f t="shared" si="205"/>
        <v>0</v>
      </c>
      <c r="D1729" s="2">
        <f t="shared" si="206"/>
        <v>3.7633000000000001</v>
      </c>
      <c r="E1729" s="2">
        <f t="shared" si="208"/>
        <v>3.7701700000000002</v>
      </c>
      <c r="F1729" s="2">
        <f t="shared" si="209"/>
        <v>3.7379350000000011</v>
      </c>
      <c r="G1729" s="2">
        <f t="shared" si="211"/>
        <v>3.5331799999999993</v>
      </c>
      <c r="H1729" s="2">
        <f t="shared" si="207"/>
        <v>3.1641029999999906</v>
      </c>
      <c r="I1729" s="2">
        <f t="array" ref="I1729">SUMPRODUCT(B1713:B1732, (ROW(B1713:B1732)-ROW(B1713)+1)) / (20*21/2)</f>
        <v>3.7793304761904762</v>
      </c>
      <c r="J1729" s="2">
        <f t="shared" si="210"/>
        <v>3.7203184917959415</v>
      </c>
      <c r="K1729" s="2">
        <f t="shared" si="212"/>
        <v>3.574666706481866</v>
      </c>
    </row>
    <row r="1730" spans="1:11" ht="13.5" x14ac:dyDescent="0.25">
      <c r="A1730" s="3">
        <f>TITRES_STAT!B1733</f>
        <v>45294</v>
      </c>
      <c r="B1730" s="5">
        <f>TITRES_STAT!D1733</f>
        <v>3.7719</v>
      </c>
      <c r="C1730" s="2">
        <f t="shared" si="205"/>
        <v>-8.599999999999941E-3</v>
      </c>
      <c r="D1730" s="2">
        <f t="shared" si="206"/>
        <v>3.76674</v>
      </c>
      <c r="E1730" s="2">
        <f t="shared" si="208"/>
        <v>3.7693099999999999</v>
      </c>
      <c r="F1730" s="2">
        <f t="shared" si="209"/>
        <v>3.7512550000000005</v>
      </c>
      <c r="G1730" s="2">
        <f t="shared" si="211"/>
        <v>3.545037999999999</v>
      </c>
      <c r="H1730" s="2">
        <f t="shared" si="207"/>
        <v>3.1717829999999907</v>
      </c>
      <c r="I1730" s="2">
        <f t="array" ref="I1730">SUMPRODUCT(B1714:B1733, (ROW(B1714:B1733)-ROW(B1714)+1)) / (20*21/2)</f>
        <v>3.7783090476190471</v>
      </c>
      <c r="J1730" s="2">
        <f t="shared" si="210"/>
        <v>3.7252310163868043</v>
      </c>
      <c r="K1730" s="2">
        <f t="shared" si="212"/>
        <v>3.5824013454433614</v>
      </c>
    </row>
    <row r="1731" spans="1:11" ht="13.5" x14ac:dyDescent="0.25">
      <c r="A1731" s="3">
        <f>TITRES_STAT!B1734</f>
        <v>45295</v>
      </c>
      <c r="B1731" s="5">
        <f>TITRES_STAT!D1734</f>
        <v>3.7719</v>
      </c>
      <c r="C1731" s="2">
        <f t="shared" si="205"/>
        <v>0</v>
      </c>
      <c r="D1731" s="2">
        <f t="shared" si="206"/>
        <v>3.7701799999999999</v>
      </c>
      <c r="E1731" s="2">
        <f t="shared" si="208"/>
        <v>3.7684500000000005</v>
      </c>
      <c r="F1731" s="2">
        <f t="shared" si="209"/>
        <v>3.7607100000000004</v>
      </c>
      <c r="G1731" s="2">
        <f t="shared" si="211"/>
        <v>3.5568959999999987</v>
      </c>
      <c r="H1731" s="2">
        <f t="shared" si="207"/>
        <v>3.1793849999999901</v>
      </c>
      <c r="I1731" s="2">
        <f t="array" ref="I1731">SUMPRODUCT(B1715:B1734, (ROW(B1715:B1734)-ROW(B1715)+1)) / (20*21/2)</f>
        <v>3.7805957142857145</v>
      </c>
      <c r="J1731" s="2">
        <f t="shared" si="210"/>
        <v>3.7296756814928229</v>
      </c>
      <c r="K1731" s="2">
        <f t="shared" si="212"/>
        <v>3.5898326652298964</v>
      </c>
    </row>
    <row r="1732" spans="1:11" ht="13.5" x14ac:dyDescent="0.25">
      <c r="A1732" s="3">
        <f>TITRES_STAT!B1735</f>
        <v>45296</v>
      </c>
      <c r="B1732" s="5">
        <f>TITRES_STAT!D1735</f>
        <v>3.8233999999999999</v>
      </c>
      <c r="C1732" s="2">
        <f t="shared" ref="C1732:C1795" si="213">B1732-B1731</f>
        <v>5.1499999999999879E-2</v>
      </c>
      <c r="D1732" s="2">
        <f t="shared" si="206"/>
        <v>3.7856399999999999</v>
      </c>
      <c r="E1732" s="2">
        <f t="shared" si="208"/>
        <v>3.7787599999999997</v>
      </c>
      <c r="F1732" s="2">
        <f t="shared" si="209"/>
        <v>3.7740250000000004</v>
      </c>
      <c r="G1732" s="2">
        <f t="shared" si="211"/>
        <v>3.5697839999999985</v>
      </c>
      <c r="H1732" s="2">
        <f t="shared" si="207"/>
        <v>3.18724449999999</v>
      </c>
      <c r="I1732" s="2">
        <f t="array" ref="I1732">SUMPRODUCT(B1716:B1735, (ROW(B1716:B1735)-ROW(B1716)+1)) / (20*21/2)</f>
        <v>3.7833742857142862</v>
      </c>
      <c r="J1732" s="2">
        <f t="shared" si="210"/>
        <v>3.7386018070649349</v>
      </c>
      <c r="K1732" s="2">
        <f t="shared" si="212"/>
        <v>3.5989921685542146</v>
      </c>
    </row>
    <row r="1733" spans="1:11" ht="13.5" x14ac:dyDescent="0.25">
      <c r="A1733" s="3">
        <f>TITRES_STAT!B1736</f>
        <v>45299</v>
      </c>
      <c r="B1733" s="5">
        <f>TITRES_STAT!D1736</f>
        <v>3.7633000000000001</v>
      </c>
      <c r="C1733" s="2">
        <f t="shared" si="213"/>
        <v>-6.009999999999982E-2</v>
      </c>
      <c r="D1733" s="2">
        <f t="shared" si="206"/>
        <v>3.7822000000000005</v>
      </c>
      <c r="E1733" s="2">
        <f t="shared" si="208"/>
        <v>3.7736100000000001</v>
      </c>
      <c r="F1733" s="2">
        <f t="shared" si="209"/>
        <v>3.7821900000000008</v>
      </c>
      <c r="G1733" s="2">
        <f t="shared" si="211"/>
        <v>3.5814699999999986</v>
      </c>
      <c r="H1733" s="2">
        <f t="shared" si="207"/>
        <v>3.1948814999999899</v>
      </c>
      <c r="I1733" s="2">
        <f t="array" ref="I1733">SUMPRODUCT(B1717:B1736, (ROW(B1717:B1736)-ROW(B1717)+1)) / (20*21/2)</f>
        <v>3.8073880952380961</v>
      </c>
      <c r="J1733" s="2">
        <f t="shared" si="210"/>
        <v>3.7409540159158934</v>
      </c>
      <c r="K1733" s="2">
        <f t="shared" si="212"/>
        <v>3.6054356129246377</v>
      </c>
    </row>
    <row r="1734" spans="1:11" ht="13.5" x14ac:dyDescent="0.25">
      <c r="A1734" s="3">
        <f>TITRES_STAT!B1737</f>
        <v>45300</v>
      </c>
      <c r="B1734" s="5">
        <f>TITRES_STAT!D1737</f>
        <v>3.8062</v>
      </c>
      <c r="C1734" s="2">
        <f t="shared" si="213"/>
        <v>4.2899999999999938E-2</v>
      </c>
      <c r="D1734" s="2">
        <f t="shared" ref="D1734:D1797" si="214">AVERAGE(B1730:B1734)</f>
        <v>3.7873400000000004</v>
      </c>
      <c r="E1734" s="2">
        <f t="shared" si="208"/>
        <v>3.7753199999999993</v>
      </c>
      <c r="F1734" s="2">
        <f t="shared" si="209"/>
        <v>3.7856250000000009</v>
      </c>
      <c r="G1734" s="2">
        <f t="shared" si="211"/>
        <v>3.5940139999999992</v>
      </c>
      <c r="H1734" s="2">
        <f t="shared" si="207"/>
        <v>3.2027329999999905</v>
      </c>
      <c r="I1734" s="2">
        <f t="array" ref="I1734">SUMPRODUCT(B1718:B1737, (ROW(B1718:B1737)-ROW(B1718)+1)) / (20*21/2)</f>
        <v>3.8459314285714288</v>
      </c>
      <c r="J1734" s="2">
        <f t="shared" si="210"/>
        <v>3.7471679191619991</v>
      </c>
      <c r="K1734" s="2">
        <f t="shared" si="212"/>
        <v>3.6133087261432792</v>
      </c>
    </row>
    <row r="1735" spans="1:11" ht="13.5" x14ac:dyDescent="0.25">
      <c r="A1735" s="3">
        <f>TITRES_STAT!B1738</f>
        <v>45301</v>
      </c>
      <c r="B1735" s="5">
        <f>TITRES_STAT!D1738</f>
        <v>3.8148</v>
      </c>
      <c r="C1735" s="2">
        <f t="shared" si="213"/>
        <v>8.599999999999941E-3</v>
      </c>
      <c r="D1735" s="2">
        <f t="shared" si="214"/>
        <v>3.7959199999999997</v>
      </c>
      <c r="E1735" s="2">
        <f t="shared" si="208"/>
        <v>3.7813299999999996</v>
      </c>
      <c r="F1735" s="2">
        <f t="shared" si="209"/>
        <v>3.7860550000000011</v>
      </c>
      <c r="G1735" s="2">
        <f t="shared" si="211"/>
        <v>3.6067299999999989</v>
      </c>
      <c r="H1735" s="2">
        <f t="shared" si="207"/>
        <v>3.2105884999999899</v>
      </c>
      <c r="I1735" s="2">
        <f t="array" ref="I1735">SUMPRODUCT(B1719:B1738, (ROW(B1719:B1738)-ROW(B1719)+1)) / (20*21/2)</f>
        <v>3.8868009523809519</v>
      </c>
      <c r="J1735" s="2">
        <f t="shared" si="210"/>
        <v>3.7536090697179993</v>
      </c>
      <c r="K1735" s="2">
        <f t="shared" si="212"/>
        <v>3.6212103447258959</v>
      </c>
    </row>
    <row r="1736" spans="1:11" ht="13.5" x14ac:dyDescent="0.25">
      <c r="A1736" s="3">
        <f>TITRES_STAT!B1739</f>
        <v>45302</v>
      </c>
      <c r="B1736" s="5">
        <f>TITRES_STAT!D1739</f>
        <v>4.0381999999999998</v>
      </c>
      <c r="C1736" s="2">
        <f t="shared" si="213"/>
        <v>0.22339999999999982</v>
      </c>
      <c r="D1736" s="2">
        <f t="shared" si="214"/>
        <v>3.8491799999999996</v>
      </c>
      <c r="E1736" s="2">
        <f t="shared" si="208"/>
        <v>3.8096800000000002</v>
      </c>
      <c r="F1736" s="2">
        <f t="shared" si="209"/>
        <v>3.7967950000000008</v>
      </c>
      <c r="G1736" s="2">
        <f t="shared" si="211"/>
        <v>3.6239139999999987</v>
      </c>
      <c r="H1736" s="2">
        <f t="shared" si="207"/>
        <v>3.2197939999999905</v>
      </c>
      <c r="I1736" s="2">
        <f t="array" ref="I1736">SUMPRODUCT(B1720:B1739, (ROW(B1720:B1739)-ROW(B1720)+1)) / (20*21/2)</f>
        <v>3.9265257142857144</v>
      </c>
      <c r="J1736" s="2">
        <f t="shared" si="210"/>
        <v>3.7807129678400946</v>
      </c>
      <c r="K1736" s="2">
        <f t="shared" si="212"/>
        <v>3.6375628802268412</v>
      </c>
    </row>
    <row r="1737" spans="1:11" ht="13.5" x14ac:dyDescent="0.25">
      <c r="A1737" s="3">
        <f>TITRES_STAT!B1740</f>
        <v>45303</v>
      </c>
      <c r="B1737" s="5">
        <f>TITRES_STAT!D1740</f>
        <v>4.2015000000000002</v>
      </c>
      <c r="C1737" s="2">
        <f t="shared" si="213"/>
        <v>0.16330000000000044</v>
      </c>
      <c r="D1737" s="2">
        <f t="shared" si="214"/>
        <v>3.9247999999999998</v>
      </c>
      <c r="E1737" s="2">
        <f t="shared" si="208"/>
        <v>3.8552200000000005</v>
      </c>
      <c r="F1737" s="2">
        <f t="shared" si="209"/>
        <v>3.8152700000000004</v>
      </c>
      <c r="G1737" s="2">
        <f t="shared" si="211"/>
        <v>3.6436759999999988</v>
      </c>
      <c r="H1737" s="2">
        <f t="shared" si="207"/>
        <v>3.22973799999999</v>
      </c>
      <c r="I1737" s="2">
        <f t="array" ref="I1737">SUMPRODUCT(B1721:B1740, (ROW(B1721:B1740)-ROW(B1721)+1)) / (20*21/2)</f>
        <v>3.9607338095238096</v>
      </c>
      <c r="J1737" s="2">
        <f t="shared" si="210"/>
        <v>3.8207879232838948</v>
      </c>
      <c r="K1737" s="2">
        <f t="shared" si="212"/>
        <v>3.6596780613944162</v>
      </c>
    </row>
    <row r="1738" spans="1:11" ht="13.5" x14ac:dyDescent="0.25">
      <c r="A1738" s="3">
        <f>TITRES_STAT!B1741</f>
        <v>45306</v>
      </c>
      <c r="B1738" s="5">
        <f>TITRES_STAT!D1741</f>
        <v>4.2443999999999997</v>
      </c>
      <c r="C1738" s="2">
        <f t="shared" si="213"/>
        <v>4.2899999999999494E-2</v>
      </c>
      <c r="D1738" s="2">
        <f t="shared" si="214"/>
        <v>4.02102</v>
      </c>
      <c r="E1738" s="2">
        <f t="shared" si="208"/>
        <v>3.9016100000000002</v>
      </c>
      <c r="F1738" s="2">
        <f t="shared" si="209"/>
        <v>3.8358900000000005</v>
      </c>
      <c r="G1738" s="2">
        <f t="shared" si="211"/>
        <v>3.6636079999999991</v>
      </c>
      <c r="H1738" s="2">
        <f t="shared" ref="H1738:H1801" si="215">AVERAGE(B1539:B1738)</f>
        <v>3.2398964999999902</v>
      </c>
      <c r="I1738" s="2">
        <f t="array" ref="I1738">SUMPRODUCT(B1722:B1741, (ROW(B1722:B1741)-ROW(B1722)+1)) / (20*21/2)</f>
        <v>3.9903980952380955</v>
      </c>
      <c r="J1738" s="2">
        <f t="shared" si="210"/>
        <v>3.8611319305901906</v>
      </c>
      <c r="K1738" s="2">
        <f t="shared" si="212"/>
        <v>3.6826083334965962</v>
      </c>
    </row>
    <row r="1739" spans="1:11" ht="13.5" x14ac:dyDescent="0.25">
      <c r="A1739" s="3">
        <f>TITRES_STAT!B1742</f>
        <v>45307</v>
      </c>
      <c r="B1739" s="5">
        <f>TITRES_STAT!D1742</f>
        <v>4.2530000000000001</v>
      </c>
      <c r="C1739" s="2">
        <f t="shared" si="213"/>
        <v>8.6000000000003851E-3</v>
      </c>
      <c r="D1739" s="2">
        <f t="shared" si="214"/>
        <v>4.1103800000000001</v>
      </c>
      <c r="E1739" s="2">
        <f t="shared" si="208"/>
        <v>3.9488599999999998</v>
      </c>
      <c r="F1739" s="2">
        <f t="shared" si="209"/>
        <v>3.8595149999999996</v>
      </c>
      <c r="G1739" s="2">
        <f t="shared" si="211"/>
        <v>3.6819939999999995</v>
      </c>
      <c r="H1739" s="2">
        <f t="shared" si="215"/>
        <v>3.2502924999999907</v>
      </c>
      <c r="I1739" s="2">
        <f t="array" ref="I1739">SUMPRODUCT(B1723:B1742, (ROW(B1723:B1742)-ROW(B1723)+1)) / (20*21/2)</f>
        <v>4.0131842857142859</v>
      </c>
      <c r="J1739" s="2">
        <f t="shared" si="210"/>
        <v>3.8984526991054107</v>
      </c>
      <c r="K1739" s="2">
        <f t="shared" si="212"/>
        <v>3.7049766341437889</v>
      </c>
    </row>
    <row r="1740" spans="1:11" ht="13.5" x14ac:dyDescent="0.25">
      <c r="A1740" s="3">
        <f>TITRES_STAT!B1743</f>
        <v>45308</v>
      </c>
      <c r="B1740" s="5">
        <f>TITRES_STAT!D1743</f>
        <v>4.2187000000000001</v>
      </c>
      <c r="C1740" s="2">
        <f t="shared" si="213"/>
        <v>-3.4299999999999997E-2</v>
      </c>
      <c r="D1740" s="2">
        <f t="shared" si="214"/>
        <v>4.1911599999999991</v>
      </c>
      <c r="E1740" s="2">
        <f t="shared" ref="E1740:E1803" si="216">AVERAGE(B1731:B1740)</f>
        <v>3.9935399999999994</v>
      </c>
      <c r="F1740" s="2">
        <f t="shared" si="209"/>
        <v>3.8814249999999992</v>
      </c>
      <c r="G1740" s="2">
        <f t="shared" si="211"/>
        <v>3.6990079999999987</v>
      </c>
      <c r="H1740" s="2">
        <f t="shared" si="215"/>
        <v>3.2603614999999913</v>
      </c>
      <c r="I1740" s="2">
        <f t="array" ref="I1740">SUMPRODUCT(B1724:B1743, (ROW(B1724:B1743)-ROW(B1724)+1)) / (20*21/2)</f>
        <v>4.0306990476190476</v>
      </c>
      <c r="J1740" s="2">
        <f t="shared" si="210"/>
        <v>3.9289524420477524</v>
      </c>
      <c r="K1740" s="2">
        <f t="shared" si="212"/>
        <v>3.7251226484910918</v>
      </c>
    </row>
    <row r="1741" spans="1:11" ht="13.5" x14ac:dyDescent="0.25">
      <c r="A1741" s="3">
        <f>TITRES_STAT!B1744</f>
        <v>45309</v>
      </c>
      <c r="B1741" s="5">
        <f>TITRES_STAT!D1744</f>
        <v>4.1928999999999998</v>
      </c>
      <c r="C1741" s="2">
        <f t="shared" si="213"/>
        <v>-2.5800000000000267E-2</v>
      </c>
      <c r="D1741" s="2">
        <f t="shared" si="214"/>
        <v>4.2221000000000002</v>
      </c>
      <c r="E1741" s="2">
        <f t="shared" si="216"/>
        <v>4.0356399999999999</v>
      </c>
      <c r="F1741" s="2">
        <f t="shared" si="209"/>
        <v>3.9020450000000002</v>
      </c>
      <c r="G1741" s="2">
        <f t="shared" si="211"/>
        <v>3.714129999999999</v>
      </c>
      <c r="H1741" s="2">
        <f t="shared" si="215"/>
        <v>3.2701074999999911</v>
      </c>
      <c r="I1741" s="2">
        <f t="array" ref="I1741">SUMPRODUCT(B1725:B1744, (ROW(B1725:B1744)-ROW(B1725)+1)) / (20*21/2)</f>
        <v>4.0435461904761905</v>
      </c>
      <c r="J1741" s="2">
        <f t="shared" si="210"/>
        <v>3.9540903047098714</v>
      </c>
      <c r="K1741" s="2">
        <f t="shared" si="212"/>
        <v>3.7434668583541861</v>
      </c>
    </row>
    <row r="1742" spans="1:11" ht="13.5" x14ac:dyDescent="0.25">
      <c r="A1742" s="3">
        <f>TITRES_STAT!B1745</f>
        <v>45310</v>
      </c>
      <c r="B1742" s="5">
        <f>TITRES_STAT!D1745</f>
        <v>4.1413000000000002</v>
      </c>
      <c r="C1742" s="2">
        <f t="shared" si="213"/>
        <v>-5.1599999999999646E-2</v>
      </c>
      <c r="D1742" s="2">
        <f t="shared" si="214"/>
        <v>4.2100600000000004</v>
      </c>
      <c r="E1742" s="2">
        <f t="shared" si="216"/>
        <v>4.0674299999999999</v>
      </c>
      <c r="F1742" s="2">
        <f t="shared" si="209"/>
        <v>3.9230949999999991</v>
      </c>
      <c r="G1742" s="2">
        <f t="shared" si="211"/>
        <v>3.728219999999999</v>
      </c>
      <c r="H1742" s="2">
        <f t="shared" si="215"/>
        <v>3.2794014999999916</v>
      </c>
      <c r="I1742" s="2">
        <f t="array" ref="I1742">SUMPRODUCT(B1726:B1745, (ROW(B1726:B1745)-ROW(B1726)+1)) / (20*21/2)</f>
        <v>4.0517671428571429</v>
      </c>
      <c r="J1742" s="2">
        <f t="shared" si="210"/>
        <v>3.9719197994994073</v>
      </c>
      <c r="K1742" s="2">
        <f t="shared" si="212"/>
        <v>3.759068158026571</v>
      </c>
    </row>
    <row r="1743" spans="1:11" ht="13.5" x14ac:dyDescent="0.25">
      <c r="A1743" s="3">
        <f>TITRES_STAT!B1746</f>
        <v>45313</v>
      </c>
      <c r="B1743" s="5">
        <f>TITRES_STAT!D1746</f>
        <v>4.1070000000000002</v>
      </c>
      <c r="C1743" s="2">
        <f t="shared" si="213"/>
        <v>-3.4299999999999997E-2</v>
      </c>
      <c r="D1743" s="2">
        <f t="shared" si="214"/>
        <v>4.1825799999999997</v>
      </c>
      <c r="E1743" s="2">
        <f t="shared" si="216"/>
        <v>4.1017999999999999</v>
      </c>
      <c r="F1743" s="2">
        <f t="shared" si="209"/>
        <v>3.9377049999999998</v>
      </c>
      <c r="G1743" s="2">
        <f t="shared" si="211"/>
        <v>3.7388739999999991</v>
      </c>
      <c r="H1743" s="2">
        <f t="shared" si="215"/>
        <v>3.2886404999999912</v>
      </c>
      <c r="I1743" s="2">
        <f t="array" ref="I1743">SUMPRODUCT(B1727:B1746, (ROW(B1727:B1746)-ROW(B1727)+1)) / (20*21/2)</f>
        <v>4.0619142857142858</v>
      </c>
      <c r="J1743" s="2">
        <f t="shared" si="210"/>
        <v>3.9847845804994635</v>
      </c>
      <c r="K1743" s="2">
        <f t="shared" si="212"/>
        <v>3.7727125439863136</v>
      </c>
    </row>
    <row r="1744" spans="1:11" ht="13.5" x14ac:dyDescent="0.25">
      <c r="A1744" s="3">
        <f>TITRES_STAT!B1747</f>
        <v>45314</v>
      </c>
      <c r="B1744" s="5">
        <f>TITRES_STAT!D1747</f>
        <v>4.0726000000000004</v>
      </c>
      <c r="C1744" s="2">
        <f t="shared" si="213"/>
        <v>-3.4399999999999764E-2</v>
      </c>
      <c r="D1744" s="2">
        <f t="shared" si="214"/>
        <v>4.1465000000000005</v>
      </c>
      <c r="E1744" s="2">
        <f t="shared" si="216"/>
        <v>4.1284400000000003</v>
      </c>
      <c r="F1744" s="2">
        <f t="shared" si="209"/>
        <v>3.9518799999999992</v>
      </c>
      <c r="G1744" s="2">
        <f t="shared" si="211"/>
        <v>3.749871999999999</v>
      </c>
      <c r="H1744" s="2">
        <f t="shared" si="215"/>
        <v>3.2976294999999909</v>
      </c>
      <c r="I1744" s="2">
        <f t="array" ref="I1744">SUMPRODUCT(B1728:B1747, (ROW(B1728:B1747)-ROW(B1728)+1)) / (20*21/2)</f>
        <v>4.0746333333333338</v>
      </c>
      <c r="J1744" s="2">
        <f t="shared" si="210"/>
        <v>3.993147953785229</v>
      </c>
      <c r="K1744" s="2">
        <f t="shared" si="212"/>
        <v>3.7844728363790074</v>
      </c>
    </row>
    <row r="1745" spans="1:11" ht="13.5" x14ac:dyDescent="0.25">
      <c r="A1745" s="3">
        <f>TITRES_STAT!B1748</f>
        <v>45315</v>
      </c>
      <c r="B1745" s="5">
        <f>TITRES_STAT!D1748</f>
        <v>4.0381999999999998</v>
      </c>
      <c r="C1745" s="2">
        <f t="shared" si="213"/>
        <v>-3.4400000000000652E-2</v>
      </c>
      <c r="D1745" s="2">
        <f t="shared" si="214"/>
        <v>4.1104000000000003</v>
      </c>
      <c r="E1745" s="2">
        <f t="shared" si="216"/>
        <v>4.1507800000000001</v>
      </c>
      <c r="F1745" s="2">
        <f t="shared" si="209"/>
        <v>3.9660549999999999</v>
      </c>
      <c r="G1745" s="2">
        <f t="shared" si="211"/>
        <v>3.7605259999999991</v>
      </c>
      <c r="H1745" s="2">
        <f t="shared" si="215"/>
        <v>3.3063299999999911</v>
      </c>
      <c r="I1745" s="2">
        <f t="array" ref="I1745">SUMPRODUCT(B1729:B1748, (ROW(B1729:B1748)-ROW(B1729)+1)) / (20*21/2)</f>
        <v>4.0864123809523809</v>
      </c>
      <c r="J1745" s="2">
        <f t="shared" si="210"/>
        <v>3.9974386248533023</v>
      </c>
      <c r="K1745" s="2">
        <f t="shared" si="212"/>
        <v>3.7944229212268898</v>
      </c>
    </row>
    <row r="1746" spans="1:11" ht="13.5" x14ac:dyDescent="0.25">
      <c r="A1746" s="3">
        <f>TITRES_STAT!B1749</f>
        <v>45316</v>
      </c>
      <c r="B1746" s="5">
        <f>TITRES_STAT!D1749</f>
        <v>4.0726000000000004</v>
      </c>
      <c r="C1746" s="2">
        <f t="shared" si="213"/>
        <v>3.4400000000000652E-2</v>
      </c>
      <c r="D1746" s="2">
        <f t="shared" si="214"/>
        <v>4.0863400000000007</v>
      </c>
      <c r="E1746" s="2">
        <f t="shared" si="216"/>
        <v>4.1542200000000005</v>
      </c>
      <c r="F1746" s="2">
        <f t="shared" si="209"/>
        <v>3.9819499999999999</v>
      </c>
      <c r="G1746" s="2">
        <f t="shared" si="211"/>
        <v>3.7732420000000002</v>
      </c>
      <c r="H1746" s="2">
        <f t="shared" si="215"/>
        <v>3.3151639999999905</v>
      </c>
      <c r="I1746" s="2">
        <f t="array" ref="I1746">SUMPRODUCT(B1730:B1749, (ROW(B1730:B1749)-ROW(B1730)+1)) / (20*21/2)</f>
        <v>4.0973742857142845</v>
      </c>
      <c r="J1746" s="2">
        <f t="shared" si="210"/>
        <v>4.0045968510577499</v>
      </c>
      <c r="K1746" s="2">
        <f t="shared" si="212"/>
        <v>3.8053318262768161</v>
      </c>
    </row>
    <row r="1747" spans="1:11" ht="13.5" x14ac:dyDescent="0.25">
      <c r="A1747" s="3">
        <f>TITRES_STAT!B1750</f>
        <v>45317</v>
      </c>
      <c r="B1747" s="5">
        <f>TITRES_STAT!D1750</f>
        <v>4.1154999999999999</v>
      </c>
      <c r="C1747" s="2">
        <f t="shared" si="213"/>
        <v>4.2899999999999494E-2</v>
      </c>
      <c r="D1747" s="2">
        <f t="shared" si="214"/>
        <v>4.0811800000000007</v>
      </c>
      <c r="E1747" s="2">
        <f t="shared" si="216"/>
        <v>4.1456200000000001</v>
      </c>
      <c r="F1747" s="2">
        <f t="shared" si="209"/>
        <v>4.0004200000000001</v>
      </c>
      <c r="G1747" s="2">
        <f t="shared" si="211"/>
        <v>3.7859579999999995</v>
      </c>
      <c r="H1747" s="2">
        <f t="shared" si="215"/>
        <v>3.324250999999991</v>
      </c>
      <c r="I1747" s="2">
        <f t="array" ref="I1747">SUMPRODUCT(B1731:B1750, (ROW(B1731:B1750)-ROW(B1731)+1)) / (20*21/2)</f>
        <v>4.106659047619047</v>
      </c>
      <c r="J1747" s="2">
        <f t="shared" si="210"/>
        <v>4.0151590557189163</v>
      </c>
      <c r="K1747" s="2">
        <f t="shared" si="212"/>
        <v>3.8174952840698824</v>
      </c>
    </row>
    <row r="1748" spans="1:11" ht="13.5" x14ac:dyDescent="0.25">
      <c r="A1748" s="3">
        <f>TITRES_STAT!B1751</f>
        <v>45320</v>
      </c>
      <c r="B1748" s="5">
        <f>TITRES_STAT!D1751</f>
        <v>4.1241000000000003</v>
      </c>
      <c r="C1748" s="2">
        <f t="shared" si="213"/>
        <v>8.6000000000003851E-3</v>
      </c>
      <c r="D1748" s="2">
        <f t="shared" si="214"/>
        <v>4.0846</v>
      </c>
      <c r="E1748" s="2">
        <f t="shared" si="216"/>
        <v>4.1335899999999999</v>
      </c>
      <c r="F1748" s="2">
        <f t="shared" ref="F1748:F1811" si="217">AVERAGE(B1729:B1748)</f>
        <v>4.0175999999999998</v>
      </c>
      <c r="G1748" s="2">
        <f t="shared" si="211"/>
        <v>3.7988459999999997</v>
      </c>
      <c r="H1748" s="2">
        <f t="shared" si="215"/>
        <v>3.333613999999991</v>
      </c>
      <c r="I1748" s="2">
        <f t="array" ref="I1748">SUMPRODUCT(B1732:B1751, (ROW(B1732:B1751)-ROW(B1732)+1)) / (20*21/2)</f>
        <v>4.1117780952380949</v>
      </c>
      <c r="J1748" s="2">
        <f t="shared" si="210"/>
        <v>4.0255343837456863</v>
      </c>
      <c r="K1748" s="2">
        <f t="shared" si="212"/>
        <v>3.8295189984200828</v>
      </c>
    </row>
    <row r="1749" spans="1:11" ht="13.5" x14ac:dyDescent="0.25">
      <c r="A1749" s="3">
        <f>TITRES_STAT!B1752</f>
        <v>45321</v>
      </c>
      <c r="B1749" s="5">
        <f>TITRES_STAT!D1752</f>
        <v>4.1326999999999998</v>
      </c>
      <c r="C1749" s="2">
        <f t="shared" si="213"/>
        <v>8.5999999999994969E-3</v>
      </c>
      <c r="D1749" s="2">
        <f t="shared" si="214"/>
        <v>4.0966199999999997</v>
      </c>
      <c r="E1749" s="2">
        <f t="shared" si="216"/>
        <v>4.1215600000000006</v>
      </c>
      <c r="F1749" s="2">
        <f t="shared" si="217"/>
        <v>4.0352099999999993</v>
      </c>
      <c r="G1749" s="2">
        <f t="shared" si="211"/>
        <v>3.811906</v>
      </c>
      <c r="H1749" s="2">
        <f t="shared" si="215"/>
        <v>3.3430199999999912</v>
      </c>
      <c r="I1749" s="2">
        <f t="array" ref="I1749">SUMPRODUCT(B1733:B1752, (ROW(B1733:B1752)-ROW(B1733)+1)) / (20*21/2)</f>
        <v>4.11693</v>
      </c>
      <c r="J1749" s="2">
        <f t="shared" ref="J1749:J1812" si="218">$J$4*B1749+J1748*(1-$J$4)</f>
        <v>4.0357406329127636</v>
      </c>
      <c r="K1749" s="2">
        <f t="shared" si="212"/>
        <v>3.8414084494624325</v>
      </c>
    </row>
    <row r="1750" spans="1:11" ht="13.5" x14ac:dyDescent="0.25">
      <c r="A1750" s="3">
        <f>TITRES_STAT!B1753</f>
        <v>45322</v>
      </c>
      <c r="B1750" s="5">
        <f>TITRES_STAT!D1753</f>
        <v>4.1326999999999998</v>
      </c>
      <c r="C1750" s="2">
        <f t="shared" si="213"/>
        <v>0</v>
      </c>
      <c r="D1750" s="2">
        <f t="shared" si="214"/>
        <v>4.1155200000000001</v>
      </c>
      <c r="E1750" s="2">
        <f t="shared" si="216"/>
        <v>4.1129600000000002</v>
      </c>
      <c r="F1750" s="2">
        <f t="shared" si="217"/>
        <v>4.0532499999999994</v>
      </c>
      <c r="G1750" s="2">
        <f t="shared" si="211"/>
        <v>3.8241060000000004</v>
      </c>
      <c r="H1750" s="2">
        <f t="shared" si="215"/>
        <v>3.3517659999999911</v>
      </c>
      <c r="I1750" s="2">
        <f t="array" ref="I1750">SUMPRODUCT(B1734:B1753, (ROW(B1734:B1753)-ROW(B1734)+1)) / (20*21/2)</f>
        <v>4.1239261904761904</v>
      </c>
      <c r="J1750" s="2">
        <f t="shared" si="218"/>
        <v>4.0449748583496437</v>
      </c>
      <c r="K1750" s="2">
        <f t="shared" si="212"/>
        <v>3.8528316475227293</v>
      </c>
    </row>
    <row r="1751" spans="1:11" ht="13.5" x14ac:dyDescent="0.25">
      <c r="A1751" s="3">
        <f>TITRES_STAT!B1754</f>
        <v>45323</v>
      </c>
      <c r="B1751" s="5">
        <f>TITRES_STAT!D1754</f>
        <v>4.1070000000000002</v>
      </c>
      <c r="C1751" s="2">
        <f t="shared" si="213"/>
        <v>-2.5699999999999612E-2</v>
      </c>
      <c r="D1751" s="2">
        <f t="shared" si="214"/>
        <v>4.1223999999999998</v>
      </c>
      <c r="E1751" s="2">
        <f t="shared" si="216"/>
        <v>4.1043700000000003</v>
      </c>
      <c r="F1751" s="2">
        <f t="shared" si="217"/>
        <v>4.0700050000000001</v>
      </c>
      <c r="G1751" s="2">
        <f t="shared" si="211"/>
        <v>3.8357920000000005</v>
      </c>
      <c r="H1751" s="2">
        <f t="shared" si="215"/>
        <v>3.3596849999999905</v>
      </c>
      <c r="I1751" s="2">
        <f t="array" ref="I1751">SUMPRODUCT(B1735:B1754, (ROW(B1735:B1754)-ROW(B1735)+1)) / (20*21/2)</f>
        <v>4.1298595238095235</v>
      </c>
      <c r="J1751" s="2">
        <f t="shared" si="218"/>
        <v>4.0508820146972964</v>
      </c>
      <c r="K1751" s="2">
        <f t="shared" si="212"/>
        <v>3.8627990338943872</v>
      </c>
    </row>
    <row r="1752" spans="1:11" ht="13.5" x14ac:dyDescent="0.25">
      <c r="A1752" s="3">
        <f>TITRES_STAT!B1755</f>
        <v>45324</v>
      </c>
      <c r="B1752" s="5">
        <f>TITRES_STAT!D1755</f>
        <v>4.1241000000000003</v>
      </c>
      <c r="C1752" s="2">
        <f t="shared" si="213"/>
        <v>1.7100000000000115E-2</v>
      </c>
      <c r="D1752" s="2">
        <f t="shared" si="214"/>
        <v>4.1241200000000005</v>
      </c>
      <c r="E1752" s="2">
        <f t="shared" si="216"/>
        <v>4.1026499999999997</v>
      </c>
      <c r="F1752" s="2">
        <f t="shared" si="217"/>
        <v>4.0850400000000002</v>
      </c>
      <c r="G1752" s="2">
        <f t="shared" si="211"/>
        <v>3.847992000000001</v>
      </c>
      <c r="H1752" s="2">
        <f t="shared" si="215"/>
        <v>3.3669519999999902</v>
      </c>
      <c r="I1752" s="2">
        <f t="array" ref="I1752">SUMPRODUCT(B1736:B1755, (ROW(B1736:B1755)-ROW(B1736)+1)) / (20*21/2)</f>
        <v>4.1340742857142851</v>
      </c>
      <c r="J1752" s="2">
        <f t="shared" si="218"/>
        <v>4.0578551561546963</v>
      </c>
      <c r="K1752" s="2">
        <f t="shared" si="212"/>
        <v>3.8730461306044113</v>
      </c>
    </row>
    <row r="1753" spans="1:11" ht="13.5" x14ac:dyDescent="0.25">
      <c r="A1753" s="3">
        <f>TITRES_STAT!B1756</f>
        <v>45327</v>
      </c>
      <c r="B1753" s="5">
        <f>TITRES_STAT!D1756</f>
        <v>4.1585000000000001</v>
      </c>
      <c r="C1753" s="2">
        <f t="shared" si="213"/>
        <v>3.4399999999999764E-2</v>
      </c>
      <c r="D1753" s="2">
        <f t="shared" si="214"/>
        <v>4.1309999999999993</v>
      </c>
      <c r="E1753" s="2">
        <f t="shared" si="216"/>
        <v>4.1078000000000001</v>
      </c>
      <c r="F1753" s="2">
        <f t="shared" si="217"/>
        <v>4.1048</v>
      </c>
      <c r="G1753" s="2">
        <f t="shared" si="211"/>
        <v>3.8612240000000004</v>
      </c>
      <c r="H1753" s="2">
        <f t="shared" si="215"/>
        <v>3.3736144999999906</v>
      </c>
      <c r="I1753" s="2">
        <f t="array" ref="I1753">SUMPRODUCT(B1737:B1756, (ROW(B1737:B1756)-ROW(B1737)+1)) / (20*21/2)</f>
        <v>4.1415257142857147</v>
      </c>
      <c r="J1753" s="2">
        <f t="shared" si="218"/>
        <v>4.0674403793780582</v>
      </c>
      <c r="K1753" s="2">
        <f t="shared" si="212"/>
        <v>3.8842403999924735</v>
      </c>
    </row>
    <row r="1754" spans="1:11" ht="13.5" x14ac:dyDescent="0.25">
      <c r="A1754" s="3">
        <f>TITRES_STAT!B1757</f>
        <v>45328</v>
      </c>
      <c r="B1754" s="5">
        <f>TITRES_STAT!D1757</f>
        <v>4.1670999999999996</v>
      </c>
      <c r="C1754" s="2">
        <f t="shared" si="213"/>
        <v>8.5999999999994969E-3</v>
      </c>
      <c r="D1754" s="2">
        <f t="shared" si="214"/>
        <v>4.13788</v>
      </c>
      <c r="E1754" s="2">
        <f t="shared" si="216"/>
        <v>4.1172499999999994</v>
      </c>
      <c r="F1754" s="2">
        <f t="shared" si="217"/>
        <v>4.1228450000000008</v>
      </c>
      <c r="G1754" s="2">
        <f t="shared" si="211"/>
        <v>3.8741120000000007</v>
      </c>
      <c r="H1754" s="2">
        <f t="shared" si="215"/>
        <v>3.3801259999999904</v>
      </c>
      <c r="I1754" s="2">
        <f t="array" ref="I1754">SUMPRODUCT(B1738:B1757, (ROW(B1738:B1757)-ROW(B1738)+1)) / (20*21/2)</f>
        <v>4.1489271428571417</v>
      </c>
      <c r="J1754" s="2">
        <f t="shared" si="218"/>
        <v>4.0769317718182432</v>
      </c>
      <c r="K1754" s="2">
        <f t="shared" si="212"/>
        <v>3.895332933326102</v>
      </c>
    </row>
    <row r="1755" spans="1:11" ht="13.5" x14ac:dyDescent="0.25">
      <c r="A1755" s="3">
        <f>TITRES_STAT!B1758</f>
        <v>45329</v>
      </c>
      <c r="B1755" s="5">
        <f>TITRES_STAT!D1758</f>
        <v>4.1670999999999996</v>
      </c>
      <c r="C1755" s="2">
        <f t="shared" si="213"/>
        <v>0</v>
      </c>
      <c r="D1755" s="2">
        <f t="shared" si="214"/>
        <v>4.1447599999999998</v>
      </c>
      <c r="E1755" s="2">
        <f t="shared" si="216"/>
        <v>4.1301399999999999</v>
      </c>
      <c r="F1755" s="2">
        <f t="shared" si="217"/>
        <v>4.1404600000000009</v>
      </c>
      <c r="G1755" s="2">
        <f t="shared" si="211"/>
        <v>3.887172000000001</v>
      </c>
      <c r="H1755" s="2">
        <f t="shared" si="215"/>
        <v>3.3863269999999908</v>
      </c>
      <c r="I1755" s="2">
        <f t="array" ref="I1755">SUMPRODUCT(B1739:B1758, (ROW(B1739:B1758)-ROW(B1739)+1)) / (20*21/2)</f>
        <v>4.1529395238095237</v>
      </c>
      <c r="J1755" s="2">
        <f t="shared" si="218"/>
        <v>4.0855192221212677</v>
      </c>
      <c r="K1755" s="2">
        <f t="shared" si="212"/>
        <v>3.9059904653525295</v>
      </c>
    </row>
    <row r="1756" spans="1:11" ht="13.5" x14ac:dyDescent="0.25">
      <c r="A1756" s="3">
        <f>TITRES_STAT!B1759</f>
        <v>45330</v>
      </c>
      <c r="B1756" s="5">
        <f>TITRES_STAT!D1759</f>
        <v>4.2187000000000001</v>
      </c>
      <c r="C1756" s="2">
        <f t="shared" si="213"/>
        <v>5.1600000000000534E-2</v>
      </c>
      <c r="D1756" s="2">
        <f t="shared" si="214"/>
        <v>4.1670999999999996</v>
      </c>
      <c r="E1756" s="2">
        <f t="shared" si="216"/>
        <v>4.1447500000000002</v>
      </c>
      <c r="F1756" s="2">
        <f t="shared" si="217"/>
        <v>4.1494850000000003</v>
      </c>
      <c r="G1756" s="2">
        <f t="shared" si="211"/>
        <v>3.9012640000000012</v>
      </c>
      <c r="H1756" s="2">
        <f t="shared" si="215"/>
        <v>3.3923199999999918</v>
      </c>
      <c r="I1756" s="2">
        <f t="array" ref="I1756">SUMPRODUCT(B1740:B1759, (ROW(B1740:B1759)-ROW(B1740)+1)) / (20*21/2)</f>
        <v>4.1629209523809516</v>
      </c>
      <c r="J1756" s="2">
        <f t="shared" si="218"/>
        <v>4.098203105728766</v>
      </c>
      <c r="K1756" s="2">
        <f t="shared" si="212"/>
        <v>3.9182535843583128</v>
      </c>
    </row>
    <row r="1757" spans="1:11" ht="13.5" x14ac:dyDescent="0.25">
      <c r="A1757" s="3">
        <f>TITRES_STAT!B1760</f>
        <v>45331</v>
      </c>
      <c r="B1757" s="5">
        <f>TITRES_STAT!D1760</f>
        <v>4.2271999999999998</v>
      </c>
      <c r="C1757" s="2">
        <f t="shared" si="213"/>
        <v>8.49999999999973E-3</v>
      </c>
      <c r="D1757" s="2">
        <f t="shared" si="214"/>
        <v>4.1877199999999997</v>
      </c>
      <c r="E1757" s="2">
        <f t="shared" si="216"/>
        <v>4.1559200000000001</v>
      </c>
      <c r="F1757" s="2">
        <f t="shared" si="217"/>
        <v>4.1507699999999996</v>
      </c>
      <c r="G1757" s="2">
        <f t="shared" si="211"/>
        <v>3.9155260000000012</v>
      </c>
      <c r="H1757" s="2">
        <f t="shared" si="215"/>
        <v>3.3987439999999918</v>
      </c>
      <c r="I1757" s="2">
        <f t="array" ref="I1757">SUMPRODUCT(B1741:B1760, (ROW(B1741:B1760)-ROW(B1741)+1)) / (20*21/2)</f>
        <v>4.1737214285714286</v>
      </c>
      <c r="J1757" s="2">
        <f t="shared" si="218"/>
        <v>4.1104885242307887</v>
      </c>
      <c r="K1757" s="2">
        <f t="shared" si="212"/>
        <v>3.9303691300697516</v>
      </c>
    </row>
    <row r="1758" spans="1:11" ht="13.5" x14ac:dyDescent="0.25">
      <c r="A1758" s="3">
        <f>TITRES_STAT!B1761</f>
        <v>45334</v>
      </c>
      <c r="B1758" s="5">
        <f>TITRES_STAT!D1761</f>
        <v>4.1928999999999998</v>
      </c>
      <c r="C1758" s="2">
        <f t="shared" si="213"/>
        <v>-3.4299999999999997E-2</v>
      </c>
      <c r="D1758" s="2">
        <f t="shared" si="214"/>
        <v>4.1945999999999994</v>
      </c>
      <c r="E1758" s="2">
        <f t="shared" si="216"/>
        <v>4.1627999999999989</v>
      </c>
      <c r="F1758" s="2">
        <f t="shared" si="217"/>
        <v>4.1481949999999994</v>
      </c>
      <c r="G1758" s="2">
        <f t="shared" si="211"/>
        <v>3.9291020000000008</v>
      </c>
      <c r="H1758" s="2">
        <f t="shared" si="215"/>
        <v>3.4049964999999922</v>
      </c>
      <c r="I1758" s="2">
        <f t="array" ref="I1758">SUMPRODUCT(B1742:B1761, (ROW(B1742:B1761)-ROW(B1742)+1)) / (20*21/2)</f>
        <v>4.1843176190476195</v>
      </c>
      <c r="J1758" s="2">
        <f t="shared" si="218"/>
        <v>4.1183372362088084</v>
      </c>
      <c r="K1758" s="2">
        <f t="shared" si="212"/>
        <v>3.9406644583023103</v>
      </c>
    </row>
    <row r="1759" spans="1:11" ht="13.5" x14ac:dyDescent="0.25">
      <c r="A1759" s="3">
        <f>TITRES_STAT!B1762</f>
        <v>45335</v>
      </c>
      <c r="B1759" s="5">
        <f>TITRES_STAT!D1762</f>
        <v>4.2530000000000001</v>
      </c>
      <c r="C1759" s="2">
        <f t="shared" si="213"/>
        <v>6.0100000000000264E-2</v>
      </c>
      <c r="D1759" s="2">
        <f t="shared" si="214"/>
        <v>4.2117800000000001</v>
      </c>
      <c r="E1759" s="2">
        <f t="shared" si="216"/>
        <v>4.1748299999999992</v>
      </c>
      <c r="F1759" s="2">
        <f t="shared" si="217"/>
        <v>4.1481949999999994</v>
      </c>
      <c r="G1759" s="2">
        <f t="shared" si="211"/>
        <v>3.9442240000000015</v>
      </c>
      <c r="H1759" s="2">
        <f t="shared" si="215"/>
        <v>3.4115104999999928</v>
      </c>
      <c r="I1759" s="2">
        <f t="array" ref="I1759">SUMPRODUCT(B1743:B1762, (ROW(B1743:B1762)-ROW(B1743)+1)) / (20*21/2)</f>
        <v>4.1937676190476196</v>
      </c>
      <c r="J1759" s="2">
        <f t="shared" si="218"/>
        <v>4.1311622613317791</v>
      </c>
      <c r="K1759" s="2">
        <f t="shared" si="212"/>
        <v>3.952912910917906</v>
      </c>
    </row>
    <row r="1760" spans="1:11" ht="13.5" x14ac:dyDescent="0.25">
      <c r="A1760" s="3">
        <f>TITRES_STAT!B1763</f>
        <v>45336</v>
      </c>
      <c r="B1760" s="5">
        <f>TITRES_STAT!D1763</f>
        <v>4.2615999999999996</v>
      </c>
      <c r="C1760" s="2">
        <f t="shared" si="213"/>
        <v>8.5999999999994969E-3</v>
      </c>
      <c r="D1760" s="2">
        <f t="shared" si="214"/>
        <v>4.2306799999999996</v>
      </c>
      <c r="E1760" s="2">
        <f t="shared" si="216"/>
        <v>4.1877199999999997</v>
      </c>
      <c r="F1760" s="2">
        <f t="shared" si="217"/>
        <v>4.150339999999999</v>
      </c>
      <c r="G1760" s="2">
        <f t="shared" si="211"/>
        <v>3.9593460000000005</v>
      </c>
      <c r="H1760" s="2">
        <f t="shared" si="215"/>
        <v>3.417795999999993</v>
      </c>
      <c r="I1760" s="2">
        <f t="array" ref="I1760">SUMPRODUCT(B1744:B1763, (ROW(B1744:B1763)-ROW(B1744)+1)) / (20*21/2)</f>
        <v>4.2035047619047612</v>
      </c>
      <c r="J1760" s="2">
        <f t="shared" si="218"/>
        <v>4.143584903109705</v>
      </c>
      <c r="K1760" s="2">
        <f t="shared" si="212"/>
        <v>3.965018286960341</v>
      </c>
    </row>
    <row r="1761" spans="1:11" ht="13.5" x14ac:dyDescent="0.25">
      <c r="A1761" s="3">
        <f>TITRES_STAT!B1764</f>
        <v>45337</v>
      </c>
      <c r="B1761" s="5">
        <f>TITRES_STAT!D1764</f>
        <v>4.2615999999999996</v>
      </c>
      <c r="C1761" s="2">
        <f t="shared" si="213"/>
        <v>0</v>
      </c>
      <c r="D1761" s="2">
        <f t="shared" si="214"/>
        <v>4.2392599999999998</v>
      </c>
      <c r="E1761" s="2">
        <f t="shared" si="216"/>
        <v>4.2031799999999997</v>
      </c>
      <c r="F1761" s="2">
        <f t="shared" si="217"/>
        <v>4.1537749999999996</v>
      </c>
      <c r="G1761" s="2">
        <f t="shared" si="211"/>
        <v>3.9729219999999996</v>
      </c>
      <c r="H1761" s="2">
        <f t="shared" si="215"/>
        <v>3.4238484999999934</v>
      </c>
      <c r="I1761" s="2">
        <f t="array" ref="I1761">SUMPRODUCT(B1745:B1764, (ROW(B1745:B1764)-ROW(B1745)+1)) / (20*21/2)</f>
        <v>4.2280580952380955</v>
      </c>
      <c r="J1761" s="2">
        <f t="shared" si="218"/>
        <v>4.1548244361468756</v>
      </c>
      <c r="K1761" s="2">
        <f t="shared" si="212"/>
        <v>3.9766489423736608</v>
      </c>
    </row>
    <row r="1762" spans="1:11" ht="13.5" x14ac:dyDescent="0.25">
      <c r="A1762" s="3">
        <f>TITRES_STAT!B1765</f>
        <v>45338</v>
      </c>
      <c r="B1762" s="5">
        <f>TITRES_STAT!D1765</f>
        <v>4.2530000000000001</v>
      </c>
      <c r="C1762" s="2">
        <f t="shared" si="213"/>
        <v>-8.5999999999994969E-3</v>
      </c>
      <c r="D1762" s="2">
        <f t="shared" si="214"/>
        <v>4.2444199999999999</v>
      </c>
      <c r="E1762" s="2">
        <f t="shared" si="216"/>
        <v>4.2160700000000002</v>
      </c>
      <c r="F1762" s="2">
        <f t="shared" si="217"/>
        <v>4.1593599999999995</v>
      </c>
      <c r="G1762" s="2">
        <f t="shared" si="211"/>
        <v>3.9868399999999995</v>
      </c>
      <c r="H1762" s="2">
        <f t="shared" si="215"/>
        <v>3.4299354999999934</v>
      </c>
      <c r="I1762" s="2">
        <f t="array" ref="I1762">SUMPRODUCT(B1746:B1765, (ROW(B1746:B1765)-ROW(B1746)+1)) / (20*21/2)</f>
        <v>4.2476576190476187</v>
      </c>
      <c r="J1762" s="2">
        <f t="shared" si="218"/>
        <v>4.1641744898471726</v>
      </c>
      <c r="K1762" s="2">
        <f t="shared" si="212"/>
        <v>3.9874862387511647</v>
      </c>
    </row>
    <row r="1763" spans="1:11" ht="13.5" x14ac:dyDescent="0.25">
      <c r="A1763" s="3">
        <f>TITRES_STAT!B1766</f>
        <v>45341</v>
      </c>
      <c r="B1763" s="5">
        <f>TITRES_STAT!D1766</f>
        <v>4.2615999999999996</v>
      </c>
      <c r="C1763" s="2">
        <f t="shared" si="213"/>
        <v>8.5999999999994969E-3</v>
      </c>
      <c r="D1763" s="2">
        <f t="shared" si="214"/>
        <v>4.2581599999999993</v>
      </c>
      <c r="E1763" s="2">
        <f t="shared" si="216"/>
        <v>4.2263800000000007</v>
      </c>
      <c r="F1763" s="2">
        <f t="shared" si="217"/>
        <v>4.16709</v>
      </c>
      <c r="G1763" s="2">
        <f t="shared" si="211"/>
        <v>4.0000720000000003</v>
      </c>
      <c r="H1763" s="2">
        <f t="shared" si="215"/>
        <v>3.4361429999999946</v>
      </c>
      <c r="I1763" s="2">
        <f t="array" ref="I1763">SUMPRODUCT(B1747:B1766, (ROW(B1747:B1766)-ROW(B1747)+1)) / (20*21/2)</f>
        <v>4.2655795238095227</v>
      </c>
      <c r="J1763" s="2">
        <f t="shared" si="218"/>
        <v>4.173453109861728</v>
      </c>
      <c r="K1763" s="2">
        <f t="shared" si="212"/>
        <v>3.9982357980158247</v>
      </c>
    </row>
    <row r="1764" spans="1:11" ht="13.5" x14ac:dyDescent="0.25">
      <c r="A1764" s="3">
        <f>TITRES_STAT!B1767</f>
        <v>45342</v>
      </c>
      <c r="B1764" s="5">
        <f>TITRES_STAT!D1767</f>
        <v>4.4249000000000001</v>
      </c>
      <c r="C1764" s="2">
        <f t="shared" si="213"/>
        <v>0.16330000000000044</v>
      </c>
      <c r="D1764" s="2">
        <f t="shared" si="214"/>
        <v>4.2925399999999998</v>
      </c>
      <c r="E1764" s="2">
        <f t="shared" si="216"/>
        <v>4.2521600000000008</v>
      </c>
      <c r="F1764" s="2">
        <f t="shared" si="217"/>
        <v>4.1847049999999992</v>
      </c>
      <c r="G1764" s="2">
        <f t="shared" si="211"/>
        <v>4.0138199999999999</v>
      </c>
      <c r="H1764" s="2">
        <f t="shared" si="215"/>
        <v>3.4431284999999945</v>
      </c>
      <c r="I1764" s="2">
        <f t="array" ref="I1764">SUMPRODUCT(B1748:B1767, (ROW(B1748:B1767)-ROW(B1748)+1)) / (20*21/2)</f>
        <v>4.2860828571428566</v>
      </c>
      <c r="J1764" s="2">
        <f t="shared" si="218"/>
        <v>4.1974004327320396</v>
      </c>
      <c r="K1764" s="2">
        <f t="shared" si="212"/>
        <v>4.0149677275054003</v>
      </c>
    </row>
    <row r="1765" spans="1:11" ht="13.5" x14ac:dyDescent="0.25">
      <c r="A1765" s="3">
        <f>TITRES_STAT!B1768</f>
        <v>45343</v>
      </c>
      <c r="B1765" s="5">
        <f>TITRES_STAT!D1768</f>
        <v>4.3905000000000003</v>
      </c>
      <c r="C1765" s="2">
        <f t="shared" si="213"/>
        <v>-3.4399999999999764E-2</v>
      </c>
      <c r="D1765" s="2">
        <f t="shared" si="214"/>
        <v>4.3183199999999999</v>
      </c>
      <c r="E1765" s="2">
        <f t="shared" si="216"/>
        <v>4.2745000000000006</v>
      </c>
      <c r="F1765" s="2">
        <f t="shared" si="217"/>
        <v>4.2023199999999994</v>
      </c>
      <c r="G1765" s="2">
        <f t="shared" si="211"/>
        <v>4.025506</v>
      </c>
      <c r="H1765" s="2">
        <f t="shared" si="215"/>
        <v>3.4499419999999952</v>
      </c>
      <c r="I1765" s="2">
        <f t="array" ref="I1765">SUMPRODUCT(B1749:B1768, (ROW(B1749:B1768)-ROW(B1749)+1)) / (20*21/2)</f>
        <v>4.304252857142858</v>
      </c>
      <c r="J1765" s="2">
        <f t="shared" si="218"/>
        <v>4.2157908677099405</v>
      </c>
      <c r="K1765" s="2">
        <f t="shared" si="212"/>
        <v>4.0296944832895019</v>
      </c>
    </row>
    <row r="1766" spans="1:11" ht="13.5" x14ac:dyDescent="0.25">
      <c r="A1766" s="3">
        <f>TITRES_STAT!B1769</f>
        <v>45344</v>
      </c>
      <c r="B1766" s="5">
        <f>TITRES_STAT!D1769</f>
        <v>4.3905000000000003</v>
      </c>
      <c r="C1766" s="2">
        <f t="shared" si="213"/>
        <v>0</v>
      </c>
      <c r="D1766" s="2">
        <f t="shared" si="214"/>
        <v>4.3440999999999992</v>
      </c>
      <c r="E1766" s="2">
        <f t="shared" si="216"/>
        <v>4.2916800000000013</v>
      </c>
      <c r="F1766" s="2">
        <f t="shared" si="217"/>
        <v>4.2182150000000007</v>
      </c>
      <c r="G1766" s="2">
        <f t="shared" si="211"/>
        <v>4.0368479999999991</v>
      </c>
      <c r="H1766" s="2">
        <f t="shared" si="215"/>
        <v>3.4567939999999946</v>
      </c>
      <c r="I1766" s="2">
        <f t="array" ref="I1766">SUMPRODUCT(B1750:B1769, (ROW(B1750:B1769)-ROW(B1750)+1)) / (20*21/2)</f>
        <v>4.3209904761904765</v>
      </c>
      <c r="J1766" s="2">
        <f t="shared" si="218"/>
        <v>4.2324298326899461</v>
      </c>
      <c r="K1766" s="2">
        <f t="shared" si="212"/>
        <v>4.0438437192389332</v>
      </c>
    </row>
    <row r="1767" spans="1:11" ht="13.5" x14ac:dyDescent="0.25">
      <c r="A1767" s="3">
        <f>TITRES_STAT!B1770</f>
        <v>45345</v>
      </c>
      <c r="B1767" s="5">
        <f>TITRES_STAT!D1770</f>
        <v>4.4335000000000004</v>
      </c>
      <c r="C1767" s="2">
        <f t="shared" si="213"/>
        <v>4.3000000000000149E-2</v>
      </c>
      <c r="D1767" s="2">
        <f t="shared" si="214"/>
        <v>4.3801999999999994</v>
      </c>
      <c r="E1767" s="2">
        <f t="shared" si="216"/>
        <v>4.312310000000001</v>
      </c>
      <c r="F1767" s="2">
        <f t="shared" si="217"/>
        <v>4.2341150000000001</v>
      </c>
      <c r="G1767" s="2">
        <f t="shared" si="211"/>
        <v>4.0488779999999993</v>
      </c>
      <c r="H1767" s="2">
        <f t="shared" si="215"/>
        <v>3.463938999999995</v>
      </c>
      <c r="I1767" s="2">
        <f t="array" ref="I1767">SUMPRODUCT(B1751:B1770, (ROW(B1751:B1770)-ROW(B1751)+1)) / (20*21/2)</f>
        <v>4.3445176190476182</v>
      </c>
      <c r="J1767" s="2">
        <f t="shared" si="218"/>
        <v>4.2515793724337607</v>
      </c>
      <c r="K1767" s="2">
        <f t="shared" si="212"/>
        <v>4.0591243577001519</v>
      </c>
    </row>
    <row r="1768" spans="1:11" ht="13.5" x14ac:dyDescent="0.25">
      <c r="A1768" s="3">
        <f>TITRES_STAT!B1771</f>
        <v>45348</v>
      </c>
      <c r="B1768" s="5">
        <f>TITRES_STAT!D1771</f>
        <v>4.4249000000000001</v>
      </c>
      <c r="C1768" s="2">
        <f t="shared" si="213"/>
        <v>-8.6000000000003851E-3</v>
      </c>
      <c r="D1768" s="2">
        <f t="shared" si="214"/>
        <v>4.4128600000000002</v>
      </c>
      <c r="E1768" s="2">
        <f t="shared" si="216"/>
        <v>4.3355100000000002</v>
      </c>
      <c r="F1768" s="2">
        <f t="shared" si="217"/>
        <v>4.249155</v>
      </c>
      <c r="G1768" s="2">
        <f t="shared" si="211"/>
        <v>4.0607360000000003</v>
      </c>
      <c r="H1768" s="2">
        <f t="shared" si="215"/>
        <v>3.4711184999999949</v>
      </c>
      <c r="I1768" s="2">
        <f t="array" ref="I1768">SUMPRODUCT(B1752:B1771, (ROW(B1752:B1771)-ROW(B1752)+1)) / (20*21/2)</f>
        <v>4.3613299999999997</v>
      </c>
      <c r="J1768" s="2">
        <f t="shared" si="218"/>
        <v>4.2680860988686407</v>
      </c>
      <c r="K1768" s="2">
        <f t="shared" si="212"/>
        <v>4.0734685005354399</v>
      </c>
    </row>
    <row r="1769" spans="1:11" ht="13.5" x14ac:dyDescent="0.25">
      <c r="A1769" s="3">
        <f>TITRES_STAT!B1772</f>
        <v>45349</v>
      </c>
      <c r="B1769" s="5">
        <f>TITRES_STAT!D1772</f>
        <v>4.4249000000000001</v>
      </c>
      <c r="C1769" s="2">
        <f t="shared" si="213"/>
        <v>0</v>
      </c>
      <c r="D1769" s="2">
        <f t="shared" si="214"/>
        <v>4.4128600000000002</v>
      </c>
      <c r="E1769" s="2">
        <f t="shared" si="216"/>
        <v>4.3527000000000005</v>
      </c>
      <c r="F1769" s="2">
        <f t="shared" si="217"/>
        <v>4.2637649999999994</v>
      </c>
      <c r="G1769" s="2">
        <f t="shared" si="211"/>
        <v>4.0736239999999997</v>
      </c>
      <c r="H1769" s="2">
        <f t="shared" si="215"/>
        <v>3.4781039999999956</v>
      </c>
      <c r="I1769" s="2">
        <f t="array" ref="I1769">SUMPRODUCT(B1753:B1772, (ROW(B1753:B1772)-ROW(B1753)+1)) / (20*21/2)</f>
        <v>4.3764652380952382</v>
      </c>
      <c r="J1769" s="2">
        <f t="shared" si="218"/>
        <v>4.2830207561192459</v>
      </c>
      <c r="K1769" s="2">
        <f t="shared" si="212"/>
        <v>4.0872501279654223</v>
      </c>
    </row>
    <row r="1770" spans="1:11" ht="13.5" x14ac:dyDescent="0.25">
      <c r="A1770" s="3">
        <f>TITRES_STAT!B1773</f>
        <v>45350</v>
      </c>
      <c r="B1770" s="5">
        <f>TITRES_STAT!D1773</f>
        <v>4.5107999999999997</v>
      </c>
      <c r="C1770" s="2">
        <f t="shared" si="213"/>
        <v>8.5899999999999643E-2</v>
      </c>
      <c r="D1770" s="2">
        <f t="shared" si="214"/>
        <v>4.4369200000000006</v>
      </c>
      <c r="E1770" s="2">
        <f t="shared" si="216"/>
        <v>4.3776200000000003</v>
      </c>
      <c r="F1770" s="2">
        <f t="shared" si="217"/>
        <v>4.2826699999999995</v>
      </c>
      <c r="G1770" s="2">
        <f t="shared" si="211"/>
        <v>4.0882299999999994</v>
      </c>
      <c r="H1770" s="2">
        <f t="shared" si="215"/>
        <v>3.4857129999999961</v>
      </c>
      <c r="I1770" s="2">
        <f t="array" ref="I1770">SUMPRODUCT(B1754:B1773, (ROW(B1754:B1773)-ROW(B1754)+1)) / (20*21/2)</f>
        <v>4.3883666666666663</v>
      </c>
      <c r="J1770" s="2">
        <f t="shared" si="218"/>
        <v>4.3047140174412224</v>
      </c>
      <c r="K1770" s="2">
        <f t="shared" si="212"/>
        <v>4.103859926868739</v>
      </c>
    </row>
    <row r="1771" spans="1:11" ht="13.5" x14ac:dyDescent="0.25">
      <c r="A1771" s="3">
        <f>TITRES_STAT!B1774</f>
        <v>45351</v>
      </c>
      <c r="B1771" s="5">
        <f>TITRES_STAT!D1774</f>
        <v>4.4592000000000001</v>
      </c>
      <c r="C1771" s="2">
        <f t="shared" si="213"/>
        <v>-5.1599999999999646E-2</v>
      </c>
      <c r="D1771" s="2">
        <f t="shared" si="214"/>
        <v>4.4506600000000001</v>
      </c>
      <c r="E1771" s="2">
        <f t="shared" si="216"/>
        <v>4.3973800000000001</v>
      </c>
      <c r="F1771" s="2">
        <f t="shared" si="217"/>
        <v>4.300279999999999</v>
      </c>
      <c r="G1771" s="2">
        <f t="shared" si="211"/>
        <v>4.1018040000000004</v>
      </c>
      <c r="H1771" s="2">
        <f t="shared" si="215"/>
        <v>3.4931414999999952</v>
      </c>
      <c r="I1771" s="2">
        <f t="array" ref="I1771">SUMPRODUCT(B1755:B1774, (ROW(B1755:B1774)-ROW(B1755)+1)) / (20*21/2)</f>
        <v>4.4013752380952376</v>
      </c>
      <c r="J1771" s="2">
        <f t="shared" si="218"/>
        <v>4.3194269681611059</v>
      </c>
      <c r="K1771" s="2">
        <f t="shared" si="212"/>
        <v>4.1177948316974167</v>
      </c>
    </row>
    <row r="1772" spans="1:11" ht="13.5" x14ac:dyDescent="0.25">
      <c r="A1772" s="3">
        <f>TITRES_STAT!B1775</f>
        <v>45352</v>
      </c>
      <c r="B1772" s="5">
        <f>TITRES_STAT!D1775</f>
        <v>4.4592000000000001</v>
      </c>
      <c r="C1772" s="2">
        <f t="shared" si="213"/>
        <v>0</v>
      </c>
      <c r="D1772" s="2">
        <f t="shared" si="214"/>
        <v>4.4558</v>
      </c>
      <c r="E1772" s="2">
        <f t="shared" si="216"/>
        <v>4.418000000000001</v>
      </c>
      <c r="F1772" s="2">
        <f t="shared" si="217"/>
        <v>4.3170349999999988</v>
      </c>
      <c r="G1772" s="2">
        <f t="shared" si="211"/>
        <v>4.1165820000000002</v>
      </c>
      <c r="H1772" s="2">
        <f t="shared" si="215"/>
        <v>3.5004924999999956</v>
      </c>
      <c r="I1772" s="2">
        <f t="array" ref="I1772">SUMPRODUCT(B1756:B1775, (ROW(B1756:B1775)-ROW(B1756)+1)) / (20*21/2)</f>
        <v>4.412951904761905</v>
      </c>
      <c r="J1772" s="2">
        <f t="shared" si="218"/>
        <v>4.3327386854790957</v>
      </c>
      <c r="K1772" s="2">
        <f t="shared" si="212"/>
        <v>4.1311832696700677</v>
      </c>
    </row>
    <row r="1773" spans="1:11" ht="13.5" x14ac:dyDescent="0.25">
      <c r="A1773" s="3">
        <f>TITRES_STAT!B1776</f>
        <v>45355</v>
      </c>
      <c r="B1773" s="5">
        <f>TITRES_STAT!D1776</f>
        <v>4.4420000000000002</v>
      </c>
      <c r="C1773" s="2">
        <f t="shared" si="213"/>
        <v>-1.7199999999999882E-2</v>
      </c>
      <c r="D1773" s="2">
        <f t="shared" si="214"/>
        <v>4.4592200000000002</v>
      </c>
      <c r="E1773" s="2">
        <f t="shared" si="216"/>
        <v>4.4360400000000002</v>
      </c>
      <c r="F1773" s="2">
        <f t="shared" si="217"/>
        <v>4.3312100000000004</v>
      </c>
      <c r="G1773" s="2">
        <f t="shared" si="211"/>
        <v>4.1291260000000003</v>
      </c>
      <c r="H1773" s="2">
        <f t="shared" si="215"/>
        <v>3.507291499999996</v>
      </c>
      <c r="I1773" s="2">
        <f t="array" ref="I1773">SUMPRODUCT(B1757:B1776, (ROW(B1757:B1776)-ROW(B1757)+1)) / (20*21/2)</f>
        <v>4.4230966666666669</v>
      </c>
      <c r="J1773" s="2">
        <f t="shared" si="218"/>
        <v>4.3431445249572773</v>
      </c>
      <c r="K1773" s="2">
        <f t="shared" si="212"/>
        <v>4.1433721610555549</v>
      </c>
    </row>
    <row r="1774" spans="1:11" ht="13.5" x14ac:dyDescent="0.25">
      <c r="A1774" s="3">
        <f>TITRES_STAT!B1777</f>
        <v>45356</v>
      </c>
      <c r="B1774" s="5">
        <f>TITRES_STAT!D1777</f>
        <v>4.4678000000000004</v>
      </c>
      <c r="C1774" s="2">
        <f t="shared" si="213"/>
        <v>2.5800000000000267E-2</v>
      </c>
      <c r="D1774" s="2">
        <f t="shared" si="214"/>
        <v>4.4677999999999995</v>
      </c>
      <c r="E1774" s="2">
        <f t="shared" si="216"/>
        <v>4.4403300000000003</v>
      </c>
      <c r="F1774" s="2">
        <f t="shared" si="217"/>
        <v>4.3462449999999997</v>
      </c>
      <c r="G1774" s="2">
        <f t="shared" si="211"/>
        <v>4.1427000000000005</v>
      </c>
      <c r="H1774" s="2">
        <f t="shared" si="215"/>
        <v>3.5135209999999968</v>
      </c>
      <c r="I1774" s="2">
        <f t="array" ref="I1774">SUMPRODUCT(B1758:B1777, (ROW(B1758:B1777)-ROW(B1758)+1)) / (20*21/2)</f>
        <v>4.4320552380952378</v>
      </c>
      <c r="J1774" s="2">
        <f t="shared" si="218"/>
        <v>4.3550164749613458</v>
      </c>
      <c r="K1774" s="2">
        <f t="shared" si="212"/>
        <v>4.1560948214063176</v>
      </c>
    </row>
    <row r="1775" spans="1:11" ht="13.5" x14ac:dyDescent="0.25">
      <c r="A1775" s="3">
        <f>TITRES_STAT!B1778</f>
        <v>45357</v>
      </c>
      <c r="B1775" s="5">
        <f>TITRES_STAT!D1778</f>
        <v>4.4678000000000004</v>
      </c>
      <c r="C1775" s="2">
        <f t="shared" si="213"/>
        <v>0</v>
      </c>
      <c r="D1775" s="2">
        <f t="shared" si="214"/>
        <v>4.4592000000000009</v>
      </c>
      <c r="E1775" s="2">
        <f t="shared" si="216"/>
        <v>4.4480599999999999</v>
      </c>
      <c r="F1775" s="2">
        <f t="shared" si="217"/>
        <v>4.3612799999999989</v>
      </c>
      <c r="G1775" s="2">
        <f t="shared" si="211"/>
        <v>4.156962</v>
      </c>
      <c r="H1775" s="2">
        <f t="shared" si="215"/>
        <v>3.5196724999999969</v>
      </c>
      <c r="I1775" s="2">
        <f t="array" ref="I1775">SUMPRODUCT(B1759:B1778, (ROW(B1759:B1778)-ROW(B1759)+1)) / (20*21/2)</f>
        <v>4.4398680952380953</v>
      </c>
      <c r="J1775" s="2">
        <f t="shared" si="218"/>
        <v>4.3657577630602651</v>
      </c>
      <c r="K1775" s="2">
        <f t="shared" si="212"/>
        <v>4.1683185539001872</v>
      </c>
    </row>
    <row r="1776" spans="1:11" ht="13.5" x14ac:dyDescent="0.25">
      <c r="A1776" s="3">
        <f>TITRES_STAT!B1779</f>
        <v>45358</v>
      </c>
      <c r="B1776" s="5">
        <f>TITRES_STAT!D1779</f>
        <v>4.4678000000000004</v>
      </c>
      <c r="C1776" s="2">
        <f t="shared" si="213"/>
        <v>0</v>
      </c>
      <c r="D1776" s="2">
        <f t="shared" si="214"/>
        <v>4.4609199999999998</v>
      </c>
      <c r="E1776" s="2">
        <f t="shared" si="216"/>
        <v>4.4557899999999986</v>
      </c>
      <c r="F1776" s="2">
        <f t="shared" si="217"/>
        <v>4.3737349999999999</v>
      </c>
      <c r="G1776" s="2">
        <f t="shared" si="211"/>
        <v>4.1712240000000005</v>
      </c>
      <c r="H1776" s="2">
        <f t="shared" si="215"/>
        <v>3.5258239999999978</v>
      </c>
      <c r="I1776" s="2">
        <f t="array" ref="I1776">SUMPRODUCT(B1760:B1779, (ROW(B1760:B1779)-ROW(B1760)+1)) / (20*21/2)</f>
        <v>4.4463719047619046</v>
      </c>
      <c r="J1776" s="2">
        <f t="shared" si="218"/>
        <v>4.3754760713402394</v>
      </c>
      <c r="K1776" s="2">
        <f t="shared" si="212"/>
        <v>4.1800629243354734</v>
      </c>
    </row>
    <row r="1777" spans="1:11" ht="13.5" x14ac:dyDescent="0.25">
      <c r="A1777" s="3">
        <f>TITRES_STAT!B1780</f>
        <v>45359</v>
      </c>
      <c r="B1777" s="5">
        <f>TITRES_STAT!D1780</f>
        <v>4.4678000000000004</v>
      </c>
      <c r="C1777" s="2">
        <f t="shared" si="213"/>
        <v>0</v>
      </c>
      <c r="D1777" s="2">
        <f t="shared" si="214"/>
        <v>4.4626400000000004</v>
      </c>
      <c r="E1777" s="2">
        <f t="shared" si="216"/>
        <v>4.4592199999999993</v>
      </c>
      <c r="F1777" s="2">
        <f t="shared" si="217"/>
        <v>4.385765000000001</v>
      </c>
      <c r="G1777" s="2">
        <f t="shared" si="211"/>
        <v>4.185658000000001</v>
      </c>
      <c r="H1777" s="2">
        <f t="shared" si="215"/>
        <v>3.5318979999999978</v>
      </c>
      <c r="I1777" s="2">
        <f t="array" ref="I1777">SUMPRODUCT(B1761:B1780, (ROW(B1761:B1780)-ROW(B1761)+1)) / (20*21/2)</f>
        <v>4.4543099999999995</v>
      </c>
      <c r="J1777" s="2">
        <f t="shared" si="218"/>
        <v>4.3842688264506924</v>
      </c>
      <c r="K1777" s="2">
        <f t="shared" si="212"/>
        <v>4.1913467312242778</v>
      </c>
    </row>
    <row r="1778" spans="1:11" ht="13.5" x14ac:dyDescent="0.25">
      <c r="A1778" s="3">
        <f>TITRES_STAT!B1781</f>
        <v>45362</v>
      </c>
      <c r="B1778" s="5">
        <f>TITRES_STAT!D1781</f>
        <v>4.4678000000000004</v>
      </c>
      <c r="C1778" s="2">
        <f t="shared" si="213"/>
        <v>0</v>
      </c>
      <c r="D1778" s="2">
        <f t="shared" si="214"/>
        <v>4.4678000000000004</v>
      </c>
      <c r="E1778" s="2">
        <f t="shared" si="216"/>
        <v>4.4635099999999994</v>
      </c>
      <c r="F1778" s="2">
        <f t="shared" si="217"/>
        <v>4.3995100000000003</v>
      </c>
      <c r="G1778" s="2">
        <f t="shared" ref="G1778:G1841" si="219">AVERAGE(B1729:B1778)</f>
        <v>4.1994040000000012</v>
      </c>
      <c r="H1778" s="2">
        <f t="shared" si="215"/>
        <v>3.5377004999999979</v>
      </c>
      <c r="I1778" s="2">
        <f t="array" ref="I1778">SUMPRODUCT(B1762:B1781, (ROW(B1762:B1781)-ROW(B1762)+1)) / (20*21/2)</f>
        <v>4.4636004761904751</v>
      </c>
      <c r="J1778" s="2">
        <f t="shared" si="218"/>
        <v>4.3922241763125314</v>
      </c>
      <c r="K1778" s="2">
        <f t="shared" si="212"/>
        <v>4.2021880358821493</v>
      </c>
    </row>
    <row r="1779" spans="1:11" ht="13.5" x14ac:dyDescent="0.25">
      <c r="A1779" s="3">
        <f>TITRES_STAT!B1782</f>
        <v>45363</v>
      </c>
      <c r="B1779" s="5">
        <f>TITRES_STAT!D1782</f>
        <v>4.4678000000000004</v>
      </c>
      <c r="C1779" s="2">
        <f t="shared" si="213"/>
        <v>0</v>
      </c>
      <c r="D1779" s="2">
        <f t="shared" si="214"/>
        <v>4.4678000000000004</v>
      </c>
      <c r="E1779" s="2">
        <f t="shared" si="216"/>
        <v>4.4677999999999995</v>
      </c>
      <c r="F1779" s="2">
        <f t="shared" si="217"/>
        <v>4.4102499999999996</v>
      </c>
      <c r="G1779" s="2">
        <f t="shared" si="219"/>
        <v>4.2131500000000024</v>
      </c>
      <c r="H1779" s="2">
        <f t="shared" si="215"/>
        <v>3.5435804999999978</v>
      </c>
      <c r="I1779" s="2">
        <f t="array" ref="I1779">SUMPRODUCT(B1763:B1782, (ROW(B1763:B1782)-ROW(B1763)+1)) / (20*21/2)</f>
        <v>4.4708442857142865</v>
      </c>
      <c r="J1779" s="2">
        <f t="shared" si="218"/>
        <v>4.3994218738065758</v>
      </c>
      <c r="K1779" s="2">
        <f t="shared" ref="K1779:K1842" si="220">$K$4*B1779+(1-$K$4)*K1778</f>
        <v>4.2126041913377508</v>
      </c>
    </row>
    <row r="1780" spans="1:11" ht="13.5" x14ac:dyDescent="0.25">
      <c r="A1780" s="3">
        <f>TITRES_STAT!B1783</f>
        <v>45364</v>
      </c>
      <c r="B1780" s="5">
        <f>TITRES_STAT!D1783</f>
        <v>4.4935999999999998</v>
      </c>
      <c r="C1780" s="2">
        <f t="shared" si="213"/>
        <v>2.5799999999999379E-2</v>
      </c>
      <c r="D1780" s="2">
        <f t="shared" si="214"/>
        <v>4.4729600000000005</v>
      </c>
      <c r="E1780" s="2">
        <f t="shared" si="216"/>
        <v>4.4660800000000007</v>
      </c>
      <c r="F1780" s="2">
        <f t="shared" si="217"/>
        <v>4.4218500000000001</v>
      </c>
      <c r="G1780" s="2">
        <f t="shared" si="219"/>
        <v>4.227584000000002</v>
      </c>
      <c r="H1780" s="2">
        <f t="shared" si="215"/>
        <v>3.5497444999999983</v>
      </c>
      <c r="I1780" s="2">
        <f t="array" ref="I1780">SUMPRODUCT(B1764:B1783, (ROW(B1764:B1783)-ROW(B1764)+1)) / (20*21/2)</f>
        <v>4.4793176190476194</v>
      </c>
      <c r="J1780" s="2">
        <f t="shared" si="218"/>
        <v>4.4083912191583305</v>
      </c>
      <c r="K1780" s="2">
        <f t="shared" si="220"/>
        <v>4.223623634814702</v>
      </c>
    </row>
    <row r="1781" spans="1:11" ht="13.5" x14ac:dyDescent="0.25">
      <c r="A1781" s="3">
        <f>TITRES_STAT!B1784</f>
        <v>45365</v>
      </c>
      <c r="B1781" s="5">
        <f>TITRES_STAT!D1784</f>
        <v>4.5194000000000001</v>
      </c>
      <c r="C1781" s="2">
        <f t="shared" si="213"/>
        <v>2.5800000000000267E-2</v>
      </c>
      <c r="D1781" s="2">
        <f t="shared" si="214"/>
        <v>4.4832800000000006</v>
      </c>
      <c r="E1781" s="2">
        <f t="shared" si="216"/>
        <v>4.4720999999999993</v>
      </c>
      <c r="F1781" s="2">
        <f t="shared" si="217"/>
        <v>4.4347399999999997</v>
      </c>
      <c r="G1781" s="2">
        <f t="shared" si="219"/>
        <v>4.2425340000000027</v>
      </c>
      <c r="H1781" s="2">
        <f t="shared" si="215"/>
        <v>3.5560374999999982</v>
      </c>
      <c r="I1781" s="2">
        <f t="array" ref="I1781">SUMPRODUCT(B1765:B1784, (ROW(B1765:B1784)-ROW(B1765)+1)) / (20*21/2)</f>
        <v>4.4881099999999998</v>
      </c>
      <c r="J1781" s="2">
        <f t="shared" si="218"/>
        <v>4.4189634840003942</v>
      </c>
      <c r="K1781" s="2">
        <f t="shared" si="220"/>
        <v>4.235222707959224</v>
      </c>
    </row>
    <row r="1782" spans="1:11" ht="13.5" x14ac:dyDescent="0.25">
      <c r="A1782" s="3">
        <f>TITRES_STAT!B1785</f>
        <v>45366</v>
      </c>
      <c r="B1782" s="5">
        <f>TITRES_STAT!D1785</f>
        <v>4.5107999999999997</v>
      </c>
      <c r="C1782" s="2">
        <f t="shared" si="213"/>
        <v>-8.6000000000003851E-3</v>
      </c>
      <c r="D1782" s="2">
        <f t="shared" si="214"/>
        <v>4.4918800000000001</v>
      </c>
      <c r="E1782" s="2">
        <f t="shared" si="216"/>
        <v>4.4772599999999994</v>
      </c>
      <c r="F1782" s="2">
        <f t="shared" si="217"/>
        <v>4.4476300000000002</v>
      </c>
      <c r="G1782" s="2">
        <f t="shared" si="219"/>
        <v>4.2562820000000015</v>
      </c>
      <c r="H1782" s="2">
        <f t="shared" si="215"/>
        <v>3.5623654999999985</v>
      </c>
      <c r="I1782" s="2">
        <f t="array" ref="I1782">SUMPRODUCT(B1766:B1785, (ROW(B1766:B1785)-ROW(B1766)+1)) / (20*21/2)</f>
        <v>4.4962890476190474</v>
      </c>
      <c r="J1782" s="2">
        <f t="shared" si="218"/>
        <v>4.4277098188574993</v>
      </c>
      <c r="K1782" s="2">
        <f t="shared" si="220"/>
        <v>4.2460296605882748</v>
      </c>
    </row>
    <row r="1783" spans="1:11" ht="13.5" x14ac:dyDescent="0.25">
      <c r="A1783" s="3">
        <f>TITRES_STAT!B1786</f>
        <v>45369</v>
      </c>
      <c r="B1783" s="5">
        <f>TITRES_STAT!D1786</f>
        <v>4.5366</v>
      </c>
      <c r="C1783" s="2">
        <f t="shared" si="213"/>
        <v>2.5800000000000267E-2</v>
      </c>
      <c r="D1783" s="2">
        <f t="shared" si="214"/>
        <v>4.5056400000000005</v>
      </c>
      <c r="E1783" s="2">
        <f t="shared" si="216"/>
        <v>4.48672</v>
      </c>
      <c r="F1783" s="2">
        <f t="shared" si="217"/>
        <v>4.4613800000000001</v>
      </c>
      <c r="G1783" s="2">
        <f t="shared" si="219"/>
        <v>4.2717480000000014</v>
      </c>
      <c r="H1783" s="2">
        <f t="shared" si="215"/>
        <v>3.5687444999999984</v>
      </c>
      <c r="I1783" s="2">
        <f t="array" ref="I1783">SUMPRODUCT(B1767:B1786, (ROW(B1767:B1786)-ROW(B1767)+1)) / (20*21/2)</f>
        <v>4.5077861904761907</v>
      </c>
      <c r="J1783" s="2">
        <f t="shared" si="218"/>
        <v>4.4380803122996415</v>
      </c>
      <c r="K1783" s="2">
        <f t="shared" si="220"/>
        <v>4.2574245758593223</v>
      </c>
    </row>
    <row r="1784" spans="1:11" ht="13.5" x14ac:dyDescent="0.25">
      <c r="A1784" s="3">
        <f>TITRES_STAT!B1787</f>
        <v>45370</v>
      </c>
      <c r="B1784" s="5">
        <f>TITRES_STAT!D1787</f>
        <v>4.5537000000000001</v>
      </c>
      <c r="C1784" s="2">
        <f t="shared" si="213"/>
        <v>1.7100000000000115E-2</v>
      </c>
      <c r="D1784" s="2">
        <f t="shared" si="214"/>
        <v>4.5228200000000003</v>
      </c>
      <c r="E1784" s="2">
        <f t="shared" si="216"/>
        <v>4.4953100000000008</v>
      </c>
      <c r="F1784" s="2">
        <f t="shared" si="217"/>
        <v>4.4678199999999997</v>
      </c>
      <c r="G1784" s="2">
        <f t="shared" si="219"/>
        <v>4.2866980000000012</v>
      </c>
      <c r="H1784" s="2">
        <f t="shared" si="215"/>
        <v>3.5752089999999992</v>
      </c>
      <c r="I1784" s="2">
        <f t="array" ref="I1784">SUMPRODUCT(B1768:B1787, (ROW(B1768:B1787)-ROW(B1768)+1)) / (20*21/2)</f>
        <v>4.5183014285714282</v>
      </c>
      <c r="J1784" s="2">
        <f t="shared" si="218"/>
        <v>4.4490917111282471</v>
      </c>
      <c r="K1784" s="2">
        <f t="shared" si="220"/>
        <v>4.2690432199432706</v>
      </c>
    </row>
    <row r="1785" spans="1:11" ht="13.5" x14ac:dyDescent="0.25">
      <c r="A1785" s="3">
        <f>TITRES_STAT!B1788</f>
        <v>45372</v>
      </c>
      <c r="B1785" s="5">
        <f>TITRES_STAT!D1788</f>
        <v>4.5537000000000001</v>
      </c>
      <c r="C1785" s="2">
        <f t="shared" si="213"/>
        <v>0</v>
      </c>
      <c r="D1785" s="2">
        <f t="shared" si="214"/>
        <v>4.53484</v>
      </c>
      <c r="E1785" s="2">
        <f t="shared" si="216"/>
        <v>4.5038999999999998</v>
      </c>
      <c r="F1785" s="2">
        <f t="shared" si="217"/>
        <v>4.4759799999999998</v>
      </c>
      <c r="G1785" s="2">
        <f t="shared" si="219"/>
        <v>4.301476000000001</v>
      </c>
      <c r="H1785" s="2">
        <f t="shared" si="215"/>
        <v>3.5817124999999992</v>
      </c>
      <c r="I1785" s="2">
        <f t="array" ref="I1785">SUMPRODUCT(B1769:B1788, (ROW(B1769:B1788)-ROW(B1769)+1)) / (20*21/2)</f>
        <v>4.5313157142857143</v>
      </c>
      <c r="J1785" s="2">
        <f t="shared" si="218"/>
        <v>4.4590544053065093</v>
      </c>
      <c r="K1785" s="2">
        <f t="shared" si="220"/>
        <v>4.2802062309258879</v>
      </c>
    </row>
    <row r="1786" spans="1:11" ht="13.5" x14ac:dyDescent="0.25">
      <c r="A1786" s="3">
        <f>TITRES_STAT!B1789</f>
        <v>45373</v>
      </c>
      <c r="B1786" s="5">
        <f>TITRES_STAT!D1789</f>
        <v>4.5967000000000002</v>
      </c>
      <c r="C1786" s="2">
        <f t="shared" si="213"/>
        <v>4.3000000000000149E-2</v>
      </c>
      <c r="D1786" s="2">
        <f t="shared" si="214"/>
        <v>4.5503</v>
      </c>
      <c r="E1786" s="2">
        <f t="shared" si="216"/>
        <v>4.5167900000000003</v>
      </c>
      <c r="F1786" s="2">
        <f t="shared" si="217"/>
        <v>4.4862899999999994</v>
      </c>
      <c r="G1786" s="2">
        <f t="shared" si="219"/>
        <v>4.3126460000000009</v>
      </c>
      <c r="H1786" s="2">
        <f t="shared" si="215"/>
        <v>3.5884699999999992</v>
      </c>
      <c r="I1786" s="2">
        <f t="array" ref="I1786">SUMPRODUCT(B1770:B1789, (ROW(B1770:B1789)-ROW(B1770)+1)) / (20*21/2)</f>
        <v>4.5441671428571428</v>
      </c>
      <c r="J1786" s="2">
        <f t="shared" si="218"/>
        <v>4.4721635095630319</v>
      </c>
      <c r="K1786" s="2">
        <f t="shared" si="220"/>
        <v>4.2926177512817354</v>
      </c>
    </row>
    <row r="1787" spans="1:11" ht="13.5" x14ac:dyDescent="0.25">
      <c r="A1787" s="3">
        <f>TITRES_STAT!B1790</f>
        <v>45376</v>
      </c>
      <c r="B1787" s="5">
        <f>TITRES_STAT!D1790</f>
        <v>4.5967000000000002</v>
      </c>
      <c r="C1787" s="2">
        <f t="shared" si="213"/>
        <v>0</v>
      </c>
      <c r="D1787" s="2">
        <f t="shared" si="214"/>
        <v>4.5674799999999989</v>
      </c>
      <c r="E1787" s="2">
        <f t="shared" si="216"/>
        <v>4.5296799999999999</v>
      </c>
      <c r="F1787" s="2">
        <f t="shared" si="217"/>
        <v>4.4944499999999987</v>
      </c>
      <c r="G1787" s="2">
        <f t="shared" si="219"/>
        <v>4.3205500000000008</v>
      </c>
      <c r="H1787" s="2">
        <f t="shared" si="215"/>
        <v>3.5953824999999995</v>
      </c>
      <c r="I1787" s="2">
        <f t="array" ref="I1787">SUMPRODUCT(B1771:B1790, (ROW(B1771:B1790)-ROW(B1771)+1)) / (20*21/2)</f>
        <v>4.5559957142857144</v>
      </c>
      <c r="J1787" s="2">
        <f t="shared" si="218"/>
        <v>4.484024127699886</v>
      </c>
      <c r="K1787" s="2">
        <f t="shared" si="220"/>
        <v>4.3045425453491184</v>
      </c>
    </row>
    <row r="1788" spans="1:11" ht="13.5" x14ac:dyDescent="0.25">
      <c r="A1788" s="3">
        <f>TITRES_STAT!B1791</f>
        <v>45377</v>
      </c>
      <c r="B1788" s="5">
        <f>TITRES_STAT!D1791</f>
        <v>4.6311</v>
      </c>
      <c r="C1788" s="2">
        <f t="shared" si="213"/>
        <v>3.4399999999999764E-2</v>
      </c>
      <c r="D1788" s="2">
        <f t="shared" si="214"/>
        <v>4.5863800000000001</v>
      </c>
      <c r="E1788" s="2">
        <f t="shared" si="216"/>
        <v>4.5460099999999999</v>
      </c>
      <c r="F1788" s="2">
        <f t="shared" si="217"/>
        <v>4.5047600000000001</v>
      </c>
      <c r="G1788" s="2">
        <f t="shared" si="219"/>
        <v>4.328284</v>
      </c>
      <c r="H1788" s="2">
        <f t="shared" si="215"/>
        <v>3.6023504999999996</v>
      </c>
      <c r="I1788" s="2">
        <f t="array" ref="I1788">SUMPRODUCT(B1772:B1791, (ROW(B1772:B1791)-ROW(B1772)+1)) / (20*21/2)</f>
        <v>4.5672104761904757</v>
      </c>
      <c r="J1788" s="2">
        <f t="shared" si="218"/>
        <v>4.4980313536332304</v>
      </c>
      <c r="K1788" s="2">
        <f t="shared" si="220"/>
        <v>4.3173487200413092</v>
      </c>
    </row>
    <row r="1789" spans="1:11" ht="13.5" x14ac:dyDescent="0.25">
      <c r="A1789" s="3">
        <f>TITRES_STAT!B1792</f>
        <v>45378</v>
      </c>
      <c r="B1789" s="5">
        <f>TITRES_STAT!D1792</f>
        <v>4.6397000000000004</v>
      </c>
      <c r="C1789" s="2">
        <f t="shared" si="213"/>
        <v>8.6000000000003851E-3</v>
      </c>
      <c r="D1789" s="2">
        <f t="shared" si="214"/>
        <v>4.60358</v>
      </c>
      <c r="E1789" s="2">
        <f t="shared" si="216"/>
        <v>4.5632000000000001</v>
      </c>
      <c r="F1789" s="2">
        <f t="shared" si="217"/>
        <v>4.5155000000000003</v>
      </c>
      <c r="G1789" s="2">
        <f t="shared" si="219"/>
        <v>4.3360180000000001</v>
      </c>
      <c r="H1789" s="2">
        <f t="shared" si="215"/>
        <v>3.6093614999999994</v>
      </c>
      <c r="I1789" s="2">
        <f t="array" ref="I1789">SUMPRODUCT(B1773:B1792, (ROW(B1773:B1792)-ROW(B1773)+1)) / (20*21/2)</f>
        <v>4.5775657142857149</v>
      </c>
      <c r="J1789" s="2">
        <f t="shared" si="218"/>
        <v>4.5115236056681605</v>
      </c>
      <c r="K1789" s="2">
        <f t="shared" si="220"/>
        <v>4.3299899467063554</v>
      </c>
    </row>
    <row r="1790" spans="1:11" ht="13.5" x14ac:dyDescent="0.25">
      <c r="A1790" s="3">
        <f>TITRES_STAT!B1793</f>
        <v>45379</v>
      </c>
      <c r="B1790" s="5">
        <f>TITRES_STAT!D1793</f>
        <v>4.6397000000000004</v>
      </c>
      <c r="C1790" s="2">
        <f t="shared" si="213"/>
        <v>0</v>
      </c>
      <c r="D1790" s="2">
        <f t="shared" si="214"/>
        <v>4.6207800000000008</v>
      </c>
      <c r="E1790" s="2">
        <f t="shared" si="216"/>
        <v>4.5778099999999995</v>
      </c>
      <c r="F1790" s="2">
        <f t="shared" si="217"/>
        <v>4.5219450000000005</v>
      </c>
      <c r="G1790" s="2">
        <f t="shared" si="219"/>
        <v>4.3444380000000002</v>
      </c>
      <c r="H1790" s="2">
        <f t="shared" si="215"/>
        <v>3.6163724999999989</v>
      </c>
      <c r="I1790" s="2">
        <f t="array" ref="I1790">SUMPRODUCT(B1774:B1793, (ROW(B1774:B1793)-ROW(B1774)+1)) / (20*21/2)</f>
        <v>4.5870614285714284</v>
      </c>
      <c r="J1790" s="2">
        <f t="shared" si="218"/>
        <v>4.5237308813188113</v>
      </c>
      <c r="K1790" s="2">
        <f t="shared" si="220"/>
        <v>4.3421354389923801</v>
      </c>
    </row>
    <row r="1791" spans="1:11" ht="13.5" x14ac:dyDescent="0.25">
      <c r="A1791" s="3">
        <f>TITRES_STAT!B1794</f>
        <v>45380</v>
      </c>
      <c r="B1791" s="5">
        <f>TITRES_STAT!D1794</f>
        <v>4.6397000000000004</v>
      </c>
      <c r="C1791" s="2">
        <f t="shared" si="213"/>
        <v>0</v>
      </c>
      <c r="D1791" s="2">
        <f t="shared" si="214"/>
        <v>4.6293800000000003</v>
      </c>
      <c r="E1791" s="2">
        <f t="shared" si="216"/>
        <v>4.5898399999999997</v>
      </c>
      <c r="F1791" s="2">
        <f t="shared" si="217"/>
        <v>4.5309700000000008</v>
      </c>
      <c r="G1791" s="2">
        <f t="shared" si="219"/>
        <v>4.3533739999999996</v>
      </c>
      <c r="H1791" s="2">
        <f t="shared" si="215"/>
        <v>3.623305999999999</v>
      </c>
      <c r="I1791" s="2">
        <f t="array" ref="I1791">SUMPRODUCT(B1775:B1794, (ROW(B1775:B1794)-ROW(B1775)+1)) / (20*21/2)</f>
        <v>4.5956157142857146</v>
      </c>
      <c r="J1791" s="2">
        <f t="shared" si="218"/>
        <v>4.5347755592884482</v>
      </c>
      <c r="K1791" s="2">
        <f t="shared" si="220"/>
        <v>4.3538046374632673</v>
      </c>
    </row>
    <row r="1792" spans="1:11" ht="13.5" x14ac:dyDescent="0.25">
      <c r="A1792" s="3">
        <f>TITRES_STAT!B1795</f>
        <v>45383</v>
      </c>
      <c r="B1792" s="5">
        <f>TITRES_STAT!D1795</f>
        <v>4.6397000000000004</v>
      </c>
      <c r="C1792" s="2">
        <f t="shared" si="213"/>
        <v>0</v>
      </c>
      <c r="D1792" s="2">
        <f t="shared" si="214"/>
        <v>4.6379800000000007</v>
      </c>
      <c r="E1792" s="2">
        <f t="shared" si="216"/>
        <v>4.6027299999999993</v>
      </c>
      <c r="F1792" s="2">
        <f t="shared" si="217"/>
        <v>4.5399950000000011</v>
      </c>
      <c r="G1792" s="2">
        <f t="shared" si="219"/>
        <v>4.3633420000000003</v>
      </c>
      <c r="H1792" s="2">
        <f t="shared" si="215"/>
        <v>3.6303559999999995</v>
      </c>
      <c r="I1792" s="2">
        <f t="array" ref="I1792">SUMPRODUCT(B1776:B1795, (ROW(B1776:B1795)-ROW(B1776)+1)) / (20*21/2)</f>
        <v>4.603351428571429</v>
      </c>
      <c r="J1792" s="2">
        <f t="shared" si="218"/>
        <v>4.5447683631657387</v>
      </c>
      <c r="K1792" s="2">
        <f t="shared" si="220"/>
        <v>4.3650162203078446</v>
      </c>
    </row>
    <row r="1793" spans="1:11" ht="13.5" x14ac:dyDescent="0.25">
      <c r="A1793" s="3">
        <f>TITRES_STAT!B1796</f>
        <v>45384</v>
      </c>
      <c r="B1793" s="5">
        <f>TITRES_STAT!D1796</f>
        <v>4.6397000000000004</v>
      </c>
      <c r="C1793" s="2">
        <f t="shared" si="213"/>
        <v>0</v>
      </c>
      <c r="D1793" s="2">
        <f t="shared" si="214"/>
        <v>4.6397000000000004</v>
      </c>
      <c r="E1793" s="2">
        <f t="shared" si="216"/>
        <v>4.6130399999999998</v>
      </c>
      <c r="F1793" s="2">
        <f t="shared" si="217"/>
        <v>4.5498800000000008</v>
      </c>
      <c r="G1793" s="2">
        <f t="shared" si="219"/>
        <v>4.373996</v>
      </c>
      <c r="H1793" s="2">
        <f t="shared" si="215"/>
        <v>3.6373284999999993</v>
      </c>
      <c r="I1793" s="2">
        <f t="array" ref="I1793">SUMPRODUCT(B1777:B1796, (ROW(B1777:B1796)-ROW(B1777)+1)) / (20*21/2)</f>
        <v>4.6135352380952384</v>
      </c>
      <c r="J1793" s="2">
        <f t="shared" si="218"/>
        <v>4.5538094714356676</v>
      </c>
      <c r="K1793" s="2">
        <f t="shared" si="220"/>
        <v>4.3757881332369486</v>
      </c>
    </row>
    <row r="1794" spans="1:11" ht="13.5" x14ac:dyDescent="0.25">
      <c r="A1794" s="3">
        <f>TITRES_STAT!B1797</f>
        <v>45385</v>
      </c>
      <c r="B1794" s="5">
        <f>TITRES_STAT!D1797</f>
        <v>4.6397000000000004</v>
      </c>
      <c r="C1794" s="2">
        <f t="shared" si="213"/>
        <v>0</v>
      </c>
      <c r="D1794" s="2">
        <f t="shared" si="214"/>
        <v>4.6397000000000004</v>
      </c>
      <c r="E1794" s="2">
        <f t="shared" si="216"/>
        <v>4.6216399999999993</v>
      </c>
      <c r="F1794" s="2">
        <f t="shared" si="217"/>
        <v>4.5584750000000014</v>
      </c>
      <c r="G1794" s="2">
        <f t="shared" si="219"/>
        <v>4.385338</v>
      </c>
      <c r="H1794" s="2">
        <f t="shared" si="215"/>
        <v>3.6443394999999992</v>
      </c>
      <c r="I1794" s="2">
        <f t="array" ref="I1794">SUMPRODUCT(B1778:B1797, (ROW(B1778:B1797)-ROW(B1778)+1)) / (20*21/2)</f>
        <v>4.626832380952381</v>
      </c>
      <c r="J1794" s="2">
        <f t="shared" si="218"/>
        <v>4.5619895217751276</v>
      </c>
      <c r="K1794" s="2">
        <f t="shared" si="220"/>
        <v>4.386137618208048</v>
      </c>
    </row>
    <row r="1795" spans="1:11" ht="13.5" x14ac:dyDescent="0.25">
      <c r="A1795" s="3">
        <f>TITRES_STAT!B1798</f>
        <v>45386</v>
      </c>
      <c r="B1795" s="5">
        <f>TITRES_STAT!D1798</f>
        <v>4.6397000000000004</v>
      </c>
      <c r="C1795" s="2">
        <f t="shared" si="213"/>
        <v>0</v>
      </c>
      <c r="D1795" s="2">
        <f t="shared" si="214"/>
        <v>4.6397000000000004</v>
      </c>
      <c r="E1795" s="2">
        <f t="shared" si="216"/>
        <v>4.6302399999999997</v>
      </c>
      <c r="F1795" s="2">
        <f t="shared" si="217"/>
        <v>4.5670700000000011</v>
      </c>
      <c r="G1795" s="2">
        <f t="shared" si="219"/>
        <v>4.3973679999999993</v>
      </c>
      <c r="H1795" s="2">
        <f t="shared" si="215"/>
        <v>3.6514284999999997</v>
      </c>
      <c r="I1795" s="2">
        <f t="array" ref="I1795">SUMPRODUCT(B1779:B1798, (ROW(B1779:B1798)-ROW(B1779)+1)) / (20*21/2)</f>
        <v>4.6373047619047618</v>
      </c>
      <c r="J1795" s="2">
        <f t="shared" si="218"/>
        <v>4.5693905197013054</v>
      </c>
      <c r="K1795" s="2">
        <f t="shared" si="220"/>
        <v>4.3960812410234187</v>
      </c>
    </row>
    <row r="1796" spans="1:11" ht="13.5" x14ac:dyDescent="0.25">
      <c r="A1796" s="3">
        <f>TITRES_STAT!B1799</f>
        <v>45387</v>
      </c>
      <c r="B1796" s="5">
        <f>TITRES_STAT!D1799</f>
        <v>4.6740000000000004</v>
      </c>
      <c r="C1796" s="2">
        <f t="shared" ref="C1796:C1859" si="221">B1796-B1795</f>
        <v>3.4299999999999997E-2</v>
      </c>
      <c r="D1796" s="2">
        <f t="shared" si="214"/>
        <v>4.64656</v>
      </c>
      <c r="E1796" s="2">
        <f t="shared" si="216"/>
        <v>4.6379700000000001</v>
      </c>
      <c r="F1796" s="2">
        <f t="shared" si="217"/>
        <v>4.5773800000000016</v>
      </c>
      <c r="G1796" s="2">
        <f t="shared" si="219"/>
        <v>4.4093960000000001</v>
      </c>
      <c r="H1796" s="2">
        <f t="shared" si="215"/>
        <v>3.6586109999999996</v>
      </c>
      <c r="I1796" s="2">
        <f t="array" ref="I1796">SUMPRODUCT(B1780:B1799, (ROW(B1780:B1799)-ROW(B1780)+1)) / (20*21/2)</f>
        <v>4.640948571428571</v>
      </c>
      <c r="J1796" s="2">
        <f t="shared" si="218"/>
        <v>4.5793533273487999</v>
      </c>
      <c r="K1796" s="2">
        <f t="shared" si="220"/>
        <v>4.4069800158852459</v>
      </c>
    </row>
    <row r="1797" spans="1:11" ht="13.5" x14ac:dyDescent="0.25">
      <c r="A1797" s="3">
        <f>TITRES_STAT!B1800</f>
        <v>45390</v>
      </c>
      <c r="B1797" s="5">
        <f>TITRES_STAT!D1800</f>
        <v>4.7169999999999996</v>
      </c>
      <c r="C1797" s="2">
        <f t="shared" si="221"/>
        <v>4.2999999999999261E-2</v>
      </c>
      <c r="D1797" s="2">
        <f t="shared" si="214"/>
        <v>4.6620200000000001</v>
      </c>
      <c r="E1797" s="2">
        <f t="shared" si="216"/>
        <v>4.6500000000000004</v>
      </c>
      <c r="F1797" s="2">
        <f t="shared" si="217"/>
        <v>4.5898400000000006</v>
      </c>
      <c r="G1797" s="2">
        <f t="shared" si="219"/>
        <v>4.4214259999999994</v>
      </c>
      <c r="H1797" s="2">
        <f t="shared" si="215"/>
        <v>3.6660865</v>
      </c>
      <c r="I1797" s="2">
        <f t="array" ref="I1797">SUMPRODUCT(B1781:B1800, (ROW(B1781:B1800)-ROW(B1781)+1)) / (20*21/2)</f>
        <v>4.642954761904762</v>
      </c>
      <c r="J1797" s="2">
        <f t="shared" si="218"/>
        <v>4.5924625342679617</v>
      </c>
      <c r="K1797" s="2">
        <f t="shared" si="220"/>
        <v>4.4191376623211189</v>
      </c>
    </row>
    <row r="1798" spans="1:11" ht="13.5" x14ac:dyDescent="0.25">
      <c r="A1798" s="3">
        <f>TITRES_STAT!B1801</f>
        <v>45394</v>
      </c>
      <c r="B1798" s="5">
        <f>TITRES_STAT!D1801</f>
        <v>4.6997999999999998</v>
      </c>
      <c r="C1798" s="2">
        <f t="shared" si="221"/>
        <v>-1.7199999999999882E-2</v>
      </c>
      <c r="D1798" s="2">
        <f t="shared" ref="D1798:D1861" si="222">AVERAGE(B1794:B1798)</f>
        <v>4.6740399999999998</v>
      </c>
      <c r="E1798" s="2">
        <f t="shared" si="216"/>
        <v>4.6568700000000005</v>
      </c>
      <c r="F1798" s="2">
        <f t="shared" si="217"/>
        <v>4.6014400000000002</v>
      </c>
      <c r="G1798" s="2">
        <f t="shared" si="219"/>
        <v>4.4329399999999994</v>
      </c>
      <c r="H1798" s="2">
        <f t="shared" si="215"/>
        <v>3.673476</v>
      </c>
      <c r="I1798" s="2">
        <f t="array" ref="I1798">SUMPRODUCT(B1782:B1801, (ROW(B1782:B1801)-ROW(B1782)+1)) / (20*21/2)</f>
        <v>4.6451252380952379</v>
      </c>
      <c r="J1798" s="2">
        <f t="shared" si="218"/>
        <v>4.6026851500519648</v>
      </c>
      <c r="K1798" s="2">
        <f t="shared" si="220"/>
        <v>4.4301440285046043</v>
      </c>
    </row>
    <row r="1799" spans="1:11" ht="13.5" x14ac:dyDescent="0.25">
      <c r="A1799" s="3">
        <f>TITRES_STAT!B1802</f>
        <v>45397</v>
      </c>
      <c r="B1799" s="5">
        <f>TITRES_STAT!D1802</f>
        <v>4.6397000000000004</v>
      </c>
      <c r="C1799" s="2">
        <f t="shared" si="221"/>
        <v>-6.0099999999999376E-2</v>
      </c>
      <c r="D1799" s="2">
        <f t="shared" si="222"/>
        <v>4.6740399999999998</v>
      </c>
      <c r="E1799" s="2">
        <f t="shared" si="216"/>
        <v>4.6568699999999996</v>
      </c>
      <c r="F1799" s="2">
        <f t="shared" si="217"/>
        <v>4.6100350000000008</v>
      </c>
      <c r="G1799" s="2">
        <f t="shared" si="219"/>
        <v>4.4430799999999993</v>
      </c>
      <c r="H1799" s="2">
        <f t="shared" si="215"/>
        <v>3.6805649999999996</v>
      </c>
      <c r="I1799" s="2">
        <f t="array" ref="I1799">SUMPRODUCT(B1783:B1802, (ROW(B1783:B1802)-ROW(B1783)+1)) / (20*21/2)</f>
        <v>4.6450847619047613</v>
      </c>
      <c r="J1799" s="2">
        <f t="shared" si="218"/>
        <v>4.6062103738565394</v>
      </c>
      <c r="K1799" s="2">
        <f t="shared" si="220"/>
        <v>4.4383619097397178</v>
      </c>
    </row>
    <row r="1800" spans="1:11" ht="13.5" x14ac:dyDescent="0.25">
      <c r="A1800" s="3">
        <f>TITRES_STAT!B1803</f>
        <v>45398</v>
      </c>
      <c r="B1800" s="5">
        <f>TITRES_STAT!D1803</f>
        <v>4.6311</v>
      </c>
      <c r="C1800" s="2">
        <f t="shared" si="221"/>
        <v>-8.6000000000003851E-3</v>
      </c>
      <c r="D1800" s="2">
        <f t="shared" si="222"/>
        <v>4.67232</v>
      </c>
      <c r="E1800" s="2">
        <f t="shared" si="216"/>
        <v>4.6560099999999993</v>
      </c>
      <c r="F1800" s="2">
        <f t="shared" si="217"/>
        <v>4.6169099999999998</v>
      </c>
      <c r="G1800" s="2">
        <f t="shared" si="219"/>
        <v>4.453047999999999</v>
      </c>
      <c r="H1800" s="2">
        <f t="shared" si="215"/>
        <v>3.6876109999999995</v>
      </c>
      <c r="I1800" s="2">
        <f t="array" ref="I1800">SUMPRODUCT(B1784:B1803, (ROW(B1784:B1803)-ROW(B1784)+1)) / (20*21/2)</f>
        <v>4.6379599999999996</v>
      </c>
      <c r="J1800" s="2">
        <f t="shared" si="218"/>
        <v>4.6085808144416305</v>
      </c>
      <c r="K1800" s="2">
        <f t="shared" si="220"/>
        <v>4.4459202662205133</v>
      </c>
    </row>
    <row r="1801" spans="1:11" ht="13.5" x14ac:dyDescent="0.25">
      <c r="A1801" s="3">
        <f>TITRES_STAT!B1804</f>
        <v>45399</v>
      </c>
      <c r="B1801" s="5">
        <f>TITRES_STAT!D1804</f>
        <v>4.6397000000000004</v>
      </c>
      <c r="C1801" s="2">
        <f t="shared" si="221"/>
        <v>8.6000000000003851E-3</v>
      </c>
      <c r="D1801" s="2">
        <f t="shared" si="222"/>
        <v>4.6654600000000004</v>
      </c>
      <c r="E1801" s="2">
        <f t="shared" si="216"/>
        <v>4.6560100000000002</v>
      </c>
      <c r="F1801" s="2">
        <f t="shared" si="217"/>
        <v>4.6229250000000004</v>
      </c>
      <c r="G1801" s="2">
        <f t="shared" si="219"/>
        <v>4.4637020000000005</v>
      </c>
      <c r="H1801" s="2">
        <f t="shared" si="215"/>
        <v>3.6946999999999997</v>
      </c>
      <c r="I1801" s="2">
        <f t="array" ref="I1801">SUMPRODUCT(B1785:B1804, (ROW(B1785:B1804)-ROW(B1785)+1)) / (20*21/2)</f>
        <v>4.6471252380952386</v>
      </c>
      <c r="J1801" s="2">
        <f t="shared" si="218"/>
        <v>4.6115445463995703</v>
      </c>
      <c r="K1801" s="2">
        <f t="shared" si="220"/>
        <v>4.4535194714667679</v>
      </c>
    </row>
    <row r="1802" spans="1:11" ht="13.5" x14ac:dyDescent="0.25">
      <c r="A1802" s="3">
        <f>TITRES_STAT!B1805</f>
        <v>45400</v>
      </c>
      <c r="B1802" s="5">
        <f>TITRES_STAT!D1805</f>
        <v>4.6224999999999996</v>
      </c>
      <c r="C1802" s="2">
        <f t="shared" si="221"/>
        <v>-1.720000000000077E-2</v>
      </c>
      <c r="D1802" s="2">
        <f t="shared" si="222"/>
        <v>4.64656</v>
      </c>
      <c r="E1802" s="2">
        <f t="shared" si="216"/>
        <v>4.6542899999999996</v>
      </c>
      <c r="F1802" s="2">
        <f t="shared" si="217"/>
        <v>4.6285100000000003</v>
      </c>
      <c r="G1802" s="2">
        <f t="shared" si="219"/>
        <v>4.4736700000000003</v>
      </c>
      <c r="H1802" s="2">
        <f t="shared" ref="H1802:H1865" si="223">AVERAGE(B1603:B1802)</f>
        <v>3.7015474999999993</v>
      </c>
      <c r="I1802" s="2">
        <f t="array" ref="I1802">SUMPRODUCT(B1786:B1805, (ROW(B1786:B1805)-ROW(B1786)+1)) / (20*21/2)</f>
        <v>4.6562909523809513</v>
      </c>
      <c r="J1802" s="2">
        <f t="shared" si="218"/>
        <v>4.6125879229329447</v>
      </c>
      <c r="K1802" s="2">
        <f t="shared" si="220"/>
        <v>4.460146158860228</v>
      </c>
    </row>
    <row r="1803" spans="1:11" ht="13.5" x14ac:dyDescent="0.25">
      <c r="A1803" s="3">
        <f>TITRES_STAT!B1806</f>
        <v>45401</v>
      </c>
      <c r="B1803" s="5">
        <f>TITRES_STAT!D1806</f>
        <v>4.5537000000000001</v>
      </c>
      <c r="C1803" s="2">
        <f t="shared" si="221"/>
        <v>-6.8799999999999528E-2</v>
      </c>
      <c r="D1803" s="2">
        <f t="shared" si="222"/>
        <v>4.6173400000000004</v>
      </c>
      <c r="E1803" s="2">
        <f t="shared" si="216"/>
        <v>4.6456900000000001</v>
      </c>
      <c r="F1803" s="2">
        <f t="shared" si="217"/>
        <v>4.6293650000000008</v>
      </c>
      <c r="G1803" s="2">
        <f t="shared" si="219"/>
        <v>4.4815740000000011</v>
      </c>
      <c r="H1803" s="2">
        <f t="shared" si="223"/>
        <v>3.7080510000000002</v>
      </c>
      <c r="I1803" s="2">
        <f t="array" ref="I1803">SUMPRODUCT(B1787:B1806, (ROW(B1787:B1806)-ROW(B1787)+1)) / (20*21/2)</f>
        <v>4.6752352380952384</v>
      </c>
      <c r="J1803" s="2">
        <f t="shared" si="218"/>
        <v>4.6069795493202834</v>
      </c>
      <c r="K1803" s="2">
        <f t="shared" si="220"/>
        <v>4.4638149369441411</v>
      </c>
    </row>
    <row r="1804" spans="1:11" ht="13.5" x14ac:dyDescent="0.25">
      <c r="A1804" s="3">
        <f>TITRES_STAT!B1807</f>
        <v>45404</v>
      </c>
      <c r="B1804" s="5">
        <f>TITRES_STAT!D1807</f>
        <v>4.7256</v>
      </c>
      <c r="C1804" s="2">
        <f t="shared" si="221"/>
        <v>0.17189999999999994</v>
      </c>
      <c r="D1804" s="2">
        <f t="shared" si="222"/>
        <v>4.6345200000000002</v>
      </c>
      <c r="E1804" s="2">
        <f t="shared" ref="E1804:E1867" si="224">AVERAGE(B1795:B1804)</f>
        <v>4.65428</v>
      </c>
      <c r="F1804" s="2">
        <f t="shared" si="217"/>
        <v>4.6379600000000005</v>
      </c>
      <c r="G1804" s="2">
        <f t="shared" si="219"/>
        <v>4.492744000000001</v>
      </c>
      <c r="H1804" s="2">
        <f t="shared" si="223"/>
        <v>3.715414</v>
      </c>
      <c r="I1804" s="2">
        <f t="array" ref="I1804">SUMPRODUCT(B1788:B1807, (ROW(B1788:B1807)-ROW(B1788)+1)) / (20*21/2)</f>
        <v>4.6921738095238092</v>
      </c>
      <c r="J1804" s="2">
        <f t="shared" si="218"/>
        <v>4.6182767350993048</v>
      </c>
      <c r="K1804" s="2">
        <f t="shared" si="220"/>
        <v>4.4740810178482926</v>
      </c>
    </row>
    <row r="1805" spans="1:11" ht="13.5" x14ac:dyDescent="0.25">
      <c r="A1805" s="3">
        <f>TITRES_STAT!B1808</f>
        <v>45405</v>
      </c>
      <c r="B1805" s="5">
        <f>TITRES_STAT!D1808</f>
        <v>4.7342000000000004</v>
      </c>
      <c r="C1805" s="2">
        <f t="shared" si="221"/>
        <v>8.6000000000003851E-3</v>
      </c>
      <c r="D1805" s="2">
        <f t="shared" si="222"/>
        <v>4.6551400000000003</v>
      </c>
      <c r="E1805" s="2">
        <f t="shared" si="224"/>
        <v>4.6637300000000002</v>
      </c>
      <c r="F1805" s="2">
        <f t="shared" si="217"/>
        <v>4.6469850000000008</v>
      </c>
      <c r="G1805" s="2">
        <f t="shared" si="219"/>
        <v>4.5040860000000009</v>
      </c>
      <c r="H1805" s="2">
        <f t="shared" si="223"/>
        <v>3.72282</v>
      </c>
      <c r="I1805" s="2">
        <f t="array" ref="I1805">SUMPRODUCT(B1789:B1808, (ROW(B1789:B1808)-ROW(B1789)+1)) / (20*21/2)</f>
        <v>4.7145095238095234</v>
      </c>
      <c r="J1805" s="2">
        <f t="shared" si="218"/>
        <v>4.6293170460422282</v>
      </c>
      <c r="K1805" s="2">
        <f t="shared" si="220"/>
        <v>4.4842817622463995</v>
      </c>
    </row>
    <row r="1806" spans="1:11" ht="13.5" x14ac:dyDescent="0.25">
      <c r="A1806" s="3">
        <f>TITRES_STAT!B1809</f>
        <v>45406</v>
      </c>
      <c r="B1806" s="5">
        <f>TITRES_STAT!D1809</f>
        <v>4.8459000000000003</v>
      </c>
      <c r="C1806" s="2">
        <f t="shared" si="221"/>
        <v>0.11169999999999991</v>
      </c>
      <c r="D1806" s="2">
        <f t="shared" si="222"/>
        <v>4.6963799999999996</v>
      </c>
      <c r="E1806" s="2">
        <f t="shared" si="224"/>
        <v>4.6809200000000004</v>
      </c>
      <c r="F1806" s="2">
        <f t="shared" si="217"/>
        <v>4.6594449999999998</v>
      </c>
      <c r="G1806" s="2">
        <f t="shared" si="219"/>
        <v>4.5166300000000019</v>
      </c>
      <c r="H1806" s="2">
        <f t="shared" si="223"/>
        <v>3.7308235000000001</v>
      </c>
      <c r="I1806" s="2">
        <f t="array" ref="I1806">SUMPRODUCT(B1790:B1809, (ROW(B1790:B1809)-ROW(B1790)+1)) / (20*21/2)</f>
        <v>4.738812380952381</v>
      </c>
      <c r="J1806" s="2">
        <f t="shared" si="218"/>
        <v>4.6499439940382059</v>
      </c>
      <c r="K1806" s="2">
        <f t="shared" si="220"/>
        <v>4.4984628696092859</v>
      </c>
    </row>
    <row r="1807" spans="1:11" ht="13.5" x14ac:dyDescent="0.25">
      <c r="A1807" s="3">
        <f>TITRES_STAT!B1810</f>
        <v>45407</v>
      </c>
      <c r="B1807" s="5">
        <f>TITRES_STAT!D1810</f>
        <v>4.8372999999999999</v>
      </c>
      <c r="C1807" s="2">
        <f t="shared" si="221"/>
        <v>-8.6000000000003851E-3</v>
      </c>
      <c r="D1807" s="2">
        <f t="shared" si="222"/>
        <v>4.7393400000000003</v>
      </c>
      <c r="E1807" s="2">
        <f t="shared" si="224"/>
        <v>4.6929500000000006</v>
      </c>
      <c r="F1807" s="2">
        <f t="shared" si="217"/>
        <v>4.671475</v>
      </c>
      <c r="G1807" s="2">
        <f t="shared" si="219"/>
        <v>4.5288320000000022</v>
      </c>
      <c r="H1807" s="2">
        <f t="shared" si="223"/>
        <v>3.7387840000000008</v>
      </c>
      <c r="I1807" s="2">
        <f t="array" ref="I1807">SUMPRODUCT(B1791:B1810, (ROW(B1791:B1810)-ROW(B1791)+1)) / (20*21/2)</f>
        <v>4.7633214285714294</v>
      </c>
      <c r="J1807" s="2">
        <f t="shared" si="218"/>
        <v>4.6677874231774243</v>
      </c>
      <c r="K1807" s="2">
        <f t="shared" si="220"/>
        <v>4.511750600212844</v>
      </c>
    </row>
    <row r="1808" spans="1:11" ht="13.5" x14ac:dyDescent="0.25">
      <c r="A1808" s="3">
        <f>TITRES_STAT!B1811</f>
        <v>45408</v>
      </c>
      <c r="B1808" s="5">
        <f>TITRES_STAT!D1811</f>
        <v>4.9059999999999997</v>
      </c>
      <c r="C1808" s="2">
        <f t="shared" si="221"/>
        <v>6.8699999999999761E-2</v>
      </c>
      <c r="D1808" s="2">
        <f t="shared" si="222"/>
        <v>4.8098000000000001</v>
      </c>
      <c r="E1808" s="2">
        <f t="shared" si="224"/>
        <v>4.7135699999999998</v>
      </c>
      <c r="F1808" s="2">
        <f t="shared" si="217"/>
        <v>4.6852200000000002</v>
      </c>
      <c r="G1808" s="2">
        <f t="shared" si="219"/>
        <v>4.5430940000000017</v>
      </c>
      <c r="H1808" s="2">
        <f t="shared" si="223"/>
        <v>3.7470880000000006</v>
      </c>
      <c r="I1808" s="2">
        <f t="array" ref="I1808">SUMPRODUCT(B1792:B1811, (ROW(B1792:B1811)-ROW(B1792)+1)) / (20*21/2)</f>
        <v>4.7871357142857134</v>
      </c>
      <c r="J1808" s="2">
        <f t="shared" si="218"/>
        <v>4.6904743352557645</v>
      </c>
      <c r="K1808" s="2">
        <f t="shared" si="220"/>
        <v>4.5272113609888107</v>
      </c>
    </row>
    <row r="1809" spans="1:11" ht="13.5" x14ac:dyDescent="0.25">
      <c r="A1809" s="3">
        <f>TITRES_STAT!B1812</f>
        <v>45411</v>
      </c>
      <c r="B1809" s="5">
        <f>TITRES_STAT!D1812</f>
        <v>4.9404000000000003</v>
      </c>
      <c r="C1809" s="2">
        <f t="shared" si="221"/>
        <v>3.4400000000000652E-2</v>
      </c>
      <c r="D1809" s="2">
        <f t="shared" si="222"/>
        <v>4.85276</v>
      </c>
      <c r="E1809" s="2">
        <f t="shared" si="224"/>
        <v>4.743640000000001</v>
      </c>
      <c r="F1809" s="2">
        <f t="shared" si="217"/>
        <v>4.7002550000000003</v>
      </c>
      <c r="G1809" s="2">
        <f t="shared" si="219"/>
        <v>4.5568420000000014</v>
      </c>
      <c r="H1809" s="2">
        <f t="shared" si="223"/>
        <v>3.7555640000000006</v>
      </c>
      <c r="I1809" s="2">
        <f t="array" ref="I1809">SUMPRODUCT(B1793:B1812, (ROW(B1793:B1812)-ROW(B1793)+1)) / (20*21/2)</f>
        <v>4.8192142857142857</v>
      </c>
      <c r="J1809" s="2">
        <f t="shared" si="218"/>
        <v>4.7142767795171201</v>
      </c>
      <c r="K1809" s="2">
        <f t="shared" si="220"/>
        <v>4.5434148370284655</v>
      </c>
    </row>
    <row r="1810" spans="1:11" ht="13.5" x14ac:dyDescent="0.25">
      <c r="A1810" s="3">
        <f>TITRES_STAT!B1813</f>
        <v>45412</v>
      </c>
      <c r="B1810" s="5">
        <f>TITRES_STAT!D1813</f>
        <v>4.9576000000000002</v>
      </c>
      <c r="C1810" s="2">
        <f t="shared" si="221"/>
        <v>1.7199999999999882E-2</v>
      </c>
      <c r="D1810" s="2">
        <f t="shared" si="222"/>
        <v>4.8974399999999996</v>
      </c>
      <c r="E1810" s="2">
        <f t="shared" si="224"/>
        <v>4.7762900000000004</v>
      </c>
      <c r="F1810" s="2">
        <f t="shared" si="217"/>
        <v>4.7161499999999998</v>
      </c>
      <c r="G1810" s="2">
        <f t="shared" si="219"/>
        <v>4.570762000000002</v>
      </c>
      <c r="H1810" s="2">
        <f t="shared" si="223"/>
        <v>3.7641260000000001</v>
      </c>
      <c r="I1810" s="2">
        <f t="array" ref="I1810">SUMPRODUCT(B1794:B1813, (ROW(B1794:B1813)-ROW(B1794)+1)) / (20*21/2)</f>
        <v>4.8484280952380949</v>
      </c>
      <c r="J1810" s="2">
        <f t="shared" si="218"/>
        <v>4.7374504195631086</v>
      </c>
      <c r="K1810" s="2">
        <f t="shared" si="220"/>
        <v>4.5596573924391137</v>
      </c>
    </row>
    <row r="1811" spans="1:11" ht="13.5" x14ac:dyDescent="0.25">
      <c r="A1811" s="3">
        <f>TITRES_STAT!B1814</f>
        <v>45414</v>
      </c>
      <c r="B1811" s="5">
        <f>TITRES_STAT!D1814</f>
        <v>4.9661999999999997</v>
      </c>
      <c r="C1811" s="2">
        <f t="shared" si="221"/>
        <v>8.5999999999994969E-3</v>
      </c>
      <c r="D1811" s="2">
        <f t="shared" si="222"/>
        <v>4.9215</v>
      </c>
      <c r="E1811" s="2">
        <f t="shared" si="224"/>
        <v>4.8089399999999998</v>
      </c>
      <c r="F1811" s="2">
        <f t="shared" si="217"/>
        <v>4.732475</v>
      </c>
      <c r="G1811" s="2">
        <f t="shared" si="219"/>
        <v>4.5848540000000018</v>
      </c>
      <c r="H1811" s="2">
        <f t="shared" si="223"/>
        <v>3.7727309999999994</v>
      </c>
      <c r="I1811" s="2">
        <f t="array" ref="I1811">SUMPRODUCT(B1795:B1814, (ROW(B1795:B1814)-ROW(B1795)+1)) / (20*21/2)</f>
        <v>4.8682657142857133</v>
      </c>
      <c r="J1811" s="2">
        <f t="shared" si="218"/>
        <v>4.7592360938904319</v>
      </c>
      <c r="K1811" s="2">
        <f t="shared" si="220"/>
        <v>4.5756002397944426</v>
      </c>
    </row>
    <row r="1812" spans="1:11" ht="13.5" x14ac:dyDescent="0.25">
      <c r="A1812" s="3">
        <f>TITRES_STAT!B1815</f>
        <v>45415</v>
      </c>
      <c r="B1812" s="5">
        <f>TITRES_STAT!D1815</f>
        <v>5.0693000000000001</v>
      </c>
      <c r="C1812" s="2">
        <f t="shared" si="221"/>
        <v>0.10310000000000041</v>
      </c>
      <c r="D1812" s="2">
        <f t="shared" si="222"/>
        <v>4.9679000000000002</v>
      </c>
      <c r="E1812" s="2">
        <f t="shared" si="224"/>
        <v>4.8536199999999994</v>
      </c>
      <c r="F1812" s="2">
        <f t="shared" ref="F1812:F1875" si="225">AVERAGE(B1793:B1812)</f>
        <v>4.7539549999999995</v>
      </c>
      <c r="G1812" s="2">
        <f t="shared" si="219"/>
        <v>4.601180000000002</v>
      </c>
      <c r="H1812" s="2">
        <f t="shared" si="223"/>
        <v>3.7818514999999997</v>
      </c>
      <c r="I1812" s="2">
        <f t="array" ref="I1812">SUMPRODUCT(B1796:B1815, (ROW(B1796:B1815)-ROW(B1796)+1)) / (20*21/2)</f>
        <v>4.8782861904761905</v>
      </c>
      <c r="J1812" s="2">
        <f t="shared" si="218"/>
        <v>4.7887659897103907</v>
      </c>
      <c r="K1812" s="2">
        <f t="shared" si="220"/>
        <v>4.5949610147044639</v>
      </c>
    </row>
    <row r="1813" spans="1:11" ht="13.5" x14ac:dyDescent="0.25">
      <c r="A1813" s="3">
        <f>TITRES_STAT!B1816</f>
        <v>45418</v>
      </c>
      <c r="B1813" s="5">
        <f>TITRES_STAT!D1816</f>
        <v>5.0606999999999998</v>
      </c>
      <c r="C1813" s="2">
        <f t="shared" si="221"/>
        <v>-8.6000000000003851E-3</v>
      </c>
      <c r="D1813" s="2">
        <f t="shared" si="222"/>
        <v>4.9988400000000004</v>
      </c>
      <c r="E1813" s="2">
        <f t="shared" si="224"/>
        <v>4.9043200000000002</v>
      </c>
      <c r="F1813" s="2">
        <f t="shared" si="225"/>
        <v>4.7750050000000002</v>
      </c>
      <c r="G1813" s="2">
        <f t="shared" si="219"/>
        <v>4.6171620000000013</v>
      </c>
      <c r="H1813" s="2">
        <f t="shared" si="223"/>
        <v>3.7908899999999992</v>
      </c>
      <c r="I1813" s="2">
        <f t="array" ref="I1813">SUMPRODUCT(B1797:B1816, (ROW(B1797:B1816)-ROW(B1797)+1)) / (20*21/2)</f>
        <v>4.8862604761904764</v>
      </c>
      <c r="J1813" s="2">
        <f t="shared" ref="J1813:J1876" si="226">$J$4*B1813+J1812*(1-$J$4)</f>
        <v>4.8146644668808296</v>
      </c>
      <c r="K1813" s="2">
        <f t="shared" si="220"/>
        <v>4.6132252886376222</v>
      </c>
    </row>
    <row r="1814" spans="1:11" ht="13.5" x14ac:dyDescent="0.25">
      <c r="A1814" s="3">
        <f>TITRES_STAT!B1817</f>
        <v>45419</v>
      </c>
      <c r="B1814" s="5">
        <f>TITRES_STAT!D1817</f>
        <v>4.9832999999999998</v>
      </c>
      <c r="C1814" s="2">
        <f t="shared" si="221"/>
        <v>-7.7399999999999913E-2</v>
      </c>
      <c r="D1814" s="2">
        <f t="shared" si="222"/>
        <v>5.0074199999999998</v>
      </c>
      <c r="E1814" s="2">
        <f t="shared" si="224"/>
        <v>4.930089999999999</v>
      </c>
      <c r="F1814" s="2">
        <f t="shared" si="225"/>
        <v>4.7921849999999999</v>
      </c>
      <c r="G1814" s="2">
        <f t="shared" si="219"/>
        <v>4.6283300000000018</v>
      </c>
      <c r="H1814" s="2">
        <f t="shared" si="223"/>
        <v>3.7995804999999989</v>
      </c>
      <c r="I1814" s="2">
        <f t="array" ref="I1814">SUMPRODUCT(B1798:B1817, (ROW(B1798:B1817)-ROW(B1798)+1)) / (20*21/2)</f>
        <v>4.8964880952380954</v>
      </c>
      <c r="J1814" s="2">
        <f t="shared" si="226"/>
        <v>4.8307249938445596</v>
      </c>
      <c r="K1814" s="2">
        <f t="shared" si="220"/>
        <v>4.6277380224165396</v>
      </c>
    </row>
    <row r="1815" spans="1:11" ht="13.5" x14ac:dyDescent="0.25">
      <c r="A1815" s="3">
        <f>TITRES_STAT!B1818</f>
        <v>45420</v>
      </c>
      <c r="B1815" s="5">
        <f>TITRES_STAT!D1818</f>
        <v>4.8974000000000002</v>
      </c>
      <c r="C1815" s="2">
        <f t="shared" si="221"/>
        <v>-8.5899999999999643E-2</v>
      </c>
      <c r="D1815" s="2">
        <f t="shared" si="222"/>
        <v>4.9953799999999999</v>
      </c>
      <c r="E1815" s="2">
        <f t="shared" si="224"/>
        <v>4.9464099999999993</v>
      </c>
      <c r="F1815" s="2">
        <f t="shared" si="225"/>
        <v>4.8050699999999997</v>
      </c>
      <c r="G1815" s="2">
        <f t="shared" si="219"/>
        <v>4.6384680000000014</v>
      </c>
      <c r="H1815" s="2">
        <f t="shared" si="223"/>
        <v>3.8078414999999985</v>
      </c>
      <c r="I1815" s="2">
        <f t="array" ref="I1815">SUMPRODUCT(B1799:B1818, (ROW(B1799:B1818)-ROW(B1799)+1)) / (20*21/2)</f>
        <v>4.9098290476190476</v>
      </c>
      <c r="J1815" s="2">
        <f t="shared" si="226"/>
        <v>4.8370749944307923</v>
      </c>
      <c r="K1815" s="2">
        <f t="shared" si="220"/>
        <v>4.6383130019296166</v>
      </c>
    </row>
    <row r="1816" spans="1:11" ht="13.5" x14ac:dyDescent="0.25">
      <c r="A1816" s="3">
        <f>TITRES_STAT!B1819</f>
        <v>45421</v>
      </c>
      <c r="B1816" s="5">
        <f>TITRES_STAT!D1819</f>
        <v>4.8887999999999998</v>
      </c>
      <c r="C1816" s="2">
        <f t="shared" si="221"/>
        <v>-8.6000000000003851E-3</v>
      </c>
      <c r="D1816" s="2">
        <f t="shared" si="222"/>
        <v>4.9798999999999998</v>
      </c>
      <c r="E1816" s="2">
        <f t="shared" si="224"/>
        <v>4.9506999999999994</v>
      </c>
      <c r="F1816" s="2">
        <f t="shared" si="225"/>
        <v>4.8158100000000008</v>
      </c>
      <c r="G1816" s="2">
        <f t="shared" si="219"/>
        <v>4.6484340000000017</v>
      </c>
      <c r="H1816" s="2">
        <f t="shared" si="223"/>
        <v>3.8161369999999977</v>
      </c>
      <c r="I1816" s="2">
        <f t="array" ref="I1816">SUMPRODUCT(B1800:B1819, (ROW(B1800:B1819)-ROW(B1800)+1)) / (20*21/2)</f>
        <v>4.9153490476190482</v>
      </c>
      <c r="J1816" s="2">
        <f t="shared" si="226"/>
        <v>4.8420011854373834</v>
      </c>
      <c r="K1816" s="2">
        <f t="shared" si="220"/>
        <v>4.6481360214617879</v>
      </c>
    </row>
    <row r="1817" spans="1:11" ht="13.5" x14ac:dyDescent="0.25">
      <c r="A1817" s="3">
        <f>TITRES_STAT!B1820</f>
        <v>45422</v>
      </c>
      <c r="B1817" s="5">
        <f>TITRES_STAT!D1820</f>
        <v>4.9231999999999996</v>
      </c>
      <c r="C1817" s="2">
        <f t="shared" si="221"/>
        <v>3.4399999999999764E-2</v>
      </c>
      <c r="D1817" s="2">
        <f t="shared" si="222"/>
        <v>4.9506800000000002</v>
      </c>
      <c r="E1817" s="2">
        <f t="shared" si="224"/>
        <v>4.9592899999999993</v>
      </c>
      <c r="F1817" s="2">
        <f t="shared" si="225"/>
        <v>4.8261200000000004</v>
      </c>
      <c r="G1817" s="2">
        <f t="shared" si="219"/>
        <v>4.6582280000000011</v>
      </c>
      <c r="H1817" s="2">
        <f t="shared" si="223"/>
        <v>3.8246434999999974</v>
      </c>
      <c r="I1817" s="2">
        <f t="array" ref="I1817">SUMPRODUCT(B1801:B1820, (ROW(B1801:B1820)-ROW(B1801)+1)) / (20*21/2)</f>
        <v>4.923737142857143</v>
      </c>
      <c r="J1817" s="2">
        <f t="shared" si="226"/>
        <v>4.8497344058719181</v>
      </c>
      <c r="K1817" s="2">
        <f t="shared" si="220"/>
        <v>4.6589228441495614</v>
      </c>
    </row>
    <row r="1818" spans="1:11" ht="13.5" x14ac:dyDescent="0.25">
      <c r="A1818" s="3">
        <f>TITRES_STAT!B1821</f>
        <v>45425</v>
      </c>
      <c r="B1818" s="5">
        <f>TITRES_STAT!D1821</f>
        <v>4.9661999999999997</v>
      </c>
      <c r="C1818" s="2">
        <f t="shared" si="221"/>
        <v>4.3000000000000149E-2</v>
      </c>
      <c r="D1818" s="2">
        <f t="shared" si="222"/>
        <v>4.9317800000000007</v>
      </c>
      <c r="E1818" s="2">
        <f t="shared" si="224"/>
        <v>4.9653100000000006</v>
      </c>
      <c r="F1818" s="2">
        <f t="shared" si="225"/>
        <v>4.8394399999999997</v>
      </c>
      <c r="G1818" s="2">
        <f t="shared" si="219"/>
        <v>4.6690540000000018</v>
      </c>
      <c r="H1818" s="2">
        <f t="shared" si="223"/>
        <v>3.8333649999999979</v>
      </c>
      <c r="I1818" s="2">
        <f t="array" ref="I1818">SUMPRODUCT(B1802:B1821, (ROW(B1802:B1821)-ROW(B1802)+1)) / (20*21/2)</f>
        <v>4.9257380952380947</v>
      </c>
      <c r="J1818" s="2">
        <f t="shared" si="226"/>
        <v>4.8608263672174497</v>
      </c>
      <c r="K1818" s="2">
        <f t="shared" si="220"/>
        <v>4.6709729286927155</v>
      </c>
    </row>
    <row r="1819" spans="1:11" ht="13.5" x14ac:dyDescent="0.25">
      <c r="A1819" s="3">
        <f>TITRES_STAT!B1822</f>
        <v>45426</v>
      </c>
      <c r="B1819" s="5">
        <f>TITRES_STAT!D1822</f>
        <v>4.8974000000000002</v>
      </c>
      <c r="C1819" s="2">
        <f t="shared" si="221"/>
        <v>-6.8799999999999528E-2</v>
      </c>
      <c r="D1819" s="2">
        <f t="shared" si="222"/>
        <v>4.9146000000000001</v>
      </c>
      <c r="E1819" s="2">
        <f t="shared" si="224"/>
        <v>4.9610099999999999</v>
      </c>
      <c r="F1819" s="2">
        <f t="shared" si="225"/>
        <v>4.8523250000000004</v>
      </c>
      <c r="G1819" s="2">
        <f t="shared" si="219"/>
        <v>4.6785040000000011</v>
      </c>
      <c r="H1819" s="2">
        <f t="shared" si="223"/>
        <v>3.841936499999997</v>
      </c>
      <c r="I1819" s="2">
        <f t="array" ref="I1819">SUMPRODUCT(B1803:B1822, (ROW(B1803:B1822)-ROW(B1803)+1)) / (20*21/2)</f>
        <v>4.9265528571428572</v>
      </c>
      <c r="J1819" s="2">
        <f t="shared" si="226"/>
        <v>4.8643095703395973</v>
      </c>
      <c r="K1819" s="2">
        <f t="shared" si="220"/>
        <v>4.6798524216851582</v>
      </c>
    </row>
    <row r="1820" spans="1:11" ht="13.5" x14ac:dyDescent="0.25">
      <c r="A1820" s="3">
        <f>TITRES_STAT!B1823</f>
        <v>45427</v>
      </c>
      <c r="B1820" s="5">
        <f>TITRES_STAT!D1823</f>
        <v>4.9404000000000003</v>
      </c>
      <c r="C1820" s="2">
        <f t="shared" si="221"/>
        <v>4.3000000000000149E-2</v>
      </c>
      <c r="D1820" s="2">
        <f t="shared" si="222"/>
        <v>4.9231999999999996</v>
      </c>
      <c r="E1820" s="2">
        <f t="shared" si="224"/>
        <v>4.9592900000000002</v>
      </c>
      <c r="F1820" s="2">
        <f t="shared" si="225"/>
        <v>4.8677900000000003</v>
      </c>
      <c r="G1820" s="2">
        <f t="shared" si="219"/>
        <v>4.6870960000000021</v>
      </c>
      <c r="H1820" s="2">
        <f t="shared" si="223"/>
        <v>3.8503139999999973</v>
      </c>
      <c r="I1820" s="2">
        <f t="array" ref="I1820">SUMPRODUCT(B1804:B1823, (ROW(B1804:B1823)-ROW(B1804)+1)) / (20*21/2)</f>
        <v>4.9400138095238084</v>
      </c>
      <c r="J1820" s="2">
        <f t="shared" si="226"/>
        <v>4.8715562779263024</v>
      </c>
      <c r="K1820" s="2">
        <f t="shared" si="220"/>
        <v>4.6900699737759366</v>
      </c>
    </row>
    <row r="1821" spans="1:11" ht="13.5" x14ac:dyDescent="0.25">
      <c r="A1821" s="3">
        <f>TITRES_STAT!B1824</f>
        <v>45428</v>
      </c>
      <c r="B1821" s="5">
        <f>TITRES_STAT!D1824</f>
        <v>4.8887999999999998</v>
      </c>
      <c r="C1821" s="2">
        <f t="shared" si="221"/>
        <v>-5.1600000000000534E-2</v>
      </c>
      <c r="D1821" s="2">
        <f t="shared" si="222"/>
        <v>4.9231999999999996</v>
      </c>
      <c r="E1821" s="2">
        <f t="shared" si="224"/>
        <v>4.9515500000000001</v>
      </c>
      <c r="F1821" s="2">
        <f t="shared" si="225"/>
        <v>4.8802450000000004</v>
      </c>
      <c r="G1821" s="2">
        <f t="shared" si="219"/>
        <v>4.6956880000000014</v>
      </c>
      <c r="H1821" s="2">
        <f t="shared" si="223"/>
        <v>3.8586479999999965</v>
      </c>
      <c r="I1821" s="2">
        <f t="array" ref="I1821">SUMPRODUCT(B1805:B1824, (ROW(B1805:B1824)-ROW(B1805)+1)) / (20*21/2)</f>
        <v>4.9462690476190465</v>
      </c>
      <c r="J1821" s="2">
        <f t="shared" si="226"/>
        <v>4.873198537171417</v>
      </c>
      <c r="K1821" s="2">
        <f t="shared" si="220"/>
        <v>4.6978633081376646</v>
      </c>
    </row>
    <row r="1822" spans="1:11" ht="13.5" x14ac:dyDescent="0.25">
      <c r="A1822" s="3">
        <f>TITRES_STAT!B1825</f>
        <v>45429</v>
      </c>
      <c r="B1822" s="5">
        <f>TITRES_STAT!D1825</f>
        <v>4.8887999999999998</v>
      </c>
      <c r="C1822" s="2">
        <f t="shared" si="221"/>
        <v>0</v>
      </c>
      <c r="D1822" s="2">
        <f t="shared" si="222"/>
        <v>4.9163199999999998</v>
      </c>
      <c r="E1822" s="2">
        <f t="shared" si="224"/>
        <v>4.9335000000000004</v>
      </c>
      <c r="F1822" s="2">
        <f t="shared" si="225"/>
        <v>4.893559999999999</v>
      </c>
      <c r="G1822" s="2">
        <f t="shared" si="219"/>
        <v>4.7042800000000016</v>
      </c>
      <c r="H1822" s="2">
        <f t="shared" si="223"/>
        <v>3.8668959999999966</v>
      </c>
      <c r="I1822" s="2">
        <f t="array" ref="I1822">SUMPRODUCT(B1806:B1825, (ROW(B1806:B1825)-ROW(B1806)+1)) / (20*21/2)</f>
        <v>4.9431161904761902</v>
      </c>
      <c r="J1822" s="2">
        <f t="shared" si="226"/>
        <v>4.8746843907741395</v>
      </c>
      <c r="K1822" s="2">
        <f t="shared" si="220"/>
        <v>4.7053510215440308</v>
      </c>
    </row>
    <row r="1823" spans="1:11" ht="13.5" x14ac:dyDescent="0.25">
      <c r="A1823" s="3">
        <f>TITRES_STAT!B1826</f>
        <v>45432</v>
      </c>
      <c r="B1823" s="5">
        <f>TITRES_STAT!D1826</f>
        <v>5.0349000000000004</v>
      </c>
      <c r="C1823" s="2">
        <f t="shared" si="221"/>
        <v>0.14610000000000056</v>
      </c>
      <c r="D1823" s="2">
        <f t="shared" si="222"/>
        <v>4.9300600000000001</v>
      </c>
      <c r="E1823" s="2">
        <f t="shared" si="224"/>
        <v>4.9309200000000013</v>
      </c>
      <c r="F1823" s="2">
        <f t="shared" si="225"/>
        <v>4.9176199999999994</v>
      </c>
      <c r="G1823" s="2">
        <f t="shared" si="219"/>
        <v>4.7161380000000017</v>
      </c>
      <c r="H1823" s="2">
        <f t="shared" si="223"/>
        <v>3.8758744999999966</v>
      </c>
      <c r="I1823" s="2">
        <f t="array" ref="I1823">SUMPRODUCT(B1807:B1826, (ROW(B1807:B1826)-ROW(B1807)+1)) / (20*21/2)</f>
        <v>4.9580052380952377</v>
      </c>
      <c r="J1823" s="2">
        <f t="shared" si="226"/>
        <v>4.889943020224222</v>
      </c>
      <c r="K1823" s="2">
        <f t="shared" si="220"/>
        <v>4.7182745108952453</v>
      </c>
    </row>
    <row r="1824" spans="1:11" ht="13.5" x14ac:dyDescent="0.25">
      <c r="A1824" s="3">
        <f>TITRES_STAT!B1827</f>
        <v>45433</v>
      </c>
      <c r="B1824" s="5">
        <f>TITRES_STAT!D1827</f>
        <v>4.9832999999999998</v>
      </c>
      <c r="C1824" s="2">
        <f t="shared" si="221"/>
        <v>-5.1600000000000534E-2</v>
      </c>
      <c r="D1824" s="2">
        <f t="shared" si="222"/>
        <v>4.9472399999999999</v>
      </c>
      <c r="E1824" s="2">
        <f t="shared" si="224"/>
        <v>4.9309199999999995</v>
      </c>
      <c r="F1824" s="2">
        <f t="shared" si="225"/>
        <v>4.9305050000000001</v>
      </c>
      <c r="G1824" s="2">
        <f t="shared" si="219"/>
        <v>4.7264480000000013</v>
      </c>
      <c r="H1824" s="2">
        <f t="shared" si="223"/>
        <v>3.8848959999999964</v>
      </c>
      <c r="I1824" s="2">
        <f t="array" ref="I1824">SUMPRODUCT(B1808:B1827, (ROW(B1808:B1827)-ROW(B1808)+1)) / (20*21/2)</f>
        <v>4.9471652380952387</v>
      </c>
      <c r="J1824" s="2">
        <f t="shared" si="226"/>
        <v>4.8988341611552482</v>
      </c>
      <c r="K1824" s="2">
        <f t="shared" si="220"/>
        <v>4.7286676673307264</v>
      </c>
    </row>
    <row r="1825" spans="1:11" ht="13.5" x14ac:dyDescent="0.25">
      <c r="A1825" s="3">
        <f>TITRES_STAT!B1828</f>
        <v>45434</v>
      </c>
      <c r="B1825" s="5">
        <f>TITRES_STAT!D1828</f>
        <v>4.8974000000000002</v>
      </c>
      <c r="C1825" s="2">
        <f t="shared" si="221"/>
        <v>-8.5899999999999643E-2</v>
      </c>
      <c r="D1825" s="2">
        <f t="shared" si="222"/>
        <v>4.9386400000000004</v>
      </c>
      <c r="E1825" s="2">
        <f t="shared" si="224"/>
        <v>4.9309199999999995</v>
      </c>
      <c r="F1825" s="2">
        <f t="shared" si="225"/>
        <v>4.9386649999999994</v>
      </c>
      <c r="G1825" s="2">
        <f t="shared" si="219"/>
        <v>4.7350400000000015</v>
      </c>
      <c r="H1825" s="2">
        <f t="shared" si="223"/>
        <v>3.8932299999999964</v>
      </c>
      <c r="I1825" s="2">
        <f t="array" ref="I1825">SUMPRODUCT(B1809:B1828, (ROW(B1809:B1828)-ROW(B1809)+1)) / (20*21/2)</f>
        <v>4.9420490476190482</v>
      </c>
      <c r="J1825" s="2">
        <f t="shared" si="226"/>
        <v>4.8986975743785575</v>
      </c>
      <c r="K1825" s="2">
        <f t="shared" si="220"/>
        <v>4.7352846215530509</v>
      </c>
    </row>
    <row r="1826" spans="1:11" ht="13.5" x14ac:dyDescent="0.25">
      <c r="A1826" s="3">
        <f>TITRES_STAT!B1829</f>
        <v>45435</v>
      </c>
      <c r="B1826" s="5">
        <f>TITRES_STAT!D1829</f>
        <v>5.0949999999999998</v>
      </c>
      <c r="C1826" s="2">
        <f t="shared" si="221"/>
        <v>0.19759999999999955</v>
      </c>
      <c r="D1826" s="2">
        <f t="shared" si="222"/>
        <v>4.9798799999999996</v>
      </c>
      <c r="E1826" s="2">
        <f t="shared" si="224"/>
        <v>4.9515399999999996</v>
      </c>
      <c r="F1826" s="2">
        <f t="shared" si="225"/>
        <v>4.9511199999999995</v>
      </c>
      <c r="G1826" s="2">
        <f t="shared" si="219"/>
        <v>4.7475840000000025</v>
      </c>
      <c r="H1826" s="2">
        <f t="shared" si="223"/>
        <v>3.9028099999999961</v>
      </c>
      <c r="I1826" s="2">
        <f t="array" ref="I1826">SUMPRODUCT(B1810:B1829, (ROW(B1810:B1829)-ROW(B1810)+1)) / (20*21/2)</f>
        <v>4.9500690476190474</v>
      </c>
      <c r="J1826" s="2">
        <f t="shared" si="226"/>
        <v>4.9173930434853617</v>
      </c>
      <c r="K1826" s="2">
        <f t="shared" si="220"/>
        <v>4.7493911069823431</v>
      </c>
    </row>
    <row r="1827" spans="1:11" ht="13.5" x14ac:dyDescent="0.25">
      <c r="A1827" s="3">
        <f>TITRES_STAT!B1830</f>
        <v>45436</v>
      </c>
      <c r="B1827" s="5">
        <f>TITRES_STAT!D1830</f>
        <v>4.8372999999999999</v>
      </c>
      <c r="C1827" s="2">
        <f t="shared" si="221"/>
        <v>-0.25769999999999982</v>
      </c>
      <c r="D1827" s="2">
        <f t="shared" si="222"/>
        <v>4.9695799999999997</v>
      </c>
      <c r="E1827" s="2">
        <f t="shared" si="224"/>
        <v>4.9429499999999997</v>
      </c>
      <c r="F1827" s="2">
        <f t="shared" si="225"/>
        <v>4.9511199999999995</v>
      </c>
      <c r="G1827" s="2">
        <f t="shared" si="219"/>
        <v>4.7549740000000007</v>
      </c>
      <c r="H1827" s="2">
        <f t="shared" si="223"/>
        <v>3.9108864999999962</v>
      </c>
      <c r="I1827" s="2">
        <f t="array" ref="I1827">SUMPRODUCT(B1811:B1830, (ROW(B1811:B1830)-ROW(B1811)+1)) / (20*21/2)</f>
        <v>4.9576390476190477</v>
      </c>
      <c r="J1827" s="2">
        <f t="shared" si="226"/>
        <v>4.9097651345819937</v>
      </c>
      <c r="K1827" s="2">
        <f t="shared" si="220"/>
        <v>4.7528385145516632</v>
      </c>
    </row>
    <row r="1828" spans="1:11" ht="13.5" x14ac:dyDescent="0.25">
      <c r="A1828" s="3">
        <f>TITRES_STAT!B1831</f>
        <v>45439</v>
      </c>
      <c r="B1828" s="5">
        <f>TITRES_STAT!D1831</f>
        <v>4.8974000000000002</v>
      </c>
      <c r="C1828" s="2">
        <f t="shared" si="221"/>
        <v>6.0100000000000264E-2</v>
      </c>
      <c r="D1828" s="2">
        <f t="shared" si="222"/>
        <v>4.9420799999999998</v>
      </c>
      <c r="E1828" s="2">
        <f t="shared" si="224"/>
        <v>4.9360699999999991</v>
      </c>
      <c r="F1828" s="2">
        <f t="shared" si="225"/>
        <v>4.9506900000000007</v>
      </c>
      <c r="G1828" s="2">
        <f t="shared" si="219"/>
        <v>4.7635660000000017</v>
      </c>
      <c r="H1828" s="2">
        <f t="shared" si="223"/>
        <v>3.919263499999996</v>
      </c>
      <c r="I1828" s="2">
        <f t="array" ref="I1828">SUMPRODUCT(B1812:B1831, (ROW(B1812:B1831)-ROW(B1812)+1)) / (20*21/2)</f>
        <v>4.9672980952380952</v>
      </c>
      <c r="J1828" s="2">
        <f t="shared" si="226"/>
        <v>4.908587502717042</v>
      </c>
      <c r="K1828" s="2">
        <f t="shared" si="220"/>
        <v>4.7585075924123821</v>
      </c>
    </row>
    <row r="1829" spans="1:11" ht="13.5" x14ac:dyDescent="0.25">
      <c r="A1829" s="3">
        <f>TITRES_STAT!B1832</f>
        <v>45440</v>
      </c>
      <c r="B1829" s="5">
        <f>TITRES_STAT!D1832</f>
        <v>5.0349000000000004</v>
      </c>
      <c r="C1829" s="2">
        <f t="shared" si="221"/>
        <v>0.13750000000000018</v>
      </c>
      <c r="D1829" s="2">
        <f t="shared" si="222"/>
        <v>4.9523999999999999</v>
      </c>
      <c r="E1829" s="2">
        <f t="shared" si="224"/>
        <v>4.9498199999999999</v>
      </c>
      <c r="F1829" s="2">
        <f t="shared" si="225"/>
        <v>4.9554150000000003</v>
      </c>
      <c r="G1829" s="2">
        <f t="shared" si="219"/>
        <v>4.7749080000000017</v>
      </c>
      <c r="H1829" s="2">
        <f t="shared" si="223"/>
        <v>3.928241999999996</v>
      </c>
      <c r="I1829" s="2">
        <f t="array" ref="I1829">SUMPRODUCT(B1813:B1832, (ROW(B1813:B1832)-ROW(B1813)+1)) / (20*21/2)</f>
        <v>4.984688095238095</v>
      </c>
      <c r="J1829" s="2">
        <f t="shared" si="226"/>
        <v>4.9206172643630381</v>
      </c>
      <c r="K1829" s="2">
        <f t="shared" si="220"/>
        <v>4.7693465103569945</v>
      </c>
    </row>
    <row r="1830" spans="1:11" ht="13.5" x14ac:dyDescent="0.25">
      <c r="A1830" s="3">
        <f>TITRES_STAT!B1833</f>
        <v>45441</v>
      </c>
      <c r="B1830" s="5">
        <f>TITRES_STAT!D1833</f>
        <v>5.0349000000000004</v>
      </c>
      <c r="C1830" s="2">
        <f t="shared" si="221"/>
        <v>0</v>
      </c>
      <c r="D1830" s="2">
        <f t="shared" si="222"/>
        <v>4.9798999999999998</v>
      </c>
      <c r="E1830" s="2">
        <f t="shared" si="224"/>
        <v>4.9592700000000001</v>
      </c>
      <c r="F1830" s="2">
        <f t="shared" si="225"/>
        <v>4.9592800000000015</v>
      </c>
      <c r="G1830" s="2">
        <f t="shared" si="219"/>
        <v>4.7857340000000015</v>
      </c>
      <c r="H1830" s="2">
        <f t="shared" si="223"/>
        <v>3.9371774999999962</v>
      </c>
      <c r="I1830" s="2">
        <f t="array" ref="I1830">SUMPRODUCT(B1814:B1833, (ROW(B1814:B1833)-ROW(B1814)+1)) / (20*21/2)</f>
        <v>5.0000719047619056</v>
      </c>
      <c r="J1830" s="2">
        <f t="shared" si="226"/>
        <v>4.9315013344237011</v>
      </c>
      <c r="K1830" s="2">
        <f t="shared" si="220"/>
        <v>4.7797603726959359</v>
      </c>
    </row>
    <row r="1831" spans="1:11" ht="13.5" x14ac:dyDescent="0.25">
      <c r="A1831" s="3">
        <f>TITRES_STAT!B1834</f>
        <v>45442</v>
      </c>
      <c r="B1831" s="5">
        <f>TITRES_STAT!D1834</f>
        <v>5.0606999999999998</v>
      </c>
      <c r="C1831" s="2">
        <f t="shared" si="221"/>
        <v>2.5799999999999379E-2</v>
      </c>
      <c r="D1831" s="2">
        <f t="shared" si="222"/>
        <v>4.9730400000000001</v>
      </c>
      <c r="E1831" s="2">
        <f t="shared" si="224"/>
        <v>4.9764599999999994</v>
      </c>
      <c r="F1831" s="2">
        <f t="shared" si="225"/>
        <v>4.9640050000000002</v>
      </c>
      <c r="G1831" s="2">
        <f t="shared" si="219"/>
        <v>4.7965600000000004</v>
      </c>
      <c r="H1831" s="2">
        <f t="shared" si="223"/>
        <v>3.9463709999999965</v>
      </c>
      <c r="I1831" s="2">
        <f t="array" ref="I1831">SUMPRODUCT(B1815:B1834, (ROW(B1815:B1834)-ROW(B1815)+1)) / (20*21/2)</f>
        <v>5.0094047619047624</v>
      </c>
      <c r="J1831" s="2">
        <f t="shared" si="226"/>
        <v>4.9438059692404916</v>
      </c>
      <c r="K1831" s="2">
        <f t="shared" si="220"/>
        <v>4.7907776129823691</v>
      </c>
    </row>
    <row r="1832" spans="1:11" ht="13.5" x14ac:dyDescent="0.25">
      <c r="A1832" s="3">
        <f>TITRES_STAT!B1835</f>
        <v>45443</v>
      </c>
      <c r="B1832" s="5">
        <f>TITRES_STAT!D1835</f>
        <v>5.1466000000000003</v>
      </c>
      <c r="C1832" s="2">
        <f t="shared" si="221"/>
        <v>8.5900000000000531E-2</v>
      </c>
      <c r="D1832" s="2">
        <f t="shared" si="222"/>
        <v>5.0349000000000004</v>
      </c>
      <c r="E1832" s="2">
        <f t="shared" si="224"/>
        <v>5.0022399999999996</v>
      </c>
      <c r="F1832" s="2">
        <f t="shared" si="225"/>
        <v>4.9678700000000005</v>
      </c>
      <c r="G1832" s="2">
        <f t="shared" si="219"/>
        <v>4.8092760000000006</v>
      </c>
      <c r="H1832" s="2">
        <f t="shared" si="223"/>
        <v>3.956509499999997</v>
      </c>
      <c r="I1832" s="2">
        <f t="array" ref="I1832">SUMPRODUCT(B1816:B1835, (ROW(B1816:B1835)-ROW(B1816)+1)) / (20*21/2)</f>
        <v>5.0134138095238097</v>
      </c>
      <c r="J1832" s="2">
        <f t="shared" si="226"/>
        <v>4.9631196864556832</v>
      </c>
      <c r="K1832" s="2">
        <f t="shared" si="220"/>
        <v>4.8047314320811001</v>
      </c>
    </row>
    <row r="1833" spans="1:11" ht="13.5" x14ac:dyDescent="0.25">
      <c r="A1833" s="3">
        <f>TITRES_STAT!B1836</f>
        <v>45446</v>
      </c>
      <c r="B1833" s="5">
        <f>TITRES_STAT!D1836</f>
        <v>5.1294000000000004</v>
      </c>
      <c r="C1833" s="2">
        <f t="shared" si="221"/>
        <v>-1.7199999999999882E-2</v>
      </c>
      <c r="D1833" s="2">
        <f t="shared" si="222"/>
        <v>5.0813000000000006</v>
      </c>
      <c r="E1833" s="2">
        <f t="shared" si="224"/>
        <v>5.0116899999999998</v>
      </c>
      <c r="F1833" s="2">
        <f t="shared" si="225"/>
        <v>4.971305000000001</v>
      </c>
      <c r="G1833" s="2">
        <f t="shared" si="219"/>
        <v>4.8211320000000013</v>
      </c>
      <c r="H1833" s="2">
        <f t="shared" si="223"/>
        <v>3.966218499999997</v>
      </c>
      <c r="I1833" s="2">
        <f t="array" ref="I1833">SUMPRODUCT(B1817:B1836, (ROW(B1817:B1836)-ROW(B1817)+1)) / (20*21/2)</f>
        <v>5.0258499999999993</v>
      </c>
      <c r="J1833" s="2">
        <f t="shared" si="226"/>
        <v>4.978955906793237</v>
      </c>
      <c r="K1833" s="2">
        <f t="shared" si="220"/>
        <v>4.817463532783802</v>
      </c>
    </row>
    <row r="1834" spans="1:11" ht="13.5" x14ac:dyDescent="0.25">
      <c r="A1834" s="3">
        <f>TITRES_STAT!B1837</f>
        <v>45447</v>
      </c>
      <c r="B1834" s="5">
        <f>TITRES_STAT!D1837</f>
        <v>5.0693000000000001</v>
      </c>
      <c r="C1834" s="2">
        <f t="shared" si="221"/>
        <v>-6.0100000000000264E-2</v>
      </c>
      <c r="D1834" s="2">
        <f t="shared" si="222"/>
        <v>5.0881799999999995</v>
      </c>
      <c r="E1834" s="2">
        <f t="shared" si="224"/>
        <v>5.0202900000000001</v>
      </c>
      <c r="F1834" s="2">
        <f t="shared" si="225"/>
        <v>4.9756049999999998</v>
      </c>
      <c r="G1834" s="2">
        <f t="shared" si="219"/>
        <v>4.8314440000000012</v>
      </c>
      <c r="H1834" s="2">
        <f t="shared" si="223"/>
        <v>3.9756269999999967</v>
      </c>
      <c r="I1834" s="2">
        <f t="array" ref="I1834">SUMPRODUCT(B1818:B1837, (ROW(B1818:B1837)-ROW(B1818)+1)) / (20*21/2)</f>
        <v>5.0323176190476184</v>
      </c>
      <c r="J1834" s="2">
        <f t="shared" si="226"/>
        <v>4.9875601061462618</v>
      </c>
      <c r="K1834" s="2">
        <f t="shared" si="220"/>
        <v>4.827339472674633</v>
      </c>
    </row>
    <row r="1835" spans="1:11" ht="13.5" x14ac:dyDescent="0.25">
      <c r="A1835" s="3">
        <f>TITRES_STAT!B1838</f>
        <v>45448</v>
      </c>
      <c r="B1835" s="5">
        <f>TITRES_STAT!D1838</f>
        <v>5.0176999999999996</v>
      </c>
      <c r="C1835" s="2">
        <f t="shared" si="221"/>
        <v>-5.1600000000000534E-2</v>
      </c>
      <c r="D1835" s="2">
        <f t="shared" si="222"/>
        <v>5.0847399999999991</v>
      </c>
      <c r="E1835" s="2">
        <f t="shared" si="224"/>
        <v>5.0323199999999995</v>
      </c>
      <c r="F1835" s="2">
        <f t="shared" si="225"/>
        <v>4.9816200000000004</v>
      </c>
      <c r="G1835" s="2">
        <f t="shared" si="219"/>
        <v>4.8407240000000016</v>
      </c>
      <c r="H1835" s="2">
        <f t="shared" si="223"/>
        <v>3.9847774999999968</v>
      </c>
      <c r="I1835" s="2">
        <f t="array" ref="I1835">SUMPRODUCT(B1819:B1838, (ROW(B1819:B1838)-ROW(B1819)+1)) / (20*21/2)</f>
        <v>5.0323971428571426</v>
      </c>
      <c r="J1835" s="2">
        <f t="shared" si="226"/>
        <v>4.9904305722275701</v>
      </c>
      <c r="K1835" s="2">
        <f t="shared" si="220"/>
        <v>4.8348045913932749</v>
      </c>
    </row>
    <row r="1836" spans="1:11" ht="13.5" x14ac:dyDescent="0.25">
      <c r="A1836" s="3">
        <f>TITRES_STAT!B1839</f>
        <v>45449</v>
      </c>
      <c r="B1836" s="5">
        <f>TITRES_STAT!D1839</f>
        <v>5.1121999999999996</v>
      </c>
      <c r="C1836" s="2">
        <f t="shared" si="221"/>
        <v>9.4500000000000028E-2</v>
      </c>
      <c r="D1836" s="2">
        <f t="shared" si="222"/>
        <v>5.09504</v>
      </c>
      <c r="E1836" s="2">
        <f t="shared" si="224"/>
        <v>5.0340399999999992</v>
      </c>
      <c r="F1836" s="2">
        <f t="shared" si="225"/>
        <v>4.9927900000000003</v>
      </c>
      <c r="G1836" s="2">
        <f t="shared" si="219"/>
        <v>4.8510340000000003</v>
      </c>
      <c r="H1836" s="2">
        <f t="shared" si="223"/>
        <v>3.9944434999999969</v>
      </c>
      <c r="I1836" s="2">
        <f t="array" ref="I1836">SUMPRODUCT(B1820:B1839, (ROW(B1820:B1839)-ROW(B1820)+1)) / (20*21/2)</f>
        <v>5.0388657142857136</v>
      </c>
      <c r="J1836" s="2">
        <f t="shared" si="226"/>
        <v>5.0020276605868483</v>
      </c>
      <c r="K1836" s="2">
        <f t="shared" si="220"/>
        <v>4.8456828427111853</v>
      </c>
    </row>
    <row r="1837" spans="1:11" ht="13.5" x14ac:dyDescent="0.25">
      <c r="A1837" s="3">
        <f>TITRES_STAT!B1840</f>
        <v>45450</v>
      </c>
      <c r="B1837" s="5">
        <f>TITRES_STAT!D1840</f>
        <v>5.0606999999999998</v>
      </c>
      <c r="C1837" s="2">
        <f t="shared" si="221"/>
        <v>-5.1499999999999879E-2</v>
      </c>
      <c r="D1837" s="2">
        <f t="shared" si="222"/>
        <v>5.0778600000000003</v>
      </c>
      <c r="E1837" s="2">
        <f t="shared" si="224"/>
        <v>5.0563799999999999</v>
      </c>
      <c r="F1837" s="2">
        <f t="shared" si="225"/>
        <v>4.9996650000000002</v>
      </c>
      <c r="G1837" s="2">
        <f t="shared" si="219"/>
        <v>4.8603139999999998</v>
      </c>
      <c r="H1837" s="2">
        <f t="shared" si="223"/>
        <v>4.003765999999997</v>
      </c>
      <c r="I1837" s="2">
        <f t="array" ref="I1837">SUMPRODUCT(B1821:B1840, (ROW(B1821:B1840)-ROW(B1821)+1)) / (20*21/2)</f>
        <v>5.0428776190476183</v>
      </c>
      <c r="J1837" s="2">
        <f t="shared" si="226"/>
        <v>5.0076155024357201</v>
      </c>
      <c r="K1837" s="2">
        <f t="shared" si="220"/>
        <v>4.8541148880950598</v>
      </c>
    </row>
    <row r="1838" spans="1:11" ht="13.5" x14ac:dyDescent="0.25">
      <c r="A1838" s="3">
        <f>TITRES_STAT!B1841</f>
        <v>45453</v>
      </c>
      <c r="B1838" s="5">
        <f>TITRES_STAT!D1841</f>
        <v>5.0004999999999997</v>
      </c>
      <c r="C1838" s="2">
        <f t="shared" si="221"/>
        <v>-6.0200000000000031E-2</v>
      </c>
      <c r="D1838" s="2">
        <f t="shared" si="222"/>
        <v>5.0520799999999992</v>
      </c>
      <c r="E1838" s="2">
        <f t="shared" si="224"/>
        <v>5.0666899999999995</v>
      </c>
      <c r="F1838" s="2">
        <f t="shared" si="225"/>
        <v>5.0013800000000002</v>
      </c>
      <c r="G1838" s="2">
        <f t="shared" si="219"/>
        <v>4.8677019999999995</v>
      </c>
      <c r="H1838" s="2">
        <f t="shared" si="223"/>
        <v>4.0125724999999974</v>
      </c>
      <c r="I1838" s="2">
        <f t="array" ref="I1838">SUMPRODUCT(B1822:B1841, (ROW(B1822:B1841)-ROW(B1822)+1)) / (20*21/2)</f>
        <v>5.0479957142857144</v>
      </c>
      <c r="J1838" s="2">
        <f t="shared" si="226"/>
        <v>5.0069378355370802</v>
      </c>
      <c r="K1838" s="2">
        <f t="shared" si="220"/>
        <v>4.8598554807187826</v>
      </c>
    </row>
    <row r="1839" spans="1:11" ht="13.5" x14ac:dyDescent="0.25">
      <c r="A1839" s="3">
        <f>TITRES_STAT!B1842</f>
        <v>45454</v>
      </c>
      <c r="B1839" s="5">
        <f>TITRES_STAT!D1842</f>
        <v>5.0693000000000001</v>
      </c>
      <c r="C1839" s="2">
        <f t="shared" si="221"/>
        <v>6.8800000000000416E-2</v>
      </c>
      <c r="D1839" s="2">
        <f t="shared" si="222"/>
        <v>5.0520799999999992</v>
      </c>
      <c r="E1839" s="2">
        <f t="shared" si="224"/>
        <v>5.0701299999999998</v>
      </c>
      <c r="F1839" s="2">
        <f t="shared" si="225"/>
        <v>5.0099749999999998</v>
      </c>
      <c r="G1839" s="2">
        <f t="shared" si="219"/>
        <v>4.8762939999999997</v>
      </c>
      <c r="H1839" s="2">
        <f t="shared" si="223"/>
        <v>4.0218949999999971</v>
      </c>
      <c r="I1839" s="2">
        <f t="array" ref="I1839">SUMPRODUCT(B1823:B1842, (ROW(B1823:B1842)-ROW(B1823)+1)) / (20*21/2)</f>
        <v>5.0538828571428569</v>
      </c>
      <c r="J1839" s="2">
        <f t="shared" si="226"/>
        <v>5.0128770892954533</v>
      </c>
      <c r="K1839" s="2">
        <f t="shared" si="220"/>
        <v>4.8680689912788297</v>
      </c>
    </row>
    <row r="1840" spans="1:11" ht="13.5" x14ac:dyDescent="0.25">
      <c r="A1840" s="3">
        <f>TITRES_STAT!B1843</f>
        <v>45455</v>
      </c>
      <c r="B1840" s="5">
        <f>TITRES_STAT!D1843</f>
        <v>5.0521000000000003</v>
      </c>
      <c r="C1840" s="2">
        <f t="shared" si="221"/>
        <v>-1.7199999999999882E-2</v>
      </c>
      <c r="D1840" s="2">
        <f t="shared" si="222"/>
        <v>5.0589599999999999</v>
      </c>
      <c r="E1840" s="2">
        <f t="shared" si="224"/>
        <v>5.0718499999999995</v>
      </c>
      <c r="F1840" s="2">
        <f t="shared" si="225"/>
        <v>5.0155599999999998</v>
      </c>
      <c r="G1840" s="2">
        <f t="shared" si="219"/>
        <v>4.8845419999999997</v>
      </c>
      <c r="H1840" s="2">
        <f t="shared" si="223"/>
        <v>4.0311314999999972</v>
      </c>
      <c r="I1840" s="2">
        <f t="array" ref="I1840">SUMPRODUCT(B1824:B1843, (ROW(B1824:B1843)-ROW(B1824)+1)) / (20*21/2)</f>
        <v>5.0572004761904772</v>
      </c>
      <c r="J1840" s="2">
        <f t="shared" si="226"/>
        <v>5.0166126046006481</v>
      </c>
      <c r="K1840" s="2">
        <f t="shared" si="220"/>
        <v>4.875285893581621</v>
      </c>
    </row>
    <row r="1841" spans="1:11" ht="13.5" x14ac:dyDescent="0.25">
      <c r="A1841" s="3">
        <f>TITRES_STAT!B1844</f>
        <v>45456</v>
      </c>
      <c r="B1841" s="5">
        <f>TITRES_STAT!D1844</f>
        <v>5.0693000000000001</v>
      </c>
      <c r="C1841" s="2">
        <f t="shared" si="221"/>
        <v>1.7199999999999882E-2</v>
      </c>
      <c r="D1841" s="2">
        <f t="shared" si="222"/>
        <v>5.0503799999999996</v>
      </c>
      <c r="E1841" s="2">
        <f t="shared" si="224"/>
        <v>5.0727099999999998</v>
      </c>
      <c r="F1841" s="2">
        <f t="shared" si="225"/>
        <v>5.0245850000000001</v>
      </c>
      <c r="G1841" s="2">
        <f t="shared" si="219"/>
        <v>4.8931339999999999</v>
      </c>
      <c r="H1841" s="2">
        <f t="shared" si="223"/>
        <v>4.0404539999999969</v>
      </c>
      <c r="I1841" s="2">
        <f t="array" ref="I1841">SUMPRODUCT(B1825:B1844, (ROW(B1825:B1844)-ROW(B1825)+1)) / (20*21/2)</f>
        <v>5.0521638095238091</v>
      </c>
      <c r="J1841" s="2">
        <f t="shared" si="226"/>
        <v>5.0216304517815384</v>
      </c>
      <c r="K1841" s="2">
        <f t="shared" si="220"/>
        <v>4.8828942899117536</v>
      </c>
    </row>
    <row r="1842" spans="1:11" ht="13.5" x14ac:dyDescent="0.25">
      <c r="A1842" s="3">
        <f>TITRES_STAT!B1845</f>
        <v>45457</v>
      </c>
      <c r="B1842" s="5">
        <f>TITRES_STAT!D1845</f>
        <v>5.0864000000000003</v>
      </c>
      <c r="C1842" s="2">
        <f t="shared" si="221"/>
        <v>1.7100000000000115E-2</v>
      </c>
      <c r="D1842" s="2">
        <f t="shared" si="222"/>
        <v>5.0555200000000005</v>
      </c>
      <c r="E1842" s="2">
        <f t="shared" si="224"/>
        <v>5.0666899999999995</v>
      </c>
      <c r="F1842" s="2">
        <f t="shared" si="225"/>
        <v>5.0344649999999991</v>
      </c>
      <c r="G1842" s="2">
        <f t="shared" ref="G1842:G1905" si="227">AVERAGE(B1793:B1842)</f>
        <v>4.902067999999999</v>
      </c>
      <c r="H1842" s="2">
        <f t="shared" si="223"/>
        <v>4.0498189999999967</v>
      </c>
      <c r="I1842" s="2">
        <f t="array" ref="I1842">SUMPRODUCT(B1826:B1845, (ROW(B1826:B1845)-ROW(B1826)+1)) / (20*21/2)</f>
        <v>5.0471271428571427</v>
      </c>
      <c r="J1842" s="2">
        <f t="shared" si="226"/>
        <v>5.0277989801832961</v>
      </c>
      <c r="K1842" s="2">
        <f t="shared" si="220"/>
        <v>4.8908749059936456</v>
      </c>
    </row>
    <row r="1843" spans="1:11" ht="13.5" x14ac:dyDescent="0.25">
      <c r="A1843" s="3">
        <f>TITRES_STAT!B1846</f>
        <v>45461</v>
      </c>
      <c r="B1843" s="5">
        <f>TITRES_STAT!D1846</f>
        <v>5.0693000000000001</v>
      </c>
      <c r="C1843" s="2">
        <f t="shared" si="221"/>
        <v>-1.7100000000000115E-2</v>
      </c>
      <c r="D1843" s="2">
        <f t="shared" si="222"/>
        <v>5.0692800000000009</v>
      </c>
      <c r="E1843" s="2">
        <f t="shared" si="224"/>
        <v>5.0606799999999996</v>
      </c>
      <c r="F1843" s="2">
        <f t="shared" si="225"/>
        <v>5.0361849999999988</v>
      </c>
      <c r="G1843" s="2">
        <f t="shared" si="227"/>
        <v>4.9106599999999991</v>
      </c>
      <c r="H1843" s="2">
        <f t="shared" si="223"/>
        <v>4.0590984999999966</v>
      </c>
      <c r="I1843" s="2">
        <f t="array" ref="I1843">SUMPRODUCT(B1827:B1846, (ROW(B1827:B1846)-ROW(B1827)+1)) / (20*21/2)</f>
        <v>5.0416814285714278</v>
      </c>
      <c r="J1843" s="2">
        <f t="shared" si="226"/>
        <v>5.0317514582610769</v>
      </c>
      <c r="K1843" s="2">
        <f t="shared" ref="K1843:K1906" si="228">$K$4*B1843+(1-$K$4)*K1842</f>
        <v>4.8978719685036989</v>
      </c>
    </row>
    <row r="1844" spans="1:11" ht="13.5" x14ac:dyDescent="0.25">
      <c r="A1844" s="3">
        <f>TITRES_STAT!B1847</f>
        <v>45462</v>
      </c>
      <c r="B1844" s="5">
        <f>TITRES_STAT!D1847</f>
        <v>4.9832999999999998</v>
      </c>
      <c r="C1844" s="2">
        <f t="shared" si="221"/>
        <v>-8.6000000000000298E-2</v>
      </c>
      <c r="D1844" s="2">
        <f t="shared" si="222"/>
        <v>5.052080000000001</v>
      </c>
      <c r="E1844" s="2">
        <f t="shared" si="224"/>
        <v>5.0520799999999992</v>
      </c>
      <c r="F1844" s="2">
        <f t="shared" si="225"/>
        <v>5.0361849999999997</v>
      </c>
      <c r="G1844" s="2">
        <f t="shared" si="227"/>
        <v>4.9175319999999987</v>
      </c>
      <c r="H1844" s="2">
        <f t="shared" si="223"/>
        <v>4.0678189999999965</v>
      </c>
      <c r="I1844" s="2">
        <f t="array" ref="I1844">SUMPRODUCT(B1828:B1847, (ROW(B1828:B1847)-ROW(B1828)+1)) / (20*21/2)</f>
        <v>5.044958095238095</v>
      </c>
      <c r="J1844" s="2">
        <f t="shared" si="226"/>
        <v>5.0271370336647836</v>
      </c>
      <c r="K1844" s="2">
        <f t="shared" si="228"/>
        <v>4.9012220873859071</v>
      </c>
    </row>
    <row r="1845" spans="1:11" ht="13.5" x14ac:dyDescent="0.25">
      <c r="A1845" s="3">
        <f>TITRES_STAT!B1848</f>
        <v>45463</v>
      </c>
      <c r="B1845" s="5">
        <f>TITRES_STAT!D1848</f>
        <v>4.9832999999999998</v>
      </c>
      <c r="C1845" s="2">
        <f t="shared" si="221"/>
        <v>0</v>
      </c>
      <c r="D1845" s="2">
        <f t="shared" si="222"/>
        <v>5.0383200000000006</v>
      </c>
      <c r="E1845" s="2">
        <f t="shared" si="224"/>
        <v>5.0486399999999998</v>
      </c>
      <c r="F1845" s="2">
        <f t="shared" si="225"/>
        <v>5.0404799999999987</v>
      </c>
      <c r="G1845" s="2">
        <f t="shared" si="227"/>
        <v>4.9244039999999982</v>
      </c>
      <c r="H1845" s="2">
        <f t="shared" si="223"/>
        <v>4.0766684999999958</v>
      </c>
      <c r="I1845" s="2">
        <f t="array" ref="I1845">SUMPRODUCT(B1829:B1848, (ROW(B1829:B1848)-ROW(B1829)+1)) / (20*21/2)</f>
        <v>5.0536728571428569</v>
      </c>
      <c r="J1845" s="2">
        <f t="shared" si="226"/>
        <v>5.0229620780776614</v>
      </c>
      <c r="K1845" s="2">
        <f t="shared" si="228"/>
        <v>4.904440829057048</v>
      </c>
    </row>
    <row r="1846" spans="1:11" ht="13.5" x14ac:dyDescent="0.25">
      <c r="A1846" s="3">
        <f>TITRES_STAT!B1849</f>
        <v>45464</v>
      </c>
      <c r="B1846" s="5">
        <f>TITRES_STAT!D1849</f>
        <v>4.9832999999999998</v>
      </c>
      <c r="C1846" s="2">
        <f t="shared" si="221"/>
        <v>0</v>
      </c>
      <c r="D1846" s="2">
        <f t="shared" si="222"/>
        <v>5.0211199999999998</v>
      </c>
      <c r="E1846" s="2">
        <f t="shared" si="224"/>
        <v>5.0357500000000002</v>
      </c>
      <c r="F1846" s="2">
        <f t="shared" si="225"/>
        <v>5.0348949999999997</v>
      </c>
      <c r="G1846" s="2">
        <f t="shared" si="227"/>
        <v>4.9305899999999987</v>
      </c>
      <c r="H1846" s="2">
        <f t="shared" si="223"/>
        <v>4.0856039999999965</v>
      </c>
      <c r="I1846" s="2">
        <f t="array" ref="I1846">SUMPRODUCT(B1830:B1849, (ROW(B1830:B1849)-ROW(B1830)+1)) / (20*21/2)</f>
        <v>5.0726990476190474</v>
      </c>
      <c r="J1846" s="2">
        <f t="shared" si="226"/>
        <v>5.0191847373083602</v>
      </c>
      <c r="K1846" s="2">
        <f t="shared" si="228"/>
        <v>4.9075333455646151</v>
      </c>
    </row>
    <row r="1847" spans="1:11" ht="13.5" x14ac:dyDescent="0.25">
      <c r="A1847" s="3">
        <f>TITRES_STAT!B1850</f>
        <v>45467</v>
      </c>
      <c r="B1847" s="5">
        <f>TITRES_STAT!D1850</f>
        <v>5.0693000000000001</v>
      </c>
      <c r="C1847" s="2">
        <f t="shared" si="221"/>
        <v>8.6000000000000298E-2</v>
      </c>
      <c r="D1847" s="2">
        <f t="shared" si="222"/>
        <v>5.0176999999999996</v>
      </c>
      <c r="E1847" s="2">
        <f t="shared" si="224"/>
        <v>5.0366100000000005</v>
      </c>
      <c r="F1847" s="2">
        <f t="shared" si="225"/>
        <v>5.0464949999999993</v>
      </c>
      <c r="G1847" s="2">
        <f t="shared" si="227"/>
        <v>4.9376359999999986</v>
      </c>
      <c r="H1847" s="2">
        <f t="shared" si="223"/>
        <v>4.0950554999999955</v>
      </c>
      <c r="I1847" s="2">
        <f t="array" ref="I1847">SUMPRODUCT(B1831:B1850, (ROW(B1831:B1850)-ROW(B1831)+1)) / (20*21/2)</f>
        <v>5.0898423809523807</v>
      </c>
      <c r="J1847" s="2">
        <f t="shared" si="226"/>
        <v>5.0239576194694688</v>
      </c>
      <c r="K1847" s="2">
        <f t="shared" si="228"/>
        <v>4.91387713593463</v>
      </c>
    </row>
    <row r="1848" spans="1:11" ht="13.5" x14ac:dyDescent="0.25">
      <c r="A1848" s="3">
        <f>TITRES_STAT!B1851</f>
        <v>45468</v>
      </c>
      <c r="B1848" s="5">
        <f>TITRES_STAT!D1851</f>
        <v>5.1379999999999999</v>
      </c>
      <c r="C1848" s="2">
        <f t="shared" si="221"/>
        <v>6.8699999999999761E-2</v>
      </c>
      <c r="D1848" s="2">
        <f t="shared" si="222"/>
        <v>5.031439999999999</v>
      </c>
      <c r="E1848" s="2">
        <f t="shared" si="224"/>
        <v>5.0503599999999995</v>
      </c>
      <c r="F1848" s="2">
        <f t="shared" si="225"/>
        <v>5.0585250000000004</v>
      </c>
      <c r="G1848" s="2">
        <f t="shared" si="227"/>
        <v>4.9463999999999979</v>
      </c>
      <c r="H1848" s="2">
        <f t="shared" si="223"/>
        <v>4.104850499999996</v>
      </c>
      <c r="I1848" s="2">
        <f t="array" ref="I1848">SUMPRODUCT(B1832:B1851, (ROW(B1832:B1851)-ROW(B1832)+1)) / (20*21/2)</f>
        <v>5.105962857142857</v>
      </c>
      <c r="J1848" s="2">
        <f t="shared" si="226"/>
        <v>5.0348187985676152</v>
      </c>
      <c r="K1848" s="2">
        <f t="shared" si="228"/>
        <v>4.9226662678587623</v>
      </c>
    </row>
    <row r="1849" spans="1:11" ht="13.5" x14ac:dyDescent="0.25">
      <c r="A1849" s="3">
        <f>TITRES_STAT!B1852</f>
        <v>45469</v>
      </c>
      <c r="B1849" s="5">
        <f>TITRES_STAT!D1852</f>
        <v>5.2583000000000002</v>
      </c>
      <c r="C1849" s="2">
        <f t="shared" si="221"/>
        <v>0.1203000000000003</v>
      </c>
      <c r="D1849" s="2">
        <f t="shared" si="222"/>
        <v>5.0864400000000005</v>
      </c>
      <c r="E1849" s="2">
        <f t="shared" si="224"/>
        <v>5.0692599999999999</v>
      </c>
      <c r="F1849" s="2">
        <f t="shared" si="225"/>
        <v>5.0696950000000003</v>
      </c>
      <c r="G1849" s="2">
        <f t="shared" si="227"/>
        <v>4.9587719999999988</v>
      </c>
      <c r="H1849" s="2">
        <f t="shared" si="223"/>
        <v>4.1152469999999957</v>
      </c>
      <c r="I1849" s="2">
        <f t="array" ref="I1849">SUMPRODUCT(B1833:B1852, (ROW(B1833:B1852)-ROW(B1833)+1)) / (20*21/2)</f>
        <v>5.1121833333333324</v>
      </c>
      <c r="J1849" s="2">
        <f t="shared" si="226"/>
        <v>5.0561027225135575</v>
      </c>
      <c r="K1849" s="2">
        <f t="shared" si="228"/>
        <v>4.9358283750015559</v>
      </c>
    </row>
    <row r="1850" spans="1:11" ht="13.5" x14ac:dyDescent="0.25">
      <c r="A1850" s="3">
        <f>TITRES_STAT!B1853</f>
        <v>45470</v>
      </c>
      <c r="B1850" s="5">
        <f>TITRES_STAT!D1853</f>
        <v>5.2496999999999998</v>
      </c>
      <c r="C1850" s="2">
        <f t="shared" si="221"/>
        <v>-8.6000000000003851E-3</v>
      </c>
      <c r="D1850" s="2">
        <f t="shared" si="222"/>
        <v>5.1397200000000005</v>
      </c>
      <c r="E1850" s="2">
        <f t="shared" si="224"/>
        <v>5.0890199999999997</v>
      </c>
      <c r="F1850" s="2">
        <f t="shared" si="225"/>
        <v>5.0804350000000005</v>
      </c>
      <c r="G1850" s="2">
        <f t="shared" si="227"/>
        <v>4.9711439999999989</v>
      </c>
      <c r="H1850" s="2">
        <f t="shared" si="223"/>
        <v>4.1256864999999951</v>
      </c>
      <c r="I1850" s="2">
        <f t="array" ref="I1850">SUMPRODUCT(B1834:B1853, (ROW(B1834:B1853)-ROW(B1834)+1)) / (20*21/2)</f>
        <v>5.1101819047619053</v>
      </c>
      <c r="J1850" s="2">
        <f t="shared" si="226"/>
        <v>5.0745405584646477</v>
      </c>
      <c r="K1850" s="2">
        <f t="shared" si="228"/>
        <v>4.9481370661779653</v>
      </c>
    </row>
    <row r="1851" spans="1:11" ht="13.5" x14ac:dyDescent="0.25">
      <c r="A1851" s="3">
        <f>TITRES_STAT!B1854</f>
        <v>45471</v>
      </c>
      <c r="B1851" s="5">
        <f>TITRES_STAT!D1854</f>
        <v>5.2496999999999998</v>
      </c>
      <c r="C1851" s="2">
        <f t="shared" si="221"/>
        <v>0</v>
      </c>
      <c r="D1851" s="2">
        <f t="shared" si="222"/>
        <v>5.1929999999999996</v>
      </c>
      <c r="E1851" s="2">
        <f t="shared" si="224"/>
        <v>5.1070599999999988</v>
      </c>
      <c r="F1851" s="2">
        <f t="shared" si="225"/>
        <v>5.0898850000000007</v>
      </c>
      <c r="G1851" s="2">
        <f t="shared" si="227"/>
        <v>4.9833439999999989</v>
      </c>
      <c r="H1851" s="2">
        <f t="shared" si="223"/>
        <v>4.1361259999999946</v>
      </c>
      <c r="I1851" s="2">
        <f t="array" ref="I1851">SUMPRODUCT(B1835:B1854, (ROW(B1835:B1854)-ROW(B1835)+1)) / (20*21/2)</f>
        <v>5.1125523809523807</v>
      </c>
      <c r="J1851" s="2">
        <f t="shared" si="226"/>
        <v>5.0912224100394434</v>
      </c>
      <c r="K1851" s="2">
        <f t="shared" si="228"/>
        <v>4.9599630635827516</v>
      </c>
    </row>
    <row r="1852" spans="1:11" ht="13.5" x14ac:dyDescent="0.25">
      <c r="A1852" s="3">
        <f>TITRES_STAT!B1855</f>
        <v>45474</v>
      </c>
      <c r="B1852" s="5">
        <f>TITRES_STAT!D1855</f>
        <v>5.1551999999999998</v>
      </c>
      <c r="C1852" s="2">
        <f t="shared" si="221"/>
        <v>-9.4500000000000028E-2</v>
      </c>
      <c r="D1852" s="2">
        <f t="shared" si="222"/>
        <v>5.2101800000000003</v>
      </c>
      <c r="E1852" s="2">
        <f t="shared" si="224"/>
        <v>5.1139399999999986</v>
      </c>
      <c r="F1852" s="2">
        <f t="shared" si="225"/>
        <v>5.0903150000000004</v>
      </c>
      <c r="G1852" s="2">
        <f t="shared" si="227"/>
        <v>4.9939979999999986</v>
      </c>
      <c r="H1852" s="2">
        <f t="shared" si="223"/>
        <v>4.1456629999999945</v>
      </c>
      <c r="I1852" s="2">
        <f t="array" ref="I1852">SUMPRODUCT(B1836:B1855, (ROW(B1836:B1855)-ROW(B1836)+1)) / (20*21/2)</f>
        <v>5.114718571428571</v>
      </c>
      <c r="J1852" s="2">
        <f t="shared" si="226"/>
        <v>5.09731551384521</v>
      </c>
      <c r="K1852" s="2">
        <f t="shared" si="228"/>
        <v>4.9676194140304872</v>
      </c>
    </row>
    <row r="1853" spans="1:11" ht="13.5" x14ac:dyDescent="0.25">
      <c r="A1853" s="3">
        <f>TITRES_STAT!B1856</f>
        <v>45475</v>
      </c>
      <c r="B1853" s="5">
        <f>TITRES_STAT!D1856</f>
        <v>5.0693000000000001</v>
      </c>
      <c r="C1853" s="2">
        <f t="shared" si="221"/>
        <v>-8.5899999999999643E-2</v>
      </c>
      <c r="D1853" s="2">
        <f t="shared" si="222"/>
        <v>5.1964399999999999</v>
      </c>
      <c r="E1853" s="2">
        <f t="shared" si="224"/>
        <v>5.1139399999999986</v>
      </c>
      <c r="F1853" s="2">
        <f t="shared" si="225"/>
        <v>5.0873100000000004</v>
      </c>
      <c r="G1853" s="2">
        <f t="shared" si="227"/>
        <v>5.0043099999999985</v>
      </c>
      <c r="H1853" s="2">
        <f t="shared" si="223"/>
        <v>4.1547704999999953</v>
      </c>
      <c r="I1853" s="2">
        <f t="array" ref="I1853">SUMPRODUCT(B1837:B1856, (ROW(B1837:B1856)-ROW(B1837)+1)) / (20*21/2)</f>
        <v>5.1164347619047614</v>
      </c>
      <c r="J1853" s="2">
        <f t="shared" si="226"/>
        <v>5.0946473696694756</v>
      </c>
      <c r="K1853" s="2">
        <f t="shared" si="228"/>
        <v>4.9716068879900757</v>
      </c>
    </row>
    <row r="1854" spans="1:11" ht="13.5" x14ac:dyDescent="0.25">
      <c r="A1854" s="3">
        <f>TITRES_STAT!B1857</f>
        <v>45476</v>
      </c>
      <c r="B1854" s="5">
        <f>TITRES_STAT!D1857</f>
        <v>5.1121999999999996</v>
      </c>
      <c r="C1854" s="2">
        <f t="shared" si="221"/>
        <v>4.2899999999999494E-2</v>
      </c>
      <c r="D1854" s="2">
        <f t="shared" si="222"/>
        <v>5.1672200000000004</v>
      </c>
      <c r="E1854" s="2">
        <f t="shared" si="224"/>
        <v>5.12683</v>
      </c>
      <c r="F1854" s="2">
        <f t="shared" si="225"/>
        <v>5.0894550000000001</v>
      </c>
      <c r="G1854" s="2">
        <f t="shared" si="227"/>
        <v>5.0120419999999992</v>
      </c>
      <c r="H1854" s="2">
        <f t="shared" si="223"/>
        <v>4.1642214999999956</v>
      </c>
      <c r="I1854" s="2">
        <f t="array" ref="I1854">SUMPRODUCT(B1838:B1857, (ROW(B1838:B1857)-ROW(B1838)+1)) / (20*21/2)</f>
        <v>5.118150952380951</v>
      </c>
      <c r="J1854" s="2">
        <f t="shared" si="226"/>
        <v>5.0963190487485726</v>
      </c>
      <c r="K1854" s="2">
        <f t="shared" si="228"/>
        <v>4.9771203433630138</v>
      </c>
    </row>
    <row r="1855" spans="1:11" ht="13.5" x14ac:dyDescent="0.25">
      <c r="A1855" s="3">
        <f>TITRES_STAT!B1858</f>
        <v>45477</v>
      </c>
      <c r="B1855" s="5">
        <f>TITRES_STAT!D1858</f>
        <v>5.1121999999999996</v>
      </c>
      <c r="C1855" s="2">
        <f t="shared" si="221"/>
        <v>0</v>
      </c>
      <c r="D1855" s="2">
        <f t="shared" si="222"/>
        <v>5.1397199999999996</v>
      </c>
      <c r="E1855" s="2">
        <f t="shared" si="224"/>
        <v>5.1397200000000005</v>
      </c>
      <c r="F1855" s="2">
        <f t="shared" si="225"/>
        <v>5.0941799999999997</v>
      </c>
      <c r="G1855" s="2">
        <f t="shared" si="227"/>
        <v>5.0196019999999981</v>
      </c>
      <c r="H1855" s="2">
        <f t="shared" si="223"/>
        <v>4.1738874999999958</v>
      </c>
      <c r="I1855" s="2">
        <f t="array" ref="I1855">SUMPRODUCT(B1839:B1858, (ROW(B1839:B1858)-ROW(B1839)+1)) / (20*21/2)</f>
        <v>5.1228980952380949</v>
      </c>
      <c r="J1855" s="2">
        <f t="shared" si="226"/>
        <v>5.0978315202963271</v>
      </c>
      <c r="K1855" s="2">
        <f t="shared" si="228"/>
        <v>4.9824175847997578</v>
      </c>
    </row>
    <row r="1856" spans="1:11" ht="13.5" x14ac:dyDescent="0.25">
      <c r="A1856" s="3">
        <f>TITRES_STAT!B1859</f>
        <v>45478</v>
      </c>
      <c r="B1856" s="5">
        <f>TITRES_STAT!D1859</f>
        <v>5.1121999999999996</v>
      </c>
      <c r="C1856" s="2">
        <f t="shared" si="221"/>
        <v>0</v>
      </c>
      <c r="D1856" s="2">
        <f t="shared" si="222"/>
        <v>5.1122199999999989</v>
      </c>
      <c r="E1856" s="2">
        <f t="shared" si="224"/>
        <v>5.152610000000001</v>
      </c>
      <c r="F1856" s="2">
        <f t="shared" si="225"/>
        <v>5.0941799999999997</v>
      </c>
      <c r="G1856" s="2">
        <f t="shared" si="227"/>
        <v>5.0249279999999992</v>
      </c>
      <c r="H1856" s="2">
        <f t="shared" si="223"/>
        <v>4.1835964999999957</v>
      </c>
      <c r="I1856" s="2">
        <f t="array" ref="I1856">SUMPRODUCT(B1840:B1859, (ROW(B1840:B1859)-ROW(B1840)+1)) / (20*21/2)</f>
        <v>5.1433114285714279</v>
      </c>
      <c r="J1856" s="2">
        <f t="shared" si="226"/>
        <v>5.099199946934772</v>
      </c>
      <c r="K1856" s="2">
        <f t="shared" si="228"/>
        <v>4.9875070912781982</v>
      </c>
    </row>
    <row r="1857" spans="1:11" ht="13.5" x14ac:dyDescent="0.25">
      <c r="A1857" s="3">
        <f>TITRES_STAT!B1860</f>
        <v>45481</v>
      </c>
      <c r="B1857" s="5">
        <f>TITRES_STAT!D1860</f>
        <v>5.1121999999999996</v>
      </c>
      <c r="C1857" s="2">
        <f t="shared" si="221"/>
        <v>0</v>
      </c>
      <c r="D1857" s="2">
        <f t="shared" si="222"/>
        <v>5.1036199999999994</v>
      </c>
      <c r="E1857" s="2">
        <f t="shared" si="224"/>
        <v>5.1569000000000011</v>
      </c>
      <c r="F1857" s="2">
        <f t="shared" si="225"/>
        <v>5.0967549999999999</v>
      </c>
      <c r="G1857" s="2">
        <f t="shared" si="227"/>
        <v>5.0304259999999985</v>
      </c>
      <c r="H1857" s="2">
        <f t="shared" si="223"/>
        <v>4.1933054999999957</v>
      </c>
      <c r="I1857" s="2">
        <f t="array" ref="I1857">SUMPRODUCT(B1841:B1860, (ROW(B1841:B1860)-ROW(B1841)+1)) / (20*21/2)</f>
        <v>5.1519004761904759</v>
      </c>
      <c r="J1857" s="2">
        <f t="shared" si="226"/>
        <v>5.1004380472266977</v>
      </c>
      <c r="K1857" s="2">
        <f t="shared" si="228"/>
        <v>4.9923970092672887</v>
      </c>
    </row>
    <row r="1858" spans="1:11" ht="13.5" x14ac:dyDescent="0.25">
      <c r="A1858" s="3">
        <f>TITRES_STAT!B1861</f>
        <v>45482</v>
      </c>
      <c r="B1858" s="5">
        <f>TITRES_STAT!D1861</f>
        <v>5.1466000000000003</v>
      </c>
      <c r="C1858" s="2">
        <f t="shared" si="221"/>
        <v>3.4400000000000652E-2</v>
      </c>
      <c r="D1858" s="2">
        <f t="shared" si="222"/>
        <v>5.1190799999999994</v>
      </c>
      <c r="E1858" s="2">
        <f t="shared" si="224"/>
        <v>5.1577600000000006</v>
      </c>
      <c r="F1858" s="2">
        <f t="shared" si="225"/>
        <v>5.1040599999999996</v>
      </c>
      <c r="G1858" s="2">
        <f t="shared" si="227"/>
        <v>5.0352379999999997</v>
      </c>
      <c r="H1858" s="2">
        <f t="shared" si="223"/>
        <v>4.2032294999999955</v>
      </c>
      <c r="I1858" s="2">
        <f t="array" ref="I1858">SUMPRODUCT(B1842:B1861, (ROW(B1842:B1861)-ROW(B1842)+1)) / (20*21/2)</f>
        <v>5.1679342857142858</v>
      </c>
      <c r="J1858" s="2">
        <f t="shared" si="226"/>
        <v>5.1048344236812975</v>
      </c>
      <c r="K1858" s="2">
        <f t="shared" si="228"/>
        <v>4.9984441853744546</v>
      </c>
    </row>
    <row r="1859" spans="1:11" ht="13.5" x14ac:dyDescent="0.25">
      <c r="A1859" s="3">
        <f>TITRES_STAT!B1862</f>
        <v>45483</v>
      </c>
      <c r="B1859" s="5">
        <f>TITRES_STAT!D1862</f>
        <v>5.3183999999999996</v>
      </c>
      <c r="C1859" s="2">
        <f t="shared" si="221"/>
        <v>0.17179999999999929</v>
      </c>
      <c r="D1859" s="2">
        <f t="shared" si="222"/>
        <v>5.1603200000000005</v>
      </c>
      <c r="E1859" s="2">
        <f t="shared" si="224"/>
        <v>5.1637700000000004</v>
      </c>
      <c r="F1859" s="2">
        <f t="shared" si="225"/>
        <v>5.1165149999999997</v>
      </c>
      <c r="G1859" s="2">
        <f t="shared" si="227"/>
        <v>5.0427979999999994</v>
      </c>
      <c r="H1859" s="2">
        <f t="shared" si="223"/>
        <v>4.2140124999999964</v>
      </c>
      <c r="I1859" s="2">
        <f t="array" ref="I1859">SUMPRODUCT(B1843:B1862, (ROW(B1843:B1862)-ROW(B1843)+1)) / (20*21/2)</f>
        <v>5.1829047619047612</v>
      </c>
      <c r="J1859" s="2">
        <f t="shared" si="226"/>
        <v>5.1251740023783174</v>
      </c>
      <c r="K1859" s="2">
        <f t="shared" si="228"/>
        <v>5.0109914722225151</v>
      </c>
    </row>
    <row r="1860" spans="1:11" ht="13.5" x14ac:dyDescent="0.25">
      <c r="A1860" s="3">
        <f>TITRES_STAT!B1863</f>
        <v>45484</v>
      </c>
      <c r="B1860" s="5">
        <f>TITRES_STAT!D1863</f>
        <v>5.2066999999999997</v>
      </c>
      <c r="C1860" s="2">
        <f t="shared" ref="C1860:C1923" si="229">B1860-B1859</f>
        <v>-0.11169999999999991</v>
      </c>
      <c r="D1860" s="2">
        <f t="shared" si="222"/>
        <v>5.179219999999999</v>
      </c>
      <c r="E1860" s="2">
        <f t="shared" si="224"/>
        <v>5.1594699999999998</v>
      </c>
      <c r="F1860" s="2">
        <f t="shared" si="225"/>
        <v>5.1242450000000002</v>
      </c>
      <c r="G1860" s="2">
        <f t="shared" si="227"/>
        <v>5.0477799999999995</v>
      </c>
      <c r="H1860" s="2">
        <f t="shared" si="223"/>
        <v>4.2241509999999955</v>
      </c>
      <c r="I1860" s="2">
        <f t="array" ref="I1860">SUMPRODUCT(B1844:B1863, (ROW(B1844:B1863)-ROW(B1844)+1)) / (20*21/2)</f>
        <v>5.2083504761904749</v>
      </c>
      <c r="J1860" s="2">
        <f t="shared" si="226"/>
        <v>5.1329383831041921</v>
      </c>
      <c r="K1860" s="2">
        <f t="shared" si="228"/>
        <v>5.0186663164490835</v>
      </c>
    </row>
    <row r="1861" spans="1:11" ht="13.5" x14ac:dyDescent="0.25">
      <c r="A1861" s="3">
        <f>TITRES_STAT!B1864</f>
        <v>45485</v>
      </c>
      <c r="B1861" s="5">
        <f>TITRES_STAT!D1864</f>
        <v>5.2926000000000002</v>
      </c>
      <c r="C1861" s="2">
        <f t="shared" si="229"/>
        <v>8.5900000000000531E-2</v>
      </c>
      <c r="D1861" s="2">
        <f t="shared" si="222"/>
        <v>5.2153000000000009</v>
      </c>
      <c r="E1861" s="2">
        <f t="shared" si="224"/>
        <v>5.163759999999999</v>
      </c>
      <c r="F1861" s="2">
        <f t="shared" si="225"/>
        <v>5.1354100000000003</v>
      </c>
      <c r="G1861" s="2">
        <f t="shared" si="227"/>
        <v>5.0543079999999998</v>
      </c>
      <c r="H1861" s="2">
        <f t="shared" si="223"/>
        <v>4.2347189999999957</v>
      </c>
      <c r="I1861" s="2">
        <f t="array" ref="I1861">SUMPRODUCT(B1845:B1864, (ROW(B1845:B1864)-ROW(B1845)+1)) / (20*21/2)</f>
        <v>5.2321600000000004</v>
      </c>
      <c r="J1861" s="2">
        <f t="shared" si="226"/>
        <v>5.1481442513799829</v>
      </c>
      <c r="K1861" s="2">
        <f t="shared" si="228"/>
        <v>5.0294088138432373</v>
      </c>
    </row>
    <row r="1862" spans="1:11" ht="13.5" x14ac:dyDescent="0.25">
      <c r="A1862" s="3">
        <f>TITRES_STAT!B1865</f>
        <v>45488</v>
      </c>
      <c r="B1862" s="5">
        <f>TITRES_STAT!D1865</f>
        <v>5.2926000000000002</v>
      </c>
      <c r="C1862" s="2">
        <f t="shared" si="229"/>
        <v>0</v>
      </c>
      <c r="D1862" s="2">
        <f t="shared" ref="D1862:D1925" si="230">AVERAGE(B1858:B1862)</f>
        <v>5.2513800000000002</v>
      </c>
      <c r="E1862" s="2">
        <f t="shared" si="224"/>
        <v>5.1774999999999993</v>
      </c>
      <c r="F1862" s="2">
        <f t="shared" si="225"/>
        <v>5.145719999999999</v>
      </c>
      <c r="G1862" s="2">
        <f t="shared" si="227"/>
        <v>5.0587739999999997</v>
      </c>
      <c r="H1862" s="2">
        <f t="shared" si="223"/>
        <v>4.2452009999999962</v>
      </c>
      <c r="I1862" s="2">
        <f t="array" ref="I1862">SUMPRODUCT(B1846:B1865, (ROW(B1846:B1865)-ROW(B1846)+1)) / (20*21/2)</f>
        <v>5.2580190476190474</v>
      </c>
      <c r="J1862" s="2">
        <f t="shared" si="226"/>
        <v>5.1619019417247465</v>
      </c>
      <c r="K1862" s="2">
        <f t="shared" si="228"/>
        <v>5.039730036829777</v>
      </c>
    </row>
    <row r="1863" spans="1:11" ht="13.5" x14ac:dyDescent="0.25">
      <c r="A1863" s="3">
        <f>TITRES_STAT!B1866</f>
        <v>45489</v>
      </c>
      <c r="B1863" s="5">
        <f>TITRES_STAT!D1866</f>
        <v>5.4128999999999996</v>
      </c>
      <c r="C1863" s="2">
        <f t="shared" si="229"/>
        <v>0.12029999999999941</v>
      </c>
      <c r="D1863" s="2">
        <f t="shared" si="230"/>
        <v>5.30464</v>
      </c>
      <c r="E1863" s="2">
        <f t="shared" si="224"/>
        <v>5.2118599999999997</v>
      </c>
      <c r="F1863" s="2">
        <f t="shared" si="225"/>
        <v>5.1628999999999987</v>
      </c>
      <c r="G1863" s="2">
        <f t="shared" si="227"/>
        <v>5.0658180000000002</v>
      </c>
      <c r="H1863" s="2">
        <f t="shared" si="223"/>
        <v>4.2563704999999965</v>
      </c>
      <c r="I1863" s="2">
        <f t="array" ref="I1863">SUMPRODUCT(B1847:B1866, (ROW(B1847:B1866)-ROW(B1847)+1)) / (20*21/2)</f>
        <v>5.2840847619047615</v>
      </c>
      <c r="J1863" s="2">
        <f t="shared" si="226"/>
        <v>5.185806518703342</v>
      </c>
      <c r="K1863" s="2">
        <f t="shared" si="228"/>
        <v>5.0543641530325312</v>
      </c>
    </row>
    <row r="1864" spans="1:11" ht="13.5" x14ac:dyDescent="0.25">
      <c r="A1864" s="3">
        <f>TITRES_STAT!B1867</f>
        <v>45490</v>
      </c>
      <c r="B1864" s="5">
        <f>TITRES_STAT!D1867</f>
        <v>5.4128999999999996</v>
      </c>
      <c r="C1864" s="2">
        <f t="shared" si="229"/>
        <v>0</v>
      </c>
      <c r="D1864" s="2">
        <f t="shared" si="230"/>
        <v>5.3235399999999995</v>
      </c>
      <c r="E1864" s="2">
        <f t="shared" si="224"/>
        <v>5.24193</v>
      </c>
      <c r="F1864" s="2">
        <f t="shared" si="225"/>
        <v>5.1843799999999991</v>
      </c>
      <c r="G1864" s="2">
        <f t="shared" si="227"/>
        <v>5.0744099999999994</v>
      </c>
      <c r="H1864" s="2">
        <f t="shared" si="223"/>
        <v>4.2672389999999965</v>
      </c>
      <c r="I1864" s="2">
        <f t="array" ref="I1864">SUMPRODUCT(B1848:B1867, (ROW(B1848:B1867)-ROW(B1848)+1)) / (20*21/2)</f>
        <v>5.3102247619047613</v>
      </c>
      <c r="J1864" s="2">
        <f t="shared" si="226"/>
        <v>5.2074344693030232</v>
      </c>
      <c r="K1864" s="2">
        <f t="shared" si="228"/>
        <v>5.0684243823253734</v>
      </c>
    </row>
    <row r="1865" spans="1:11" ht="13.5" x14ac:dyDescent="0.25">
      <c r="A1865" s="3">
        <f>TITRES_STAT!B1868</f>
        <v>45491</v>
      </c>
      <c r="B1865" s="5">
        <f>TITRES_STAT!D1868</f>
        <v>5.4558999999999997</v>
      </c>
      <c r="C1865" s="2">
        <f t="shared" si="229"/>
        <v>4.3000000000000149E-2</v>
      </c>
      <c r="D1865" s="2">
        <f t="shared" si="230"/>
        <v>5.37338</v>
      </c>
      <c r="E1865" s="2">
        <f t="shared" si="224"/>
        <v>5.2763</v>
      </c>
      <c r="F1865" s="2">
        <f t="shared" si="225"/>
        <v>5.2080099999999998</v>
      </c>
      <c r="G1865" s="2">
        <f t="shared" si="227"/>
        <v>5.0855799999999984</v>
      </c>
      <c r="H1865" s="2">
        <f t="shared" si="223"/>
        <v>4.2783224999999971</v>
      </c>
      <c r="I1865" s="2">
        <f t="array" ref="I1865">SUMPRODUCT(B1849:B1868, (ROW(B1849:B1868)-ROW(B1849)+1)) / (20*21/2)</f>
        <v>5.3326499999999992</v>
      </c>
      <c r="J1865" s="2">
        <f t="shared" si="226"/>
        <v>5.2310978531789258</v>
      </c>
      <c r="K1865" s="2">
        <f t="shared" si="228"/>
        <v>5.0836195045871237</v>
      </c>
    </row>
    <row r="1866" spans="1:11" ht="13.5" x14ac:dyDescent="0.25">
      <c r="A1866" s="3">
        <f>TITRES_STAT!B1869</f>
        <v>45492</v>
      </c>
      <c r="B1866" s="5">
        <f>TITRES_STAT!D1869</f>
        <v>5.4817</v>
      </c>
      <c r="C1866" s="2">
        <f t="shared" si="229"/>
        <v>2.5800000000000267E-2</v>
      </c>
      <c r="D1866" s="2">
        <f t="shared" si="230"/>
        <v>5.4112</v>
      </c>
      <c r="E1866" s="2">
        <f t="shared" si="224"/>
        <v>5.3132500000000009</v>
      </c>
      <c r="F1866" s="2">
        <f t="shared" si="225"/>
        <v>5.2329299999999987</v>
      </c>
      <c r="G1866" s="2">
        <f t="shared" si="227"/>
        <v>5.0974379999999986</v>
      </c>
      <c r="H1866" s="2">
        <f t="shared" ref="H1866:H1929" si="231">AVERAGE(B1667:B1866)</f>
        <v>4.2898789999999973</v>
      </c>
      <c r="I1866" s="2">
        <f t="array" ref="I1866">SUMPRODUCT(B1850:B1869, (ROW(B1850:B1869)-ROW(B1850)+1)) / (20*21/2)</f>
        <v>5.3533976190476187</v>
      </c>
      <c r="J1866" s="2">
        <f t="shared" si="226"/>
        <v>5.2549647243047426</v>
      </c>
      <c r="K1866" s="2">
        <f t="shared" si="228"/>
        <v>5.0992305044072372</v>
      </c>
    </row>
    <row r="1867" spans="1:11" ht="13.5" x14ac:dyDescent="0.25">
      <c r="A1867" s="3">
        <f>TITRES_STAT!B1870</f>
        <v>45495</v>
      </c>
      <c r="B1867" s="5">
        <f>TITRES_STAT!D1870</f>
        <v>5.5073999999999996</v>
      </c>
      <c r="C1867" s="2">
        <f t="shared" si="229"/>
        <v>2.5699999999999612E-2</v>
      </c>
      <c r="D1867" s="2">
        <f t="shared" si="230"/>
        <v>5.4541599999999999</v>
      </c>
      <c r="E1867" s="2">
        <f t="shared" si="224"/>
        <v>5.3527700000000005</v>
      </c>
      <c r="F1867" s="2">
        <f t="shared" si="225"/>
        <v>5.254834999999999</v>
      </c>
      <c r="G1867" s="2">
        <f t="shared" si="227"/>
        <v>5.1091219999999993</v>
      </c>
      <c r="H1867" s="2">
        <f t="shared" si="231"/>
        <v>4.3015209999999975</v>
      </c>
      <c r="I1867" s="2">
        <f t="array" ref="I1867">SUMPRODUCT(B1851:B1870, (ROW(B1851:B1870)-ROW(B1851)+1)) / (20*21/2)</f>
        <v>5.3648499999999988</v>
      </c>
      <c r="J1867" s="2">
        <f t="shared" si="226"/>
        <v>5.2790061791328622</v>
      </c>
      <c r="K1867" s="2">
        <f t="shared" si="228"/>
        <v>5.1152371512932282</v>
      </c>
    </row>
    <row r="1868" spans="1:11" ht="13.5" x14ac:dyDescent="0.25">
      <c r="A1868" s="3">
        <f>TITRES_STAT!B1871</f>
        <v>45496</v>
      </c>
      <c r="B1868" s="5">
        <f>TITRES_STAT!D1871</f>
        <v>5.4903000000000004</v>
      </c>
      <c r="C1868" s="2">
        <f t="shared" si="229"/>
        <v>-1.7099999999999227E-2</v>
      </c>
      <c r="D1868" s="2">
        <f t="shared" si="230"/>
        <v>5.4696400000000001</v>
      </c>
      <c r="E1868" s="2">
        <f t="shared" ref="E1868:E1931" si="232">AVERAGE(B1859:B1868)</f>
        <v>5.3871399999999996</v>
      </c>
      <c r="F1868" s="2">
        <f t="shared" si="225"/>
        <v>5.2724499999999992</v>
      </c>
      <c r="G1868" s="2">
        <f t="shared" si="227"/>
        <v>5.1196039999999989</v>
      </c>
      <c r="H1868" s="2">
        <f t="shared" si="231"/>
        <v>4.3131204999999975</v>
      </c>
      <c r="I1868" s="2">
        <f t="array" ref="I1868">SUMPRODUCT(B1852:B1871, (ROW(B1852:B1871)-ROW(B1852)+1)) / (20*21/2)</f>
        <v>5.3763852380952368</v>
      </c>
      <c r="J1868" s="2">
        <f t="shared" si="226"/>
        <v>5.2991294001678284</v>
      </c>
      <c r="K1868" s="2">
        <f t="shared" si="228"/>
        <v>5.1299454983013364</v>
      </c>
    </row>
    <row r="1869" spans="1:11" ht="13.5" x14ac:dyDescent="0.25">
      <c r="A1869" s="3">
        <f>TITRES_STAT!B1872</f>
        <v>45497</v>
      </c>
      <c r="B1869" s="5">
        <f>TITRES_STAT!D1872</f>
        <v>5.4903000000000004</v>
      </c>
      <c r="C1869" s="2">
        <f t="shared" si="229"/>
        <v>0</v>
      </c>
      <c r="D1869" s="2">
        <f t="shared" si="230"/>
        <v>5.4851200000000002</v>
      </c>
      <c r="E1869" s="2">
        <f t="shared" si="232"/>
        <v>5.4043299999999999</v>
      </c>
      <c r="F1869" s="2">
        <f t="shared" si="225"/>
        <v>5.2840499999999997</v>
      </c>
      <c r="G1869" s="2">
        <f t="shared" si="227"/>
        <v>5.1314619999999991</v>
      </c>
      <c r="H1869" s="2">
        <f t="shared" si="231"/>
        <v>4.3246769999999977</v>
      </c>
      <c r="I1869" s="2">
        <f t="array" ref="I1869">SUMPRODUCT(B1853:B1872, (ROW(B1853:B1872)-ROW(B1853)+1)) / (20*21/2)</f>
        <v>5.3527814285714275</v>
      </c>
      <c r="J1869" s="2">
        <f t="shared" si="226"/>
        <v>5.3173361239613692</v>
      </c>
      <c r="K1869" s="2">
        <f t="shared" si="228"/>
        <v>5.1440770473875581</v>
      </c>
    </row>
    <row r="1870" spans="1:11" ht="13.5" x14ac:dyDescent="0.25">
      <c r="A1870" s="3">
        <f>TITRES_STAT!B1873</f>
        <v>45499</v>
      </c>
      <c r="B1870" s="5">
        <f>TITRES_STAT!D1873</f>
        <v>5.4043000000000001</v>
      </c>
      <c r="C1870" s="2">
        <f t="shared" si="229"/>
        <v>-8.6000000000000298E-2</v>
      </c>
      <c r="D1870" s="2">
        <f t="shared" si="230"/>
        <v>5.4748000000000001</v>
      </c>
      <c r="E1870" s="2">
        <f t="shared" si="232"/>
        <v>5.4240899999999996</v>
      </c>
      <c r="F1870" s="2">
        <f t="shared" si="225"/>
        <v>5.291780000000001</v>
      </c>
      <c r="G1870" s="2">
        <f t="shared" si="227"/>
        <v>5.1407399999999992</v>
      </c>
      <c r="H1870" s="2">
        <f t="shared" si="231"/>
        <v>4.3358034999999981</v>
      </c>
      <c r="I1870" s="2">
        <f t="array" ref="I1870">SUMPRODUCT(B1854:B1873, (ROW(B1854:B1873)-ROW(B1854)+1)) / (20*21/2)</f>
        <v>5.3658304761904763</v>
      </c>
      <c r="J1870" s="2">
        <f t="shared" si="226"/>
        <v>5.3256183978698104</v>
      </c>
      <c r="K1870" s="2">
        <f t="shared" si="228"/>
        <v>5.1542818690586349</v>
      </c>
    </row>
    <row r="1871" spans="1:11" ht="13.5" x14ac:dyDescent="0.25">
      <c r="A1871" s="3">
        <f>TITRES_STAT!B1874</f>
        <v>45502</v>
      </c>
      <c r="B1871" s="5">
        <f>TITRES_STAT!D1874</f>
        <v>5.4128999999999996</v>
      </c>
      <c r="C1871" s="2">
        <f t="shared" si="229"/>
        <v>8.5999999999994969E-3</v>
      </c>
      <c r="D1871" s="2">
        <f t="shared" si="230"/>
        <v>5.4610399999999997</v>
      </c>
      <c r="E1871" s="2">
        <f t="shared" si="232"/>
        <v>5.4361199999999998</v>
      </c>
      <c r="F1871" s="2">
        <f t="shared" si="225"/>
        <v>5.2999400000000003</v>
      </c>
      <c r="G1871" s="2">
        <f t="shared" si="227"/>
        <v>5.1512219999999989</v>
      </c>
      <c r="H1871" s="2">
        <f t="shared" si="231"/>
        <v>4.3469729999999984</v>
      </c>
      <c r="I1871" s="2">
        <f t="array" ref="I1871">SUMPRODUCT(B1855:B1874, (ROW(B1855:B1874)-ROW(B1855)+1)) / (20*21/2)</f>
        <v>5.3816009523809516</v>
      </c>
      <c r="J1871" s="2">
        <f t="shared" si="226"/>
        <v>5.3339309314060186</v>
      </c>
      <c r="K1871" s="2">
        <f t="shared" si="228"/>
        <v>5.1644237565465323</v>
      </c>
    </row>
    <row r="1872" spans="1:11" ht="13.5" x14ac:dyDescent="0.25">
      <c r="A1872" s="3">
        <f>TITRES_STAT!B1875</f>
        <v>45503</v>
      </c>
      <c r="B1872" s="5">
        <f>TITRES_STAT!D1875</f>
        <v>5.0521000000000003</v>
      </c>
      <c r="C1872" s="2">
        <f t="shared" si="229"/>
        <v>-0.36079999999999934</v>
      </c>
      <c r="D1872" s="2">
        <f t="shared" si="230"/>
        <v>5.36998</v>
      </c>
      <c r="E1872" s="2">
        <f t="shared" si="232"/>
        <v>5.4120699999999999</v>
      </c>
      <c r="F1872" s="2">
        <f t="shared" si="225"/>
        <v>5.2947850000000001</v>
      </c>
      <c r="G1872" s="2">
        <f t="shared" si="227"/>
        <v>5.1544879999999997</v>
      </c>
      <c r="H1872" s="2">
        <f t="shared" si="231"/>
        <v>4.3563384999999979</v>
      </c>
      <c r="I1872" s="2">
        <f t="array" ref="I1872">SUMPRODUCT(B1856:B1875, (ROW(B1856:B1875)-ROW(B1856)+1)) / (20*21/2)</f>
        <v>5.3956271428571423</v>
      </c>
      <c r="J1872" s="2">
        <f t="shared" si="226"/>
        <v>5.3070898903197303</v>
      </c>
      <c r="K1872" s="2">
        <f t="shared" si="228"/>
        <v>5.1600189033486297</v>
      </c>
    </row>
    <row r="1873" spans="1:11" ht="13.5" x14ac:dyDescent="0.25">
      <c r="A1873" s="3">
        <f>TITRES_STAT!B1876</f>
        <v>45504</v>
      </c>
      <c r="B1873" s="5">
        <f>TITRES_STAT!D1876</f>
        <v>5.4318</v>
      </c>
      <c r="C1873" s="2">
        <f t="shared" si="229"/>
        <v>0.3796999999999997</v>
      </c>
      <c r="D1873" s="2">
        <f t="shared" si="230"/>
        <v>5.3582799999999997</v>
      </c>
      <c r="E1873" s="2">
        <f t="shared" si="232"/>
        <v>5.4139600000000012</v>
      </c>
      <c r="F1873" s="2">
        <f t="shared" si="225"/>
        <v>5.3129100000000005</v>
      </c>
      <c r="G1873" s="2">
        <f t="shared" si="227"/>
        <v>5.1624259999999991</v>
      </c>
      <c r="H1873" s="2">
        <f t="shared" si="231"/>
        <v>4.3676024999999985</v>
      </c>
      <c r="I1873" s="2">
        <f t="array" ref="I1873">SUMPRODUCT(B1857:B1876, (ROW(B1857:B1876)-ROW(B1857)+1)) / (20*21/2)</f>
        <v>5.4070138095238098</v>
      </c>
      <c r="J1873" s="2">
        <f t="shared" si="226"/>
        <v>5.3189670436226137</v>
      </c>
      <c r="K1873" s="2">
        <f t="shared" si="228"/>
        <v>5.1706769855702523</v>
      </c>
    </row>
    <row r="1874" spans="1:11" ht="13.5" x14ac:dyDescent="0.25">
      <c r="A1874" s="3">
        <f>TITRES_STAT!B1877</f>
        <v>45505</v>
      </c>
      <c r="B1874" s="5">
        <f>TITRES_STAT!D1877</f>
        <v>5.4785000000000004</v>
      </c>
      <c r="C1874" s="2">
        <f t="shared" si="229"/>
        <v>4.6700000000000408E-2</v>
      </c>
      <c r="D1874" s="2">
        <f t="shared" si="230"/>
        <v>5.3559199999999993</v>
      </c>
      <c r="E1874" s="2">
        <f t="shared" si="232"/>
        <v>5.4205200000000007</v>
      </c>
      <c r="F1874" s="2">
        <f t="shared" si="225"/>
        <v>5.3312249999999999</v>
      </c>
      <c r="G1874" s="2">
        <f t="shared" si="227"/>
        <v>5.1723300000000005</v>
      </c>
      <c r="H1874" s="2">
        <f t="shared" si="231"/>
        <v>4.3790999999999984</v>
      </c>
      <c r="I1874" s="2">
        <f t="array" ref="I1874">SUMPRODUCT(B1858:B1877, (ROW(B1858:B1877)-ROW(B1858)+1)) / (20*21/2)</f>
        <v>5.4184819047619062</v>
      </c>
      <c r="J1874" s="2">
        <f t="shared" si="226"/>
        <v>5.3341606585156986</v>
      </c>
      <c r="K1874" s="2">
        <f t="shared" si="228"/>
        <v>5.1827484763322031</v>
      </c>
    </row>
    <row r="1875" spans="1:11" ht="13.5" x14ac:dyDescent="0.25">
      <c r="A1875" s="3">
        <f>TITRES_STAT!B1878</f>
        <v>45506</v>
      </c>
      <c r="B1875" s="5">
        <f>TITRES_STAT!D1878</f>
        <v>5.4785000000000004</v>
      </c>
      <c r="C1875" s="2">
        <f t="shared" si="229"/>
        <v>0</v>
      </c>
      <c r="D1875" s="2">
        <f t="shared" si="230"/>
        <v>5.3707599999999998</v>
      </c>
      <c r="E1875" s="2">
        <f t="shared" si="232"/>
        <v>5.4227800000000004</v>
      </c>
      <c r="F1875" s="2">
        <f t="shared" si="225"/>
        <v>5.3495399999999993</v>
      </c>
      <c r="G1875" s="2">
        <f t="shared" si="227"/>
        <v>5.1839520000000006</v>
      </c>
      <c r="H1875" s="2">
        <f t="shared" si="231"/>
        <v>4.3905974999999984</v>
      </c>
      <c r="I1875" s="2">
        <f t="array" ref="I1875">SUMPRODUCT(B1859:B1878, (ROW(B1859:B1878)-ROW(B1859)+1)) / (20*21/2)</f>
        <v>5.4281614285714301</v>
      </c>
      <c r="J1875" s="2">
        <f t="shared" si="226"/>
        <v>5.3479072624665847</v>
      </c>
      <c r="K1875" s="2">
        <f t="shared" si="228"/>
        <v>5.1943465752995674</v>
      </c>
    </row>
    <row r="1876" spans="1:11" ht="13.5" x14ac:dyDescent="0.25">
      <c r="A1876" s="3">
        <f>TITRES_STAT!B1879</f>
        <v>45509</v>
      </c>
      <c r="B1876" s="5">
        <f>TITRES_STAT!D1879</f>
        <v>5.4691000000000001</v>
      </c>
      <c r="C1876" s="2">
        <f t="shared" si="229"/>
        <v>-9.400000000000297E-3</v>
      </c>
      <c r="D1876" s="2">
        <f t="shared" si="230"/>
        <v>5.3819999999999997</v>
      </c>
      <c r="E1876" s="2">
        <f t="shared" si="232"/>
        <v>5.4215199999999992</v>
      </c>
      <c r="F1876" s="2">
        <f t="shared" ref="F1876:F1939" si="233">AVERAGE(B1857:B1876)</f>
        <v>5.3673849999999996</v>
      </c>
      <c r="G1876" s="2">
        <f t="shared" si="227"/>
        <v>5.1914340000000001</v>
      </c>
      <c r="H1876" s="2">
        <f t="shared" si="231"/>
        <v>4.4020479999999989</v>
      </c>
      <c r="I1876" s="2">
        <f t="array" ref="I1876">SUMPRODUCT(B1860:B1879, (ROW(B1860:B1879)-ROW(B1860)+1)) / (20*21/2)</f>
        <v>5.4362161904761912</v>
      </c>
      <c r="J1876" s="2">
        <f t="shared" si="226"/>
        <v>5.3594494279459575</v>
      </c>
      <c r="K1876" s="2">
        <f t="shared" si="228"/>
        <v>5.2051212194054672</v>
      </c>
    </row>
    <row r="1877" spans="1:11" ht="13.5" x14ac:dyDescent="0.25">
      <c r="A1877" s="3">
        <f>TITRES_STAT!B1880</f>
        <v>45510</v>
      </c>
      <c r="B1877" s="5">
        <f>TITRES_STAT!D1880</f>
        <v>5.4878</v>
      </c>
      <c r="C1877" s="2">
        <f t="shared" si="229"/>
        <v>1.8699999999999939E-2</v>
      </c>
      <c r="D1877" s="2">
        <f t="shared" si="230"/>
        <v>5.4691400000000003</v>
      </c>
      <c r="E1877" s="2">
        <f t="shared" si="232"/>
        <v>5.4195599999999988</v>
      </c>
      <c r="F1877" s="2">
        <f t="shared" si="233"/>
        <v>5.3861650000000001</v>
      </c>
      <c r="G1877" s="2">
        <f t="shared" si="227"/>
        <v>5.2044439999999996</v>
      </c>
      <c r="H1877" s="2">
        <f t="shared" si="231"/>
        <v>4.4135489999999979</v>
      </c>
      <c r="I1877" s="2">
        <f t="array" ref="I1877">SUMPRODUCT(B1861:B1880, (ROW(B1861:B1880)-ROW(B1861)+1)) / (20*21/2)</f>
        <v>5.4434642857142856</v>
      </c>
      <c r="J1877" s="2">
        <f t="shared" ref="J1877:J1940" si="234">$J$4*B1877+J1876*(1-$J$4)</f>
        <v>5.3716732919511045</v>
      </c>
      <c r="K1877" s="2">
        <f t="shared" si="228"/>
        <v>5.2162066617817233</v>
      </c>
    </row>
    <row r="1878" spans="1:11" ht="13.5" x14ac:dyDescent="0.25">
      <c r="A1878" s="3">
        <f>TITRES_STAT!B1881</f>
        <v>45511</v>
      </c>
      <c r="B1878" s="5">
        <f>TITRES_STAT!D1881</f>
        <v>5.4878</v>
      </c>
      <c r="C1878" s="2">
        <f t="shared" si="229"/>
        <v>0</v>
      </c>
      <c r="D1878" s="2">
        <f t="shared" si="230"/>
        <v>5.48034</v>
      </c>
      <c r="E1878" s="2">
        <f t="shared" si="232"/>
        <v>5.4193100000000003</v>
      </c>
      <c r="F1878" s="2">
        <f t="shared" si="233"/>
        <v>5.4032249999999973</v>
      </c>
      <c r="G1878" s="2">
        <f t="shared" si="227"/>
        <v>5.2162519999999999</v>
      </c>
      <c r="H1878" s="2">
        <f t="shared" si="231"/>
        <v>4.4250929999999986</v>
      </c>
      <c r="I1878" s="2">
        <f t="array" ref="I1878">SUMPRODUCT(B1862:B1881, (ROW(B1862:B1881)-ROW(B1862)+1)) / (20*21/2)</f>
        <v>5.4431547619047631</v>
      </c>
      <c r="J1878" s="2">
        <f t="shared" si="234"/>
        <v>5.3827329784319513</v>
      </c>
      <c r="K1878" s="2">
        <f t="shared" si="228"/>
        <v>5.2268573809275383</v>
      </c>
    </row>
    <row r="1879" spans="1:11" ht="13.5" x14ac:dyDescent="0.25">
      <c r="A1879" s="3">
        <f>TITRES_STAT!B1882</f>
        <v>45512</v>
      </c>
      <c r="B1879" s="5">
        <f>TITRES_STAT!D1882</f>
        <v>5.4878</v>
      </c>
      <c r="C1879" s="2">
        <f t="shared" si="229"/>
        <v>0</v>
      </c>
      <c r="D1879" s="2">
        <f t="shared" si="230"/>
        <v>5.4822000000000006</v>
      </c>
      <c r="E1879" s="2">
        <f t="shared" si="232"/>
        <v>5.41906</v>
      </c>
      <c r="F1879" s="2">
        <f t="shared" si="233"/>
        <v>5.4116949999999973</v>
      </c>
      <c r="G1879" s="2">
        <f t="shared" si="227"/>
        <v>5.2253099999999995</v>
      </c>
      <c r="H1879" s="2">
        <f t="shared" si="231"/>
        <v>4.4366369999999984</v>
      </c>
      <c r="I1879" s="2">
        <f t="array" ref="I1879">SUMPRODUCT(B1863:B1882, (ROW(B1863:B1882)-ROW(B1863)+1)) / (20*21/2)</f>
        <v>5.4422266666666665</v>
      </c>
      <c r="J1879" s="2">
        <f t="shared" si="234"/>
        <v>5.3927393614384318</v>
      </c>
      <c r="K1879" s="2">
        <f t="shared" si="228"/>
        <v>5.2370904248127328</v>
      </c>
    </row>
    <row r="1880" spans="1:11" ht="13.5" x14ac:dyDescent="0.25">
      <c r="A1880" s="3">
        <f>TITRES_STAT!B1883</f>
        <v>45513</v>
      </c>
      <c r="B1880" s="5">
        <f>TITRES_STAT!D1883</f>
        <v>5.4878</v>
      </c>
      <c r="C1880" s="2">
        <f t="shared" si="229"/>
        <v>0</v>
      </c>
      <c r="D1880" s="2">
        <f t="shared" si="230"/>
        <v>5.4840600000000004</v>
      </c>
      <c r="E1880" s="2">
        <f t="shared" si="232"/>
        <v>5.4274100000000001</v>
      </c>
      <c r="F1880" s="2">
        <f t="shared" si="233"/>
        <v>5.4257499999999981</v>
      </c>
      <c r="G1880" s="2">
        <f t="shared" si="227"/>
        <v>5.2343679999999999</v>
      </c>
      <c r="H1880" s="2">
        <f t="shared" si="231"/>
        <v>4.4481809999999982</v>
      </c>
      <c r="I1880" s="2">
        <f t="array" ref="I1880">SUMPRODUCT(B1864:B1883, (ROW(B1864:B1883)-ROW(B1864)+1)) / (20*21/2)</f>
        <v>5.4468990476190484</v>
      </c>
      <c r="J1880" s="2">
        <f t="shared" si="234"/>
        <v>5.4017927555871523</v>
      </c>
      <c r="K1880" s="2">
        <f t="shared" si="228"/>
        <v>5.2469221728592919</v>
      </c>
    </row>
    <row r="1881" spans="1:11" ht="13.5" x14ac:dyDescent="0.25">
      <c r="A1881" s="3">
        <f>TITRES_STAT!B1884</f>
        <v>45516</v>
      </c>
      <c r="B1881" s="5">
        <f>TITRES_STAT!D1884</f>
        <v>5.4225000000000003</v>
      </c>
      <c r="C1881" s="2">
        <f t="shared" si="229"/>
        <v>-6.5299999999999692E-2</v>
      </c>
      <c r="D1881" s="2">
        <f t="shared" si="230"/>
        <v>5.4747399999999997</v>
      </c>
      <c r="E1881" s="2">
        <f t="shared" si="232"/>
        <v>5.4283700000000001</v>
      </c>
      <c r="F1881" s="2">
        <f t="shared" si="233"/>
        <v>5.4322449999999982</v>
      </c>
      <c r="G1881" s="2">
        <f t="shared" si="227"/>
        <v>5.2416039999999997</v>
      </c>
      <c r="H1881" s="2">
        <f t="shared" si="231"/>
        <v>4.459398499999998</v>
      </c>
      <c r="I1881" s="2">
        <f t="array" ref="I1881">SUMPRODUCT(B1865:B1884, (ROW(B1865:B1884)-ROW(B1865)+1)) / (20*21/2)</f>
        <v>5.4707671428571443</v>
      </c>
      <c r="J1881" s="2">
        <f t="shared" si="234"/>
        <v>5.403764874102662</v>
      </c>
      <c r="K1881" s="2">
        <f t="shared" si="228"/>
        <v>5.253807577845202</v>
      </c>
    </row>
    <row r="1882" spans="1:11" ht="13.5" x14ac:dyDescent="0.25">
      <c r="A1882" s="3">
        <f>TITRES_STAT!B1885</f>
        <v>45518</v>
      </c>
      <c r="B1882" s="5">
        <f>TITRES_STAT!D1885</f>
        <v>5.4225000000000003</v>
      </c>
      <c r="C1882" s="2">
        <f t="shared" si="229"/>
        <v>0</v>
      </c>
      <c r="D1882" s="2">
        <f t="shared" si="230"/>
        <v>5.4616799999999994</v>
      </c>
      <c r="E1882" s="2">
        <f t="shared" si="232"/>
        <v>5.4654100000000003</v>
      </c>
      <c r="F1882" s="2">
        <f t="shared" si="233"/>
        <v>5.4387399999999984</v>
      </c>
      <c r="G1882" s="2">
        <f t="shared" si="227"/>
        <v>5.2471219999999992</v>
      </c>
      <c r="H1882" s="2">
        <f t="shared" si="231"/>
        <v>4.4706159999999979</v>
      </c>
      <c r="I1882" s="2">
        <f t="array" ref="I1882">SUMPRODUCT(B1866:B1885, (ROW(B1866:B1885)-ROW(B1866)+1)) / (20*21/2)</f>
        <v>5.4977485714285725</v>
      </c>
      <c r="J1882" s="2">
        <f t="shared" si="234"/>
        <v>5.4055491718071709</v>
      </c>
      <c r="K1882" s="2">
        <f t="shared" si="228"/>
        <v>5.2604229669493119</v>
      </c>
    </row>
    <row r="1883" spans="1:11" ht="13.5" x14ac:dyDescent="0.25">
      <c r="A1883" s="3">
        <f>TITRES_STAT!B1886</f>
        <v>45519</v>
      </c>
      <c r="B1883" s="5">
        <f>TITRES_STAT!D1886</f>
        <v>5.4878</v>
      </c>
      <c r="C1883" s="2">
        <f t="shared" si="229"/>
        <v>6.5299999999999692E-2</v>
      </c>
      <c r="D1883" s="2">
        <f t="shared" si="230"/>
        <v>5.4616799999999994</v>
      </c>
      <c r="E1883" s="2">
        <f t="shared" si="232"/>
        <v>5.4710099999999997</v>
      </c>
      <c r="F1883" s="2">
        <f t="shared" si="233"/>
        <v>5.4424849999999996</v>
      </c>
      <c r="G1883" s="2">
        <f t="shared" si="227"/>
        <v>5.2542900000000001</v>
      </c>
      <c r="H1883" s="2">
        <f t="shared" si="231"/>
        <v>4.4821599999999986</v>
      </c>
      <c r="I1883" s="2">
        <f t="array" ref="I1883">SUMPRODUCT(B1867:B1886, (ROW(B1867:B1886)-ROW(B1867)+1)) / (20*21/2)</f>
        <v>5.5233780952380949</v>
      </c>
      <c r="J1883" s="2">
        <f t="shared" si="234"/>
        <v>5.413382584016011</v>
      </c>
      <c r="K1883" s="2">
        <f t="shared" si="228"/>
        <v>5.2693397133434567</v>
      </c>
    </row>
    <row r="1884" spans="1:11" ht="13.5" x14ac:dyDescent="0.25">
      <c r="A1884" s="3">
        <f>TITRES_STAT!B1887</f>
        <v>45520</v>
      </c>
      <c r="B1884" s="5">
        <f>TITRES_STAT!D1887</f>
        <v>5.6931000000000003</v>
      </c>
      <c r="C1884" s="2">
        <f t="shared" si="229"/>
        <v>0.20530000000000026</v>
      </c>
      <c r="D1884" s="2">
        <f t="shared" si="230"/>
        <v>5.5027400000000002</v>
      </c>
      <c r="E1884" s="2">
        <f t="shared" si="232"/>
        <v>5.49247</v>
      </c>
      <c r="F1884" s="2">
        <f t="shared" si="233"/>
        <v>5.4564949999999985</v>
      </c>
      <c r="G1884" s="2">
        <f t="shared" si="227"/>
        <v>5.2667660000000005</v>
      </c>
      <c r="H1884" s="2">
        <f t="shared" si="231"/>
        <v>4.4947304999999993</v>
      </c>
      <c r="I1884" s="2">
        <f t="array" ref="I1884">SUMPRODUCT(B1868:B1887, (ROW(B1868:B1887)-ROW(B1868)+1)) / (20*21/2)</f>
        <v>5.5477785714285712</v>
      </c>
      <c r="J1884" s="2">
        <f t="shared" si="234"/>
        <v>5.4400223379192481</v>
      </c>
      <c r="K1884" s="2">
        <f t="shared" si="228"/>
        <v>5.2859577638005764</v>
      </c>
    </row>
    <row r="1885" spans="1:11" ht="13.5" x14ac:dyDescent="0.25">
      <c r="A1885" s="3">
        <f>TITRES_STAT!B1888</f>
        <v>45523</v>
      </c>
      <c r="B1885" s="5">
        <f>TITRES_STAT!D1888</f>
        <v>5.7397999999999998</v>
      </c>
      <c r="C1885" s="2">
        <f t="shared" si="229"/>
        <v>4.669999999999952E-2</v>
      </c>
      <c r="D1885" s="2">
        <f t="shared" si="230"/>
        <v>5.55314</v>
      </c>
      <c r="E1885" s="2">
        <f t="shared" si="232"/>
        <v>5.5186000000000011</v>
      </c>
      <c r="F1885" s="2">
        <f t="shared" si="233"/>
        <v>5.4706899999999985</v>
      </c>
      <c r="G1885" s="2">
        <f t="shared" si="227"/>
        <v>5.2812080000000003</v>
      </c>
      <c r="H1885" s="2">
        <f t="shared" si="231"/>
        <v>4.5075344999999984</v>
      </c>
      <c r="I1885" s="2">
        <f t="array" ref="I1885">SUMPRODUCT(B1869:B1888, (ROW(B1869:B1888)-ROW(B1869)+1)) / (20*21/2)</f>
        <v>5.5692914285714288</v>
      </c>
      <c r="J1885" s="2">
        <f t="shared" si="234"/>
        <v>5.4685725914507479</v>
      </c>
      <c r="K1885" s="2">
        <f t="shared" si="228"/>
        <v>5.3037554985534952</v>
      </c>
    </row>
    <row r="1886" spans="1:11" ht="13.5" x14ac:dyDescent="0.25">
      <c r="A1886" s="3">
        <f>TITRES_STAT!B1889</f>
        <v>45524</v>
      </c>
      <c r="B1886" s="5">
        <f>TITRES_STAT!D1889</f>
        <v>5.7397999999999998</v>
      </c>
      <c r="C1886" s="2">
        <f t="shared" si="229"/>
        <v>0</v>
      </c>
      <c r="D1886" s="2">
        <f t="shared" si="230"/>
        <v>5.6166</v>
      </c>
      <c r="E1886" s="2">
        <f t="shared" si="232"/>
        <v>5.5456700000000003</v>
      </c>
      <c r="F1886" s="2">
        <f t="shared" si="233"/>
        <v>5.4835949999999993</v>
      </c>
      <c r="G1886" s="2">
        <f t="shared" si="227"/>
        <v>5.2937599999999989</v>
      </c>
      <c r="H1886" s="2">
        <f t="shared" si="231"/>
        <v>4.5203384999999985</v>
      </c>
      <c r="I1886" s="2">
        <f t="array" ref="I1886">SUMPRODUCT(B1870:B1889, (ROW(B1870:B1889)-ROW(B1870)+1)) / (20*21/2)</f>
        <v>5.5808195238095246</v>
      </c>
      <c r="J1886" s="2">
        <f t="shared" si="234"/>
        <v>5.4944037732173427</v>
      </c>
      <c r="K1886" s="2">
        <f t="shared" si="228"/>
        <v>5.3208552829239464</v>
      </c>
    </row>
    <row r="1887" spans="1:11" ht="13.5" x14ac:dyDescent="0.25">
      <c r="A1887" s="3">
        <f>TITRES_STAT!B1890</f>
        <v>45525</v>
      </c>
      <c r="B1887" s="5">
        <f>TITRES_STAT!D1890</f>
        <v>5.7397999999999998</v>
      </c>
      <c r="C1887" s="2">
        <f t="shared" si="229"/>
        <v>0</v>
      </c>
      <c r="D1887" s="2">
        <f t="shared" si="230"/>
        <v>5.6800599999999992</v>
      </c>
      <c r="E1887" s="2">
        <f t="shared" si="232"/>
        <v>5.5708700000000011</v>
      </c>
      <c r="F1887" s="2">
        <f t="shared" si="233"/>
        <v>5.495215</v>
      </c>
      <c r="G1887" s="2">
        <f t="shared" si="227"/>
        <v>5.3073419999999984</v>
      </c>
      <c r="H1887" s="2">
        <f t="shared" si="231"/>
        <v>4.5329704999999985</v>
      </c>
      <c r="I1887" s="2">
        <f t="array" ref="I1887">SUMPRODUCT(B1871:B1890, (ROW(B1871:B1890)-ROW(B1871)+1)) / (20*21/2)</f>
        <v>5.60502619047619</v>
      </c>
      <c r="J1887" s="2">
        <f t="shared" si="234"/>
        <v>5.5177748424347381</v>
      </c>
      <c r="K1887" s="2">
        <f t="shared" si="228"/>
        <v>5.3372844875151646</v>
      </c>
    </row>
    <row r="1888" spans="1:11" ht="13.5" x14ac:dyDescent="0.25">
      <c r="A1888" s="3">
        <f>TITRES_STAT!B1891</f>
        <v>45526</v>
      </c>
      <c r="B1888" s="5">
        <f>TITRES_STAT!D1891</f>
        <v>5.7210999999999999</v>
      </c>
      <c r="C1888" s="2">
        <f t="shared" si="229"/>
        <v>-1.8699999999999939E-2</v>
      </c>
      <c r="D1888" s="2">
        <f t="shared" si="230"/>
        <v>5.7267199999999994</v>
      </c>
      <c r="E1888" s="2">
        <f t="shared" si="232"/>
        <v>5.5942000000000007</v>
      </c>
      <c r="F1888" s="2">
        <f t="shared" si="233"/>
        <v>5.5067550000000001</v>
      </c>
      <c r="G1888" s="2">
        <f t="shared" si="227"/>
        <v>5.3217539999999985</v>
      </c>
      <c r="H1888" s="2">
        <f t="shared" si="231"/>
        <v>4.5453369999999982</v>
      </c>
      <c r="I1888" s="2">
        <f t="array" ref="I1888">SUMPRODUCT(B1872:B1891, (ROW(B1872:B1891)-ROW(B1872)+1)) / (20*21/2)</f>
        <v>5.629282857142857</v>
      </c>
      <c r="J1888" s="2">
        <f t="shared" si="234"/>
        <v>5.5371391431552395</v>
      </c>
      <c r="K1888" s="2">
        <f t="shared" si="228"/>
        <v>5.3523360762400598</v>
      </c>
    </row>
    <row r="1889" spans="1:11" ht="13.5" x14ac:dyDescent="0.25">
      <c r="A1889" s="3">
        <f>TITRES_STAT!B1892</f>
        <v>45527</v>
      </c>
      <c r="B1889" s="5">
        <f>TITRES_STAT!D1892</f>
        <v>5.6277999999999997</v>
      </c>
      <c r="C1889" s="2">
        <f t="shared" si="229"/>
        <v>-9.3300000000000161E-2</v>
      </c>
      <c r="D1889" s="2">
        <f t="shared" si="230"/>
        <v>5.71366</v>
      </c>
      <c r="E1889" s="2">
        <f t="shared" si="232"/>
        <v>5.608200000000001</v>
      </c>
      <c r="F1889" s="2">
        <f t="shared" si="233"/>
        <v>5.51363</v>
      </c>
      <c r="G1889" s="2">
        <f t="shared" si="227"/>
        <v>5.3329239999999984</v>
      </c>
      <c r="H1889" s="2">
        <f t="shared" si="231"/>
        <v>4.5568074999999988</v>
      </c>
      <c r="I1889" s="2">
        <f t="array" ref="I1889">SUMPRODUCT(B1873:B1892, (ROW(B1873:B1892)-ROW(B1873)+1)) / (20*21/2)</f>
        <v>5.6499795238095247</v>
      </c>
      <c r="J1889" s="2">
        <f t="shared" si="234"/>
        <v>5.5457735104737882</v>
      </c>
      <c r="K1889" s="2">
        <f t="shared" si="228"/>
        <v>5.3631385830541749</v>
      </c>
    </row>
    <row r="1890" spans="1:11" ht="13.5" x14ac:dyDescent="0.25">
      <c r="A1890" s="3">
        <f>TITRES_STAT!B1893</f>
        <v>45530</v>
      </c>
      <c r="B1890" s="5">
        <f>TITRES_STAT!D1893</f>
        <v>5.7678000000000003</v>
      </c>
      <c r="C1890" s="2">
        <f t="shared" si="229"/>
        <v>0.14000000000000057</v>
      </c>
      <c r="D1890" s="2">
        <f t="shared" si="230"/>
        <v>5.7192600000000002</v>
      </c>
      <c r="E1890" s="2">
        <f t="shared" si="232"/>
        <v>5.6362000000000005</v>
      </c>
      <c r="F1890" s="2">
        <f t="shared" si="233"/>
        <v>5.5318049999999994</v>
      </c>
      <c r="G1890" s="2">
        <f t="shared" si="227"/>
        <v>5.347237999999999</v>
      </c>
      <c r="H1890" s="2">
        <f t="shared" si="231"/>
        <v>4.5688064999999982</v>
      </c>
      <c r="I1890" s="2">
        <f t="array" ref="I1890">SUMPRODUCT(B1874:B1893, (ROW(B1874:B1893)-ROW(B1874)+1)) / (20*21/2)</f>
        <v>5.6672680952380956</v>
      </c>
      <c r="J1890" s="2">
        <f t="shared" si="234"/>
        <v>5.5669188904286653</v>
      </c>
      <c r="K1890" s="2">
        <f t="shared" si="228"/>
        <v>5.3790076582285211</v>
      </c>
    </row>
    <row r="1891" spans="1:11" ht="13.5" x14ac:dyDescent="0.25">
      <c r="A1891" s="3">
        <f>TITRES_STAT!B1894</f>
        <v>45531</v>
      </c>
      <c r="B1891" s="5">
        <f>TITRES_STAT!D1894</f>
        <v>5.7865000000000002</v>
      </c>
      <c r="C1891" s="2">
        <f t="shared" si="229"/>
        <v>1.8699999999999939E-2</v>
      </c>
      <c r="D1891" s="2">
        <f t="shared" si="230"/>
        <v>5.7286000000000001</v>
      </c>
      <c r="E1891" s="2">
        <f t="shared" si="232"/>
        <v>5.6726000000000001</v>
      </c>
      <c r="F1891" s="2">
        <f t="shared" si="233"/>
        <v>5.5504850000000001</v>
      </c>
      <c r="G1891" s="2">
        <f t="shared" si="227"/>
        <v>5.3615819999999994</v>
      </c>
      <c r="H1891" s="2">
        <f t="shared" si="231"/>
        <v>4.5805549999999986</v>
      </c>
      <c r="I1891" s="2">
        <f t="array" ref="I1891">SUMPRODUCT(B1875:B1894, (ROW(B1875:B1894)-ROW(B1875)+1)) / (20*21/2)</f>
        <v>5.6820709523809532</v>
      </c>
      <c r="J1891" s="2">
        <f t="shared" si="234"/>
        <v>5.5878313770545063</v>
      </c>
      <c r="K1891" s="2">
        <f t="shared" si="228"/>
        <v>5.3949877500626968</v>
      </c>
    </row>
    <row r="1892" spans="1:11" ht="13.5" x14ac:dyDescent="0.25">
      <c r="A1892" s="3">
        <f>TITRES_STAT!B1895</f>
        <v>45532</v>
      </c>
      <c r="B1892" s="5">
        <f>TITRES_STAT!D1895</f>
        <v>5.7678000000000003</v>
      </c>
      <c r="C1892" s="2">
        <f t="shared" si="229"/>
        <v>-1.8699999999999939E-2</v>
      </c>
      <c r="D1892" s="2">
        <f t="shared" si="230"/>
        <v>5.7342000000000004</v>
      </c>
      <c r="E1892" s="2">
        <f t="shared" si="232"/>
        <v>5.7071300000000003</v>
      </c>
      <c r="F1892" s="2">
        <f t="shared" si="233"/>
        <v>5.586269999999999</v>
      </c>
      <c r="G1892" s="2">
        <f t="shared" si="227"/>
        <v>5.3752099999999992</v>
      </c>
      <c r="H1892" s="2">
        <f t="shared" si="231"/>
        <v>4.5922099999999979</v>
      </c>
      <c r="I1892" s="2">
        <f t="array" ref="I1892">SUMPRODUCT(B1876:B1895, (ROW(B1876:B1895)-ROW(B1876)+1)) / (20*21/2)</f>
        <v>5.6955404761904775</v>
      </c>
      <c r="J1892" s="2">
        <f t="shared" si="234"/>
        <v>5.6049712459064587</v>
      </c>
      <c r="K1892" s="2">
        <f t="shared" si="228"/>
        <v>5.4096078382955328</v>
      </c>
    </row>
    <row r="1893" spans="1:11" ht="13.5" x14ac:dyDescent="0.25">
      <c r="A1893" s="3">
        <f>TITRES_STAT!B1896</f>
        <v>45533</v>
      </c>
      <c r="B1893" s="5">
        <f>TITRES_STAT!D1896</f>
        <v>5.7678000000000003</v>
      </c>
      <c r="C1893" s="2">
        <f t="shared" si="229"/>
        <v>0</v>
      </c>
      <c r="D1893" s="2">
        <f t="shared" si="230"/>
        <v>5.7435400000000003</v>
      </c>
      <c r="E1893" s="2">
        <f t="shared" si="232"/>
        <v>5.7351299999999998</v>
      </c>
      <c r="F1893" s="2">
        <f t="shared" si="233"/>
        <v>5.6030699999999998</v>
      </c>
      <c r="G1893" s="2">
        <f t="shared" si="227"/>
        <v>5.3891799999999996</v>
      </c>
      <c r="H1893" s="2">
        <f t="shared" si="231"/>
        <v>4.6031774999999984</v>
      </c>
      <c r="I1893" s="2">
        <f t="array" ref="I1893">SUMPRODUCT(B1877:B1896, (ROW(B1877:B1896)-ROW(B1877)+1)) / (20*21/2)</f>
        <v>5.7067814285714284</v>
      </c>
      <c r="J1893" s="2">
        <f t="shared" si="234"/>
        <v>5.6204787462963202</v>
      </c>
      <c r="K1893" s="2">
        <f t="shared" si="228"/>
        <v>5.423654589734924</v>
      </c>
    </row>
    <row r="1894" spans="1:11" ht="13.5" x14ac:dyDescent="0.25">
      <c r="A1894" s="3">
        <f>TITRES_STAT!B1897</f>
        <v>45534</v>
      </c>
      <c r="B1894" s="5">
        <f>TITRES_STAT!D1897</f>
        <v>5.7584999999999997</v>
      </c>
      <c r="C1894" s="2">
        <f t="shared" si="229"/>
        <v>-9.3000000000005301E-3</v>
      </c>
      <c r="D1894" s="2">
        <f t="shared" si="230"/>
        <v>5.769680000000001</v>
      </c>
      <c r="E1894" s="2">
        <f t="shared" si="232"/>
        <v>5.7416700000000009</v>
      </c>
      <c r="F1894" s="2">
        <f t="shared" si="233"/>
        <v>5.61707</v>
      </c>
      <c r="G1894" s="2">
        <f t="shared" si="227"/>
        <v>5.4046840000000005</v>
      </c>
      <c r="H1894" s="2">
        <f t="shared" si="231"/>
        <v>4.6143564999999986</v>
      </c>
      <c r="I1894" s="2">
        <f t="array" ref="I1894">SUMPRODUCT(B1878:B1897, (ROW(B1878:B1897)-ROW(B1878)+1)) / (20*21/2)</f>
        <v>5.7113557142857143</v>
      </c>
      <c r="J1894" s="2">
        <f t="shared" si="234"/>
        <v>5.6336236276014322</v>
      </c>
      <c r="K1894" s="2">
        <f t="shared" si="228"/>
        <v>5.4367857822943382</v>
      </c>
    </row>
    <row r="1895" spans="1:11" ht="13.5" x14ac:dyDescent="0.25">
      <c r="A1895" s="3">
        <f>TITRES_STAT!B1898</f>
        <v>45537</v>
      </c>
      <c r="B1895" s="5">
        <f>TITRES_STAT!D1898</f>
        <v>5.7584999999999997</v>
      </c>
      <c r="C1895" s="2">
        <f t="shared" si="229"/>
        <v>0</v>
      </c>
      <c r="D1895" s="2">
        <f t="shared" si="230"/>
        <v>5.7678200000000004</v>
      </c>
      <c r="E1895" s="2">
        <f t="shared" si="232"/>
        <v>5.7435400000000003</v>
      </c>
      <c r="F1895" s="2">
        <f t="shared" si="233"/>
        <v>5.6310699999999994</v>
      </c>
      <c r="G1895" s="2">
        <f t="shared" si="227"/>
        <v>5.4201880000000005</v>
      </c>
      <c r="H1895" s="2">
        <f t="shared" si="231"/>
        <v>4.6256214999999994</v>
      </c>
      <c r="I1895" s="2">
        <f t="array" ref="I1895">SUMPRODUCT(B1879:B1898, (ROW(B1879:B1898)-ROW(B1879)+1)) / (20*21/2)</f>
        <v>5.710514285714285</v>
      </c>
      <c r="J1895" s="2">
        <f t="shared" si="234"/>
        <v>5.6455166154489147</v>
      </c>
      <c r="K1895" s="2">
        <f t="shared" si="228"/>
        <v>5.4494020261259326</v>
      </c>
    </row>
    <row r="1896" spans="1:11" ht="13.5" x14ac:dyDescent="0.25">
      <c r="A1896" s="3">
        <f>TITRES_STAT!B1899</f>
        <v>45538</v>
      </c>
      <c r="B1896" s="5">
        <f>TITRES_STAT!D1899</f>
        <v>5.7491000000000003</v>
      </c>
      <c r="C1896" s="2">
        <f t="shared" si="229"/>
        <v>-9.3999999999994088E-3</v>
      </c>
      <c r="D1896" s="2">
        <f t="shared" si="230"/>
        <v>5.7603399999999993</v>
      </c>
      <c r="E1896" s="2">
        <f t="shared" si="232"/>
        <v>5.7444699999999997</v>
      </c>
      <c r="F1896" s="2">
        <f t="shared" si="233"/>
        <v>5.6450699999999987</v>
      </c>
      <c r="G1896" s="2">
        <f t="shared" si="227"/>
        <v>5.4355039999999999</v>
      </c>
      <c r="H1896" s="2">
        <f t="shared" si="231"/>
        <v>4.6371830000000003</v>
      </c>
      <c r="I1896" s="2">
        <f t="array" ref="I1896">SUMPRODUCT(B1880:B1899, (ROW(B1880:B1899)-ROW(B1880)+1)) / (20*21/2)</f>
        <v>5.7124695238095224</v>
      </c>
      <c r="J1896" s="2">
        <f t="shared" si="234"/>
        <v>5.6553816996918753</v>
      </c>
      <c r="K1896" s="2">
        <f t="shared" si="228"/>
        <v>5.4611548878464848</v>
      </c>
    </row>
    <row r="1897" spans="1:11" ht="13.5" x14ac:dyDescent="0.25">
      <c r="A1897" s="3">
        <f>TITRES_STAT!B1900</f>
        <v>45539</v>
      </c>
      <c r="B1897" s="5">
        <f>TITRES_STAT!D1900</f>
        <v>5.6931000000000003</v>
      </c>
      <c r="C1897" s="2">
        <f t="shared" si="229"/>
        <v>-5.600000000000005E-2</v>
      </c>
      <c r="D1897" s="2">
        <f t="shared" si="230"/>
        <v>5.7453999999999992</v>
      </c>
      <c r="E1897" s="2">
        <f t="shared" si="232"/>
        <v>5.7397999999999998</v>
      </c>
      <c r="F1897" s="2">
        <f t="shared" si="233"/>
        <v>5.6553349999999991</v>
      </c>
      <c r="G1897" s="2">
        <f t="shared" si="227"/>
        <v>5.4479800000000003</v>
      </c>
      <c r="H1897" s="2">
        <f t="shared" si="231"/>
        <v>4.6482499999999991</v>
      </c>
      <c r="I1897" s="2">
        <f t="array" ref="I1897">SUMPRODUCT(B1881:B1900, (ROW(B1881:B1900)-ROW(B1881)+1)) / (20*21/2)</f>
        <v>5.7134914285714276</v>
      </c>
      <c r="J1897" s="2">
        <f t="shared" si="234"/>
        <v>5.6589739187688402</v>
      </c>
      <c r="K1897" s="2">
        <f t="shared" si="228"/>
        <v>5.4702507745976039</v>
      </c>
    </row>
    <row r="1898" spans="1:11" ht="13.5" x14ac:dyDescent="0.25">
      <c r="A1898" s="3">
        <f>TITRES_STAT!B1901</f>
        <v>45540</v>
      </c>
      <c r="B1898" s="5">
        <f>TITRES_STAT!D1901</f>
        <v>5.6464999999999996</v>
      </c>
      <c r="C1898" s="2">
        <f t="shared" si="229"/>
        <v>-4.6600000000000641E-2</v>
      </c>
      <c r="D1898" s="2">
        <f t="shared" si="230"/>
        <v>5.7211400000000001</v>
      </c>
      <c r="E1898" s="2">
        <f t="shared" si="232"/>
        <v>5.7323399999999989</v>
      </c>
      <c r="F1898" s="2">
        <f t="shared" si="233"/>
        <v>5.6632699999999998</v>
      </c>
      <c r="G1898" s="2">
        <f t="shared" si="227"/>
        <v>5.4581499999999998</v>
      </c>
      <c r="H1898" s="2">
        <f t="shared" si="231"/>
        <v>4.6590839999999991</v>
      </c>
      <c r="I1898" s="2">
        <f t="array" ref="I1898">SUMPRODUCT(B1882:B1901, (ROW(B1882:B1901)-ROW(B1882)+1)) / (20*21/2)</f>
        <v>5.7126942857142859</v>
      </c>
      <c r="J1898" s="2">
        <f t="shared" si="234"/>
        <v>5.6577859265051416</v>
      </c>
      <c r="K1898" s="2">
        <f t="shared" si="228"/>
        <v>5.4771625089271101</v>
      </c>
    </row>
    <row r="1899" spans="1:11" ht="13.5" x14ac:dyDescent="0.25">
      <c r="A1899" s="3">
        <f>TITRES_STAT!B1902</f>
        <v>45541</v>
      </c>
      <c r="B1899" s="5">
        <f>TITRES_STAT!D1902</f>
        <v>5.6837999999999997</v>
      </c>
      <c r="C1899" s="2">
        <f t="shared" si="229"/>
        <v>3.7300000000000111E-2</v>
      </c>
      <c r="D1899" s="2">
        <f t="shared" si="230"/>
        <v>5.7061999999999999</v>
      </c>
      <c r="E1899" s="2">
        <f t="shared" si="232"/>
        <v>5.73794</v>
      </c>
      <c r="F1899" s="2">
        <f t="shared" si="233"/>
        <v>5.6730700000000001</v>
      </c>
      <c r="G1899" s="2">
        <f t="shared" si="227"/>
        <v>5.466660000000001</v>
      </c>
      <c r="H1899" s="2">
        <f t="shared" si="231"/>
        <v>4.6701045000000008</v>
      </c>
      <c r="I1899" s="2">
        <f t="array" ref="I1899">SUMPRODUCT(B1883:B1902, (ROW(B1883:B1902)-ROW(B1883)+1)) / (20*21/2)</f>
        <v>5.6964685714285714</v>
      </c>
      <c r="J1899" s="2">
        <f t="shared" si="234"/>
        <v>5.6602634573141755</v>
      </c>
      <c r="K1899" s="2">
        <f t="shared" si="228"/>
        <v>5.485265939949576</v>
      </c>
    </row>
    <row r="1900" spans="1:11" ht="13.5" x14ac:dyDescent="0.25">
      <c r="A1900" s="3">
        <f>TITRES_STAT!B1903</f>
        <v>45544</v>
      </c>
      <c r="B1900" s="5">
        <f>TITRES_STAT!D1903</f>
        <v>5.6837999999999997</v>
      </c>
      <c r="C1900" s="2">
        <f t="shared" si="229"/>
        <v>0</v>
      </c>
      <c r="D1900" s="2">
        <f t="shared" si="230"/>
        <v>5.6912599999999998</v>
      </c>
      <c r="E1900" s="2">
        <f t="shared" si="232"/>
        <v>5.7295400000000001</v>
      </c>
      <c r="F1900" s="2">
        <f t="shared" si="233"/>
        <v>5.6828699999999994</v>
      </c>
      <c r="G1900" s="2">
        <f t="shared" si="227"/>
        <v>5.4753420000000004</v>
      </c>
      <c r="H1900" s="2">
        <f t="shared" si="231"/>
        <v>4.6809100000000008</v>
      </c>
      <c r="I1900" s="2">
        <f t="array" ref="I1900">SUMPRODUCT(B1884:B1903, (ROW(B1884:B1903)-ROW(B1884)+1)) / (20*21/2)</f>
        <v>5.673535238095238</v>
      </c>
      <c r="J1900" s="2">
        <f t="shared" si="234"/>
        <v>5.6625050328080633</v>
      </c>
      <c r="K1900" s="2">
        <f t="shared" si="228"/>
        <v>5.4930515893633176</v>
      </c>
    </row>
    <row r="1901" spans="1:11" ht="13.5" x14ac:dyDescent="0.25">
      <c r="A1901" s="3">
        <f>TITRES_STAT!B1904</f>
        <v>45545</v>
      </c>
      <c r="B1901" s="5">
        <f>TITRES_STAT!D1904</f>
        <v>5.6745000000000001</v>
      </c>
      <c r="C1901" s="2">
        <f t="shared" si="229"/>
        <v>-9.2999999999996419E-3</v>
      </c>
      <c r="D1901" s="2">
        <f t="shared" si="230"/>
        <v>5.6763400000000006</v>
      </c>
      <c r="E1901" s="2">
        <f t="shared" si="232"/>
        <v>5.7183399999999995</v>
      </c>
      <c r="F1901" s="2">
        <f t="shared" si="233"/>
        <v>5.6954700000000003</v>
      </c>
      <c r="G1901" s="2">
        <f t="shared" si="227"/>
        <v>5.4838379999999995</v>
      </c>
      <c r="H1901" s="2">
        <f t="shared" si="231"/>
        <v>4.691669000000001</v>
      </c>
      <c r="I1901" s="2">
        <f t="array" ref="I1901">SUMPRODUCT(B1885:B1904, (ROW(B1885:B1904)-ROW(B1885)+1)) / (20*21/2)</f>
        <v>5.6569542857142858</v>
      </c>
      <c r="J1901" s="2">
        <f t="shared" si="234"/>
        <v>5.6636474106358667</v>
      </c>
      <c r="K1901" s="2">
        <f t="shared" si="228"/>
        <v>5.5001672133098545</v>
      </c>
    </row>
    <row r="1902" spans="1:11" ht="13.5" x14ac:dyDescent="0.25">
      <c r="A1902" s="3">
        <f>TITRES_STAT!B1905</f>
        <v>45546</v>
      </c>
      <c r="B1902" s="5">
        <f>TITRES_STAT!D1905</f>
        <v>5.5251000000000001</v>
      </c>
      <c r="C1902" s="2">
        <f t="shared" si="229"/>
        <v>-0.14939999999999998</v>
      </c>
      <c r="D1902" s="2">
        <f t="shared" si="230"/>
        <v>5.6427400000000008</v>
      </c>
      <c r="E1902" s="2">
        <f t="shared" si="232"/>
        <v>5.6940699999999991</v>
      </c>
      <c r="F1902" s="2">
        <f t="shared" si="233"/>
        <v>5.7005999999999997</v>
      </c>
      <c r="G1902" s="2">
        <f t="shared" si="227"/>
        <v>5.4912359999999998</v>
      </c>
      <c r="H1902" s="2">
        <f t="shared" si="231"/>
        <v>4.7017240000000013</v>
      </c>
      <c r="I1902" s="2">
        <f t="array" ref="I1902">SUMPRODUCT(B1886:B1905, (ROW(B1886:B1905)-ROW(B1886)+1)) / (20*21/2)</f>
        <v>5.6411733333333336</v>
      </c>
      <c r="J1902" s="2">
        <f t="shared" si="234"/>
        <v>5.6504524191467365</v>
      </c>
      <c r="K1902" s="2">
        <f t="shared" si="228"/>
        <v>5.5011449696506443</v>
      </c>
    </row>
    <row r="1903" spans="1:11" ht="13.5" x14ac:dyDescent="0.25">
      <c r="A1903" s="3">
        <f>TITRES_STAT!B1906</f>
        <v>45547</v>
      </c>
      <c r="B1903" s="5">
        <f>TITRES_STAT!D1906</f>
        <v>5.4598000000000004</v>
      </c>
      <c r="C1903" s="2">
        <f t="shared" si="229"/>
        <v>-6.5299999999999692E-2</v>
      </c>
      <c r="D1903" s="2">
        <f t="shared" si="230"/>
        <v>5.6054000000000004</v>
      </c>
      <c r="E1903" s="2">
        <f t="shared" si="232"/>
        <v>5.6632700000000007</v>
      </c>
      <c r="F1903" s="2">
        <f t="shared" si="233"/>
        <v>5.6991999999999994</v>
      </c>
      <c r="G1903" s="2">
        <f t="shared" si="227"/>
        <v>5.4990459999999999</v>
      </c>
      <c r="H1903" s="2">
        <f t="shared" si="231"/>
        <v>4.7115385000000005</v>
      </c>
      <c r="I1903" s="2">
        <f t="array" ref="I1903">SUMPRODUCT(B1887:B1906, (ROW(B1887:B1906)-ROW(B1887)+1)) / (20*21/2)</f>
        <v>5.624643333333335</v>
      </c>
      <c r="J1903" s="2">
        <f t="shared" si="234"/>
        <v>5.6322950458946659</v>
      </c>
      <c r="K1903" s="2">
        <f t="shared" si="228"/>
        <v>5.4995235982917956</v>
      </c>
    </row>
    <row r="1904" spans="1:11" ht="13.5" x14ac:dyDescent="0.25">
      <c r="A1904" s="3">
        <f>TITRES_STAT!B1907</f>
        <v>45548</v>
      </c>
      <c r="B1904" s="5">
        <f>TITRES_STAT!D1907</f>
        <v>5.5251000000000001</v>
      </c>
      <c r="C1904" s="2">
        <f t="shared" si="229"/>
        <v>6.5299999999999692E-2</v>
      </c>
      <c r="D1904" s="2">
        <f t="shared" si="230"/>
        <v>5.5736600000000012</v>
      </c>
      <c r="E1904" s="2">
        <f t="shared" si="232"/>
        <v>5.6399300000000006</v>
      </c>
      <c r="F1904" s="2">
        <f t="shared" si="233"/>
        <v>5.6908000000000003</v>
      </c>
      <c r="G1904" s="2">
        <f t="shared" si="227"/>
        <v>5.5073039999999995</v>
      </c>
      <c r="H1904" s="2">
        <f t="shared" si="231"/>
        <v>4.7215505000000011</v>
      </c>
      <c r="I1904" s="2">
        <f t="array" ref="I1904">SUMPRODUCT(B1888:B1907, (ROW(B1888:B1907)-ROW(B1888)+1)) / (20*21/2)</f>
        <v>5.6003290476190477</v>
      </c>
      <c r="J1904" s="2">
        <f t="shared" si="234"/>
        <v>5.6220859939046983</v>
      </c>
      <c r="K1904" s="2">
        <f t="shared" si="228"/>
        <v>5.5005265944372157</v>
      </c>
    </row>
    <row r="1905" spans="1:11" ht="13.5" x14ac:dyDescent="0.25">
      <c r="A1905" s="3">
        <f>TITRES_STAT!B1908</f>
        <v>45551</v>
      </c>
      <c r="B1905" s="5">
        <f>TITRES_STAT!D1908</f>
        <v>5.5251000000000001</v>
      </c>
      <c r="C1905" s="2">
        <f t="shared" si="229"/>
        <v>0</v>
      </c>
      <c r="D1905" s="2">
        <f t="shared" si="230"/>
        <v>5.5419200000000002</v>
      </c>
      <c r="E1905" s="2">
        <f t="shared" si="232"/>
        <v>5.6165900000000004</v>
      </c>
      <c r="F1905" s="2">
        <f t="shared" si="233"/>
        <v>5.6800649999999999</v>
      </c>
      <c r="G1905" s="2">
        <f t="shared" si="227"/>
        <v>5.5155619999999974</v>
      </c>
      <c r="H1905" s="2">
        <f t="shared" si="231"/>
        <v>4.7316055000000006</v>
      </c>
      <c r="I1905" s="2">
        <f t="array" ref="I1905">SUMPRODUCT(B1889:B1908, (ROW(B1889:B1908)-ROW(B1889)+1)) / (20*21/2)</f>
        <v>5.5757990476190482</v>
      </c>
      <c r="J1905" s="2">
        <f t="shared" si="234"/>
        <v>5.6128492325804418</v>
      </c>
      <c r="K1905" s="2">
        <f t="shared" si="228"/>
        <v>5.5014902574004623</v>
      </c>
    </row>
    <row r="1906" spans="1:11" ht="13.5" x14ac:dyDescent="0.25">
      <c r="A1906" s="3">
        <f>TITRES_STAT!B1909</f>
        <v>45552</v>
      </c>
      <c r="B1906" s="5">
        <f>TITRES_STAT!D1909</f>
        <v>5.5065</v>
      </c>
      <c r="C1906" s="2">
        <f t="shared" si="229"/>
        <v>-1.8600000000000172E-2</v>
      </c>
      <c r="D1906" s="2">
        <f t="shared" si="230"/>
        <v>5.5083199999999994</v>
      </c>
      <c r="E1906" s="2">
        <f t="shared" si="232"/>
        <v>5.5923300000000014</v>
      </c>
      <c r="F1906" s="2">
        <f t="shared" si="233"/>
        <v>5.6684000000000001</v>
      </c>
      <c r="G1906" s="2">
        <f t="shared" ref="G1906:G1969" si="235">AVERAGE(B1857:B1906)</f>
        <v>5.5234479999999992</v>
      </c>
      <c r="H1906" s="2">
        <f t="shared" si="231"/>
        <v>4.7415675000000004</v>
      </c>
      <c r="I1906" s="2">
        <f t="array" ref="I1906">SUMPRODUCT(B1890:B1909, (ROW(B1890:B1909)-ROW(B1890)+1)) / (20*21/2)</f>
        <v>5.5545957142857141</v>
      </c>
      <c r="J1906" s="2">
        <f t="shared" si="234"/>
        <v>5.6027207342394476</v>
      </c>
      <c r="K1906" s="2">
        <f t="shared" si="228"/>
        <v>5.5016867178945619</v>
      </c>
    </row>
    <row r="1907" spans="1:11" ht="13.5" x14ac:dyDescent="0.25">
      <c r="A1907" s="3">
        <f>TITRES_STAT!B1910</f>
        <v>45553</v>
      </c>
      <c r="B1907" s="5">
        <f>TITRES_STAT!D1910</f>
        <v>5.4131</v>
      </c>
      <c r="C1907" s="2">
        <f t="shared" si="229"/>
        <v>-9.3399999999999928E-2</v>
      </c>
      <c r="D1907" s="2">
        <f t="shared" si="230"/>
        <v>5.4859199999999992</v>
      </c>
      <c r="E1907" s="2">
        <f t="shared" si="232"/>
        <v>5.5643300000000009</v>
      </c>
      <c r="F1907" s="2">
        <f t="shared" si="233"/>
        <v>5.6520649999999995</v>
      </c>
      <c r="G1907" s="2">
        <f t="shared" si="235"/>
        <v>5.5294659999999984</v>
      </c>
      <c r="H1907" s="2">
        <f t="shared" si="231"/>
        <v>4.7510624999999997</v>
      </c>
      <c r="I1907" s="2">
        <f t="array" ref="I1907">SUMPRODUCT(B1891:B1910, (ROW(B1891:B1910)-ROW(B1891)+1)) / (20*21/2)</f>
        <v>5.5450814285714278</v>
      </c>
      <c r="J1907" s="2">
        <f t="shared" si="234"/>
        <v>5.5846616166928333</v>
      </c>
      <c r="K1907" s="2">
        <f t="shared" ref="K1907:K1970" si="236">$K$4*B1907+(1-$K$4)*K1906</f>
        <v>5.4982127289575198</v>
      </c>
    </row>
    <row r="1908" spans="1:11" ht="13.5" x14ac:dyDescent="0.25">
      <c r="A1908" s="3">
        <f>TITRES_STAT!B1911</f>
        <v>45554</v>
      </c>
      <c r="B1908" s="5">
        <f>TITRES_STAT!D1911</f>
        <v>5.3944999999999999</v>
      </c>
      <c r="C1908" s="2">
        <f t="shared" si="229"/>
        <v>-1.8600000000000172E-2</v>
      </c>
      <c r="D1908" s="2">
        <f t="shared" si="230"/>
        <v>5.4728599999999998</v>
      </c>
      <c r="E1908" s="2">
        <f t="shared" si="232"/>
        <v>5.539130000000001</v>
      </c>
      <c r="F1908" s="2">
        <f t="shared" si="233"/>
        <v>5.6357349999999986</v>
      </c>
      <c r="G1908" s="2">
        <f t="shared" si="235"/>
        <v>5.5344239999999978</v>
      </c>
      <c r="H1908" s="2">
        <f t="shared" si="231"/>
        <v>4.7604645000000003</v>
      </c>
      <c r="I1908" s="2">
        <f t="array" ref="I1908">SUMPRODUCT(B1892:B1911, (ROW(B1892:B1911)-ROW(B1892)+1)) / (20*21/2)</f>
        <v>5.5465038095238102</v>
      </c>
      <c r="J1908" s="2">
        <f t="shared" si="234"/>
        <v>5.5665509865316114</v>
      </c>
      <c r="K1908" s="2">
        <f t="shared" si="236"/>
        <v>5.4941455631160485</v>
      </c>
    </row>
    <row r="1909" spans="1:11" ht="13.5" x14ac:dyDescent="0.25">
      <c r="A1909" s="3">
        <f>TITRES_STAT!B1912</f>
        <v>45555</v>
      </c>
      <c r="B1909" s="5">
        <f>TITRES_STAT!D1912</f>
        <v>5.4131</v>
      </c>
      <c r="C1909" s="2">
        <f t="shared" si="229"/>
        <v>1.8600000000000172E-2</v>
      </c>
      <c r="D1909" s="2">
        <f t="shared" si="230"/>
        <v>5.4504600000000005</v>
      </c>
      <c r="E1909" s="2">
        <f t="shared" si="232"/>
        <v>5.5120600000000008</v>
      </c>
      <c r="F1909" s="2">
        <f t="shared" si="233"/>
        <v>5.6249999999999982</v>
      </c>
      <c r="G1909" s="2">
        <f t="shared" si="235"/>
        <v>5.5363179999999979</v>
      </c>
      <c r="H1909" s="2">
        <f t="shared" si="231"/>
        <v>4.7700455000000002</v>
      </c>
      <c r="I1909" s="2">
        <f t="array" ref="I1909">SUMPRODUCT(B1893:B1912, (ROW(B1893:B1912)-ROW(B1893)+1)) / (20*21/2)</f>
        <v>5.5611295238095249</v>
      </c>
      <c r="J1909" s="2">
        <f t="shared" si="234"/>
        <v>5.5519366068619336</v>
      </c>
      <c r="K1909" s="2">
        <f t="shared" si="236"/>
        <v>5.4909673057389483</v>
      </c>
    </row>
    <row r="1910" spans="1:11" ht="13.5" x14ac:dyDescent="0.25">
      <c r="A1910" s="3">
        <f>TITRES_STAT!B1913</f>
        <v>45558</v>
      </c>
      <c r="B1910" s="5">
        <f>TITRES_STAT!D1913</f>
        <v>5.5251000000000001</v>
      </c>
      <c r="C1910" s="2">
        <f t="shared" si="229"/>
        <v>0.1120000000000001</v>
      </c>
      <c r="D1910" s="2">
        <f t="shared" si="230"/>
        <v>5.4504599999999996</v>
      </c>
      <c r="E1910" s="2">
        <f t="shared" si="232"/>
        <v>5.4961900000000004</v>
      </c>
      <c r="F1910" s="2">
        <f t="shared" si="233"/>
        <v>5.6128649999999993</v>
      </c>
      <c r="G1910" s="2">
        <f t="shared" si="235"/>
        <v>5.542685999999998</v>
      </c>
      <c r="H1910" s="2">
        <f t="shared" si="231"/>
        <v>4.7801435000000003</v>
      </c>
      <c r="I1910" s="2">
        <f t="array" ref="I1910">SUMPRODUCT(B1894:B1913, (ROW(B1894:B1913)-ROW(B1894)+1)) / (20*21/2)</f>
        <v>5.5669042857142843</v>
      </c>
      <c r="J1910" s="2">
        <f t="shared" si="234"/>
        <v>5.5493807395417498</v>
      </c>
      <c r="K1910" s="2">
        <f t="shared" si="236"/>
        <v>5.4923058427687934</v>
      </c>
    </row>
    <row r="1911" spans="1:11" ht="13.5" x14ac:dyDescent="0.25">
      <c r="A1911" s="3">
        <f>TITRES_STAT!B1914</f>
        <v>45559</v>
      </c>
      <c r="B1911" s="5">
        <f>TITRES_STAT!D1914</f>
        <v>5.6277999999999997</v>
      </c>
      <c r="C1911" s="2">
        <f t="shared" si="229"/>
        <v>0.10269999999999957</v>
      </c>
      <c r="D1911" s="2">
        <f t="shared" si="230"/>
        <v>5.4747200000000005</v>
      </c>
      <c r="E1911" s="2">
        <f t="shared" si="232"/>
        <v>5.4915200000000004</v>
      </c>
      <c r="F1911" s="2">
        <f t="shared" si="233"/>
        <v>5.6049299999999986</v>
      </c>
      <c r="G1911" s="2">
        <f t="shared" si="235"/>
        <v>5.5493899999999972</v>
      </c>
      <c r="H1911" s="2">
        <f t="shared" si="231"/>
        <v>4.7903685000000005</v>
      </c>
      <c r="I1911" s="2">
        <f t="array" ref="I1911">SUMPRODUCT(B1895:B1914, (ROW(B1895:B1914)-ROW(B1895)+1)) / (20*21/2)</f>
        <v>5.5713966666666668</v>
      </c>
      <c r="J1911" s="2">
        <f t="shared" si="234"/>
        <v>5.5568492405377734</v>
      </c>
      <c r="K1911" s="2">
        <f t="shared" si="236"/>
        <v>5.4976193391308019</v>
      </c>
    </row>
    <row r="1912" spans="1:11" ht="13.5" x14ac:dyDescent="0.25">
      <c r="A1912" s="3">
        <f>TITRES_STAT!B1915</f>
        <v>45560</v>
      </c>
      <c r="B1912" s="5">
        <f>TITRES_STAT!D1915</f>
        <v>5.7584999999999997</v>
      </c>
      <c r="C1912" s="2">
        <f t="shared" si="229"/>
        <v>0.13070000000000004</v>
      </c>
      <c r="D1912" s="2">
        <f t="shared" si="230"/>
        <v>5.5438000000000001</v>
      </c>
      <c r="E1912" s="2">
        <f t="shared" si="232"/>
        <v>5.5148599999999997</v>
      </c>
      <c r="F1912" s="2">
        <f t="shared" si="233"/>
        <v>5.6044649999999985</v>
      </c>
      <c r="G1912" s="2">
        <f t="shared" si="235"/>
        <v>5.5587079999999984</v>
      </c>
      <c r="H1912" s="2">
        <f t="shared" si="231"/>
        <v>4.8013755000000007</v>
      </c>
      <c r="I1912" s="2">
        <f t="array" ref="I1912">SUMPRODUCT(B1896:B1915, (ROW(B1896:B1915)-ROW(B1896)+1)) / (20*21/2)</f>
        <v>5.5710890476190471</v>
      </c>
      <c r="J1912" s="2">
        <f t="shared" si="234"/>
        <v>5.5760540747722711</v>
      </c>
      <c r="K1912" s="2">
        <f t="shared" si="236"/>
        <v>5.5078499532825349</v>
      </c>
    </row>
    <row r="1913" spans="1:11" ht="13.5" x14ac:dyDescent="0.25">
      <c r="A1913" s="3">
        <f>TITRES_STAT!B1916</f>
        <v>45561</v>
      </c>
      <c r="B1913" s="5">
        <f>TITRES_STAT!D1916</f>
        <v>5.6650999999999998</v>
      </c>
      <c r="C1913" s="2">
        <f t="shared" si="229"/>
        <v>-9.3399999999999928E-2</v>
      </c>
      <c r="D1913" s="2">
        <f t="shared" si="230"/>
        <v>5.5979200000000002</v>
      </c>
      <c r="E1913" s="2">
        <f t="shared" si="232"/>
        <v>5.5353900000000005</v>
      </c>
      <c r="F1913" s="2">
        <f t="shared" si="233"/>
        <v>5.5993299999999993</v>
      </c>
      <c r="G1913" s="2">
        <f t="shared" si="235"/>
        <v>5.5637519999999983</v>
      </c>
      <c r="H1913" s="2">
        <f t="shared" si="231"/>
        <v>4.8117010000000002</v>
      </c>
      <c r="I1913" s="2">
        <f t="array" ref="I1913">SUMPRODUCT(B1897:B1916, (ROW(B1897:B1916)-ROW(B1897)+1)) / (20*21/2)</f>
        <v>5.5715814285714274</v>
      </c>
      <c r="J1913" s="2">
        <f t="shared" si="234"/>
        <v>5.5845346390796733</v>
      </c>
      <c r="K1913" s="2">
        <f t="shared" si="236"/>
        <v>5.5140166217812592</v>
      </c>
    </row>
    <row r="1914" spans="1:11" ht="13.5" x14ac:dyDescent="0.25">
      <c r="A1914" s="3">
        <f>TITRES_STAT!B1917</f>
        <v>45562</v>
      </c>
      <c r="B1914" s="5">
        <f>TITRES_STAT!D1917</f>
        <v>5.6464999999999996</v>
      </c>
      <c r="C1914" s="2">
        <f t="shared" si="229"/>
        <v>-1.8600000000000172E-2</v>
      </c>
      <c r="D1914" s="2">
        <f t="shared" si="230"/>
        <v>5.6445999999999996</v>
      </c>
      <c r="E1914" s="2">
        <f t="shared" si="232"/>
        <v>5.5475300000000001</v>
      </c>
      <c r="F1914" s="2">
        <f t="shared" si="233"/>
        <v>5.593729999999999</v>
      </c>
      <c r="G1914" s="2">
        <f t="shared" si="235"/>
        <v>5.5684239999999985</v>
      </c>
      <c r="H1914" s="2">
        <f t="shared" si="231"/>
        <v>4.8212460000000004</v>
      </c>
      <c r="I1914" s="2">
        <f t="array" ref="I1914">SUMPRODUCT(B1898:B1917, (ROW(B1898:B1917)-ROW(B1898)+1)) / (20*21/2)</f>
        <v>5.5719338095238102</v>
      </c>
      <c r="J1914" s="2">
        <f t="shared" si="234"/>
        <v>5.5904361020244657</v>
      </c>
      <c r="K1914" s="2">
        <f t="shared" si="236"/>
        <v>5.5192120483780727</v>
      </c>
    </row>
    <row r="1915" spans="1:11" ht="13.5" x14ac:dyDescent="0.25">
      <c r="A1915" s="3">
        <f>TITRES_STAT!B1918</f>
        <v>45565</v>
      </c>
      <c r="B1915" s="5">
        <f>TITRES_STAT!D1918</f>
        <v>5.5904999999999996</v>
      </c>
      <c r="C1915" s="2">
        <f t="shared" si="229"/>
        <v>-5.600000000000005E-2</v>
      </c>
      <c r="D1915" s="2">
        <f t="shared" si="230"/>
        <v>5.6576799999999992</v>
      </c>
      <c r="E1915" s="2">
        <f t="shared" si="232"/>
        <v>5.5540699999999994</v>
      </c>
      <c r="F1915" s="2">
        <f t="shared" si="233"/>
        <v>5.5853299999999999</v>
      </c>
      <c r="G1915" s="2">
        <f t="shared" si="235"/>
        <v>5.5711159999999982</v>
      </c>
      <c r="H1915" s="2">
        <f t="shared" si="231"/>
        <v>4.8301675000000008</v>
      </c>
      <c r="I1915" s="2">
        <f t="array" ref="I1915">SUMPRODUCT(B1899:B1918, (ROW(B1899:B1918)-ROW(B1899)+1)) / (20*21/2)</f>
        <v>5.5719338095238093</v>
      </c>
      <c r="J1915" s="2">
        <f t="shared" si="234"/>
        <v>5.5904421875459454</v>
      </c>
      <c r="K1915" s="2">
        <f t="shared" si="236"/>
        <v>5.5220076543240308</v>
      </c>
    </row>
    <row r="1916" spans="1:11" ht="13.5" x14ac:dyDescent="0.25">
      <c r="A1916" s="3">
        <f>TITRES_STAT!B1919</f>
        <v>45566</v>
      </c>
      <c r="B1916" s="5">
        <f>TITRES_STAT!D1919</f>
        <v>5.5904999999999996</v>
      </c>
      <c r="C1916" s="2">
        <f t="shared" si="229"/>
        <v>0</v>
      </c>
      <c r="D1916" s="2">
        <f t="shared" si="230"/>
        <v>5.6502199999999991</v>
      </c>
      <c r="E1916" s="2">
        <f t="shared" si="232"/>
        <v>5.5624700000000002</v>
      </c>
      <c r="F1916" s="2">
        <f t="shared" si="233"/>
        <v>5.5773999999999999</v>
      </c>
      <c r="G1916" s="2">
        <f t="shared" si="235"/>
        <v>5.5732919999999986</v>
      </c>
      <c r="H1916" s="2">
        <f t="shared" si="231"/>
        <v>4.8390029999999999</v>
      </c>
      <c r="I1916" s="2">
        <f t="array" ref="I1916">SUMPRODUCT(B1900:B1919, (ROW(B1900:B1919)-ROW(B1900)+1)) / (20*21/2)</f>
        <v>5.5705085714285705</v>
      </c>
      <c r="J1916" s="2">
        <f t="shared" si="234"/>
        <v>5.5904476934939504</v>
      </c>
      <c r="K1916" s="2">
        <f t="shared" si="236"/>
        <v>5.5246936286642647</v>
      </c>
    </row>
    <row r="1917" spans="1:11" ht="13.5" x14ac:dyDescent="0.25">
      <c r="A1917" s="3">
        <f>TITRES_STAT!B1920</f>
        <v>45567</v>
      </c>
      <c r="B1917" s="5">
        <f>TITRES_STAT!D1920</f>
        <v>5.5811000000000002</v>
      </c>
      <c r="C1917" s="2">
        <f t="shared" si="229"/>
        <v>-9.3999999999994088E-3</v>
      </c>
      <c r="D1917" s="2">
        <f t="shared" si="230"/>
        <v>5.6147399999999994</v>
      </c>
      <c r="E1917" s="2">
        <f t="shared" si="232"/>
        <v>5.5792700000000002</v>
      </c>
      <c r="F1917" s="2">
        <f t="shared" si="233"/>
        <v>5.5718000000000014</v>
      </c>
      <c r="G1917" s="2">
        <f t="shared" si="235"/>
        <v>5.5747659999999994</v>
      </c>
      <c r="H1917" s="2">
        <f t="shared" si="231"/>
        <v>4.8477484999999998</v>
      </c>
      <c r="I1917" s="2">
        <f t="array" ref="I1917">SUMPRODUCT(B1901:B1920, (ROW(B1901:B1920)-ROW(B1901)+1)) / (20*21/2)</f>
        <v>5.5723723809523813</v>
      </c>
      <c r="J1917" s="2">
        <f t="shared" si="234"/>
        <v>5.5895574369707166</v>
      </c>
      <c r="K1917" s="2">
        <f t="shared" si="236"/>
        <v>5.5269056432264509</v>
      </c>
    </row>
    <row r="1918" spans="1:11" ht="13.5" x14ac:dyDescent="0.25">
      <c r="A1918" s="3">
        <f>TITRES_STAT!B1921</f>
        <v>45568</v>
      </c>
      <c r="B1918" s="5">
        <f>TITRES_STAT!D1921</f>
        <v>5.5717999999999996</v>
      </c>
      <c r="C1918" s="2">
        <f t="shared" si="229"/>
        <v>-9.3000000000005301E-3</v>
      </c>
      <c r="D1918" s="2">
        <f t="shared" si="230"/>
        <v>5.5960799999999988</v>
      </c>
      <c r="E1918" s="2">
        <f t="shared" si="232"/>
        <v>5.5969999999999995</v>
      </c>
      <c r="F1918" s="2">
        <f t="shared" si="233"/>
        <v>5.5680650000000007</v>
      </c>
      <c r="G1918" s="2">
        <f t="shared" si="235"/>
        <v>5.5763959999999999</v>
      </c>
      <c r="H1918" s="2">
        <f t="shared" si="231"/>
        <v>4.8564474999999998</v>
      </c>
      <c r="I1918" s="2">
        <f t="array" ref="I1918">SUMPRODUCT(B1902:B1921, (ROW(B1902:B1921)-ROW(B1902)+1)) / (20*21/2)</f>
        <v>5.5676204761904762</v>
      </c>
      <c r="J1918" s="2">
        <f t="shared" si="234"/>
        <v>5.5878662524973155</v>
      </c>
      <c r="K1918" s="2">
        <f t="shared" si="236"/>
        <v>5.5286662062371779</v>
      </c>
    </row>
    <row r="1919" spans="1:11" ht="13.5" x14ac:dyDescent="0.25">
      <c r="A1919" s="3">
        <f>TITRES_STAT!B1922</f>
        <v>45569</v>
      </c>
      <c r="B1919" s="5">
        <f>TITRES_STAT!D1922</f>
        <v>5.5530999999999997</v>
      </c>
      <c r="C1919" s="2">
        <f t="shared" si="229"/>
        <v>-1.8699999999999939E-2</v>
      </c>
      <c r="D1919" s="2">
        <f t="shared" si="230"/>
        <v>5.5773999999999999</v>
      </c>
      <c r="E1919" s="2">
        <f t="shared" si="232"/>
        <v>5.6109999999999998</v>
      </c>
      <c r="F1919" s="2">
        <f t="shared" si="233"/>
        <v>5.5615300000000012</v>
      </c>
      <c r="G1919" s="2">
        <f t="shared" si="235"/>
        <v>5.5776519999999996</v>
      </c>
      <c r="H1919" s="2">
        <f t="shared" si="231"/>
        <v>4.8653104999999996</v>
      </c>
      <c r="I1919" s="2">
        <f t="array" ref="I1919">SUMPRODUCT(B1903:B1922, (ROW(B1903:B1922)-ROW(B1903)+1)) / (20*21/2)</f>
        <v>5.5672209523809508</v>
      </c>
      <c r="J1919" s="2">
        <f t="shared" si="234"/>
        <v>5.5845551808309049</v>
      </c>
      <c r="K1919" s="2">
        <f t="shared" si="236"/>
        <v>5.5296243942278771</v>
      </c>
    </row>
    <row r="1920" spans="1:11" ht="13.5" x14ac:dyDescent="0.25">
      <c r="A1920" s="3">
        <f>TITRES_STAT!B1923</f>
        <v>45572</v>
      </c>
      <c r="B1920" s="5">
        <f>TITRES_STAT!D1923</f>
        <v>5.5811000000000002</v>
      </c>
      <c r="C1920" s="2">
        <f t="shared" si="229"/>
        <v>2.8000000000000469E-2</v>
      </c>
      <c r="D1920" s="2">
        <f t="shared" si="230"/>
        <v>5.57552</v>
      </c>
      <c r="E1920" s="2">
        <f t="shared" si="232"/>
        <v>5.6165999999999991</v>
      </c>
      <c r="F1920" s="2">
        <f t="shared" si="233"/>
        <v>5.5563950000000011</v>
      </c>
      <c r="G1920" s="2">
        <f t="shared" si="235"/>
        <v>5.5811879999999974</v>
      </c>
      <c r="H1920" s="2">
        <f t="shared" si="231"/>
        <v>4.8743134999999995</v>
      </c>
      <c r="I1920" s="2">
        <f t="array" ref="I1920">SUMPRODUCT(B1904:B1923, (ROW(B1904:B1923)-ROW(B1904)+1)) / (20*21/2)</f>
        <v>5.5693990476190471</v>
      </c>
      <c r="J1920" s="2">
        <f t="shared" si="234"/>
        <v>5.5842261159898658</v>
      </c>
      <c r="K1920" s="2">
        <f t="shared" si="236"/>
        <v>5.5316430454346275</v>
      </c>
    </row>
    <row r="1921" spans="1:11" ht="13.5" x14ac:dyDescent="0.25">
      <c r="A1921" s="3">
        <f>TITRES_STAT!B1924</f>
        <v>45573</v>
      </c>
      <c r="B1921" s="5">
        <f>TITRES_STAT!D1924</f>
        <v>5.5065</v>
      </c>
      <c r="C1921" s="2">
        <f t="shared" si="229"/>
        <v>-7.4600000000000222E-2</v>
      </c>
      <c r="D1921" s="2">
        <f t="shared" si="230"/>
        <v>5.5587199999999992</v>
      </c>
      <c r="E1921" s="2">
        <f t="shared" si="232"/>
        <v>5.6044700000000001</v>
      </c>
      <c r="F1921" s="2">
        <f t="shared" si="233"/>
        <v>5.547995000000002</v>
      </c>
      <c r="G1921" s="2">
        <f t="shared" si="235"/>
        <v>5.5830599999999979</v>
      </c>
      <c r="H1921" s="2">
        <f t="shared" si="231"/>
        <v>4.8829434999999997</v>
      </c>
      <c r="I1921" s="2">
        <f t="array" ref="I1921">SUMPRODUCT(B1905:B1924, (ROW(B1905:B1924)-ROW(B1905)+1)) / (20*21/2)</f>
        <v>5.5683771428571429</v>
      </c>
      <c r="J1921" s="2">
        <f t="shared" si="234"/>
        <v>5.5768236287527362</v>
      </c>
      <c r="K1921" s="2">
        <f t="shared" si="236"/>
        <v>5.5306570436528775</v>
      </c>
    </row>
    <row r="1922" spans="1:11" ht="13.5" x14ac:dyDescent="0.25">
      <c r="A1922" s="3">
        <f>TITRES_STAT!B1925</f>
        <v>45574</v>
      </c>
      <c r="B1922" s="5">
        <f>TITRES_STAT!D1925</f>
        <v>5.5438000000000001</v>
      </c>
      <c r="C1922" s="2">
        <f t="shared" si="229"/>
        <v>3.7300000000000111E-2</v>
      </c>
      <c r="D1922" s="2">
        <f t="shared" si="230"/>
        <v>5.5512600000000001</v>
      </c>
      <c r="E1922" s="2">
        <f t="shared" si="232"/>
        <v>5.5830000000000002</v>
      </c>
      <c r="F1922" s="2">
        <f t="shared" si="233"/>
        <v>5.5489300000000013</v>
      </c>
      <c r="G1922" s="2">
        <f t="shared" si="235"/>
        <v>5.5928939999999976</v>
      </c>
      <c r="H1922" s="2">
        <f t="shared" si="231"/>
        <v>4.8920609999999991</v>
      </c>
      <c r="I1922" s="2">
        <f t="array" ref="I1922">SUMPRODUCT(B1906:B1925, (ROW(B1906:B1925)-ROW(B1906)+1)) / (20*21/2)</f>
        <v>5.5521519047619048</v>
      </c>
      <c r="J1922" s="2">
        <f t="shared" si="234"/>
        <v>5.5736785212524751</v>
      </c>
      <c r="K1922" s="2">
        <f t="shared" si="236"/>
        <v>5.5311724537057065</v>
      </c>
    </row>
    <row r="1923" spans="1:11" ht="13.5" x14ac:dyDescent="0.25">
      <c r="A1923" s="3">
        <f>TITRES_STAT!B1926</f>
        <v>45575</v>
      </c>
      <c r="B1923" s="5">
        <f>TITRES_STAT!D1926</f>
        <v>5.5717999999999996</v>
      </c>
      <c r="C1923" s="2">
        <f t="shared" si="229"/>
        <v>2.7999999999999581E-2</v>
      </c>
      <c r="D1923" s="2">
        <f t="shared" si="230"/>
        <v>5.5512600000000001</v>
      </c>
      <c r="E1923" s="2">
        <f t="shared" si="232"/>
        <v>5.5736699999999999</v>
      </c>
      <c r="F1923" s="2">
        <f t="shared" si="233"/>
        <v>5.5545300000000015</v>
      </c>
      <c r="G1923" s="2">
        <f t="shared" si="235"/>
        <v>5.5956939999999973</v>
      </c>
      <c r="H1923" s="2">
        <f t="shared" si="231"/>
        <v>4.9008459999999996</v>
      </c>
      <c r="I1923" s="2">
        <f t="array" ref="I1923">SUMPRODUCT(B1907:B1926, (ROW(B1907:B1926)-ROW(B1907)+1)) / (20*21/2)</f>
        <v>5.5285933333333324</v>
      </c>
      <c r="J1923" s="2">
        <f t="shared" si="234"/>
        <v>5.5734996144665256</v>
      </c>
      <c r="K1923" s="2">
        <f t="shared" si="236"/>
        <v>5.5327656908152871</v>
      </c>
    </row>
    <row r="1924" spans="1:11" ht="13.5" x14ac:dyDescent="0.25">
      <c r="A1924" s="3">
        <f>TITRES_STAT!B1927</f>
        <v>45576</v>
      </c>
      <c r="B1924" s="5">
        <f>TITRES_STAT!D1927</f>
        <v>5.5438000000000001</v>
      </c>
      <c r="C1924" s="2">
        <f t="shared" ref="C1924:C1987" si="237">B1924-B1923</f>
        <v>-2.7999999999999581E-2</v>
      </c>
      <c r="D1924" s="2">
        <f t="shared" si="230"/>
        <v>5.5494000000000003</v>
      </c>
      <c r="E1924" s="2">
        <f t="shared" si="232"/>
        <v>5.5633999999999997</v>
      </c>
      <c r="F1924" s="2">
        <f t="shared" si="233"/>
        <v>5.5554650000000008</v>
      </c>
      <c r="G1924" s="2">
        <f t="shared" si="235"/>
        <v>5.5969999999999978</v>
      </c>
      <c r="H1924" s="2">
        <f t="shared" si="231"/>
        <v>4.9096194999999998</v>
      </c>
      <c r="I1924" s="2">
        <f t="array" ref="I1924">SUMPRODUCT(B1908:B1927, (ROW(B1908:B1927)-ROW(B1908)+1)) / (20*21/2)</f>
        <v>5.5095747619047621</v>
      </c>
      <c r="J1924" s="2">
        <f t="shared" si="234"/>
        <v>5.570671079755428</v>
      </c>
      <c r="K1924" s="2">
        <f t="shared" si="236"/>
        <v>5.533198408822531</v>
      </c>
    </row>
    <row r="1925" spans="1:11" ht="13.5" x14ac:dyDescent="0.25">
      <c r="A1925" s="3">
        <f>TITRES_STAT!B1928</f>
        <v>45579</v>
      </c>
      <c r="B1925" s="5">
        <f>TITRES_STAT!D1928</f>
        <v>5.3851000000000004</v>
      </c>
      <c r="C1925" s="2">
        <f t="shared" si="237"/>
        <v>-0.15869999999999962</v>
      </c>
      <c r="D1925" s="2">
        <f t="shared" si="230"/>
        <v>5.5102000000000002</v>
      </c>
      <c r="E1925" s="2">
        <f t="shared" si="232"/>
        <v>5.5428600000000001</v>
      </c>
      <c r="F1925" s="2">
        <f t="shared" si="233"/>
        <v>5.5484650000000002</v>
      </c>
      <c r="G1925" s="2">
        <f t="shared" si="235"/>
        <v>5.5951319999999978</v>
      </c>
      <c r="H1925" s="2">
        <f t="shared" si="231"/>
        <v>4.9177714999999997</v>
      </c>
      <c r="I1925" s="2">
        <f t="array" ref="I1925">SUMPRODUCT(B1909:B1928, (ROW(B1909:B1928)-ROW(B1909)+1)) / (20*21/2)</f>
        <v>5.4882447619047623</v>
      </c>
      <c r="J1925" s="2">
        <f t="shared" si="234"/>
        <v>5.5529976435882444</v>
      </c>
      <c r="K1925" s="2">
        <f t="shared" si="236"/>
        <v>5.527390628084393</v>
      </c>
    </row>
    <row r="1926" spans="1:11" ht="13.5" x14ac:dyDescent="0.25">
      <c r="A1926" s="3">
        <f>TITRES_STAT!B1929</f>
        <v>45581</v>
      </c>
      <c r="B1926" s="5">
        <f>TITRES_STAT!D1929</f>
        <v>5.3010999999999999</v>
      </c>
      <c r="C1926" s="2">
        <f t="shared" si="237"/>
        <v>-8.4000000000000519E-2</v>
      </c>
      <c r="D1926" s="2">
        <f t="shared" ref="D1926:D1989" si="238">AVERAGE(B1922:B1926)</f>
        <v>5.4691200000000011</v>
      </c>
      <c r="E1926" s="2">
        <f t="shared" si="232"/>
        <v>5.5139199999999997</v>
      </c>
      <c r="F1926" s="2">
        <f t="shared" si="233"/>
        <v>5.5381950000000009</v>
      </c>
      <c r="G1926" s="2">
        <f t="shared" si="235"/>
        <v>5.5917719999999989</v>
      </c>
      <c r="H1926" s="2">
        <f t="shared" si="231"/>
        <v>4.9255034999999996</v>
      </c>
      <c r="I1926" s="2">
        <f t="array" ref="I1926">SUMPRODUCT(B1910:B1929, (ROW(B1910:B1929)-ROW(B1910)+1)) / (20*21/2)</f>
        <v>5.4744195238095248</v>
      </c>
      <c r="J1926" s="2">
        <f t="shared" si="234"/>
        <v>5.5290073918179354</v>
      </c>
      <c r="K1926" s="2">
        <f t="shared" si="236"/>
        <v>5.5185164858065736</v>
      </c>
    </row>
    <row r="1927" spans="1:11" ht="13.5" x14ac:dyDescent="0.25">
      <c r="A1927" s="3">
        <f>TITRES_STAT!B1930</f>
        <v>45582</v>
      </c>
      <c r="B1927" s="5">
        <f>TITRES_STAT!D1930</f>
        <v>5.3384999999999998</v>
      </c>
      <c r="C1927" s="2">
        <f t="shared" si="237"/>
        <v>3.7399999999999878E-2</v>
      </c>
      <c r="D1927" s="2">
        <f t="shared" si="238"/>
        <v>5.4280600000000003</v>
      </c>
      <c r="E1927" s="2">
        <f t="shared" si="232"/>
        <v>5.4896599999999989</v>
      </c>
      <c r="F1927" s="2">
        <f t="shared" si="233"/>
        <v>5.5344650000000009</v>
      </c>
      <c r="G1927" s="2">
        <f t="shared" si="235"/>
        <v>5.5887859999999998</v>
      </c>
      <c r="H1927" s="2">
        <f t="shared" si="231"/>
        <v>4.9334654999999996</v>
      </c>
      <c r="I1927" s="2">
        <f t="array" ref="I1927">SUMPRODUCT(B1911:B1930, (ROW(B1911:B1930)-ROW(B1911)+1)) / (20*21/2)</f>
        <v>5.4625085714285717</v>
      </c>
      <c r="J1927" s="2">
        <f t="shared" si="234"/>
        <v>5.5108638306924176</v>
      </c>
      <c r="K1927" s="2">
        <f t="shared" si="236"/>
        <v>5.5114570157749441</v>
      </c>
    </row>
    <row r="1928" spans="1:11" ht="13.5" x14ac:dyDescent="0.25">
      <c r="A1928" s="3">
        <f>TITRES_STAT!B1931</f>
        <v>45583</v>
      </c>
      <c r="B1928" s="5">
        <f>TITRES_STAT!D1931</f>
        <v>5.3105000000000002</v>
      </c>
      <c r="C1928" s="2">
        <f t="shared" si="237"/>
        <v>-2.7999999999999581E-2</v>
      </c>
      <c r="D1928" s="2">
        <f t="shared" si="238"/>
        <v>5.3757999999999999</v>
      </c>
      <c r="E1928" s="2">
        <f t="shared" si="232"/>
        <v>5.4635299999999996</v>
      </c>
      <c r="F1928" s="2">
        <f t="shared" si="233"/>
        <v>5.5302650000000009</v>
      </c>
      <c r="G1928" s="2">
        <f t="shared" si="235"/>
        <v>5.5852399999999998</v>
      </c>
      <c r="H1928" s="2">
        <f t="shared" si="231"/>
        <v>4.9411154999999995</v>
      </c>
      <c r="I1928" s="2">
        <f t="array" ref="I1928">SUMPRODUCT(B1912:B1931, (ROW(B1912:B1931)-ROW(B1912)+1)) / (20*21/2)</f>
        <v>5.4467276190476186</v>
      </c>
      <c r="J1928" s="2">
        <f t="shared" si="234"/>
        <v>5.4917815611026635</v>
      </c>
      <c r="K1928" s="2">
        <f t="shared" si="236"/>
        <v>5.503576348489652</v>
      </c>
    </row>
    <row r="1929" spans="1:11" ht="13.5" x14ac:dyDescent="0.25">
      <c r="A1929" s="3">
        <f>TITRES_STAT!B1932</f>
        <v>45586</v>
      </c>
      <c r="B1929" s="5">
        <f>TITRES_STAT!D1932</f>
        <v>5.3851000000000004</v>
      </c>
      <c r="C1929" s="2">
        <f t="shared" si="237"/>
        <v>7.4600000000000222E-2</v>
      </c>
      <c r="D1929" s="2">
        <f t="shared" si="238"/>
        <v>5.3440600000000007</v>
      </c>
      <c r="E1929" s="2">
        <f t="shared" si="232"/>
        <v>5.4467299999999996</v>
      </c>
      <c r="F1929" s="2">
        <f t="shared" si="233"/>
        <v>5.5288649999999997</v>
      </c>
      <c r="G1929" s="2">
        <f t="shared" si="235"/>
        <v>5.5831860000000004</v>
      </c>
      <c r="H1929" s="2">
        <f t="shared" si="231"/>
        <v>4.9491384999999992</v>
      </c>
      <c r="I1929" s="2">
        <f t="array" ref="I1929">SUMPRODUCT(B1913:B1932, (ROW(B1913:B1932)-ROW(B1913)+1)) / (20*21/2)</f>
        <v>5.4375690476190472</v>
      </c>
      <c r="J1929" s="2">
        <f t="shared" si="234"/>
        <v>5.481621412426219</v>
      </c>
      <c r="K1929" s="2">
        <f t="shared" si="236"/>
        <v>5.4989302171763326</v>
      </c>
    </row>
    <row r="1930" spans="1:11" ht="13.5" x14ac:dyDescent="0.25">
      <c r="A1930" s="3">
        <f>TITRES_STAT!B1933</f>
        <v>45587</v>
      </c>
      <c r="B1930" s="5">
        <f>TITRES_STAT!D1933</f>
        <v>5.4038000000000004</v>
      </c>
      <c r="C1930" s="2">
        <f t="shared" si="237"/>
        <v>1.8699999999999939E-2</v>
      </c>
      <c r="D1930" s="2">
        <f t="shared" si="238"/>
        <v>5.3478000000000003</v>
      </c>
      <c r="E1930" s="2">
        <f t="shared" si="232"/>
        <v>5.4290000000000003</v>
      </c>
      <c r="F1930" s="2">
        <f t="shared" si="233"/>
        <v>5.5227999999999993</v>
      </c>
      <c r="G1930" s="2">
        <f t="shared" si="235"/>
        <v>5.5815059999999983</v>
      </c>
      <c r="H1930" s="2">
        <f t="shared" ref="H1930:H1993" si="239">AVERAGE(B1731:B1930)</f>
        <v>4.9572979999999998</v>
      </c>
      <c r="I1930" s="2">
        <f t="array" ref="I1930">SUMPRODUCT(B1914:B1933, (ROW(B1914:B1933)-ROW(B1914)+1)) / (20*21/2)</f>
        <v>5.4291695238095246</v>
      </c>
      <c r="J1930" s="2">
        <f t="shared" si="234"/>
        <v>5.474209849338008</v>
      </c>
      <c r="K1930" s="2">
        <f t="shared" si="236"/>
        <v>5.4951996204243194</v>
      </c>
    </row>
    <row r="1931" spans="1:11" ht="13.5" x14ac:dyDescent="0.25">
      <c r="A1931" s="3">
        <f>TITRES_STAT!B1934</f>
        <v>45588</v>
      </c>
      <c r="B1931" s="5">
        <f>TITRES_STAT!D1934</f>
        <v>5.3571</v>
      </c>
      <c r="C1931" s="2">
        <f t="shared" si="237"/>
        <v>-4.6700000000000408E-2</v>
      </c>
      <c r="D1931" s="2">
        <f t="shared" si="238"/>
        <v>5.359</v>
      </c>
      <c r="E1931" s="2">
        <f t="shared" si="232"/>
        <v>5.414060000000001</v>
      </c>
      <c r="F1931" s="2">
        <f t="shared" si="233"/>
        <v>5.5092650000000001</v>
      </c>
      <c r="G1931" s="2">
        <f t="shared" si="235"/>
        <v>5.5801979999999993</v>
      </c>
      <c r="H1931" s="2">
        <f t="shared" si="239"/>
        <v>4.9652239999999992</v>
      </c>
      <c r="I1931" s="2">
        <f t="array" ref="I1931">SUMPRODUCT(B1915:B1934, (ROW(B1915:B1934)-ROW(B1915)+1)) / (20*21/2)</f>
        <v>5.4220142857142859</v>
      </c>
      <c r="J1931" s="2">
        <f t="shared" si="234"/>
        <v>5.4630565303534357</v>
      </c>
      <c r="K1931" s="2">
        <f t="shared" si="236"/>
        <v>5.4897839490351306</v>
      </c>
    </row>
    <row r="1932" spans="1:11" ht="13.5" x14ac:dyDescent="0.25">
      <c r="A1932" s="3">
        <f>TITRES_STAT!B1935</f>
        <v>45589</v>
      </c>
      <c r="B1932" s="5">
        <f>TITRES_STAT!D1935</f>
        <v>5.4131</v>
      </c>
      <c r="C1932" s="2">
        <f t="shared" si="237"/>
        <v>5.600000000000005E-2</v>
      </c>
      <c r="D1932" s="2">
        <f t="shared" si="238"/>
        <v>5.37392</v>
      </c>
      <c r="E1932" s="2">
        <f t="shared" ref="E1932:E1995" si="240">AVERAGE(B1923:B1932)</f>
        <v>5.4009900000000002</v>
      </c>
      <c r="F1932" s="2">
        <f t="shared" si="233"/>
        <v>5.4919950000000002</v>
      </c>
      <c r="G1932" s="2">
        <f t="shared" si="235"/>
        <v>5.5800099999999988</v>
      </c>
      <c r="H1932" s="2">
        <f t="shared" si="239"/>
        <v>4.9731724999999996</v>
      </c>
      <c r="I1932" s="2">
        <f t="array" ref="I1932">SUMPRODUCT(B1916:B1935, (ROW(B1916:B1935)-ROW(B1916)+1)) / (20*21/2)</f>
        <v>5.4213480952380948</v>
      </c>
      <c r="J1932" s="2">
        <f t="shared" si="234"/>
        <v>5.4582987655578705</v>
      </c>
      <c r="K1932" s="2">
        <f t="shared" si="236"/>
        <v>5.4867767353474779</v>
      </c>
    </row>
    <row r="1933" spans="1:11" ht="13.5" x14ac:dyDescent="0.25">
      <c r="A1933" s="3">
        <f>TITRES_STAT!B1936</f>
        <v>45590</v>
      </c>
      <c r="B1933" s="5">
        <f>TITRES_STAT!D1936</f>
        <v>5.4038000000000004</v>
      </c>
      <c r="C1933" s="2">
        <f t="shared" si="237"/>
        <v>-9.2999999999996419E-3</v>
      </c>
      <c r="D1933" s="2">
        <f t="shared" si="238"/>
        <v>5.3925800000000006</v>
      </c>
      <c r="E1933" s="2">
        <f t="shared" si="240"/>
        <v>5.3841900000000011</v>
      </c>
      <c r="F1933" s="2">
        <f t="shared" si="233"/>
        <v>5.4789300000000001</v>
      </c>
      <c r="G1933" s="2">
        <f t="shared" si="235"/>
        <v>5.5783299999999985</v>
      </c>
      <c r="H1933" s="2">
        <f t="shared" si="239"/>
        <v>4.9813749999999999</v>
      </c>
      <c r="I1933" s="2">
        <f t="array" ref="I1933">SUMPRODUCT(B1917:B1936, (ROW(B1917:B1936)-ROW(B1917)+1)) / (20*21/2)</f>
        <v>5.4168566666666669</v>
      </c>
      <c r="J1933" s="2">
        <f t="shared" si="234"/>
        <v>5.4531084069333122</v>
      </c>
      <c r="K1933" s="2">
        <f t="shared" si="236"/>
        <v>5.4835227457260078</v>
      </c>
    </row>
    <row r="1934" spans="1:11" ht="13.5" x14ac:dyDescent="0.25">
      <c r="A1934" s="3">
        <f>TITRES_STAT!B1937</f>
        <v>45593</v>
      </c>
      <c r="B1934" s="5">
        <f>TITRES_STAT!D1937</f>
        <v>5.4038000000000004</v>
      </c>
      <c r="C1934" s="2">
        <f t="shared" si="237"/>
        <v>0</v>
      </c>
      <c r="D1934" s="2">
        <f t="shared" si="238"/>
        <v>5.3963200000000002</v>
      </c>
      <c r="E1934" s="2">
        <f t="shared" si="240"/>
        <v>5.3701900000000009</v>
      </c>
      <c r="F1934" s="2">
        <f t="shared" si="233"/>
        <v>5.4667950000000003</v>
      </c>
      <c r="G1934" s="2">
        <f t="shared" si="235"/>
        <v>5.5725439999999979</v>
      </c>
      <c r="H1934" s="2">
        <f t="shared" si="239"/>
        <v>4.989363</v>
      </c>
      <c r="I1934" s="2">
        <f t="array" ref="I1934">SUMPRODUCT(B1918:B1937, (ROW(B1918:B1937)-ROW(B1918)+1)) / (20*21/2)</f>
        <v>5.4301052380952388</v>
      </c>
      <c r="J1934" s="2">
        <f t="shared" si="234"/>
        <v>5.4484123681777579</v>
      </c>
      <c r="K1934" s="2">
        <f t="shared" si="236"/>
        <v>5.4803963635406738</v>
      </c>
    </row>
    <row r="1935" spans="1:11" ht="13.5" x14ac:dyDescent="0.25">
      <c r="A1935" s="3">
        <f>TITRES_STAT!B1938</f>
        <v>45594</v>
      </c>
      <c r="B1935" s="5">
        <f>TITRES_STAT!D1938</f>
        <v>5.4598000000000004</v>
      </c>
      <c r="C1935" s="2">
        <f t="shared" si="237"/>
        <v>5.600000000000005E-2</v>
      </c>
      <c r="D1935" s="2">
        <f t="shared" si="238"/>
        <v>5.4075199999999999</v>
      </c>
      <c r="E1935" s="2">
        <f t="shared" si="240"/>
        <v>5.3776600000000006</v>
      </c>
      <c r="F1935" s="2">
        <f t="shared" si="233"/>
        <v>5.4602600000000008</v>
      </c>
      <c r="G1935" s="2">
        <f t="shared" si="235"/>
        <v>5.5669439999999977</v>
      </c>
      <c r="H1935" s="2">
        <f t="shared" si="239"/>
        <v>4.9975880000000004</v>
      </c>
      <c r="I1935" s="2">
        <f t="array" ref="I1935">SUMPRODUCT(B1919:B1938, (ROW(B1919:B1938)-ROW(B1919)+1)) / (20*21/2)</f>
        <v>5.4415280952380956</v>
      </c>
      <c r="J1935" s="2">
        <f t="shared" si="234"/>
        <v>5.4494969045417809</v>
      </c>
      <c r="K1935" s="2">
        <f t="shared" si="236"/>
        <v>5.4795886630096673</v>
      </c>
    </row>
    <row r="1936" spans="1:11" ht="13.5" x14ac:dyDescent="0.25">
      <c r="A1936" s="3">
        <f>TITRES_STAT!B1939</f>
        <v>45595</v>
      </c>
      <c r="B1936" s="5">
        <f>TITRES_STAT!D1939</f>
        <v>5.4131</v>
      </c>
      <c r="C1936" s="2">
        <f t="shared" si="237"/>
        <v>-4.6700000000000408E-2</v>
      </c>
      <c r="D1936" s="2">
        <f t="shared" si="238"/>
        <v>5.4187200000000004</v>
      </c>
      <c r="E1936" s="2">
        <f t="shared" si="240"/>
        <v>5.3888600000000011</v>
      </c>
      <c r="F1936" s="2">
        <f t="shared" si="233"/>
        <v>5.4513900000000008</v>
      </c>
      <c r="G1936" s="2">
        <f t="shared" si="235"/>
        <v>5.5604099999999974</v>
      </c>
      <c r="H1936" s="2">
        <f t="shared" si="239"/>
        <v>5.0044624999999998</v>
      </c>
      <c r="I1936" s="2">
        <f t="array" ref="I1936">SUMPRODUCT(B1920:B1939, (ROW(B1920:B1939)-ROW(B1920)+1)) / (20*21/2)</f>
        <v>5.4476176190476195</v>
      </c>
      <c r="J1936" s="2">
        <f t="shared" si="234"/>
        <v>5.4460305326806582</v>
      </c>
      <c r="K1936" s="2">
        <f t="shared" si="236"/>
        <v>5.4769812644602682</v>
      </c>
    </row>
    <row r="1937" spans="1:11" ht="13.5" x14ac:dyDescent="0.25">
      <c r="A1937" s="3">
        <f>TITRES_STAT!B1940</f>
        <v>45596</v>
      </c>
      <c r="B1937" s="5">
        <f>TITRES_STAT!D1940</f>
        <v>5.5904999999999996</v>
      </c>
      <c r="C1937" s="2">
        <f t="shared" si="237"/>
        <v>0.17739999999999956</v>
      </c>
      <c r="D1937" s="2">
        <f t="shared" si="238"/>
        <v>5.4542000000000002</v>
      </c>
      <c r="E1937" s="2">
        <f t="shared" si="240"/>
        <v>5.4140600000000001</v>
      </c>
      <c r="F1937" s="2">
        <f t="shared" si="233"/>
        <v>5.4518600000000008</v>
      </c>
      <c r="G1937" s="2">
        <f t="shared" si="235"/>
        <v>5.5574239999999975</v>
      </c>
      <c r="H1937" s="2">
        <f t="shared" si="239"/>
        <v>5.0114074999999989</v>
      </c>
      <c r="I1937" s="2">
        <f t="array" ref="I1937">SUMPRODUCT(B1921:B1940, (ROW(B1921:B1940)-ROW(B1921)+1)) / (20*21/2)</f>
        <v>5.4503323809523794</v>
      </c>
      <c r="J1937" s="2">
        <f t="shared" si="234"/>
        <v>5.4597895295682148</v>
      </c>
      <c r="K1937" s="2">
        <f t="shared" si="236"/>
        <v>5.4814329795794734</v>
      </c>
    </row>
    <row r="1938" spans="1:11" ht="13.5" x14ac:dyDescent="0.25">
      <c r="A1938" s="3">
        <f>TITRES_STAT!B1941</f>
        <v>45597</v>
      </c>
      <c r="B1938" s="5">
        <f>TITRES_STAT!D1941</f>
        <v>5.5717999999999996</v>
      </c>
      <c r="C1938" s="2">
        <f t="shared" si="237"/>
        <v>-1.8699999999999939E-2</v>
      </c>
      <c r="D1938" s="2">
        <f t="shared" si="238"/>
        <v>5.4878</v>
      </c>
      <c r="E1938" s="2">
        <f t="shared" si="240"/>
        <v>5.4401899999999994</v>
      </c>
      <c r="F1938" s="2">
        <f t="shared" si="233"/>
        <v>5.4518600000000008</v>
      </c>
      <c r="G1938" s="2">
        <f t="shared" si="235"/>
        <v>5.5544379999999967</v>
      </c>
      <c r="H1938" s="2">
        <f t="shared" si="239"/>
        <v>5.0180444999999994</v>
      </c>
      <c r="I1938" s="2">
        <f t="array" ref="I1938">SUMPRODUCT(B1922:B1941, (ROW(B1922:B1941)-ROW(B1922)+1)) / (20*21/2)</f>
        <v>5.4473071428571433</v>
      </c>
      <c r="J1938" s="2">
        <f t="shared" si="234"/>
        <v>5.4704571934188611</v>
      </c>
      <c r="K1938" s="2">
        <f t="shared" si="236"/>
        <v>5.484976784301848</v>
      </c>
    </row>
    <row r="1939" spans="1:11" ht="13.5" x14ac:dyDescent="0.25">
      <c r="A1939" s="3">
        <f>TITRES_STAT!B1942</f>
        <v>45600</v>
      </c>
      <c r="B1939" s="5">
        <f>TITRES_STAT!D1942</f>
        <v>5.5157999999999996</v>
      </c>
      <c r="C1939" s="2">
        <f t="shared" si="237"/>
        <v>-5.600000000000005E-2</v>
      </c>
      <c r="D1939" s="2">
        <f t="shared" si="238"/>
        <v>5.5101999999999993</v>
      </c>
      <c r="E1939" s="2">
        <f t="shared" si="240"/>
        <v>5.4532600000000002</v>
      </c>
      <c r="F1939" s="2">
        <f t="shared" si="233"/>
        <v>5.4499950000000004</v>
      </c>
      <c r="G1939" s="2">
        <f t="shared" si="235"/>
        <v>5.5521979999999989</v>
      </c>
      <c r="H1939" s="2">
        <f t="shared" si="239"/>
        <v>5.0243584999999999</v>
      </c>
      <c r="I1939" s="2">
        <f t="array" ref="I1939">SUMPRODUCT(B1923:B1942, (ROW(B1923:B1942)-ROW(B1923)+1)) / (20*21/2)</f>
        <v>5.4571742857142844</v>
      </c>
      <c r="J1939" s="2">
        <f t="shared" si="234"/>
        <v>5.4747755559503979</v>
      </c>
      <c r="K1939" s="2">
        <f t="shared" si="236"/>
        <v>5.4861855378586384</v>
      </c>
    </row>
    <row r="1940" spans="1:11" ht="13.5" x14ac:dyDescent="0.25">
      <c r="A1940" s="3">
        <f>TITRES_STAT!B1943</f>
        <v>45601</v>
      </c>
      <c r="B1940" s="5">
        <f>TITRES_STAT!D1943</f>
        <v>5.4785000000000004</v>
      </c>
      <c r="C1940" s="2">
        <f t="shared" si="237"/>
        <v>-3.7299999999999223E-2</v>
      </c>
      <c r="D1940" s="2">
        <f t="shared" si="238"/>
        <v>5.5139399999999998</v>
      </c>
      <c r="E1940" s="2">
        <f t="shared" si="240"/>
        <v>5.4607299999999999</v>
      </c>
      <c r="F1940" s="2">
        <f t="shared" ref="F1940:F2003" si="241">AVERAGE(B1921:B1940)</f>
        <v>5.444865000000001</v>
      </c>
      <c r="G1940" s="2">
        <f t="shared" si="235"/>
        <v>5.5464119999999992</v>
      </c>
      <c r="H1940" s="2">
        <f t="shared" si="239"/>
        <v>5.0306575000000002</v>
      </c>
      <c r="I1940" s="2">
        <f t="array" ref="I1940">SUMPRODUCT(B1924:B1943, (ROW(B1924:B1943)-ROW(B1924)+1)) / (20*21/2)</f>
        <v>5.4625938095238098</v>
      </c>
      <c r="J1940" s="2">
        <f t="shared" si="234"/>
        <v>5.4751302649075031</v>
      </c>
      <c r="K1940" s="2">
        <f t="shared" si="236"/>
        <v>5.4858841442171231</v>
      </c>
    </row>
    <row r="1941" spans="1:11" ht="13.5" x14ac:dyDescent="0.25">
      <c r="A1941" s="3">
        <f>TITRES_STAT!B1944</f>
        <v>45602</v>
      </c>
      <c r="B1941" s="5">
        <f>TITRES_STAT!D1944</f>
        <v>5.4131</v>
      </c>
      <c r="C1941" s="2">
        <f t="shared" si="237"/>
        <v>-6.5400000000000347E-2</v>
      </c>
      <c r="D1941" s="2">
        <f t="shared" si="238"/>
        <v>5.5139399999999998</v>
      </c>
      <c r="E1941" s="2">
        <f t="shared" si="240"/>
        <v>5.4663299999999992</v>
      </c>
      <c r="F1941" s="2">
        <f t="shared" si="241"/>
        <v>5.440195000000001</v>
      </c>
      <c r="G1941" s="2">
        <f t="shared" si="235"/>
        <v>5.5389439999999981</v>
      </c>
      <c r="H1941" s="2">
        <f t="shared" si="239"/>
        <v>5.0367585000000004</v>
      </c>
      <c r="I1941" s="2">
        <f t="array" ref="I1941">SUMPRODUCT(B1925:B1944, (ROW(B1925:B1944)-ROW(B1925)+1)) / (20*21/2)</f>
        <v>5.4603690476190474</v>
      </c>
      <c r="J1941" s="2">
        <f t="shared" ref="J1941:J2004" si="242">$J$4*B1941+J1940*(1-$J$4)</f>
        <v>5.4692226206305978</v>
      </c>
      <c r="K1941" s="2">
        <f t="shared" si="236"/>
        <v>5.4830298640517459</v>
      </c>
    </row>
    <row r="1942" spans="1:11" ht="13.5" x14ac:dyDescent="0.25">
      <c r="A1942" s="3">
        <f>TITRES_STAT!B1945</f>
        <v>45603</v>
      </c>
      <c r="B1942" s="5">
        <f>TITRES_STAT!D1945</f>
        <v>5.5438000000000001</v>
      </c>
      <c r="C1942" s="2">
        <f t="shared" si="237"/>
        <v>0.13070000000000004</v>
      </c>
      <c r="D1942" s="2">
        <f t="shared" si="238"/>
        <v>5.5045999999999999</v>
      </c>
      <c r="E1942" s="2">
        <f t="shared" si="240"/>
        <v>5.4793999999999992</v>
      </c>
      <c r="F1942" s="2">
        <f t="shared" si="241"/>
        <v>5.440195000000001</v>
      </c>
      <c r="G1942" s="2">
        <f t="shared" si="235"/>
        <v>5.5344639999999972</v>
      </c>
      <c r="H1942" s="2">
        <f t="shared" si="239"/>
        <v>5.0437710000000004</v>
      </c>
      <c r="I1942" s="2">
        <f t="array" ref="I1942">SUMPRODUCT(B1926:B1945, (ROW(B1926:B1945)-ROW(B1926)+1)) / (20*21/2)</f>
        <v>5.4703285714285723</v>
      </c>
      <c r="J1942" s="2">
        <f t="shared" si="242"/>
        <v>5.4763252281895882</v>
      </c>
      <c r="K1942" s="2">
        <f t="shared" si="236"/>
        <v>5.4854130066379518</v>
      </c>
    </row>
    <row r="1943" spans="1:11" ht="13.5" x14ac:dyDescent="0.25">
      <c r="A1943" s="3">
        <f>TITRES_STAT!B1946</f>
        <v>45604</v>
      </c>
      <c r="B1943" s="5">
        <f>TITRES_STAT!D1946</f>
        <v>5.4970999999999997</v>
      </c>
      <c r="C1943" s="2">
        <f t="shared" si="237"/>
        <v>-4.6700000000000408E-2</v>
      </c>
      <c r="D1943" s="2">
        <f t="shared" si="238"/>
        <v>5.4896599999999998</v>
      </c>
      <c r="E1943" s="2">
        <f t="shared" si="240"/>
        <v>5.4887299999999994</v>
      </c>
      <c r="F1943" s="2">
        <f t="shared" si="241"/>
        <v>5.4364600000000012</v>
      </c>
      <c r="G1943" s="2">
        <f t="shared" si="235"/>
        <v>5.5290499999999989</v>
      </c>
      <c r="H1943" s="2">
        <f t="shared" si="239"/>
        <v>5.0507215000000008</v>
      </c>
      <c r="I1943" s="2">
        <f t="array" ref="I1943">SUMPRODUCT(B1927:B1946, (ROW(B1927:B1946)-ROW(B1927)+1)) / (20*21/2)</f>
        <v>5.4795766666666665</v>
      </c>
      <c r="J1943" s="2">
        <f t="shared" si="242"/>
        <v>5.4783037778858175</v>
      </c>
      <c r="K1943" s="2">
        <f t="shared" si="236"/>
        <v>5.4858713201031302</v>
      </c>
    </row>
    <row r="1944" spans="1:11" ht="13.5" x14ac:dyDescent="0.25">
      <c r="A1944" s="3">
        <f>TITRES_STAT!B1947</f>
        <v>45607</v>
      </c>
      <c r="B1944" s="5">
        <f>TITRES_STAT!D1947</f>
        <v>5.4131</v>
      </c>
      <c r="C1944" s="2">
        <f t="shared" si="237"/>
        <v>-8.3999999999999631E-2</v>
      </c>
      <c r="D1944" s="2">
        <f t="shared" si="238"/>
        <v>5.4691200000000002</v>
      </c>
      <c r="E1944" s="2">
        <f t="shared" si="240"/>
        <v>5.4896599999999989</v>
      </c>
      <c r="F1944" s="2">
        <f t="shared" si="241"/>
        <v>5.4299250000000008</v>
      </c>
      <c r="G1944" s="2">
        <f t="shared" si="235"/>
        <v>5.5221419999999979</v>
      </c>
      <c r="H1944" s="2">
        <f t="shared" si="239"/>
        <v>5.057424000000001</v>
      </c>
      <c r="I1944" s="2">
        <f t="array" ref="I1944">SUMPRODUCT(B1928:B1947, (ROW(B1928:B1947)-ROW(B1928)+1)) / (20*21/2)</f>
        <v>5.4868180952380943</v>
      </c>
      <c r="J1944" s="2">
        <f t="shared" si="242"/>
        <v>5.472093894277644</v>
      </c>
      <c r="K1944" s="2">
        <f t="shared" si="236"/>
        <v>5.4830175428441841</v>
      </c>
    </row>
    <row r="1945" spans="1:11" ht="13.5" x14ac:dyDescent="0.25">
      <c r="A1945" s="3">
        <f>TITRES_STAT!B1948</f>
        <v>45608</v>
      </c>
      <c r="B1945" s="5">
        <f>TITRES_STAT!D1948</f>
        <v>5.5345000000000004</v>
      </c>
      <c r="C1945" s="2">
        <f t="shared" si="237"/>
        <v>0.1214000000000004</v>
      </c>
      <c r="D1945" s="2">
        <f t="shared" si="238"/>
        <v>5.4803200000000007</v>
      </c>
      <c r="E1945" s="2">
        <f t="shared" si="240"/>
        <v>5.4971299999999994</v>
      </c>
      <c r="F1945" s="2">
        <f t="shared" si="241"/>
        <v>5.4373950000000004</v>
      </c>
      <c r="G1945" s="2">
        <f t="shared" si="235"/>
        <v>5.5176619999999978</v>
      </c>
      <c r="H1945" s="2">
        <f t="shared" si="239"/>
        <v>5.0649055000000001</v>
      </c>
      <c r="I1945" s="2">
        <f t="array" ref="I1945">SUMPRODUCT(B1929:B1948, (ROW(B1929:B1948)-ROW(B1929)+1)) / (20*21/2)</f>
        <v>5.4931709523809529</v>
      </c>
      <c r="J1945" s="2">
        <f t="shared" si="242"/>
        <v>5.478037332917868</v>
      </c>
      <c r="K1945" s="2">
        <f t="shared" si="236"/>
        <v>5.4850364627326478</v>
      </c>
    </row>
    <row r="1946" spans="1:11" ht="13.5" x14ac:dyDescent="0.25">
      <c r="A1946" s="3">
        <f>TITRES_STAT!B1949</f>
        <v>45609</v>
      </c>
      <c r="B1946" s="5">
        <f>TITRES_STAT!D1949</f>
        <v>5.5345000000000004</v>
      </c>
      <c r="C1946" s="2">
        <f t="shared" si="237"/>
        <v>0</v>
      </c>
      <c r="D1946" s="2">
        <f t="shared" si="238"/>
        <v>5.5046000000000008</v>
      </c>
      <c r="E1946" s="2">
        <f t="shared" si="240"/>
        <v>5.509269999999999</v>
      </c>
      <c r="F1946" s="2">
        <f t="shared" si="241"/>
        <v>5.449065</v>
      </c>
      <c r="G1946" s="2">
        <f t="shared" si="235"/>
        <v>5.5133699999999983</v>
      </c>
      <c r="H1946" s="2">
        <f t="shared" si="239"/>
        <v>5.0722149999999999</v>
      </c>
      <c r="I1946" s="2">
        <f t="array" ref="I1946">SUMPRODUCT(B1930:B1949, (ROW(B1930:B1949)-ROW(B1930)+1)) / (20*21/2)</f>
        <v>5.4922828571428566</v>
      </c>
      <c r="J1946" s="2">
        <f t="shared" si="242"/>
        <v>5.4834147297828331</v>
      </c>
      <c r="K1946" s="2">
        <f t="shared" si="236"/>
        <v>5.4869762092921519</v>
      </c>
    </row>
    <row r="1947" spans="1:11" ht="13.5" x14ac:dyDescent="0.25">
      <c r="A1947" s="3">
        <f>TITRES_STAT!B1950</f>
        <v>45610</v>
      </c>
      <c r="B1947" s="5">
        <f>TITRES_STAT!D1950</f>
        <v>5.5251000000000001</v>
      </c>
      <c r="C1947" s="2">
        <f t="shared" si="237"/>
        <v>-9.400000000000297E-3</v>
      </c>
      <c r="D1947" s="2">
        <f t="shared" si="238"/>
        <v>5.5008600000000003</v>
      </c>
      <c r="E1947" s="2">
        <f t="shared" si="240"/>
        <v>5.5027300000000006</v>
      </c>
      <c r="F1947" s="2">
        <f t="shared" si="241"/>
        <v>5.4583949999999994</v>
      </c>
      <c r="G1947" s="2">
        <f t="shared" si="235"/>
        <v>5.5100099999999994</v>
      </c>
      <c r="H1947" s="2">
        <f t="shared" si="239"/>
        <v>5.0792630000000001</v>
      </c>
      <c r="I1947" s="2">
        <f t="array" ref="I1947">SUMPRODUCT(B1931:B1950, (ROW(B1931:B1950)-ROW(B1931)+1)) / (20*21/2)</f>
        <v>5.4954866666666673</v>
      </c>
      <c r="J1947" s="2">
        <f t="shared" si="242"/>
        <v>5.4873847555178017</v>
      </c>
      <c r="K1947" s="2">
        <f t="shared" si="236"/>
        <v>5.4884712599081462</v>
      </c>
    </row>
    <row r="1948" spans="1:11" ht="13.5" x14ac:dyDescent="0.25">
      <c r="A1948" s="3">
        <f>TITRES_STAT!B1951</f>
        <v>45611</v>
      </c>
      <c r="B1948" s="5">
        <f>TITRES_STAT!D1951</f>
        <v>5.5251000000000001</v>
      </c>
      <c r="C1948" s="2">
        <f t="shared" si="237"/>
        <v>0</v>
      </c>
      <c r="D1948" s="2">
        <f t="shared" si="238"/>
        <v>5.5064600000000015</v>
      </c>
      <c r="E1948" s="2">
        <f t="shared" si="240"/>
        <v>5.4980600000000006</v>
      </c>
      <c r="F1948" s="2">
        <f t="shared" si="241"/>
        <v>5.4691249999999991</v>
      </c>
      <c r="G1948" s="2">
        <f t="shared" si="235"/>
        <v>5.5075820000000002</v>
      </c>
      <c r="H1948" s="2">
        <f t="shared" si="239"/>
        <v>5.0862679999999987</v>
      </c>
      <c r="I1948" s="2">
        <f t="array" ref="I1948">SUMPRODUCT(B1932:B1951, (ROW(B1932:B1951)-ROW(B1932)+1)) / (20*21/2)</f>
        <v>5.4893061904761895</v>
      </c>
      <c r="J1948" s="2">
        <f t="shared" si="242"/>
        <v>5.4909766835637255</v>
      </c>
      <c r="K1948" s="2">
        <f t="shared" si="236"/>
        <v>5.4899076810882192</v>
      </c>
    </row>
    <row r="1949" spans="1:11" ht="13.5" x14ac:dyDescent="0.25">
      <c r="A1949" s="3">
        <f>TITRES_STAT!B1952</f>
        <v>45614</v>
      </c>
      <c r="B1949" s="5">
        <f>TITRES_STAT!D1952</f>
        <v>5.4598000000000004</v>
      </c>
      <c r="C1949" s="2">
        <f t="shared" si="237"/>
        <v>-6.5299999999999692E-2</v>
      </c>
      <c r="D1949" s="2">
        <f t="shared" si="238"/>
        <v>5.5158000000000005</v>
      </c>
      <c r="E1949" s="2">
        <f t="shared" si="240"/>
        <v>5.4924600000000003</v>
      </c>
      <c r="F1949" s="2">
        <f t="shared" si="241"/>
        <v>5.4728599999999989</v>
      </c>
      <c r="G1949" s="2">
        <f t="shared" si="235"/>
        <v>5.503102000000001</v>
      </c>
      <c r="H1949" s="2">
        <f t="shared" si="239"/>
        <v>5.0929034999999985</v>
      </c>
      <c r="I1949" s="2">
        <f t="array" ref="I1949">SUMPRODUCT(B1933:B1952, (ROW(B1933:B1952)-ROW(B1933)+1)) / (20*21/2)</f>
        <v>5.4899733333333343</v>
      </c>
      <c r="J1949" s="2">
        <f t="shared" si="242"/>
        <v>5.4880074756052757</v>
      </c>
      <c r="K1949" s="2">
        <f t="shared" si="236"/>
        <v>5.4887269877122113</v>
      </c>
    </row>
    <row r="1950" spans="1:11" ht="13.5" x14ac:dyDescent="0.25">
      <c r="A1950" s="3">
        <f>TITRES_STAT!B1953</f>
        <v>45615</v>
      </c>
      <c r="B1950" s="5">
        <f>TITRES_STAT!D1953</f>
        <v>5.5065</v>
      </c>
      <c r="C1950" s="2">
        <f t="shared" si="237"/>
        <v>4.669999999999952E-2</v>
      </c>
      <c r="D1950" s="2">
        <f t="shared" si="238"/>
        <v>5.5101999999999993</v>
      </c>
      <c r="E1950" s="2">
        <f t="shared" si="240"/>
        <v>5.4952600000000009</v>
      </c>
      <c r="F1950" s="2">
        <f t="shared" si="241"/>
        <v>5.4779949999999991</v>
      </c>
      <c r="G1950" s="2">
        <f t="shared" si="235"/>
        <v>5.499556000000001</v>
      </c>
      <c r="H1950" s="2">
        <f t="shared" si="239"/>
        <v>5.0997724999999976</v>
      </c>
      <c r="I1950" s="2">
        <f t="array" ref="I1950">SUMPRODUCT(B1934:B1953, (ROW(B1934:B1953)-ROW(B1934)+1)) / (20*21/2)</f>
        <v>5.4893990476190471</v>
      </c>
      <c r="J1950" s="2">
        <f t="shared" si="242"/>
        <v>5.4897686684047731</v>
      </c>
      <c r="K1950" s="2">
        <f t="shared" si="236"/>
        <v>5.4894239685862427</v>
      </c>
    </row>
    <row r="1951" spans="1:11" ht="13.5" x14ac:dyDescent="0.25">
      <c r="A1951" s="3">
        <f>TITRES_STAT!B1954</f>
        <v>45616</v>
      </c>
      <c r="B1951" s="5">
        <f>TITRES_STAT!D1954</f>
        <v>5.4131</v>
      </c>
      <c r="C1951" s="2">
        <f t="shared" si="237"/>
        <v>-9.3399999999999928E-2</v>
      </c>
      <c r="D1951" s="2">
        <f t="shared" si="238"/>
        <v>5.4859200000000001</v>
      </c>
      <c r="E1951" s="2">
        <f t="shared" si="240"/>
        <v>5.4952600000000009</v>
      </c>
      <c r="F1951" s="2">
        <f t="shared" si="241"/>
        <v>5.4807949999999988</v>
      </c>
      <c r="G1951" s="2">
        <f t="shared" si="235"/>
        <v>5.4943280000000003</v>
      </c>
      <c r="H1951" s="2">
        <f t="shared" si="239"/>
        <v>5.1063029999999978</v>
      </c>
      <c r="I1951" s="2">
        <f t="array" ref="I1951">SUMPRODUCT(B1935:B1954, (ROW(B1935:B1954)-ROW(B1935)+1)) / (20*21/2)</f>
        <v>5.4884690476190476</v>
      </c>
      <c r="J1951" s="2">
        <f t="shared" si="242"/>
        <v>5.4824668904614606</v>
      </c>
      <c r="K1951" s="2">
        <f t="shared" si="236"/>
        <v>5.4864308717789392</v>
      </c>
    </row>
    <row r="1952" spans="1:11" ht="13.5" x14ac:dyDescent="0.25">
      <c r="A1952" s="3">
        <f>TITRES_STAT!B1955</f>
        <v>45617</v>
      </c>
      <c r="B1952" s="5">
        <f>TITRES_STAT!D1955</f>
        <v>5.4878</v>
      </c>
      <c r="C1952" s="2">
        <f t="shared" si="237"/>
        <v>7.4699999999999989E-2</v>
      </c>
      <c r="D1952" s="2">
        <f t="shared" si="238"/>
        <v>5.4784600000000001</v>
      </c>
      <c r="E1952" s="2">
        <f t="shared" si="240"/>
        <v>5.4896600000000007</v>
      </c>
      <c r="F1952" s="2">
        <f t="shared" si="241"/>
        <v>5.4845299999999977</v>
      </c>
      <c r="G1952" s="2">
        <f t="shared" si="235"/>
        <v>5.493582</v>
      </c>
      <c r="H1952" s="2">
        <f t="shared" si="239"/>
        <v>5.1131214999999983</v>
      </c>
      <c r="I1952" s="2">
        <f t="array" ref="I1952">SUMPRODUCT(B1936:B1955, (ROW(B1936:B1955)-ROW(B1936)+1)) / (20*21/2)</f>
        <v>5.4871833333333324</v>
      </c>
      <c r="J1952" s="2">
        <f t="shared" si="242"/>
        <v>5.4829748056556067</v>
      </c>
      <c r="K1952" s="2">
        <f t="shared" si="236"/>
        <v>5.4864845630817261</v>
      </c>
    </row>
    <row r="1953" spans="1:11" ht="13.5" x14ac:dyDescent="0.25">
      <c r="A1953" s="3">
        <f>TITRES_STAT!B1956</f>
        <v>45618</v>
      </c>
      <c r="B1953" s="5">
        <f>TITRES_STAT!D1956</f>
        <v>5.4785000000000004</v>
      </c>
      <c r="C1953" s="2">
        <f t="shared" si="237"/>
        <v>-9.2999999999996419E-3</v>
      </c>
      <c r="D1953" s="2">
        <f t="shared" si="238"/>
        <v>5.4691400000000003</v>
      </c>
      <c r="E1953" s="2">
        <f t="shared" si="240"/>
        <v>5.4878000000000018</v>
      </c>
      <c r="F1953" s="2">
        <f t="shared" si="241"/>
        <v>5.4882649999999984</v>
      </c>
      <c r="G1953" s="2">
        <f t="shared" si="235"/>
        <v>5.4939560000000007</v>
      </c>
      <c r="H1953" s="2">
        <f t="shared" si="239"/>
        <v>5.1197214999999989</v>
      </c>
      <c r="I1953" s="2">
        <f t="array" ref="I1953">SUMPRODUCT(B1937:B1956, (ROW(B1937:B1956)-ROW(B1937)+1)) / (20*21/2)</f>
        <v>5.4858085714285707</v>
      </c>
      <c r="J1953" s="2">
        <f t="shared" si="242"/>
        <v>5.4825486336884062</v>
      </c>
      <c r="K1953" s="2">
        <f t="shared" si="236"/>
        <v>5.4861714429608739</v>
      </c>
    </row>
    <row r="1954" spans="1:11" ht="13.5" x14ac:dyDescent="0.25">
      <c r="A1954" s="3">
        <f>TITRES_STAT!B1957</f>
        <v>45621</v>
      </c>
      <c r="B1954" s="5">
        <f>TITRES_STAT!D1957</f>
        <v>5.4785000000000004</v>
      </c>
      <c r="C1954" s="2">
        <f t="shared" si="237"/>
        <v>0</v>
      </c>
      <c r="D1954" s="2">
        <f t="shared" si="238"/>
        <v>5.47288</v>
      </c>
      <c r="E1954" s="2">
        <f t="shared" si="240"/>
        <v>5.4943399999999993</v>
      </c>
      <c r="F1954" s="2">
        <f t="shared" si="241"/>
        <v>5.4919999999999991</v>
      </c>
      <c r="G1954" s="2">
        <f t="shared" si="235"/>
        <v>5.4930240000000001</v>
      </c>
      <c r="H1954" s="2">
        <f t="shared" si="239"/>
        <v>5.1262784999999989</v>
      </c>
      <c r="I1954" s="2">
        <f t="array" ref="I1954">SUMPRODUCT(B1938:B1957, (ROW(B1938:B1957)-ROW(B1938)+1)) / (20*21/2)</f>
        <v>5.4823414285714289</v>
      </c>
      <c r="J1954" s="2">
        <f t="shared" si="242"/>
        <v>5.4821630495276059</v>
      </c>
      <c r="K1954" s="2">
        <f t="shared" si="236"/>
        <v>5.4858706020604471</v>
      </c>
    </row>
    <row r="1955" spans="1:11" ht="13.5" x14ac:dyDescent="0.25">
      <c r="A1955" s="3">
        <f>TITRES_STAT!B1958</f>
        <v>45622</v>
      </c>
      <c r="B1955" s="5">
        <f>TITRES_STAT!D1958</f>
        <v>5.4785000000000004</v>
      </c>
      <c r="C1955" s="2">
        <f t="shared" si="237"/>
        <v>0</v>
      </c>
      <c r="D1955" s="2">
        <f t="shared" si="238"/>
        <v>5.4672800000000006</v>
      </c>
      <c r="E1955" s="2">
        <f t="shared" si="240"/>
        <v>5.48874</v>
      </c>
      <c r="F1955" s="2">
        <f t="shared" si="241"/>
        <v>5.4929349999999983</v>
      </c>
      <c r="G1955" s="2">
        <f t="shared" si="235"/>
        <v>5.4920920000000004</v>
      </c>
      <c r="H1955" s="2">
        <f t="shared" si="239"/>
        <v>5.1328354999999988</v>
      </c>
      <c r="I1955" s="2">
        <f t="array" ref="I1955">SUMPRODUCT(B1939:B1958, (ROW(B1939:B1958)-ROW(B1939)+1)) / (20*21/2)</f>
        <v>5.479496666666666</v>
      </c>
      <c r="J1955" s="2">
        <f t="shared" si="242"/>
        <v>5.4818141876678341</v>
      </c>
      <c r="K1955" s="2">
        <f t="shared" si="236"/>
        <v>5.48558155884239</v>
      </c>
    </row>
    <row r="1956" spans="1:11" ht="13.5" x14ac:dyDescent="0.25">
      <c r="A1956" s="3">
        <f>TITRES_STAT!B1959</f>
        <v>45623</v>
      </c>
      <c r="B1956" s="5">
        <f>TITRES_STAT!D1959</f>
        <v>5.4785000000000004</v>
      </c>
      <c r="C1956" s="2">
        <f t="shared" si="237"/>
        <v>0</v>
      </c>
      <c r="D1956" s="2">
        <f t="shared" si="238"/>
        <v>5.4803600000000001</v>
      </c>
      <c r="E1956" s="2">
        <f t="shared" si="240"/>
        <v>5.4831399999999988</v>
      </c>
      <c r="F1956" s="2">
        <f t="shared" si="241"/>
        <v>5.4962049999999989</v>
      </c>
      <c r="G1956" s="2">
        <f t="shared" si="235"/>
        <v>5.4915320000000012</v>
      </c>
      <c r="H1956" s="2">
        <f t="shared" si="239"/>
        <v>5.1391344999999991</v>
      </c>
      <c r="I1956" s="2">
        <f t="array" ref="I1956">SUMPRODUCT(B1940:B1959, (ROW(B1940:B1959)-ROW(B1940)+1)) / (20*21/2)</f>
        <v>5.4816328571428565</v>
      </c>
      <c r="J1956" s="2">
        <f t="shared" si="242"/>
        <v>5.4814985507470881</v>
      </c>
      <c r="K1956" s="2">
        <f t="shared" si="236"/>
        <v>5.4853038506524925</v>
      </c>
    </row>
    <row r="1957" spans="1:11" ht="13.5" x14ac:dyDescent="0.25">
      <c r="A1957" s="3">
        <f>TITRES_STAT!B1960</f>
        <v>45624</v>
      </c>
      <c r="B1957" s="5">
        <f>TITRES_STAT!D1960</f>
        <v>5.4598000000000004</v>
      </c>
      <c r="C1957" s="2">
        <f t="shared" si="237"/>
        <v>-1.8699999999999939E-2</v>
      </c>
      <c r="D1957" s="2">
        <f t="shared" si="238"/>
        <v>5.4747600000000007</v>
      </c>
      <c r="E1957" s="2">
        <f t="shared" si="240"/>
        <v>5.4766099999999991</v>
      </c>
      <c r="F1957" s="2">
        <f t="shared" si="241"/>
        <v>5.4896699999999994</v>
      </c>
      <c r="G1957" s="2">
        <f t="shared" si="235"/>
        <v>5.4924659999999994</v>
      </c>
      <c r="H1957" s="2">
        <f t="shared" si="239"/>
        <v>5.145297499999999</v>
      </c>
      <c r="I1957" s="2">
        <f t="array" ref="I1957">SUMPRODUCT(B1941:B1960, (ROW(B1941:B1960)-ROW(B1941)+1)) / (20*21/2)</f>
        <v>5.4882514285714281</v>
      </c>
      <c r="J1957" s="2">
        <f t="shared" si="242"/>
        <v>5.4794320221045085</v>
      </c>
      <c r="K1957" s="2">
        <f t="shared" si="236"/>
        <v>5.4843036996465129</v>
      </c>
    </row>
    <row r="1958" spans="1:11" ht="13.5" x14ac:dyDescent="0.25">
      <c r="A1958" s="3">
        <f>TITRES_STAT!B1961</f>
        <v>45625</v>
      </c>
      <c r="B1958" s="5">
        <f>TITRES_STAT!D1961</f>
        <v>5.4598000000000004</v>
      </c>
      <c r="C1958" s="2">
        <f t="shared" si="237"/>
        <v>0</v>
      </c>
      <c r="D1958" s="2">
        <f t="shared" si="238"/>
        <v>5.4710200000000011</v>
      </c>
      <c r="E1958" s="2">
        <f t="shared" si="240"/>
        <v>5.4700800000000003</v>
      </c>
      <c r="F1958" s="2">
        <f t="shared" si="241"/>
        <v>5.48407</v>
      </c>
      <c r="G1958" s="2">
        <f t="shared" si="235"/>
        <v>5.493771999999999</v>
      </c>
      <c r="H1958" s="2">
        <f t="shared" si="239"/>
        <v>5.1516319999999993</v>
      </c>
      <c r="I1958" s="2">
        <f t="array" ref="I1958">SUMPRODUCT(B1942:B1961, (ROW(B1942:B1961)-ROW(B1942)+1)) / (20*21/2)</f>
        <v>5.4945147619047612</v>
      </c>
      <c r="J1958" s="2">
        <f t="shared" si="242"/>
        <v>5.4775623057136027</v>
      </c>
      <c r="K1958" s="2">
        <f t="shared" si="236"/>
        <v>5.4833427702486111</v>
      </c>
    </row>
    <row r="1959" spans="1:11" ht="13.5" x14ac:dyDescent="0.25">
      <c r="A1959" s="3">
        <f>TITRES_STAT!B1962</f>
        <v>45628</v>
      </c>
      <c r="B1959" s="5">
        <f>TITRES_STAT!D1962</f>
        <v>5.5065</v>
      </c>
      <c r="C1959" s="2">
        <f t="shared" si="237"/>
        <v>4.669999999999952E-2</v>
      </c>
      <c r="D1959" s="2">
        <f t="shared" si="238"/>
        <v>5.4766200000000005</v>
      </c>
      <c r="E1959" s="2">
        <f t="shared" si="240"/>
        <v>5.4747500000000002</v>
      </c>
      <c r="F1959" s="2">
        <f t="shared" si="241"/>
        <v>5.483604999999999</v>
      </c>
      <c r="G1959" s="2">
        <f t="shared" si="235"/>
        <v>5.4956399999999999</v>
      </c>
      <c r="H1959" s="2">
        <f t="shared" si="239"/>
        <v>5.1578994999999983</v>
      </c>
      <c r="I1959" s="2">
        <f t="array" ref="I1959">SUMPRODUCT(B1943:B1962, (ROW(B1943:B1962)-ROW(B1943)+1)) / (20*21/2)</f>
        <v>5.499225714285715</v>
      </c>
      <c r="J1959" s="2">
        <f t="shared" si="242"/>
        <v>5.4803182765980214</v>
      </c>
      <c r="K1959" s="2">
        <f t="shared" si="236"/>
        <v>5.4842508969055288</v>
      </c>
    </row>
    <row r="1960" spans="1:11" ht="13.5" x14ac:dyDescent="0.25">
      <c r="A1960" s="3">
        <f>TITRES_STAT!B1963</f>
        <v>45629</v>
      </c>
      <c r="B1960" s="5">
        <f>TITRES_STAT!D1963</f>
        <v>5.5530999999999997</v>
      </c>
      <c r="C1960" s="2">
        <f t="shared" si="237"/>
        <v>4.6599999999999753E-2</v>
      </c>
      <c r="D1960" s="2">
        <f t="shared" si="238"/>
        <v>5.4915400000000005</v>
      </c>
      <c r="E1960" s="2">
        <f t="shared" si="240"/>
        <v>5.4794100000000006</v>
      </c>
      <c r="F1960" s="2">
        <f t="shared" si="241"/>
        <v>5.4873349999999999</v>
      </c>
      <c r="G1960" s="2">
        <f t="shared" si="235"/>
        <v>5.4961999999999991</v>
      </c>
      <c r="H1960" s="2">
        <f t="shared" si="239"/>
        <v>5.164356999999999</v>
      </c>
      <c r="I1960" s="2">
        <f t="array" ref="I1960">SUMPRODUCT(B1944:B1963, (ROW(B1944:B1963)-ROW(B1944)+1)) / (20*21/2)</f>
        <v>5.5021557142857143</v>
      </c>
      <c r="J1960" s="2">
        <f t="shared" si="242"/>
        <v>5.4872498693029721</v>
      </c>
      <c r="K1960" s="2">
        <f t="shared" si="236"/>
        <v>5.4869508617327636</v>
      </c>
    </row>
    <row r="1961" spans="1:11" ht="13.5" x14ac:dyDescent="0.25">
      <c r="A1961" s="3">
        <f>TITRES_STAT!B1964</f>
        <v>45630</v>
      </c>
      <c r="B1961" s="5">
        <f>TITRES_STAT!D1964</f>
        <v>5.5530999999999997</v>
      </c>
      <c r="C1961" s="2">
        <f t="shared" si="237"/>
        <v>0</v>
      </c>
      <c r="D1961" s="2">
        <f t="shared" si="238"/>
        <v>5.5064600000000006</v>
      </c>
      <c r="E1961" s="2">
        <f t="shared" si="240"/>
        <v>5.4934100000000008</v>
      </c>
      <c r="F1961" s="2">
        <f t="shared" si="241"/>
        <v>5.4943350000000004</v>
      </c>
      <c r="G1961" s="2">
        <f t="shared" si="235"/>
        <v>5.4947059999999999</v>
      </c>
      <c r="H1961" s="2">
        <f t="shared" si="239"/>
        <v>5.1708144999999988</v>
      </c>
      <c r="I1961" s="2">
        <f t="array" ref="I1961">SUMPRODUCT(B1945:B1964, (ROW(B1945:B1964)-ROW(B1945)+1)) / (20*21/2)</f>
        <v>5.5022857142857147</v>
      </c>
      <c r="J1961" s="2">
        <f t="shared" si="242"/>
        <v>5.4935213103217366</v>
      </c>
      <c r="K1961" s="2">
        <f t="shared" si="236"/>
        <v>5.4895449455863812</v>
      </c>
    </row>
    <row r="1962" spans="1:11" ht="13.5" x14ac:dyDescent="0.25">
      <c r="A1962" s="3">
        <f>TITRES_STAT!B1965</f>
        <v>45631</v>
      </c>
      <c r="B1962" s="5">
        <f>TITRES_STAT!D1965</f>
        <v>5.5438000000000001</v>
      </c>
      <c r="C1962" s="2">
        <f t="shared" si="237"/>
        <v>-9.2999999999996419E-3</v>
      </c>
      <c r="D1962" s="2">
        <f t="shared" si="238"/>
        <v>5.5232600000000005</v>
      </c>
      <c r="E1962" s="2">
        <f t="shared" si="240"/>
        <v>5.4990100000000002</v>
      </c>
      <c r="F1962" s="2">
        <f t="shared" si="241"/>
        <v>5.4943350000000004</v>
      </c>
      <c r="G1962" s="2">
        <f t="shared" si="235"/>
        <v>5.4904119999999992</v>
      </c>
      <c r="H1962" s="2">
        <f t="shared" si="239"/>
        <v>5.1772684999999994</v>
      </c>
      <c r="I1962" s="2">
        <f t="array" ref="I1962">SUMPRODUCT(B1946:B1965, (ROW(B1946:B1965)-ROW(B1946)+1)) / (20*21/2)</f>
        <v>5.5011300000000007</v>
      </c>
      <c r="J1962" s="2">
        <f t="shared" si="242"/>
        <v>5.4983097569577613</v>
      </c>
      <c r="K1962" s="2">
        <f t="shared" si="236"/>
        <v>5.4916725947790725</v>
      </c>
    </row>
    <row r="1963" spans="1:11" ht="13.5" x14ac:dyDescent="0.25">
      <c r="A1963" s="3">
        <f>TITRES_STAT!B1966</f>
        <v>45632</v>
      </c>
      <c r="B1963" s="5">
        <f>TITRES_STAT!D1966</f>
        <v>5.5251000000000001</v>
      </c>
      <c r="C1963" s="2">
        <f t="shared" si="237"/>
        <v>-1.8699999999999939E-2</v>
      </c>
      <c r="D1963" s="2">
        <f t="shared" si="238"/>
        <v>5.5363200000000008</v>
      </c>
      <c r="E1963" s="2">
        <f t="shared" si="240"/>
        <v>5.5036700000000005</v>
      </c>
      <c r="F1963" s="2">
        <f t="shared" si="241"/>
        <v>5.4957350000000007</v>
      </c>
      <c r="G1963" s="2">
        <f t="shared" si="235"/>
        <v>5.4876119999999995</v>
      </c>
      <c r="H1963" s="2">
        <f t="shared" si="239"/>
        <v>5.1835859999999983</v>
      </c>
      <c r="I1963" s="2">
        <f t="array" ref="I1963">SUMPRODUCT(B1947:B1966, (ROW(B1947:B1966)-ROW(B1947)+1)) / (20*21/2)</f>
        <v>5.501082380952381</v>
      </c>
      <c r="J1963" s="2">
        <f t="shared" si="242"/>
        <v>5.5008612086760698</v>
      </c>
      <c r="K1963" s="2">
        <f t="shared" si="236"/>
        <v>5.4929834734151877</v>
      </c>
    </row>
    <row r="1964" spans="1:11" ht="13.5" x14ac:dyDescent="0.25">
      <c r="A1964" s="3">
        <f>TITRES_STAT!B1967</f>
        <v>45635</v>
      </c>
      <c r="B1964" s="5">
        <f>TITRES_STAT!D1967</f>
        <v>5.4970999999999997</v>
      </c>
      <c r="C1964" s="2">
        <f t="shared" si="237"/>
        <v>-2.8000000000000469E-2</v>
      </c>
      <c r="D1964" s="2">
        <f t="shared" si="238"/>
        <v>5.53444</v>
      </c>
      <c r="E1964" s="2">
        <f t="shared" si="240"/>
        <v>5.5055300000000003</v>
      </c>
      <c r="F1964" s="2">
        <f t="shared" si="241"/>
        <v>5.4999349999999998</v>
      </c>
      <c r="G1964" s="2">
        <f t="shared" si="235"/>
        <v>5.4846239999999993</v>
      </c>
      <c r="H1964" s="2">
        <f t="shared" si="239"/>
        <v>5.188946999999998</v>
      </c>
      <c r="I1964" s="2">
        <f t="array" ref="I1964">SUMPRODUCT(B1948:B1967, (ROW(B1948:B1967)-ROW(B1948)+1)) / (20*21/2)</f>
        <v>5.5012128571428569</v>
      </c>
      <c r="J1964" s="2">
        <f t="shared" si="242"/>
        <v>5.5005029983259677</v>
      </c>
      <c r="K1964" s="2">
        <f t="shared" si="236"/>
        <v>5.4931449058302784</v>
      </c>
    </row>
    <row r="1965" spans="1:11" ht="13.5" x14ac:dyDescent="0.25">
      <c r="A1965" s="3">
        <f>TITRES_STAT!B1968</f>
        <v>45636</v>
      </c>
      <c r="B1965" s="5">
        <f>TITRES_STAT!D1968</f>
        <v>5.4878</v>
      </c>
      <c r="C1965" s="2">
        <f t="shared" si="237"/>
        <v>-9.2999999999996419E-3</v>
      </c>
      <c r="D1965" s="2">
        <f t="shared" si="238"/>
        <v>5.5213799999999997</v>
      </c>
      <c r="E1965" s="2">
        <f t="shared" si="240"/>
        <v>5.5064600000000006</v>
      </c>
      <c r="F1965" s="2">
        <f t="shared" si="241"/>
        <v>5.4976000000000003</v>
      </c>
      <c r="G1965" s="2">
        <f t="shared" si="235"/>
        <v>5.4825700000000008</v>
      </c>
      <c r="H1965" s="2">
        <f t="shared" si="239"/>
        <v>5.1944334999999979</v>
      </c>
      <c r="I1965" s="2">
        <f t="array" ref="I1965">SUMPRODUCT(B1949:B1968, (ROW(B1949:B1968)-ROW(B1949)+1)) / (20*21/2)</f>
        <v>5.501476666666667</v>
      </c>
      <c r="J1965" s="2">
        <f t="shared" si="242"/>
        <v>5.4992931889615893</v>
      </c>
      <c r="K1965" s="2">
        <f t="shared" si="236"/>
        <v>5.4929353016800713</v>
      </c>
    </row>
    <row r="1966" spans="1:11" ht="13.5" x14ac:dyDescent="0.25">
      <c r="A1966" s="3">
        <f>TITRES_STAT!B1969</f>
        <v>45637</v>
      </c>
      <c r="B1966" s="5">
        <f>TITRES_STAT!D1969</f>
        <v>5.4970999999999997</v>
      </c>
      <c r="C1966" s="2">
        <f t="shared" si="237"/>
        <v>9.2999999999996419E-3</v>
      </c>
      <c r="D1966" s="2">
        <f t="shared" si="238"/>
        <v>5.5101800000000001</v>
      </c>
      <c r="E1966" s="2">
        <f t="shared" si="240"/>
        <v>5.5083200000000003</v>
      </c>
      <c r="F1966" s="2">
        <f t="shared" si="241"/>
        <v>5.49573</v>
      </c>
      <c r="G1966" s="2">
        <f t="shared" si="235"/>
        <v>5.480702</v>
      </c>
      <c r="H1966" s="2">
        <f t="shared" si="239"/>
        <v>5.1999664999999968</v>
      </c>
      <c r="I1966" s="2">
        <f t="array" ref="I1966">SUMPRODUCT(B1950:B1969, (ROW(B1950:B1969)-ROW(B1950)+1)) / (20*21/2)</f>
        <v>5.5018738095238104</v>
      </c>
      <c r="J1966" s="2">
        <f t="shared" si="242"/>
        <v>5.4990843138223902</v>
      </c>
      <c r="K1966" s="2">
        <f t="shared" si="236"/>
        <v>5.4930986231828136</v>
      </c>
    </row>
    <row r="1967" spans="1:11" ht="13.5" x14ac:dyDescent="0.25">
      <c r="A1967" s="3">
        <f>TITRES_STAT!B1970</f>
        <v>45638</v>
      </c>
      <c r="B1967" s="5">
        <f>TITRES_STAT!D1970</f>
        <v>5.4970999999999997</v>
      </c>
      <c r="C1967" s="2">
        <f t="shared" si="237"/>
        <v>0</v>
      </c>
      <c r="D1967" s="2">
        <f t="shared" si="238"/>
        <v>5.5008399999999993</v>
      </c>
      <c r="E1967" s="2">
        <f t="shared" si="240"/>
        <v>5.5120500000000003</v>
      </c>
      <c r="F1967" s="2">
        <f t="shared" si="241"/>
        <v>5.4943300000000006</v>
      </c>
      <c r="G1967" s="2">
        <f t="shared" si="235"/>
        <v>5.4790219999999987</v>
      </c>
      <c r="H1967" s="2">
        <f t="shared" si="239"/>
        <v>5.2052844999999976</v>
      </c>
      <c r="I1967" s="2">
        <f t="array" ref="I1967">SUMPRODUCT(B1951:B1970, (ROW(B1951:B1970)-ROW(B1951)+1)) / (20*21/2)</f>
        <v>5.4985409523809512</v>
      </c>
      <c r="J1967" s="2">
        <f t="shared" si="242"/>
        <v>5.4988953315535909</v>
      </c>
      <c r="K1967" s="2">
        <f t="shared" si="236"/>
        <v>5.4932555399207423</v>
      </c>
    </row>
    <row r="1968" spans="1:11" ht="13.5" x14ac:dyDescent="0.25">
      <c r="A1968" s="3">
        <f>TITRES_STAT!B1971</f>
        <v>45639</v>
      </c>
      <c r="B1968" s="5">
        <f>TITRES_STAT!D1971</f>
        <v>5.4970999999999997</v>
      </c>
      <c r="C1968" s="2">
        <f t="shared" si="237"/>
        <v>0</v>
      </c>
      <c r="D1968" s="2">
        <f t="shared" si="238"/>
        <v>5.4952399999999999</v>
      </c>
      <c r="E1968" s="2">
        <f t="shared" si="240"/>
        <v>5.5157800000000012</v>
      </c>
      <c r="F1968" s="2">
        <f t="shared" si="241"/>
        <v>5.4929300000000003</v>
      </c>
      <c r="G1968" s="2">
        <f t="shared" si="235"/>
        <v>5.4775279999999986</v>
      </c>
      <c r="H1968" s="2">
        <f t="shared" si="239"/>
        <v>5.2106454999999983</v>
      </c>
      <c r="I1968" s="2">
        <f t="array" ref="I1968">SUMPRODUCT(B1952:B1971, (ROW(B1952:B1971)-ROW(B1952)+1)) / (20*21/2)</f>
        <v>5.4909828571428578</v>
      </c>
      <c r="J1968" s="2">
        <f t="shared" si="242"/>
        <v>5.4987243475961058</v>
      </c>
      <c r="K1968" s="2">
        <f t="shared" si="236"/>
        <v>5.4934063030611053</v>
      </c>
    </row>
    <row r="1969" spans="1:11" ht="13.5" x14ac:dyDescent="0.25">
      <c r="A1969" s="3">
        <f>TITRES_STAT!B1972</f>
        <v>45642</v>
      </c>
      <c r="B1969" s="5">
        <f>TITRES_STAT!D1972</f>
        <v>5.4970999999999997</v>
      </c>
      <c r="C1969" s="2">
        <f t="shared" si="237"/>
        <v>0</v>
      </c>
      <c r="D1969" s="2">
        <f t="shared" si="238"/>
        <v>5.4952399999999999</v>
      </c>
      <c r="E1969" s="2">
        <f t="shared" si="240"/>
        <v>5.5148400000000013</v>
      </c>
      <c r="F1969" s="2">
        <f t="shared" si="241"/>
        <v>5.4947950000000008</v>
      </c>
      <c r="G1969" s="2">
        <f t="shared" si="235"/>
        <v>5.4764079999999993</v>
      </c>
      <c r="H1969" s="2">
        <f t="shared" si="239"/>
        <v>5.2160064999999971</v>
      </c>
      <c r="I1969" s="2">
        <f t="array" ref="I1969">SUMPRODUCT(B1953:B1972, (ROW(B1953:B1972)-ROW(B1953)+1)) / (20*21/2)</f>
        <v>5.4878723809523802</v>
      </c>
      <c r="J1969" s="2">
        <f t="shared" si="242"/>
        <v>5.4985696478250476</v>
      </c>
      <c r="K1969" s="2">
        <f t="shared" si="236"/>
        <v>5.4935511539214543</v>
      </c>
    </row>
    <row r="1970" spans="1:11" ht="13.5" x14ac:dyDescent="0.25">
      <c r="A1970" s="3">
        <f>TITRES_STAT!B1973</f>
        <v>45644</v>
      </c>
      <c r="B1970" s="5">
        <f>TITRES_STAT!D1973</f>
        <v>5.4598000000000004</v>
      </c>
      <c r="C1970" s="2">
        <f t="shared" si="237"/>
        <v>-3.7299999999999223E-2</v>
      </c>
      <c r="D1970" s="2">
        <f t="shared" si="238"/>
        <v>5.4896399999999996</v>
      </c>
      <c r="E1970" s="2">
        <f t="shared" si="240"/>
        <v>5.505510000000001</v>
      </c>
      <c r="F1970" s="2">
        <f t="shared" si="241"/>
        <v>5.4924600000000012</v>
      </c>
      <c r="G1970" s="2">
        <f t="shared" ref="G1970:G2033" si="243">AVERAGE(B1921:B1970)</f>
        <v>5.4739819999999986</v>
      </c>
      <c r="H1970" s="2">
        <f t="shared" si="239"/>
        <v>5.2207514999999978</v>
      </c>
      <c r="I1970" s="2">
        <f t="array" ref="I1970">SUMPRODUCT(B1954:B1973, (ROW(B1954:B1973)-ROW(B1954)+1)) / (20*21/2)</f>
        <v>5.4804476190476183</v>
      </c>
      <c r="J1970" s="2">
        <f t="shared" si="242"/>
        <v>5.4948773004131386</v>
      </c>
      <c r="K1970" s="2">
        <f t="shared" si="236"/>
        <v>5.4922275792578681</v>
      </c>
    </row>
    <row r="1971" spans="1:11" ht="13.5" x14ac:dyDescent="0.25">
      <c r="A1971" s="3">
        <f>TITRES_STAT!B1974</f>
        <v>45645</v>
      </c>
      <c r="B1971" s="5">
        <f>TITRES_STAT!D1974</f>
        <v>5.4131</v>
      </c>
      <c r="C1971" s="2">
        <f t="shared" si="237"/>
        <v>-4.6700000000000408E-2</v>
      </c>
      <c r="D1971" s="2">
        <f t="shared" si="238"/>
        <v>5.4728399999999997</v>
      </c>
      <c r="E1971" s="2">
        <f t="shared" si="240"/>
        <v>5.4915100000000008</v>
      </c>
      <c r="F1971" s="2">
        <f t="shared" si="241"/>
        <v>5.4924600000000003</v>
      </c>
      <c r="G1971" s="2">
        <f t="shared" si="243"/>
        <v>5.4721139999999977</v>
      </c>
      <c r="H1971" s="2">
        <f t="shared" si="239"/>
        <v>5.2255209999999979</v>
      </c>
      <c r="I1971" s="2">
        <f t="array" ref="I1971">SUMPRODUCT(B1955:B1974, (ROW(B1955:B1974)-ROW(B1955)+1)) / (20*21/2)</f>
        <v>5.4733342857142846</v>
      </c>
      <c r="J1971" s="2">
        <f t="shared" si="242"/>
        <v>5.4870889860880778</v>
      </c>
      <c r="K1971" s="2">
        <f t="shared" ref="K1971:K2034" si="244">$K$4*B1971+(1-$K$4)*K1970</f>
        <v>5.48912453693403</v>
      </c>
    </row>
    <row r="1972" spans="1:11" ht="13.5" x14ac:dyDescent="0.25">
      <c r="A1972" s="3">
        <f>TITRES_STAT!B1975</f>
        <v>45646</v>
      </c>
      <c r="B1972" s="5">
        <f>TITRES_STAT!D1975</f>
        <v>5.4598000000000004</v>
      </c>
      <c r="C1972" s="2">
        <f t="shared" si="237"/>
        <v>4.6700000000000408E-2</v>
      </c>
      <c r="D1972" s="2">
        <f t="shared" si="238"/>
        <v>5.4653800000000006</v>
      </c>
      <c r="E1972" s="2">
        <f t="shared" si="240"/>
        <v>5.4831100000000008</v>
      </c>
      <c r="F1972" s="2">
        <f t="shared" si="241"/>
        <v>5.4910600000000009</v>
      </c>
      <c r="G1972" s="2">
        <f t="shared" si="243"/>
        <v>5.4704339999999982</v>
      </c>
      <c r="H1972" s="2">
        <f t="shared" si="239"/>
        <v>5.2305239999999982</v>
      </c>
      <c r="I1972" s="2">
        <f t="array" ref="I1972">SUMPRODUCT(B1956:B1975, (ROW(B1956:B1975)-ROW(B1956)+1)) / (20*21/2)</f>
        <v>5.4665323809523798</v>
      </c>
      <c r="J1972" s="2">
        <f t="shared" si="242"/>
        <v>5.4844900350320707</v>
      </c>
      <c r="K1972" s="2">
        <f t="shared" si="244"/>
        <v>5.48797455509348</v>
      </c>
    </row>
    <row r="1973" spans="1:11" ht="13.5" x14ac:dyDescent="0.25">
      <c r="A1973" s="3">
        <f>TITRES_STAT!B1976</f>
        <v>45649</v>
      </c>
      <c r="B1973" s="5">
        <f>TITRES_STAT!D1976</f>
        <v>5.4131</v>
      </c>
      <c r="C1973" s="2">
        <f t="shared" si="237"/>
        <v>-4.6700000000000408E-2</v>
      </c>
      <c r="D1973" s="2">
        <f t="shared" si="238"/>
        <v>5.4485800000000006</v>
      </c>
      <c r="E1973" s="2">
        <f t="shared" si="240"/>
        <v>5.4719099999999994</v>
      </c>
      <c r="F1973" s="2">
        <f t="shared" si="241"/>
        <v>5.4877900000000013</v>
      </c>
      <c r="G1973" s="2">
        <f t="shared" si="243"/>
        <v>5.4672599999999969</v>
      </c>
      <c r="H1973" s="2">
        <f t="shared" si="239"/>
        <v>5.2353794999999979</v>
      </c>
      <c r="I1973" s="2">
        <f t="array" ref="I1973">SUMPRODUCT(B1957:B1976, (ROW(B1957:B1976)-ROW(B1957)+1)) / (20*21/2)</f>
        <v>5.4564895238095241</v>
      </c>
      <c r="J1973" s="2">
        <f t="shared" si="242"/>
        <v>5.4776909840766352</v>
      </c>
      <c r="K1973" s="2">
        <f t="shared" si="244"/>
        <v>5.4850382980309904</v>
      </c>
    </row>
    <row r="1974" spans="1:11" ht="13.5" x14ac:dyDescent="0.25">
      <c r="A1974" s="3">
        <f>TITRES_STAT!B1977</f>
        <v>45650</v>
      </c>
      <c r="B1974" s="5">
        <f>TITRES_STAT!D1977</f>
        <v>5.4131</v>
      </c>
      <c r="C1974" s="2">
        <f t="shared" si="237"/>
        <v>0</v>
      </c>
      <c r="D1974" s="2">
        <f t="shared" si="238"/>
        <v>5.4317800000000007</v>
      </c>
      <c r="E1974" s="2">
        <f t="shared" si="240"/>
        <v>5.4635100000000003</v>
      </c>
      <c r="F1974" s="2">
        <f t="shared" si="241"/>
        <v>5.4845200000000007</v>
      </c>
      <c r="G1974" s="2">
        <f t="shared" si="243"/>
        <v>5.4646459999999983</v>
      </c>
      <c r="H1974" s="2">
        <f t="shared" si="239"/>
        <v>5.2401059999999973</v>
      </c>
      <c r="I1974" s="2">
        <f t="array" ref="I1974">SUMPRODUCT(B1958:B1977, (ROW(B1958:B1977)-ROW(B1958)+1)) / (20*21/2)</f>
        <v>5.4460499999999996</v>
      </c>
      <c r="J1974" s="2">
        <f t="shared" si="242"/>
        <v>5.4715394617836219</v>
      </c>
      <c r="K1974" s="2">
        <f t="shared" si="244"/>
        <v>5.4822171883042845</v>
      </c>
    </row>
    <row r="1975" spans="1:11" ht="13.5" x14ac:dyDescent="0.25">
      <c r="A1975" s="3">
        <f>TITRES_STAT!B1978</f>
        <v>45651</v>
      </c>
      <c r="B1975" s="5">
        <f>TITRES_STAT!D1978</f>
        <v>5.4131</v>
      </c>
      <c r="C1975" s="2">
        <f t="shared" si="237"/>
        <v>0</v>
      </c>
      <c r="D1975" s="2">
        <f t="shared" si="238"/>
        <v>5.4224399999999999</v>
      </c>
      <c r="E1975" s="2">
        <f t="shared" si="240"/>
        <v>5.4560399999999998</v>
      </c>
      <c r="F1975" s="2">
        <f t="shared" si="241"/>
        <v>5.4812500000000011</v>
      </c>
      <c r="G1975" s="2">
        <f t="shared" si="243"/>
        <v>5.4652059999999976</v>
      </c>
      <c r="H1975" s="2">
        <f t="shared" si="239"/>
        <v>5.2448324999999976</v>
      </c>
      <c r="I1975" s="2">
        <f t="array" ref="I1975">SUMPRODUCT(B1959:B1978, (ROW(B1959:B1978)-ROW(B1959)+1)) / (20*21/2)</f>
        <v>5.4440547619047619</v>
      </c>
      <c r="J1975" s="2">
        <f t="shared" si="242"/>
        <v>5.4659737987566102</v>
      </c>
      <c r="K1975" s="2">
        <f t="shared" si="244"/>
        <v>5.4795067103315676</v>
      </c>
    </row>
    <row r="1976" spans="1:11" ht="13.5" x14ac:dyDescent="0.25">
      <c r="A1976" s="3">
        <f>TITRES_STAT!B1979</f>
        <v>45652</v>
      </c>
      <c r="B1976" s="5">
        <f>TITRES_STAT!D1979</f>
        <v>5.3757999999999999</v>
      </c>
      <c r="C1976" s="2">
        <f t="shared" si="237"/>
        <v>-3.7300000000000111E-2</v>
      </c>
      <c r="D1976" s="2">
        <f t="shared" si="238"/>
        <v>5.4149799999999999</v>
      </c>
      <c r="E1976" s="2">
        <f t="shared" si="240"/>
        <v>5.4439099999999998</v>
      </c>
      <c r="F1976" s="2">
        <f t="shared" si="241"/>
        <v>5.476115000000001</v>
      </c>
      <c r="G1976" s="2">
        <f t="shared" si="243"/>
        <v>5.4666999999999986</v>
      </c>
      <c r="H1976" s="2">
        <f t="shared" si="239"/>
        <v>5.2493724999999971</v>
      </c>
      <c r="I1976" s="2">
        <f t="array" ref="I1976">SUMPRODUCT(B1960:B1979, (ROW(B1960:B1979)-ROW(B1960)+1)) / (20*21/2)</f>
        <v>5.4456561904761909</v>
      </c>
      <c r="J1976" s="2">
        <f t="shared" si="242"/>
        <v>5.4573858179226473</v>
      </c>
      <c r="K1976" s="2">
        <f t="shared" si="244"/>
        <v>5.4754397805146429</v>
      </c>
    </row>
    <row r="1977" spans="1:11" ht="13.5" x14ac:dyDescent="0.25">
      <c r="A1977" s="3">
        <f>TITRES_STAT!B1980</f>
        <v>45653</v>
      </c>
      <c r="B1977" s="5">
        <f>TITRES_STAT!D1980</f>
        <v>5.3665000000000003</v>
      </c>
      <c r="C1977" s="2">
        <f t="shared" si="237"/>
        <v>-9.2999999999996419E-3</v>
      </c>
      <c r="D1977" s="2">
        <f t="shared" si="238"/>
        <v>5.3963200000000002</v>
      </c>
      <c r="E1977" s="2">
        <f t="shared" si="240"/>
        <v>5.4308500000000004</v>
      </c>
      <c r="F1977" s="2">
        <f t="shared" si="241"/>
        <v>5.4714500000000008</v>
      </c>
      <c r="G1977" s="2">
        <f t="shared" si="243"/>
        <v>5.4672599999999978</v>
      </c>
      <c r="H1977" s="2">
        <f t="shared" si="239"/>
        <v>5.2538659999999968</v>
      </c>
      <c r="I1977" s="2">
        <f t="array" ref="I1977">SUMPRODUCT(B1961:B1980, (ROW(B1961:B1980)-ROW(B1961)+1)) / (20*21/2)</f>
        <v>5.4437942857142856</v>
      </c>
      <c r="J1977" s="2">
        <f t="shared" si="242"/>
        <v>5.4487300257395379</v>
      </c>
      <c r="K1977" s="2">
        <f t="shared" si="244"/>
        <v>5.4711676322591662</v>
      </c>
    </row>
    <row r="1978" spans="1:11" ht="13.5" x14ac:dyDescent="0.25">
      <c r="A1978" s="3">
        <f>TITRES_STAT!B1981</f>
        <v>45656</v>
      </c>
      <c r="B1978" s="5">
        <f>TITRES_STAT!D1981</f>
        <v>5.4504999999999999</v>
      </c>
      <c r="C1978" s="2">
        <f t="shared" si="237"/>
        <v>8.3999999999999631E-2</v>
      </c>
      <c r="D1978" s="2">
        <f t="shared" si="238"/>
        <v>5.4037999999999995</v>
      </c>
      <c r="E1978" s="2">
        <f t="shared" si="240"/>
        <v>5.4261900000000001</v>
      </c>
      <c r="F1978" s="2">
        <f t="shared" si="241"/>
        <v>5.4709850000000007</v>
      </c>
      <c r="G1978" s="2">
        <f t="shared" si="243"/>
        <v>5.4700599999999975</v>
      </c>
      <c r="H1978" s="2">
        <f t="shared" si="239"/>
        <v>5.2587794999999975</v>
      </c>
      <c r="I1978" s="2">
        <f t="array" ref="I1978">SUMPRODUCT(B1962:B1981, (ROW(B1962:B1981)-ROW(B1962)+1)) / (20*21/2)</f>
        <v>5.4424209523809521</v>
      </c>
      <c r="J1978" s="2">
        <f t="shared" si="242"/>
        <v>5.4488985947167246</v>
      </c>
      <c r="K1978" s="2">
        <f t="shared" si="244"/>
        <v>5.4703571368764532</v>
      </c>
    </row>
    <row r="1979" spans="1:11" ht="13.5" x14ac:dyDescent="0.25">
      <c r="A1979" s="3">
        <f>TITRES_STAT!B1982</f>
        <v>45657</v>
      </c>
      <c r="B1979" s="5">
        <f>TITRES_STAT!D1982</f>
        <v>5.4878</v>
      </c>
      <c r="C1979" s="2">
        <f t="shared" si="237"/>
        <v>3.7300000000000111E-2</v>
      </c>
      <c r="D1979" s="2">
        <f t="shared" si="238"/>
        <v>5.4187399999999997</v>
      </c>
      <c r="E1979" s="2">
        <f t="shared" si="240"/>
        <v>5.4252599999999997</v>
      </c>
      <c r="F1979" s="2">
        <f t="shared" si="241"/>
        <v>5.4700500000000005</v>
      </c>
      <c r="G1979" s="2">
        <f t="shared" si="243"/>
        <v>5.4721139999999977</v>
      </c>
      <c r="H1979" s="2">
        <f t="shared" si="239"/>
        <v>5.263879499999998</v>
      </c>
      <c r="I1979" s="2">
        <f t="array" ref="I1979">SUMPRODUCT(B1963:B1982, (ROW(B1963:B1982)-ROW(B1963)+1)) / (20*21/2)</f>
        <v>5.4362028571428578</v>
      </c>
      <c r="J1979" s="2">
        <f t="shared" si="242"/>
        <v>5.4526034904579888</v>
      </c>
      <c r="K1979" s="2">
        <f t="shared" si="244"/>
        <v>5.4710411707244351</v>
      </c>
    </row>
    <row r="1980" spans="1:11" ht="13.5" x14ac:dyDescent="0.25">
      <c r="A1980" s="3">
        <f>TITRES_STAT!B1983</f>
        <v>45659</v>
      </c>
      <c r="B1980" s="5">
        <f>TITRES_STAT!D1983</f>
        <v>5.4504999999999999</v>
      </c>
      <c r="C1980" s="2">
        <f t="shared" si="237"/>
        <v>-3.7300000000000111E-2</v>
      </c>
      <c r="D1980" s="2">
        <f t="shared" si="238"/>
        <v>5.4262199999999989</v>
      </c>
      <c r="E1980" s="2">
        <f t="shared" si="240"/>
        <v>5.4243299999999994</v>
      </c>
      <c r="F1980" s="2">
        <f t="shared" si="241"/>
        <v>5.4649200000000011</v>
      </c>
      <c r="G1980" s="2">
        <f t="shared" si="243"/>
        <v>5.4730479999999968</v>
      </c>
      <c r="H1980" s="2">
        <f t="shared" si="239"/>
        <v>5.2686639999999976</v>
      </c>
      <c r="I1980" s="2">
        <f t="array" ref="I1980">SUMPRODUCT(B1964:B1983, (ROW(B1964:B1983)-ROW(B1964)+1)) / (20*21/2)</f>
        <v>5.4280290476190469</v>
      </c>
      <c r="J1980" s="2">
        <f t="shared" si="242"/>
        <v>5.4524031580334178</v>
      </c>
      <c r="K1980" s="2">
        <f t="shared" si="244"/>
        <v>5.4702356346175947</v>
      </c>
    </row>
    <row r="1981" spans="1:11" ht="13.5" x14ac:dyDescent="0.25">
      <c r="A1981" s="3">
        <f>TITRES_STAT!B1984</f>
        <v>45660</v>
      </c>
      <c r="B1981" s="5">
        <f>TITRES_STAT!D1984</f>
        <v>5.4504999999999999</v>
      </c>
      <c r="C1981" s="2">
        <f t="shared" si="237"/>
        <v>0</v>
      </c>
      <c r="D1981" s="2">
        <f t="shared" si="238"/>
        <v>5.4411599999999991</v>
      </c>
      <c r="E1981" s="2">
        <f t="shared" si="240"/>
        <v>5.42807</v>
      </c>
      <c r="F1981" s="2">
        <f t="shared" si="241"/>
        <v>5.4597900000000008</v>
      </c>
      <c r="G1981" s="2">
        <f t="shared" si="243"/>
        <v>5.4749159999999959</v>
      </c>
      <c r="H1981" s="2">
        <f t="shared" si="239"/>
        <v>5.2733194999999968</v>
      </c>
      <c r="I1981" s="2">
        <f t="array" ref="I1981">SUMPRODUCT(B1965:B1984, (ROW(B1965:B1984)-ROW(B1965)+1)) / (20*21/2)</f>
        <v>5.4161628571428571</v>
      </c>
      <c r="J1981" s="2">
        <f t="shared" si="242"/>
        <v>5.4522219048873781</v>
      </c>
      <c r="K1981" s="2">
        <f t="shared" si="244"/>
        <v>5.4694616881620028</v>
      </c>
    </row>
    <row r="1982" spans="1:11" ht="13.5" x14ac:dyDescent="0.25">
      <c r="A1982" s="3">
        <f>TITRES_STAT!B1985</f>
        <v>45663</v>
      </c>
      <c r="B1982" s="5">
        <f>TITRES_STAT!D1985</f>
        <v>5.3944999999999999</v>
      </c>
      <c r="C1982" s="2">
        <f t="shared" si="237"/>
        <v>-5.600000000000005E-2</v>
      </c>
      <c r="D1982" s="2">
        <f t="shared" si="238"/>
        <v>5.4467600000000003</v>
      </c>
      <c r="E1982" s="2">
        <f t="shared" si="240"/>
        <v>5.4215399999999994</v>
      </c>
      <c r="F1982" s="2">
        <f t="shared" si="241"/>
        <v>5.4523250000000001</v>
      </c>
      <c r="G1982" s="2">
        <f t="shared" si="243"/>
        <v>5.4745439999999972</v>
      </c>
      <c r="H1982" s="2">
        <f t="shared" si="239"/>
        <v>5.2777379999999967</v>
      </c>
      <c r="I1982" s="2">
        <f t="array" ref="I1982">SUMPRODUCT(B1966:B1985, (ROW(B1966:B1985)-ROW(B1966)+1)) / (20*21/2)</f>
        <v>5.4166933333333329</v>
      </c>
      <c r="J1982" s="2">
        <f t="shared" si="242"/>
        <v>5.4467245806123898</v>
      </c>
      <c r="K1982" s="2">
        <f t="shared" si="244"/>
        <v>5.4665220141164346</v>
      </c>
    </row>
    <row r="1983" spans="1:11" ht="13.5" x14ac:dyDescent="0.25">
      <c r="A1983" s="3">
        <f>TITRES_STAT!B1986</f>
        <v>45664</v>
      </c>
      <c r="B1983" s="5">
        <f>TITRES_STAT!D1986</f>
        <v>5.3665000000000003</v>
      </c>
      <c r="C1983" s="2">
        <f t="shared" si="237"/>
        <v>-2.7999999999999581E-2</v>
      </c>
      <c r="D1983" s="2">
        <f t="shared" si="238"/>
        <v>5.4299599999999995</v>
      </c>
      <c r="E1983" s="2">
        <f t="shared" si="240"/>
        <v>5.4168799999999999</v>
      </c>
      <c r="F1983" s="2">
        <f t="shared" si="241"/>
        <v>5.4443950000000001</v>
      </c>
      <c r="G1983" s="2">
        <f t="shared" si="243"/>
        <v>5.4737979999999968</v>
      </c>
      <c r="H1983" s="2">
        <f t="shared" si="239"/>
        <v>5.2818874999999981</v>
      </c>
      <c r="I1983" s="2">
        <f t="array" ref="I1983">SUMPRODUCT(B1967:B1986, (ROW(B1967:B1986)-ROW(B1967)+1)) / (20*21/2)</f>
        <v>5.4147795238095231</v>
      </c>
      <c r="J1983" s="2">
        <f t="shared" si="242"/>
        <v>5.4390841443635907</v>
      </c>
      <c r="K1983" s="2">
        <f t="shared" si="244"/>
        <v>5.4625995821902995</v>
      </c>
    </row>
    <row r="1984" spans="1:11" ht="13.5" x14ac:dyDescent="0.25">
      <c r="A1984" s="3">
        <f>TITRES_STAT!B1987</f>
        <v>45665</v>
      </c>
      <c r="B1984" s="5">
        <f>TITRES_STAT!D1987</f>
        <v>5.3197999999999999</v>
      </c>
      <c r="C1984" s="2">
        <f t="shared" si="237"/>
        <v>-4.6700000000000408E-2</v>
      </c>
      <c r="D1984" s="2">
        <f t="shared" si="238"/>
        <v>5.3963599999999996</v>
      </c>
      <c r="E1984" s="2">
        <f t="shared" si="240"/>
        <v>5.4075499999999996</v>
      </c>
      <c r="F1984" s="2">
        <f t="shared" si="241"/>
        <v>5.4355300000000009</v>
      </c>
      <c r="G1984" s="2">
        <f t="shared" si="243"/>
        <v>5.4721179999999974</v>
      </c>
      <c r="H1984" s="2">
        <f t="shared" si="239"/>
        <v>5.2857179999999984</v>
      </c>
      <c r="I1984" s="2">
        <f t="array" ref="I1984">SUMPRODUCT(B1968:B1987, (ROW(B1968:B1987)-ROW(B1968)+1)) / (20*21/2)</f>
        <v>5.4168276190476199</v>
      </c>
      <c r="J1984" s="2">
        <f t="shared" si="242"/>
        <v>5.427723749662297</v>
      </c>
      <c r="K1984" s="2">
        <f t="shared" si="244"/>
        <v>5.4569995985749937</v>
      </c>
    </row>
    <row r="1985" spans="1:11" ht="13.5" x14ac:dyDescent="0.25">
      <c r="A1985" s="3">
        <f>TITRES_STAT!B1988</f>
        <v>45666</v>
      </c>
      <c r="B1985" s="5">
        <f>TITRES_STAT!D1988</f>
        <v>5.4410999999999996</v>
      </c>
      <c r="C1985" s="2">
        <f t="shared" si="237"/>
        <v>0.12129999999999974</v>
      </c>
      <c r="D1985" s="2">
        <f t="shared" si="238"/>
        <v>5.3944799999999997</v>
      </c>
      <c r="E1985" s="2">
        <f t="shared" si="240"/>
        <v>5.4103499999999993</v>
      </c>
      <c r="F1985" s="2">
        <f t="shared" si="241"/>
        <v>5.4331950000000013</v>
      </c>
      <c r="G1985" s="2">
        <f t="shared" si="243"/>
        <v>5.4717439999999975</v>
      </c>
      <c r="H1985" s="2">
        <f t="shared" si="239"/>
        <v>5.2901549999999986</v>
      </c>
      <c r="I1985" s="2">
        <f t="array" ref="I1985">SUMPRODUCT(B1969:B1988, (ROW(B1969:B1988)-ROW(B1969)+1)) / (20*21/2)</f>
        <v>5.4173166666666663</v>
      </c>
      <c r="J1985" s="2">
        <f t="shared" si="242"/>
        <v>5.4289976782658877</v>
      </c>
      <c r="K1985" s="2">
        <f t="shared" si="244"/>
        <v>5.4563760849053864</v>
      </c>
    </row>
    <row r="1986" spans="1:11" ht="13.5" x14ac:dyDescent="0.25">
      <c r="A1986" s="3">
        <f>TITRES_STAT!B1989</f>
        <v>45667</v>
      </c>
      <c r="B1986" s="5">
        <f>TITRES_STAT!D1989</f>
        <v>5.4131</v>
      </c>
      <c r="C1986" s="2">
        <f t="shared" si="237"/>
        <v>-2.7999999999999581E-2</v>
      </c>
      <c r="D1986" s="2">
        <f t="shared" si="238"/>
        <v>5.3869999999999996</v>
      </c>
      <c r="E1986" s="2">
        <f t="shared" si="240"/>
        <v>5.4140800000000002</v>
      </c>
      <c r="F1986" s="2">
        <f t="shared" si="241"/>
        <v>5.4289950000000005</v>
      </c>
      <c r="G1986" s="2">
        <f t="shared" si="243"/>
        <v>5.4717439999999975</v>
      </c>
      <c r="H1986" s="2">
        <f t="shared" si="239"/>
        <v>5.2942369999999981</v>
      </c>
      <c r="I1986" s="2">
        <f t="array" ref="I1986">SUMPRODUCT(B1970:B1989, (ROW(B1970:B1989)-ROW(B1970)+1)) / (20*21/2)</f>
        <v>5.4278976190476191</v>
      </c>
      <c r="J1986" s="2">
        <f t="shared" si="242"/>
        <v>5.4274836136691365</v>
      </c>
      <c r="K1986" s="2">
        <f t="shared" si="244"/>
        <v>5.4546789835365477</v>
      </c>
    </row>
    <row r="1987" spans="1:11" ht="13.5" x14ac:dyDescent="0.25">
      <c r="A1987" s="3">
        <f>TITRES_STAT!B1990</f>
        <v>45670</v>
      </c>
      <c r="B1987" s="5">
        <f>TITRES_STAT!D1990</f>
        <v>5.4504999999999999</v>
      </c>
      <c r="C1987" s="2">
        <f t="shared" si="237"/>
        <v>3.7399999999999878E-2</v>
      </c>
      <c r="D1987" s="2">
        <f t="shared" si="238"/>
        <v>5.3982000000000001</v>
      </c>
      <c r="E1987" s="2">
        <f t="shared" si="240"/>
        <v>5.4224800000000002</v>
      </c>
      <c r="F1987" s="2">
        <f t="shared" si="241"/>
        <v>5.4266650000000016</v>
      </c>
      <c r="G1987" s="2">
        <f t="shared" si="243"/>
        <v>5.4689439999999978</v>
      </c>
      <c r="H1987" s="2">
        <f t="shared" si="239"/>
        <v>5.2985059999999988</v>
      </c>
      <c r="I1987" s="2">
        <f t="array" ref="I1987">SUMPRODUCT(B1971:B1990, (ROW(B1971:B1990)-ROW(B1971)+1)) / (20*21/2)</f>
        <v>5.4480719047619051</v>
      </c>
      <c r="J1987" s="2">
        <f t="shared" si="242"/>
        <v>5.4296756504625519</v>
      </c>
      <c r="K1987" s="2">
        <f t="shared" si="244"/>
        <v>5.4545151018292319</v>
      </c>
    </row>
    <row r="1988" spans="1:11" ht="13.5" x14ac:dyDescent="0.25">
      <c r="A1988" s="3">
        <f>TITRES_STAT!B1991</f>
        <v>45671</v>
      </c>
      <c r="B1988" s="5">
        <f>TITRES_STAT!D1991</f>
        <v>5.4318</v>
      </c>
      <c r="C1988" s="2">
        <f t="shared" ref="C1988:C2051" si="245">B1988-B1987</f>
        <v>-1.8699999999999939E-2</v>
      </c>
      <c r="D1988" s="2">
        <f t="shared" si="238"/>
        <v>5.4112599999999995</v>
      </c>
      <c r="E1988" s="2">
        <f t="shared" si="240"/>
        <v>5.4206099999999999</v>
      </c>
      <c r="F1988" s="2">
        <f t="shared" si="241"/>
        <v>5.4234000000000009</v>
      </c>
      <c r="G1988" s="2">
        <f t="shared" si="243"/>
        <v>5.4661439999999981</v>
      </c>
      <c r="H1988" s="2">
        <f t="shared" si="239"/>
        <v>5.3025094999999984</v>
      </c>
      <c r="I1988" s="2">
        <f t="array" ref="I1988">SUMPRODUCT(B1972:B1991, (ROW(B1972:B1991)-ROW(B1972)+1)) / (20*21/2)</f>
        <v>5.4656304761904764</v>
      </c>
      <c r="J1988" s="2">
        <f t="shared" si="242"/>
        <v>5.4298779694661183</v>
      </c>
      <c r="K1988" s="2">
        <f t="shared" si="244"/>
        <v>5.4536243135222033</v>
      </c>
    </row>
    <row r="1989" spans="1:11" ht="13.5" x14ac:dyDescent="0.25">
      <c r="A1989" s="3">
        <f>TITRES_STAT!B1992</f>
        <v>45672</v>
      </c>
      <c r="B1989" s="5">
        <f>TITRES_STAT!D1992</f>
        <v>5.5345000000000004</v>
      </c>
      <c r="C1989" s="2">
        <f t="shared" si="245"/>
        <v>0.10270000000000046</v>
      </c>
      <c r="D1989" s="2">
        <f t="shared" si="238"/>
        <v>5.4541999999999993</v>
      </c>
      <c r="E1989" s="2">
        <f t="shared" si="240"/>
        <v>5.4252799999999999</v>
      </c>
      <c r="F1989" s="2">
        <f t="shared" si="241"/>
        <v>5.4252699999999994</v>
      </c>
      <c r="G1989" s="2">
        <f t="shared" si="243"/>
        <v>5.4665179999999971</v>
      </c>
      <c r="H1989" s="2">
        <f t="shared" si="239"/>
        <v>5.3069834999999976</v>
      </c>
      <c r="I1989" s="2">
        <f t="array" ref="I1989">SUMPRODUCT(B1973:B1992, (ROW(B1973:B1992)-ROW(B1973)+1)) / (20*21/2)</f>
        <v>5.4857633333333338</v>
      </c>
      <c r="J1989" s="2">
        <f t="shared" si="242"/>
        <v>5.4398419723741069</v>
      </c>
      <c r="K1989" s="2">
        <f t="shared" si="244"/>
        <v>5.4567959090703528</v>
      </c>
    </row>
    <row r="1990" spans="1:11" ht="13.5" x14ac:dyDescent="0.25">
      <c r="A1990" s="3">
        <f>TITRES_STAT!B1993</f>
        <v>45673</v>
      </c>
      <c r="B1990" s="5">
        <f>TITRES_STAT!D1993</f>
        <v>5.6371000000000002</v>
      </c>
      <c r="C1990" s="2">
        <f t="shared" si="245"/>
        <v>0.1025999999999998</v>
      </c>
      <c r="D1990" s="2">
        <f t="shared" ref="D1990:D2053" si="246">AVERAGE(B1986:B1990)</f>
        <v>5.4934000000000003</v>
      </c>
      <c r="E1990" s="2">
        <f t="shared" si="240"/>
        <v>5.4439400000000004</v>
      </c>
      <c r="F1990" s="2">
        <f t="shared" si="241"/>
        <v>5.4341349999999995</v>
      </c>
      <c r="G1990" s="2">
        <f t="shared" si="243"/>
        <v>5.4696899999999973</v>
      </c>
      <c r="H1990" s="2">
        <f t="shared" si="239"/>
        <v>5.3119704999999975</v>
      </c>
      <c r="I1990" s="2">
        <f t="array" ref="I1990">SUMPRODUCT(B1974:B1993, (ROW(B1974:B1993)-ROW(B1974)+1)) / (20*21/2)</f>
        <v>5.4871819047619059</v>
      </c>
      <c r="J1990" s="2">
        <f t="shared" si="242"/>
        <v>5.4586284511956205</v>
      </c>
      <c r="K1990" s="2">
        <f t="shared" si="244"/>
        <v>5.4638666577342603</v>
      </c>
    </row>
    <row r="1991" spans="1:11" ht="13.5" x14ac:dyDescent="0.25">
      <c r="A1991" s="3">
        <f>TITRES_STAT!B1994</f>
        <v>45674</v>
      </c>
      <c r="B1991" s="5">
        <f>TITRES_STAT!D1994</f>
        <v>5.6185</v>
      </c>
      <c r="C1991" s="2">
        <f t="shared" si="245"/>
        <v>-1.8600000000000172E-2</v>
      </c>
      <c r="D1991" s="2">
        <f t="shared" si="246"/>
        <v>5.5344800000000003</v>
      </c>
      <c r="E1991" s="2">
        <f t="shared" si="240"/>
        <v>5.4607399999999995</v>
      </c>
      <c r="F1991" s="2">
        <f t="shared" si="241"/>
        <v>5.4444049999999997</v>
      </c>
      <c r="G1991" s="2">
        <f t="shared" si="243"/>
        <v>5.4737979999999968</v>
      </c>
      <c r="H1991" s="2">
        <f t="shared" si="239"/>
        <v>5.3168644999999977</v>
      </c>
      <c r="I1991" s="2">
        <f t="array" ref="I1991">SUMPRODUCT(B1975:B1994, (ROW(B1975:B1994)-ROW(B1975)+1)) / (20*21/2)</f>
        <v>5.4892290476190482</v>
      </c>
      <c r="J1991" s="2">
        <f t="shared" si="242"/>
        <v>5.4738543129865134</v>
      </c>
      <c r="K1991" s="2">
        <f t="shared" si="244"/>
        <v>5.4699307103721324</v>
      </c>
    </row>
    <row r="1992" spans="1:11" ht="13.5" x14ac:dyDescent="0.25">
      <c r="A1992" s="3">
        <f>TITRES_STAT!B1995</f>
        <v>45677</v>
      </c>
      <c r="B1992" s="5">
        <f>TITRES_STAT!D1995</f>
        <v>5.6558000000000002</v>
      </c>
      <c r="C1992" s="2">
        <f t="shared" si="245"/>
        <v>3.7300000000000111E-2</v>
      </c>
      <c r="D1992" s="2">
        <f t="shared" si="246"/>
        <v>5.5755400000000002</v>
      </c>
      <c r="E1992" s="2">
        <f t="shared" si="240"/>
        <v>5.4868700000000006</v>
      </c>
      <c r="F1992" s="2">
        <f t="shared" si="241"/>
        <v>5.454205</v>
      </c>
      <c r="G1992" s="2">
        <f t="shared" si="243"/>
        <v>5.4760379999999991</v>
      </c>
      <c r="H1992" s="2">
        <f t="shared" si="239"/>
        <v>5.3219449999999968</v>
      </c>
      <c r="I1992" s="2">
        <f t="array" ref="I1992">SUMPRODUCT(B1976:B1995, (ROW(B1976:B1995)-ROW(B1976)+1)) / (20*21/2)</f>
        <v>5.4847361904761902</v>
      </c>
      <c r="J1992" s="2">
        <f t="shared" si="242"/>
        <v>5.4911824736544652</v>
      </c>
      <c r="K1992" s="2">
        <f t="shared" si="244"/>
        <v>5.4772197021222455</v>
      </c>
    </row>
    <row r="1993" spans="1:11" ht="13.5" x14ac:dyDescent="0.25">
      <c r="A1993" s="3">
        <f>TITRES_STAT!B1996</f>
        <v>45678</v>
      </c>
      <c r="B1993" s="5">
        <f>TITRES_STAT!D1996</f>
        <v>5.4691000000000001</v>
      </c>
      <c r="C1993" s="2">
        <f t="shared" si="245"/>
        <v>-0.18670000000000009</v>
      </c>
      <c r="D1993" s="2">
        <f t="shared" si="246"/>
        <v>5.5830000000000002</v>
      </c>
      <c r="E1993" s="2">
        <f t="shared" si="240"/>
        <v>5.4971299999999985</v>
      </c>
      <c r="F1993" s="2">
        <f t="shared" si="241"/>
        <v>5.4570049999999997</v>
      </c>
      <c r="G1993" s="2">
        <f t="shared" si="243"/>
        <v>5.475477999999999</v>
      </c>
      <c r="H1993" s="2">
        <f t="shared" si="239"/>
        <v>5.3260919999999992</v>
      </c>
      <c r="I1993" s="2">
        <f t="array" ref="I1993">SUMPRODUCT(B1977:B1996, (ROW(B1977:B1996)-ROW(B1977)+1)) / (20*21/2)</f>
        <v>5.4775766666666659</v>
      </c>
      <c r="J1993" s="2">
        <f t="shared" si="242"/>
        <v>5.4890793809254683</v>
      </c>
      <c r="K1993" s="2">
        <f t="shared" si="244"/>
        <v>5.4769012824311778</v>
      </c>
    </row>
    <row r="1994" spans="1:11" ht="13.5" x14ac:dyDescent="0.25">
      <c r="A1994" s="3">
        <f>TITRES_STAT!B1997</f>
        <v>45679</v>
      </c>
      <c r="B1994" s="5">
        <f>TITRES_STAT!D1997</f>
        <v>5.4785000000000004</v>
      </c>
      <c r="C1994" s="2">
        <f t="shared" si="245"/>
        <v>9.400000000000297E-3</v>
      </c>
      <c r="D1994" s="2">
        <f t="shared" si="246"/>
        <v>5.5718000000000005</v>
      </c>
      <c r="E1994" s="2">
        <f t="shared" si="240"/>
        <v>5.5129999999999999</v>
      </c>
      <c r="F1994" s="2">
        <f t="shared" si="241"/>
        <v>5.4602749999999993</v>
      </c>
      <c r="G1994" s="2">
        <f t="shared" si="243"/>
        <v>5.4767860000000006</v>
      </c>
      <c r="H1994" s="2">
        <f t="shared" ref="H1994:H2057" si="247">AVERAGE(B1795:B1994)</f>
        <v>5.3302859999999974</v>
      </c>
      <c r="I1994" s="2">
        <f t="array" ref="I1994">SUMPRODUCT(B1978:B1997, (ROW(B1978:B1997)-ROW(B1978)+1)) / (20*21/2)</f>
        <v>5.4703728571428565</v>
      </c>
      <c r="J1994" s="2">
        <f t="shared" si="242"/>
        <v>5.4880718208373285</v>
      </c>
      <c r="K1994" s="2">
        <f t="shared" si="244"/>
        <v>5.4769639772377978</v>
      </c>
    </row>
    <row r="1995" spans="1:11" ht="13.5" x14ac:dyDescent="0.25">
      <c r="A1995" s="3">
        <f>TITRES_STAT!B1998</f>
        <v>45680</v>
      </c>
      <c r="B1995" s="5">
        <f>TITRES_STAT!D1998</f>
        <v>5.4131</v>
      </c>
      <c r="C1995" s="2">
        <f t="shared" si="245"/>
        <v>-6.5400000000000347E-2</v>
      </c>
      <c r="D1995" s="2">
        <f t="shared" si="246"/>
        <v>5.5270000000000001</v>
      </c>
      <c r="E1995" s="2">
        <f t="shared" si="240"/>
        <v>5.5102000000000002</v>
      </c>
      <c r="F1995" s="2">
        <f t="shared" si="241"/>
        <v>5.4602749999999993</v>
      </c>
      <c r="G1995" s="2">
        <f t="shared" si="243"/>
        <v>5.4743580000000005</v>
      </c>
      <c r="H1995" s="2">
        <f t="shared" si="247"/>
        <v>5.3341529999999979</v>
      </c>
      <c r="I1995" s="2">
        <f t="array" ref="I1995">SUMPRODUCT(B1979:B1998, (ROW(B1979:B1998)-ROW(B1979)+1)) / (20*21/2)</f>
        <v>5.4657471428571434</v>
      </c>
      <c r="J1995" s="2">
        <f t="shared" si="242"/>
        <v>5.4809316474242493</v>
      </c>
      <c r="K1995" s="2">
        <f t="shared" si="244"/>
        <v>5.474459507542198</v>
      </c>
    </row>
    <row r="1996" spans="1:11" ht="13.5" x14ac:dyDescent="0.25">
      <c r="A1996" s="3">
        <f>TITRES_STAT!B1999</f>
        <v>45681</v>
      </c>
      <c r="B1996" s="5">
        <f>TITRES_STAT!D1999</f>
        <v>5.3851000000000004</v>
      </c>
      <c r="C1996" s="2">
        <f t="shared" si="245"/>
        <v>-2.7999999999999581E-2</v>
      </c>
      <c r="D1996" s="2">
        <f t="shared" si="246"/>
        <v>5.4803200000000007</v>
      </c>
      <c r="E1996" s="2">
        <f t="shared" ref="E1996:E2059" si="248">AVERAGE(B1987:B1996)</f>
        <v>5.5074000000000005</v>
      </c>
      <c r="F1996" s="2">
        <f t="shared" si="241"/>
        <v>5.4607399999999995</v>
      </c>
      <c r="G1996" s="2">
        <f t="shared" si="243"/>
        <v>5.4713700000000003</v>
      </c>
      <c r="H1996" s="2">
        <f t="shared" si="247"/>
        <v>5.337708499999998</v>
      </c>
      <c r="I1996" s="2">
        <f t="array" ref="I1996">SUMPRODUCT(B1980:B1999, (ROW(B1980:B1999)-ROW(B1980)+1)) / (20*21/2)</f>
        <v>5.4612995238095232</v>
      </c>
      <c r="J1996" s="2">
        <f t="shared" si="242"/>
        <v>5.471804823860035</v>
      </c>
      <c r="K1996" s="2">
        <f t="shared" si="244"/>
        <v>5.4709552131287786</v>
      </c>
    </row>
    <row r="1997" spans="1:11" ht="13.5" x14ac:dyDescent="0.25">
      <c r="A1997" s="3">
        <f>TITRES_STAT!B2000</f>
        <v>45684</v>
      </c>
      <c r="B1997" s="5">
        <f>TITRES_STAT!D2000</f>
        <v>5.3851000000000004</v>
      </c>
      <c r="C1997" s="2">
        <f t="shared" si="245"/>
        <v>0</v>
      </c>
      <c r="D1997" s="2">
        <f t="shared" si="246"/>
        <v>5.4261800000000004</v>
      </c>
      <c r="E1997" s="2">
        <f t="shared" si="248"/>
        <v>5.5008600000000003</v>
      </c>
      <c r="F1997" s="2">
        <f t="shared" si="241"/>
        <v>5.4616699999999998</v>
      </c>
      <c r="G1997" s="2">
        <f t="shared" si="243"/>
        <v>5.4685700000000024</v>
      </c>
      <c r="H1997" s="2">
        <f t="shared" si="247"/>
        <v>5.3410489999999982</v>
      </c>
      <c r="I1997" s="2">
        <f t="array" ref="I1997">SUMPRODUCT(B1981:B2000, (ROW(B1981:B2000)-ROW(B1981)+1)) / (20*21/2)</f>
        <v>5.4572076190476189</v>
      </c>
      <c r="J1997" s="2">
        <f t="shared" si="242"/>
        <v>5.4635472215876506</v>
      </c>
      <c r="K1997" s="2">
        <f t="shared" si="244"/>
        <v>5.4675883420256897</v>
      </c>
    </row>
    <row r="1998" spans="1:11" ht="13.5" x14ac:dyDescent="0.25">
      <c r="A1998" s="3">
        <f>TITRES_STAT!B2001</f>
        <v>45685</v>
      </c>
      <c r="B1998" s="5">
        <f>TITRES_STAT!D2001</f>
        <v>5.4131</v>
      </c>
      <c r="C1998" s="2">
        <f t="shared" si="245"/>
        <v>2.7999999999999581E-2</v>
      </c>
      <c r="D1998" s="2">
        <f t="shared" si="246"/>
        <v>5.4149800000000008</v>
      </c>
      <c r="E1998" s="2">
        <f t="shared" si="248"/>
        <v>5.4989900000000009</v>
      </c>
      <c r="F1998" s="2">
        <f t="shared" si="241"/>
        <v>5.4597999999999995</v>
      </c>
      <c r="G1998" s="2">
        <f t="shared" si="243"/>
        <v>5.4663300000000001</v>
      </c>
      <c r="H1998" s="2">
        <f t="shared" si="247"/>
        <v>5.344615499999998</v>
      </c>
      <c r="I1998" s="2">
        <f t="array" ref="I1998">SUMPRODUCT(B1982:B2001, (ROW(B1982:B2001)-ROW(B1982)+1)) / (20*21/2)</f>
        <v>5.4532938095238102</v>
      </c>
      <c r="J1998" s="2">
        <f t="shared" si="242"/>
        <v>5.4587427242935886</v>
      </c>
      <c r="K1998" s="2">
        <f t="shared" si="244"/>
        <v>5.4654515442991922</v>
      </c>
    </row>
    <row r="1999" spans="1:11" ht="13.5" x14ac:dyDescent="0.25">
      <c r="A1999" s="3">
        <f>TITRES_STAT!B2002</f>
        <v>45686</v>
      </c>
      <c r="B1999" s="5">
        <f>TITRES_STAT!D2002</f>
        <v>5.4131</v>
      </c>
      <c r="C1999" s="2">
        <f t="shared" si="245"/>
        <v>0</v>
      </c>
      <c r="D1999" s="2">
        <f t="shared" si="246"/>
        <v>5.4019000000000004</v>
      </c>
      <c r="E1999" s="2">
        <f t="shared" si="248"/>
        <v>5.4868500000000004</v>
      </c>
      <c r="F1999" s="2">
        <f t="shared" si="241"/>
        <v>5.4560649999999988</v>
      </c>
      <c r="G1999" s="2">
        <f t="shared" si="243"/>
        <v>5.465396000000001</v>
      </c>
      <c r="H1999" s="2">
        <f t="shared" si="247"/>
        <v>5.3484824999999976</v>
      </c>
      <c r="I1999" s="2">
        <f t="array" ref="I1999">SUMPRODUCT(B1983:B2002, (ROW(B1983:B2002)-ROW(B1983)+1)) / (20*21/2)</f>
        <v>5.4495580952380944</v>
      </c>
      <c r="J1999" s="2">
        <f t="shared" si="242"/>
        <v>5.4543957981703892</v>
      </c>
      <c r="K1999" s="2">
        <f t="shared" si="244"/>
        <v>5.4633985425619693</v>
      </c>
    </row>
    <row r="2000" spans="1:11" ht="13.5" x14ac:dyDescent="0.25">
      <c r="A2000" s="3">
        <f>TITRES_STAT!B2003</f>
        <v>45687</v>
      </c>
      <c r="B2000" s="5">
        <f>TITRES_STAT!D2003</f>
        <v>5.4131</v>
      </c>
      <c r="C2000" s="2">
        <f t="shared" si="245"/>
        <v>0</v>
      </c>
      <c r="D2000" s="2">
        <f t="shared" si="246"/>
        <v>5.4019000000000004</v>
      </c>
      <c r="E2000" s="2">
        <f t="shared" si="248"/>
        <v>5.4644500000000003</v>
      </c>
      <c r="F2000" s="2">
        <f t="shared" si="241"/>
        <v>5.4541949999999995</v>
      </c>
      <c r="G2000" s="2">
        <f t="shared" si="243"/>
        <v>5.4635280000000002</v>
      </c>
      <c r="H2000" s="2">
        <f t="shared" si="247"/>
        <v>5.3523924999999988</v>
      </c>
      <c r="I2000" s="2">
        <f t="array" ref="I2000">SUMPRODUCT(B1984:B2003, (ROW(B1984:B2003)-ROW(B1984)+1)) / (20*21/2)</f>
        <v>5.4537338095238095</v>
      </c>
      <c r="J2000" s="2">
        <f t="shared" si="242"/>
        <v>5.4504628650113043</v>
      </c>
      <c r="K2000" s="2">
        <f t="shared" si="244"/>
        <v>5.4614260506967938</v>
      </c>
    </row>
    <row r="2001" spans="1:11" ht="13.5" x14ac:dyDescent="0.25">
      <c r="A2001" s="3">
        <f>TITRES_STAT!B2004</f>
        <v>45688</v>
      </c>
      <c r="B2001" s="5">
        <f>TITRES_STAT!D2004</f>
        <v>5.4131</v>
      </c>
      <c r="C2001" s="2">
        <f t="shared" si="245"/>
        <v>0</v>
      </c>
      <c r="D2001" s="2">
        <f t="shared" si="246"/>
        <v>5.4075000000000006</v>
      </c>
      <c r="E2001" s="2">
        <f t="shared" si="248"/>
        <v>5.4439100000000007</v>
      </c>
      <c r="F2001" s="2">
        <f t="shared" si="241"/>
        <v>5.4523249999999992</v>
      </c>
      <c r="G2001" s="2">
        <f t="shared" si="243"/>
        <v>5.4635280000000002</v>
      </c>
      <c r="H2001" s="2">
        <f t="shared" si="247"/>
        <v>5.3562594999999975</v>
      </c>
      <c r="I2001" s="2">
        <f t="array" ref="I2001">SUMPRODUCT(B1985:B2004, (ROW(B1985:B2004)-ROW(B1985)+1)) / (20*21/2)</f>
        <v>5.4572876190476194</v>
      </c>
      <c r="J2001" s="2">
        <f t="shared" si="242"/>
        <v>5.4469044969149891</v>
      </c>
      <c r="K2001" s="2">
        <f t="shared" si="244"/>
        <v>5.4595309114537818</v>
      </c>
    </row>
    <row r="2002" spans="1:11" ht="13.5" x14ac:dyDescent="0.25">
      <c r="A2002" s="3">
        <f>TITRES_STAT!B2005</f>
        <v>45691</v>
      </c>
      <c r="B2002" s="5">
        <f>TITRES_STAT!D2005</f>
        <v>5.4131</v>
      </c>
      <c r="C2002" s="2">
        <f t="shared" si="245"/>
        <v>0</v>
      </c>
      <c r="D2002" s="2">
        <f t="shared" si="246"/>
        <v>5.4131</v>
      </c>
      <c r="E2002" s="2">
        <f t="shared" si="248"/>
        <v>5.4196400000000002</v>
      </c>
      <c r="F2002" s="2">
        <f t="shared" si="241"/>
        <v>5.4532549999999995</v>
      </c>
      <c r="G2002" s="2">
        <f t="shared" si="243"/>
        <v>5.4620340000000001</v>
      </c>
      <c r="H2002" s="2">
        <f t="shared" si="247"/>
        <v>5.3602124999999994</v>
      </c>
      <c r="I2002" s="2">
        <f t="array" ref="I2002">SUMPRODUCT(B1986:B2005, (ROW(B1986:B2005)-ROW(B1986)+1)) / (20*21/2)</f>
        <v>5.4582257142857138</v>
      </c>
      <c r="J2002" s="2">
        <f t="shared" si="242"/>
        <v>5.4436850210183234</v>
      </c>
      <c r="K2002" s="2">
        <f t="shared" si="244"/>
        <v>5.4577100913967707</v>
      </c>
    </row>
    <row r="2003" spans="1:11" ht="13.5" x14ac:dyDescent="0.25">
      <c r="A2003" s="3">
        <f>TITRES_STAT!B2006</f>
        <v>45692</v>
      </c>
      <c r="B2003" s="5">
        <f>TITRES_STAT!D2006</f>
        <v>5.4970999999999997</v>
      </c>
      <c r="C2003" s="2">
        <f t="shared" si="245"/>
        <v>8.3999999999999631E-2</v>
      </c>
      <c r="D2003" s="2">
        <f t="shared" si="246"/>
        <v>5.4298999999999999</v>
      </c>
      <c r="E2003" s="2">
        <f t="shared" si="248"/>
        <v>5.4224399999999999</v>
      </c>
      <c r="F2003" s="2">
        <f t="shared" si="241"/>
        <v>5.4597849999999983</v>
      </c>
      <c r="G2003" s="2">
        <f t="shared" si="243"/>
        <v>5.4624059999999997</v>
      </c>
      <c r="H2003" s="2">
        <f t="shared" si="247"/>
        <v>5.3649294999999997</v>
      </c>
      <c r="I2003" s="2">
        <f t="array" ref="I2003">SUMPRODUCT(B1987:B2006, (ROW(B1987:B2006)-ROW(B1987)+1)) / (20*21/2)</f>
        <v>5.4572047619047614</v>
      </c>
      <c r="J2003" s="2">
        <f t="shared" si="242"/>
        <v>5.4487721618737206</v>
      </c>
      <c r="K2003" s="2">
        <f t="shared" si="244"/>
        <v>5.459254793694936</v>
      </c>
    </row>
    <row r="2004" spans="1:11" ht="13.5" x14ac:dyDescent="0.25">
      <c r="A2004" s="3">
        <f>TITRES_STAT!B2007</f>
        <v>45693</v>
      </c>
      <c r="B2004" s="5">
        <f>TITRES_STAT!D2007</f>
        <v>5.4970999999999997</v>
      </c>
      <c r="C2004" s="2">
        <f t="shared" si="245"/>
        <v>0</v>
      </c>
      <c r="D2004" s="2">
        <f t="shared" si="246"/>
        <v>5.4466999999999999</v>
      </c>
      <c r="E2004" s="2">
        <f t="shared" si="248"/>
        <v>5.4243000000000006</v>
      </c>
      <c r="F2004" s="2">
        <f t="shared" ref="F2004:F2067" si="249">AVERAGE(B1985:B2004)</f>
        <v>5.4686499999999993</v>
      </c>
      <c r="G2004" s="2">
        <f t="shared" si="243"/>
        <v>5.4627779999999984</v>
      </c>
      <c r="H2004" s="2">
        <f t="shared" si="247"/>
        <v>5.3687870000000011</v>
      </c>
      <c r="I2004" s="2">
        <f t="array" ref="I2004">SUMPRODUCT(B1988:B2007, (ROW(B1988:B2007)-ROW(B1988)+1)) / (20*21/2)</f>
        <v>5.4559614285714284</v>
      </c>
      <c r="J2004" s="2">
        <f t="shared" si="242"/>
        <v>5.4533748131238422</v>
      </c>
      <c r="K2004" s="2">
        <f t="shared" si="244"/>
        <v>5.460738919432389</v>
      </c>
    </row>
    <row r="2005" spans="1:11" ht="13.5" x14ac:dyDescent="0.25">
      <c r="A2005" s="3">
        <f>TITRES_STAT!B2008</f>
        <v>45694</v>
      </c>
      <c r="B2005" s="5">
        <f>TITRES_STAT!D2008</f>
        <v>5.4785000000000004</v>
      </c>
      <c r="C2005" s="2">
        <f t="shared" si="245"/>
        <v>-1.8599999999999284E-2</v>
      </c>
      <c r="D2005" s="2">
        <f t="shared" si="246"/>
        <v>5.4597800000000003</v>
      </c>
      <c r="E2005" s="2">
        <f t="shared" si="248"/>
        <v>5.4308400000000008</v>
      </c>
      <c r="F2005" s="2">
        <f t="shared" si="249"/>
        <v>5.4705200000000005</v>
      </c>
      <c r="G2005" s="2">
        <f t="shared" si="243"/>
        <v>5.4627779999999992</v>
      </c>
      <c r="H2005" s="2">
        <f t="shared" si="247"/>
        <v>5.3725085000000004</v>
      </c>
      <c r="I2005" s="2">
        <f t="array" ref="I2005">SUMPRODUCT(B1989:B2008, (ROW(B1989:B2008)-ROW(B1989)+1)) / (20*21/2)</f>
        <v>5.4484547619047623</v>
      </c>
      <c r="J2005" s="2">
        <f t="shared" ref="J2005:J2068" si="250">$J$4*B2005+J2004*(1-$J$4)</f>
        <v>5.4557676880644292</v>
      </c>
      <c r="K2005" s="2">
        <f t="shared" si="244"/>
        <v>5.4614354323958247</v>
      </c>
    </row>
    <row r="2006" spans="1:11" ht="13.5" x14ac:dyDescent="0.25">
      <c r="A2006" s="3">
        <f>TITRES_STAT!B2009</f>
        <v>45695</v>
      </c>
      <c r="B2006" s="5">
        <f>TITRES_STAT!D2009</f>
        <v>5.4598000000000004</v>
      </c>
      <c r="C2006" s="2">
        <f t="shared" si="245"/>
        <v>-1.8699999999999939E-2</v>
      </c>
      <c r="D2006" s="2">
        <f t="shared" si="246"/>
        <v>5.4691200000000002</v>
      </c>
      <c r="E2006" s="2">
        <f t="shared" si="248"/>
        <v>5.4383099999999995</v>
      </c>
      <c r="F2006" s="2">
        <f t="shared" si="249"/>
        <v>5.4728550000000009</v>
      </c>
      <c r="G2006" s="2">
        <f t="shared" si="243"/>
        <v>5.4624039999999994</v>
      </c>
      <c r="H2006" s="2">
        <f t="shared" si="247"/>
        <v>5.3755780000000009</v>
      </c>
      <c r="I2006" s="2">
        <f t="array" ref="I2006">SUMPRODUCT(B1990:B2009, (ROW(B1990:B2009)-ROW(B1990)+1)) / (20*21/2)</f>
        <v>5.4455638095238088</v>
      </c>
      <c r="J2006" s="2">
        <f t="shared" si="250"/>
        <v>5.4561517177725785</v>
      </c>
      <c r="K2006" s="2">
        <f t="shared" si="244"/>
        <v>5.4613712977920672</v>
      </c>
    </row>
    <row r="2007" spans="1:11" ht="13.5" x14ac:dyDescent="0.25">
      <c r="A2007" s="3">
        <f>TITRES_STAT!B2010</f>
        <v>45698</v>
      </c>
      <c r="B2007" s="5">
        <f>TITRES_STAT!D2010</f>
        <v>5.4598000000000004</v>
      </c>
      <c r="C2007" s="2">
        <f t="shared" si="245"/>
        <v>0</v>
      </c>
      <c r="D2007" s="2">
        <f t="shared" si="246"/>
        <v>5.4784600000000001</v>
      </c>
      <c r="E2007" s="2">
        <f t="shared" si="248"/>
        <v>5.445780000000001</v>
      </c>
      <c r="F2007" s="2">
        <f t="shared" si="249"/>
        <v>5.4733200000000002</v>
      </c>
      <c r="G2007" s="2">
        <f t="shared" si="243"/>
        <v>5.4624039999999976</v>
      </c>
      <c r="H2007" s="2">
        <f t="shared" si="247"/>
        <v>5.3786905000000012</v>
      </c>
      <c r="I2007" s="2">
        <f t="array" ref="I2007">SUMPRODUCT(B1991:B2010, (ROW(B1991:B2010)-ROW(B1991)+1)) / (20*21/2)</f>
        <v>5.442231904761905</v>
      </c>
      <c r="J2007" s="2">
        <f t="shared" si="250"/>
        <v>5.4564991732228085</v>
      </c>
      <c r="K2007" s="2">
        <f t="shared" si="244"/>
        <v>5.4613096782708102</v>
      </c>
    </row>
    <row r="2008" spans="1:11" ht="13.5" x14ac:dyDescent="0.25">
      <c r="A2008" s="3">
        <f>TITRES_STAT!B2011</f>
        <v>45699</v>
      </c>
      <c r="B2008" s="5">
        <f>TITRES_STAT!D2011</f>
        <v>5.3944999999999999</v>
      </c>
      <c r="C2008" s="2">
        <f t="shared" si="245"/>
        <v>-6.530000000000058E-2</v>
      </c>
      <c r="D2008" s="2">
        <f t="shared" si="246"/>
        <v>5.4579400000000007</v>
      </c>
      <c r="E2008" s="2">
        <f t="shared" si="248"/>
        <v>5.4439200000000003</v>
      </c>
      <c r="F2008" s="2">
        <f t="shared" si="249"/>
        <v>5.4714550000000006</v>
      </c>
      <c r="G2008" s="2">
        <f t="shared" si="243"/>
        <v>5.461097999999998</v>
      </c>
      <c r="H2008" s="2">
        <f t="shared" si="247"/>
        <v>5.3811330000000019</v>
      </c>
      <c r="I2008" s="2">
        <f t="array" ref="I2008">SUMPRODUCT(B1992:B2011, (ROW(B1992:B2011)-ROW(B1992)+1)) / (20*21/2)</f>
        <v>5.4398776190476186</v>
      </c>
      <c r="J2008" s="2">
        <f t="shared" si="250"/>
        <v>5.450594490058732</v>
      </c>
      <c r="K2008" s="2">
        <f t="shared" si="244"/>
        <v>5.458689690887641</v>
      </c>
    </row>
    <row r="2009" spans="1:11" ht="13.5" x14ac:dyDescent="0.25">
      <c r="A2009" s="3">
        <f>TITRES_STAT!B2012</f>
        <v>45700</v>
      </c>
      <c r="B2009" s="5">
        <f>TITRES_STAT!D2012</f>
        <v>5.4410999999999996</v>
      </c>
      <c r="C2009" s="2">
        <f t="shared" si="245"/>
        <v>4.6599999999999753E-2</v>
      </c>
      <c r="D2009" s="2">
        <f t="shared" si="246"/>
        <v>5.4467400000000001</v>
      </c>
      <c r="E2009" s="2">
        <f t="shared" si="248"/>
        <v>5.4467200000000009</v>
      </c>
      <c r="F2009" s="2">
        <f t="shared" si="249"/>
        <v>5.4667850000000007</v>
      </c>
      <c r="G2009" s="2">
        <f t="shared" si="243"/>
        <v>5.4597899999999981</v>
      </c>
      <c r="H2009" s="2">
        <f t="shared" si="247"/>
        <v>5.3836365000000024</v>
      </c>
      <c r="I2009" s="2">
        <f t="array" ref="I2009">SUMPRODUCT(B1993:B2012, (ROW(B1993:B2012)-ROW(B1993)+1)) / (20*21/2)</f>
        <v>5.4366314285714274</v>
      </c>
      <c r="J2009" s="2">
        <f t="shared" si="250"/>
        <v>5.4496902529102815</v>
      </c>
      <c r="K2009" s="2">
        <f t="shared" si="244"/>
        <v>5.4579998990881258</v>
      </c>
    </row>
    <row r="2010" spans="1:11" ht="13.5" x14ac:dyDescent="0.25">
      <c r="A2010" s="3">
        <f>TITRES_STAT!B2013</f>
        <v>45701</v>
      </c>
      <c r="B2010" s="5">
        <f>TITRES_STAT!D2013</f>
        <v>5.4318</v>
      </c>
      <c r="C2010" s="2">
        <f t="shared" si="245"/>
        <v>-9.2999999999996419E-3</v>
      </c>
      <c r="D2010" s="2">
        <f t="shared" si="246"/>
        <v>5.4373999999999993</v>
      </c>
      <c r="E2010" s="2">
        <f t="shared" si="248"/>
        <v>5.4485900000000003</v>
      </c>
      <c r="F2010" s="2">
        <f t="shared" si="249"/>
        <v>5.4565199999999994</v>
      </c>
      <c r="G2010" s="2">
        <f t="shared" si="243"/>
        <v>5.4573639999999992</v>
      </c>
      <c r="H2010" s="2">
        <f t="shared" si="247"/>
        <v>5.3860075000000025</v>
      </c>
      <c r="I2010" s="2">
        <f t="array" ref="I2010">SUMPRODUCT(B1994:B2013, (ROW(B1994:B2013)-ROW(B1994)+1)) / (20*21/2)</f>
        <v>5.442540952380952</v>
      </c>
      <c r="J2010" s="2">
        <f t="shared" si="250"/>
        <v>5.4479864192997791</v>
      </c>
      <c r="K2010" s="2">
        <f t="shared" si="244"/>
        <v>5.4569724520650622</v>
      </c>
    </row>
    <row r="2011" spans="1:11" ht="13.5" x14ac:dyDescent="0.25">
      <c r="A2011" s="3">
        <f>TITRES_STAT!B2014</f>
        <v>45702</v>
      </c>
      <c r="B2011" s="5">
        <f>TITRES_STAT!D2014</f>
        <v>5.4318</v>
      </c>
      <c r="C2011" s="2">
        <f t="shared" si="245"/>
        <v>0</v>
      </c>
      <c r="D2011" s="2">
        <f t="shared" si="246"/>
        <v>5.4318</v>
      </c>
      <c r="E2011" s="2">
        <f t="shared" si="248"/>
        <v>5.4504600000000005</v>
      </c>
      <c r="F2011" s="2">
        <f t="shared" si="249"/>
        <v>5.4471849999999993</v>
      </c>
      <c r="G2011" s="2">
        <f t="shared" si="243"/>
        <v>5.4549379999999994</v>
      </c>
      <c r="H2011" s="2">
        <f t="shared" si="247"/>
        <v>5.3883355000000037</v>
      </c>
      <c r="I2011" s="2">
        <f t="array" ref="I2011">SUMPRODUCT(B1995:B2014, (ROW(B1995:B2014)-ROW(B1995)+1)) / (20*21/2)</f>
        <v>5.4492123809523818</v>
      </c>
      <c r="J2011" s="2">
        <f t="shared" si="250"/>
        <v>5.4464448555569431</v>
      </c>
      <c r="K2011" s="2">
        <f t="shared" si="244"/>
        <v>5.455985297082119</v>
      </c>
    </row>
    <row r="2012" spans="1:11" ht="13.5" x14ac:dyDescent="0.25">
      <c r="A2012" s="3">
        <f>TITRES_STAT!B2015</f>
        <v>45705</v>
      </c>
      <c r="B2012" s="5">
        <f>TITRES_STAT!D2015</f>
        <v>5.4131</v>
      </c>
      <c r="C2012" s="2">
        <f t="shared" si="245"/>
        <v>-1.8699999999999939E-2</v>
      </c>
      <c r="D2012" s="2">
        <f t="shared" si="246"/>
        <v>5.4224599999999992</v>
      </c>
      <c r="E2012" s="2">
        <f t="shared" si="248"/>
        <v>5.4504600000000005</v>
      </c>
      <c r="F2012" s="2">
        <f t="shared" si="249"/>
        <v>5.4350499999999995</v>
      </c>
      <c r="G2012" s="2">
        <f t="shared" si="243"/>
        <v>5.4523239999999991</v>
      </c>
      <c r="H2012" s="2">
        <f t="shared" si="247"/>
        <v>5.3900545000000033</v>
      </c>
      <c r="I2012" s="2">
        <f t="array" ref="I2012">SUMPRODUCT(B1996:B2015, (ROW(B1996:B2015)-ROW(B1996)+1)) / (20*21/2)</f>
        <v>5.4548552380952389</v>
      </c>
      <c r="J2012" s="2">
        <f t="shared" si="250"/>
        <v>5.4432691550277097</v>
      </c>
      <c r="K2012" s="2">
        <f t="shared" si="244"/>
        <v>5.4543035207259569</v>
      </c>
    </row>
    <row r="2013" spans="1:11" ht="13.5" x14ac:dyDescent="0.25">
      <c r="A2013" s="3">
        <f>TITRES_STAT!B2016</f>
        <v>45706</v>
      </c>
      <c r="B2013" s="5">
        <f>TITRES_STAT!D2016</f>
        <v>5.4970999999999997</v>
      </c>
      <c r="C2013" s="2">
        <f t="shared" si="245"/>
        <v>8.3999999999999631E-2</v>
      </c>
      <c r="D2013" s="2">
        <f t="shared" si="246"/>
        <v>5.4429800000000004</v>
      </c>
      <c r="E2013" s="2">
        <f t="shared" si="248"/>
        <v>5.4504600000000014</v>
      </c>
      <c r="F2013" s="2">
        <f t="shared" si="249"/>
        <v>5.4364499999999998</v>
      </c>
      <c r="G2013" s="2">
        <f t="shared" si="243"/>
        <v>5.4517639999999981</v>
      </c>
      <c r="H2013" s="2">
        <f t="shared" si="247"/>
        <v>5.3922365000000037</v>
      </c>
      <c r="I2013" s="2">
        <f t="array" ref="I2013">SUMPRODUCT(B1997:B2016, (ROW(B1997:B2016)-ROW(B1997)+1)) / (20*21/2)</f>
        <v>5.4592123809523816</v>
      </c>
      <c r="J2013" s="2">
        <f t="shared" si="250"/>
        <v>5.4483959021679276</v>
      </c>
      <c r="K2013" s="2">
        <f t="shared" si="244"/>
        <v>5.4559818140308209</v>
      </c>
    </row>
    <row r="2014" spans="1:11" ht="13.5" x14ac:dyDescent="0.25">
      <c r="A2014" s="3">
        <f>TITRES_STAT!B2017</f>
        <v>45707</v>
      </c>
      <c r="B2014" s="5">
        <f>TITRES_STAT!D2017</f>
        <v>5.5065</v>
      </c>
      <c r="C2014" s="2">
        <f t="shared" si="245"/>
        <v>9.400000000000297E-3</v>
      </c>
      <c r="D2014" s="2">
        <f t="shared" si="246"/>
        <v>5.456059999999999</v>
      </c>
      <c r="E2014" s="2">
        <f t="shared" si="248"/>
        <v>5.4514000000000014</v>
      </c>
      <c r="F2014" s="2">
        <f t="shared" si="249"/>
        <v>5.4378500000000001</v>
      </c>
      <c r="G2014" s="2">
        <f t="shared" si="243"/>
        <v>5.4519519999999986</v>
      </c>
      <c r="H2014" s="2">
        <f t="shared" si="247"/>
        <v>5.3948525000000043</v>
      </c>
      <c r="I2014" s="2">
        <f t="array" ref="I2014">SUMPRODUCT(B1998:B2017, (ROW(B1998:B2017)-ROW(B1998)+1)) / (20*21/2)</f>
        <v>5.4577471428571442</v>
      </c>
      <c r="J2014" s="2">
        <f t="shared" si="250"/>
        <v>5.4539296257709822</v>
      </c>
      <c r="K2014" s="2">
        <f t="shared" si="244"/>
        <v>5.457962919362946</v>
      </c>
    </row>
    <row r="2015" spans="1:11" ht="13.5" x14ac:dyDescent="0.25">
      <c r="A2015" s="3">
        <f>TITRES_STAT!B2018</f>
        <v>45708</v>
      </c>
      <c r="B2015" s="5">
        <f>TITRES_STAT!D2018</f>
        <v>5.4970999999999997</v>
      </c>
      <c r="C2015" s="2">
        <f t="shared" si="245"/>
        <v>-9.400000000000297E-3</v>
      </c>
      <c r="D2015" s="2">
        <f t="shared" si="246"/>
        <v>5.4691199999999993</v>
      </c>
      <c r="E2015" s="2">
        <f t="shared" si="248"/>
        <v>5.4532600000000002</v>
      </c>
      <c r="F2015" s="2">
        <f t="shared" si="249"/>
        <v>5.4420500000000001</v>
      </c>
      <c r="G2015" s="2">
        <f t="shared" si="243"/>
        <v>5.4521379999999988</v>
      </c>
      <c r="H2015" s="2">
        <f t="shared" si="247"/>
        <v>5.3978510000000037</v>
      </c>
      <c r="I2015" s="2">
        <f t="array" ref="I2015">SUMPRODUCT(B1999:B2018, (ROW(B1999:B2018)-ROW(B1999)+1)) / (20*21/2)</f>
        <v>5.4649452380952379</v>
      </c>
      <c r="J2015" s="2">
        <f t="shared" si="250"/>
        <v>5.4580410899832694</v>
      </c>
      <c r="K2015" s="2">
        <f t="shared" si="244"/>
        <v>5.459497706838909</v>
      </c>
    </row>
    <row r="2016" spans="1:11" ht="13.5" x14ac:dyDescent="0.25">
      <c r="A2016" s="3">
        <f>TITRES_STAT!B2019</f>
        <v>45709</v>
      </c>
      <c r="B2016" s="5">
        <f>TITRES_STAT!D2019</f>
        <v>5.4878</v>
      </c>
      <c r="C2016" s="2">
        <f t="shared" si="245"/>
        <v>-9.2999999999996419E-3</v>
      </c>
      <c r="D2016" s="2">
        <f t="shared" si="246"/>
        <v>5.4803199999999999</v>
      </c>
      <c r="E2016" s="2">
        <f t="shared" si="248"/>
        <v>5.4560599999999999</v>
      </c>
      <c r="F2016" s="2">
        <f t="shared" si="249"/>
        <v>5.4471850000000002</v>
      </c>
      <c r="G2016" s="2">
        <f t="shared" si="243"/>
        <v>5.4519519999999977</v>
      </c>
      <c r="H2016" s="2">
        <f t="shared" si="247"/>
        <v>5.4008460000000049</v>
      </c>
      <c r="I2016" s="2">
        <f t="array" ref="I2016">SUMPRODUCT(B2000:B2019, (ROW(B2000:B2019)-ROW(B2000)+1)) / (20*21/2)</f>
        <v>5.4991719047619041</v>
      </c>
      <c r="J2016" s="2">
        <f t="shared" si="250"/>
        <v>5.4608752718896252</v>
      </c>
      <c r="K2016" s="2">
        <f t="shared" si="244"/>
        <v>5.4606076006883635</v>
      </c>
    </row>
    <row r="2017" spans="1:11" ht="13.5" x14ac:dyDescent="0.25">
      <c r="A2017" s="3">
        <f>TITRES_STAT!B2020</f>
        <v>45712</v>
      </c>
      <c r="B2017" s="5">
        <f>TITRES_STAT!D2020</f>
        <v>5.4318</v>
      </c>
      <c r="C2017" s="2">
        <f t="shared" si="245"/>
        <v>-5.600000000000005E-2</v>
      </c>
      <c r="D2017" s="2">
        <f t="shared" si="246"/>
        <v>5.4840599999999995</v>
      </c>
      <c r="E2017" s="2">
        <f t="shared" si="248"/>
        <v>5.4532600000000002</v>
      </c>
      <c r="F2017" s="2">
        <f t="shared" si="249"/>
        <v>5.4495200000000006</v>
      </c>
      <c r="G2017" s="2">
        <f t="shared" si="243"/>
        <v>5.4506459999999981</v>
      </c>
      <c r="H2017" s="2">
        <f t="shared" si="247"/>
        <v>5.4033890000000042</v>
      </c>
      <c r="I2017" s="2">
        <f t="array" ref="I2017">SUMPRODUCT(B2001:B2020, (ROW(B2001:B2020)-ROW(B2001)+1)) / (20*21/2)</f>
        <v>5.5617061904761904</v>
      </c>
      <c r="J2017" s="2">
        <f t="shared" si="250"/>
        <v>5.4581061983763277</v>
      </c>
      <c r="K2017" s="2">
        <f t="shared" si="244"/>
        <v>5.4594778908574479</v>
      </c>
    </row>
    <row r="2018" spans="1:11" ht="13.5" x14ac:dyDescent="0.25">
      <c r="A2018" s="3">
        <f>TITRES_STAT!B2021</f>
        <v>45713</v>
      </c>
      <c r="B2018" s="5">
        <f>TITRES_STAT!D2021</f>
        <v>5.5251000000000001</v>
      </c>
      <c r="C2018" s="2">
        <f t="shared" si="245"/>
        <v>9.3300000000000161E-2</v>
      </c>
      <c r="D2018" s="2">
        <f t="shared" si="246"/>
        <v>5.4896599999999989</v>
      </c>
      <c r="E2018" s="2">
        <f t="shared" si="248"/>
        <v>5.4663200000000014</v>
      </c>
      <c r="F2018" s="2">
        <f t="shared" si="249"/>
        <v>5.4551199999999991</v>
      </c>
      <c r="G2018" s="2">
        <f t="shared" si="243"/>
        <v>5.4512059999999982</v>
      </c>
      <c r="H2018" s="2">
        <f t="shared" si="247"/>
        <v>5.4061835000000045</v>
      </c>
      <c r="I2018" s="2">
        <f t="array" ref="I2018">SUMPRODUCT(B2002:B2021, (ROW(B2002:B2021)-ROW(B2002)+1)) / (20*21/2)</f>
        <v>5.6101514285714291</v>
      </c>
      <c r="J2018" s="2">
        <f t="shared" si="250"/>
        <v>5.4644865604357253</v>
      </c>
      <c r="K2018" s="2">
        <f t="shared" si="244"/>
        <v>5.4620513069022536</v>
      </c>
    </row>
    <row r="2019" spans="1:11" ht="13.5" x14ac:dyDescent="0.25">
      <c r="A2019" s="3">
        <f>TITRES_STAT!B2022</f>
        <v>45714</v>
      </c>
      <c r="B2019" s="5">
        <f>TITRES_STAT!D2022</f>
        <v>5.8144999999999998</v>
      </c>
      <c r="C2019" s="2">
        <f t="shared" si="245"/>
        <v>0.28939999999999966</v>
      </c>
      <c r="D2019" s="2">
        <f t="shared" si="246"/>
        <v>5.5512600000000001</v>
      </c>
      <c r="E2019" s="2">
        <f t="shared" si="248"/>
        <v>5.5036600000000009</v>
      </c>
      <c r="F2019" s="2">
        <f t="shared" si="249"/>
        <v>5.4751899999999996</v>
      </c>
      <c r="G2019" s="2">
        <f t="shared" si="243"/>
        <v>5.4575539999999982</v>
      </c>
      <c r="H2019" s="2">
        <f t="shared" si="247"/>
        <v>5.4107690000000037</v>
      </c>
      <c r="I2019" s="2">
        <f t="array" ref="I2019">SUMPRODUCT(B2003:B2022, (ROW(B2003:B2022)-ROW(B2003)+1)) / (20*21/2)</f>
        <v>5.6512599999999997</v>
      </c>
      <c r="J2019" s="2">
        <f t="shared" si="250"/>
        <v>5.4978211737275604</v>
      </c>
      <c r="K2019" s="2">
        <f t="shared" si="244"/>
        <v>5.4758728242786363</v>
      </c>
    </row>
    <row r="2020" spans="1:11" ht="13.5" x14ac:dyDescent="0.25">
      <c r="A2020" s="3">
        <f>TITRES_STAT!B2023</f>
        <v>45715</v>
      </c>
      <c r="B2020" s="5">
        <f>TITRES_STAT!D2023</f>
        <v>6.1318000000000001</v>
      </c>
      <c r="C2020" s="2">
        <f t="shared" si="245"/>
        <v>0.31730000000000036</v>
      </c>
      <c r="D2020" s="2">
        <f t="shared" si="246"/>
        <v>5.6781999999999995</v>
      </c>
      <c r="E2020" s="2">
        <f t="shared" si="248"/>
        <v>5.5736600000000003</v>
      </c>
      <c r="F2020" s="2">
        <f t="shared" si="249"/>
        <v>5.5111250000000007</v>
      </c>
      <c r="G2020" s="2">
        <f t="shared" si="243"/>
        <v>5.4709939999999975</v>
      </c>
      <c r="H2020" s="2">
        <f t="shared" si="247"/>
        <v>5.4167260000000041</v>
      </c>
      <c r="I2020" s="2">
        <f t="array" ref="I2020">SUMPRODUCT(B2004:B2023, (ROW(B2004:B2023)-ROW(B2004)+1)) / (20*21/2)</f>
        <v>5.6932638095238088</v>
      </c>
      <c r="J2020" s="2">
        <f t="shared" si="250"/>
        <v>5.5582001095630309</v>
      </c>
      <c r="K2020" s="2">
        <f t="shared" si="244"/>
        <v>5.5015954586206508</v>
      </c>
    </row>
    <row r="2021" spans="1:11" ht="13.5" x14ac:dyDescent="0.25">
      <c r="A2021" s="3">
        <f>TITRES_STAT!B2024</f>
        <v>45716</v>
      </c>
      <c r="B2021" s="5">
        <f>TITRES_STAT!D2024</f>
        <v>6.0198</v>
      </c>
      <c r="C2021" s="2">
        <f t="shared" si="245"/>
        <v>-0.1120000000000001</v>
      </c>
      <c r="D2021" s="2">
        <f t="shared" si="246"/>
        <v>5.7845999999999993</v>
      </c>
      <c r="E2021" s="2">
        <f t="shared" si="248"/>
        <v>5.63246</v>
      </c>
      <c r="F2021" s="2">
        <f t="shared" si="249"/>
        <v>5.5414599999999998</v>
      </c>
      <c r="G2021" s="2">
        <f t="shared" si="243"/>
        <v>5.4831279999999971</v>
      </c>
      <c r="H2021" s="2">
        <f t="shared" si="247"/>
        <v>5.4223810000000041</v>
      </c>
      <c r="I2021" s="2">
        <f t="array" ref="I2021">SUMPRODUCT(B2005:B2024, (ROW(B2005:B2024)-ROW(B2005)+1)) / (20*21/2)</f>
        <v>5.7337085714285703</v>
      </c>
      <c r="J2021" s="2">
        <f t="shared" si="250"/>
        <v>5.6021620038903617</v>
      </c>
      <c r="K2021" s="2">
        <f t="shared" si="244"/>
        <v>5.5219172053414098</v>
      </c>
    </row>
    <row r="2022" spans="1:11" ht="13.5" x14ac:dyDescent="0.25">
      <c r="A2022" s="3">
        <f>TITRES_STAT!B2025</f>
        <v>45719</v>
      </c>
      <c r="B2022" s="5">
        <f>TITRES_STAT!D2025</f>
        <v>5.9730999999999996</v>
      </c>
      <c r="C2022" s="2">
        <f t="shared" si="245"/>
        <v>-4.6700000000000408E-2</v>
      </c>
      <c r="D2022" s="2">
        <f t="shared" si="246"/>
        <v>5.8928600000000007</v>
      </c>
      <c r="E2022" s="2">
        <f t="shared" si="248"/>
        <v>5.688460000000001</v>
      </c>
      <c r="F2022" s="2">
        <f t="shared" si="249"/>
        <v>5.5694599999999994</v>
      </c>
      <c r="G2022" s="2">
        <f t="shared" si="243"/>
        <v>5.4933939999999959</v>
      </c>
      <c r="H2022" s="2">
        <f t="shared" si="247"/>
        <v>5.4278025000000039</v>
      </c>
      <c r="I2022" s="2">
        <f t="array" ref="I2022">SUMPRODUCT(B2006:B2025, (ROW(B2006:B2025)-ROW(B2006)+1)) / (20*21/2)</f>
        <v>5.7503309523809518</v>
      </c>
      <c r="J2022" s="2">
        <f t="shared" si="250"/>
        <v>5.6374894320912796</v>
      </c>
      <c r="K2022" s="2">
        <f t="shared" si="244"/>
        <v>5.539610648269198</v>
      </c>
    </row>
    <row r="2023" spans="1:11" ht="13.5" x14ac:dyDescent="0.25">
      <c r="A2023" s="3">
        <f>TITRES_STAT!B2026</f>
        <v>45720</v>
      </c>
      <c r="B2023" s="5">
        <f>TITRES_STAT!D2026</f>
        <v>6.0105000000000004</v>
      </c>
      <c r="C2023" s="2">
        <f t="shared" si="245"/>
        <v>3.7400000000000766E-2</v>
      </c>
      <c r="D2023" s="2">
        <f t="shared" si="246"/>
        <v>5.9899399999999998</v>
      </c>
      <c r="E2023" s="2">
        <f t="shared" si="248"/>
        <v>5.7398000000000007</v>
      </c>
      <c r="F2023" s="2">
        <f t="shared" si="249"/>
        <v>5.5951300000000002</v>
      </c>
      <c r="G2023" s="2">
        <f t="shared" si="243"/>
        <v>5.5053419999999971</v>
      </c>
      <c r="H2023" s="2">
        <f t="shared" si="247"/>
        <v>5.4326805000000036</v>
      </c>
      <c r="I2023" s="2">
        <f t="array" ref="I2023">SUMPRODUCT(B2007:B2026, (ROW(B2007:B2026)-ROW(B2007)+1)) / (20*21/2)</f>
        <v>5.7867757142857146</v>
      </c>
      <c r="J2023" s="2">
        <f t="shared" si="250"/>
        <v>5.6730142480825867</v>
      </c>
      <c r="K2023" s="2">
        <f t="shared" si="244"/>
        <v>5.5580768973566803</v>
      </c>
    </row>
    <row r="2024" spans="1:11" ht="13.5" x14ac:dyDescent="0.25">
      <c r="A2024" s="3">
        <f>TITRES_STAT!B2027</f>
        <v>45721</v>
      </c>
      <c r="B2024" s="5">
        <f>TITRES_STAT!D2027</f>
        <v>6.0198</v>
      </c>
      <c r="C2024" s="2">
        <f t="shared" si="245"/>
        <v>9.2999999999996419E-3</v>
      </c>
      <c r="D2024" s="2">
        <f t="shared" si="246"/>
        <v>6.0310000000000006</v>
      </c>
      <c r="E2024" s="2">
        <f t="shared" si="248"/>
        <v>5.7911299999999999</v>
      </c>
      <c r="F2024" s="2">
        <f t="shared" si="249"/>
        <v>5.6212650000000011</v>
      </c>
      <c r="G2024" s="2">
        <f t="shared" si="243"/>
        <v>5.5174759999999967</v>
      </c>
      <c r="H2024" s="2">
        <f t="shared" si="247"/>
        <v>5.4378630000000046</v>
      </c>
      <c r="I2024" s="2">
        <f t="array" ref="I2024">SUMPRODUCT(B2008:B2027, (ROW(B2008:B2027)-ROW(B2008)+1)) / (20*21/2)</f>
        <v>5.8152204761904764</v>
      </c>
      <c r="J2024" s="2">
        <f t="shared" si="250"/>
        <v>5.7060414625509122</v>
      </c>
      <c r="K2024" s="2">
        <f t="shared" si="244"/>
        <v>5.5761836856956339</v>
      </c>
    </row>
    <row r="2025" spans="1:11" ht="13.5" x14ac:dyDescent="0.25">
      <c r="A2025" s="3">
        <f>TITRES_STAT!B2028</f>
        <v>45722</v>
      </c>
      <c r="B2025" s="5">
        <f>TITRES_STAT!D2028</f>
        <v>5.7957999999999998</v>
      </c>
      <c r="C2025" s="2">
        <f t="shared" si="245"/>
        <v>-0.2240000000000002</v>
      </c>
      <c r="D2025" s="2">
        <f t="shared" si="246"/>
        <v>5.9638</v>
      </c>
      <c r="E2025" s="2">
        <f t="shared" si="248"/>
        <v>5.8209999999999997</v>
      </c>
      <c r="F2025" s="2">
        <f t="shared" si="249"/>
        <v>5.63713</v>
      </c>
      <c r="G2025" s="2">
        <f t="shared" si="243"/>
        <v>5.5251299999999972</v>
      </c>
      <c r="H2025" s="2">
        <f t="shared" si="247"/>
        <v>5.4423550000000045</v>
      </c>
      <c r="I2025" s="2">
        <f t="array" ref="I2025">SUMPRODUCT(B2009:B2028, (ROW(B2009:B2028)-ROW(B2009)+1)) / (20*21/2)</f>
        <v>5.8421509523809521</v>
      </c>
      <c r="J2025" s="2">
        <f t="shared" si="250"/>
        <v>5.7145898946889204</v>
      </c>
      <c r="K2025" s="2">
        <f t="shared" si="244"/>
        <v>5.5847960901781581</v>
      </c>
    </row>
    <row r="2026" spans="1:11" ht="13.5" x14ac:dyDescent="0.25">
      <c r="A2026" s="3">
        <f>TITRES_STAT!B2029</f>
        <v>45723</v>
      </c>
      <c r="B2026" s="5">
        <f>TITRES_STAT!D2029</f>
        <v>6.0198</v>
      </c>
      <c r="C2026" s="2">
        <f t="shared" si="245"/>
        <v>0.2240000000000002</v>
      </c>
      <c r="D2026" s="2">
        <f t="shared" si="246"/>
        <v>5.9638</v>
      </c>
      <c r="E2026" s="2">
        <f t="shared" si="248"/>
        <v>5.8742000000000001</v>
      </c>
      <c r="F2026" s="2">
        <f t="shared" si="249"/>
        <v>5.6651299999999996</v>
      </c>
      <c r="G2026" s="2">
        <f t="shared" si="243"/>
        <v>5.5380099999999972</v>
      </c>
      <c r="H2026" s="2">
        <f t="shared" si="247"/>
        <v>5.4469790000000042</v>
      </c>
      <c r="I2026" s="2">
        <f t="array" ref="I2026">SUMPRODUCT(B2010:B2029, (ROW(B2010:B2029)-ROW(B2010)+1)) / (20*21/2)</f>
        <v>5.8663261904761903</v>
      </c>
      <c r="J2026" s="2">
        <f t="shared" si="250"/>
        <v>5.7436575237661662</v>
      </c>
      <c r="K2026" s="2">
        <f t="shared" si="244"/>
        <v>5.6018550670339167</v>
      </c>
    </row>
    <row r="2027" spans="1:11" ht="13.5" x14ac:dyDescent="0.25">
      <c r="A2027" s="3">
        <f>TITRES_STAT!B2030</f>
        <v>45726</v>
      </c>
      <c r="B2027" s="5">
        <f>TITRES_STAT!D2030</f>
        <v>5.9638</v>
      </c>
      <c r="C2027" s="2">
        <f t="shared" si="245"/>
        <v>-5.600000000000005E-2</v>
      </c>
      <c r="D2027" s="2">
        <f t="shared" si="246"/>
        <v>5.9619400000000002</v>
      </c>
      <c r="E2027" s="2">
        <f t="shared" si="248"/>
        <v>5.9274000000000004</v>
      </c>
      <c r="F2027" s="2">
        <f t="shared" si="249"/>
        <v>5.6903300000000012</v>
      </c>
      <c r="G2027" s="2">
        <f t="shared" si="243"/>
        <v>5.5499559999999981</v>
      </c>
      <c r="H2027" s="2">
        <f t="shared" si="247"/>
        <v>5.4526115000000042</v>
      </c>
      <c r="I2027" s="2">
        <f t="array" ref="I2027">SUMPRODUCT(B2011:B2030, (ROW(B2011:B2030)-ROW(B2011)+1)) / (20*21/2)</f>
        <v>5.8995204761904763</v>
      </c>
      <c r="J2027" s="2">
        <f t="shared" si="250"/>
        <v>5.7646234738836739</v>
      </c>
      <c r="K2027" s="2">
        <f t="shared" si="244"/>
        <v>5.6160489859737632</v>
      </c>
    </row>
    <row r="2028" spans="1:11" ht="13.5" x14ac:dyDescent="0.25">
      <c r="A2028" s="3">
        <f>TITRES_STAT!B2031</f>
        <v>45727</v>
      </c>
      <c r="B2028" s="5">
        <f>TITRES_STAT!D2031</f>
        <v>5.9730999999999996</v>
      </c>
      <c r="C2028" s="2">
        <f t="shared" si="245"/>
        <v>9.2999999999996419E-3</v>
      </c>
      <c r="D2028" s="2">
        <f t="shared" si="246"/>
        <v>5.9544599999999992</v>
      </c>
      <c r="E2028" s="2">
        <f t="shared" si="248"/>
        <v>5.9722</v>
      </c>
      <c r="F2028" s="2">
        <f t="shared" si="249"/>
        <v>5.719260000000002</v>
      </c>
      <c r="G2028" s="2">
        <f t="shared" si="243"/>
        <v>5.560407999999998</v>
      </c>
      <c r="H2028" s="2">
        <f t="shared" si="247"/>
        <v>5.4579900000000032</v>
      </c>
      <c r="I2028" s="2">
        <f t="array" ref="I2028">SUMPRODUCT(B2012:B2031, (ROW(B2012:B2031)-ROW(B2012)+1)) / (20*21/2)</f>
        <v>5.9304547619047625</v>
      </c>
      <c r="J2028" s="2">
        <f t="shared" si="250"/>
        <v>5.784478381132848</v>
      </c>
      <c r="K2028" s="2">
        <f t="shared" si="244"/>
        <v>5.6300509865238118</v>
      </c>
    </row>
    <row r="2029" spans="1:11" ht="13.5" x14ac:dyDescent="0.25">
      <c r="A2029" s="3">
        <f>TITRES_STAT!B2032</f>
        <v>45728</v>
      </c>
      <c r="B2029" s="5">
        <f>TITRES_STAT!D2032</f>
        <v>5.9730999999999996</v>
      </c>
      <c r="C2029" s="2">
        <f t="shared" si="245"/>
        <v>0</v>
      </c>
      <c r="D2029" s="2">
        <f t="shared" si="246"/>
        <v>5.9451199999999993</v>
      </c>
      <c r="E2029" s="2">
        <f t="shared" si="248"/>
        <v>5.9880600000000008</v>
      </c>
      <c r="F2029" s="2">
        <f t="shared" si="249"/>
        <v>5.7458600000000022</v>
      </c>
      <c r="G2029" s="2">
        <f t="shared" si="243"/>
        <v>5.5701139999999976</v>
      </c>
      <c r="H2029" s="2">
        <f t="shared" si="247"/>
        <v>5.4626810000000026</v>
      </c>
      <c r="I2029" s="2">
        <f t="array" ref="I2029">SUMPRODUCT(B2013:B2032, (ROW(B2013:B2032)-ROW(B2013)+1)) / (20*21/2)</f>
        <v>5.9581890476190482</v>
      </c>
      <c r="J2029" s="2">
        <f t="shared" si="250"/>
        <v>5.8024423448344811</v>
      </c>
      <c r="K2029" s="2">
        <f t="shared" si="244"/>
        <v>5.6435038890130746</v>
      </c>
    </row>
    <row r="2030" spans="1:11" ht="13.5" x14ac:dyDescent="0.25">
      <c r="A2030" s="3">
        <f>TITRES_STAT!B2033</f>
        <v>45729</v>
      </c>
      <c r="B2030" s="5">
        <f>TITRES_STAT!D2033</f>
        <v>6.0944000000000003</v>
      </c>
      <c r="C2030" s="2">
        <f t="shared" si="245"/>
        <v>0.12130000000000063</v>
      </c>
      <c r="D2030" s="2">
        <f t="shared" si="246"/>
        <v>6.0048399999999997</v>
      </c>
      <c r="E2030" s="2">
        <f t="shared" si="248"/>
        <v>5.9843200000000003</v>
      </c>
      <c r="F2030" s="2">
        <f t="shared" si="249"/>
        <v>5.7789900000000021</v>
      </c>
      <c r="G2030" s="2">
        <f t="shared" si="243"/>
        <v>5.5829919999999991</v>
      </c>
      <c r="H2030" s="2">
        <f t="shared" si="247"/>
        <v>5.4679785000000019</v>
      </c>
      <c r="I2030" s="2">
        <f t="array" ref="I2030">SUMPRODUCT(B2014:B2033, (ROW(B2014:B2033)-ROW(B2014)+1)) / (20*21/2)</f>
        <v>5.9924057142857139</v>
      </c>
      <c r="J2030" s="2">
        <f t="shared" si="250"/>
        <v>5.8302478358026253</v>
      </c>
      <c r="K2030" s="2">
        <f t="shared" si="244"/>
        <v>5.6611860894439348</v>
      </c>
    </row>
    <row r="2031" spans="1:11" ht="13.5" x14ac:dyDescent="0.25">
      <c r="A2031" s="3">
        <f>TITRES_STAT!B2034</f>
        <v>45730</v>
      </c>
      <c r="B2031" s="5">
        <f>TITRES_STAT!D2034</f>
        <v>6.1037999999999997</v>
      </c>
      <c r="C2031" s="2">
        <f t="shared" si="245"/>
        <v>9.3999999999994088E-3</v>
      </c>
      <c r="D2031" s="2">
        <f t="shared" si="246"/>
        <v>6.0216399999999997</v>
      </c>
      <c r="E2031" s="2">
        <f t="shared" si="248"/>
        <v>5.9927200000000003</v>
      </c>
      <c r="F2031" s="2">
        <f t="shared" si="249"/>
        <v>5.8125900000000019</v>
      </c>
      <c r="G2031" s="2">
        <f t="shared" si="243"/>
        <v>5.5960579999999993</v>
      </c>
      <c r="H2031" s="2">
        <f t="shared" si="247"/>
        <v>5.4731940000000021</v>
      </c>
      <c r="I2031" s="2">
        <f t="array" ref="I2031">SUMPRODUCT(B2015:B2034, (ROW(B2015:B2034)-ROW(B2015)+1)) / (20*21/2)</f>
        <v>6.0365780952380952</v>
      </c>
      <c r="J2031" s="2">
        <f t="shared" si="250"/>
        <v>5.8563004228690421</v>
      </c>
      <c r="K2031" s="2">
        <f t="shared" si="244"/>
        <v>5.6785434977010354</v>
      </c>
    </row>
    <row r="2032" spans="1:11" ht="13.5" x14ac:dyDescent="0.25">
      <c r="A2032" s="3">
        <f>TITRES_STAT!B2035</f>
        <v>45733</v>
      </c>
      <c r="B2032" s="5">
        <f>TITRES_STAT!D2035</f>
        <v>6.1037999999999997</v>
      </c>
      <c r="C2032" s="2">
        <f t="shared" si="245"/>
        <v>0</v>
      </c>
      <c r="D2032" s="2">
        <f t="shared" si="246"/>
        <v>6.0496399999999992</v>
      </c>
      <c r="E2032" s="2">
        <f t="shared" si="248"/>
        <v>6.0057900000000002</v>
      </c>
      <c r="F2032" s="2">
        <f t="shared" si="249"/>
        <v>5.847125000000001</v>
      </c>
      <c r="G2032" s="2">
        <f t="shared" si="243"/>
        <v>5.6102439999999989</v>
      </c>
      <c r="H2032" s="2">
        <f t="shared" si="247"/>
        <v>5.4779800000000014</v>
      </c>
      <c r="I2032" s="2">
        <f t="array" ref="I2032">SUMPRODUCT(B2016:B2035, (ROW(B2016:B2035)-ROW(B2016)+1)) / (20*21/2)</f>
        <v>6.0758652380952372</v>
      </c>
      <c r="J2032" s="2">
        <f t="shared" si="250"/>
        <v>5.879871811167229</v>
      </c>
      <c r="K2032" s="2">
        <f t="shared" si="244"/>
        <v>5.6952202232813871</v>
      </c>
    </row>
    <row r="2033" spans="1:11" ht="13.5" x14ac:dyDescent="0.25">
      <c r="A2033" s="3">
        <f>TITRES_STAT!B2036</f>
        <v>45734</v>
      </c>
      <c r="B2033" s="5">
        <f>TITRES_STAT!D2036</f>
        <v>6.2064000000000004</v>
      </c>
      <c r="C2033" s="2">
        <f t="shared" si="245"/>
        <v>0.10260000000000069</v>
      </c>
      <c r="D2033" s="2">
        <f t="shared" si="246"/>
        <v>6.0962999999999994</v>
      </c>
      <c r="E2033" s="2">
        <f t="shared" si="248"/>
        <v>6.0253800000000002</v>
      </c>
      <c r="F2033" s="2">
        <f t="shared" si="249"/>
        <v>5.8825900000000022</v>
      </c>
      <c r="G2033" s="2">
        <f t="shared" si="243"/>
        <v>5.6270419999999977</v>
      </c>
      <c r="H2033" s="2">
        <f t="shared" si="247"/>
        <v>5.4833650000000027</v>
      </c>
      <c r="I2033" s="2">
        <f t="array" ref="I2033">SUMPRODUCT(B2017:B2036, (ROW(B2017:B2036)-ROW(B2017)+1)) / (20*21/2)</f>
        <v>6.1067047619047621</v>
      </c>
      <c r="J2033" s="2">
        <f t="shared" si="250"/>
        <v>5.9109697339132072</v>
      </c>
      <c r="K2033" s="2">
        <f t="shared" si="244"/>
        <v>5.7152664890350584</v>
      </c>
    </row>
    <row r="2034" spans="1:11" ht="13.5" x14ac:dyDescent="0.25">
      <c r="A2034" s="3">
        <f>TITRES_STAT!B2037</f>
        <v>45735</v>
      </c>
      <c r="B2034" s="5">
        <f>TITRES_STAT!D2037</f>
        <v>6.3464</v>
      </c>
      <c r="C2034" s="2">
        <f t="shared" si="245"/>
        <v>0.13999999999999968</v>
      </c>
      <c r="D2034" s="2">
        <f t="shared" si="246"/>
        <v>6.17096</v>
      </c>
      <c r="E2034" s="2">
        <f t="shared" si="248"/>
        <v>6.0580400000000001</v>
      </c>
      <c r="F2034" s="2">
        <f t="shared" si="249"/>
        <v>5.9245850000000013</v>
      </c>
      <c r="G2034" s="2">
        <f t="shared" ref="G2034:G2097" si="251">AVERAGE(B1985:B2034)</f>
        <v>5.647573999999997</v>
      </c>
      <c r="H2034" s="2">
        <f t="shared" si="247"/>
        <v>5.4897505000000022</v>
      </c>
      <c r="I2034" s="2">
        <f t="array" ref="I2034">SUMPRODUCT(B2018:B2037, (ROW(B2018:B2037)-ROW(B2018)+1)) / (20*21/2)</f>
        <v>6.1301699999999997</v>
      </c>
      <c r="J2034" s="2">
        <f t="shared" si="250"/>
        <v>5.9524392830643302</v>
      </c>
      <c r="K2034" s="2">
        <f t="shared" si="244"/>
        <v>5.7400168227983892</v>
      </c>
    </row>
    <row r="2035" spans="1:11" ht="13.5" x14ac:dyDescent="0.25">
      <c r="A2035" s="3">
        <f>TITRES_STAT!B2038</f>
        <v>45737</v>
      </c>
      <c r="B2035" s="5">
        <f>TITRES_STAT!D2038</f>
        <v>6.3371000000000004</v>
      </c>
      <c r="C2035" s="2">
        <f t="shared" si="245"/>
        <v>-9.2999999999996419E-3</v>
      </c>
      <c r="D2035" s="2">
        <f t="shared" si="246"/>
        <v>6.2195</v>
      </c>
      <c r="E2035" s="2">
        <f t="shared" si="248"/>
        <v>6.1121700000000008</v>
      </c>
      <c r="F2035" s="2">
        <f t="shared" si="249"/>
        <v>5.966585000000002</v>
      </c>
      <c r="G2035" s="2">
        <f t="shared" si="251"/>
        <v>5.6654939999999998</v>
      </c>
      <c r="H2035" s="2">
        <f t="shared" si="247"/>
        <v>5.4963475000000015</v>
      </c>
      <c r="I2035" s="2">
        <f t="array" ref="I2035">SUMPRODUCT(B2019:B2038, (ROW(B2019:B2038)-ROW(B2019)+1)) / (20*21/2)</f>
        <v>6.1568385714285716</v>
      </c>
      <c r="J2035" s="2">
        <f t="shared" si="250"/>
        <v>5.9890736370582029</v>
      </c>
      <c r="K2035" s="2">
        <f t="shared" ref="K2035:K2098" si="252">$K$4*B2035+(1-$K$4)*K2034</f>
        <v>5.7634318493553147</v>
      </c>
    </row>
    <row r="2036" spans="1:11" ht="13.5" x14ac:dyDescent="0.25">
      <c r="A2036" s="3">
        <f>TITRES_STAT!B2039</f>
        <v>45740</v>
      </c>
      <c r="B2036" s="5">
        <f>TITRES_STAT!D2039</f>
        <v>6.2904</v>
      </c>
      <c r="C2036" s="2">
        <f t="shared" si="245"/>
        <v>-4.6700000000000408E-2</v>
      </c>
      <c r="D2036" s="2">
        <f t="shared" si="246"/>
        <v>6.2568200000000003</v>
      </c>
      <c r="E2036" s="2">
        <f t="shared" si="248"/>
        <v>6.1392300000000004</v>
      </c>
      <c r="F2036" s="2">
        <f t="shared" si="249"/>
        <v>6.0067150000000025</v>
      </c>
      <c r="G2036" s="2">
        <f t="shared" si="251"/>
        <v>5.6830399999999983</v>
      </c>
      <c r="H2036" s="2">
        <f t="shared" si="247"/>
        <v>5.5022385000000007</v>
      </c>
      <c r="I2036" s="2">
        <f t="array" ref="I2036">SUMPRODUCT(B2020:B2039, (ROW(B2020:B2039)-ROW(B2020)+1)) / (20*21/2)</f>
        <v>6.1707895238095238</v>
      </c>
      <c r="J2036" s="2">
        <f t="shared" si="250"/>
        <v>6.0177713859098034</v>
      </c>
      <c r="K2036" s="2">
        <f t="shared" si="252"/>
        <v>5.7840972670276551</v>
      </c>
    </row>
    <row r="2037" spans="1:11" ht="13.5" x14ac:dyDescent="0.25">
      <c r="A2037" s="3">
        <f>TITRES_STAT!B2040</f>
        <v>45741</v>
      </c>
      <c r="B2037" s="5">
        <f>TITRES_STAT!D2040</f>
        <v>6.2530999999999999</v>
      </c>
      <c r="C2037" s="2">
        <f t="shared" si="245"/>
        <v>-3.7300000000000111E-2</v>
      </c>
      <c r="D2037" s="2">
        <f t="shared" si="246"/>
        <v>6.2866800000000005</v>
      </c>
      <c r="E2037" s="2">
        <f t="shared" si="248"/>
        <v>6.1681600000000003</v>
      </c>
      <c r="F2037" s="2">
        <f t="shared" si="249"/>
        <v>6.0477800000000022</v>
      </c>
      <c r="G2037" s="2">
        <f t="shared" si="251"/>
        <v>5.6990920000000003</v>
      </c>
      <c r="H2037" s="2">
        <f t="shared" si="247"/>
        <v>5.5082005000000018</v>
      </c>
      <c r="I2037" s="2">
        <f t="array" ref="I2037">SUMPRODUCT(B2021:B2040, (ROW(B2021:B2040)-ROW(B2021)+1)) / (20*21/2)</f>
        <v>6.1667504761904759</v>
      </c>
      <c r="J2037" s="2">
        <f t="shared" si="250"/>
        <v>6.0401836348707745</v>
      </c>
      <c r="K2037" s="2">
        <f t="shared" si="252"/>
        <v>5.8024895310657865</v>
      </c>
    </row>
    <row r="2038" spans="1:11" ht="13.5" x14ac:dyDescent="0.25">
      <c r="A2038" s="3">
        <f>TITRES_STAT!B2041</f>
        <v>45742</v>
      </c>
      <c r="B2038" s="5">
        <f>TITRES_STAT!D2041</f>
        <v>6.3277999999999999</v>
      </c>
      <c r="C2038" s="2">
        <f t="shared" si="245"/>
        <v>7.4699999999999989E-2</v>
      </c>
      <c r="D2038" s="2">
        <f t="shared" si="246"/>
        <v>6.3109599999999997</v>
      </c>
      <c r="E2038" s="2">
        <f t="shared" si="248"/>
        <v>6.2036299999999995</v>
      </c>
      <c r="F2038" s="2">
        <f t="shared" si="249"/>
        <v>6.0879150000000015</v>
      </c>
      <c r="G2038" s="2">
        <f t="shared" si="251"/>
        <v>5.7170120000000004</v>
      </c>
      <c r="H2038" s="2">
        <f t="shared" si="247"/>
        <v>5.514837</v>
      </c>
      <c r="I2038" s="2">
        <f t="array" ref="I2038">SUMPRODUCT(B2022:B2041, (ROW(B2022:B2041)-ROW(B2022)+1)) / (20*21/2)</f>
        <v>6.1719080952380949</v>
      </c>
      <c r="J2038" s="2">
        <f t="shared" si="250"/>
        <v>6.0675756696449863</v>
      </c>
      <c r="K2038" s="2">
        <f t="shared" si="252"/>
        <v>5.8230899416122259</v>
      </c>
    </row>
    <row r="2039" spans="1:11" ht="13.5" x14ac:dyDescent="0.25">
      <c r="A2039" s="3">
        <f>TITRES_STAT!B2042</f>
        <v>45743</v>
      </c>
      <c r="B2039" s="5">
        <f>TITRES_STAT!D2042</f>
        <v>6.2343999999999999</v>
      </c>
      <c r="C2039" s="2">
        <f t="shared" si="245"/>
        <v>-9.3399999999999928E-2</v>
      </c>
      <c r="D2039" s="2">
        <f t="shared" si="246"/>
        <v>6.2885600000000004</v>
      </c>
      <c r="E2039" s="2">
        <f t="shared" si="248"/>
        <v>6.2297599999999997</v>
      </c>
      <c r="F2039" s="2">
        <f t="shared" si="249"/>
        <v>6.1089100000000007</v>
      </c>
      <c r="G2039" s="2">
        <f t="shared" si="251"/>
        <v>5.7310100000000004</v>
      </c>
      <c r="H2039" s="2">
        <f t="shared" si="247"/>
        <v>5.5206625000000011</v>
      </c>
      <c r="I2039" s="2">
        <f t="array" ref="I2039">SUMPRODUCT(B2023:B2042, (ROW(B2023:B2042)-ROW(B2023)+1)) / (20*21/2)</f>
        <v>6.18528476190476</v>
      </c>
      <c r="J2039" s="2">
        <f t="shared" si="250"/>
        <v>6.0834637011073687</v>
      </c>
      <c r="K2039" s="2">
        <f t="shared" si="252"/>
        <v>5.8392197478235106</v>
      </c>
    </row>
    <row r="2040" spans="1:11" ht="13.5" x14ac:dyDescent="0.25">
      <c r="A2040" s="3">
        <f>TITRES_STAT!B2043</f>
        <v>45744</v>
      </c>
      <c r="B2040" s="5">
        <f>TITRES_STAT!D2043</f>
        <v>6.0664999999999996</v>
      </c>
      <c r="C2040" s="2">
        <f t="shared" si="245"/>
        <v>-0.16790000000000038</v>
      </c>
      <c r="D2040" s="2">
        <f t="shared" si="246"/>
        <v>6.2344399999999993</v>
      </c>
      <c r="E2040" s="2">
        <f t="shared" si="248"/>
        <v>6.2269699999999997</v>
      </c>
      <c r="F2040" s="2">
        <f t="shared" si="249"/>
        <v>6.1056450000000009</v>
      </c>
      <c r="G2040" s="2">
        <f t="shared" si="251"/>
        <v>5.739598</v>
      </c>
      <c r="H2040" s="2">
        <f t="shared" si="247"/>
        <v>5.5257345000000013</v>
      </c>
      <c r="I2040" s="2">
        <f t="array" ref="I2040">SUMPRODUCT(B2024:B2043, (ROW(B2024:B2043)-ROW(B2024)+1)) / (20*21/2)</f>
        <v>6.1884423809523819</v>
      </c>
      <c r="J2040" s="2">
        <f t="shared" si="250"/>
        <v>6.0818481105257138</v>
      </c>
      <c r="K2040" s="2">
        <f t="shared" si="252"/>
        <v>5.8481326988892555</v>
      </c>
    </row>
    <row r="2041" spans="1:11" ht="13.5" x14ac:dyDescent="0.25">
      <c r="A2041" s="3">
        <f>TITRES_STAT!B2044</f>
        <v>45749</v>
      </c>
      <c r="B2041" s="5">
        <f>TITRES_STAT!D2044</f>
        <v>6.1597999999999997</v>
      </c>
      <c r="C2041" s="2">
        <f t="shared" si="245"/>
        <v>9.3300000000000161E-2</v>
      </c>
      <c r="D2041" s="2">
        <f t="shared" si="246"/>
        <v>6.2083199999999996</v>
      </c>
      <c r="E2041" s="2">
        <f t="shared" si="248"/>
        <v>6.2325699999999991</v>
      </c>
      <c r="F2041" s="2">
        <f t="shared" si="249"/>
        <v>6.1126450000000014</v>
      </c>
      <c r="G2041" s="2">
        <f t="shared" si="251"/>
        <v>5.7504240000000006</v>
      </c>
      <c r="H2041" s="2">
        <f t="shared" si="247"/>
        <v>5.5311870000000001</v>
      </c>
      <c r="I2041" s="2">
        <f t="array" ref="I2041">SUMPRODUCT(B2025:B2044, (ROW(B2025:B2044)-ROW(B2025)+1)) / (20*21/2)</f>
        <v>6.1820033333333324</v>
      </c>
      <c r="J2041" s="2">
        <f t="shared" si="250"/>
        <v>6.0892720999994552</v>
      </c>
      <c r="K2041" s="2">
        <f t="shared" si="252"/>
        <v>5.860354945991638</v>
      </c>
    </row>
    <row r="2042" spans="1:11" ht="13.5" x14ac:dyDescent="0.25">
      <c r="A2042" s="3">
        <f>TITRES_STAT!B2045</f>
        <v>45750</v>
      </c>
      <c r="B2042" s="5">
        <f>TITRES_STAT!D2045</f>
        <v>6.2530999999999999</v>
      </c>
      <c r="C2042" s="2">
        <f t="shared" si="245"/>
        <v>9.3300000000000161E-2</v>
      </c>
      <c r="D2042" s="2">
        <f t="shared" si="246"/>
        <v>6.2083200000000005</v>
      </c>
      <c r="E2042" s="2">
        <f t="shared" si="248"/>
        <v>6.2474999999999996</v>
      </c>
      <c r="F2042" s="2">
        <f t="shared" si="249"/>
        <v>6.1266450000000017</v>
      </c>
      <c r="G2042" s="2">
        <f t="shared" si="251"/>
        <v>5.7623700000000015</v>
      </c>
      <c r="H2042" s="2">
        <f t="shared" si="247"/>
        <v>5.5370204999999997</v>
      </c>
      <c r="I2042" s="2">
        <f t="array" ref="I2042">SUMPRODUCT(B2026:B2045, (ROW(B2026:B2045)-ROW(B2026)+1)) / (20*21/2)</f>
        <v>6.1753419047619031</v>
      </c>
      <c r="J2042" s="2">
        <f t="shared" si="250"/>
        <v>6.1048747571423636</v>
      </c>
      <c r="K2042" s="2">
        <f t="shared" si="252"/>
        <v>5.8757567128154955</v>
      </c>
    </row>
    <row r="2043" spans="1:11" ht="13.5" x14ac:dyDescent="0.25">
      <c r="A2043" s="3">
        <f>TITRES_STAT!B2046</f>
        <v>45751</v>
      </c>
      <c r="B2043" s="5">
        <f>TITRES_STAT!D2046</f>
        <v>6.1597999999999997</v>
      </c>
      <c r="C2043" s="2">
        <f t="shared" si="245"/>
        <v>-9.3300000000000161E-2</v>
      </c>
      <c r="D2043" s="2">
        <f t="shared" si="246"/>
        <v>6.1747199999999998</v>
      </c>
      <c r="E2043" s="2">
        <f t="shared" si="248"/>
        <v>6.2428399999999993</v>
      </c>
      <c r="F2043" s="2">
        <f t="shared" si="249"/>
        <v>6.1341100000000015</v>
      </c>
      <c r="G2043" s="2">
        <f t="shared" si="251"/>
        <v>5.7761840000000015</v>
      </c>
      <c r="H2043" s="2">
        <f t="shared" si="247"/>
        <v>5.5424730000000002</v>
      </c>
      <c r="I2043" s="2">
        <f t="array" ref="I2043">SUMPRODUCT(B2027:B2046, (ROW(B2027:B2046)-ROW(B2027)+1)) / (20*21/2)</f>
        <v>6.1700485714285715</v>
      </c>
      <c r="J2043" s="2">
        <f t="shared" si="250"/>
        <v>6.110105732652614</v>
      </c>
      <c r="K2043" s="2">
        <f t="shared" si="252"/>
        <v>5.8868956652541042</v>
      </c>
    </row>
    <row r="2044" spans="1:11" ht="13.5" x14ac:dyDescent="0.25">
      <c r="A2044" s="3">
        <f>TITRES_STAT!B2047</f>
        <v>45754</v>
      </c>
      <c r="B2044" s="5">
        <f>TITRES_STAT!D2047</f>
        <v>6.0664999999999996</v>
      </c>
      <c r="C2044" s="2">
        <f t="shared" si="245"/>
        <v>-9.3300000000000161E-2</v>
      </c>
      <c r="D2044" s="2">
        <f t="shared" si="246"/>
        <v>6.14114</v>
      </c>
      <c r="E2044" s="2">
        <f t="shared" si="248"/>
        <v>6.2148500000000002</v>
      </c>
      <c r="F2044" s="2">
        <f t="shared" si="249"/>
        <v>6.136445000000001</v>
      </c>
      <c r="G2044" s="2">
        <f t="shared" si="251"/>
        <v>5.7879440000000022</v>
      </c>
      <c r="H2044" s="2">
        <f t="shared" si="247"/>
        <v>5.5478889999999987</v>
      </c>
      <c r="I2044" s="2">
        <f t="array" ref="I2044">SUMPRODUCT(B2028:B2047, (ROW(B2028:B2047)-ROW(B2028)+1)) / (20*21/2)</f>
        <v>6.1510761904761901</v>
      </c>
      <c r="J2044" s="2">
        <f t="shared" si="250"/>
        <v>6.1059528057333168</v>
      </c>
      <c r="K2044" s="2">
        <f t="shared" si="252"/>
        <v>5.8939389724990408</v>
      </c>
    </row>
    <row r="2045" spans="1:11" ht="13.5" x14ac:dyDescent="0.25">
      <c r="A2045" s="3">
        <f>TITRES_STAT!B2048</f>
        <v>45755</v>
      </c>
      <c r="B2045" s="5">
        <f>TITRES_STAT!D2048</f>
        <v>6.0664999999999996</v>
      </c>
      <c r="C2045" s="2">
        <f t="shared" si="245"/>
        <v>0</v>
      </c>
      <c r="D2045" s="2">
        <f t="shared" si="246"/>
        <v>6.14114</v>
      </c>
      <c r="E2045" s="2">
        <f t="shared" si="248"/>
        <v>6.1877899999999988</v>
      </c>
      <c r="F2045" s="2">
        <f t="shared" si="249"/>
        <v>6.1499800000000011</v>
      </c>
      <c r="G2045" s="2">
        <f t="shared" si="251"/>
        <v>5.8010120000000009</v>
      </c>
      <c r="H2045" s="2">
        <f t="shared" si="247"/>
        <v>5.5533049999999982</v>
      </c>
      <c r="I2045" s="2">
        <f t="array" ref="I2045">SUMPRODUCT(B2029:B2048, (ROW(B2029:B2048)-ROW(B2029)+1)) / (20*21/2)</f>
        <v>6.1410338095238091</v>
      </c>
      <c r="J2045" s="2">
        <f t="shared" si="250"/>
        <v>6.1021953956634771</v>
      </c>
      <c r="K2045" s="2">
        <f t="shared" si="252"/>
        <v>5.9007060716167254</v>
      </c>
    </row>
    <row r="2046" spans="1:11" ht="13.5" x14ac:dyDescent="0.25">
      <c r="A2046" s="3">
        <f>TITRES_STAT!B2049</f>
        <v>45757</v>
      </c>
      <c r="B2046" s="5">
        <f>TITRES_STAT!D2049</f>
        <v>6.0944000000000003</v>
      </c>
      <c r="C2046" s="2">
        <f t="shared" si="245"/>
        <v>2.7900000000000702E-2</v>
      </c>
      <c r="D2046" s="2">
        <f t="shared" si="246"/>
        <v>6.1280599999999996</v>
      </c>
      <c r="E2046" s="2">
        <f t="shared" si="248"/>
        <v>6.1681899999999992</v>
      </c>
      <c r="F2046" s="2">
        <f t="shared" si="249"/>
        <v>6.1537100000000011</v>
      </c>
      <c r="G2046" s="2">
        <f t="shared" si="251"/>
        <v>5.8151980000000014</v>
      </c>
      <c r="H2046" s="2">
        <f t="shared" si="247"/>
        <v>5.5588604999999971</v>
      </c>
      <c r="I2046" s="2">
        <f t="array" ref="I2046">SUMPRODUCT(B2030:B2049, (ROW(B2030:B2049)-ROW(B2030)+1)) / (20*21/2)</f>
        <v>6.1395214285714292</v>
      </c>
      <c r="J2046" s="2">
        <f t="shared" si="250"/>
        <v>6.1014529770288597</v>
      </c>
      <c r="K2046" s="2">
        <f t="shared" si="252"/>
        <v>5.9083019119454816</v>
      </c>
    </row>
    <row r="2047" spans="1:11" ht="13.5" x14ac:dyDescent="0.25">
      <c r="A2047" s="3">
        <f>TITRES_STAT!B2050</f>
        <v>45758</v>
      </c>
      <c r="B2047" s="5">
        <f>TITRES_STAT!D2050</f>
        <v>5.9545000000000003</v>
      </c>
      <c r="C2047" s="2">
        <f t="shared" si="245"/>
        <v>-0.13989999999999991</v>
      </c>
      <c r="D2047" s="2">
        <f t="shared" si="246"/>
        <v>6.0683400000000001</v>
      </c>
      <c r="E2047" s="2">
        <f t="shared" si="248"/>
        <v>6.1383299999999998</v>
      </c>
      <c r="F2047" s="2">
        <f t="shared" si="249"/>
        <v>6.153245000000001</v>
      </c>
      <c r="G2047" s="2">
        <f t="shared" si="251"/>
        <v>5.8265859999999998</v>
      </c>
      <c r="H2047" s="2">
        <f t="shared" si="247"/>
        <v>5.5632864999999967</v>
      </c>
      <c r="I2047" s="2">
        <f t="array" ref="I2047">SUMPRODUCT(B2031:B2050, (ROW(B2031:B2050)-ROW(B2031)+1)) / (20*21/2)</f>
        <v>6.1256566666666661</v>
      </c>
      <c r="J2047" s="2">
        <f t="shared" si="250"/>
        <v>6.0874574554070637</v>
      </c>
      <c r="K2047" s="2">
        <f t="shared" si="252"/>
        <v>5.9101136016731104</v>
      </c>
    </row>
    <row r="2048" spans="1:11" ht="13.5" x14ac:dyDescent="0.25">
      <c r="A2048" s="3">
        <f>TITRES_STAT!B2051</f>
        <v>45761</v>
      </c>
      <c r="B2048" s="5">
        <f>TITRES_STAT!D2051</f>
        <v>6.0477999999999996</v>
      </c>
      <c r="C2048" s="2">
        <f t="shared" si="245"/>
        <v>9.3299999999999272E-2</v>
      </c>
      <c r="D2048" s="2">
        <f t="shared" si="246"/>
        <v>6.0459399999999999</v>
      </c>
      <c r="E2048" s="2">
        <f t="shared" si="248"/>
        <v>6.1103300000000003</v>
      </c>
      <c r="F2048" s="2">
        <f t="shared" si="249"/>
        <v>6.1569799999999999</v>
      </c>
      <c r="G2048" s="2">
        <f t="shared" si="251"/>
        <v>5.8392799999999996</v>
      </c>
      <c r="H2048" s="2">
        <f t="shared" si="247"/>
        <v>5.5678354999999975</v>
      </c>
      <c r="I2048" s="2">
        <f t="array" ref="I2048">SUMPRODUCT(B2032:B2051, (ROW(B2032:B2051)-ROW(B2032)+1)) / (20*21/2)</f>
        <v>6.125480476190476</v>
      </c>
      <c r="J2048" s="2">
        <f t="shared" si="250"/>
        <v>6.0836805548921049</v>
      </c>
      <c r="K2048" s="2">
        <f t="shared" si="252"/>
        <v>5.9155130682741648</v>
      </c>
    </row>
    <row r="2049" spans="1:11" ht="13.5" x14ac:dyDescent="0.25">
      <c r="A2049" s="3">
        <f>TITRES_STAT!B2052</f>
        <v>45762</v>
      </c>
      <c r="B2049" s="5">
        <f>TITRES_STAT!D2052</f>
        <v>6.1410999999999998</v>
      </c>
      <c r="C2049" s="2">
        <f t="shared" si="245"/>
        <v>9.3300000000000161E-2</v>
      </c>
      <c r="D2049" s="2">
        <f t="shared" si="246"/>
        <v>6.0608599999999999</v>
      </c>
      <c r="E2049" s="2">
        <f t="shared" si="248"/>
        <v>6.1010000000000009</v>
      </c>
      <c r="F2049" s="2">
        <f t="shared" si="249"/>
        <v>6.1653800000000007</v>
      </c>
      <c r="G2049" s="2">
        <f t="shared" si="251"/>
        <v>5.8538399999999999</v>
      </c>
      <c r="H2049" s="2">
        <f t="shared" si="247"/>
        <v>5.5722494999999981</v>
      </c>
      <c r="I2049" s="2">
        <f t="array" ref="I2049">SUMPRODUCT(B2033:B2052, (ROW(B2033:B2052)-ROW(B2033)+1)) / (20*21/2)</f>
        <v>6.126809047619048</v>
      </c>
      <c r="J2049" s="2">
        <f t="shared" si="250"/>
        <v>6.0891490734738092</v>
      </c>
      <c r="K2049" s="2">
        <f t="shared" si="252"/>
        <v>5.9243596146163542</v>
      </c>
    </row>
    <row r="2050" spans="1:11" ht="13.5" x14ac:dyDescent="0.25">
      <c r="A2050" s="3">
        <f>TITRES_STAT!B2053</f>
        <v>45763</v>
      </c>
      <c r="B2050" s="5">
        <f>TITRES_STAT!D2053</f>
        <v>6.0198</v>
      </c>
      <c r="C2050" s="2">
        <f t="shared" si="245"/>
        <v>-0.12129999999999974</v>
      </c>
      <c r="D2050" s="2">
        <f t="shared" si="246"/>
        <v>6.05152</v>
      </c>
      <c r="E2050" s="2">
        <f t="shared" si="248"/>
        <v>6.09633</v>
      </c>
      <c r="F2050" s="2">
        <f t="shared" si="249"/>
        <v>6.1616499999999998</v>
      </c>
      <c r="G2050" s="2">
        <f t="shared" si="251"/>
        <v>5.8659739999999987</v>
      </c>
      <c r="H2050" s="2">
        <f t="shared" si="247"/>
        <v>5.5760999999999976</v>
      </c>
      <c r="I2050" s="2">
        <f t="array" ref="I2050">SUMPRODUCT(B2034:B2053, (ROW(B2034:B2053)-ROW(B2034)+1)) / (20*21/2)</f>
        <v>6.1144585714285711</v>
      </c>
      <c r="J2050" s="2">
        <f t="shared" si="250"/>
        <v>6.0825443998096373</v>
      </c>
      <c r="K2050" s="2">
        <f t="shared" si="252"/>
        <v>5.9281023748274775</v>
      </c>
    </row>
    <row r="2051" spans="1:11" ht="13.5" x14ac:dyDescent="0.25">
      <c r="A2051" s="3">
        <f>TITRES_STAT!B2054</f>
        <v>45764</v>
      </c>
      <c r="B2051" s="5">
        <f>TITRES_STAT!D2054</f>
        <v>6.1597999999999997</v>
      </c>
      <c r="C2051" s="2">
        <f t="shared" si="245"/>
        <v>0.13999999999999968</v>
      </c>
      <c r="D2051" s="2">
        <f t="shared" si="246"/>
        <v>6.0646000000000004</v>
      </c>
      <c r="E2051" s="2">
        <f t="shared" si="248"/>
        <v>6.09633</v>
      </c>
      <c r="F2051" s="2">
        <f t="shared" si="249"/>
        <v>6.1644500000000004</v>
      </c>
      <c r="G2051" s="2">
        <f t="shared" si="251"/>
        <v>5.880907999999998</v>
      </c>
      <c r="H2051" s="2">
        <f t="shared" si="247"/>
        <v>5.5806504999999973</v>
      </c>
      <c r="I2051" s="2">
        <f t="array" ref="I2051">SUMPRODUCT(B2035:B2054, (ROW(B2035:B2054)-ROW(B2035)+1)) / (20*21/2)</f>
        <v>6.1046790476190465</v>
      </c>
      <c r="J2051" s="2">
        <f t="shared" si="250"/>
        <v>6.0899020760182427</v>
      </c>
      <c r="K2051" s="2">
        <f t="shared" si="252"/>
        <v>5.9371885562067925</v>
      </c>
    </row>
    <row r="2052" spans="1:11" ht="13.5" x14ac:dyDescent="0.25">
      <c r="A2052" s="3">
        <f>TITRES_STAT!B2055</f>
        <v>45765</v>
      </c>
      <c r="B2052" s="5">
        <f>TITRES_STAT!D2055</f>
        <v>6.1783999999999999</v>
      </c>
      <c r="C2052" s="2">
        <f t="shared" ref="C2052:C2115" si="253">B2052-B2051</f>
        <v>1.8600000000000172E-2</v>
      </c>
      <c r="D2052" s="2">
        <f t="shared" si="246"/>
        <v>6.1093799999999998</v>
      </c>
      <c r="E2052" s="2">
        <f t="shared" si="248"/>
        <v>6.0888599999999995</v>
      </c>
      <c r="F2052" s="2">
        <f t="shared" si="249"/>
        <v>6.1681799999999996</v>
      </c>
      <c r="G2052" s="2">
        <f t="shared" si="251"/>
        <v>5.8962139999999978</v>
      </c>
      <c r="H2052" s="2">
        <f t="shared" si="247"/>
        <v>5.5857664999999965</v>
      </c>
      <c r="I2052" s="2">
        <f t="array" ref="I2052">SUMPRODUCT(B2036:B2055, (ROW(B2036:B2055)-ROW(B2036)+1)) / (20*21/2)</f>
        <v>6.0918390476190485</v>
      </c>
      <c r="J2052" s="2">
        <f t="shared" si="250"/>
        <v>6.0983304497307911</v>
      </c>
      <c r="K2052" s="2">
        <f t="shared" si="252"/>
        <v>5.9466478285124085</v>
      </c>
    </row>
    <row r="2053" spans="1:11" ht="13.5" x14ac:dyDescent="0.25">
      <c r="A2053" s="3">
        <f>TITRES_STAT!B2056</f>
        <v>45768</v>
      </c>
      <c r="B2053" s="5">
        <f>TITRES_STAT!D2056</f>
        <v>6.0385</v>
      </c>
      <c r="C2053" s="2">
        <f t="shared" si="253"/>
        <v>-0.13989999999999991</v>
      </c>
      <c r="D2053" s="2">
        <f t="shared" si="246"/>
        <v>6.1075199999999992</v>
      </c>
      <c r="E2053" s="2">
        <f t="shared" si="248"/>
        <v>6.0767299999999995</v>
      </c>
      <c r="F2053" s="2">
        <f t="shared" si="249"/>
        <v>6.1597849999999994</v>
      </c>
      <c r="G2053" s="2">
        <f t="shared" si="251"/>
        <v>5.9070419999999979</v>
      </c>
      <c r="H2053" s="2">
        <f t="shared" si="247"/>
        <v>5.5906124999999971</v>
      </c>
      <c r="I2053" s="2">
        <f t="array" ref="I2053">SUMPRODUCT(B2037:B2056, (ROW(B2037:B2056)-ROW(B2037)+1)) / (20*21/2)</f>
        <v>6.079659047619046</v>
      </c>
      <c r="J2053" s="2">
        <f t="shared" si="250"/>
        <v>6.092632311661192</v>
      </c>
      <c r="K2053" s="2">
        <f t="shared" si="252"/>
        <v>5.9502498744530987</v>
      </c>
    </row>
    <row r="2054" spans="1:11" ht="13.5" x14ac:dyDescent="0.25">
      <c r="A2054" s="3">
        <f>TITRES_STAT!B2057</f>
        <v>45769</v>
      </c>
      <c r="B2054" s="5">
        <f>TITRES_STAT!D2057</f>
        <v>6.0571000000000002</v>
      </c>
      <c r="C2054" s="2">
        <f t="shared" si="253"/>
        <v>1.8600000000000172E-2</v>
      </c>
      <c r="D2054" s="2">
        <f t="shared" ref="D2054:D2117" si="254">AVERAGE(B2050:B2054)</f>
        <v>6.0907200000000001</v>
      </c>
      <c r="E2054" s="2">
        <f t="shared" si="248"/>
        <v>6.0757899999999996</v>
      </c>
      <c r="F2054" s="2">
        <f t="shared" si="249"/>
        <v>6.1453199999999999</v>
      </c>
      <c r="G2054" s="2">
        <f t="shared" si="251"/>
        <v>5.9182419999999993</v>
      </c>
      <c r="H2054" s="2">
        <f t="shared" si="247"/>
        <v>5.5953369999999971</v>
      </c>
      <c r="I2054" s="2">
        <f t="array" ref="I2054">SUMPRODUCT(B2038:B2057, (ROW(B2038:B2057)-ROW(B2038)+1)) / (20*21/2)</f>
        <v>6.0617519047619055</v>
      </c>
      <c r="J2054" s="2">
        <f t="shared" si="250"/>
        <v>6.0892482819791738</v>
      </c>
      <c r="K2054" s="2">
        <f t="shared" si="252"/>
        <v>5.9544400754549383</v>
      </c>
    </row>
    <row r="2055" spans="1:11" ht="13.5" x14ac:dyDescent="0.25">
      <c r="A2055" s="3">
        <f>TITRES_STAT!B2058</f>
        <v>45770</v>
      </c>
      <c r="B2055" s="5">
        <f>TITRES_STAT!D2058</f>
        <v>6.0105000000000004</v>
      </c>
      <c r="C2055" s="2">
        <f t="shared" si="253"/>
        <v>-4.6599999999999753E-2</v>
      </c>
      <c r="D2055" s="2">
        <f t="shared" si="254"/>
        <v>6.0888599999999995</v>
      </c>
      <c r="E2055" s="2">
        <f t="shared" si="248"/>
        <v>6.0701899999999993</v>
      </c>
      <c r="F2055" s="2">
        <f t="shared" si="249"/>
        <v>6.128989999999999</v>
      </c>
      <c r="G2055" s="2">
        <f t="shared" si="251"/>
        <v>5.928881999999998</v>
      </c>
      <c r="H2055" s="2">
        <f t="shared" si="247"/>
        <v>5.5998284999999974</v>
      </c>
      <c r="I2055" s="2">
        <f t="array" ref="I2055">SUMPRODUCT(B2039:B2058, (ROW(B2039:B2058)-ROW(B2039)+1)) / (20*21/2)</f>
        <v>6.0525047619047614</v>
      </c>
      <c r="J2055" s="2">
        <f t="shared" si="250"/>
        <v>6.0817484456002049</v>
      </c>
      <c r="K2055" s="2">
        <f t="shared" si="252"/>
        <v>5.9566385038684704</v>
      </c>
    </row>
    <row r="2056" spans="1:11" ht="13.5" x14ac:dyDescent="0.25">
      <c r="A2056" s="3">
        <f>TITRES_STAT!B2059</f>
        <v>45771</v>
      </c>
      <c r="B2056" s="5">
        <f>TITRES_STAT!D2059</f>
        <v>6.0011000000000001</v>
      </c>
      <c r="C2056" s="2">
        <f t="shared" si="253"/>
        <v>-9.400000000000297E-3</v>
      </c>
      <c r="D2056" s="2">
        <f t="shared" si="254"/>
        <v>6.0571200000000003</v>
      </c>
      <c r="E2056" s="2">
        <f t="shared" si="248"/>
        <v>6.0608599999999999</v>
      </c>
      <c r="F2056" s="2">
        <f t="shared" si="249"/>
        <v>6.1145249999999995</v>
      </c>
      <c r="G2056" s="2">
        <f t="shared" si="251"/>
        <v>5.9397079999999987</v>
      </c>
      <c r="H2056" s="2">
        <f t="shared" si="247"/>
        <v>5.6042729999999992</v>
      </c>
      <c r="I2056" s="2">
        <f t="array" ref="I2056">SUMPRODUCT(B2040:B2059, (ROW(B2040:B2059)-ROW(B2040)+1)) / (20*21/2)</f>
        <v>6.0421466666666666</v>
      </c>
      <c r="J2056" s="2">
        <f t="shared" si="250"/>
        <v>6.0740676412573276</v>
      </c>
      <c r="K2056" s="2">
        <f t="shared" si="252"/>
        <v>5.9583820919520605</v>
      </c>
    </row>
    <row r="2057" spans="1:11" ht="13.5" x14ac:dyDescent="0.25">
      <c r="A2057" s="3">
        <f>TITRES_STAT!B2060</f>
        <v>45772</v>
      </c>
      <c r="B2057" s="5">
        <f>TITRES_STAT!D2060</f>
        <v>5.9264999999999999</v>
      </c>
      <c r="C2057" s="2">
        <f t="shared" si="253"/>
        <v>-7.4600000000000222E-2</v>
      </c>
      <c r="D2057" s="2">
        <f t="shared" si="254"/>
        <v>6.0067400000000006</v>
      </c>
      <c r="E2057" s="2">
        <f t="shared" si="248"/>
        <v>6.0580599999999993</v>
      </c>
      <c r="F2057" s="2">
        <f t="shared" si="249"/>
        <v>6.0981950000000005</v>
      </c>
      <c r="G2057" s="2">
        <f t="shared" si="251"/>
        <v>5.9490419999999986</v>
      </c>
      <c r="H2057" s="2">
        <f t="shared" si="247"/>
        <v>5.6083444999999994</v>
      </c>
      <c r="I2057" s="2">
        <f t="array" ref="I2057">SUMPRODUCT(B2041:B2060, (ROW(B2041:B2060)-ROW(B2041)+1)) / (20*21/2)</f>
        <v>6.0321471428571432</v>
      </c>
      <c r="J2057" s="2">
        <f t="shared" si="250"/>
        <v>6.0600135801852009</v>
      </c>
      <c r="K2057" s="2">
        <f t="shared" si="252"/>
        <v>5.9571318138362939</v>
      </c>
    </row>
    <row r="2058" spans="1:11" ht="13.5" x14ac:dyDescent="0.25">
      <c r="A2058" s="3">
        <f>TITRES_STAT!B2061</f>
        <v>45775</v>
      </c>
      <c r="B2058" s="5">
        <f>TITRES_STAT!D2061</f>
        <v>6.0011000000000001</v>
      </c>
      <c r="C2058" s="2">
        <f t="shared" si="253"/>
        <v>7.4600000000000222E-2</v>
      </c>
      <c r="D2058" s="2">
        <f t="shared" si="254"/>
        <v>5.9992600000000005</v>
      </c>
      <c r="E2058" s="2">
        <f t="shared" si="248"/>
        <v>6.0533899999999994</v>
      </c>
      <c r="F2058" s="2">
        <f t="shared" si="249"/>
        <v>6.0818600000000007</v>
      </c>
      <c r="G2058" s="2">
        <f t="shared" si="251"/>
        <v>5.9611739999999989</v>
      </c>
      <c r="H2058" s="2">
        <f t="shared" ref="H2058:H2121" si="255">AVERAGE(B1859:B2058)</f>
        <v>5.6126169999999993</v>
      </c>
      <c r="I2058" s="2">
        <f t="array" ref="I2058">SUMPRODUCT(B2042:B2061, (ROW(B2042:B2061)-ROW(B2042)+1)) / (20*21/2)</f>
        <v>6.0226366666666662</v>
      </c>
      <c r="J2058" s="2">
        <f t="shared" si="250"/>
        <v>6.0544027630247053</v>
      </c>
      <c r="K2058" s="2">
        <f t="shared" si="252"/>
        <v>5.9588560564309496</v>
      </c>
    </row>
    <row r="2059" spans="1:11" ht="13.5" x14ac:dyDescent="0.25">
      <c r="A2059" s="3">
        <f>TITRES_STAT!B2062</f>
        <v>45776</v>
      </c>
      <c r="B2059" s="5">
        <f>TITRES_STAT!D2062</f>
        <v>5.9730999999999996</v>
      </c>
      <c r="C2059" s="2">
        <f t="shared" si="253"/>
        <v>-2.8000000000000469E-2</v>
      </c>
      <c r="D2059" s="2">
        <f t="shared" si="254"/>
        <v>5.9824600000000006</v>
      </c>
      <c r="E2059" s="2">
        <f t="shared" si="248"/>
        <v>6.0365900000000003</v>
      </c>
      <c r="F2059" s="2">
        <f t="shared" si="249"/>
        <v>6.0687950000000006</v>
      </c>
      <c r="G2059" s="2">
        <f t="shared" si="251"/>
        <v>5.9718139999999984</v>
      </c>
      <c r="H2059" s="2">
        <f t="shared" si="255"/>
        <v>5.615890499999999</v>
      </c>
      <c r="I2059" s="2">
        <f t="array" ref="I2059">SUMPRODUCT(B2043:B2062, (ROW(B2043:B2062)-ROW(B2043)+1)) / (20*21/2)</f>
        <v>6.0105071428571426</v>
      </c>
      <c r="J2059" s="2">
        <f t="shared" si="250"/>
        <v>6.0466596427366381</v>
      </c>
      <c r="K2059" s="2">
        <f t="shared" si="252"/>
        <v>5.9594146424532655</v>
      </c>
    </row>
    <row r="2060" spans="1:11" ht="13.5" x14ac:dyDescent="0.25">
      <c r="A2060" s="3">
        <f>TITRES_STAT!B2063</f>
        <v>45777</v>
      </c>
      <c r="B2060" s="5">
        <f>TITRES_STAT!D2063</f>
        <v>5.9638</v>
      </c>
      <c r="C2060" s="2">
        <f t="shared" si="253"/>
        <v>-9.2999999999996419E-3</v>
      </c>
      <c r="D2060" s="2">
        <f t="shared" si="254"/>
        <v>5.9731199999999998</v>
      </c>
      <c r="E2060" s="2">
        <f t="shared" ref="E2060:E2123" si="256">AVERAGE(B2051:B2060)</f>
        <v>6.0309900000000001</v>
      </c>
      <c r="F2060" s="2">
        <f t="shared" si="249"/>
        <v>6.0636600000000005</v>
      </c>
      <c r="G2060" s="2">
        <f t="shared" si="251"/>
        <v>5.9824539999999979</v>
      </c>
      <c r="H2060" s="2">
        <f t="shared" si="255"/>
        <v>5.6196759999999992</v>
      </c>
      <c r="I2060" s="2">
        <f t="array" ref="I2060">SUMPRODUCT(B2044:B2063, (ROW(B2044:B2063)-ROW(B2044)+1)) / (20*21/2)</f>
        <v>5.9954852380952381</v>
      </c>
      <c r="J2060" s="2">
        <f t="shared" si="250"/>
        <v>6.0387682481902916</v>
      </c>
      <c r="K2060" s="2">
        <f t="shared" si="252"/>
        <v>5.9595866172590206</v>
      </c>
    </row>
    <row r="2061" spans="1:11" ht="13.5" x14ac:dyDescent="0.25">
      <c r="A2061" s="3">
        <f>TITRES_STAT!B2064</f>
        <v>45779</v>
      </c>
      <c r="B2061" s="5">
        <f>TITRES_STAT!D2064</f>
        <v>5.9638</v>
      </c>
      <c r="C2061" s="2">
        <f t="shared" si="253"/>
        <v>0</v>
      </c>
      <c r="D2061" s="2">
        <f t="shared" si="254"/>
        <v>5.9656599999999997</v>
      </c>
      <c r="E2061" s="2">
        <f t="shared" si="256"/>
        <v>6.0113900000000005</v>
      </c>
      <c r="F2061" s="2">
        <f t="shared" si="249"/>
        <v>6.0538600000000011</v>
      </c>
      <c r="G2061" s="2">
        <f t="shared" si="251"/>
        <v>5.9930939999999975</v>
      </c>
      <c r="H2061" s="2">
        <f t="shared" si="255"/>
        <v>5.6230320000000003</v>
      </c>
      <c r="I2061" s="2">
        <f t="array" ref="I2061">SUMPRODUCT(B2045:B2064, (ROW(B2045:B2064)-ROW(B2045)+1)) / (20*21/2)</f>
        <v>5.9853490476190476</v>
      </c>
      <c r="J2061" s="2">
        <f t="shared" si="250"/>
        <v>6.0316284150293109</v>
      </c>
      <c r="K2061" s="2">
        <f t="shared" si="252"/>
        <v>5.9597518479547462</v>
      </c>
    </row>
    <row r="2062" spans="1:11" ht="13.5" x14ac:dyDescent="0.25">
      <c r="A2062" s="3">
        <f>TITRES_STAT!B2065</f>
        <v>45782</v>
      </c>
      <c r="B2062" s="5">
        <f>TITRES_STAT!D2065</f>
        <v>5.9264999999999999</v>
      </c>
      <c r="C2062" s="2">
        <f t="shared" si="253"/>
        <v>-3.7300000000000111E-2</v>
      </c>
      <c r="D2062" s="2">
        <f t="shared" si="254"/>
        <v>5.9656599999999997</v>
      </c>
      <c r="E2062" s="2">
        <f t="shared" si="256"/>
        <v>5.9862000000000002</v>
      </c>
      <c r="F2062" s="2">
        <f t="shared" si="249"/>
        <v>6.0375300000000003</v>
      </c>
      <c r="G2062" s="2">
        <f t="shared" si="251"/>
        <v>6.0033619999999974</v>
      </c>
      <c r="H2062" s="2">
        <f t="shared" si="255"/>
        <v>5.6262015000000005</v>
      </c>
      <c r="I2062" s="2">
        <f t="array" ref="I2062">SUMPRODUCT(B2046:B2065, (ROW(B2046:B2065)-ROW(B2046)+1)) / (20*21/2)</f>
        <v>5.9759242857142842</v>
      </c>
      <c r="J2062" s="2">
        <f t="shared" si="250"/>
        <v>6.0216161850265193</v>
      </c>
      <c r="K2062" s="2">
        <f t="shared" si="252"/>
        <v>5.9584478539173054</v>
      </c>
    </row>
    <row r="2063" spans="1:11" ht="13.5" x14ac:dyDescent="0.25">
      <c r="A2063" s="3">
        <f>TITRES_STAT!B2066</f>
        <v>45783</v>
      </c>
      <c r="B2063" s="5">
        <f>TITRES_STAT!D2066</f>
        <v>5.8798000000000004</v>
      </c>
      <c r="C2063" s="2">
        <f t="shared" si="253"/>
        <v>-4.669999999999952E-2</v>
      </c>
      <c r="D2063" s="2">
        <f t="shared" si="254"/>
        <v>5.9413999999999998</v>
      </c>
      <c r="E2063" s="2">
        <f t="shared" si="256"/>
        <v>5.9703299999999997</v>
      </c>
      <c r="F2063" s="2">
        <f t="shared" si="249"/>
        <v>6.0235300000000009</v>
      </c>
      <c r="G2063" s="2">
        <f t="shared" si="251"/>
        <v>6.011015999999997</v>
      </c>
      <c r="H2063" s="2">
        <f t="shared" si="255"/>
        <v>5.6285359999999995</v>
      </c>
      <c r="I2063" s="2">
        <f t="array" ref="I2063">SUMPRODUCT(B2047:B2066, (ROW(B2047:B2066)-ROW(B2047)+1)) / (20*21/2)</f>
        <v>5.9672109523809507</v>
      </c>
      <c r="J2063" s="2">
        <f t="shared" si="250"/>
        <v>6.0081098816906602</v>
      </c>
      <c r="K2063" s="2">
        <f t="shared" si="252"/>
        <v>5.9553636243519215</v>
      </c>
    </row>
    <row r="2064" spans="1:11" ht="13.5" x14ac:dyDescent="0.25">
      <c r="A2064" s="3">
        <f>TITRES_STAT!B2067</f>
        <v>45784</v>
      </c>
      <c r="B2064" s="5">
        <f>TITRES_STAT!D2067</f>
        <v>5.9170999999999996</v>
      </c>
      <c r="C2064" s="2">
        <f t="shared" si="253"/>
        <v>3.7299999999999223E-2</v>
      </c>
      <c r="D2064" s="2">
        <f t="shared" si="254"/>
        <v>5.9301999999999992</v>
      </c>
      <c r="E2064" s="2">
        <f t="shared" si="256"/>
        <v>5.9563299999999995</v>
      </c>
      <c r="F2064" s="2">
        <f t="shared" si="249"/>
        <v>6.0160600000000013</v>
      </c>
      <c r="G2064" s="2">
        <f t="shared" si="251"/>
        <v>6.0192279999999982</v>
      </c>
      <c r="H2064" s="2">
        <f t="shared" si="255"/>
        <v>5.6310569999999993</v>
      </c>
      <c r="I2064" s="2">
        <f t="array" ref="I2064">SUMPRODUCT(B2048:B2067, (ROW(B2048:B2067)-ROW(B2048)+1)) / (20*21/2)</f>
        <v>5.9593419047619047</v>
      </c>
      <c r="J2064" s="2">
        <f t="shared" si="250"/>
        <v>5.9994422739105966</v>
      </c>
      <c r="K2064" s="2">
        <f t="shared" si="252"/>
        <v>5.9538630900636109</v>
      </c>
    </row>
    <row r="2065" spans="1:11" ht="13.5" x14ac:dyDescent="0.25">
      <c r="A2065" s="3">
        <f>TITRES_STAT!B2068</f>
        <v>45785</v>
      </c>
      <c r="B2065" s="5">
        <f>TITRES_STAT!D2068</f>
        <v>5.9170999999999996</v>
      </c>
      <c r="C2065" s="2">
        <f t="shared" si="253"/>
        <v>0</v>
      </c>
      <c r="D2065" s="2">
        <f t="shared" si="254"/>
        <v>5.9208599999999993</v>
      </c>
      <c r="E2065" s="2">
        <f t="shared" si="256"/>
        <v>5.9469899999999996</v>
      </c>
      <c r="F2065" s="2">
        <f t="shared" si="249"/>
        <v>6.0085900000000008</v>
      </c>
      <c r="G2065" s="2">
        <f t="shared" si="251"/>
        <v>6.0276279999999982</v>
      </c>
      <c r="H2065" s="2">
        <f t="shared" si="255"/>
        <v>5.6333629999999983</v>
      </c>
      <c r="I2065" s="2">
        <f t="array" ref="I2065">SUMPRODUCT(B2049:B2068, (ROW(B2049:B2068)-ROW(B2049)+1)) / (20*21/2)</f>
        <v>5.9249842857142854</v>
      </c>
      <c r="J2065" s="2">
        <f t="shared" si="250"/>
        <v>5.9916001525857778</v>
      </c>
      <c r="K2065" s="2">
        <f t="shared" si="252"/>
        <v>5.9524214002571947</v>
      </c>
    </row>
    <row r="2066" spans="1:11" ht="13.5" x14ac:dyDescent="0.25">
      <c r="A2066" s="3">
        <f>TITRES_STAT!B2069</f>
        <v>45786</v>
      </c>
      <c r="B2066" s="5">
        <f>TITRES_STAT!D2069</f>
        <v>5.9170999999999996</v>
      </c>
      <c r="C2066" s="2">
        <f t="shared" si="253"/>
        <v>0</v>
      </c>
      <c r="D2066" s="2">
        <f t="shared" si="254"/>
        <v>5.9115199999999986</v>
      </c>
      <c r="E2066" s="2">
        <f t="shared" si="256"/>
        <v>5.9385899999999996</v>
      </c>
      <c r="F2066" s="2">
        <f t="shared" si="249"/>
        <v>5.9997250000000015</v>
      </c>
      <c r="G2066" s="2">
        <f t="shared" si="251"/>
        <v>6.0362140000000002</v>
      </c>
      <c r="H2066" s="2">
        <f t="shared" si="255"/>
        <v>5.6355399999999971</v>
      </c>
      <c r="I2066" s="2">
        <f t="array" ref="I2066">SUMPRODUCT(B2050:B2069, (ROW(B2050:B2069)-ROW(B2050)+1)) / (20*21/2)</f>
        <v>5.9174776190476184</v>
      </c>
      <c r="J2066" s="2">
        <f t="shared" si="250"/>
        <v>5.9845048999585604</v>
      </c>
      <c r="K2066" s="2">
        <f t="shared" si="252"/>
        <v>5.9510362473059324</v>
      </c>
    </row>
    <row r="2067" spans="1:11" ht="13.5" x14ac:dyDescent="0.25">
      <c r="A2067" s="3">
        <f>TITRES_STAT!B2070</f>
        <v>45789</v>
      </c>
      <c r="B2067" s="5">
        <f>TITRES_STAT!D2070</f>
        <v>5.9170999999999996</v>
      </c>
      <c r="C2067" s="2">
        <f t="shared" si="253"/>
        <v>0</v>
      </c>
      <c r="D2067" s="2">
        <f t="shared" si="254"/>
        <v>5.9096399999999987</v>
      </c>
      <c r="E2067" s="2">
        <f t="shared" si="256"/>
        <v>5.9376499999999997</v>
      </c>
      <c r="F2067" s="2">
        <f t="shared" si="249"/>
        <v>5.9978550000000022</v>
      </c>
      <c r="G2067" s="2">
        <f t="shared" si="251"/>
        <v>6.0459199999999997</v>
      </c>
      <c r="H2067" s="2">
        <f t="shared" si="255"/>
        <v>5.6375884999999979</v>
      </c>
      <c r="I2067" s="2">
        <f t="array" ref="I2067">SUMPRODUCT(B2051:B2070, (ROW(B2051:B2070)-ROW(B2051)+1)) / (20*21/2)</f>
        <v>5.9111261904761898</v>
      </c>
      <c r="J2067" s="2">
        <f t="shared" si="250"/>
        <v>5.9780853856767928</v>
      </c>
      <c r="K2067" s="2">
        <f t="shared" si="252"/>
        <v>5.9497054140782488</v>
      </c>
    </row>
    <row r="2068" spans="1:11" ht="13.5" x14ac:dyDescent="0.25">
      <c r="A2068" s="3">
        <f>TITRES_STAT!B2071</f>
        <v>45790</v>
      </c>
      <c r="B2068" s="5">
        <f>TITRES_STAT!D2071</f>
        <v>5.6371000000000002</v>
      </c>
      <c r="C2068" s="2">
        <f t="shared" si="253"/>
        <v>-0.27999999999999936</v>
      </c>
      <c r="D2068" s="2">
        <f t="shared" si="254"/>
        <v>5.8610999999999995</v>
      </c>
      <c r="E2068" s="2">
        <f t="shared" si="256"/>
        <v>5.9012499999999992</v>
      </c>
      <c r="F2068" s="2">
        <f t="shared" ref="F2068:F2131" si="257">AVERAGE(B2049:B2068)</f>
        <v>5.9773200000000015</v>
      </c>
      <c r="G2068" s="2">
        <f t="shared" si="251"/>
        <v>6.0481599999999993</v>
      </c>
      <c r="H2068" s="2">
        <f t="shared" si="255"/>
        <v>5.6383224999999983</v>
      </c>
      <c r="I2068" s="2">
        <f t="array" ref="I2068">SUMPRODUCT(B2052:B2071, (ROW(B2052:B2071)-ROW(B2052)+1)) / (20*21/2)</f>
        <v>5.9044571428571411</v>
      </c>
      <c r="J2068" s="2">
        <f t="shared" si="250"/>
        <v>5.9456105870409077</v>
      </c>
      <c r="K2068" s="2">
        <f t="shared" si="252"/>
        <v>5.9374463782320435</v>
      </c>
    </row>
    <row r="2069" spans="1:11" ht="13.5" x14ac:dyDescent="0.25">
      <c r="A2069" s="3">
        <f>TITRES_STAT!B2072</f>
        <v>45791</v>
      </c>
      <c r="B2069" s="5">
        <f>TITRES_STAT!D2072</f>
        <v>5.8985000000000003</v>
      </c>
      <c r="C2069" s="2">
        <f t="shared" si="253"/>
        <v>0.26140000000000008</v>
      </c>
      <c r="D2069" s="2">
        <f t="shared" si="254"/>
        <v>5.8573800000000009</v>
      </c>
      <c r="E2069" s="2">
        <f t="shared" si="256"/>
        <v>5.8937899999999983</v>
      </c>
      <c r="F2069" s="2">
        <f t="shared" si="257"/>
        <v>5.9651900000000015</v>
      </c>
      <c r="G2069" s="2">
        <f t="shared" si="251"/>
        <v>6.0498399999999997</v>
      </c>
      <c r="H2069" s="2">
        <f t="shared" si="255"/>
        <v>5.6403634999999976</v>
      </c>
      <c r="I2069" s="2">
        <f t="array" ref="I2069">SUMPRODUCT(B2053:B2072, (ROW(B2053:B2072)-ROW(B2053)+1)) / (20*21/2)</f>
        <v>5.8990771428571414</v>
      </c>
      <c r="J2069" s="2">
        <f t="shared" ref="J2069:J2132" si="258">$J$4*B2069+J2068*(1-$J$4)</f>
        <v>5.9411238644655837</v>
      </c>
      <c r="K2069" s="2">
        <f t="shared" si="252"/>
        <v>5.9359190692817672</v>
      </c>
    </row>
    <row r="2070" spans="1:11" ht="13.5" x14ac:dyDescent="0.25">
      <c r="A2070" s="3">
        <f>TITRES_STAT!B2073</f>
        <v>45792</v>
      </c>
      <c r="B2070" s="5">
        <f>TITRES_STAT!D2073</f>
        <v>5.8985000000000003</v>
      </c>
      <c r="C2070" s="2">
        <f t="shared" si="253"/>
        <v>0</v>
      </c>
      <c r="D2070" s="2">
        <f t="shared" si="254"/>
        <v>5.8536599999999996</v>
      </c>
      <c r="E2070" s="2">
        <f t="shared" si="256"/>
        <v>5.8872599999999995</v>
      </c>
      <c r="F2070" s="2">
        <f t="shared" si="257"/>
        <v>5.959125000000002</v>
      </c>
      <c r="G2070" s="2">
        <f t="shared" si="251"/>
        <v>6.0451739999999994</v>
      </c>
      <c r="H2070" s="2">
        <f t="shared" si="255"/>
        <v>5.6428344999999975</v>
      </c>
      <c r="I2070" s="2">
        <f t="array" ref="I2070">SUMPRODUCT(B2054:B2073, (ROW(B2054:B2073)-ROW(B2054)+1)) / (20*21/2)</f>
        <v>5.8844080952380944</v>
      </c>
      <c r="J2070" s="2">
        <f t="shared" si="258"/>
        <v>5.9370644488021949</v>
      </c>
      <c r="K2070" s="2">
        <f t="shared" si="252"/>
        <v>5.9344516548001289</v>
      </c>
    </row>
    <row r="2071" spans="1:11" ht="13.5" x14ac:dyDescent="0.25">
      <c r="A2071" s="3">
        <f>TITRES_STAT!B2074</f>
        <v>45793</v>
      </c>
      <c r="B2071" s="5">
        <f>TITRES_STAT!D2074</f>
        <v>5.8891</v>
      </c>
      <c r="C2071" s="2">
        <f t="shared" si="253"/>
        <v>-9.400000000000297E-3</v>
      </c>
      <c r="D2071" s="2">
        <f t="shared" si="254"/>
        <v>5.8480599999999994</v>
      </c>
      <c r="E2071" s="2">
        <f t="shared" si="256"/>
        <v>5.8797899999999981</v>
      </c>
      <c r="F2071" s="2">
        <f t="shared" si="257"/>
        <v>5.945590000000001</v>
      </c>
      <c r="G2071" s="2">
        <f t="shared" si="251"/>
        <v>6.0425599999999999</v>
      </c>
      <c r="H2071" s="2">
        <f t="shared" si="255"/>
        <v>5.6452154999999982</v>
      </c>
      <c r="I2071" s="2">
        <f t="array" ref="I2071">SUMPRODUCT(B2055:B2074, (ROW(B2055:B2074)-ROW(B2055)+1)) / (20*21/2)</f>
        <v>5.8780980952380952</v>
      </c>
      <c r="J2071" s="2">
        <f t="shared" si="258"/>
        <v>5.932496406059129</v>
      </c>
      <c r="K2071" s="2">
        <f t="shared" si="252"/>
        <v>5.9326731585334578</v>
      </c>
    </row>
    <row r="2072" spans="1:11" ht="13.5" x14ac:dyDescent="0.25">
      <c r="A2072" s="3">
        <f>TITRES_STAT!B2075</f>
        <v>45796</v>
      </c>
      <c r="B2072" s="5">
        <f>TITRES_STAT!D2075</f>
        <v>5.8891</v>
      </c>
      <c r="C2072" s="2">
        <f t="shared" si="253"/>
        <v>0</v>
      </c>
      <c r="D2072" s="2">
        <f t="shared" si="254"/>
        <v>5.84246</v>
      </c>
      <c r="E2072" s="2">
        <f t="shared" si="256"/>
        <v>5.8760499999999993</v>
      </c>
      <c r="F2072" s="2">
        <f t="shared" si="257"/>
        <v>5.9311250000000006</v>
      </c>
      <c r="G2072" s="2">
        <f t="shared" si="251"/>
        <v>6.0408799999999996</v>
      </c>
      <c r="H2072" s="2">
        <f t="shared" si="255"/>
        <v>5.6494004999999978</v>
      </c>
      <c r="I2072" s="2">
        <f t="array" ref="I2072">SUMPRODUCT(B2056:B2075, (ROW(B2056:B2075)-ROW(B2056)+1)) / (20*21/2)</f>
        <v>5.8727657142857135</v>
      </c>
      <c r="J2072" s="2">
        <f t="shared" si="258"/>
        <v>5.9283634150058786</v>
      </c>
      <c r="K2072" s="2">
        <f t="shared" si="252"/>
        <v>5.9309644072184211</v>
      </c>
    </row>
    <row r="2073" spans="1:11" ht="13.5" x14ac:dyDescent="0.25">
      <c r="A2073" s="3">
        <f>TITRES_STAT!B2076</f>
        <v>45797</v>
      </c>
      <c r="B2073" s="5">
        <f>TITRES_STAT!D2076</f>
        <v>5.7770999999999999</v>
      </c>
      <c r="C2073" s="2">
        <f t="shared" si="253"/>
        <v>-0.1120000000000001</v>
      </c>
      <c r="D2073" s="2">
        <f t="shared" si="254"/>
        <v>5.8704599999999996</v>
      </c>
      <c r="E2073" s="2">
        <f t="shared" si="256"/>
        <v>5.8657799999999991</v>
      </c>
      <c r="F2073" s="2">
        <f t="shared" si="257"/>
        <v>5.9180550000000007</v>
      </c>
      <c r="G2073" s="2">
        <f t="shared" si="251"/>
        <v>6.036211999999999</v>
      </c>
      <c r="H2073" s="2">
        <f t="shared" si="255"/>
        <v>5.651126999999998</v>
      </c>
      <c r="I2073" s="2">
        <f t="array" ref="I2073">SUMPRODUCT(B2057:B2076, (ROW(B2057:B2076)-ROW(B2057)+1)) / (20*21/2)</f>
        <v>5.8681890476190475</v>
      </c>
      <c r="J2073" s="2">
        <f t="shared" si="258"/>
        <v>5.9139573754815098</v>
      </c>
      <c r="K2073" s="2">
        <f t="shared" si="252"/>
        <v>5.9249305088961304</v>
      </c>
    </row>
    <row r="2074" spans="1:11" ht="13.5" x14ac:dyDescent="0.25">
      <c r="A2074" s="3">
        <f>TITRES_STAT!B2077</f>
        <v>45798</v>
      </c>
      <c r="B2074" s="5">
        <f>TITRES_STAT!D2077</f>
        <v>5.8517999999999999</v>
      </c>
      <c r="C2074" s="2">
        <f t="shared" si="253"/>
        <v>7.4699999999999989E-2</v>
      </c>
      <c r="D2074" s="2">
        <f t="shared" si="254"/>
        <v>5.8611200000000006</v>
      </c>
      <c r="E2074" s="2">
        <f t="shared" si="256"/>
        <v>5.8592499999999994</v>
      </c>
      <c r="F2074" s="2">
        <f t="shared" si="257"/>
        <v>5.9077900000000003</v>
      </c>
      <c r="G2074" s="2">
        <f t="shared" si="251"/>
        <v>6.0328520000000001</v>
      </c>
      <c r="H2074" s="2">
        <f t="shared" si="255"/>
        <v>5.6529934999999973</v>
      </c>
      <c r="I2074" s="2">
        <f t="array" ref="I2074">SUMPRODUCT(B2058:B2077, (ROW(B2058:B2077)-ROW(B2058)+1)) / (20*21/2)</f>
        <v>5.8634376190476187</v>
      </c>
      <c r="J2074" s="2">
        <f t="shared" si="258"/>
        <v>5.9080376254356519</v>
      </c>
      <c r="K2074" s="2">
        <f t="shared" si="252"/>
        <v>5.922062645802165</v>
      </c>
    </row>
    <row r="2075" spans="1:11" ht="13.5" x14ac:dyDescent="0.25">
      <c r="A2075" s="3">
        <f>TITRES_STAT!B2078</f>
        <v>45799</v>
      </c>
      <c r="B2075" s="5">
        <f>TITRES_STAT!D2078</f>
        <v>5.8517999999999999</v>
      </c>
      <c r="C2075" s="2">
        <f t="shared" si="253"/>
        <v>0</v>
      </c>
      <c r="D2075" s="2">
        <f t="shared" si="254"/>
        <v>5.8517799999999998</v>
      </c>
      <c r="E2075" s="2">
        <f t="shared" si="256"/>
        <v>5.8527199999999988</v>
      </c>
      <c r="F2075" s="2">
        <f t="shared" si="257"/>
        <v>5.8998550000000005</v>
      </c>
      <c r="G2075" s="2">
        <f t="shared" si="251"/>
        <v>6.0339720000000012</v>
      </c>
      <c r="H2075" s="2">
        <f t="shared" si="255"/>
        <v>5.6548599999999958</v>
      </c>
      <c r="I2075" s="2">
        <f t="array" ref="I2075">SUMPRODUCT(B2059:B2078, (ROW(B2059:B2078)-ROW(B2059)+1)) / (20*21/2)</f>
        <v>5.8590861904761899</v>
      </c>
      <c r="J2075" s="2">
        <f t="shared" si="258"/>
        <v>5.9026816611084474</v>
      </c>
      <c r="K2075" s="2">
        <f t="shared" si="252"/>
        <v>5.9193072479275708</v>
      </c>
    </row>
    <row r="2076" spans="1:11" ht="13.5" x14ac:dyDescent="0.25">
      <c r="A2076" s="3">
        <f>TITRES_STAT!B2079</f>
        <v>45800</v>
      </c>
      <c r="B2076" s="5">
        <f>TITRES_STAT!D2079</f>
        <v>5.8517999999999999</v>
      </c>
      <c r="C2076" s="2">
        <f t="shared" si="253"/>
        <v>0</v>
      </c>
      <c r="D2076" s="2">
        <f t="shared" si="254"/>
        <v>5.8443200000000006</v>
      </c>
      <c r="E2076" s="2">
        <f t="shared" si="256"/>
        <v>5.8461899999999982</v>
      </c>
      <c r="F2076" s="2">
        <f t="shared" si="257"/>
        <v>5.8923899999999998</v>
      </c>
      <c r="G2076" s="2">
        <f t="shared" si="251"/>
        <v>6.0306120000000023</v>
      </c>
      <c r="H2076" s="2">
        <f t="shared" si="255"/>
        <v>5.6567734999999963</v>
      </c>
      <c r="I2076" s="2">
        <f t="array" ref="I2076">SUMPRODUCT(B2060:B2079, (ROW(B2060:B2079)-ROW(B2060)+1)) / (20*21/2)</f>
        <v>5.8537090476190468</v>
      </c>
      <c r="J2076" s="2">
        <f t="shared" si="258"/>
        <v>5.8978357886219284</v>
      </c>
      <c r="K2076" s="2">
        <f t="shared" si="252"/>
        <v>5.9166599048715884</v>
      </c>
    </row>
    <row r="2077" spans="1:11" ht="13.5" x14ac:dyDescent="0.25">
      <c r="A2077" s="3">
        <f>TITRES_STAT!B2080</f>
        <v>45803</v>
      </c>
      <c r="B2077" s="5">
        <f>TITRES_STAT!D2080</f>
        <v>5.8425000000000002</v>
      </c>
      <c r="C2077" s="2">
        <f t="shared" si="253"/>
        <v>-9.2999999999996419E-3</v>
      </c>
      <c r="D2077" s="2">
        <f t="shared" si="254"/>
        <v>5.835</v>
      </c>
      <c r="E2077" s="2">
        <f t="shared" si="256"/>
        <v>5.8387299999999991</v>
      </c>
      <c r="F2077" s="2">
        <f t="shared" si="257"/>
        <v>5.8881899999999998</v>
      </c>
      <c r="G2077" s="2">
        <f t="shared" si="251"/>
        <v>6.0281860000000016</v>
      </c>
      <c r="H2077" s="2">
        <f t="shared" si="255"/>
        <v>5.658546999999996</v>
      </c>
      <c r="I2077" s="2">
        <f t="array" ref="I2077">SUMPRODUCT(B2061:B2080, (ROW(B2061:B2080)-ROW(B2061)+1)) / (20*21/2)</f>
        <v>5.849042857142857</v>
      </c>
      <c r="J2077" s="2">
        <f t="shared" si="258"/>
        <v>5.8925657135150784</v>
      </c>
      <c r="K2077" s="2">
        <f t="shared" si="252"/>
        <v>5.9137516733079973</v>
      </c>
    </row>
    <row r="2078" spans="1:11" ht="13.5" x14ac:dyDescent="0.25">
      <c r="A2078" s="3">
        <f>TITRES_STAT!B2081</f>
        <v>45804</v>
      </c>
      <c r="B2078" s="5">
        <f>TITRES_STAT!D2081</f>
        <v>5.8425000000000002</v>
      </c>
      <c r="C2078" s="2">
        <f t="shared" si="253"/>
        <v>0</v>
      </c>
      <c r="D2078" s="2">
        <f t="shared" si="254"/>
        <v>5.8480800000000004</v>
      </c>
      <c r="E2078" s="2">
        <f t="shared" si="256"/>
        <v>5.8592699999999995</v>
      </c>
      <c r="F2078" s="2">
        <f t="shared" si="257"/>
        <v>5.8802599999999989</v>
      </c>
      <c r="G2078" s="2">
        <f t="shared" si="251"/>
        <v>6.0255740000000015</v>
      </c>
      <c r="H2078" s="2">
        <f t="shared" si="255"/>
        <v>5.6603204999999965</v>
      </c>
      <c r="I2078" s="2">
        <f t="array" ref="I2078">SUMPRODUCT(B2062:B2081, (ROW(B2062:B2081)-ROW(B2062)+1)) / (20*21/2)</f>
        <v>5.8414909523809531</v>
      </c>
      <c r="J2078" s="2">
        <f t="shared" si="258"/>
        <v>5.8877975503231665</v>
      </c>
      <c r="K2078" s="2">
        <f t="shared" si="252"/>
        <v>5.9109574900410173</v>
      </c>
    </row>
    <row r="2079" spans="1:11" ht="13.5" x14ac:dyDescent="0.25">
      <c r="A2079" s="3">
        <f>TITRES_STAT!B2082</f>
        <v>45805</v>
      </c>
      <c r="B2079" s="5">
        <f>TITRES_STAT!D2082</f>
        <v>5.8238000000000003</v>
      </c>
      <c r="C2079" s="2">
        <f t="shared" si="253"/>
        <v>-1.8699999999999939E-2</v>
      </c>
      <c r="D2079" s="2">
        <f t="shared" si="254"/>
        <v>5.8424800000000001</v>
      </c>
      <c r="E2079" s="2">
        <f t="shared" si="256"/>
        <v>5.8517999999999999</v>
      </c>
      <c r="F2079" s="2">
        <f t="shared" si="257"/>
        <v>5.8727949999999991</v>
      </c>
      <c r="G2079" s="2">
        <f t="shared" si="251"/>
        <v>6.0225880000000016</v>
      </c>
      <c r="H2079" s="2">
        <f t="shared" si="255"/>
        <v>5.662000499999996</v>
      </c>
      <c r="I2079" s="2">
        <f t="array" ref="I2079">SUMPRODUCT(B2063:B2082, (ROW(B2063:B2082)-ROW(B2063)+1)) / (20*21/2)</f>
        <v>5.8294499999999996</v>
      </c>
      <c r="J2079" s="2">
        <f t="shared" si="258"/>
        <v>5.8817025455304837</v>
      </c>
      <c r="K2079" s="2">
        <f t="shared" si="252"/>
        <v>5.9075395492550955</v>
      </c>
    </row>
    <row r="2080" spans="1:11" ht="13.5" x14ac:dyDescent="0.25">
      <c r="A2080" s="3">
        <f>TITRES_STAT!B2083</f>
        <v>45806</v>
      </c>
      <c r="B2080" s="5">
        <f>TITRES_STAT!D2083</f>
        <v>5.8238000000000003</v>
      </c>
      <c r="C2080" s="2">
        <f t="shared" si="253"/>
        <v>0</v>
      </c>
      <c r="D2080" s="2">
        <f t="shared" si="254"/>
        <v>5.836879999999999</v>
      </c>
      <c r="E2080" s="2">
        <f t="shared" si="256"/>
        <v>5.8443300000000002</v>
      </c>
      <c r="F2080" s="2">
        <f t="shared" si="257"/>
        <v>5.8657950000000003</v>
      </c>
      <c r="G2080" s="2">
        <f t="shared" si="251"/>
        <v>6.0171760000000019</v>
      </c>
      <c r="H2080" s="2">
        <f t="shared" si="255"/>
        <v>5.6636804999999946</v>
      </c>
      <c r="I2080" s="2">
        <f t="array" ref="I2080">SUMPRODUCT(B2064:B2083, (ROW(B2064:B2083)-ROW(B2064)+1)) / (20*21/2)</f>
        <v>5.8183423809523802</v>
      </c>
      <c r="J2080" s="2">
        <f t="shared" si="258"/>
        <v>5.8761880173847238</v>
      </c>
      <c r="K2080" s="2">
        <f t="shared" si="252"/>
        <v>5.9042556453627393</v>
      </c>
    </row>
    <row r="2081" spans="1:11" ht="13.5" x14ac:dyDescent="0.25">
      <c r="A2081" s="3">
        <f>TITRES_STAT!B2084</f>
        <v>45807</v>
      </c>
      <c r="B2081" s="5">
        <f>TITRES_STAT!D2084</f>
        <v>5.7865000000000002</v>
      </c>
      <c r="C2081" s="2">
        <f t="shared" si="253"/>
        <v>-3.7300000000000111E-2</v>
      </c>
      <c r="D2081" s="2">
        <f t="shared" si="254"/>
        <v>5.8238199999999996</v>
      </c>
      <c r="E2081" s="2">
        <f t="shared" si="256"/>
        <v>5.8340699999999996</v>
      </c>
      <c r="F2081" s="2">
        <f t="shared" si="257"/>
        <v>5.8569300000000002</v>
      </c>
      <c r="G2081" s="2">
        <f t="shared" si="251"/>
        <v>6.0108300000000012</v>
      </c>
      <c r="H2081" s="2">
        <f t="shared" si="255"/>
        <v>5.6655004999999949</v>
      </c>
      <c r="I2081" s="2">
        <f t="array" ref="I2081">SUMPRODUCT(B2065:B2084, (ROW(B2065:B2084)-ROW(B2065)+1)) / (20*21/2)</f>
        <v>5.8079457142857134</v>
      </c>
      <c r="J2081" s="2">
        <f t="shared" si="258"/>
        <v>5.8676463014433216</v>
      </c>
      <c r="K2081" s="2">
        <f t="shared" si="252"/>
        <v>5.8996377769171415</v>
      </c>
    </row>
    <row r="2082" spans="1:11" ht="13.5" x14ac:dyDescent="0.25">
      <c r="A2082" s="3">
        <f>TITRES_STAT!B2085</f>
        <v>45810</v>
      </c>
      <c r="B2082" s="5">
        <f>TITRES_STAT!D2085</f>
        <v>5.7305000000000001</v>
      </c>
      <c r="C2082" s="2">
        <f t="shared" si="253"/>
        <v>-5.600000000000005E-2</v>
      </c>
      <c r="D2082" s="2">
        <f t="shared" si="254"/>
        <v>5.8014199999999994</v>
      </c>
      <c r="E2082" s="2">
        <f t="shared" si="256"/>
        <v>5.8182099999999997</v>
      </c>
      <c r="F2082" s="2">
        <f t="shared" si="257"/>
        <v>5.8471300000000008</v>
      </c>
      <c r="G2082" s="2">
        <f t="shared" si="251"/>
        <v>6.0033640000000004</v>
      </c>
      <c r="H2082" s="2">
        <f t="shared" si="255"/>
        <v>5.6670404999999953</v>
      </c>
      <c r="I2082" s="2">
        <f t="array" ref="I2082">SUMPRODUCT(B2066:B2085, (ROW(B2066:B2085)-ROW(B2066)+1)) / (20*21/2)</f>
        <v>5.7993233333333345</v>
      </c>
      <c r="J2082" s="2">
        <f t="shared" si="258"/>
        <v>5.8545847489249105</v>
      </c>
      <c r="K2082" s="2">
        <f t="shared" si="252"/>
        <v>5.8930049229203911</v>
      </c>
    </row>
    <row r="2083" spans="1:11" ht="13.5" x14ac:dyDescent="0.25">
      <c r="A2083" s="3">
        <f>TITRES_STAT!B2086</f>
        <v>45811</v>
      </c>
      <c r="B2083" s="5">
        <f>TITRES_STAT!D2086</f>
        <v>5.7305000000000001</v>
      </c>
      <c r="C2083" s="2">
        <f t="shared" si="253"/>
        <v>0</v>
      </c>
      <c r="D2083" s="2">
        <f t="shared" si="254"/>
        <v>5.77902</v>
      </c>
      <c r="E2083" s="2">
        <f t="shared" si="256"/>
        <v>5.8135499999999993</v>
      </c>
      <c r="F2083" s="2">
        <f t="shared" si="257"/>
        <v>5.839665000000001</v>
      </c>
      <c r="G2083" s="2">
        <f t="shared" si="251"/>
        <v>5.9938459999999996</v>
      </c>
      <c r="H2083" s="2">
        <f t="shared" si="255"/>
        <v>5.6682539999999948</v>
      </c>
      <c r="I2083" s="2">
        <f t="array" ref="I2083">SUMPRODUCT(B2067:B2086, (ROW(B2067:B2086)-ROW(B2067)+1)) / (20*21/2)</f>
        <v>5.7915452380952379</v>
      </c>
      <c r="J2083" s="2">
        <f t="shared" si="258"/>
        <v>5.8427671537892047</v>
      </c>
      <c r="K2083" s="2">
        <f t="shared" si="252"/>
        <v>5.8866321808450817</v>
      </c>
    </row>
    <row r="2084" spans="1:11" ht="13.5" x14ac:dyDescent="0.25">
      <c r="A2084" s="3">
        <f>TITRES_STAT!B2087</f>
        <v>45812</v>
      </c>
      <c r="B2084" s="5">
        <f>TITRES_STAT!D2087</f>
        <v>5.7305000000000001</v>
      </c>
      <c r="C2084" s="2">
        <f t="shared" si="253"/>
        <v>0</v>
      </c>
      <c r="D2084" s="2">
        <f t="shared" si="254"/>
        <v>5.7603600000000004</v>
      </c>
      <c r="E2084" s="2">
        <f t="shared" si="256"/>
        <v>5.8014199999999994</v>
      </c>
      <c r="F2084" s="2">
        <f t="shared" si="257"/>
        <v>5.8303350000000016</v>
      </c>
      <c r="G2084" s="2">
        <f t="shared" si="251"/>
        <v>5.9815280000000008</v>
      </c>
      <c r="H2084" s="2">
        <f t="shared" si="255"/>
        <v>5.6684409999999943</v>
      </c>
      <c r="I2084" s="2">
        <f t="array" ref="I2084">SUMPRODUCT(B2068:B2087, (ROW(B2068:B2087)-ROW(B2068)+1)) / (20*21/2)</f>
        <v>5.7837257142857146</v>
      </c>
      <c r="J2084" s="2">
        <f t="shared" si="258"/>
        <v>5.8320750439045188</v>
      </c>
      <c r="K2084" s="2">
        <f t="shared" si="252"/>
        <v>5.880509350223706</v>
      </c>
    </row>
    <row r="2085" spans="1:11" ht="13.5" x14ac:dyDescent="0.25">
      <c r="A2085" s="3">
        <f>TITRES_STAT!B2088</f>
        <v>45813</v>
      </c>
      <c r="B2085" s="5">
        <f>TITRES_STAT!D2088</f>
        <v>5.7397999999999998</v>
      </c>
      <c r="C2085" s="2">
        <f t="shared" si="253"/>
        <v>9.2999999999996419E-3</v>
      </c>
      <c r="D2085" s="2">
        <f t="shared" si="254"/>
        <v>5.7435599999999996</v>
      </c>
      <c r="E2085" s="2">
        <f t="shared" si="256"/>
        <v>5.7902199999999997</v>
      </c>
      <c r="F2085" s="2">
        <f t="shared" si="257"/>
        <v>5.8214700000000015</v>
      </c>
      <c r="G2085" s="2">
        <f t="shared" si="251"/>
        <v>5.9695819999999999</v>
      </c>
      <c r="H2085" s="2">
        <f t="shared" si="255"/>
        <v>5.6684409999999961</v>
      </c>
      <c r="I2085" s="2">
        <f t="array" ref="I2085">SUMPRODUCT(B2069:B2088, (ROW(B2069:B2088)-ROW(B2069)+1)) / (20*21/2)</f>
        <v>5.7821280952380958</v>
      </c>
      <c r="J2085" s="2">
        <f t="shared" si="258"/>
        <v>5.8232869444850408</v>
      </c>
      <c r="K2085" s="2">
        <f t="shared" si="252"/>
        <v>5.8749913364894431</v>
      </c>
    </row>
    <row r="2086" spans="1:11" ht="13.5" x14ac:dyDescent="0.25">
      <c r="A2086" s="3">
        <f>TITRES_STAT!B2089</f>
        <v>45817</v>
      </c>
      <c r="B2086" s="5">
        <f>TITRES_STAT!D2089</f>
        <v>5.7397999999999998</v>
      </c>
      <c r="C2086" s="2">
        <f t="shared" si="253"/>
        <v>0</v>
      </c>
      <c r="D2086" s="2">
        <f t="shared" si="254"/>
        <v>5.7342199999999997</v>
      </c>
      <c r="E2086" s="2">
        <f t="shared" si="256"/>
        <v>5.7790200000000009</v>
      </c>
      <c r="F2086" s="2">
        <f t="shared" si="257"/>
        <v>5.8126050000000014</v>
      </c>
      <c r="G2086" s="2">
        <f t="shared" si="251"/>
        <v>5.9585700000000008</v>
      </c>
      <c r="H2086" s="2">
        <f t="shared" si="255"/>
        <v>5.6684409999999961</v>
      </c>
      <c r="I2086" s="2">
        <f t="array" ref="I2086">SUMPRODUCT(B2070:B2089, (ROW(B2070:B2089)-ROW(B2070)+1)) / (20*21/2)</f>
        <v>5.7824857142857136</v>
      </c>
      <c r="J2086" s="2">
        <f t="shared" si="258"/>
        <v>5.8153358069150372</v>
      </c>
      <c r="K2086" s="2">
        <f t="shared" si="252"/>
        <v>5.869689715450642</v>
      </c>
    </row>
    <row r="2087" spans="1:11" ht="13.5" x14ac:dyDescent="0.25">
      <c r="A2087" s="3">
        <f>TITRES_STAT!B2090</f>
        <v>45818</v>
      </c>
      <c r="B2087" s="5">
        <f>TITRES_STAT!D2090</f>
        <v>5.7305000000000001</v>
      </c>
      <c r="C2087" s="2">
        <f t="shared" si="253"/>
        <v>-9.2999999999996419E-3</v>
      </c>
      <c r="D2087" s="2">
        <f t="shared" si="254"/>
        <v>5.7342199999999997</v>
      </c>
      <c r="E2087" s="2">
        <f t="shared" si="256"/>
        <v>5.7678200000000004</v>
      </c>
      <c r="F2087" s="2">
        <f t="shared" si="257"/>
        <v>5.8032750000000011</v>
      </c>
      <c r="G2087" s="2">
        <f t="shared" si="251"/>
        <v>5.9481180000000009</v>
      </c>
      <c r="H2087" s="2">
        <f t="shared" si="255"/>
        <v>5.6683944999999945</v>
      </c>
      <c r="I2087" s="2">
        <f t="array" ref="I2087">SUMPRODUCT(B2071:B2090, (ROW(B2071:B2090)-ROW(B2071)+1)) / (20*21/2)</f>
        <v>5.7699100000000003</v>
      </c>
      <c r="J2087" s="2">
        <f t="shared" si="258"/>
        <v>5.8072562062564623</v>
      </c>
      <c r="K2087" s="2">
        <f t="shared" si="252"/>
        <v>5.864231295236892</v>
      </c>
    </row>
    <row r="2088" spans="1:11" ht="13.5" x14ac:dyDescent="0.25">
      <c r="A2088" s="3">
        <f>TITRES_STAT!B2091</f>
        <v>45819</v>
      </c>
      <c r="B2088" s="5">
        <f>TITRES_STAT!D2091</f>
        <v>5.7865000000000002</v>
      </c>
      <c r="C2088" s="2">
        <f t="shared" si="253"/>
        <v>5.600000000000005E-2</v>
      </c>
      <c r="D2088" s="2">
        <f t="shared" si="254"/>
        <v>5.7454200000000002</v>
      </c>
      <c r="E2088" s="2">
        <f t="shared" si="256"/>
        <v>5.762220000000001</v>
      </c>
      <c r="F2088" s="2">
        <f t="shared" si="257"/>
        <v>5.8107450000000025</v>
      </c>
      <c r="G2088" s="2">
        <f t="shared" si="251"/>
        <v>5.937292000000002</v>
      </c>
      <c r="H2088" s="2">
        <f t="shared" si="255"/>
        <v>5.6687214999999949</v>
      </c>
      <c r="I2088" s="2">
        <f t="array" ref="I2088">SUMPRODUCT(B2072:B2091, (ROW(B2072:B2091)-ROW(B2072)+1)) / (20*21/2)</f>
        <v>5.7690676190476191</v>
      </c>
      <c r="J2088" s="2">
        <f t="shared" si="258"/>
        <v>5.8052794247082273</v>
      </c>
      <c r="K2088" s="2">
        <f t="shared" si="252"/>
        <v>5.8611830091491708</v>
      </c>
    </row>
    <row r="2089" spans="1:11" ht="13.5" x14ac:dyDescent="0.25">
      <c r="A2089" s="3">
        <f>TITRES_STAT!B2092</f>
        <v>45820</v>
      </c>
      <c r="B2089" s="5">
        <f>TITRES_STAT!D2092</f>
        <v>5.8144999999999998</v>
      </c>
      <c r="C2089" s="2">
        <f t="shared" si="253"/>
        <v>2.7999999999999581E-2</v>
      </c>
      <c r="D2089" s="2">
        <f t="shared" si="254"/>
        <v>5.7622200000000001</v>
      </c>
      <c r="E2089" s="2">
        <f t="shared" si="256"/>
        <v>5.7612900000000007</v>
      </c>
      <c r="F2089" s="2">
        <f t="shared" si="257"/>
        <v>5.8065450000000016</v>
      </c>
      <c r="G2089" s="2">
        <f t="shared" si="251"/>
        <v>5.9288940000000014</v>
      </c>
      <c r="H2089" s="2">
        <f t="shared" si="255"/>
        <v>5.6696549999999943</v>
      </c>
      <c r="I2089" s="2">
        <f t="array" ref="I2089">SUMPRODUCT(B2073:B2092, (ROW(B2073:B2092)-ROW(B2073)+1)) / (20*21/2)</f>
        <v>5.7687138095238097</v>
      </c>
      <c r="J2089" s="2">
        <f t="shared" si="258"/>
        <v>5.8061575747360159</v>
      </c>
      <c r="K2089" s="2">
        <f t="shared" si="252"/>
        <v>5.859352302908027</v>
      </c>
    </row>
    <row r="2090" spans="1:11" ht="13.5" x14ac:dyDescent="0.25">
      <c r="A2090" s="3">
        <f>TITRES_STAT!B2093</f>
        <v>45821</v>
      </c>
      <c r="B2090" s="5">
        <f>TITRES_STAT!D2093</f>
        <v>5.6745000000000001</v>
      </c>
      <c r="C2090" s="2">
        <f t="shared" si="253"/>
        <v>-0.13999999999999968</v>
      </c>
      <c r="D2090" s="2">
        <f t="shared" si="254"/>
        <v>5.7491599999999989</v>
      </c>
      <c r="E2090" s="2">
        <f t="shared" si="256"/>
        <v>5.7463600000000001</v>
      </c>
      <c r="F2090" s="2">
        <f t="shared" si="257"/>
        <v>5.7953450000000011</v>
      </c>
      <c r="G2090" s="2">
        <f t="shared" si="251"/>
        <v>5.9210540000000016</v>
      </c>
      <c r="H2090" s="2">
        <f t="shared" si="255"/>
        <v>5.6691884999999944</v>
      </c>
      <c r="I2090" s="2">
        <f t="array" ref="I2090">SUMPRODUCT(B2074:B2093, (ROW(B2074:B2093)-ROW(B2074)+1)) / (20*21/2)</f>
        <v>5.7688485714285713</v>
      </c>
      <c r="J2090" s="2">
        <f t="shared" si="258"/>
        <v>5.7936187580944907</v>
      </c>
      <c r="K2090" s="2">
        <f t="shared" si="252"/>
        <v>5.8521031929900653</v>
      </c>
    </row>
    <row r="2091" spans="1:11" ht="13.5" x14ac:dyDescent="0.25">
      <c r="A2091" s="3">
        <f>TITRES_STAT!B2094</f>
        <v>45824</v>
      </c>
      <c r="B2091" s="5">
        <f>TITRES_STAT!D2094</f>
        <v>5.7865000000000002</v>
      </c>
      <c r="C2091" s="2">
        <f t="shared" si="253"/>
        <v>0.1120000000000001</v>
      </c>
      <c r="D2091" s="2">
        <f t="shared" si="254"/>
        <v>5.7584999999999997</v>
      </c>
      <c r="E2091" s="2">
        <f t="shared" si="256"/>
        <v>5.746360000000001</v>
      </c>
      <c r="F2091" s="2">
        <f t="shared" si="257"/>
        <v>5.7902150000000017</v>
      </c>
      <c r="G2091" s="2">
        <f t="shared" si="251"/>
        <v>5.9135880000000016</v>
      </c>
      <c r="H2091" s="2">
        <f t="shared" si="255"/>
        <v>5.6691884999999935</v>
      </c>
      <c r="I2091" s="2">
        <f t="array" ref="I2091">SUMPRODUCT(B2075:B2094, (ROW(B2075:B2094)-ROW(B2075)+1)) / (20*21/2)</f>
        <v>5.7689385714285715</v>
      </c>
      <c r="J2091" s="2">
        <f t="shared" si="258"/>
        <v>5.7929407811331108</v>
      </c>
      <c r="K2091" s="2">
        <f t="shared" si="252"/>
        <v>5.8495305187551612</v>
      </c>
    </row>
    <row r="2092" spans="1:11" ht="13.5" x14ac:dyDescent="0.25">
      <c r="A2092" s="3">
        <f>TITRES_STAT!B2095</f>
        <v>45825</v>
      </c>
      <c r="B2092" s="5">
        <f>TITRES_STAT!D2095</f>
        <v>5.7865000000000002</v>
      </c>
      <c r="C2092" s="2">
        <f t="shared" si="253"/>
        <v>0</v>
      </c>
      <c r="D2092" s="2">
        <f t="shared" si="254"/>
        <v>5.7697000000000003</v>
      </c>
      <c r="E2092" s="2">
        <f t="shared" si="256"/>
        <v>5.7519600000000013</v>
      </c>
      <c r="F2092" s="2">
        <f t="shared" si="257"/>
        <v>5.7850850000000005</v>
      </c>
      <c r="G2092" s="2">
        <f t="shared" si="251"/>
        <v>5.9042560000000011</v>
      </c>
      <c r="H2092" s="2">
        <f t="shared" si="255"/>
        <v>5.6692819999999937</v>
      </c>
      <c r="I2092" s="2">
        <f t="array" ref="I2092">SUMPRODUCT(B2076:B2095, (ROW(B2076:B2095)-ROW(B2076)+1)) / (20*21/2)</f>
        <v>5.7693395238095242</v>
      </c>
      <c r="J2092" s="2">
        <f t="shared" si="258"/>
        <v>5.792327373406148</v>
      </c>
      <c r="K2092" s="2">
        <f t="shared" si="252"/>
        <v>5.8470587337059392</v>
      </c>
    </row>
    <row r="2093" spans="1:11" ht="13.5" x14ac:dyDescent="0.25">
      <c r="A2093" s="3">
        <f>TITRES_STAT!B2096</f>
        <v>45826</v>
      </c>
      <c r="B2093" s="5">
        <f>TITRES_STAT!D2096</f>
        <v>5.7865000000000002</v>
      </c>
      <c r="C2093" s="2">
        <f t="shared" si="253"/>
        <v>0</v>
      </c>
      <c r="D2093" s="2">
        <f t="shared" si="254"/>
        <v>5.7697000000000003</v>
      </c>
      <c r="E2093" s="2">
        <f t="shared" si="256"/>
        <v>5.7575600000000007</v>
      </c>
      <c r="F2093" s="2">
        <f t="shared" si="257"/>
        <v>5.7855550000000004</v>
      </c>
      <c r="G2093" s="2">
        <f t="shared" si="251"/>
        <v>5.896790000000002</v>
      </c>
      <c r="H2093" s="2">
        <f t="shared" si="255"/>
        <v>5.669375499999993</v>
      </c>
      <c r="I2093" s="2">
        <f t="array" ref="I2093">SUMPRODUCT(B2077:B2096, (ROW(B2077:B2096)-ROW(B2077)+1)) / (20*21/2)</f>
        <v>5.7700514285714286</v>
      </c>
      <c r="J2093" s="2">
        <f t="shared" si="258"/>
        <v>5.7917723854627052</v>
      </c>
      <c r="K2093" s="2">
        <f t="shared" si="252"/>
        <v>5.8446838814037454</v>
      </c>
    </row>
    <row r="2094" spans="1:11" ht="13.5" x14ac:dyDescent="0.25">
      <c r="A2094" s="3">
        <f>TITRES_STAT!B2097</f>
        <v>45827</v>
      </c>
      <c r="B2094" s="5">
        <f>TITRES_STAT!D2097</f>
        <v>5.7865000000000002</v>
      </c>
      <c r="C2094" s="2">
        <f t="shared" si="253"/>
        <v>0</v>
      </c>
      <c r="D2094" s="2">
        <f t="shared" si="254"/>
        <v>5.7641000000000009</v>
      </c>
      <c r="E2094" s="2">
        <f t="shared" si="256"/>
        <v>5.7631600000000009</v>
      </c>
      <c r="F2094" s="2">
        <f t="shared" si="257"/>
        <v>5.7822900000000006</v>
      </c>
      <c r="G2094" s="2">
        <f t="shared" si="251"/>
        <v>5.8911900000000017</v>
      </c>
      <c r="H2094" s="2">
        <f t="shared" si="255"/>
        <v>5.669515499999993</v>
      </c>
      <c r="I2094" s="2">
        <f t="array" ref="I2094">SUMPRODUCT(B2078:B2097, (ROW(B2078:B2097)-ROW(B2078)+1)) / (20*21/2)</f>
        <v>5.7710742857142856</v>
      </c>
      <c r="J2094" s="2">
        <f t="shared" si="258"/>
        <v>5.7912702535138756</v>
      </c>
      <c r="K2094" s="2">
        <f t="shared" si="252"/>
        <v>5.842402160564383</v>
      </c>
    </row>
    <row r="2095" spans="1:11" ht="13.5" x14ac:dyDescent="0.25">
      <c r="A2095" s="3">
        <f>TITRES_STAT!B2098</f>
        <v>45828</v>
      </c>
      <c r="B2095" s="5">
        <f>TITRES_STAT!D2098</f>
        <v>5.7865000000000002</v>
      </c>
      <c r="C2095" s="2">
        <f t="shared" si="253"/>
        <v>0</v>
      </c>
      <c r="D2095" s="2">
        <f t="shared" si="254"/>
        <v>5.7865000000000002</v>
      </c>
      <c r="E2095" s="2">
        <f t="shared" si="256"/>
        <v>5.7678300000000009</v>
      </c>
      <c r="F2095" s="2">
        <f t="shared" si="257"/>
        <v>5.7790250000000007</v>
      </c>
      <c r="G2095" s="2">
        <f t="shared" si="251"/>
        <v>5.8855900000000005</v>
      </c>
      <c r="H2095" s="2">
        <f t="shared" si="255"/>
        <v>5.669655499999994</v>
      </c>
      <c r="I2095" s="2">
        <f t="array" ref="I2095">SUMPRODUCT(B2079:B2098, (ROW(B2079:B2098)-ROW(B2079)+1)) / (20*21/2)</f>
        <v>5.7723638095238101</v>
      </c>
      <c r="J2095" s="2">
        <f t="shared" si="258"/>
        <v>5.790815943655411</v>
      </c>
      <c r="K2095" s="2">
        <f t="shared" si="252"/>
        <v>5.8402099189736232</v>
      </c>
    </row>
    <row r="2096" spans="1:11" ht="13.5" x14ac:dyDescent="0.25">
      <c r="A2096" s="3">
        <f>TITRES_STAT!B2099</f>
        <v>45831</v>
      </c>
      <c r="B2096" s="5">
        <f>TITRES_STAT!D2099</f>
        <v>5.7865000000000002</v>
      </c>
      <c r="C2096" s="2">
        <f t="shared" si="253"/>
        <v>0</v>
      </c>
      <c r="D2096" s="2">
        <f t="shared" si="254"/>
        <v>5.7865000000000002</v>
      </c>
      <c r="E2096" s="2">
        <f t="shared" si="256"/>
        <v>5.7725000000000009</v>
      </c>
      <c r="F2096" s="2">
        <f t="shared" si="257"/>
        <v>5.7757600000000009</v>
      </c>
      <c r="G2096" s="2">
        <f t="shared" si="251"/>
        <v>5.8794320000000004</v>
      </c>
      <c r="H2096" s="2">
        <f t="shared" si="255"/>
        <v>5.6698424999999943</v>
      </c>
      <c r="I2096" s="2">
        <f t="array" ref="I2096">SUMPRODUCT(B2080:B2099, (ROW(B2080:B2099)-ROW(B2080)+1)) / (20*21/2)</f>
        <v>5.7739200000000004</v>
      </c>
      <c r="J2096" s="2">
        <f t="shared" si="258"/>
        <v>5.7904049014025141</v>
      </c>
      <c r="K2096" s="2">
        <f t="shared" si="252"/>
        <v>5.8381036476413239</v>
      </c>
    </row>
    <row r="2097" spans="1:11" ht="13.5" x14ac:dyDescent="0.25">
      <c r="A2097" s="3">
        <f>TITRES_STAT!B2100</f>
        <v>45832</v>
      </c>
      <c r="B2097" s="5">
        <f>TITRES_STAT!D2100</f>
        <v>5.7865000000000002</v>
      </c>
      <c r="C2097" s="2">
        <f t="shared" si="253"/>
        <v>0</v>
      </c>
      <c r="D2097" s="2">
        <f t="shared" si="254"/>
        <v>5.7865000000000002</v>
      </c>
      <c r="E2097" s="2">
        <f t="shared" si="256"/>
        <v>5.778100000000002</v>
      </c>
      <c r="F2097" s="2">
        <f t="shared" si="257"/>
        <v>5.7729600000000012</v>
      </c>
      <c r="G2097" s="2">
        <f t="shared" si="251"/>
        <v>5.8760720000000006</v>
      </c>
      <c r="H2097" s="2">
        <f t="shared" si="255"/>
        <v>5.6703094999999939</v>
      </c>
      <c r="I2097" s="2">
        <f t="array" ref="I2097">SUMPRODUCT(B2081:B2100, (ROW(B2081:B2100)-ROW(B2081)+1)) / (20*21/2)</f>
        <v>5.7747585714285714</v>
      </c>
      <c r="J2097" s="2">
        <f t="shared" si="258"/>
        <v>5.7900330060308463</v>
      </c>
      <c r="K2097" s="2">
        <f t="shared" si="252"/>
        <v>5.8360799751848011</v>
      </c>
    </row>
    <row r="2098" spans="1:11" ht="13.5" x14ac:dyDescent="0.25">
      <c r="A2098" s="3">
        <f>TITRES_STAT!B2101</f>
        <v>45833</v>
      </c>
      <c r="B2098" s="5">
        <f>TITRES_STAT!D2101</f>
        <v>5.7865000000000002</v>
      </c>
      <c r="C2098" s="2">
        <f t="shared" si="253"/>
        <v>0</v>
      </c>
      <c r="D2098" s="2">
        <f t="shared" si="254"/>
        <v>5.7865000000000002</v>
      </c>
      <c r="E2098" s="2">
        <f t="shared" si="256"/>
        <v>5.778100000000002</v>
      </c>
      <c r="F2098" s="2">
        <f t="shared" si="257"/>
        <v>5.7701600000000024</v>
      </c>
      <c r="G2098" s="2">
        <f t="shared" ref="G2098:G2161" si="259">AVERAGE(B2049:B2098)</f>
        <v>5.8708460000000002</v>
      </c>
      <c r="H2098" s="2">
        <f t="shared" si="255"/>
        <v>5.6710094999999932</v>
      </c>
      <c r="I2098" s="2">
        <f t="array" ref="I2098">SUMPRODUCT(B2082:B2101, (ROW(B2082:B2101)-ROW(B2082)+1)) / (20*21/2)</f>
        <v>5.775819523809524</v>
      </c>
      <c r="J2098" s="2">
        <f t="shared" si="258"/>
        <v>5.7896965292660036</v>
      </c>
      <c r="K2098" s="2">
        <f t="shared" si="252"/>
        <v>5.8341356624324563</v>
      </c>
    </row>
    <row r="2099" spans="1:11" ht="13.5" x14ac:dyDescent="0.25">
      <c r="A2099" s="3">
        <f>TITRES_STAT!B2102</f>
        <v>45835</v>
      </c>
      <c r="B2099" s="5">
        <f>TITRES_STAT!D2102</f>
        <v>5.7865000000000002</v>
      </c>
      <c r="C2099" s="2">
        <f t="shared" si="253"/>
        <v>0</v>
      </c>
      <c r="D2099" s="2">
        <f t="shared" si="254"/>
        <v>5.7865000000000002</v>
      </c>
      <c r="E2099" s="2">
        <f t="shared" si="256"/>
        <v>5.7753000000000014</v>
      </c>
      <c r="F2099" s="2">
        <f t="shared" si="257"/>
        <v>5.7682950000000019</v>
      </c>
      <c r="G2099" s="2">
        <f t="shared" si="259"/>
        <v>5.8637540000000001</v>
      </c>
      <c r="H2099" s="2">
        <f t="shared" si="255"/>
        <v>5.6715229999999943</v>
      </c>
      <c r="I2099" s="2">
        <f t="array" ref="I2099">SUMPRODUCT(B2083:B2102, (ROW(B2083:B2102)-ROW(B2083)+1)) / (20*21/2)</f>
        <v>5.7769252380952381</v>
      </c>
      <c r="J2099" s="2">
        <f t="shared" si="258"/>
        <v>5.7893920979073368</v>
      </c>
      <c r="K2099" s="2">
        <f t="shared" ref="K2099:K2162" si="260">$K$4*B2099+(1-$K$4)*K2098</f>
        <v>5.832267597239027</v>
      </c>
    </row>
    <row r="2100" spans="1:11" ht="13.5" x14ac:dyDescent="0.25">
      <c r="A2100" s="3">
        <f>TITRES_STAT!B2103</f>
        <v>45838</v>
      </c>
      <c r="B2100" s="5">
        <f>TITRES_STAT!D2103</f>
        <v>5.7770999999999999</v>
      </c>
      <c r="C2100" s="2">
        <f t="shared" si="253"/>
        <v>-9.400000000000297E-3</v>
      </c>
      <c r="D2100" s="2">
        <f t="shared" si="254"/>
        <v>5.7846200000000003</v>
      </c>
      <c r="E2100" s="2">
        <f t="shared" si="256"/>
        <v>5.7855600000000003</v>
      </c>
      <c r="F2100" s="2">
        <f t="shared" si="257"/>
        <v>5.7659600000000015</v>
      </c>
      <c r="G2100" s="2">
        <f t="shared" si="259"/>
        <v>5.8589000000000002</v>
      </c>
      <c r="H2100" s="2">
        <f t="shared" si="255"/>
        <v>5.6719894999999951</v>
      </c>
      <c r="I2100" s="2">
        <f t="array" ref="I2100">SUMPRODUCT(B2084:B2103, (ROW(B2084:B2103)-ROW(B2084)+1)) / (20*21/2)</f>
        <v>5.8053709523809509</v>
      </c>
      <c r="J2100" s="2">
        <f t="shared" si="258"/>
        <v>5.7882214219161625</v>
      </c>
      <c r="K2100" s="2">
        <f t="shared" si="260"/>
        <v>5.8301041620531828</v>
      </c>
    </row>
    <row r="2101" spans="1:11" ht="13.5" x14ac:dyDescent="0.25">
      <c r="A2101" s="3">
        <f>TITRES_STAT!B2104</f>
        <v>45839</v>
      </c>
      <c r="B2101" s="5">
        <f>TITRES_STAT!D2104</f>
        <v>5.7770999999999999</v>
      </c>
      <c r="C2101" s="2">
        <f t="shared" si="253"/>
        <v>0</v>
      </c>
      <c r="D2101" s="2">
        <f t="shared" si="254"/>
        <v>5.7827400000000004</v>
      </c>
      <c r="E2101" s="2">
        <f t="shared" si="256"/>
        <v>5.7846199999999994</v>
      </c>
      <c r="F2101" s="2">
        <f t="shared" si="257"/>
        <v>5.7654900000000024</v>
      </c>
      <c r="G2101" s="2">
        <f t="shared" si="259"/>
        <v>5.8512459999999997</v>
      </c>
      <c r="H2101" s="2">
        <f t="shared" si="255"/>
        <v>5.6725024999999949</v>
      </c>
      <c r="I2101" s="2">
        <f t="array" ref="I2101">SUMPRODUCT(B2085:B2104, (ROW(B2085:B2104)-ROW(B2085)+1)) / (20*21/2)</f>
        <v>5.8295499999999993</v>
      </c>
      <c r="J2101" s="2">
        <f t="shared" si="258"/>
        <v>5.7871622388765287</v>
      </c>
      <c r="K2101" s="2">
        <f t="shared" si="260"/>
        <v>5.8280255674628627</v>
      </c>
    </row>
    <row r="2102" spans="1:11" ht="13.5" x14ac:dyDescent="0.25">
      <c r="A2102" s="3">
        <f>TITRES_STAT!B2105</f>
        <v>45840</v>
      </c>
      <c r="B2102" s="5">
        <f>TITRES_STAT!D2105</f>
        <v>5.7770999999999999</v>
      </c>
      <c r="C2102" s="2">
        <f t="shared" si="253"/>
        <v>0</v>
      </c>
      <c r="D2102" s="2">
        <f t="shared" si="254"/>
        <v>5.7808600000000006</v>
      </c>
      <c r="E2102" s="2">
        <f t="shared" si="256"/>
        <v>5.7836799999999986</v>
      </c>
      <c r="F2102" s="2">
        <f t="shared" si="257"/>
        <v>5.7678200000000022</v>
      </c>
      <c r="G2102" s="2">
        <f t="shared" si="259"/>
        <v>5.8432199999999996</v>
      </c>
      <c r="H2102" s="2">
        <f t="shared" si="255"/>
        <v>5.673762499999996</v>
      </c>
      <c r="I2102" s="2">
        <f t="array" ref="I2102">SUMPRODUCT(B2086:B2105, (ROW(B2086:B2105)-ROW(B2086)+1)) / (20*21/2)</f>
        <v>5.8549290476190468</v>
      </c>
      <c r="J2102" s="2">
        <f t="shared" si="258"/>
        <v>5.786203930412098</v>
      </c>
      <c r="K2102" s="2">
        <f t="shared" si="260"/>
        <v>5.826028486385888</v>
      </c>
    </row>
    <row r="2103" spans="1:11" ht="13.5" x14ac:dyDescent="0.25">
      <c r="A2103" s="3">
        <f>TITRES_STAT!B2106</f>
        <v>45841</v>
      </c>
      <c r="B2103" s="5">
        <f>TITRES_STAT!D2106</f>
        <v>6.0664999999999996</v>
      </c>
      <c r="C2103" s="2">
        <f t="shared" si="253"/>
        <v>0.28939999999999966</v>
      </c>
      <c r="D2103" s="2">
        <f t="shared" si="254"/>
        <v>5.8368599999999997</v>
      </c>
      <c r="E2103" s="2">
        <f t="shared" si="256"/>
        <v>5.8116799999999991</v>
      </c>
      <c r="F2103" s="2">
        <f t="shared" si="257"/>
        <v>5.7846200000000021</v>
      </c>
      <c r="G2103" s="2">
        <f t="shared" si="259"/>
        <v>5.8437800000000006</v>
      </c>
      <c r="H2103" s="2">
        <f t="shared" si="255"/>
        <v>5.676795999999996</v>
      </c>
      <c r="I2103" s="2">
        <f t="array" ref="I2103">SUMPRODUCT(B2087:B2106, (ROW(B2087:B2106)-ROW(B2087)+1)) / (20*21/2)</f>
        <v>5.8671904761904754</v>
      </c>
      <c r="J2103" s="2">
        <f t="shared" si="258"/>
        <v>5.8128987941823738</v>
      </c>
      <c r="K2103" s="2">
        <f t="shared" si="260"/>
        <v>5.8354587418217356</v>
      </c>
    </row>
    <row r="2104" spans="1:11" ht="13.5" x14ac:dyDescent="0.25">
      <c r="A2104" s="3">
        <f>TITRES_STAT!B2107</f>
        <v>45842</v>
      </c>
      <c r="B2104" s="5">
        <f>TITRES_STAT!D2107</f>
        <v>6.0385</v>
      </c>
      <c r="C2104" s="2">
        <f t="shared" si="253"/>
        <v>-2.7999999999999581E-2</v>
      </c>
      <c r="D2104" s="2">
        <f t="shared" si="254"/>
        <v>5.8872599999999995</v>
      </c>
      <c r="E2104" s="2">
        <f t="shared" si="256"/>
        <v>5.836879999999999</v>
      </c>
      <c r="F2104" s="2">
        <f t="shared" si="257"/>
        <v>5.8000200000000017</v>
      </c>
      <c r="G2104" s="2">
        <f t="shared" si="259"/>
        <v>5.8434080000000002</v>
      </c>
      <c r="H2104" s="2">
        <f t="shared" si="255"/>
        <v>5.6793629999999977</v>
      </c>
      <c r="I2104" s="2">
        <f t="array" ref="I2104">SUMPRODUCT(B2088:B2107, (ROW(B2088:B2107)-ROW(B2088)+1)) / (20*21/2)</f>
        <v>5.8855885714285714</v>
      </c>
      <c r="J2104" s="2">
        <f t="shared" si="258"/>
        <v>5.8343846233078622</v>
      </c>
      <c r="K2104" s="2">
        <f t="shared" si="260"/>
        <v>5.8434211441032362</v>
      </c>
    </row>
    <row r="2105" spans="1:11" ht="13.5" x14ac:dyDescent="0.25">
      <c r="A2105" s="3">
        <f>TITRES_STAT!B2108</f>
        <v>45845</v>
      </c>
      <c r="B2105" s="5">
        <f>TITRES_STAT!D2108</f>
        <v>6.0664999999999996</v>
      </c>
      <c r="C2105" s="2">
        <f t="shared" si="253"/>
        <v>2.7999999999999581E-2</v>
      </c>
      <c r="D2105" s="2">
        <f t="shared" si="254"/>
        <v>5.9451399999999994</v>
      </c>
      <c r="E2105" s="2">
        <f t="shared" si="256"/>
        <v>5.8648799999999994</v>
      </c>
      <c r="F2105" s="2">
        <f t="shared" si="257"/>
        <v>5.8163550000000024</v>
      </c>
      <c r="G2105" s="2">
        <f t="shared" si="259"/>
        <v>5.8445280000000004</v>
      </c>
      <c r="H2105" s="2">
        <f t="shared" si="255"/>
        <v>5.6820699999999968</v>
      </c>
      <c r="I2105" s="2">
        <f t="array" ref="I2105">SUMPRODUCT(B2089:B2108, (ROW(B2089:B2108)-ROW(B2089)+1)) / (20*21/2)</f>
        <v>5.9026090476190465</v>
      </c>
      <c r="J2105" s="2">
        <f t="shared" si="258"/>
        <v>5.8564908496594938</v>
      </c>
      <c r="K2105" s="2">
        <f t="shared" si="260"/>
        <v>5.8521693345305597</v>
      </c>
    </row>
    <row r="2106" spans="1:11" ht="13.5" x14ac:dyDescent="0.25">
      <c r="A2106" s="3">
        <f>TITRES_STAT!B2109</f>
        <v>45846</v>
      </c>
      <c r="B2106" s="5">
        <f>TITRES_STAT!D2109</f>
        <v>5.9451000000000001</v>
      </c>
      <c r="C2106" s="2">
        <f t="shared" si="253"/>
        <v>-0.12139999999999951</v>
      </c>
      <c r="D2106" s="2">
        <f t="shared" si="254"/>
        <v>5.9787400000000002</v>
      </c>
      <c r="E2106" s="2">
        <f t="shared" si="256"/>
        <v>5.8807400000000003</v>
      </c>
      <c r="F2106" s="2">
        <f t="shared" si="257"/>
        <v>5.8266200000000019</v>
      </c>
      <c r="G2106" s="2">
        <f t="shared" si="259"/>
        <v>5.8434080000000002</v>
      </c>
      <c r="H2106" s="2">
        <f t="shared" si="255"/>
        <v>5.6842629999999961</v>
      </c>
      <c r="I2106" s="2">
        <f t="array" ref="I2106">SUMPRODUCT(B2090:B2109, (ROW(B2090:B2109)-ROW(B2090)+1)) / (20*21/2)</f>
        <v>5.9185185714285709</v>
      </c>
      <c r="J2106" s="2">
        <f t="shared" si="258"/>
        <v>5.8649298163585897</v>
      </c>
      <c r="K2106" s="2">
        <f t="shared" si="260"/>
        <v>5.8558136743528904</v>
      </c>
    </row>
    <row r="2107" spans="1:11" ht="13.5" x14ac:dyDescent="0.25">
      <c r="A2107" s="3">
        <f>TITRES_STAT!B2110</f>
        <v>45847</v>
      </c>
      <c r="B2107" s="5">
        <f>TITRES_STAT!D2110</f>
        <v>6.0198</v>
      </c>
      <c r="C2107" s="2">
        <f t="shared" si="253"/>
        <v>7.4699999999999989E-2</v>
      </c>
      <c r="D2107" s="2">
        <f t="shared" si="254"/>
        <v>6.0272800000000002</v>
      </c>
      <c r="E2107" s="2">
        <f t="shared" si="256"/>
        <v>5.9040699999999999</v>
      </c>
      <c r="F2107" s="2">
        <f t="shared" si="257"/>
        <v>5.8410850000000023</v>
      </c>
      <c r="G2107" s="2">
        <f t="shared" si="259"/>
        <v>5.8452739999999999</v>
      </c>
      <c r="H2107" s="2">
        <f t="shared" si="255"/>
        <v>5.6872964999999969</v>
      </c>
      <c r="I2107" s="2">
        <f t="array" ref="I2107">SUMPRODUCT(B2091:B2110, (ROW(B2091:B2110)-ROW(B2091)+1)) / (20*21/2)</f>
        <v>5.9378980952380935</v>
      </c>
      <c r="J2107" s="2">
        <f t="shared" si="258"/>
        <v>5.8796793576577722</v>
      </c>
      <c r="K2107" s="2">
        <f t="shared" si="260"/>
        <v>5.8622445106527774</v>
      </c>
    </row>
    <row r="2108" spans="1:11" ht="13.5" x14ac:dyDescent="0.25">
      <c r="A2108" s="3">
        <f>TITRES_STAT!B2111</f>
        <v>45848</v>
      </c>
      <c r="B2108" s="5">
        <f>TITRES_STAT!D2111</f>
        <v>6.0198</v>
      </c>
      <c r="C2108" s="2">
        <f t="shared" si="253"/>
        <v>0</v>
      </c>
      <c r="D2108" s="2">
        <f t="shared" si="254"/>
        <v>6.0179400000000003</v>
      </c>
      <c r="E2108" s="2">
        <f t="shared" si="256"/>
        <v>5.9274000000000004</v>
      </c>
      <c r="F2108" s="2">
        <f t="shared" si="257"/>
        <v>5.8527500000000021</v>
      </c>
      <c r="G2108" s="2">
        <f t="shared" si="259"/>
        <v>5.845647999999998</v>
      </c>
      <c r="H2108" s="2">
        <f t="shared" si="255"/>
        <v>5.6904229999999973</v>
      </c>
      <c r="I2108" s="2">
        <f t="array" ref="I2108">SUMPRODUCT(B2092:B2111, (ROW(B2092:B2111)-ROW(B2092)+1)) / (20*21/2)</f>
        <v>5.9634014285714301</v>
      </c>
      <c r="J2108" s="2">
        <f t="shared" si="258"/>
        <v>5.8930241807379842</v>
      </c>
      <c r="K2108" s="2">
        <f t="shared" si="260"/>
        <v>5.8684231572938454</v>
      </c>
    </row>
    <row r="2109" spans="1:11" ht="13.5" x14ac:dyDescent="0.25">
      <c r="A2109" s="3">
        <f>TITRES_STAT!B2112</f>
        <v>45849</v>
      </c>
      <c r="B2109" s="5">
        <f>TITRES_STAT!D2112</f>
        <v>6.0198</v>
      </c>
      <c r="C2109" s="2">
        <f t="shared" si="253"/>
        <v>0</v>
      </c>
      <c r="D2109" s="2">
        <f t="shared" si="254"/>
        <v>6.0141999999999998</v>
      </c>
      <c r="E2109" s="2">
        <f t="shared" si="256"/>
        <v>5.9507300000000001</v>
      </c>
      <c r="F2109" s="2">
        <f t="shared" si="257"/>
        <v>5.8630150000000016</v>
      </c>
      <c r="G2109" s="2">
        <f t="shared" si="259"/>
        <v>5.8465819999999971</v>
      </c>
      <c r="H2109" s="2">
        <f t="shared" si="255"/>
        <v>5.6934564999999964</v>
      </c>
      <c r="I2109" s="2">
        <f t="array" ref="I2109">SUMPRODUCT(B2093:B2112, (ROW(B2093:B2112)-ROW(B2093)+1)) / (20*21/2)</f>
        <v>5.9791814285714278</v>
      </c>
      <c r="J2109" s="2">
        <f t="shared" si="258"/>
        <v>5.9050980682867475</v>
      </c>
      <c r="K2109" s="2">
        <f t="shared" si="260"/>
        <v>5.8743595040666357</v>
      </c>
    </row>
    <row r="2110" spans="1:11" ht="13.5" x14ac:dyDescent="0.25">
      <c r="A2110" s="3">
        <f>TITRES_STAT!B2113</f>
        <v>45852</v>
      </c>
      <c r="B2110" s="5">
        <f>TITRES_STAT!D2113</f>
        <v>6.0664999999999996</v>
      </c>
      <c r="C2110" s="2">
        <f t="shared" si="253"/>
        <v>4.669999999999952E-2</v>
      </c>
      <c r="D2110" s="2">
        <f t="shared" si="254"/>
        <v>6.0141999999999998</v>
      </c>
      <c r="E2110" s="2">
        <f t="shared" si="256"/>
        <v>5.9796700000000005</v>
      </c>
      <c r="F2110" s="2">
        <f t="shared" si="257"/>
        <v>5.8826150000000013</v>
      </c>
      <c r="G2110" s="2">
        <f t="shared" si="259"/>
        <v>5.8486359999999982</v>
      </c>
      <c r="H2110" s="2">
        <f t="shared" si="255"/>
        <v>5.6961634999999955</v>
      </c>
      <c r="I2110" s="2">
        <f t="array" ref="I2110">SUMPRODUCT(B2094:B2113, (ROW(B2094:B2113)-ROW(B2094)+1)) / (20*21/2)</f>
        <v>5.9927328571428582</v>
      </c>
      <c r="J2110" s="2">
        <f t="shared" si="258"/>
        <v>5.9204696808308661</v>
      </c>
      <c r="K2110" s="2">
        <f t="shared" si="260"/>
        <v>5.881894425475787</v>
      </c>
    </row>
    <row r="2111" spans="1:11" ht="13.5" x14ac:dyDescent="0.25">
      <c r="A2111" s="3">
        <f>TITRES_STAT!B2114</f>
        <v>45853</v>
      </c>
      <c r="B2111" s="5">
        <f>TITRES_STAT!D2114</f>
        <v>6.1504000000000003</v>
      </c>
      <c r="C2111" s="2">
        <f t="shared" si="253"/>
        <v>8.3900000000000752E-2</v>
      </c>
      <c r="D2111" s="2">
        <f t="shared" si="254"/>
        <v>6.0552600000000005</v>
      </c>
      <c r="E2111" s="2">
        <f t="shared" si="256"/>
        <v>6.0170000000000003</v>
      </c>
      <c r="F2111" s="2">
        <f t="shared" si="257"/>
        <v>5.9008100000000008</v>
      </c>
      <c r="G2111" s="2">
        <f t="shared" si="259"/>
        <v>5.8523679999999967</v>
      </c>
      <c r="H2111" s="2">
        <f t="shared" si="255"/>
        <v>5.6987764999999966</v>
      </c>
      <c r="I2111" s="2">
        <f t="array" ref="I2111">SUMPRODUCT(B2095:B2114, (ROW(B2095:B2114)-ROW(B2095)+1)) / (20*21/2)</f>
        <v>6.0147766666666662</v>
      </c>
      <c r="J2111" s="2">
        <f t="shared" si="258"/>
        <v>5.9423678064660219</v>
      </c>
      <c r="K2111" s="2">
        <f t="shared" si="260"/>
        <v>5.8924240558492853</v>
      </c>
    </row>
    <row r="2112" spans="1:11" ht="13.5" x14ac:dyDescent="0.25">
      <c r="A2112" s="3">
        <f>TITRES_STAT!B2115</f>
        <v>45854</v>
      </c>
      <c r="B2112" s="5">
        <f>TITRES_STAT!D2115</f>
        <v>6.0664999999999996</v>
      </c>
      <c r="C2112" s="2">
        <f t="shared" si="253"/>
        <v>-8.3900000000000752E-2</v>
      </c>
      <c r="D2112" s="2">
        <f t="shared" si="254"/>
        <v>6.0646000000000004</v>
      </c>
      <c r="E2112" s="2">
        <f t="shared" si="256"/>
        <v>6.0459399999999999</v>
      </c>
      <c r="F2112" s="2">
        <f t="shared" si="257"/>
        <v>5.914810000000001</v>
      </c>
      <c r="G2112" s="2">
        <f t="shared" si="259"/>
        <v>5.8551679999999964</v>
      </c>
      <c r="H2112" s="2">
        <f t="shared" si="255"/>
        <v>5.7003164999999969</v>
      </c>
      <c r="I2112" s="2">
        <f t="array" ref="I2112">SUMPRODUCT(B2096:B2115, (ROW(B2096:B2115)-ROW(B2096)+1)) / (20*21/2)</f>
        <v>6.0430428571428561</v>
      </c>
      <c r="J2112" s="2">
        <f t="shared" si="258"/>
        <v>5.9541899201359243</v>
      </c>
      <c r="K2112" s="2">
        <f t="shared" si="260"/>
        <v>5.8992505634630383</v>
      </c>
    </row>
    <row r="2113" spans="1:11" ht="13.5" x14ac:dyDescent="0.25">
      <c r="A2113" s="3">
        <f>TITRES_STAT!B2116</f>
        <v>45855</v>
      </c>
      <c r="B2113" s="5">
        <f>TITRES_STAT!D2116</f>
        <v>6.0571000000000002</v>
      </c>
      <c r="C2113" s="2">
        <f t="shared" si="253"/>
        <v>-9.3999999999994088E-3</v>
      </c>
      <c r="D2113" s="2">
        <f t="shared" si="254"/>
        <v>6.0720599999999987</v>
      </c>
      <c r="E2113" s="2">
        <f t="shared" si="256"/>
        <v>6.044999999999999</v>
      </c>
      <c r="F2113" s="2">
        <f t="shared" si="257"/>
        <v>5.9283400000000013</v>
      </c>
      <c r="G2113" s="2">
        <f t="shared" si="259"/>
        <v>5.8587139999999964</v>
      </c>
      <c r="H2113" s="2">
        <f t="shared" si="255"/>
        <v>5.7022764999999973</v>
      </c>
      <c r="I2113" s="2">
        <f t="array" ref="I2113">SUMPRODUCT(B2097:B2116, (ROW(B2097:B2116)-ROW(B2097)+1)) / (20*21/2)</f>
        <v>6.0602361904761901</v>
      </c>
      <c r="J2113" s="2">
        <f t="shared" si="258"/>
        <v>5.9639908801229788</v>
      </c>
      <c r="K2113" s="2">
        <f t="shared" si="260"/>
        <v>5.9054407374448799</v>
      </c>
    </row>
    <row r="2114" spans="1:11" ht="13.5" x14ac:dyDescent="0.25">
      <c r="A2114" s="3">
        <f>TITRES_STAT!B2117</f>
        <v>45856</v>
      </c>
      <c r="B2114" s="5">
        <f>TITRES_STAT!D2117</f>
        <v>6.1597999999999997</v>
      </c>
      <c r="C2114" s="2">
        <f t="shared" si="253"/>
        <v>0.10269999999999957</v>
      </c>
      <c r="D2114" s="2">
        <f t="shared" si="254"/>
        <v>6.10006</v>
      </c>
      <c r="E2114" s="2">
        <f t="shared" si="256"/>
        <v>6.057129999999999</v>
      </c>
      <c r="F2114" s="2">
        <f t="shared" si="257"/>
        <v>5.9470050000000017</v>
      </c>
      <c r="G2114" s="2">
        <f t="shared" si="259"/>
        <v>5.8635679999999981</v>
      </c>
      <c r="H2114" s="2">
        <f t="shared" si="255"/>
        <v>5.7048429999999977</v>
      </c>
      <c r="I2114" s="2">
        <f t="array" ref="I2114">SUMPRODUCT(B2098:B2117, (ROW(B2098:B2117)-ROW(B2098)+1)) / (20*21/2)</f>
        <v>6.0756966666666665</v>
      </c>
      <c r="J2114" s="2">
        <f t="shared" si="258"/>
        <v>5.9826393677303136</v>
      </c>
      <c r="K2114" s="2">
        <f t="shared" si="260"/>
        <v>5.9154156104862574</v>
      </c>
    </row>
    <row r="2115" spans="1:11" ht="13.5" x14ac:dyDescent="0.25">
      <c r="A2115" s="3">
        <f>TITRES_STAT!B2118</f>
        <v>45859</v>
      </c>
      <c r="B2115" s="5">
        <f>TITRES_STAT!D2118</f>
        <v>6.2438000000000002</v>
      </c>
      <c r="C2115" s="2">
        <f t="shared" si="253"/>
        <v>8.4000000000000519E-2</v>
      </c>
      <c r="D2115" s="2">
        <f t="shared" si="254"/>
        <v>6.1355200000000005</v>
      </c>
      <c r="E2115" s="2">
        <f t="shared" si="256"/>
        <v>6.0748599999999993</v>
      </c>
      <c r="F2115" s="2">
        <f t="shared" si="257"/>
        <v>5.969870000000002</v>
      </c>
      <c r="G2115" s="2">
        <f t="shared" si="259"/>
        <v>5.8701019999999993</v>
      </c>
      <c r="H2115" s="2">
        <f t="shared" si="255"/>
        <v>5.7081094999999973</v>
      </c>
      <c r="I2115" s="2">
        <f t="array" ref="I2115">SUMPRODUCT(B2099:B2118, (ROW(B2099:B2118)-ROW(B2099)+1)) / (20*21/2)</f>
        <v>6.0974242857142862</v>
      </c>
      <c r="J2115" s="2">
        <f t="shared" si="258"/>
        <v>6.0075118088988546</v>
      </c>
      <c r="K2115" s="2">
        <f t="shared" si="260"/>
        <v>5.9282934296828751</v>
      </c>
    </row>
    <row r="2116" spans="1:11" ht="13.5" x14ac:dyDescent="0.25">
      <c r="A2116" s="3">
        <f>TITRES_STAT!B2119</f>
        <v>45860</v>
      </c>
      <c r="B2116" s="5">
        <f>TITRES_STAT!D2119</f>
        <v>6.1504000000000003</v>
      </c>
      <c r="C2116" s="2">
        <f t="shared" ref="C2116:C2179" si="261">B2116-B2115</f>
        <v>-9.3399999999999928E-2</v>
      </c>
      <c r="D2116" s="2">
        <f t="shared" si="254"/>
        <v>6.1355200000000005</v>
      </c>
      <c r="E2116" s="2">
        <f t="shared" si="256"/>
        <v>6.0953900000000001</v>
      </c>
      <c r="F2116" s="2">
        <f t="shared" si="257"/>
        <v>5.9880650000000024</v>
      </c>
      <c r="G2116" s="2">
        <f t="shared" si="259"/>
        <v>5.8747679999999995</v>
      </c>
      <c r="H2116" s="2">
        <f t="shared" si="255"/>
        <v>5.7109089999999982</v>
      </c>
      <c r="I2116" s="2">
        <f t="array" ref="I2116">SUMPRODUCT(B2100:B2119, (ROW(B2100:B2119)-ROW(B2100)+1)) / (20*21/2)</f>
        <v>6.1170190476190482</v>
      </c>
      <c r="J2116" s="2">
        <f t="shared" si="258"/>
        <v>6.0211202080513448</v>
      </c>
      <c r="K2116" s="2">
        <f t="shared" si="260"/>
        <v>5.9370034912639387</v>
      </c>
    </row>
    <row r="2117" spans="1:11" ht="13.5" x14ac:dyDescent="0.25">
      <c r="A2117" s="3">
        <f>TITRES_STAT!B2120</f>
        <v>45861</v>
      </c>
      <c r="B2117" s="5">
        <f>TITRES_STAT!D2120</f>
        <v>6.1504000000000003</v>
      </c>
      <c r="C2117" s="2">
        <f t="shared" si="261"/>
        <v>0</v>
      </c>
      <c r="D2117" s="2">
        <f t="shared" si="254"/>
        <v>6.1523000000000003</v>
      </c>
      <c r="E2117" s="2">
        <f t="shared" si="256"/>
        <v>6.1084499999999995</v>
      </c>
      <c r="F2117" s="2">
        <f t="shared" si="257"/>
        <v>6.0062600000000019</v>
      </c>
      <c r="G2117" s="2">
        <f t="shared" si="259"/>
        <v>5.8794339999999989</v>
      </c>
      <c r="H2117" s="2">
        <f t="shared" si="255"/>
        <v>5.7137554999999987</v>
      </c>
      <c r="I2117" s="2">
        <f t="array" ref="I2117">SUMPRODUCT(B2101:B2120, (ROW(B2101:B2120)-ROW(B2101)+1)) / (20*21/2)</f>
        <v>6.1273761904761903</v>
      </c>
      <c r="J2117" s="2">
        <f t="shared" si="258"/>
        <v>6.033432569189312</v>
      </c>
      <c r="K2117" s="2">
        <f t="shared" si="260"/>
        <v>5.9453719818026078</v>
      </c>
    </row>
    <row r="2118" spans="1:11" ht="13.5" x14ac:dyDescent="0.25">
      <c r="A2118" s="3">
        <f>TITRES_STAT!B2121</f>
        <v>45862</v>
      </c>
      <c r="B2118" s="5">
        <f>TITRES_STAT!D2121</f>
        <v>6.2343999999999999</v>
      </c>
      <c r="C2118" s="2">
        <f t="shared" si="261"/>
        <v>8.3999999999999631E-2</v>
      </c>
      <c r="D2118" s="2">
        <f t="shared" ref="D2118:D2181" si="262">AVERAGE(B2114:B2118)</f>
        <v>6.1877600000000008</v>
      </c>
      <c r="E2118" s="2">
        <f t="shared" si="256"/>
        <v>6.1299099999999989</v>
      </c>
      <c r="F2118" s="2">
        <f t="shared" si="257"/>
        <v>6.0286550000000023</v>
      </c>
      <c r="G2118" s="2">
        <f t="shared" si="259"/>
        <v>5.8913799999999981</v>
      </c>
      <c r="H2118" s="2">
        <f t="shared" si="255"/>
        <v>5.7170684999999999</v>
      </c>
      <c r="I2118" s="2">
        <f t="array" ref="I2118">SUMPRODUCT(B2102:B2121, (ROW(B2102:B2121)-ROW(B2102)+1)) / (20*21/2)</f>
        <v>6.1359109523809519</v>
      </c>
      <c r="J2118" s="2">
        <f t="shared" si="258"/>
        <v>6.0525723245046157</v>
      </c>
      <c r="K2118" s="2">
        <f t="shared" si="260"/>
        <v>5.9567064138887797</v>
      </c>
    </row>
    <row r="2119" spans="1:11" ht="13.5" x14ac:dyDescent="0.25">
      <c r="A2119" s="3">
        <f>TITRES_STAT!B2122</f>
        <v>45866</v>
      </c>
      <c r="B2119" s="5">
        <f>TITRES_STAT!D2122</f>
        <v>6.2343999999999999</v>
      </c>
      <c r="C2119" s="2">
        <f t="shared" si="261"/>
        <v>0</v>
      </c>
      <c r="D2119" s="2">
        <f t="shared" si="262"/>
        <v>6.2026800000000009</v>
      </c>
      <c r="E2119" s="2">
        <f t="shared" si="256"/>
        <v>6.15137</v>
      </c>
      <c r="F2119" s="2">
        <f t="shared" si="257"/>
        <v>6.0510500000000009</v>
      </c>
      <c r="G2119" s="2">
        <f t="shared" si="259"/>
        <v>5.8980979999999974</v>
      </c>
      <c r="H2119" s="2">
        <f t="shared" si="255"/>
        <v>5.7204750000000004</v>
      </c>
      <c r="I2119" s="2">
        <f t="array" ref="I2119">SUMPRODUCT(B2103:B2122, (ROW(B2103:B2122)-ROW(B2103)+1)) / (20*21/2)</f>
        <v>6.147061428571428</v>
      </c>
      <c r="J2119" s="2">
        <f t="shared" si="258"/>
        <v>6.0698892459803666</v>
      </c>
      <c r="K2119" s="2">
        <f t="shared" si="260"/>
        <v>5.9675963584421607</v>
      </c>
    </row>
    <row r="2120" spans="1:11" ht="13.5" x14ac:dyDescent="0.25">
      <c r="A2120" s="3">
        <f>TITRES_STAT!B2123</f>
        <v>45867</v>
      </c>
      <c r="B2120" s="5">
        <f>TITRES_STAT!D2123</f>
        <v>6.1597999999999997</v>
      </c>
      <c r="C2120" s="2">
        <f t="shared" si="261"/>
        <v>-7.4600000000000222E-2</v>
      </c>
      <c r="D2120" s="2">
        <f t="shared" si="262"/>
        <v>6.18588</v>
      </c>
      <c r="E2120" s="2">
        <f t="shared" si="256"/>
        <v>6.1607000000000003</v>
      </c>
      <c r="F2120" s="2">
        <f t="shared" si="257"/>
        <v>6.0701850000000013</v>
      </c>
      <c r="G2120" s="2">
        <f t="shared" si="259"/>
        <v>5.9033239999999978</v>
      </c>
      <c r="H2120" s="2">
        <f t="shared" si="255"/>
        <v>5.7233684999999994</v>
      </c>
      <c r="I2120" s="2">
        <f t="array" ref="I2120">SUMPRODUCT(B2104:B2123, (ROW(B2104:B2123)-ROW(B2104)+1)) / (20*21/2)</f>
        <v>6.1561676190476184</v>
      </c>
      <c r="J2120" s="2">
        <f t="shared" si="258"/>
        <v>6.0784521749346174</v>
      </c>
      <c r="K2120" s="2">
        <f t="shared" si="260"/>
        <v>5.9751337561503117</v>
      </c>
    </row>
    <row r="2121" spans="1:11" ht="13.5" x14ac:dyDescent="0.25">
      <c r="A2121" s="3">
        <f>TITRES_STAT!B2124</f>
        <v>45868</v>
      </c>
      <c r="B2121" s="5">
        <f>TITRES_STAT!D2124</f>
        <v>6.1597999999999997</v>
      </c>
      <c r="C2121" s="2">
        <f t="shared" si="261"/>
        <v>0</v>
      </c>
      <c r="D2121" s="2">
        <f t="shared" si="262"/>
        <v>6.1877599999999999</v>
      </c>
      <c r="E2121" s="2">
        <f t="shared" si="256"/>
        <v>6.1616400000000002</v>
      </c>
      <c r="F2121" s="2">
        <f t="shared" si="257"/>
        <v>6.0893200000000007</v>
      </c>
      <c r="G2121" s="2">
        <f t="shared" si="259"/>
        <v>5.9087379999999987</v>
      </c>
      <c r="H2121" s="2">
        <f t="shared" si="255"/>
        <v>5.726634999999999</v>
      </c>
      <c r="I2121" s="2">
        <f t="array" ref="I2121">SUMPRODUCT(B2105:B2124, (ROW(B2105:B2124)-ROW(B2105)+1)) / (20*21/2)</f>
        <v>6.1672742857142868</v>
      </c>
      <c r="J2121" s="2">
        <f t="shared" si="258"/>
        <v>6.0861995868456056</v>
      </c>
      <c r="K2121" s="2">
        <f t="shared" si="260"/>
        <v>5.9823755696346135</v>
      </c>
    </row>
    <row r="2122" spans="1:11" ht="13.5" x14ac:dyDescent="0.25">
      <c r="A2122" s="3">
        <f>TITRES_STAT!B2125</f>
        <v>45869</v>
      </c>
      <c r="B2122" s="5">
        <f>TITRES_STAT!D2125</f>
        <v>6.2064000000000004</v>
      </c>
      <c r="C2122" s="2">
        <f t="shared" si="261"/>
        <v>4.6600000000000641E-2</v>
      </c>
      <c r="D2122" s="2">
        <f t="shared" si="262"/>
        <v>6.1989599999999996</v>
      </c>
      <c r="E2122" s="2">
        <f t="shared" si="256"/>
        <v>6.17563</v>
      </c>
      <c r="F2122" s="2">
        <f t="shared" si="257"/>
        <v>6.1107849999999999</v>
      </c>
      <c r="G2122" s="2">
        <f t="shared" si="259"/>
        <v>5.9150839999999967</v>
      </c>
      <c r="H2122" s="2">
        <f t="shared" ref="H2122:H2184" si="263">AVERAGE(B1923:B2122)</f>
        <v>5.7299479999999994</v>
      </c>
      <c r="I2122" s="2">
        <f t="array" ref="I2122">SUMPRODUCT(B2106:B2125, (ROW(B2106:B2125)-ROW(B2106)+1)) / (20*21/2)</f>
        <v>6.1810099999999997</v>
      </c>
      <c r="J2122" s="2">
        <f t="shared" si="258"/>
        <v>6.0976472452412622</v>
      </c>
      <c r="K2122" s="2">
        <f t="shared" si="260"/>
        <v>5.9911608414136488</v>
      </c>
    </row>
    <row r="2123" spans="1:11" ht="13.5" x14ac:dyDescent="0.25">
      <c r="A2123" s="3">
        <f>TITRES_STAT!B2126</f>
        <v>45870</v>
      </c>
      <c r="B2123" s="5">
        <f>TITRES_STAT!D2126</f>
        <v>6.2064000000000004</v>
      </c>
      <c r="C2123" s="2">
        <f t="shared" si="261"/>
        <v>0</v>
      </c>
      <c r="D2123" s="2">
        <f t="shared" si="262"/>
        <v>6.1933600000000002</v>
      </c>
      <c r="E2123" s="2">
        <f t="shared" si="256"/>
        <v>6.1905599999999996</v>
      </c>
      <c r="F2123" s="2">
        <f t="shared" si="257"/>
        <v>6.1177800000000007</v>
      </c>
      <c r="G2123" s="2">
        <f t="shared" si="259"/>
        <v>5.9236699999999978</v>
      </c>
      <c r="H2123" s="2">
        <f t="shared" si="263"/>
        <v>5.7331209999999997</v>
      </c>
      <c r="I2123" s="2">
        <f t="array" ref="I2123">SUMPRODUCT(B2107:B2126, (ROW(B2107:B2126)-ROW(B2107)+1)) / (20*21/2)</f>
        <v>6.1937680952380951</v>
      </c>
      <c r="J2123" s="2">
        <f t="shared" si="258"/>
        <v>6.1080046504563805</v>
      </c>
      <c r="K2123" s="2">
        <f t="shared" si="260"/>
        <v>5.9996015927307607</v>
      </c>
    </row>
    <row r="2124" spans="1:11" ht="13.5" x14ac:dyDescent="0.25">
      <c r="A2124" s="3">
        <f>TITRES_STAT!B2127</f>
        <v>45873</v>
      </c>
      <c r="B2124" s="5">
        <f>TITRES_STAT!D2127</f>
        <v>6.2343999999999999</v>
      </c>
      <c r="C2124" s="2">
        <f t="shared" si="261"/>
        <v>2.7999999999999581E-2</v>
      </c>
      <c r="D2124" s="2">
        <f t="shared" si="262"/>
        <v>6.1933600000000002</v>
      </c>
      <c r="E2124" s="2">
        <f t="shared" ref="E2124:E2184" si="264">AVERAGE(B2115:B2124)</f>
        <v>6.1980200000000005</v>
      </c>
      <c r="F2124" s="2">
        <f t="shared" si="257"/>
        <v>6.1275749999999993</v>
      </c>
      <c r="G2124" s="2">
        <f t="shared" si="259"/>
        <v>5.9313219999999971</v>
      </c>
      <c r="H2124" s="2">
        <f t="shared" si="263"/>
        <v>5.736574000000001</v>
      </c>
      <c r="I2124" s="2">
        <f t="array" ref="I2124">SUMPRODUCT(B2108:B2127, (ROW(B2108:B2127)-ROW(B2108)+1)) / (20*21/2)</f>
        <v>6.2031895238095229</v>
      </c>
      <c r="J2124" s="2">
        <f t="shared" si="258"/>
        <v>6.120042302793868</v>
      </c>
      <c r="K2124" s="2">
        <f t="shared" si="260"/>
        <v>6.0088093734079857</v>
      </c>
    </row>
    <row r="2125" spans="1:11" ht="13.5" x14ac:dyDescent="0.25">
      <c r="A2125" s="3">
        <f>TITRES_STAT!B2128</f>
        <v>45874</v>
      </c>
      <c r="B2125" s="5">
        <f>TITRES_STAT!D2128</f>
        <v>6.2717999999999998</v>
      </c>
      <c r="C2125" s="2">
        <f t="shared" si="261"/>
        <v>3.7399999999999878E-2</v>
      </c>
      <c r="D2125" s="2">
        <f t="shared" si="262"/>
        <v>6.2157600000000004</v>
      </c>
      <c r="E2125" s="2">
        <f t="shared" si="264"/>
        <v>6.2008200000000002</v>
      </c>
      <c r="F2125" s="2">
        <f t="shared" si="257"/>
        <v>6.1378399999999989</v>
      </c>
      <c r="G2125" s="2">
        <f t="shared" si="259"/>
        <v>5.9397219999999971</v>
      </c>
      <c r="H2125" s="2">
        <f t="shared" si="263"/>
        <v>5.7410075000000003</v>
      </c>
      <c r="I2125" s="2">
        <f t="array" ref="I2125">SUMPRODUCT(B2109:B2128, (ROW(B2109:B2128)-ROW(B2109)+1)) / (20*21/2)</f>
        <v>6.2114999999999991</v>
      </c>
      <c r="J2125" s="2">
        <f t="shared" si="258"/>
        <v>6.1344954168134995</v>
      </c>
      <c r="K2125" s="2">
        <f t="shared" si="260"/>
        <v>6.0191227313135558</v>
      </c>
    </row>
    <row r="2126" spans="1:11" ht="13.5" x14ac:dyDescent="0.25">
      <c r="A2126" s="3">
        <f>TITRES_STAT!B2129</f>
        <v>45875</v>
      </c>
      <c r="B2126" s="5">
        <f>TITRES_STAT!D2129</f>
        <v>6.2717999999999998</v>
      </c>
      <c r="C2126" s="2">
        <f t="shared" si="261"/>
        <v>0</v>
      </c>
      <c r="D2126" s="2">
        <f t="shared" si="262"/>
        <v>6.2381599999999997</v>
      </c>
      <c r="E2126" s="2">
        <f t="shared" si="264"/>
        <v>6.2129600000000007</v>
      </c>
      <c r="F2126" s="2">
        <f t="shared" si="257"/>
        <v>6.1541749999999995</v>
      </c>
      <c r="G2126" s="2">
        <f t="shared" si="259"/>
        <v>5.9481219999999961</v>
      </c>
      <c r="H2126" s="2">
        <f t="shared" si="263"/>
        <v>5.7458610000000023</v>
      </c>
      <c r="I2126" s="2">
        <f t="array" ref="I2126">SUMPRODUCT(B2110:B2129, (ROW(B2110:B2129)-ROW(B2110)+1)) / (20*21/2)</f>
        <v>6.2186995238095228</v>
      </c>
      <c r="J2126" s="2">
        <f t="shared" si="258"/>
        <v>6.1475720437836427</v>
      </c>
      <c r="K2126" s="2">
        <f t="shared" si="260"/>
        <v>6.0290316438110638</v>
      </c>
    </row>
    <row r="2127" spans="1:11" ht="13.5" x14ac:dyDescent="0.25">
      <c r="A2127" s="3">
        <f>TITRES_STAT!B2130</f>
        <v>45876</v>
      </c>
      <c r="B2127" s="5">
        <f>TITRES_STAT!D2130</f>
        <v>6.2530999999999999</v>
      </c>
      <c r="C2127" s="2">
        <f t="shared" si="261"/>
        <v>-1.8699999999999939E-2</v>
      </c>
      <c r="D2127" s="2">
        <f t="shared" si="262"/>
        <v>6.2474999999999996</v>
      </c>
      <c r="E2127" s="2">
        <f t="shared" si="264"/>
        <v>6.2232299999999992</v>
      </c>
      <c r="F2127" s="2">
        <f t="shared" si="257"/>
        <v>6.1658399999999993</v>
      </c>
      <c r="G2127" s="2">
        <f t="shared" si="259"/>
        <v>5.9563339999999974</v>
      </c>
      <c r="H2127" s="2">
        <f t="shared" si="263"/>
        <v>5.7504340000000012</v>
      </c>
      <c r="I2127" s="2">
        <f t="array" ref="I2127">SUMPRODUCT(B2111:B2130, (ROW(B2111:B2130)-ROW(B2111)+1)) / (20*21/2)</f>
        <v>6.2319023809523815</v>
      </c>
      <c r="J2127" s="2">
        <f t="shared" si="258"/>
        <v>6.1576223253280578</v>
      </c>
      <c r="K2127" s="2">
        <f t="shared" si="260"/>
        <v>6.0378186381714141</v>
      </c>
    </row>
    <row r="2128" spans="1:11" ht="13.5" x14ac:dyDescent="0.25">
      <c r="A2128" s="3">
        <f>TITRES_STAT!B2131</f>
        <v>45877</v>
      </c>
      <c r="B2128" s="5">
        <f>TITRES_STAT!D2131</f>
        <v>6.2530999999999999</v>
      </c>
      <c r="C2128" s="2">
        <f t="shared" si="261"/>
        <v>0</v>
      </c>
      <c r="D2128" s="2">
        <f t="shared" si="262"/>
        <v>6.2568399999999995</v>
      </c>
      <c r="E2128" s="2">
        <f t="shared" si="264"/>
        <v>6.2251000000000003</v>
      </c>
      <c r="F2128" s="2">
        <f t="shared" si="257"/>
        <v>6.177505</v>
      </c>
      <c r="G2128" s="2">
        <f t="shared" si="259"/>
        <v>5.9645459999999977</v>
      </c>
      <c r="H2128" s="2">
        <f t="shared" si="263"/>
        <v>5.7551470000000009</v>
      </c>
      <c r="I2128" s="2">
        <f t="array" ref="I2128">SUMPRODUCT(B2112:B2131, (ROW(B2112:B2131)-ROW(B2112)+1)) / (20*21/2)</f>
        <v>6.242965714285714</v>
      </c>
      <c r="J2128" s="2">
        <f t="shared" si="258"/>
        <v>6.1667154372015762</v>
      </c>
      <c r="K2128" s="2">
        <f t="shared" si="260"/>
        <v>6.0462610445176335</v>
      </c>
    </row>
    <row r="2129" spans="1:11" ht="13.5" x14ac:dyDescent="0.25">
      <c r="A2129" s="3">
        <f>TITRES_STAT!B2132</f>
        <v>45880</v>
      </c>
      <c r="B2129" s="5">
        <f>TITRES_STAT!D2132</f>
        <v>6.2530999999999999</v>
      </c>
      <c r="C2129" s="2">
        <f t="shared" si="261"/>
        <v>0</v>
      </c>
      <c r="D2129" s="2">
        <f t="shared" si="262"/>
        <v>6.26058</v>
      </c>
      <c r="E2129" s="2">
        <f t="shared" si="264"/>
        <v>6.2269699999999997</v>
      </c>
      <c r="F2129" s="2">
        <f t="shared" si="257"/>
        <v>6.1891700000000007</v>
      </c>
      <c r="G2129" s="2">
        <f t="shared" si="259"/>
        <v>5.9731319999999979</v>
      </c>
      <c r="H2129" s="2">
        <f t="shared" si="263"/>
        <v>5.759487</v>
      </c>
      <c r="I2129" s="2">
        <f t="array" ref="I2129">SUMPRODUCT(B2113:B2132, (ROW(B2113:B2132)-ROW(B2113)+1)) / (20*21/2)</f>
        <v>6.2470100000000004</v>
      </c>
      <c r="J2129" s="2">
        <f t="shared" si="258"/>
        <v>6.1749425384204732</v>
      </c>
      <c r="K2129" s="2">
        <f t="shared" si="260"/>
        <v>6.0543723761051771</v>
      </c>
    </row>
    <row r="2130" spans="1:11" ht="13.5" x14ac:dyDescent="0.25">
      <c r="A2130" s="3">
        <f>TITRES_STAT!B2133</f>
        <v>45881</v>
      </c>
      <c r="B2130" s="5">
        <f>TITRES_STAT!D2133</f>
        <v>6.3277999999999999</v>
      </c>
      <c r="C2130" s="2">
        <f t="shared" si="261"/>
        <v>7.4699999999999989E-2</v>
      </c>
      <c r="D2130" s="2">
        <f t="shared" si="262"/>
        <v>6.2717799999999997</v>
      </c>
      <c r="E2130" s="2">
        <f t="shared" si="264"/>
        <v>6.2437700000000005</v>
      </c>
      <c r="F2130" s="2">
        <f t="shared" si="257"/>
        <v>6.2022349999999999</v>
      </c>
      <c r="G2130" s="2">
        <f t="shared" si="259"/>
        <v>5.983212</v>
      </c>
      <c r="H2130" s="2">
        <f t="shared" si="263"/>
        <v>5.7641070000000001</v>
      </c>
      <c r="I2130" s="2">
        <f t="array" ref="I2130">SUMPRODUCT(B2114:B2133, (ROW(B2114:B2133)-ROW(B2114)+1)) / (20*21/2)</f>
        <v>6.2510514285714285</v>
      </c>
      <c r="J2130" s="2">
        <f t="shared" si="258"/>
        <v>6.1895003919042377</v>
      </c>
      <c r="K2130" s="2">
        <f t="shared" si="260"/>
        <v>6.065095028022621</v>
      </c>
    </row>
    <row r="2131" spans="1:11" ht="13.5" x14ac:dyDescent="0.25">
      <c r="A2131" s="3">
        <f>TITRES_STAT!B2134</f>
        <v>45883</v>
      </c>
      <c r="B2131" s="5">
        <f>TITRES_STAT!D2134</f>
        <v>6.3183999999999996</v>
      </c>
      <c r="C2131" s="2">
        <f t="shared" si="261"/>
        <v>-9.400000000000297E-3</v>
      </c>
      <c r="D2131" s="2">
        <f t="shared" si="262"/>
        <v>6.2811000000000003</v>
      </c>
      <c r="E2131" s="2">
        <f t="shared" si="264"/>
        <v>6.2596299999999996</v>
      </c>
      <c r="F2131" s="2">
        <f t="shared" si="257"/>
        <v>6.2106349999999999</v>
      </c>
      <c r="G2131" s="2">
        <f t="shared" si="259"/>
        <v>5.9938500000000001</v>
      </c>
      <c r="H2131" s="2">
        <f t="shared" si="263"/>
        <v>5.7689135000000009</v>
      </c>
      <c r="I2131" s="2">
        <f t="array" ref="I2131">SUMPRODUCT(B2115:B2134, (ROW(B2115:B2134)-ROW(B2115)+1)) / (20*21/2)</f>
        <v>6.2541152380952383</v>
      </c>
      <c r="J2131" s="2">
        <f t="shared" si="258"/>
        <v>6.201776545056215</v>
      </c>
      <c r="K2131" s="2">
        <f t="shared" si="260"/>
        <v>6.07502855633546</v>
      </c>
    </row>
    <row r="2132" spans="1:11" ht="13.5" x14ac:dyDescent="0.25">
      <c r="A2132" s="3">
        <f>TITRES_STAT!B2135</f>
        <v>45884</v>
      </c>
      <c r="B2132" s="5">
        <f>TITRES_STAT!D2135</f>
        <v>6.2530999999999999</v>
      </c>
      <c r="C2132" s="2">
        <f t="shared" si="261"/>
        <v>-6.5299999999999692E-2</v>
      </c>
      <c r="D2132" s="2">
        <f t="shared" si="262"/>
        <v>6.2811000000000003</v>
      </c>
      <c r="E2132" s="2">
        <f t="shared" si="264"/>
        <v>6.2643000000000004</v>
      </c>
      <c r="F2132" s="2">
        <f t="shared" ref="F2132:F2184" si="265">AVERAGE(B2113:B2132)</f>
        <v>6.2199650000000002</v>
      </c>
      <c r="G2132" s="2">
        <f t="shared" si="259"/>
        <v>6.004302</v>
      </c>
      <c r="H2132" s="2">
        <f t="shared" si="263"/>
        <v>5.7731135000000009</v>
      </c>
      <c r="I2132" s="2">
        <f t="array" ref="I2132">SUMPRODUCT(B2116:B2135, (ROW(B2116:B2135)-ROW(B2116)+1)) / (20*21/2)</f>
        <v>6.255804761904761</v>
      </c>
      <c r="J2132" s="2">
        <f t="shared" si="258"/>
        <v>6.206664493146099</v>
      </c>
      <c r="K2132" s="2">
        <f t="shared" si="260"/>
        <v>6.082011750204658</v>
      </c>
    </row>
    <row r="2133" spans="1:11" ht="13.5" x14ac:dyDescent="0.25">
      <c r="A2133" s="3">
        <f>TITRES_STAT!B2136</f>
        <v>45887</v>
      </c>
      <c r="B2133" s="5">
        <f>TITRES_STAT!D2136</f>
        <v>6.2624000000000004</v>
      </c>
      <c r="C2133" s="2">
        <f t="shared" si="261"/>
        <v>9.3000000000005301E-3</v>
      </c>
      <c r="D2133" s="2">
        <f t="shared" si="262"/>
        <v>6.2829600000000001</v>
      </c>
      <c r="E2133" s="2">
        <f t="shared" si="264"/>
        <v>6.2698999999999998</v>
      </c>
      <c r="F2133" s="2">
        <f t="shared" si="265"/>
        <v>6.2302300000000006</v>
      </c>
      <c r="G2133" s="2">
        <f t="shared" si="259"/>
        <v>6.0149400000000011</v>
      </c>
      <c r="H2133" s="2">
        <f t="shared" si="263"/>
        <v>5.7774065000000006</v>
      </c>
      <c r="I2133" s="2">
        <f t="array" ref="I2133">SUMPRODUCT(B2117:B2136, (ROW(B2117:B2136)-ROW(B2117)+1)) / (20*21/2)</f>
        <v>6.2556690476190475</v>
      </c>
      <c r="J2133" s="2">
        <f t="shared" ref="J2133:J2184" si="266">$J$4*B2133+J2132*(1-$J$4)</f>
        <v>6.211972636655994</v>
      </c>
      <c r="K2133" s="2">
        <f t="shared" si="260"/>
        <v>6.0890857992162397</v>
      </c>
    </row>
    <row r="2134" spans="1:11" ht="13.5" x14ac:dyDescent="0.25">
      <c r="A2134" s="3">
        <f>TITRES_STAT!B2137</f>
        <v>45888</v>
      </c>
      <c r="B2134" s="5">
        <f>TITRES_STAT!D2137</f>
        <v>6.2624000000000004</v>
      </c>
      <c r="C2134" s="2">
        <f t="shared" si="261"/>
        <v>0</v>
      </c>
      <c r="D2134" s="2">
        <f t="shared" si="262"/>
        <v>6.2848199999999999</v>
      </c>
      <c r="E2134" s="2">
        <f t="shared" si="264"/>
        <v>6.2727000000000004</v>
      </c>
      <c r="F2134" s="2">
        <f t="shared" si="265"/>
        <v>6.2353600000000009</v>
      </c>
      <c r="G2134" s="2">
        <f t="shared" si="259"/>
        <v>6.0255780000000012</v>
      </c>
      <c r="H2134" s="2">
        <f t="shared" si="263"/>
        <v>5.781699500000002</v>
      </c>
      <c r="I2134" s="2">
        <f t="array" ref="I2134">SUMPRODUCT(B2118:B2137, (ROW(B2118:B2137)-ROW(B2118)+1)) / (20*21/2)</f>
        <v>6.2498000000000005</v>
      </c>
      <c r="J2134" s="2">
        <f t="shared" si="266"/>
        <v>6.2167752426887564</v>
      </c>
      <c r="K2134" s="2">
        <f t="shared" si="260"/>
        <v>6.0958824345410934</v>
      </c>
    </row>
    <row r="2135" spans="1:11" ht="13.5" x14ac:dyDescent="0.25">
      <c r="A2135" s="3">
        <f>TITRES_STAT!B2138</f>
        <v>45889</v>
      </c>
      <c r="B2135" s="5">
        <f>TITRES_STAT!D2138</f>
        <v>6.2530999999999999</v>
      </c>
      <c r="C2135" s="2">
        <f t="shared" si="261"/>
        <v>-9.3000000000005301E-3</v>
      </c>
      <c r="D2135" s="2">
        <f t="shared" si="262"/>
        <v>6.2698799999999997</v>
      </c>
      <c r="E2135" s="2">
        <f t="shared" si="264"/>
        <v>6.2708299999999992</v>
      </c>
      <c r="F2135" s="2">
        <f t="shared" si="265"/>
        <v>6.2358250000000002</v>
      </c>
      <c r="G2135" s="2">
        <f t="shared" si="259"/>
        <v>6.0358440000000009</v>
      </c>
      <c r="H2135" s="2">
        <f t="shared" si="263"/>
        <v>5.7856660000000009</v>
      </c>
      <c r="I2135" s="2">
        <f t="array" ref="I2135">SUMPRODUCT(B2119:B2138, (ROW(B2119:B2138)-ROW(B2119)+1)) / (20*21/2)</f>
        <v>6.2509119047619039</v>
      </c>
      <c r="J2135" s="2">
        <f t="shared" si="266"/>
        <v>6.2202347433850651</v>
      </c>
      <c r="K2135" s="2">
        <f t="shared" si="260"/>
        <v>6.102047829264972</v>
      </c>
    </row>
    <row r="2136" spans="1:11" ht="13.5" x14ac:dyDescent="0.25">
      <c r="A2136" s="3">
        <f>TITRES_STAT!B2139</f>
        <v>45890</v>
      </c>
      <c r="B2136" s="5">
        <f>TITRES_STAT!D2139</f>
        <v>6.2343999999999999</v>
      </c>
      <c r="C2136" s="2">
        <f t="shared" si="261"/>
        <v>-1.8699999999999939E-2</v>
      </c>
      <c r="D2136" s="2">
        <f t="shared" si="262"/>
        <v>6.2530799999999997</v>
      </c>
      <c r="E2136" s="2">
        <f t="shared" si="264"/>
        <v>6.2670899999999996</v>
      </c>
      <c r="F2136" s="2">
        <f t="shared" si="265"/>
        <v>6.2400250000000002</v>
      </c>
      <c r="G2136" s="2">
        <f t="shared" si="259"/>
        <v>6.0457360000000007</v>
      </c>
      <c r="H2136" s="2">
        <f t="shared" si="263"/>
        <v>5.7897725000000024</v>
      </c>
      <c r="I2136" s="2">
        <f t="array" ref="I2136">SUMPRODUCT(B2120:B2139, (ROW(B2120:B2139)-ROW(B2120)+1)) / (20*21/2)</f>
        <v>6.2537157142857138</v>
      </c>
      <c r="J2136" s="2">
        <f t="shared" si="266"/>
        <v>6.2215838154436307</v>
      </c>
      <c r="K2136" s="2">
        <f t="shared" si="260"/>
        <v>6.1072381104702673</v>
      </c>
    </row>
    <row r="2137" spans="1:11" ht="13.5" x14ac:dyDescent="0.25">
      <c r="A2137" s="3">
        <f>TITRES_STAT!B2140</f>
        <v>45891</v>
      </c>
      <c r="B2137" s="5">
        <f>TITRES_STAT!D2140</f>
        <v>6.1783999999999999</v>
      </c>
      <c r="C2137" s="2">
        <f t="shared" si="261"/>
        <v>-5.600000000000005E-2</v>
      </c>
      <c r="D2137" s="2">
        <f t="shared" si="262"/>
        <v>6.2381400000000005</v>
      </c>
      <c r="E2137" s="2">
        <f t="shared" si="264"/>
        <v>6.2596200000000009</v>
      </c>
      <c r="F2137" s="2">
        <f t="shared" si="265"/>
        <v>6.2414249999999996</v>
      </c>
      <c r="G2137" s="2">
        <f t="shared" si="259"/>
        <v>6.0546940000000005</v>
      </c>
      <c r="H2137" s="2">
        <f t="shared" si="263"/>
        <v>5.7927120000000025</v>
      </c>
      <c r="I2137" s="2">
        <f t="array" ref="I2137">SUMPRODUCT(B2121:B2140, (ROW(B2121:B2140)-ROW(B2121)+1)) / (20*21/2)</f>
        <v>6.2590080952380962</v>
      </c>
      <c r="J2137" s="2">
        <f t="shared" si="266"/>
        <v>6.217471071115666</v>
      </c>
      <c r="K2137" s="2">
        <f t="shared" si="260"/>
        <v>6.1100287728047666</v>
      </c>
    </row>
    <row r="2138" spans="1:11" ht="13.5" x14ac:dyDescent="0.25">
      <c r="A2138" s="3">
        <f>TITRES_STAT!B2141</f>
        <v>45894</v>
      </c>
      <c r="B2138" s="5">
        <f>TITRES_STAT!D2141</f>
        <v>6.2530999999999999</v>
      </c>
      <c r="C2138" s="2">
        <f t="shared" si="261"/>
        <v>7.4699999999999989E-2</v>
      </c>
      <c r="D2138" s="2">
        <f t="shared" si="262"/>
        <v>6.2362799999999998</v>
      </c>
      <c r="E2138" s="2">
        <f t="shared" si="264"/>
        <v>6.2596200000000009</v>
      </c>
      <c r="F2138" s="2">
        <f t="shared" si="265"/>
        <v>6.2423599999999997</v>
      </c>
      <c r="G2138" s="2">
        <f t="shared" si="259"/>
        <v>6.064026000000001</v>
      </c>
      <c r="H2138" s="2">
        <f t="shared" si="263"/>
        <v>5.7961185000000022</v>
      </c>
      <c r="I2138" s="2">
        <f t="array" ref="I2138">SUMPRODUCT(B2122:B2141, (ROW(B2122:B2141)-ROW(B2122)+1)) / (20*21/2)</f>
        <v>6.2636338095238093</v>
      </c>
      <c r="J2138" s="2">
        <f t="shared" si="266"/>
        <v>6.2208643024379828</v>
      </c>
      <c r="K2138" s="2">
        <f t="shared" si="260"/>
        <v>6.1156394091653645</v>
      </c>
    </row>
    <row r="2139" spans="1:11" ht="13.5" x14ac:dyDescent="0.25">
      <c r="A2139" s="3">
        <f>TITRES_STAT!B2142</f>
        <v>45895</v>
      </c>
      <c r="B2139" s="5">
        <f>TITRES_STAT!D2142</f>
        <v>6.2717999999999998</v>
      </c>
      <c r="C2139" s="2">
        <f t="shared" si="261"/>
        <v>1.8699999999999939E-2</v>
      </c>
      <c r="D2139" s="2">
        <f t="shared" si="262"/>
        <v>6.2381599999999997</v>
      </c>
      <c r="E2139" s="2">
        <f t="shared" si="264"/>
        <v>6.2614900000000002</v>
      </c>
      <c r="F2139" s="2">
        <f t="shared" si="265"/>
        <v>6.2442299999999999</v>
      </c>
      <c r="G2139" s="2">
        <f t="shared" si="259"/>
        <v>6.0731719999999996</v>
      </c>
      <c r="H2139" s="2">
        <f t="shared" si="263"/>
        <v>5.7998985000000012</v>
      </c>
      <c r="I2139" s="2">
        <f t="array" ref="I2139">SUMPRODUCT(B2123:B2142, (ROW(B2123:B2142)-ROW(B2123)+1)) / (20*21/2)</f>
        <v>6.2809452380952386</v>
      </c>
      <c r="J2139" s="2">
        <f t="shared" si="266"/>
        <v>6.2257153212534133</v>
      </c>
      <c r="K2139" s="2">
        <f t="shared" si="260"/>
        <v>6.1217633539039786</v>
      </c>
    </row>
    <row r="2140" spans="1:11" ht="13.5" x14ac:dyDescent="0.25">
      <c r="A2140" s="3">
        <f>TITRES_STAT!B2143</f>
        <v>45896</v>
      </c>
      <c r="B2140" s="5">
        <f>TITRES_STAT!D2143</f>
        <v>6.2998000000000003</v>
      </c>
      <c r="C2140" s="2">
        <f t="shared" si="261"/>
        <v>2.8000000000000469E-2</v>
      </c>
      <c r="D2140" s="2">
        <f t="shared" si="262"/>
        <v>6.2475000000000005</v>
      </c>
      <c r="E2140" s="2">
        <f t="shared" si="264"/>
        <v>6.2586899999999996</v>
      </c>
      <c r="F2140" s="2">
        <f t="shared" si="265"/>
        <v>6.2512300000000005</v>
      </c>
      <c r="G2140" s="2">
        <f t="shared" si="259"/>
        <v>6.0856779999999988</v>
      </c>
      <c r="H2140" s="2">
        <f t="shared" si="263"/>
        <v>5.804005000000001</v>
      </c>
      <c r="I2140" s="2">
        <f t="array" ref="I2140">SUMPRODUCT(B2124:B2143, (ROW(B2124:B2143)-ROW(B2124)+1)) / (20*21/2)</f>
        <v>6.2933347619047622</v>
      </c>
      <c r="J2140" s="2">
        <f t="shared" si="266"/>
        <v>6.2327710049435643</v>
      </c>
      <c r="K2140" s="2">
        <f t="shared" si="260"/>
        <v>6.1287451831626463</v>
      </c>
    </row>
    <row r="2141" spans="1:11" ht="13.5" x14ac:dyDescent="0.25">
      <c r="A2141" s="3">
        <f>TITRES_STAT!B2144</f>
        <v>45897</v>
      </c>
      <c r="B2141" s="5">
        <f>TITRES_STAT!D2144</f>
        <v>6.2998000000000003</v>
      </c>
      <c r="C2141" s="2">
        <f t="shared" si="261"/>
        <v>0</v>
      </c>
      <c r="D2141" s="2">
        <f t="shared" si="262"/>
        <v>6.26058</v>
      </c>
      <c r="E2141" s="2">
        <f t="shared" si="264"/>
        <v>6.256829999999999</v>
      </c>
      <c r="F2141" s="2">
        <f t="shared" si="265"/>
        <v>6.2582300000000002</v>
      </c>
      <c r="G2141" s="2">
        <f t="shared" si="259"/>
        <v>6.0959439999999994</v>
      </c>
      <c r="H2141" s="2">
        <f t="shared" si="263"/>
        <v>5.8084385000000012</v>
      </c>
      <c r="I2141" s="2">
        <f t="array" ref="I2141">SUMPRODUCT(B2125:B2144, (ROW(B2125:B2144)-ROW(B2125)+1)) / (20*21/2)</f>
        <v>6.3048023809523803</v>
      </c>
      <c r="J2141" s="2">
        <f t="shared" si="266"/>
        <v>6.2391547187584626</v>
      </c>
      <c r="K2141" s="2">
        <f t="shared" si="260"/>
        <v>6.1354532151954837</v>
      </c>
    </row>
    <row r="2142" spans="1:11" ht="13.5" x14ac:dyDescent="0.25">
      <c r="A2142" s="3">
        <f>TITRES_STAT!B2145</f>
        <v>45898</v>
      </c>
      <c r="B2142" s="5">
        <f>TITRES_STAT!D2145</f>
        <v>6.44</v>
      </c>
      <c r="C2142" s="2">
        <f t="shared" si="261"/>
        <v>0.1402000000000001</v>
      </c>
      <c r="D2142" s="2">
        <f t="shared" si="262"/>
        <v>6.3129000000000008</v>
      </c>
      <c r="E2142" s="2">
        <f t="shared" si="264"/>
        <v>6.2755199999999993</v>
      </c>
      <c r="F2142" s="2">
        <f t="shared" si="265"/>
        <v>6.2699100000000003</v>
      </c>
      <c r="G2142" s="2">
        <f t="shared" si="259"/>
        <v>6.1090139999999993</v>
      </c>
      <c r="H2142" s="2">
        <f t="shared" si="263"/>
        <v>5.8129195000000031</v>
      </c>
      <c r="I2142" s="2">
        <f t="array" ref="I2142">SUMPRODUCT(B2126:B2145, (ROW(B2126:B2145)-ROW(B2126)+1)) / (20*21/2)</f>
        <v>6.3192909523809515</v>
      </c>
      <c r="J2142" s="2">
        <f t="shared" si="266"/>
        <v>6.2582828407814661</v>
      </c>
      <c r="K2142" s="2">
        <f t="shared" si="260"/>
        <v>6.1473962263642887</v>
      </c>
    </row>
    <row r="2143" spans="1:11" ht="13.5" x14ac:dyDescent="0.25">
      <c r="A2143" s="3">
        <f>TITRES_STAT!B2146</f>
        <v>45901</v>
      </c>
      <c r="B2143" s="5">
        <f>TITRES_STAT!D2146</f>
        <v>6.4</v>
      </c>
      <c r="C2143" s="2">
        <f t="shared" si="261"/>
        <v>-4.0000000000000036E-2</v>
      </c>
      <c r="D2143" s="2">
        <f t="shared" si="262"/>
        <v>6.3422800000000006</v>
      </c>
      <c r="E2143" s="2">
        <f t="shared" si="264"/>
        <v>6.2892799999999998</v>
      </c>
      <c r="F2143" s="2">
        <f t="shared" si="265"/>
        <v>6.2795900000000007</v>
      </c>
      <c r="G2143" s="2">
        <f t="shared" si="259"/>
        <v>6.1212839999999993</v>
      </c>
      <c r="H2143" s="2">
        <f t="shared" si="263"/>
        <v>5.817434000000004</v>
      </c>
      <c r="I2143" s="2">
        <f t="array" ref="I2143">SUMPRODUCT(B2127:B2146, (ROW(B2127:B2146)-ROW(B2127)+1)) / (20*21/2)</f>
        <v>6.3291690476190485</v>
      </c>
      <c r="J2143" s="2">
        <f t="shared" si="266"/>
        <v>6.2717797130879926</v>
      </c>
      <c r="K2143" s="2">
        <f t="shared" si="260"/>
        <v>6.1573022567029438</v>
      </c>
    </row>
    <row r="2144" spans="1:11" ht="13.5" x14ac:dyDescent="0.25">
      <c r="A2144" s="3">
        <f>TITRES_STAT!B2147</f>
        <v>45902</v>
      </c>
      <c r="B2144" s="5">
        <f>TITRES_STAT!D2147</f>
        <v>6.4</v>
      </c>
      <c r="C2144" s="2">
        <f t="shared" si="261"/>
        <v>0</v>
      </c>
      <c r="D2144" s="2">
        <f t="shared" si="262"/>
        <v>6.3679199999999998</v>
      </c>
      <c r="E2144" s="2">
        <f t="shared" si="264"/>
        <v>6.3030399999999993</v>
      </c>
      <c r="F2144" s="2">
        <f t="shared" si="265"/>
        <v>6.2878700000000007</v>
      </c>
      <c r="G2144" s="2">
        <f t="shared" si="259"/>
        <v>6.1335539999999993</v>
      </c>
      <c r="H2144" s="2">
        <f t="shared" si="263"/>
        <v>5.8223685000000049</v>
      </c>
      <c r="I2144" s="2">
        <f t="array" ref="I2144">SUMPRODUCT(B2128:B2147, (ROW(B2128:B2147)-ROW(B2128)+1)) / (20*21/2)</f>
        <v>6.3384366666666665</v>
      </c>
      <c r="J2144" s="2">
        <f t="shared" si="266"/>
        <v>6.2839911689843753</v>
      </c>
      <c r="K2144" s="2">
        <f t="shared" si="260"/>
        <v>6.1668198152636124</v>
      </c>
    </row>
    <row r="2145" spans="1:11" ht="13.5" x14ac:dyDescent="0.25">
      <c r="A2145" s="3">
        <f>TITRES_STAT!B2148</f>
        <v>45903</v>
      </c>
      <c r="B2145" s="5">
        <f>TITRES_STAT!D2148</f>
        <v>6.44</v>
      </c>
      <c r="C2145" s="2">
        <f t="shared" si="261"/>
        <v>4.0000000000000036E-2</v>
      </c>
      <c r="D2145" s="2">
        <f t="shared" si="262"/>
        <v>6.3959600000000005</v>
      </c>
      <c r="E2145" s="2">
        <f t="shared" si="264"/>
        <v>6.3217299999999996</v>
      </c>
      <c r="F2145" s="2">
        <f t="shared" si="265"/>
        <v>6.2962800000000003</v>
      </c>
      <c r="G2145" s="2">
        <f t="shared" si="259"/>
        <v>6.1466239999999992</v>
      </c>
      <c r="H2145" s="2">
        <f t="shared" si="263"/>
        <v>5.826896000000005</v>
      </c>
      <c r="I2145" s="2">
        <f t="array" ref="I2145">SUMPRODUCT(B2129:B2148, (ROW(B2129:B2148)-ROW(B2129)+1)) / (20*21/2)</f>
        <v>6.3450999999999986</v>
      </c>
      <c r="J2145" s="2">
        <f t="shared" si="266"/>
        <v>6.2988491528906252</v>
      </c>
      <c r="K2145" s="2">
        <f t="shared" si="260"/>
        <v>6.1775327636846482</v>
      </c>
    </row>
    <row r="2146" spans="1:11" ht="13.5" x14ac:dyDescent="0.25">
      <c r="A2146" s="3">
        <f>TITRES_STAT!B2149</f>
        <v>45905</v>
      </c>
      <c r="B2146" s="5">
        <f>TITRES_STAT!D2149</f>
        <v>6.4</v>
      </c>
      <c r="C2146" s="2">
        <f t="shared" si="261"/>
        <v>-4.0000000000000036E-2</v>
      </c>
      <c r="D2146" s="2">
        <f t="shared" si="262"/>
        <v>6.4160000000000013</v>
      </c>
      <c r="E2146" s="2">
        <f t="shared" si="264"/>
        <v>6.3382899999999989</v>
      </c>
      <c r="F2146" s="2">
        <f t="shared" si="265"/>
        <v>6.302690000000001</v>
      </c>
      <c r="G2146" s="2">
        <f t="shared" si="259"/>
        <v>6.1588939999999992</v>
      </c>
      <c r="H2146" s="2">
        <f t="shared" si="263"/>
        <v>5.8312235000000054</v>
      </c>
      <c r="I2146" s="2">
        <f t="array" ref="I2146">SUMPRODUCT(B2130:B2149, (ROW(B2130:B2149)-ROW(B2130)+1)) / (20*21/2)</f>
        <v>6.3502066666666677</v>
      </c>
      <c r="J2146" s="2">
        <f t="shared" si="266"/>
        <v>6.3084825669010414</v>
      </c>
      <c r="K2146" s="2">
        <f t="shared" si="260"/>
        <v>6.1862569690303486</v>
      </c>
    </row>
    <row r="2147" spans="1:11" ht="13.5" x14ac:dyDescent="0.25">
      <c r="A2147" s="3">
        <f>TITRES_STAT!B2150</f>
        <v>45908</v>
      </c>
      <c r="B2147" s="5">
        <f>TITRES_STAT!D2150</f>
        <v>6.4</v>
      </c>
      <c r="C2147" s="2">
        <f t="shared" si="261"/>
        <v>0</v>
      </c>
      <c r="D2147" s="2">
        <f t="shared" si="262"/>
        <v>6.4079999999999995</v>
      </c>
      <c r="E2147" s="2">
        <f t="shared" si="264"/>
        <v>6.3604499999999993</v>
      </c>
      <c r="F2147" s="2">
        <f t="shared" si="265"/>
        <v>6.3100350000000018</v>
      </c>
      <c r="G2147" s="2">
        <f t="shared" si="259"/>
        <v>6.1711639999999974</v>
      </c>
      <c r="H2147" s="2">
        <f t="shared" si="263"/>
        <v>5.8355980000000072</v>
      </c>
      <c r="I2147" s="2">
        <f t="array" ref="I2147">SUMPRODUCT(B2131:B2150, (ROW(B2131:B2150)-ROW(B2131)+1)) / (20*21/2)</f>
        <v>6.3576138095238095</v>
      </c>
      <c r="J2147" s="2">
        <f t="shared" si="266"/>
        <v>6.3171985129104655</v>
      </c>
      <c r="K2147" s="2">
        <f t="shared" si="260"/>
        <v>6.1946390486762173</v>
      </c>
    </row>
    <row r="2148" spans="1:11" ht="13.5" x14ac:dyDescent="0.25">
      <c r="A2148" s="3">
        <f>TITRES_STAT!B2151</f>
        <v>45909</v>
      </c>
      <c r="B2148" s="5">
        <f>TITRES_STAT!D2151</f>
        <v>6.38</v>
      </c>
      <c r="C2148" s="2">
        <f t="shared" si="261"/>
        <v>-2.0000000000000462E-2</v>
      </c>
      <c r="D2148" s="2">
        <f t="shared" si="262"/>
        <v>6.4040000000000008</v>
      </c>
      <c r="E2148" s="2">
        <f t="shared" si="264"/>
        <v>6.3731400000000002</v>
      </c>
      <c r="F2148" s="2">
        <f t="shared" si="265"/>
        <v>6.3163800000000014</v>
      </c>
      <c r="G2148" s="2">
        <f t="shared" si="259"/>
        <v>6.1830339999999975</v>
      </c>
      <c r="H2148" s="2">
        <f t="shared" si="263"/>
        <v>5.8398725000000056</v>
      </c>
      <c r="I2148" s="2">
        <f t="array" ref="I2148">SUMPRODUCT(B2132:B2151, (ROW(B2132:B2151)-ROW(B2132)+1)) / (20*21/2)</f>
        <v>6.3646771428571425</v>
      </c>
      <c r="J2148" s="2">
        <f t="shared" si="266"/>
        <v>6.3231796069189929</v>
      </c>
      <c r="K2148" s="2">
        <f t="shared" si="260"/>
        <v>6.2019081055908751</v>
      </c>
    </row>
    <row r="2149" spans="1:11" ht="13.5" x14ac:dyDescent="0.25">
      <c r="A2149" s="3">
        <f>TITRES_STAT!B2152</f>
        <v>45910</v>
      </c>
      <c r="B2149" s="5">
        <f>TITRES_STAT!D2152</f>
        <v>6.37</v>
      </c>
      <c r="C2149" s="2">
        <f t="shared" si="261"/>
        <v>-9.9999999999997868E-3</v>
      </c>
      <c r="D2149" s="2">
        <f t="shared" si="262"/>
        <v>6.3980000000000006</v>
      </c>
      <c r="E2149" s="2">
        <f t="shared" si="264"/>
        <v>6.3829599999999989</v>
      </c>
      <c r="F2149" s="2">
        <f t="shared" si="265"/>
        <v>6.3222250000000013</v>
      </c>
      <c r="G2149" s="2">
        <f t="shared" si="259"/>
        <v>6.194703999999998</v>
      </c>
      <c r="H2149" s="2">
        <f t="shared" si="263"/>
        <v>5.8444235000000058</v>
      </c>
      <c r="I2149" s="2">
        <f t="array" ref="I2149">SUMPRODUCT(B2133:B2152, (ROW(B2133:B2152)-ROW(B2133)+1)) / (20*21/2)</f>
        <v>6.3713519047619043</v>
      </c>
      <c r="J2149" s="2">
        <f t="shared" si="266"/>
        <v>6.327638691974327</v>
      </c>
      <c r="K2149" s="2">
        <f t="shared" si="260"/>
        <v>6.2084999445873121</v>
      </c>
    </row>
    <row r="2150" spans="1:11" ht="13.5" x14ac:dyDescent="0.25">
      <c r="A2150" s="3">
        <f>TITRES_STAT!B2153</f>
        <v>45911</v>
      </c>
      <c r="B2150" s="5">
        <f>TITRES_STAT!D2153</f>
        <v>6.4</v>
      </c>
      <c r="C2150" s="2">
        <f t="shared" si="261"/>
        <v>3.0000000000000249E-2</v>
      </c>
      <c r="D2150" s="2">
        <f t="shared" si="262"/>
        <v>6.3900000000000006</v>
      </c>
      <c r="E2150" s="2">
        <f t="shared" si="264"/>
        <v>6.3929799999999997</v>
      </c>
      <c r="F2150" s="2">
        <f t="shared" si="265"/>
        <v>6.3258350000000005</v>
      </c>
      <c r="G2150" s="2">
        <f t="shared" si="259"/>
        <v>6.2071619999999985</v>
      </c>
      <c r="H2150" s="2">
        <f t="shared" si="263"/>
        <v>5.8488910000000063</v>
      </c>
      <c r="I2150" s="2">
        <f t="array" ref="I2150">SUMPRODUCT(B2134:B2153, (ROW(B2134:B2153)-ROW(B2134)+1)) / (20*21/2)</f>
        <v>6.3773271428571432</v>
      </c>
      <c r="J2150" s="2">
        <f t="shared" si="266"/>
        <v>6.3345302451196286</v>
      </c>
      <c r="K2150" s="2">
        <f t="shared" si="260"/>
        <v>6.2160097506819278</v>
      </c>
    </row>
    <row r="2151" spans="1:11" ht="13.5" x14ac:dyDescent="0.25">
      <c r="A2151" s="3">
        <f>TITRES_STAT!B2154</f>
        <v>45912</v>
      </c>
      <c r="B2151" s="5">
        <f>TITRES_STAT!D2154</f>
        <v>6.4</v>
      </c>
      <c r="C2151" s="2">
        <f t="shared" si="261"/>
        <v>0</v>
      </c>
      <c r="D2151" s="2">
        <f t="shared" si="262"/>
        <v>6.3900000000000006</v>
      </c>
      <c r="E2151" s="2">
        <f t="shared" si="264"/>
        <v>6.4030000000000005</v>
      </c>
      <c r="F2151" s="2">
        <f t="shared" si="265"/>
        <v>6.3299150000000015</v>
      </c>
      <c r="G2151" s="2">
        <f t="shared" si="259"/>
        <v>6.2196199999999973</v>
      </c>
      <c r="H2151" s="2">
        <f t="shared" si="263"/>
        <v>5.8538255000000072</v>
      </c>
      <c r="I2151" s="2">
        <f t="array" ref="I2151">SUMPRODUCT(B2135:B2154, (ROW(B2135:B2154)-ROW(B2135)+1)) / (20*21/2)</f>
        <v>6.3464566666666675</v>
      </c>
      <c r="J2151" s="2">
        <f t="shared" si="266"/>
        <v>6.3407654598701395</v>
      </c>
      <c r="K2151" s="2">
        <f t="shared" si="260"/>
        <v>6.223225054576754</v>
      </c>
    </row>
    <row r="2152" spans="1:11" ht="13.5" x14ac:dyDescent="0.25">
      <c r="A2152" s="3">
        <f>TITRES_STAT!B2155</f>
        <v>45915</v>
      </c>
      <c r="B2152" s="5">
        <f>TITRES_STAT!D2155</f>
        <v>6.4</v>
      </c>
      <c r="C2152" s="2">
        <f t="shared" si="261"/>
        <v>0</v>
      </c>
      <c r="D2152" s="2">
        <f t="shared" si="262"/>
        <v>6.3899999999999988</v>
      </c>
      <c r="E2152" s="2">
        <f t="shared" si="264"/>
        <v>6.3989999999999991</v>
      </c>
      <c r="F2152" s="2">
        <f t="shared" si="265"/>
        <v>6.3372600000000014</v>
      </c>
      <c r="G2152" s="2">
        <f t="shared" si="259"/>
        <v>6.2320779999999978</v>
      </c>
      <c r="H2152" s="2">
        <f t="shared" si="263"/>
        <v>5.8583865000000079</v>
      </c>
      <c r="I2152" s="2">
        <f t="array" ref="I2152">SUMPRODUCT(B2136:B2155, (ROW(B2136:B2155)-ROW(B2136)+1)) / (20*21/2)</f>
        <v>6.2986452380952391</v>
      </c>
      <c r="J2152" s="2">
        <f t="shared" si="266"/>
        <v>6.3464068446444113</v>
      </c>
      <c r="K2152" s="2">
        <f t="shared" si="260"/>
        <v>6.2301574053776658</v>
      </c>
    </row>
    <row r="2153" spans="1:11" ht="13.5" x14ac:dyDescent="0.25">
      <c r="A2153" s="3">
        <f>TITRES_STAT!B2156</f>
        <v>45916</v>
      </c>
      <c r="B2153" s="5">
        <f>TITRES_STAT!D2156</f>
        <v>6.4</v>
      </c>
      <c r="C2153" s="2">
        <f t="shared" si="261"/>
        <v>0</v>
      </c>
      <c r="D2153" s="2">
        <f t="shared" si="262"/>
        <v>6.3940000000000001</v>
      </c>
      <c r="E2153" s="2">
        <f t="shared" si="264"/>
        <v>6.3989999999999991</v>
      </c>
      <c r="F2153" s="2">
        <f t="shared" si="265"/>
        <v>6.3441400000000012</v>
      </c>
      <c r="G2153" s="2">
        <f t="shared" si="259"/>
        <v>6.2387479999999984</v>
      </c>
      <c r="H2153" s="2">
        <f t="shared" si="263"/>
        <v>5.8629940000000094</v>
      </c>
      <c r="I2153" s="2">
        <f t="array" ref="I2153">SUMPRODUCT(B2137:B2156, (ROW(B2137:B2156)-ROW(B2137)+1)) / (20*21/2)</f>
        <v>6.2490390476190472</v>
      </c>
      <c r="J2153" s="2">
        <f t="shared" si="266"/>
        <v>6.3515109546782771</v>
      </c>
      <c r="K2153" s="2">
        <f t="shared" si="260"/>
        <v>6.2368178992844241</v>
      </c>
    </row>
    <row r="2154" spans="1:11" ht="13.5" x14ac:dyDescent="0.25">
      <c r="A2154" s="3">
        <f>TITRES_STAT!B2157</f>
        <v>45917</v>
      </c>
      <c r="B2154" s="5">
        <f>TITRES_STAT!D2157</f>
        <v>6.02</v>
      </c>
      <c r="C2154" s="2">
        <f t="shared" si="261"/>
        <v>-0.38000000000000078</v>
      </c>
      <c r="D2154" s="2">
        <f t="shared" si="262"/>
        <v>6.3239999999999998</v>
      </c>
      <c r="E2154" s="2">
        <f t="shared" si="264"/>
        <v>6.3609999999999998</v>
      </c>
      <c r="F2154" s="2">
        <f t="shared" si="265"/>
        <v>6.3320200000000018</v>
      </c>
      <c r="G2154" s="2">
        <f t="shared" si="259"/>
        <v>6.2383779999999964</v>
      </c>
      <c r="H2154" s="2">
        <f t="shared" si="263"/>
        <v>5.8657015000000081</v>
      </c>
      <c r="I2154" s="2">
        <f t="array" ref="I2154">SUMPRODUCT(B2138:B2157, (ROW(B2138:B2157)-ROW(B2138)+1)) / (20*21/2)</f>
        <v>6.1929776190476193</v>
      </c>
      <c r="J2154" s="2">
        <f t="shared" si="266"/>
        <v>6.3199384828041554</v>
      </c>
      <c r="K2154" s="2">
        <f t="shared" si="260"/>
        <v>6.2283152365673882</v>
      </c>
    </row>
    <row r="2155" spans="1:11" ht="13.5" x14ac:dyDescent="0.25">
      <c r="A2155" s="3">
        <f>TITRES_STAT!B2158</f>
        <v>45918</v>
      </c>
      <c r="B2155" s="5">
        <f>TITRES_STAT!D2158</f>
        <v>5.83</v>
      </c>
      <c r="C2155" s="2">
        <f t="shared" si="261"/>
        <v>-0.1899999999999995</v>
      </c>
      <c r="D2155" s="2">
        <f t="shared" si="262"/>
        <v>6.2100000000000009</v>
      </c>
      <c r="E2155" s="2">
        <f t="shared" si="264"/>
        <v>6.3</v>
      </c>
      <c r="F2155" s="2">
        <f t="shared" si="265"/>
        <v>6.3108650000000015</v>
      </c>
      <c r="G2155" s="2">
        <f t="shared" si="259"/>
        <v>6.233647999999997</v>
      </c>
      <c r="H2155" s="2">
        <f t="shared" si="263"/>
        <v>5.8674590000000091</v>
      </c>
      <c r="I2155" s="2">
        <f t="array" ref="I2155">SUMPRODUCT(B2139:B2158, (ROW(B2139:B2158)-ROW(B2139)+1)) / (20*21/2)</f>
        <v>6.1477657142857147</v>
      </c>
      <c r="J2155" s="2">
        <f t="shared" si="266"/>
        <v>6.2732776749180452</v>
      </c>
      <c r="K2155" s="2">
        <f t="shared" si="260"/>
        <v>6.2126950312118048</v>
      </c>
    </row>
    <row r="2156" spans="1:11" ht="13.5" x14ac:dyDescent="0.25">
      <c r="A2156" s="3">
        <f>TITRES_STAT!B2159</f>
        <v>45919</v>
      </c>
      <c r="B2156" s="5">
        <f>TITRES_STAT!D2159</f>
        <v>5.79</v>
      </c>
      <c r="C2156" s="2">
        <f t="shared" si="261"/>
        <v>-4.0000000000000036E-2</v>
      </c>
      <c r="D2156" s="2">
        <f t="shared" si="262"/>
        <v>6.0879999999999992</v>
      </c>
      <c r="E2156" s="2">
        <f t="shared" si="264"/>
        <v>6.238999999999999</v>
      </c>
      <c r="F2156" s="2">
        <f t="shared" si="265"/>
        <v>6.2886450000000007</v>
      </c>
      <c r="G2156" s="2">
        <f t="shared" si="259"/>
        <v>6.2305459999999986</v>
      </c>
      <c r="H2156" s="2">
        <f t="shared" si="263"/>
        <v>5.8690165000000079</v>
      </c>
      <c r="I2156" s="2">
        <f t="array" ref="I2156">SUMPRODUCT(B2140:B2159, (ROW(B2140:B2159)-ROW(B2140)+1)) / (20*21/2)</f>
        <v>6.1028542857142858</v>
      </c>
      <c r="J2156" s="2">
        <f t="shared" si="266"/>
        <v>6.2272512296877558</v>
      </c>
      <c r="K2156" s="2">
        <f t="shared" si="260"/>
        <v>6.1961187554780093</v>
      </c>
    </row>
    <row r="2157" spans="1:11" ht="13.5" x14ac:dyDescent="0.25">
      <c r="A2157" s="3">
        <f>TITRES_STAT!B2160</f>
        <v>45922</v>
      </c>
      <c r="B2157" s="5">
        <f>TITRES_STAT!D2160</f>
        <v>5.7</v>
      </c>
      <c r="C2157" s="2">
        <f t="shared" si="261"/>
        <v>-8.9999999999999858E-2</v>
      </c>
      <c r="D2157" s="2">
        <f t="shared" si="262"/>
        <v>5.9479999999999995</v>
      </c>
      <c r="E2157" s="2">
        <f t="shared" si="264"/>
        <v>6.1689999999999987</v>
      </c>
      <c r="F2157" s="2">
        <f t="shared" si="265"/>
        <v>6.2647250000000012</v>
      </c>
      <c r="G2157" s="2">
        <f t="shared" si="259"/>
        <v>6.2241499999999972</v>
      </c>
      <c r="H2157" s="2">
        <f t="shared" si="263"/>
        <v>5.8702175000000079</v>
      </c>
      <c r="I2157" s="2">
        <f t="array" ref="I2157">SUMPRODUCT(B2141:B2160, (ROW(B2141:B2160)-ROW(B2141)+1)) / (20*21/2)</f>
        <v>6.05938</v>
      </c>
      <c r="J2157" s="2">
        <f t="shared" si="266"/>
        <v>6.1770368268603502</v>
      </c>
      <c r="K2157" s="2">
        <f t="shared" si="260"/>
        <v>6.1766631180082836</v>
      </c>
    </row>
    <row r="2158" spans="1:11" ht="13.5" x14ac:dyDescent="0.25">
      <c r="A2158" s="3">
        <f>TITRES_STAT!B2161</f>
        <v>45923</v>
      </c>
      <c r="B2158" s="5">
        <f>TITRES_STAT!D2161</f>
        <v>5.79</v>
      </c>
      <c r="C2158" s="2">
        <f t="shared" si="261"/>
        <v>8.9999999999999858E-2</v>
      </c>
      <c r="D2158" s="2">
        <f t="shared" si="262"/>
        <v>5.8259999999999996</v>
      </c>
      <c r="E2158" s="2">
        <f t="shared" si="264"/>
        <v>6.1099999999999994</v>
      </c>
      <c r="F2158" s="2">
        <f t="shared" si="265"/>
        <v>6.2415700000000012</v>
      </c>
      <c r="G2158" s="2">
        <f t="shared" si="259"/>
        <v>6.2195539999999987</v>
      </c>
      <c r="H2158" s="2">
        <f t="shared" si="263"/>
        <v>5.8718685000000077</v>
      </c>
      <c r="I2158" s="2">
        <f t="array" ref="I2158">SUMPRODUCT(B2142:B2161, (ROW(B2142:B2161)-ROW(B2142)+1)) / (20*21/2)</f>
        <v>6.018476190476191</v>
      </c>
      <c r="J2158" s="2">
        <f t="shared" si="266"/>
        <v>6.1401761766831742</v>
      </c>
      <c r="K2158" s="2">
        <f t="shared" si="260"/>
        <v>6.1614998584785479</v>
      </c>
    </row>
    <row r="2159" spans="1:11" ht="13.5" x14ac:dyDescent="0.25">
      <c r="A2159" s="3">
        <f>TITRES_STAT!B2162</f>
        <v>45924</v>
      </c>
      <c r="B2159" s="5">
        <f>TITRES_STAT!D2162</f>
        <v>5.77</v>
      </c>
      <c r="C2159" s="2">
        <f t="shared" si="261"/>
        <v>-2.0000000000000462E-2</v>
      </c>
      <c r="D2159" s="2">
        <f t="shared" si="262"/>
        <v>5.7759999999999998</v>
      </c>
      <c r="E2159" s="2">
        <f t="shared" si="264"/>
        <v>6.05</v>
      </c>
      <c r="F2159" s="2">
        <f t="shared" si="265"/>
        <v>6.2164800000000007</v>
      </c>
      <c r="G2159" s="2">
        <f t="shared" si="259"/>
        <v>6.2145579999999994</v>
      </c>
      <c r="H2159" s="2">
        <f t="shared" si="263"/>
        <v>5.8731860000000076</v>
      </c>
      <c r="I2159" s="2">
        <f t="array" ref="I2159">SUMPRODUCT(B2143:B2162, (ROW(B2143:B2162)-ROW(B2143)+1)) / (20*21/2)</f>
        <v>5.9839523809523811</v>
      </c>
      <c r="J2159" s="2">
        <f t="shared" si="266"/>
        <v>6.1049213027133478</v>
      </c>
      <c r="K2159" s="2">
        <f t="shared" si="260"/>
        <v>6.1461469228519388</v>
      </c>
    </row>
    <row r="2160" spans="1:11" ht="13.5" x14ac:dyDescent="0.25">
      <c r="A2160" s="3">
        <f>TITRES_STAT!B2163</f>
        <v>45925</v>
      </c>
      <c r="B2160" s="5">
        <f>TITRES_STAT!D2163</f>
        <v>5.76</v>
      </c>
      <c r="C2160" s="2">
        <f t="shared" si="261"/>
        <v>-9.9999999999997868E-3</v>
      </c>
      <c r="D2160" s="2">
        <f t="shared" si="262"/>
        <v>5.7620000000000005</v>
      </c>
      <c r="E2160" s="2">
        <f t="shared" si="264"/>
        <v>5.9860000000000007</v>
      </c>
      <c r="F2160" s="2">
        <f t="shared" si="265"/>
        <v>6.189490000000001</v>
      </c>
      <c r="G2160" s="2">
        <f t="shared" si="259"/>
        <v>6.2084279999999987</v>
      </c>
      <c r="H2160" s="2">
        <f t="shared" si="263"/>
        <v>5.874220500000007</v>
      </c>
      <c r="I2160" s="2">
        <f t="array" ref="I2160">SUMPRODUCT(B2144:B2163, (ROW(B2144:B2163)-ROW(B2144)+1)) / (20*21/2)</f>
        <v>5.9524761904761903</v>
      </c>
      <c r="J2160" s="2">
        <f t="shared" si="266"/>
        <v>6.0720716548358862</v>
      </c>
      <c r="K2160" s="2">
        <f t="shared" si="260"/>
        <v>6.1310039062695099</v>
      </c>
    </row>
    <row r="2161" spans="1:11" ht="13.5" x14ac:dyDescent="0.25">
      <c r="A2161" s="3">
        <f>TITRES_STAT!B2164</f>
        <v>45926</v>
      </c>
      <c r="B2161" s="5">
        <f>TITRES_STAT!D2164</f>
        <v>5.76</v>
      </c>
      <c r="C2161" s="2">
        <f t="shared" si="261"/>
        <v>0</v>
      </c>
      <c r="D2161" s="2">
        <f t="shared" si="262"/>
        <v>5.7559999999999985</v>
      </c>
      <c r="E2161" s="2">
        <f t="shared" si="264"/>
        <v>5.9219999999999997</v>
      </c>
      <c r="F2161" s="2">
        <f t="shared" si="265"/>
        <v>6.1625000000000014</v>
      </c>
      <c r="G2161" s="2">
        <f t="shared" si="259"/>
        <v>6.2006199999999998</v>
      </c>
      <c r="H2161" s="2">
        <f t="shared" si="263"/>
        <v>5.8752550000000063</v>
      </c>
      <c r="I2161" s="2">
        <f t="array" ref="I2161">SUMPRODUCT(B2145:B2164, (ROW(B2145:B2164)-ROW(B2145)+1)) / (20*21/2)</f>
        <v>5.9143333333333326</v>
      </c>
      <c r="J2161" s="2">
        <f t="shared" si="266"/>
        <v>6.0423505448515158</v>
      </c>
      <c r="K2161" s="2">
        <f t="shared" si="260"/>
        <v>6.1164547334746269</v>
      </c>
    </row>
    <row r="2162" spans="1:11" ht="13.5" x14ac:dyDescent="0.25">
      <c r="A2162" s="3">
        <f>TITRES_STAT!B2165</f>
        <v>45929</v>
      </c>
      <c r="B2162" s="5">
        <f>TITRES_STAT!D2165</f>
        <v>5.8</v>
      </c>
      <c r="C2162" s="2">
        <f t="shared" si="261"/>
        <v>4.0000000000000036E-2</v>
      </c>
      <c r="D2162" s="2">
        <f t="shared" si="262"/>
        <v>5.7759999999999998</v>
      </c>
      <c r="E2162" s="2">
        <f t="shared" si="264"/>
        <v>5.8619999999999992</v>
      </c>
      <c r="F2162" s="2">
        <f t="shared" si="265"/>
        <v>6.1305000000000005</v>
      </c>
      <c r="G2162" s="2">
        <f t="shared" ref="G2162:G2184" si="267">AVERAGE(B2113:B2162)</f>
        <v>6.19529</v>
      </c>
      <c r="H2162" s="2">
        <f t="shared" si="263"/>
        <v>5.8765360000000069</v>
      </c>
      <c r="I2162" s="2">
        <f t="array" ref="I2162">SUMPRODUCT(B2146:B2165, (ROW(B2146:B2165)-ROW(B2146)+1)) / (20*21/2)</f>
        <v>5.8795238095238096</v>
      </c>
      <c r="J2162" s="2">
        <f t="shared" si="266"/>
        <v>6.019269540579943</v>
      </c>
      <c r="K2162" s="2">
        <f t="shared" si="260"/>
        <v>6.1040447439266021</v>
      </c>
    </row>
    <row r="2163" spans="1:11" ht="13.5" x14ac:dyDescent="0.25">
      <c r="A2163" s="3">
        <f>TITRES_STAT!B2166</f>
        <v>45930</v>
      </c>
      <c r="B2163" s="5">
        <f>TITRES_STAT!D2166</f>
        <v>5.8</v>
      </c>
      <c r="C2163" s="2">
        <f t="shared" si="261"/>
        <v>0</v>
      </c>
      <c r="D2163" s="2">
        <f t="shared" si="262"/>
        <v>5.7780000000000005</v>
      </c>
      <c r="E2163" s="2">
        <f t="shared" si="264"/>
        <v>5.8019999999999987</v>
      </c>
      <c r="F2163" s="2">
        <f t="shared" si="265"/>
        <v>6.1005000000000003</v>
      </c>
      <c r="G2163" s="2">
        <f t="shared" si="267"/>
        <v>6.1901480000000015</v>
      </c>
      <c r="H2163" s="2">
        <f t="shared" si="263"/>
        <v>5.8779105000000076</v>
      </c>
      <c r="I2163" s="2">
        <f t="array" ref="I2163">SUMPRODUCT(B2147:B2166, (ROW(B2147:B2166)-ROW(B2147)+1)) / (20*21/2)</f>
        <v>5.848238095238095</v>
      </c>
      <c r="J2163" s="2">
        <f t="shared" si="266"/>
        <v>5.9983867271913764</v>
      </c>
      <c r="K2163" s="2">
        <f t="shared" ref="K2163:K2184" si="268">$K$4*B2163+(1-$K$4)*K2162</f>
        <v>6.0921214206353627</v>
      </c>
    </row>
    <row r="2164" spans="1:11" ht="13.5" x14ac:dyDescent="0.25">
      <c r="A2164" s="3">
        <f>TITRES_STAT!B2167</f>
        <v>45931</v>
      </c>
      <c r="B2164" s="5">
        <f>TITRES_STAT!D2167</f>
        <v>5.7</v>
      </c>
      <c r="C2164" s="2">
        <f t="shared" si="261"/>
        <v>-9.9999999999999645E-2</v>
      </c>
      <c r="D2164" s="2">
        <f t="shared" si="262"/>
        <v>5.7640000000000002</v>
      </c>
      <c r="E2164" s="2">
        <f t="shared" si="264"/>
        <v>5.77</v>
      </c>
      <c r="F2164" s="2">
        <f t="shared" si="265"/>
        <v>6.065500000000001</v>
      </c>
      <c r="G2164" s="2">
        <f t="shared" si="267"/>
        <v>6.1809520000000022</v>
      </c>
      <c r="H2164" s="2">
        <f t="shared" si="263"/>
        <v>5.8789250000000068</v>
      </c>
      <c r="I2164" s="2">
        <f t="array" ref="I2164">SUMPRODUCT(B2148:B2167, (ROW(B2148:B2167)-ROW(B2148)+1)) / (20*21/2)</f>
        <v>5.8202857142857143</v>
      </c>
      <c r="J2164" s="2">
        <f t="shared" si="266"/>
        <v>5.9699689436493406</v>
      </c>
      <c r="K2164" s="2">
        <f t="shared" si="268"/>
        <v>6.0767441100222115</v>
      </c>
    </row>
    <row r="2165" spans="1:11" ht="13.5" x14ac:dyDescent="0.25">
      <c r="A2165" s="3">
        <f>TITRES_STAT!B2168</f>
        <v>45932</v>
      </c>
      <c r="B2165" s="5">
        <f>TITRES_STAT!D2168</f>
        <v>5.7</v>
      </c>
      <c r="C2165" s="2">
        <f t="shared" si="261"/>
        <v>0</v>
      </c>
      <c r="D2165" s="2">
        <f t="shared" si="262"/>
        <v>5.7519999999999998</v>
      </c>
      <c r="E2165" s="2">
        <f t="shared" si="264"/>
        <v>5.7569999999999997</v>
      </c>
      <c r="F2165" s="2">
        <f t="shared" si="265"/>
        <v>6.0285000000000011</v>
      </c>
      <c r="G2165" s="2">
        <f t="shared" si="267"/>
        <v>6.1700760000000017</v>
      </c>
      <c r="H2165" s="2">
        <f t="shared" si="263"/>
        <v>5.8799860000000077</v>
      </c>
      <c r="I2165" s="2">
        <f t="array" ref="I2165">SUMPRODUCT(B2149:B2168, (ROW(B2149:B2168)-ROW(B2149)+1)) / (20*21/2)</f>
        <v>5.7956666666666674</v>
      </c>
      <c r="J2165" s="2">
        <f t="shared" si="266"/>
        <v>5.9442576156827363</v>
      </c>
      <c r="K2165" s="2">
        <f t="shared" si="268"/>
        <v>6.0619698311978114</v>
      </c>
    </row>
    <row r="2166" spans="1:11" ht="13.5" x14ac:dyDescent="0.25">
      <c r="A2166" s="3">
        <f>TITRES_STAT!B2169</f>
        <v>45933</v>
      </c>
      <c r="B2166" s="5">
        <f>TITRES_STAT!D2169</f>
        <v>5.7</v>
      </c>
      <c r="C2166" s="2">
        <f t="shared" si="261"/>
        <v>0</v>
      </c>
      <c r="D2166" s="2">
        <f t="shared" si="262"/>
        <v>5.74</v>
      </c>
      <c r="E2166" s="2">
        <f t="shared" si="264"/>
        <v>5.7479999999999993</v>
      </c>
      <c r="F2166" s="2">
        <f t="shared" si="265"/>
        <v>5.9935</v>
      </c>
      <c r="G2166" s="2">
        <f t="shared" si="267"/>
        <v>6.1610680000000011</v>
      </c>
      <c r="H2166" s="2">
        <f t="shared" si="263"/>
        <v>5.8810005000000078</v>
      </c>
      <c r="I2166" s="2">
        <f t="array" ref="I2166">SUMPRODUCT(B2150:B2169, (ROW(B2150:B2169)-ROW(B2150)+1)) / (20*21/2)</f>
        <v>5.7742857142857149</v>
      </c>
      <c r="J2166" s="2">
        <f t="shared" si="266"/>
        <v>5.920994985617714</v>
      </c>
      <c r="K2166" s="2">
        <f t="shared" si="268"/>
        <v>6.0477749358567214</v>
      </c>
    </row>
    <row r="2167" spans="1:11" ht="13.5" x14ac:dyDescent="0.25">
      <c r="A2167" s="3">
        <f>TITRES_STAT!B2170</f>
        <v>45936</v>
      </c>
      <c r="B2167" s="5">
        <f>TITRES_STAT!D2170</f>
        <v>5.7</v>
      </c>
      <c r="C2167" s="2">
        <f t="shared" si="261"/>
        <v>0</v>
      </c>
      <c r="D2167" s="2">
        <f t="shared" si="262"/>
        <v>5.72</v>
      </c>
      <c r="E2167" s="2">
        <f t="shared" si="264"/>
        <v>5.7480000000000011</v>
      </c>
      <c r="F2167" s="2">
        <f t="shared" si="265"/>
        <v>5.9584999999999999</v>
      </c>
      <c r="G2167" s="2">
        <f t="shared" si="267"/>
        <v>6.1520600000000005</v>
      </c>
      <c r="H2167" s="2">
        <f t="shared" si="263"/>
        <v>5.882015000000008</v>
      </c>
      <c r="I2167" s="2">
        <f t="array" ref="I2167">SUMPRODUCT(B2151:B2170, (ROW(B2151:B2170)-ROW(B2151)+1)) / (20*21/2)</f>
        <v>5.7560952380952379</v>
      </c>
      <c r="J2167" s="2">
        <f t="shared" si="266"/>
        <v>5.8999478441303124</v>
      </c>
      <c r="K2167" s="2">
        <f t="shared" si="268"/>
        <v>6.0341367030780271</v>
      </c>
    </row>
    <row r="2168" spans="1:11" ht="13.5" x14ac:dyDescent="0.25">
      <c r="A2168" s="3">
        <f>TITRES_STAT!B2171</f>
        <v>45937</v>
      </c>
      <c r="B2168" s="5">
        <f>TITRES_STAT!D2171</f>
        <v>5.7</v>
      </c>
      <c r="C2168" s="2">
        <f t="shared" si="261"/>
        <v>0</v>
      </c>
      <c r="D2168" s="2">
        <f t="shared" si="262"/>
        <v>5.7</v>
      </c>
      <c r="E2168" s="2">
        <f t="shared" si="264"/>
        <v>5.7390000000000017</v>
      </c>
      <c r="F2168" s="2">
        <f t="shared" si="265"/>
        <v>5.9245000000000001</v>
      </c>
      <c r="G2168" s="2">
        <f t="shared" si="267"/>
        <v>6.1413720000000005</v>
      </c>
      <c r="H2168" s="2">
        <f t="shared" si="263"/>
        <v>5.8830295000000081</v>
      </c>
      <c r="I2168" s="2">
        <f t="array" ref="I2168">SUMPRODUCT(B2152:B2171, (ROW(B2152:B2171)-ROW(B2152)+1)) / (20*21/2)</f>
        <v>5.7488571428571431</v>
      </c>
      <c r="J2168" s="2">
        <f t="shared" si="266"/>
        <v>5.8809051923083775</v>
      </c>
      <c r="K2168" s="2">
        <f t="shared" si="268"/>
        <v>6.0210333029573206</v>
      </c>
    </row>
    <row r="2169" spans="1:11" ht="13.5" x14ac:dyDescent="0.25">
      <c r="A2169" s="3">
        <f>TITRES_STAT!B2172</f>
        <v>45938</v>
      </c>
      <c r="B2169" s="5">
        <f>TITRES_STAT!D2172</f>
        <v>5.7</v>
      </c>
      <c r="C2169" s="2">
        <f t="shared" si="261"/>
        <v>0</v>
      </c>
      <c r="D2169" s="2">
        <f t="shared" si="262"/>
        <v>5.7</v>
      </c>
      <c r="E2169" s="2">
        <f t="shared" si="264"/>
        <v>5.7320000000000011</v>
      </c>
      <c r="F2169" s="2">
        <f t="shared" si="265"/>
        <v>5.8910000000000009</v>
      </c>
      <c r="G2169" s="2">
        <f t="shared" si="267"/>
        <v>6.1306839999999996</v>
      </c>
      <c r="H2169" s="2">
        <f t="shared" si="263"/>
        <v>5.8840440000000083</v>
      </c>
      <c r="I2169" s="2">
        <f t="array" ref="I2169">SUMPRODUCT(B2153:B2172, (ROW(B2153:B2172)-ROW(B2153)+1)) / (20*21/2)</f>
        <v>5.7445714285714278</v>
      </c>
      <c r="J2169" s="2">
        <f t="shared" si="266"/>
        <v>5.8636761263742461</v>
      </c>
      <c r="K2169" s="2">
        <f t="shared" si="268"/>
        <v>6.0084437616648767</v>
      </c>
    </row>
    <row r="2170" spans="1:11" ht="13.5" x14ac:dyDescent="0.25">
      <c r="A2170" s="3">
        <f>TITRES_STAT!B2173</f>
        <v>45939</v>
      </c>
      <c r="B2170" s="5">
        <f>TITRES_STAT!D2173</f>
        <v>5.7</v>
      </c>
      <c r="C2170" s="2">
        <f t="shared" si="261"/>
        <v>0</v>
      </c>
      <c r="D2170" s="2">
        <f t="shared" si="262"/>
        <v>5.7</v>
      </c>
      <c r="E2170" s="2">
        <f t="shared" si="264"/>
        <v>5.7260000000000009</v>
      </c>
      <c r="F2170" s="2">
        <f t="shared" si="265"/>
        <v>5.8560000000000008</v>
      </c>
      <c r="G2170" s="2">
        <f t="shared" si="267"/>
        <v>6.1214879999999994</v>
      </c>
      <c r="H2170" s="2">
        <f t="shared" si="263"/>
        <v>5.8852450000000065</v>
      </c>
      <c r="I2170" s="2">
        <f t="array" ref="I2170">SUMPRODUCT(B2154:B2173, (ROW(B2154:B2173)-ROW(B2154)+1)) / (20*21/2)</f>
        <v>5.7451428571428576</v>
      </c>
      <c r="J2170" s="2">
        <f t="shared" si="266"/>
        <v>5.8480879238624128</v>
      </c>
      <c r="K2170" s="2">
        <f t="shared" si="268"/>
        <v>5.9963479278740976</v>
      </c>
    </row>
    <row r="2171" spans="1:11" ht="13.5" x14ac:dyDescent="0.25">
      <c r="A2171" s="3">
        <f>TITRES_STAT!B2174</f>
        <v>45940</v>
      </c>
      <c r="B2171" s="5">
        <f>TITRES_STAT!D2174</f>
        <v>5.78</v>
      </c>
      <c r="C2171" s="2">
        <f t="shared" si="261"/>
        <v>8.0000000000000071E-2</v>
      </c>
      <c r="D2171" s="2">
        <f t="shared" si="262"/>
        <v>5.7160000000000002</v>
      </c>
      <c r="E2171" s="2">
        <f t="shared" si="264"/>
        <v>5.7280000000000006</v>
      </c>
      <c r="F2171" s="2">
        <f t="shared" si="265"/>
        <v>5.8250000000000011</v>
      </c>
      <c r="G2171" s="2">
        <f t="shared" si="267"/>
        <v>6.1138919999999981</v>
      </c>
      <c r="H2171" s="2">
        <f t="shared" si="263"/>
        <v>5.8870795000000067</v>
      </c>
      <c r="I2171" s="2">
        <f t="array" ref="I2171">SUMPRODUCT(B2155:B2174, (ROW(B2155:B2174)-ROW(B2155)+1)) / (20*21/2)</f>
        <v>5.7485714285714291</v>
      </c>
      <c r="J2171" s="2">
        <f t="shared" si="266"/>
        <v>5.8416033596850401</v>
      </c>
      <c r="K2171" s="2">
        <f t="shared" si="268"/>
        <v>5.9878636954084472</v>
      </c>
    </row>
    <row r="2172" spans="1:11" ht="13.5" x14ac:dyDescent="0.25">
      <c r="A2172" s="3">
        <f>TITRES_STAT!B2175</f>
        <v>45943</v>
      </c>
      <c r="B2172" s="5">
        <f>TITRES_STAT!D2175</f>
        <v>5.78</v>
      </c>
      <c r="C2172" s="2">
        <f t="shared" si="261"/>
        <v>0</v>
      </c>
      <c r="D2172" s="2">
        <f t="shared" si="262"/>
        <v>5.7320000000000011</v>
      </c>
      <c r="E2172" s="2">
        <f t="shared" si="264"/>
        <v>5.7260000000000009</v>
      </c>
      <c r="F2172" s="2">
        <f t="shared" si="265"/>
        <v>5.7940000000000005</v>
      </c>
      <c r="G2172" s="2">
        <f t="shared" si="267"/>
        <v>6.105363999999998</v>
      </c>
      <c r="H2172" s="2">
        <f t="shared" si="263"/>
        <v>5.8886805000000058</v>
      </c>
      <c r="I2172" s="2">
        <f t="array" ref="I2172">SUMPRODUCT(B2156:B2175, (ROW(B2156:B2175)-ROW(B2156)+1)) / (20*21/2)</f>
        <v>5.7530476190476181</v>
      </c>
      <c r="J2172" s="2">
        <f t="shared" si="266"/>
        <v>5.8357363730483689</v>
      </c>
      <c r="K2172" s="2">
        <f t="shared" si="268"/>
        <v>5.9797121779414493</v>
      </c>
    </row>
    <row r="2173" spans="1:11" ht="13.5" x14ac:dyDescent="0.25">
      <c r="A2173" s="3">
        <f>TITRES_STAT!B2176</f>
        <v>45944</v>
      </c>
      <c r="B2173" s="5">
        <f>TITRES_STAT!D2176</f>
        <v>5.8</v>
      </c>
      <c r="C2173" s="2">
        <f t="shared" si="261"/>
        <v>1.9999999999999574E-2</v>
      </c>
      <c r="D2173" s="2">
        <f t="shared" si="262"/>
        <v>5.7520000000000007</v>
      </c>
      <c r="E2173" s="2">
        <f t="shared" si="264"/>
        <v>5.7260000000000009</v>
      </c>
      <c r="F2173" s="2">
        <f t="shared" si="265"/>
        <v>5.7640000000000002</v>
      </c>
      <c r="G2173" s="2">
        <f t="shared" si="267"/>
        <v>6.0972359999999988</v>
      </c>
      <c r="H2173" s="2">
        <f t="shared" si="263"/>
        <v>5.8906150000000057</v>
      </c>
      <c r="I2173" s="2">
        <f t="array" ref="I2173">SUMPRODUCT(B2157:B2176, (ROW(B2157:B2176)-ROW(B2157)+1)) / (20*21/2)</f>
        <v>5.7576666666666672</v>
      </c>
      <c r="J2173" s="2">
        <f t="shared" si="266"/>
        <v>5.8323329089485245</v>
      </c>
      <c r="K2173" s="2">
        <f t="shared" si="268"/>
        <v>5.9726646415515887</v>
      </c>
    </row>
    <row r="2174" spans="1:11" ht="13.5" x14ac:dyDescent="0.25">
      <c r="A2174" s="3">
        <f>TITRES_STAT!B2177</f>
        <v>45946</v>
      </c>
      <c r="B2174" s="5">
        <f>TITRES_STAT!D2177</f>
        <v>5.8</v>
      </c>
      <c r="C2174" s="2">
        <f t="shared" si="261"/>
        <v>0</v>
      </c>
      <c r="D2174" s="2">
        <f t="shared" si="262"/>
        <v>5.7720000000000002</v>
      </c>
      <c r="E2174" s="2">
        <f t="shared" si="264"/>
        <v>5.7359999999999998</v>
      </c>
      <c r="F2174" s="2">
        <f t="shared" si="265"/>
        <v>5.7530000000000001</v>
      </c>
      <c r="G2174" s="2">
        <f t="shared" si="267"/>
        <v>6.0885479999999994</v>
      </c>
      <c r="H2174" s="2">
        <f t="shared" si="263"/>
        <v>5.8925495000000048</v>
      </c>
      <c r="I2174" s="2">
        <f t="array" ref="I2174">SUMPRODUCT(B2158:B2177, (ROW(B2158:B2177)-ROW(B2158)+1)) / (20*21/2)</f>
        <v>5.7622380952380947</v>
      </c>
      <c r="J2174" s="2">
        <f t="shared" si="266"/>
        <v>5.8292535842867599</v>
      </c>
      <c r="K2174" s="2">
        <f t="shared" si="268"/>
        <v>5.9658934791378009</v>
      </c>
    </row>
    <row r="2175" spans="1:11" ht="13.5" x14ac:dyDescent="0.25">
      <c r="A2175" s="3">
        <f>TITRES_STAT!B2178</f>
        <v>45947</v>
      </c>
      <c r="B2175" s="5">
        <f>TITRES_STAT!D2178</f>
        <v>5.8</v>
      </c>
      <c r="C2175" s="2">
        <f t="shared" si="261"/>
        <v>0</v>
      </c>
      <c r="D2175" s="2">
        <f t="shared" si="262"/>
        <v>5.7919999999999998</v>
      </c>
      <c r="E2175" s="2">
        <f t="shared" si="264"/>
        <v>5.7459999999999996</v>
      </c>
      <c r="F2175" s="2">
        <f t="shared" si="265"/>
        <v>5.7515000000000001</v>
      </c>
      <c r="G2175" s="2">
        <f t="shared" si="267"/>
        <v>6.0791119999999985</v>
      </c>
      <c r="H2175" s="2">
        <f t="shared" si="263"/>
        <v>5.8944840000000047</v>
      </c>
      <c r="I2175" s="2">
        <f t="array" ref="I2175">SUMPRODUCT(B2159:B2178, (ROW(B2159:B2178)-ROW(B2159)+1)) / (20*21/2)</f>
        <v>5.7644285714285699</v>
      </c>
      <c r="J2175" s="2">
        <f t="shared" si="266"/>
        <v>5.8264675286404017</v>
      </c>
      <c r="K2175" s="2">
        <f t="shared" si="268"/>
        <v>5.9593878525049462</v>
      </c>
    </row>
    <row r="2176" spans="1:11" ht="13.5" x14ac:dyDescent="0.25">
      <c r="A2176" s="3">
        <f>TITRES_STAT!B2179</f>
        <v>45950</v>
      </c>
      <c r="B2176" s="5">
        <f>TITRES_STAT!D2179</f>
        <v>5.8</v>
      </c>
      <c r="C2176" s="2">
        <f t="shared" si="261"/>
        <v>0</v>
      </c>
      <c r="D2176" s="2">
        <f t="shared" si="262"/>
        <v>5.7960000000000003</v>
      </c>
      <c r="E2176" s="2">
        <f t="shared" si="264"/>
        <v>5.7559999999999985</v>
      </c>
      <c r="F2176" s="2">
        <f t="shared" si="265"/>
        <v>5.7519999999999998</v>
      </c>
      <c r="G2176" s="2">
        <f t="shared" si="267"/>
        <v>6.0696759999999994</v>
      </c>
      <c r="H2176" s="2">
        <f t="shared" si="263"/>
        <v>5.8966050000000045</v>
      </c>
      <c r="I2176" s="2">
        <f t="array" ref="I2176">SUMPRODUCT(B2160:B2179, (ROW(B2160:B2179)-ROW(B2160)+1)) / (20*21/2)</f>
        <v>5.74</v>
      </c>
      <c r="J2176" s="2">
        <f t="shared" si="266"/>
        <v>5.8239468116270299</v>
      </c>
      <c r="K2176" s="2">
        <f t="shared" si="268"/>
        <v>5.9531373484851446</v>
      </c>
    </row>
    <row r="2177" spans="1:11" ht="13.5" x14ac:dyDescent="0.25">
      <c r="A2177" s="3">
        <f>TITRES_STAT!B2180</f>
        <v>45951</v>
      </c>
      <c r="B2177" s="5">
        <f>TITRES_STAT!D2180</f>
        <v>5.8</v>
      </c>
      <c r="C2177" s="2">
        <f t="shared" si="261"/>
        <v>0</v>
      </c>
      <c r="D2177" s="2">
        <f t="shared" si="262"/>
        <v>5.8</v>
      </c>
      <c r="E2177" s="2">
        <f t="shared" si="264"/>
        <v>5.7659999999999991</v>
      </c>
      <c r="F2177" s="2">
        <f t="shared" si="265"/>
        <v>5.7569999999999997</v>
      </c>
      <c r="G2177" s="2">
        <f t="shared" si="267"/>
        <v>6.0606140000000002</v>
      </c>
      <c r="H2177" s="2">
        <f t="shared" si="263"/>
        <v>5.8987725000000042</v>
      </c>
      <c r="I2177" s="2">
        <f t="array" ref="I2177">SUMPRODUCT(B2161:B2180, (ROW(B2161:B2180)-ROW(B2161)+1)) / (20*21/2)</f>
        <v>5.7120952380952383</v>
      </c>
      <c r="J2177" s="2">
        <f t="shared" si="266"/>
        <v>5.8216661629006463</v>
      </c>
      <c r="K2177" s="2">
        <f t="shared" si="268"/>
        <v>5.9471319622700412</v>
      </c>
    </row>
    <row r="2178" spans="1:11" ht="13.5" x14ac:dyDescent="0.25">
      <c r="A2178" s="3">
        <f>TITRES_STAT!B2181</f>
        <v>45952</v>
      </c>
      <c r="B2178" s="5">
        <f>TITRES_STAT!D2181</f>
        <v>5.78</v>
      </c>
      <c r="C2178" s="2">
        <f t="shared" si="261"/>
        <v>-1.9999999999999574E-2</v>
      </c>
      <c r="D2178" s="2">
        <f t="shared" si="262"/>
        <v>5.7960000000000003</v>
      </c>
      <c r="E2178" s="2">
        <f t="shared" si="264"/>
        <v>5.7739999999999991</v>
      </c>
      <c r="F2178" s="2">
        <f t="shared" si="265"/>
        <v>5.7565000000000008</v>
      </c>
      <c r="G2178" s="2">
        <f t="shared" si="267"/>
        <v>6.0511519999999992</v>
      </c>
      <c r="H2178" s="2">
        <f t="shared" si="263"/>
        <v>5.900420000000004</v>
      </c>
      <c r="I2178" s="2">
        <f t="array" ref="I2178">SUMPRODUCT(B2162:B2181, (ROW(B2162:B2181)-ROW(B2162)+1)) / (20*21/2)</f>
        <v>5.6894761904761904</v>
      </c>
      <c r="J2178" s="2">
        <f t="shared" si="266"/>
        <v>5.8176979569101084</v>
      </c>
      <c r="K2178" s="2">
        <f t="shared" si="268"/>
        <v>5.9405777676712157</v>
      </c>
    </row>
    <row r="2179" spans="1:11" ht="13.5" x14ac:dyDescent="0.25">
      <c r="A2179" s="3">
        <f>TITRES_STAT!B2182</f>
        <v>45953</v>
      </c>
      <c r="B2179" s="5">
        <f>TITRES_STAT!D2182</f>
        <v>5.5</v>
      </c>
      <c r="C2179" s="2">
        <f t="shared" si="261"/>
        <v>-0.28000000000000025</v>
      </c>
      <c r="D2179" s="2">
        <f t="shared" si="262"/>
        <v>5.7359999999999998</v>
      </c>
      <c r="E2179" s="2">
        <f t="shared" si="264"/>
        <v>5.7539999999999996</v>
      </c>
      <c r="F2179" s="2">
        <f t="shared" si="265"/>
        <v>5.7430000000000003</v>
      </c>
      <c r="G2179" s="2">
        <f t="shared" si="267"/>
        <v>6.0360900000000006</v>
      </c>
      <c r="H2179" s="2">
        <f t="shared" si="263"/>
        <v>5.9004810000000028</v>
      </c>
      <c r="I2179" s="2">
        <f t="array" ref="I2179">SUMPRODUCT(B2163:B2182, (ROW(B2163:B2182)-ROW(B2163)+1)) / (20*21/2)</f>
        <v>5.6681428571428567</v>
      </c>
      <c r="J2179" s="2">
        <f t="shared" si="266"/>
        <v>5.7874410086329551</v>
      </c>
      <c r="K2179" s="2">
        <f t="shared" si="268"/>
        <v>5.9233002081546982</v>
      </c>
    </row>
    <row r="2180" spans="1:11" ht="13.5" x14ac:dyDescent="0.25">
      <c r="A2180" s="3">
        <f>TITRES_STAT!B2183</f>
        <v>45954</v>
      </c>
      <c r="B2180" s="5">
        <f>TITRES_STAT!D2183</f>
        <v>5.45</v>
      </c>
      <c r="C2180" s="2">
        <f t="shared" ref="C2180:C2184" si="269">B2180-B2179</f>
        <v>-4.9999999999999822E-2</v>
      </c>
      <c r="D2180" s="2">
        <f t="shared" si="262"/>
        <v>5.6659999999999995</v>
      </c>
      <c r="E2180" s="2">
        <f t="shared" si="264"/>
        <v>5.7290000000000001</v>
      </c>
      <c r="F2180" s="2">
        <f t="shared" si="265"/>
        <v>5.7275</v>
      </c>
      <c r="G2180" s="2">
        <f t="shared" si="267"/>
        <v>6.0185339999999998</v>
      </c>
      <c r="H2180" s="2">
        <f t="shared" si="263"/>
        <v>5.9004785000000028</v>
      </c>
      <c r="I2180" s="2">
        <f t="array" ref="I2180">SUMPRODUCT(B2164:B2183, (ROW(B2164:B2183)-ROW(B2164)+1)) / (20*21/2)</f>
        <v>5.6482857142857146</v>
      </c>
      <c r="J2180" s="2">
        <f t="shared" si="266"/>
        <v>5.7553037697155309</v>
      </c>
      <c r="K2180" s="2">
        <f t="shared" si="268"/>
        <v>5.9047394156780433</v>
      </c>
    </row>
    <row r="2181" spans="1:11" ht="13.5" x14ac:dyDescent="0.25">
      <c r="A2181" s="3">
        <f>TITRES_STAT!B2184</f>
        <v>45957</v>
      </c>
      <c r="B2181" s="5">
        <f>TITRES_STAT!D2184</f>
        <v>5.49</v>
      </c>
      <c r="C2181" s="2">
        <f t="shared" si="269"/>
        <v>4.0000000000000036E-2</v>
      </c>
      <c r="D2181" s="2">
        <f t="shared" si="262"/>
        <v>5.6039999999999992</v>
      </c>
      <c r="E2181" s="2">
        <f t="shared" si="264"/>
        <v>5.7000000000000011</v>
      </c>
      <c r="F2181" s="2">
        <f t="shared" si="265"/>
        <v>5.7140000000000004</v>
      </c>
      <c r="G2181" s="2">
        <f t="shared" si="267"/>
        <v>6.0019659999999995</v>
      </c>
      <c r="H2181" s="2">
        <f t="shared" si="263"/>
        <v>5.9006760000000034</v>
      </c>
      <c r="I2181" s="2">
        <f t="array" ref="I2181">SUMPRODUCT(B2165:B2184, (ROW(B2165:B2184)-ROW(B2165)+1)) / (20*21/2)</f>
        <v>5.6308571428571428</v>
      </c>
      <c r="J2181" s="2">
        <f t="shared" si="266"/>
        <v>5.7300367440283377</v>
      </c>
      <c r="K2181" s="2">
        <f t="shared" si="268"/>
        <v>5.8884751248671394</v>
      </c>
    </row>
    <row r="2182" spans="1:11" ht="13.5" x14ac:dyDescent="0.25">
      <c r="A2182" s="3">
        <f>TITRES_STAT!B2185</f>
        <v>45958</v>
      </c>
      <c r="B2182" s="5">
        <f>TITRES_STAT!D2185</f>
        <v>5.49</v>
      </c>
      <c r="C2182" s="2">
        <f t="shared" si="269"/>
        <v>0</v>
      </c>
      <c r="D2182" s="2">
        <f t="shared" ref="D2182:D2184" si="270">AVERAGE(B2178:B2182)</f>
        <v>5.5419999999999998</v>
      </c>
      <c r="E2182" s="2">
        <f t="shared" si="264"/>
        <v>5.6710000000000012</v>
      </c>
      <c r="F2182" s="2">
        <f t="shared" si="265"/>
        <v>5.6984999999999992</v>
      </c>
      <c r="G2182" s="2">
        <f t="shared" si="267"/>
        <v>5.9867039999999996</v>
      </c>
      <c r="H2182" s="2">
        <f t="shared" si="263"/>
        <v>5.9011535000000039</v>
      </c>
      <c r="I2182" s="2">
        <f t="array" ref="I2182">SUMPRODUCT(B2166:B2184, (ROW(B2166:B2184)-ROW(B2166)+1)) / (20*21/2)</f>
        <v>5.0905714285714287</v>
      </c>
      <c r="J2182" s="2">
        <f t="shared" si="266"/>
        <v>5.7071761017399245</v>
      </c>
      <c r="K2182" s="2">
        <f t="shared" si="268"/>
        <v>5.8728486493821537</v>
      </c>
    </row>
    <row r="2183" spans="1:11" ht="13.5" x14ac:dyDescent="0.25">
      <c r="A2183" s="3">
        <f>TITRES_STAT!B2186</f>
        <v>45959</v>
      </c>
      <c r="B2183" s="5">
        <f>TITRES_STAT!D2186</f>
        <v>5.49</v>
      </c>
      <c r="C2183" s="2">
        <f t="shared" si="269"/>
        <v>0</v>
      </c>
      <c r="D2183" s="2">
        <f t="shared" si="270"/>
        <v>5.484</v>
      </c>
      <c r="E2183" s="2">
        <f t="shared" si="264"/>
        <v>5.6400000000000015</v>
      </c>
      <c r="F2183" s="2">
        <f t="shared" si="265"/>
        <v>5.6829999999999989</v>
      </c>
      <c r="G2183" s="2">
        <f t="shared" si="267"/>
        <v>5.9712559999999995</v>
      </c>
      <c r="H2183" s="2">
        <f t="shared" si="263"/>
        <v>5.9017710000000045</v>
      </c>
      <c r="I2183" s="2">
        <f t="array" ref="I2183">SUMPRODUCT(B2167:B2184, (ROW(B2167:B2184)-ROW(B2167)+1)) / (20*21/2)</f>
        <v>4.5774285714285723</v>
      </c>
      <c r="J2183" s="2">
        <f t="shared" si="266"/>
        <v>5.6864926634789796</v>
      </c>
      <c r="K2183" s="2">
        <f t="shared" si="268"/>
        <v>5.8578349768573634</v>
      </c>
    </row>
    <row r="2184" spans="1:11" ht="13.5" x14ac:dyDescent="0.25">
      <c r="A2184" s="3">
        <f>TITRES_STAT!B2187</f>
        <v>45960</v>
      </c>
      <c r="B2184" s="5">
        <f>TITRES_STAT!D2187</f>
        <v>5.5</v>
      </c>
      <c r="C2184" s="2">
        <f t="shared" si="269"/>
        <v>9.9999999999997868E-3</v>
      </c>
      <c r="D2184" s="2">
        <f t="shared" si="270"/>
        <v>5.484</v>
      </c>
      <c r="E2184" s="2">
        <f t="shared" si="264"/>
        <v>5.6100000000000012</v>
      </c>
      <c r="F2184" s="2">
        <f t="shared" si="265"/>
        <v>5.6729999999999992</v>
      </c>
      <c r="G2184" s="2">
        <f t="shared" si="267"/>
        <v>5.9560079999999997</v>
      </c>
      <c r="H2184" s="2">
        <f t="shared" si="263"/>
        <v>5.9026720000000035</v>
      </c>
      <c r="I2184" s="2">
        <f t="array" ref="I2184">SUMPRODUCT(B2168:B2184, (ROW(B2168:B2184)-ROW(B2168)+1)) / (20*21/2)</f>
        <v>4.0914285714285716</v>
      </c>
      <c r="J2184" s="2">
        <f t="shared" si="266"/>
        <v>5.6687314574333625</v>
      </c>
      <c r="K2184" s="2">
        <f t="shared" si="268"/>
        <v>5.8438022326668788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184"/>
  <sheetViews>
    <sheetView topLeftCell="A2176" workbookViewId="0">
      <selection activeCell="J2182" sqref="J218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42779</v>
      </c>
      <c r="B2" s="5">
        <f>TITRES_STAT!D5</f>
        <v>2.0364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42780</v>
      </c>
      <c r="B3" s="5">
        <f>TITRES_STAT!D6</f>
        <v>2.0364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42781</v>
      </c>
      <c r="B4" s="5">
        <f>TITRES_STAT!D7</f>
        <v>2.0364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42782</v>
      </c>
      <c r="B5" s="5">
        <f>TITRES_STAT!D8</f>
        <v>2.0364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42783</v>
      </c>
      <c r="B6" s="5">
        <f>TITRES_STAT!D9</f>
        <v>2.0364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42786</v>
      </c>
      <c r="B7" s="5">
        <f>TITRES_STAT!D10</f>
        <v>2.0364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42787</v>
      </c>
      <c r="B8" s="5">
        <f>TITRES_STAT!D11</f>
        <v>2.0364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42788</v>
      </c>
      <c r="B9" s="5">
        <f>TITRES_STAT!D12</f>
        <v>2.0364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42789</v>
      </c>
      <c r="B10" s="5">
        <f>TITRES_STAT!D13</f>
        <v>2.0364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42790</v>
      </c>
      <c r="B11" s="5">
        <f>TITRES_STAT!D14</f>
        <v>2.0364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42793</v>
      </c>
      <c r="B12" s="5">
        <f>TITRES_STAT!D15</f>
        <v>2.0364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42794</v>
      </c>
      <c r="B13" s="5">
        <f>TITRES_STAT!D16</f>
        <v>2.0364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42795</v>
      </c>
      <c r="B14" s="5">
        <f>TITRES_STAT!D17</f>
        <v>2.0364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42796</v>
      </c>
      <c r="B15" s="5">
        <f>TITRES_STAT!D18</f>
        <v>2.0364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42797</v>
      </c>
      <c r="B16" s="5">
        <f>TITRES_STAT!D19</f>
        <v>2.0364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42800</v>
      </c>
      <c r="B17" s="5">
        <f>TITRES_STAT!D20</f>
        <v>2.0364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42801</v>
      </c>
      <c r="B18" s="5">
        <f>TITRES_STAT!D21</f>
        <v>2.0364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42802</v>
      </c>
      <c r="B19" s="5">
        <f>TITRES_STAT!D22</f>
        <v>2.0364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</v>
      </c>
      <c r="G19" s="2">
        <f t="shared" si="5"/>
        <v>0</v>
      </c>
      <c r="H19" s="2" t="e">
        <f t="shared" si="3"/>
        <v>#DIV/0!</v>
      </c>
      <c r="I19" s="2">
        <f t="shared" si="4"/>
        <v>100</v>
      </c>
    </row>
    <row r="20" spans="1:9" ht="13.5" x14ac:dyDescent="0.25">
      <c r="A20" s="3">
        <f>TITRES_STAT!B23</f>
        <v>42803</v>
      </c>
      <c r="B20" s="5">
        <f>TITRES_STAT!D23</f>
        <v>2.0364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0</v>
      </c>
      <c r="G20" s="2">
        <f t="shared" si="5"/>
        <v>0</v>
      </c>
      <c r="H20" s="2" t="e">
        <f t="shared" si="3"/>
        <v>#DIV/0!</v>
      </c>
      <c r="I20" s="2">
        <f t="shared" si="4"/>
        <v>100</v>
      </c>
    </row>
    <row r="21" spans="1:9" ht="13.5" x14ac:dyDescent="0.25">
      <c r="A21" s="3">
        <f>TITRES_STAT!B24</f>
        <v>42804</v>
      </c>
      <c r="B21" s="5">
        <f>TITRES_STAT!D24</f>
        <v>2.0364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</v>
      </c>
      <c r="G21" s="2">
        <f t="shared" si="5"/>
        <v>0</v>
      </c>
      <c r="H21" s="2" t="e">
        <f t="shared" si="3"/>
        <v>#DIV/0!</v>
      </c>
      <c r="I21" s="2">
        <f t="shared" si="4"/>
        <v>100</v>
      </c>
    </row>
    <row r="22" spans="1:9" ht="13.5" x14ac:dyDescent="0.25">
      <c r="A22" s="3">
        <f>TITRES_STAT!B25</f>
        <v>42807</v>
      </c>
      <c r="B22" s="5">
        <f>TITRES_STAT!D25</f>
        <v>2.0364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</v>
      </c>
      <c r="G22" s="2">
        <f t="shared" si="5"/>
        <v>0</v>
      </c>
      <c r="H22" s="2" t="e">
        <f t="shared" si="3"/>
        <v>#DIV/0!</v>
      </c>
      <c r="I22" s="2">
        <f t="shared" si="4"/>
        <v>100</v>
      </c>
    </row>
    <row r="23" spans="1:9" ht="13.5" x14ac:dyDescent="0.25">
      <c r="A23" s="3">
        <f>TITRES_STAT!B26</f>
        <v>42808</v>
      </c>
      <c r="B23" s="5">
        <f>TITRES_STAT!D26</f>
        <v>2.0364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</v>
      </c>
      <c r="G23" s="2">
        <f t="shared" si="5"/>
        <v>0</v>
      </c>
      <c r="H23" s="2" t="e">
        <f t="shared" si="3"/>
        <v>#DIV/0!</v>
      </c>
      <c r="I23" s="2">
        <f t="shared" si="4"/>
        <v>100</v>
      </c>
    </row>
    <row r="24" spans="1:9" ht="13.5" x14ac:dyDescent="0.25">
      <c r="A24" s="3">
        <f>TITRES_STAT!B27</f>
        <v>42809</v>
      </c>
      <c r="B24" s="5">
        <f>TITRES_STAT!D27</f>
        <v>2.0364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</v>
      </c>
      <c r="G24" s="2">
        <f t="shared" si="5"/>
        <v>0</v>
      </c>
      <c r="H24" s="2" t="e">
        <f t="shared" si="3"/>
        <v>#DIV/0!</v>
      </c>
      <c r="I24" s="2">
        <f t="shared" si="4"/>
        <v>100</v>
      </c>
    </row>
    <row r="25" spans="1:9" ht="13.5" x14ac:dyDescent="0.25">
      <c r="A25" s="3">
        <f>TITRES_STAT!B28</f>
        <v>42810</v>
      </c>
      <c r="B25" s="5">
        <f>TITRES_STAT!D28</f>
        <v>2.0364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0</v>
      </c>
      <c r="G25" s="2">
        <f t="shared" si="5"/>
        <v>0</v>
      </c>
      <c r="H25" s="2" t="e">
        <f t="shared" si="3"/>
        <v>#DIV/0!</v>
      </c>
      <c r="I25" s="2">
        <f t="shared" si="4"/>
        <v>100</v>
      </c>
    </row>
    <row r="26" spans="1:9" ht="13.5" x14ac:dyDescent="0.25">
      <c r="A26" s="3">
        <f>TITRES_STAT!B29</f>
        <v>42811</v>
      </c>
      <c r="B26" s="5">
        <f>TITRES_STAT!D29</f>
        <v>2.0364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0</v>
      </c>
      <c r="G26" s="2">
        <f t="shared" si="5"/>
        <v>0</v>
      </c>
      <c r="H26" s="2" t="e">
        <f t="shared" si="3"/>
        <v>#DIV/0!</v>
      </c>
      <c r="I26" s="2">
        <f t="shared" si="4"/>
        <v>100</v>
      </c>
    </row>
    <row r="27" spans="1:9" ht="13.5" x14ac:dyDescent="0.25">
      <c r="A27" s="3">
        <f>TITRES_STAT!B30</f>
        <v>42815</v>
      </c>
      <c r="B27" s="5">
        <f>TITRES_STAT!D30</f>
        <v>2.0364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0</v>
      </c>
      <c r="G27" s="2">
        <f t="shared" si="5"/>
        <v>0</v>
      </c>
      <c r="H27" s="2" t="e">
        <f t="shared" si="3"/>
        <v>#DIV/0!</v>
      </c>
      <c r="I27" s="2">
        <f t="shared" si="4"/>
        <v>100</v>
      </c>
    </row>
    <row r="28" spans="1:9" ht="13.5" x14ac:dyDescent="0.25">
      <c r="A28" s="3">
        <f>TITRES_STAT!B31</f>
        <v>42816</v>
      </c>
      <c r="B28" s="5">
        <f>TITRES_STAT!D31</f>
        <v>2.0364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0</v>
      </c>
      <c r="G28" s="2">
        <f>((G27*13)+E28)/14</f>
        <v>0</v>
      </c>
      <c r="H28" s="2" t="e">
        <f t="shared" si="3"/>
        <v>#DIV/0!</v>
      </c>
      <c r="I28" s="2">
        <f t="shared" si="4"/>
        <v>100</v>
      </c>
    </row>
    <row r="29" spans="1:9" ht="13.5" x14ac:dyDescent="0.25">
      <c r="A29" s="3">
        <f>TITRES_STAT!B32</f>
        <v>42817</v>
      </c>
      <c r="B29" s="5">
        <f>TITRES_STAT!D32</f>
        <v>2.0442</v>
      </c>
      <c r="C29" s="2">
        <f t="shared" si="0"/>
        <v>7.8000000000000291E-3</v>
      </c>
      <c r="D29" s="2">
        <f t="shared" si="1"/>
        <v>7.8000000000000291E-3</v>
      </c>
      <c r="E29" s="2">
        <f t="shared" si="2"/>
        <v>0</v>
      </c>
      <c r="F29" s="2">
        <f t="shared" ref="F29:G44" si="6">((F28*13)+D29)/14</f>
        <v>5.5714285714285924E-4</v>
      </c>
      <c r="G29" s="2">
        <f t="shared" si="6"/>
        <v>0</v>
      </c>
      <c r="H29" s="2" t="e">
        <f t="shared" si="3"/>
        <v>#DIV/0!</v>
      </c>
      <c r="I29" s="2">
        <f t="shared" si="4"/>
        <v>100</v>
      </c>
    </row>
    <row r="30" spans="1:9" ht="13.5" x14ac:dyDescent="0.25">
      <c r="A30" s="3">
        <f>TITRES_STAT!B33</f>
        <v>42818</v>
      </c>
      <c r="B30" s="5">
        <f>TITRES_STAT!D33</f>
        <v>2.0754999999999999</v>
      </c>
      <c r="C30" s="2">
        <f t="shared" si="0"/>
        <v>3.1299999999999883E-2</v>
      </c>
      <c r="D30" s="2">
        <f t="shared" si="1"/>
        <v>3.1299999999999883E-2</v>
      </c>
      <c r="E30" s="2">
        <f t="shared" si="2"/>
        <v>0</v>
      </c>
      <c r="F30" s="2">
        <f t="shared" si="6"/>
        <v>2.7530612244897894E-3</v>
      </c>
      <c r="G30" s="2">
        <f t="shared" si="6"/>
        <v>0</v>
      </c>
      <c r="H30" s="2" t="e">
        <f t="shared" si="3"/>
        <v>#DIV/0!</v>
      </c>
      <c r="I30" s="2">
        <f t="shared" si="4"/>
        <v>100</v>
      </c>
    </row>
    <row r="31" spans="1:9" ht="13.5" x14ac:dyDescent="0.25">
      <c r="A31" s="3">
        <f>TITRES_STAT!B34</f>
        <v>42821</v>
      </c>
      <c r="B31" s="5">
        <f>TITRES_STAT!D34</f>
        <v>2.1225000000000001</v>
      </c>
      <c r="C31" s="2">
        <f t="shared" si="0"/>
        <v>4.7000000000000153E-2</v>
      </c>
      <c r="D31" s="2">
        <f t="shared" si="1"/>
        <v>4.7000000000000153E-2</v>
      </c>
      <c r="E31" s="2">
        <f t="shared" si="2"/>
        <v>0</v>
      </c>
      <c r="F31" s="2">
        <f t="shared" si="6"/>
        <v>5.9135568513119579E-3</v>
      </c>
      <c r="G31" s="2">
        <f t="shared" si="6"/>
        <v>0</v>
      </c>
      <c r="H31" s="2" t="e">
        <f t="shared" si="3"/>
        <v>#DIV/0!</v>
      </c>
      <c r="I31" s="2">
        <f t="shared" si="4"/>
        <v>100</v>
      </c>
    </row>
    <row r="32" spans="1:9" ht="13.5" x14ac:dyDescent="0.25">
      <c r="A32" s="3">
        <f>TITRES_STAT!B35</f>
        <v>42822</v>
      </c>
      <c r="B32" s="5">
        <f>TITRES_STAT!D35</f>
        <v>2.0754999999999999</v>
      </c>
      <c r="C32" s="2">
        <f t="shared" si="0"/>
        <v>-4.7000000000000153E-2</v>
      </c>
      <c r="D32" s="2">
        <f t="shared" si="1"/>
        <v>0</v>
      </c>
      <c r="E32" s="2">
        <f t="shared" si="2"/>
        <v>4.7000000000000153E-2</v>
      </c>
      <c r="F32" s="2">
        <f t="shared" si="6"/>
        <v>5.4911599333611043E-3</v>
      </c>
      <c r="G32" s="2">
        <f t="shared" si="6"/>
        <v>3.357142857142868E-3</v>
      </c>
      <c r="H32" s="2">
        <f t="shared" si="3"/>
        <v>1.6356646610011747</v>
      </c>
      <c r="I32" s="2">
        <f t="shared" si="4"/>
        <v>62.058906248712866</v>
      </c>
    </row>
    <row r="33" spans="1:9" ht="13.5" x14ac:dyDescent="0.25">
      <c r="A33" s="3">
        <f>TITRES_STAT!B36</f>
        <v>42823</v>
      </c>
      <c r="B33" s="5">
        <f>TITRES_STAT!D36</f>
        <v>2.0754999999999999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5.0989342238353108E-3</v>
      </c>
      <c r="G33" s="2">
        <f t="shared" si="6"/>
        <v>3.11734693877552E-3</v>
      </c>
      <c r="H33" s="2">
        <f t="shared" si="3"/>
        <v>1.6356646610011747</v>
      </c>
      <c r="I33" s="2">
        <f t="shared" si="4"/>
        <v>62.058906248712866</v>
      </c>
    </row>
    <row r="34" spans="1:9" ht="13.5" x14ac:dyDescent="0.25">
      <c r="A34" s="3">
        <f>TITRES_STAT!B37</f>
        <v>42824</v>
      </c>
      <c r="B34" s="5">
        <f>TITRES_STAT!D37</f>
        <v>2.0754999999999999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4.734724636418503E-3</v>
      </c>
      <c r="G34" s="2">
        <f t="shared" si="6"/>
        <v>2.894679300291554E-3</v>
      </c>
      <c r="H34" s="2">
        <f t="shared" si="3"/>
        <v>1.6356646610011749</v>
      </c>
      <c r="I34" s="2">
        <f t="shared" si="4"/>
        <v>62.058906248712866</v>
      </c>
    </row>
    <row r="35" spans="1:9" ht="13.5" x14ac:dyDescent="0.25">
      <c r="A35" s="3">
        <f>TITRES_STAT!B38</f>
        <v>42825</v>
      </c>
      <c r="B35" s="5">
        <f>TITRES_STAT!D38</f>
        <v>2.0951</v>
      </c>
      <c r="C35" s="2">
        <f t="shared" si="0"/>
        <v>1.9600000000000062E-2</v>
      </c>
      <c r="D35" s="2">
        <f t="shared" si="1"/>
        <v>1.9600000000000062E-2</v>
      </c>
      <c r="E35" s="2">
        <f t="shared" si="2"/>
        <v>0</v>
      </c>
      <c r="F35" s="2">
        <f t="shared" si="6"/>
        <v>5.7965300195314722E-3</v>
      </c>
      <c r="G35" s="2">
        <f t="shared" si="6"/>
        <v>2.6879164931278713E-3</v>
      </c>
      <c r="H35" s="2">
        <f t="shared" si="3"/>
        <v>2.1565141753292245</v>
      </c>
      <c r="I35" s="2">
        <f t="shared" si="4"/>
        <v>68.31948331435261</v>
      </c>
    </row>
    <row r="36" spans="1:9" ht="13.5" x14ac:dyDescent="0.25">
      <c r="A36" s="3">
        <f>TITRES_STAT!B39</f>
        <v>42828</v>
      </c>
      <c r="B36" s="5">
        <f>TITRES_STAT!D39</f>
        <v>2.0754999999999999</v>
      </c>
      <c r="C36" s="2">
        <f t="shared" si="0"/>
        <v>-1.9600000000000062E-2</v>
      </c>
      <c r="D36" s="2">
        <f t="shared" si="1"/>
        <v>0</v>
      </c>
      <c r="E36" s="2">
        <f t="shared" si="2"/>
        <v>1.9600000000000062E-2</v>
      </c>
      <c r="F36" s="2">
        <f t="shared" si="6"/>
        <v>5.3824921609935102E-3</v>
      </c>
      <c r="G36" s="2">
        <f t="shared" si="6"/>
        <v>3.8959224579044566E-3</v>
      </c>
      <c r="H36" s="2">
        <f t="shared" si="3"/>
        <v>1.3815706598761854</v>
      </c>
      <c r="I36" s="2">
        <f t="shared" si="4"/>
        <v>58.010903608797882</v>
      </c>
    </row>
    <row r="37" spans="1:9" ht="13.5" x14ac:dyDescent="0.25">
      <c r="A37" s="3">
        <f>TITRES_STAT!B40</f>
        <v>42829</v>
      </c>
      <c r="B37" s="5">
        <f>TITRES_STAT!D40</f>
        <v>2.0716000000000001</v>
      </c>
      <c r="C37" s="2">
        <f t="shared" si="0"/>
        <v>-3.8999999999997925E-3</v>
      </c>
      <c r="D37" s="2">
        <f t="shared" si="1"/>
        <v>0</v>
      </c>
      <c r="E37" s="2">
        <f t="shared" si="2"/>
        <v>3.8999999999997925E-3</v>
      </c>
      <c r="F37" s="2">
        <f t="shared" si="6"/>
        <v>4.9980284352082599E-3</v>
      </c>
      <c r="G37" s="2">
        <f t="shared" si="6"/>
        <v>3.8962137109112664E-3</v>
      </c>
      <c r="H37" s="2">
        <f t="shared" si="3"/>
        <v>1.282791141874837</v>
      </c>
      <c r="I37" s="2">
        <f t="shared" si="4"/>
        <v>56.19397755421862</v>
      </c>
    </row>
    <row r="38" spans="1:9" ht="13.5" x14ac:dyDescent="0.25">
      <c r="A38" s="3">
        <f>TITRES_STAT!B41</f>
        <v>42830</v>
      </c>
      <c r="B38" s="5">
        <f>TITRES_STAT!D41</f>
        <v>2.0754999999999999</v>
      </c>
      <c r="C38" s="2">
        <f t="shared" si="0"/>
        <v>3.8999999999997925E-3</v>
      </c>
      <c r="D38" s="2">
        <f t="shared" si="1"/>
        <v>3.8999999999997925E-3</v>
      </c>
      <c r="E38" s="2">
        <f t="shared" si="2"/>
        <v>0</v>
      </c>
      <c r="F38" s="2">
        <f t="shared" si="6"/>
        <v>4.9195978326933695E-3</v>
      </c>
      <c r="G38" s="2">
        <f t="shared" si="6"/>
        <v>3.617912731560462E-3</v>
      </c>
      <c r="H38" s="2">
        <f t="shared" si="3"/>
        <v>1.3597889716293601</v>
      </c>
      <c r="I38" s="2">
        <f t="shared" si="4"/>
        <v>57.623329372984934</v>
      </c>
    </row>
    <row r="39" spans="1:9" ht="13.5" x14ac:dyDescent="0.25">
      <c r="A39" s="3">
        <f>TITRES_STAT!B42</f>
        <v>42831</v>
      </c>
      <c r="B39" s="5">
        <f>TITRES_STAT!D42</f>
        <v>2.0676999999999999</v>
      </c>
      <c r="C39" s="2">
        <f t="shared" si="0"/>
        <v>-7.8000000000000291E-3</v>
      </c>
      <c r="D39" s="2">
        <f t="shared" si="1"/>
        <v>0</v>
      </c>
      <c r="E39" s="2">
        <f t="shared" si="2"/>
        <v>7.8000000000000291E-3</v>
      </c>
      <c r="F39" s="2">
        <f t="shared" si="6"/>
        <v>4.5681979875009859E-3</v>
      </c>
      <c r="G39" s="2">
        <f t="shared" si="6"/>
        <v>3.9166332507347169E-3</v>
      </c>
      <c r="H39" s="2">
        <f t="shared" si="3"/>
        <v>1.1663583733922605</v>
      </c>
      <c r="I39" s="2">
        <f t="shared" si="4"/>
        <v>53.839585717569044</v>
      </c>
    </row>
    <row r="40" spans="1:9" ht="13.5" x14ac:dyDescent="0.25">
      <c r="A40" s="3">
        <f>TITRES_STAT!B43</f>
        <v>42832</v>
      </c>
      <c r="B40" s="5">
        <f>TITRES_STAT!D43</f>
        <v>2.0716000000000001</v>
      </c>
      <c r="C40" s="2">
        <f t="shared" si="0"/>
        <v>3.9000000000002366E-3</v>
      </c>
      <c r="D40" s="2">
        <f t="shared" si="1"/>
        <v>3.9000000000002366E-3</v>
      </c>
      <c r="E40" s="2">
        <f t="shared" si="2"/>
        <v>0</v>
      </c>
      <c r="F40" s="2">
        <f t="shared" si="6"/>
        <v>4.5204695598223604E-3</v>
      </c>
      <c r="G40" s="2">
        <f t="shared" si="6"/>
        <v>3.6368737328250941E-3</v>
      </c>
      <c r="H40" s="2">
        <f t="shared" si="3"/>
        <v>1.2429547715726981</v>
      </c>
      <c r="I40" s="2">
        <f t="shared" si="4"/>
        <v>55.415953425631159</v>
      </c>
    </row>
    <row r="41" spans="1:9" ht="13.5" x14ac:dyDescent="0.25">
      <c r="A41" s="3">
        <f>TITRES_STAT!B44</f>
        <v>42835</v>
      </c>
      <c r="B41" s="5">
        <f>TITRES_STAT!D44</f>
        <v>2.0558999999999998</v>
      </c>
      <c r="C41" s="2">
        <f t="shared" si="0"/>
        <v>-1.5700000000000269E-2</v>
      </c>
      <c r="D41" s="2">
        <f t="shared" si="1"/>
        <v>0</v>
      </c>
      <c r="E41" s="2">
        <f t="shared" si="2"/>
        <v>1.5700000000000269E-2</v>
      </c>
      <c r="F41" s="2">
        <f t="shared" si="6"/>
        <v>4.1975788769779056E-3</v>
      </c>
      <c r="G41" s="2">
        <f t="shared" si="6"/>
        <v>4.4985256090518929E-3</v>
      </c>
      <c r="H41" s="2">
        <f t="shared" si="3"/>
        <v>0.9331010294865445</v>
      </c>
      <c r="I41" s="2">
        <f t="shared" si="4"/>
        <v>48.269646296468409</v>
      </c>
    </row>
    <row r="42" spans="1:9" ht="13.5" x14ac:dyDescent="0.25">
      <c r="A42" s="3">
        <f>TITRES_STAT!B45</f>
        <v>42836</v>
      </c>
      <c r="B42" s="5">
        <f>TITRES_STAT!D45</f>
        <v>2.0638000000000001</v>
      </c>
      <c r="C42" s="2">
        <f t="shared" si="0"/>
        <v>7.9000000000002402E-3</v>
      </c>
      <c r="D42" s="2">
        <f t="shared" si="1"/>
        <v>7.9000000000002402E-3</v>
      </c>
      <c r="E42" s="2">
        <f t="shared" si="2"/>
        <v>0</v>
      </c>
      <c r="F42" s="2">
        <f t="shared" si="6"/>
        <v>4.462037528622358E-3</v>
      </c>
      <c r="G42" s="2">
        <f t="shared" si="6"/>
        <v>4.1772023512624719E-3</v>
      </c>
      <c r="H42" s="2">
        <f t="shared" si="3"/>
        <v>1.0681880247610702</v>
      </c>
      <c r="I42" s="2">
        <f t="shared" si="4"/>
        <v>51.648496750409038</v>
      </c>
    </row>
    <row r="43" spans="1:9" ht="13.5" x14ac:dyDescent="0.25">
      <c r="A43" s="3">
        <f>TITRES_STAT!B46</f>
        <v>42837</v>
      </c>
      <c r="B43" s="5">
        <f>TITRES_STAT!D46</f>
        <v>2.0598999999999998</v>
      </c>
      <c r="C43" s="2">
        <f t="shared" si="0"/>
        <v>-3.9000000000002366E-3</v>
      </c>
      <c r="D43" s="2">
        <f t="shared" si="1"/>
        <v>0</v>
      </c>
      <c r="E43" s="2">
        <f t="shared" si="2"/>
        <v>3.9000000000002366E-3</v>
      </c>
      <c r="F43" s="2">
        <f t="shared" si="6"/>
        <v>4.1433205622921892E-3</v>
      </c>
      <c r="G43" s="2">
        <f t="shared" si="6"/>
        <v>4.1574021833151687E-3</v>
      </c>
      <c r="H43" s="2">
        <f t="shared" si="3"/>
        <v>0.99661287977393842</v>
      </c>
      <c r="I43" s="2">
        <f t="shared" si="4"/>
        <v>49.915178343774755</v>
      </c>
    </row>
    <row r="44" spans="1:9" ht="13.5" x14ac:dyDescent="0.25">
      <c r="A44" s="3">
        <f>TITRES_STAT!B47</f>
        <v>42838</v>
      </c>
      <c r="B44" s="5">
        <f>TITRES_STAT!D47</f>
        <v>2.0598999999999998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3.847369093557033E-3</v>
      </c>
      <c r="G44" s="2">
        <f t="shared" si="6"/>
        <v>3.8604448845069423E-3</v>
      </c>
      <c r="H44" s="2">
        <f t="shared" si="3"/>
        <v>0.99661287977393842</v>
      </c>
      <c r="I44" s="2">
        <f t="shared" si="4"/>
        <v>49.915178343774755</v>
      </c>
    </row>
    <row r="45" spans="1:9" ht="13.5" x14ac:dyDescent="0.25">
      <c r="A45" s="3">
        <f>TITRES_STAT!B48</f>
        <v>42839</v>
      </c>
      <c r="B45" s="5">
        <f>TITRES_STAT!D48</f>
        <v>2.0558999999999998</v>
      </c>
      <c r="C45" s="2">
        <f t="shared" si="0"/>
        <v>-4.0000000000000036E-3</v>
      </c>
      <c r="D45" s="2">
        <f t="shared" si="1"/>
        <v>0</v>
      </c>
      <c r="E45" s="2">
        <f t="shared" si="2"/>
        <v>4.0000000000000036E-3</v>
      </c>
      <c r="F45" s="2">
        <f t="shared" ref="F45:G60" si="7">((F44*13)+D45)/14</f>
        <v>3.5725570154458161E-3</v>
      </c>
      <c r="G45" s="2">
        <f t="shared" si="7"/>
        <v>3.8704131070421608E-3</v>
      </c>
      <c r="H45" s="2">
        <f t="shared" si="3"/>
        <v>0.923042816526639</v>
      </c>
      <c r="I45" s="2">
        <f t="shared" si="4"/>
        <v>47.999077742523703</v>
      </c>
    </row>
    <row r="46" spans="1:9" ht="13.5" x14ac:dyDescent="0.25">
      <c r="A46" s="3">
        <f>TITRES_STAT!B49</f>
        <v>42842</v>
      </c>
      <c r="B46" s="5">
        <f>TITRES_STAT!D49</f>
        <v>2.0558999999999998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3.3173743714854007E-3</v>
      </c>
      <c r="G46" s="2">
        <f t="shared" si="7"/>
        <v>3.5939550279677208E-3</v>
      </c>
      <c r="H46" s="2">
        <f t="shared" si="3"/>
        <v>0.923042816526639</v>
      </c>
      <c r="I46" s="2">
        <f t="shared" si="4"/>
        <v>47.999077742523703</v>
      </c>
    </row>
    <row r="47" spans="1:9" ht="13.5" x14ac:dyDescent="0.25">
      <c r="A47" s="3">
        <f>TITRES_STAT!B50</f>
        <v>42843</v>
      </c>
      <c r="B47" s="5">
        <f>TITRES_STAT!D50</f>
        <v>2.0558999999999998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3.0804190592364435E-3</v>
      </c>
      <c r="G47" s="2">
        <f t="shared" si="7"/>
        <v>3.3372439545414551E-3</v>
      </c>
      <c r="H47" s="2">
        <f t="shared" si="3"/>
        <v>0.923042816526639</v>
      </c>
      <c r="I47" s="2">
        <f t="shared" si="4"/>
        <v>47.999077742523703</v>
      </c>
    </row>
    <row r="48" spans="1:9" ht="13.5" x14ac:dyDescent="0.25">
      <c r="A48" s="3">
        <f>TITRES_STAT!B51</f>
        <v>42844</v>
      </c>
      <c r="B48" s="5">
        <f>TITRES_STAT!D51</f>
        <v>2.0558999999999998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2.8603891264338405E-3</v>
      </c>
      <c r="G48" s="2">
        <f t="shared" si="7"/>
        <v>3.098869386359923E-3</v>
      </c>
      <c r="H48" s="2">
        <f t="shared" si="3"/>
        <v>0.92304281652663889</v>
      </c>
      <c r="I48" s="2">
        <f t="shared" si="4"/>
        <v>47.999077742523703</v>
      </c>
    </row>
    <row r="49" spans="1:9" ht="13.5" x14ac:dyDescent="0.25">
      <c r="A49" s="3">
        <f>TITRES_STAT!B52</f>
        <v>42845</v>
      </c>
      <c r="B49" s="5">
        <f>TITRES_STAT!D52</f>
        <v>2.0558999999999998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2.6560756174028519E-3</v>
      </c>
      <c r="G49" s="2">
        <f t="shared" si="7"/>
        <v>2.8775215730484998E-3</v>
      </c>
      <c r="H49" s="2">
        <f t="shared" si="3"/>
        <v>0.92304281652663889</v>
      </c>
      <c r="I49" s="2">
        <f t="shared" si="4"/>
        <v>47.999077742523703</v>
      </c>
    </row>
    <row r="50" spans="1:9" ht="13.5" x14ac:dyDescent="0.25">
      <c r="A50" s="3">
        <f>TITRES_STAT!B53</f>
        <v>42846</v>
      </c>
      <c r="B50" s="5">
        <f>TITRES_STAT!D53</f>
        <v>2.0558999999999998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2.4663559304455053E-3</v>
      </c>
      <c r="G50" s="2">
        <f t="shared" si="7"/>
        <v>2.6719843178307496E-3</v>
      </c>
      <c r="H50" s="2">
        <f t="shared" si="3"/>
        <v>0.923042816526639</v>
      </c>
      <c r="I50" s="2">
        <f t="shared" si="4"/>
        <v>47.999077742523703</v>
      </c>
    </row>
    <row r="51" spans="1:9" ht="13.5" x14ac:dyDescent="0.25">
      <c r="A51" s="3">
        <f>TITRES_STAT!B54</f>
        <v>42849</v>
      </c>
      <c r="B51" s="5">
        <f>TITRES_STAT!D54</f>
        <v>2.0558999999999998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2.2901876496993975E-3</v>
      </c>
      <c r="G51" s="2">
        <f t="shared" si="7"/>
        <v>2.4811282951285531E-3</v>
      </c>
      <c r="H51" s="2">
        <f t="shared" si="3"/>
        <v>0.923042816526639</v>
      </c>
      <c r="I51" s="2">
        <f t="shared" si="4"/>
        <v>47.999077742523703</v>
      </c>
    </row>
    <row r="52" spans="1:9" ht="13.5" x14ac:dyDescent="0.25">
      <c r="A52" s="3">
        <f>TITRES_STAT!B55</f>
        <v>42850</v>
      </c>
      <c r="B52" s="5">
        <f>TITRES_STAT!D55</f>
        <v>2.0598999999999998</v>
      </c>
      <c r="C52" s="2">
        <f t="shared" si="0"/>
        <v>4.0000000000000036E-3</v>
      </c>
      <c r="D52" s="2">
        <f t="shared" si="1"/>
        <v>4.0000000000000036E-3</v>
      </c>
      <c r="E52" s="2">
        <f t="shared" si="2"/>
        <v>0</v>
      </c>
      <c r="F52" s="2">
        <f t="shared" si="7"/>
        <v>2.4123171032922981E-3</v>
      </c>
      <c r="G52" s="2">
        <f t="shared" si="7"/>
        <v>2.3039048454765137E-3</v>
      </c>
      <c r="H52" s="2">
        <f t="shared" si="3"/>
        <v>1.0470558747374663</v>
      </c>
      <c r="I52" s="2">
        <f t="shared" si="4"/>
        <v>51.149354917913541</v>
      </c>
    </row>
    <row r="53" spans="1:9" ht="13.5" x14ac:dyDescent="0.25">
      <c r="A53" s="3">
        <f>TITRES_STAT!B56</f>
        <v>42851</v>
      </c>
      <c r="B53" s="5">
        <f>TITRES_STAT!D56</f>
        <v>2.0558999999999998</v>
      </c>
      <c r="C53" s="2">
        <f t="shared" si="0"/>
        <v>-4.0000000000000036E-3</v>
      </c>
      <c r="D53" s="2">
        <f t="shared" si="1"/>
        <v>0</v>
      </c>
      <c r="E53" s="2">
        <f t="shared" si="2"/>
        <v>4.0000000000000036E-3</v>
      </c>
      <c r="F53" s="2">
        <f t="shared" si="7"/>
        <v>2.2400087387714198E-3</v>
      </c>
      <c r="G53" s="2">
        <f t="shared" si="7"/>
        <v>2.4250544993710483E-3</v>
      </c>
      <c r="H53" s="2">
        <f t="shared" si="3"/>
        <v>0.92369418475023091</v>
      </c>
      <c r="I53" s="2">
        <f t="shared" si="4"/>
        <v>48.016685400032109</v>
      </c>
    </row>
    <row r="54" spans="1:9" ht="13.5" x14ac:dyDescent="0.25">
      <c r="A54" s="3">
        <f>TITRES_STAT!B57</f>
        <v>42852</v>
      </c>
      <c r="B54" s="5">
        <f>TITRES_STAT!D57</f>
        <v>2.0558999999999998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2.0800081145734613E-3</v>
      </c>
      <c r="G54" s="2">
        <f t="shared" si="7"/>
        <v>2.2518363208445451E-3</v>
      </c>
      <c r="H54" s="2">
        <f t="shared" si="3"/>
        <v>0.92369418475023091</v>
      </c>
      <c r="I54" s="2">
        <f t="shared" si="4"/>
        <v>48.016685400032109</v>
      </c>
    </row>
    <row r="55" spans="1:9" ht="13.5" x14ac:dyDescent="0.25">
      <c r="A55" s="3">
        <f>TITRES_STAT!B58</f>
        <v>42853</v>
      </c>
      <c r="B55" s="5">
        <f>TITRES_STAT!D58</f>
        <v>2.0558999999999998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1.9314361063896429E-3</v>
      </c>
      <c r="G55" s="2">
        <f t="shared" si="7"/>
        <v>2.0909908693556487E-3</v>
      </c>
      <c r="H55" s="2">
        <f t="shared" si="3"/>
        <v>0.92369418475023113</v>
      </c>
      <c r="I55" s="2">
        <f t="shared" si="4"/>
        <v>48.016685400032117</v>
      </c>
    </row>
    <row r="56" spans="1:9" ht="13.5" x14ac:dyDescent="0.25">
      <c r="A56" s="3">
        <f>TITRES_STAT!B59</f>
        <v>42857</v>
      </c>
      <c r="B56" s="5">
        <f>TITRES_STAT!D59</f>
        <v>2.0480999999999998</v>
      </c>
      <c r="C56" s="2">
        <f t="shared" si="0"/>
        <v>-7.8000000000000291E-3</v>
      </c>
      <c r="D56" s="2">
        <f t="shared" si="1"/>
        <v>0</v>
      </c>
      <c r="E56" s="2">
        <f t="shared" si="2"/>
        <v>7.8000000000000291E-3</v>
      </c>
      <c r="F56" s="2">
        <f t="shared" si="7"/>
        <v>1.7934763845046684E-3</v>
      </c>
      <c r="G56" s="2">
        <f t="shared" si="7"/>
        <v>2.4987772358302475E-3</v>
      </c>
      <c r="H56" s="2">
        <f t="shared" si="3"/>
        <v>0.71774160528910258</v>
      </c>
      <c r="I56" s="2">
        <f t="shared" si="4"/>
        <v>41.784026368058072</v>
      </c>
    </row>
    <row r="57" spans="1:9" ht="13.5" x14ac:dyDescent="0.25">
      <c r="A57" s="3">
        <f>TITRES_STAT!B60</f>
        <v>42858</v>
      </c>
      <c r="B57" s="5">
        <f>TITRES_STAT!D60</f>
        <v>2.052</v>
      </c>
      <c r="C57" s="2">
        <f t="shared" si="0"/>
        <v>3.9000000000002366E-3</v>
      </c>
      <c r="D57" s="2">
        <f t="shared" si="1"/>
        <v>3.9000000000002366E-3</v>
      </c>
      <c r="E57" s="2">
        <f t="shared" si="2"/>
        <v>0</v>
      </c>
      <c r="F57" s="2">
        <f t="shared" si="7"/>
        <v>1.9439423570400661E-3</v>
      </c>
      <c r="G57" s="2">
        <f t="shared" si="7"/>
        <v>2.3202931475566585E-3</v>
      </c>
      <c r="H57" s="2">
        <f t="shared" si="3"/>
        <v>0.83780032669022808</v>
      </c>
      <c r="I57" s="2">
        <f t="shared" si="4"/>
        <v>45.587124701357403</v>
      </c>
    </row>
    <row r="58" spans="1:9" ht="13.5" x14ac:dyDescent="0.25">
      <c r="A58" s="3">
        <f>TITRES_STAT!B61</f>
        <v>42859</v>
      </c>
      <c r="B58" s="5">
        <f>TITRES_STAT!D61</f>
        <v>2.0558999999999998</v>
      </c>
      <c r="C58" s="2">
        <f t="shared" si="0"/>
        <v>3.8999999999997925E-3</v>
      </c>
      <c r="D58" s="2">
        <f t="shared" si="1"/>
        <v>3.8999999999997925E-3</v>
      </c>
      <c r="E58" s="2">
        <f t="shared" si="2"/>
        <v>0</v>
      </c>
      <c r="F58" s="2">
        <f t="shared" si="7"/>
        <v>2.0836607601086182E-3</v>
      </c>
      <c r="G58" s="2">
        <f t="shared" si="7"/>
        <v>2.1545579227311828E-3</v>
      </c>
      <c r="H58" s="2">
        <f t="shared" si="3"/>
        <v>0.9670943343529641</v>
      </c>
      <c r="I58" s="2">
        <f t="shared" si="4"/>
        <v>49.163597162770039</v>
      </c>
    </row>
    <row r="59" spans="1:9" ht="13.5" x14ac:dyDescent="0.25">
      <c r="A59" s="3">
        <f>TITRES_STAT!B62</f>
        <v>42860</v>
      </c>
      <c r="B59" s="5">
        <f>TITRES_STAT!D62</f>
        <v>2.0951</v>
      </c>
      <c r="C59" s="2">
        <f t="shared" si="0"/>
        <v>3.9200000000000124E-2</v>
      </c>
      <c r="D59" s="2">
        <f t="shared" si="1"/>
        <v>3.9200000000000124E-2</v>
      </c>
      <c r="E59" s="2">
        <f t="shared" si="2"/>
        <v>0</v>
      </c>
      <c r="F59" s="2">
        <f t="shared" si="7"/>
        <v>4.734827848672297E-3</v>
      </c>
      <c r="G59" s="2">
        <f t="shared" si="7"/>
        <v>2.0006609282503841E-3</v>
      </c>
      <c r="H59" s="2">
        <f t="shared" si="3"/>
        <v>2.3666318374163451</v>
      </c>
      <c r="I59" s="2">
        <f t="shared" si="4"/>
        <v>70.29672241300284</v>
      </c>
    </row>
    <row r="60" spans="1:9" ht="13.5" x14ac:dyDescent="0.25">
      <c r="A60" s="3">
        <f>TITRES_STAT!B63</f>
        <v>42863</v>
      </c>
      <c r="B60" s="5">
        <f>TITRES_STAT!D63</f>
        <v>2.0990000000000002</v>
      </c>
      <c r="C60" s="2">
        <f t="shared" si="0"/>
        <v>3.9000000000002366E-3</v>
      </c>
      <c r="D60" s="2">
        <f t="shared" si="1"/>
        <v>3.9000000000002366E-3</v>
      </c>
      <c r="E60" s="2">
        <f t="shared" si="2"/>
        <v>0</v>
      </c>
      <c r="F60" s="2">
        <f t="shared" si="7"/>
        <v>4.6751972880528644E-3</v>
      </c>
      <c r="G60" s="2">
        <f t="shared" si="7"/>
        <v>1.8577565762324996E-3</v>
      </c>
      <c r="H60" s="2">
        <f t="shared" si="3"/>
        <v>2.5165822841731447</v>
      </c>
      <c r="I60" s="2">
        <f t="shared" si="4"/>
        <v>71.563298703384945</v>
      </c>
    </row>
    <row r="61" spans="1:9" ht="13.5" x14ac:dyDescent="0.25">
      <c r="A61" s="3">
        <f>TITRES_STAT!B64</f>
        <v>42864</v>
      </c>
      <c r="B61" s="5">
        <f>TITRES_STAT!D64</f>
        <v>2.1069</v>
      </c>
      <c r="C61" s="2">
        <f t="shared" si="0"/>
        <v>7.8999999999997961E-3</v>
      </c>
      <c r="D61" s="2">
        <f t="shared" si="1"/>
        <v>7.8999999999997961E-3</v>
      </c>
      <c r="E61" s="2">
        <f t="shared" si="2"/>
        <v>0</v>
      </c>
      <c r="F61" s="2">
        <f t="shared" ref="F61:G76" si="8">((F60*13)+D61)/14</f>
        <v>4.9055403389062164E-3</v>
      </c>
      <c r="G61" s="2">
        <f t="shared" si="8"/>
        <v>1.7250596779301783E-3</v>
      </c>
      <c r="H61" s="2">
        <f t="shared" si="3"/>
        <v>2.8436931206879486</v>
      </c>
      <c r="I61" s="2">
        <f t="shared" si="4"/>
        <v>73.983354846470704</v>
      </c>
    </row>
    <row r="62" spans="1:9" ht="13.5" x14ac:dyDescent="0.25">
      <c r="A62" s="3">
        <f>TITRES_STAT!B65</f>
        <v>42865</v>
      </c>
      <c r="B62" s="5">
        <f>TITRES_STAT!D65</f>
        <v>2.0990000000000002</v>
      </c>
      <c r="C62" s="2">
        <f t="shared" si="0"/>
        <v>-7.8999999999997961E-3</v>
      </c>
      <c r="D62" s="2">
        <f t="shared" si="1"/>
        <v>0</v>
      </c>
      <c r="E62" s="2">
        <f t="shared" si="2"/>
        <v>7.8999999999997961E-3</v>
      </c>
      <c r="F62" s="2">
        <f t="shared" si="8"/>
        <v>4.5551446004129153E-3</v>
      </c>
      <c r="G62" s="2">
        <f t="shared" si="8"/>
        <v>2.1661268437922938E-3</v>
      </c>
      <c r="H62" s="2">
        <f t="shared" si="3"/>
        <v>2.1028983660246352</v>
      </c>
      <c r="I62" s="2">
        <f t="shared" si="4"/>
        <v>67.772067208209023</v>
      </c>
    </row>
    <row r="63" spans="1:9" ht="13.5" x14ac:dyDescent="0.25">
      <c r="A63" s="3">
        <f>TITRES_STAT!B66</f>
        <v>42866</v>
      </c>
      <c r="B63" s="5">
        <f>TITRES_STAT!D66</f>
        <v>2.0990000000000002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4.2297771289548499E-3</v>
      </c>
      <c r="G63" s="2">
        <f t="shared" si="8"/>
        <v>2.0114034978071299E-3</v>
      </c>
      <c r="H63" s="2">
        <f t="shared" si="3"/>
        <v>2.1028983660246356</v>
      </c>
      <c r="I63" s="2">
        <f t="shared" si="4"/>
        <v>67.772067208209023</v>
      </c>
    </row>
    <row r="64" spans="1:9" ht="13.5" x14ac:dyDescent="0.25">
      <c r="A64" s="3">
        <f>TITRES_STAT!B67</f>
        <v>42867</v>
      </c>
      <c r="B64" s="5">
        <f>TITRES_STAT!D67</f>
        <v>2.0912000000000002</v>
      </c>
      <c r="C64" s="2">
        <f t="shared" si="0"/>
        <v>-7.8000000000000291E-3</v>
      </c>
      <c r="D64" s="2">
        <f t="shared" si="1"/>
        <v>0</v>
      </c>
      <c r="E64" s="2">
        <f t="shared" si="2"/>
        <v>7.8000000000000291E-3</v>
      </c>
      <c r="F64" s="2">
        <f t="shared" si="8"/>
        <v>3.9276501911723605E-3</v>
      </c>
      <c r="G64" s="2">
        <f t="shared" si="8"/>
        <v>2.4248746765351942E-3</v>
      </c>
      <c r="H64" s="2">
        <f t="shared" si="3"/>
        <v>1.619733270828009</v>
      </c>
      <c r="I64" s="2">
        <f t="shared" si="4"/>
        <v>61.82817498500777</v>
      </c>
    </row>
    <row r="65" spans="1:9" ht="13.5" x14ac:dyDescent="0.25">
      <c r="A65" s="3">
        <f>TITRES_STAT!B68</f>
        <v>42870</v>
      </c>
      <c r="B65" s="5">
        <f>TITRES_STAT!D68</f>
        <v>2.0912000000000002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3.6471037489457631E-3</v>
      </c>
      <c r="G65" s="2">
        <f t="shared" si="8"/>
        <v>2.2516693424969661E-3</v>
      </c>
      <c r="H65" s="2">
        <f t="shared" si="3"/>
        <v>1.619733270828009</v>
      </c>
      <c r="I65" s="2">
        <f t="shared" si="4"/>
        <v>61.82817498500777</v>
      </c>
    </row>
    <row r="66" spans="1:9" ht="13.5" x14ac:dyDescent="0.25">
      <c r="A66" s="3">
        <f>TITRES_STAT!B69</f>
        <v>42871</v>
      </c>
      <c r="B66" s="5">
        <f>TITRES_STAT!D69</f>
        <v>2.0754999999999999</v>
      </c>
      <c r="C66" s="2">
        <f t="shared" si="0"/>
        <v>-1.5700000000000269E-2</v>
      </c>
      <c r="D66" s="2">
        <f t="shared" si="1"/>
        <v>0</v>
      </c>
      <c r="E66" s="2">
        <f t="shared" si="2"/>
        <v>1.5700000000000269E-2</v>
      </c>
      <c r="F66" s="2">
        <f t="shared" si="8"/>
        <v>3.3865963383067801E-3</v>
      </c>
      <c r="G66" s="2">
        <f t="shared" si="8"/>
        <v>3.2122643894614876E-3</v>
      </c>
      <c r="H66" s="2">
        <f t="shared" si="3"/>
        <v>1.0542707348178517</v>
      </c>
      <c r="I66" s="2">
        <f t="shared" si="4"/>
        <v>51.320924596208684</v>
      </c>
    </row>
    <row r="67" spans="1:9" ht="13.5" x14ac:dyDescent="0.25">
      <c r="A67" s="3">
        <f>TITRES_STAT!B70</f>
        <v>42872</v>
      </c>
      <c r="B67" s="5">
        <f>TITRES_STAT!D70</f>
        <v>2.0716000000000001</v>
      </c>
      <c r="C67" s="2">
        <f t="shared" ref="C67:C130" si="9">B67-B66</f>
        <v>-3.8999999999997925E-3</v>
      </c>
      <c r="D67" s="2">
        <f t="shared" ref="D67:D130" si="10">IF(C67&gt;0,C67,0)</f>
        <v>0</v>
      </c>
      <c r="E67" s="2">
        <f t="shared" ref="E67:E130" si="11">IF(C67&lt;0,-C67,0)</f>
        <v>3.8999999999997925E-3</v>
      </c>
      <c r="F67" s="2">
        <f t="shared" si="8"/>
        <v>3.1446965998562959E-3</v>
      </c>
      <c r="G67" s="2">
        <f t="shared" si="8"/>
        <v>3.2613883616427952E-3</v>
      </c>
      <c r="H67" s="2">
        <f t="shared" si="3"/>
        <v>0.96422021886172415</v>
      </c>
      <c r="I67" s="2">
        <f t="shared" si="4"/>
        <v>49.089211566129528</v>
      </c>
    </row>
    <row r="68" spans="1:9" ht="13.5" x14ac:dyDescent="0.25">
      <c r="A68" s="3">
        <f>TITRES_STAT!B71</f>
        <v>42873</v>
      </c>
      <c r="B68" s="5">
        <f>TITRES_STAT!D71</f>
        <v>2.0638000000000001</v>
      </c>
      <c r="C68" s="2">
        <f t="shared" si="9"/>
        <v>-7.8000000000000291E-3</v>
      </c>
      <c r="D68" s="2">
        <f t="shared" si="10"/>
        <v>0</v>
      </c>
      <c r="E68" s="2">
        <f t="shared" si="11"/>
        <v>7.8000000000000291E-3</v>
      </c>
      <c r="F68" s="2">
        <f t="shared" si="8"/>
        <v>2.9200754141522748E-3</v>
      </c>
      <c r="G68" s="2">
        <f t="shared" si="8"/>
        <v>3.5855749072397402E-3</v>
      </c>
      <c r="H68" s="2">
        <f t="shared" si="3"/>
        <v>0.81439531726314363</v>
      </c>
      <c r="I68" s="2">
        <f t="shared" si="4"/>
        <v>44.885219307751939</v>
      </c>
    </row>
    <row r="69" spans="1:9" ht="13.5" x14ac:dyDescent="0.25">
      <c r="A69" s="3">
        <f>TITRES_STAT!B72</f>
        <v>42874</v>
      </c>
      <c r="B69" s="5">
        <f>TITRES_STAT!D72</f>
        <v>2.0638000000000001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2.7114985988556839E-3</v>
      </c>
      <c r="G69" s="2">
        <f t="shared" si="8"/>
        <v>3.3294624138654728E-3</v>
      </c>
      <c r="H69" s="2">
        <f t="shared" si="3"/>
        <v>0.81439531726314374</v>
      </c>
      <c r="I69" s="2">
        <f t="shared" si="4"/>
        <v>44.885219307751946</v>
      </c>
    </row>
    <row r="70" spans="1:9" ht="13.5" x14ac:dyDescent="0.25">
      <c r="A70" s="3">
        <f>TITRES_STAT!B73</f>
        <v>42877</v>
      </c>
      <c r="B70" s="5">
        <f>TITRES_STAT!D73</f>
        <v>2.0638000000000001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2.517820127508849E-3</v>
      </c>
      <c r="G70" s="2">
        <f t="shared" si="8"/>
        <v>3.091643670017939E-3</v>
      </c>
      <c r="H70" s="2">
        <f t="shared" si="3"/>
        <v>0.81439531726314363</v>
      </c>
      <c r="I70" s="2">
        <f t="shared" si="4"/>
        <v>44.885219307751939</v>
      </c>
    </row>
    <row r="71" spans="1:9" ht="13.5" x14ac:dyDescent="0.25">
      <c r="A71" s="3">
        <f>TITRES_STAT!B74</f>
        <v>42878</v>
      </c>
      <c r="B71" s="5">
        <f>TITRES_STAT!D74</f>
        <v>2.0716000000000001</v>
      </c>
      <c r="C71" s="2">
        <f t="shared" si="9"/>
        <v>7.8000000000000291E-3</v>
      </c>
      <c r="D71" s="2">
        <f t="shared" si="10"/>
        <v>7.8000000000000291E-3</v>
      </c>
      <c r="E71" s="2">
        <f t="shared" si="11"/>
        <v>0</v>
      </c>
      <c r="F71" s="2">
        <f t="shared" si="8"/>
        <v>2.8951186898296473E-3</v>
      </c>
      <c r="G71" s="2">
        <f t="shared" si="8"/>
        <v>2.8708119793023719E-3</v>
      </c>
      <c r="H71" s="2">
        <f t="shared" si="3"/>
        <v>1.0084668416819071</v>
      </c>
      <c r="I71" s="2">
        <f t="shared" si="4"/>
        <v>50.210778726992004</v>
      </c>
    </row>
    <row r="72" spans="1:9" ht="13.5" x14ac:dyDescent="0.25">
      <c r="A72" s="3">
        <f>TITRES_STAT!B75</f>
        <v>42879</v>
      </c>
      <c r="B72" s="5">
        <f>TITRES_STAT!D75</f>
        <v>2.0638000000000001</v>
      </c>
      <c r="C72" s="2">
        <f t="shared" si="9"/>
        <v>-7.8000000000000291E-3</v>
      </c>
      <c r="D72" s="2">
        <f t="shared" si="10"/>
        <v>0</v>
      </c>
      <c r="E72" s="2">
        <f t="shared" si="11"/>
        <v>7.8000000000000291E-3</v>
      </c>
      <c r="F72" s="2">
        <f t="shared" si="8"/>
        <v>2.6883244976989582E-3</v>
      </c>
      <c r="G72" s="2">
        <f t="shared" si="8"/>
        <v>3.2228968379236331E-3</v>
      </c>
      <c r="H72" s="2">
        <f t="shared" si="3"/>
        <v>0.83413296574237361</v>
      </c>
      <c r="I72" s="2">
        <f t="shared" si="4"/>
        <v>45.478325798738069</v>
      </c>
    </row>
    <row r="73" spans="1:9" ht="13.5" x14ac:dyDescent="0.25">
      <c r="A73" s="3">
        <f>TITRES_STAT!B76</f>
        <v>42880</v>
      </c>
      <c r="B73" s="5">
        <f>TITRES_STAT!D76</f>
        <v>2.0754999999999999</v>
      </c>
      <c r="C73" s="2">
        <f t="shared" si="9"/>
        <v>1.1699999999999822E-2</v>
      </c>
      <c r="D73" s="2">
        <f t="shared" si="10"/>
        <v>1.1699999999999822E-2</v>
      </c>
      <c r="E73" s="2">
        <f t="shared" si="11"/>
        <v>0</v>
      </c>
      <c r="F73" s="2">
        <f t="shared" si="8"/>
        <v>3.332015605006163E-3</v>
      </c>
      <c r="G73" s="2">
        <f t="shared" si="8"/>
        <v>2.9926899209290875E-3</v>
      </c>
      <c r="H73" s="2">
        <f t="shared" si="3"/>
        <v>1.1133848454208484</v>
      </c>
      <c r="I73" s="2">
        <f t="shared" si="4"/>
        <v>52.682541366436965</v>
      </c>
    </row>
    <row r="74" spans="1:9" ht="13.5" x14ac:dyDescent="0.25">
      <c r="A74" s="3">
        <f>TITRES_STAT!B77</f>
        <v>42881</v>
      </c>
      <c r="B74" s="5">
        <f>TITRES_STAT!D77</f>
        <v>2.0676999999999999</v>
      </c>
      <c r="C74" s="2">
        <f t="shared" si="9"/>
        <v>-7.8000000000000291E-3</v>
      </c>
      <c r="D74" s="2">
        <f t="shared" si="10"/>
        <v>0</v>
      </c>
      <c r="E74" s="2">
        <f t="shared" si="11"/>
        <v>7.8000000000000291E-3</v>
      </c>
      <c r="F74" s="2">
        <f t="shared" si="8"/>
        <v>3.0940144903628653E-3</v>
      </c>
      <c r="G74" s="2">
        <f t="shared" si="8"/>
        <v>3.3360692122912975E-3</v>
      </c>
      <c r="H74" s="2">
        <f t="shared" si="3"/>
        <v>0.92744313546115464</v>
      </c>
      <c r="I74" s="2">
        <f t="shared" si="4"/>
        <v>48.117794937657507</v>
      </c>
    </row>
    <row r="75" spans="1:9" ht="13.5" x14ac:dyDescent="0.25">
      <c r="A75" s="3">
        <f>TITRES_STAT!B78</f>
        <v>42884</v>
      </c>
      <c r="B75" s="5">
        <f>TITRES_STAT!D78</f>
        <v>2.0716000000000001</v>
      </c>
      <c r="C75" s="2">
        <f t="shared" si="9"/>
        <v>3.9000000000002366E-3</v>
      </c>
      <c r="D75" s="2">
        <f t="shared" si="10"/>
        <v>3.9000000000002366E-3</v>
      </c>
      <c r="E75" s="2">
        <f t="shared" si="11"/>
        <v>0</v>
      </c>
      <c r="F75" s="2">
        <f t="shared" si="8"/>
        <v>3.151584883908392E-3</v>
      </c>
      <c r="G75" s="2">
        <f t="shared" si="8"/>
        <v>3.0977785542704904E-3</v>
      </c>
      <c r="H75" s="2">
        <f t="shared" si="3"/>
        <v>1.0173693273083468</v>
      </c>
      <c r="I75" s="2">
        <f t="shared" si="4"/>
        <v>50.430494482919542</v>
      </c>
    </row>
    <row r="76" spans="1:9" ht="13.5" x14ac:dyDescent="0.25">
      <c r="A76" s="3">
        <f>TITRES_STAT!B79</f>
        <v>42885</v>
      </c>
      <c r="B76" s="5">
        <f>TITRES_STAT!D79</f>
        <v>2.0716000000000001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2.9264716779149355E-3</v>
      </c>
      <c r="G76" s="2">
        <f t="shared" si="8"/>
        <v>2.8765086575368837E-3</v>
      </c>
      <c r="H76" s="2">
        <f t="shared" si="3"/>
        <v>1.0173693273083468</v>
      </c>
      <c r="I76" s="2">
        <f t="shared" si="4"/>
        <v>50.430494482919542</v>
      </c>
    </row>
    <row r="77" spans="1:9" ht="13.5" x14ac:dyDescent="0.25">
      <c r="A77" s="3">
        <f>TITRES_STAT!B80</f>
        <v>42886</v>
      </c>
      <c r="B77" s="5">
        <f>TITRES_STAT!D80</f>
        <v>2.0716000000000001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2.7174379866352974E-3</v>
      </c>
      <c r="G77" s="2">
        <f t="shared" si="12"/>
        <v>2.6710437534271064E-3</v>
      </c>
      <c r="H77" s="2">
        <f t="shared" si="3"/>
        <v>1.0173693273083471</v>
      </c>
      <c r="I77" s="2">
        <f t="shared" si="4"/>
        <v>50.430494482919542</v>
      </c>
    </row>
    <row r="78" spans="1:9" ht="13.5" x14ac:dyDescent="0.25">
      <c r="A78" s="3">
        <f>TITRES_STAT!B81</f>
        <v>42887</v>
      </c>
      <c r="B78" s="5">
        <f>TITRES_STAT!D81</f>
        <v>2.0716000000000001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2.5233352733042046E-3</v>
      </c>
      <c r="G78" s="2">
        <f t="shared" si="12"/>
        <v>2.4802549138965989E-3</v>
      </c>
      <c r="H78" s="2">
        <f t="shared" si="3"/>
        <v>1.0173693273083468</v>
      </c>
      <c r="I78" s="2">
        <f t="shared" si="4"/>
        <v>50.430494482919542</v>
      </c>
    </row>
    <row r="79" spans="1:9" ht="13.5" x14ac:dyDescent="0.25">
      <c r="A79" s="3">
        <f>TITRES_STAT!B82</f>
        <v>42888</v>
      </c>
      <c r="B79" s="5">
        <f>TITRES_STAT!D82</f>
        <v>2.0716000000000001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2.3430970394967615E-3</v>
      </c>
      <c r="G79" s="2">
        <f t="shared" si="12"/>
        <v>2.3030938486182707E-3</v>
      </c>
      <c r="H79" s="2">
        <f t="shared" si="3"/>
        <v>1.0173693273083468</v>
      </c>
      <c r="I79" s="2">
        <f t="shared" si="4"/>
        <v>50.430494482919542</v>
      </c>
    </row>
    <row r="80" spans="1:9" ht="13.5" x14ac:dyDescent="0.25">
      <c r="A80" s="3">
        <f>TITRES_STAT!B83</f>
        <v>42891</v>
      </c>
      <c r="B80" s="5">
        <f>TITRES_STAT!D83</f>
        <v>2.052</v>
      </c>
      <c r="C80" s="2">
        <f t="shared" si="9"/>
        <v>-1.9600000000000062E-2</v>
      </c>
      <c r="D80" s="2">
        <f t="shared" si="10"/>
        <v>0</v>
      </c>
      <c r="E80" s="2">
        <f t="shared" si="11"/>
        <v>1.9600000000000062E-2</v>
      </c>
      <c r="F80" s="2">
        <f t="shared" si="12"/>
        <v>2.1757329652469927E-3</v>
      </c>
      <c r="G80" s="2">
        <f t="shared" si="12"/>
        <v>3.5385871451455411E-3</v>
      </c>
      <c r="H80" s="2">
        <f t="shared" si="3"/>
        <v>0.61485922940510351</v>
      </c>
      <c r="I80" s="2">
        <f t="shared" si="4"/>
        <v>38.075097705674992</v>
      </c>
    </row>
    <row r="81" spans="1:9" ht="13.5" x14ac:dyDescent="0.25">
      <c r="A81" s="3">
        <f>TITRES_STAT!B84</f>
        <v>42892</v>
      </c>
      <c r="B81" s="5">
        <f>TITRES_STAT!D84</f>
        <v>2.0676999999999999</v>
      </c>
      <c r="C81" s="2">
        <f t="shared" si="9"/>
        <v>1.5699999999999825E-2</v>
      </c>
      <c r="D81" s="2">
        <f t="shared" si="10"/>
        <v>1.5699999999999825E-2</v>
      </c>
      <c r="E81" s="2">
        <f t="shared" si="11"/>
        <v>0</v>
      </c>
      <c r="F81" s="2">
        <f t="shared" si="12"/>
        <v>3.1417520391579094E-3</v>
      </c>
      <c r="G81" s="2">
        <f t="shared" si="12"/>
        <v>3.2858309204922879E-3</v>
      </c>
      <c r="H81" s="2">
        <f t="shared" ref="H81:H144" si="13">F81/G81</f>
        <v>0.95615146219611558</v>
      </c>
      <c r="I81" s="2">
        <f t="shared" ref="I81:I144" si="14">IF(G81=0,100,100-(100/(1+H81)))</f>
        <v>48.879214144423742</v>
      </c>
    </row>
    <row r="82" spans="1:9" ht="13.5" x14ac:dyDescent="0.25">
      <c r="A82" s="3">
        <f>TITRES_STAT!B85</f>
        <v>42893</v>
      </c>
      <c r="B82" s="5">
        <f>TITRES_STAT!D85</f>
        <v>2.0716000000000001</v>
      </c>
      <c r="C82" s="2">
        <f t="shared" si="9"/>
        <v>3.9000000000002366E-3</v>
      </c>
      <c r="D82" s="2">
        <f t="shared" si="10"/>
        <v>3.9000000000002366E-3</v>
      </c>
      <c r="E82" s="2">
        <f t="shared" si="11"/>
        <v>0</v>
      </c>
      <c r="F82" s="2">
        <f t="shared" si="12"/>
        <v>3.1959126077895045E-3</v>
      </c>
      <c r="G82" s="2">
        <f t="shared" si="12"/>
        <v>3.051128711885696E-3</v>
      </c>
      <c r="H82" s="2">
        <f t="shared" si="13"/>
        <v>1.0474525690574119</v>
      </c>
      <c r="I82" s="2">
        <f t="shared" si="14"/>
        <v>51.158819739576614</v>
      </c>
    </row>
    <row r="83" spans="1:9" ht="13.5" x14ac:dyDescent="0.25">
      <c r="A83" s="3">
        <f>TITRES_STAT!B86</f>
        <v>42894</v>
      </c>
      <c r="B83" s="5">
        <f>TITRES_STAT!D86</f>
        <v>2.0676999999999999</v>
      </c>
      <c r="C83" s="2">
        <f t="shared" si="9"/>
        <v>-3.9000000000002366E-3</v>
      </c>
      <c r="D83" s="2">
        <f t="shared" si="10"/>
        <v>0</v>
      </c>
      <c r="E83" s="2">
        <f t="shared" si="11"/>
        <v>3.9000000000002366E-3</v>
      </c>
      <c r="F83" s="2">
        <f t="shared" si="12"/>
        <v>2.9676331358045398E-3</v>
      </c>
      <c r="G83" s="2">
        <f t="shared" si="12"/>
        <v>3.1117623753224486E-3</v>
      </c>
      <c r="H83" s="2">
        <f t="shared" si="13"/>
        <v>0.95368244032355665</v>
      </c>
      <c r="I83" s="2">
        <f t="shared" si="14"/>
        <v>48.81460879413001</v>
      </c>
    </row>
    <row r="84" spans="1:9" ht="13.5" x14ac:dyDescent="0.25">
      <c r="A84" s="3">
        <f>TITRES_STAT!B87</f>
        <v>42895</v>
      </c>
      <c r="B84" s="5">
        <f>TITRES_STAT!D87</f>
        <v>2.0638000000000001</v>
      </c>
      <c r="C84" s="2">
        <f t="shared" si="9"/>
        <v>-3.8999999999997925E-3</v>
      </c>
      <c r="D84" s="2">
        <f t="shared" si="10"/>
        <v>0</v>
      </c>
      <c r="E84" s="2">
        <f t="shared" si="11"/>
        <v>3.8999999999997925E-3</v>
      </c>
      <c r="F84" s="2">
        <f t="shared" si="12"/>
        <v>2.7556593403899295E-3</v>
      </c>
      <c r="G84" s="2">
        <f t="shared" si="12"/>
        <v>3.1680650627994018E-3</v>
      </c>
      <c r="H84" s="2">
        <f t="shared" si="13"/>
        <v>0.86982409949464301</v>
      </c>
      <c r="I84" s="2">
        <f t="shared" si="14"/>
        <v>46.519033513886697</v>
      </c>
    </row>
    <row r="85" spans="1:9" ht="13.5" x14ac:dyDescent="0.25">
      <c r="A85" s="3">
        <f>TITRES_STAT!B88</f>
        <v>42898</v>
      </c>
      <c r="B85" s="5">
        <f>TITRES_STAT!D88</f>
        <v>2.0638000000000001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2.5588265303620773E-3</v>
      </c>
      <c r="G85" s="2">
        <f t="shared" si="12"/>
        <v>2.941774701170873E-3</v>
      </c>
      <c r="H85" s="2">
        <f t="shared" si="13"/>
        <v>0.86982409949464312</v>
      </c>
      <c r="I85" s="2">
        <f t="shared" si="14"/>
        <v>46.519033513886697</v>
      </c>
    </row>
    <row r="86" spans="1:9" ht="13.5" x14ac:dyDescent="0.25">
      <c r="A86" s="3">
        <f>TITRES_STAT!B89</f>
        <v>42899</v>
      </c>
      <c r="B86" s="5">
        <f>TITRES_STAT!D89</f>
        <v>2.0638000000000001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2.3760532067647858E-3</v>
      </c>
      <c r="G86" s="2">
        <f t="shared" si="12"/>
        <v>2.731647936801525E-3</v>
      </c>
      <c r="H86" s="2">
        <f t="shared" si="13"/>
        <v>0.8698240994946429</v>
      </c>
      <c r="I86" s="2">
        <f t="shared" si="14"/>
        <v>46.51903351388669</v>
      </c>
    </row>
    <row r="87" spans="1:9" ht="13.5" x14ac:dyDescent="0.25">
      <c r="A87" s="3">
        <f>TITRES_STAT!B90</f>
        <v>42900</v>
      </c>
      <c r="B87" s="5">
        <f>TITRES_STAT!D90</f>
        <v>2.0638000000000001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2.2063351205673012E-3</v>
      </c>
      <c r="G87" s="2">
        <f t="shared" si="12"/>
        <v>2.5365302270299876E-3</v>
      </c>
      <c r="H87" s="2">
        <f t="shared" si="13"/>
        <v>0.8698240994946429</v>
      </c>
      <c r="I87" s="2">
        <f t="shared" si="14"/>
        <v>46.51903351388669</v>
      </c>
    </row>
    <row r="88" spans="1:9" ht="13.5" x14ac:dyDescent="0.25">
      <c r="A88" s="3">
        <f>TITRES_STAT!B91</f>
        <v>42901</v>
      </c>
      <c r="B88" s="5">
        <f>TITRES_STAT!D91</f>
        <v>2.0638000000000001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2.0487397548124941E-3</v>
      </c>
      <c r="G88" s="2">
        <f t="shared" si="12"/>
        <v>2.3553494965278458E-3</v>
      </c>
      <c r="H88" s="2">
        <f t="shared" si="13"/>
        <v>0.8698240994946429</v>
      </c>
      <c r="I88" s="2">
        <f t="shared" si="14"/>
        <v>46.51903351388669</v>
      </c>
    </row>
    <row r="89" spans="1:9" ht="13.5" x14ac:dyDescent="0.25">
      <c r="A89" s="3">
        <f>TITRES_STAT!B92</f>
        <v>42902</v>
      </c>
      <c r="B89" s="5">
        <f>TITRES_STAT!D92</f>
        <v>2.0638000000000001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1.9024012008973159E-3</v>
      </c>
      <c r="G89" s="2">
        <f t="shared" si="12"/>
        <v>2.1871102467758566E-3</v>
      </c>
      <c r="H89" s="2">
        <f t="shared" si="13"/>
        <v>0.86982409949464301</v>
      </c>
      <c r="I89" s="2">
        <f t="shared" si="14"/>
        <v>46.519033513886697</v>
      </c>
    </row>
    <row r="90" spans="1:9" ht="13.5" x14ac:dyDescent="0.25">
      <c r="A90" s="3">
        <f>TITRES_STAT!B93</f>
        <v>42905</v>
      </c>
      <c r="B90" s="5">
        <f>TITRES_STAT!D93</f>
        <v>2.0638000000000001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1.7665154008332221E-3</v>
      </c>
      <c r="G90" s="2">
        <f t="shared" si="12"/>
        <v>2.0308880862918667E-3</v>
      </c>
      <c r="H90" s="2">
        <f t="shared" si="13"/>
        <v>0.86982409949464312</v>
      </c>
      <c r="I90" s="2">
        <f t="shared" si="14"/>
        <v>46.519033513886697</v>
      </c>
    </row>
    <row r="91" spans="1:9" ht="13.5" x14ac:dyDescent="0.25">
      <c r="A91" s="3">
        <f>TITRES_STAT!B94</f>
        <v>42906</v>
      </c>
      <c r="B91" s="5">
        <f>TITRES_STAT!D94</f>
        <v>2.0638000000000001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1.6403357293451348E-3</v>
      </c>
      <c r="G91" s="2">
        <f t="shared" si="12"/>
        <v>1.8858246515567334E-3</v>
      </c>
      <c r="H91" s="2">
        <f t="shared" si="13"/>
        <v>0.86982409949464312</v>
      </c>
      <c r="I91" s="2">
        <f t="shared" si="14"/>
        <v>46.519033513886697</v>
      </c>
    </row>
    <row r="92" spans="1:9" ht="13.5" x14ac:dyDescent="0.25">
      <c r="A92" s="3">
        <f>TITRES_STAT!B95</f>
        <v>42907</v>
      </c>
      <c r="B92" s="5">
        <f>TITRES_STAT!D95</f>
        <v>2.0598999999999998</v>
      </c>
      <c r="C92" s="2">
        <f t="shared" si="9"/>
        <v>-3.9000000000002366E-3</v>
      </c>
      <c r="D92" s="2">
        <f t="shared" si="10"/>
        <v>0</v>
      </c>
      <c r="E92" s="2">
        <f t="shared" si="11"/>
        <v>3.9000000000002366E-3</v>
      </c>
      <c r="F92" s="2">
        <f t="shared" si="12"/>
        <v>1.523168891534768E-3</v>
      </c>
      <c r="G92" s="2">
        <f t="shared" si="12"/>
        <v>2.0296943193026979E-3</v>
      </c>
      <c r="H92" s="2">
        <f t="shared" si="13"/>
        <v>0.75044250607059548</v>
      </c>
      <c r="I92" s="2">
        <f t="shared" si="14"/>
        <v>42.871588382253904</v>
      </c>
    </row>
    <row r="93" spans="1:9" ht="13.5" x14ac:dyDescent="0.25">
      <c r="A93" s="3">
        <f>TITRES_STAT!B96</f>
        <v>42908</v>
      </c>
      <c r="B93" s="5">
        <f>TITRES_STAT!D96</f>
        <v>2.0638000000000001</v>
      </c>
      <c r="C93" s="2">
        <f t="shared" si="9"/>
        <v>3.9000000000002366E-3</v>
      </c>
      <c r="D93" s="2">
        <f t="shared" si="10"/>
        <v>3.9000000000002366E-3</v>
      </c>
      <c r="E93" s="2">
        <f t="shared" si="11"/>
        <v>0</v>
      </c>
      <c r="F93" s="2">
        <f t="shared" ref="F93:G108" si="15">((F92*13)+D93)/14</f>
        <v>1.6929425421394442E-3</v>
      </c>
      <c r="G93" s="2">
        <f t="shared" si="15"/>
        <v>1.8847161536382196E-3</v>
      </c>
      <c r="H93" s="2">
        <f t="shared" si="13"/>
        <v>0.89824801409560839</v>
      </c>
      <c r="I93" s="2">
        <f t="shared" si="14"/>
        <v>47.319844795073585</v>
      </c>
    </row>
    <row r="94" spans="1:9" ht="13.5" x14ac:dyDescent="0.25">
      <c r="A94" s="3">
        <f>TITRES_STAT!B97</f>
        <v>42909</v>
      </c>
      <c r="B94" s="5">
        <f>TITRES_STAT!D97</f>
        <v>2.0638000000000001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1.5720180748437697E-3</v>
      </c>
      <c r="G94" s="2">
        <f t="shared" si="15"/>
        <v>1.7500935712354896E-3</v>
      </c>
      <c r="H94" s="2">
        <f t="shared" si="13"/>
        <v>0.89824801409560839</v>
      </c>
      <c r="I94" s="2">
        <f t="shared" si="14"/>
        <v>47.319844795073585</v>
      </c>
    </row>
    <row r="95" spans="1:9" ht="13.5" x14ac:dyDescent="0.25">
      <c r="A95" s="3">
        <f>TITRES_STAT!B98</f>
        <v>42914</v>
      </c>
      <c r="B95" s="5">
        <f>TITRES_STAT!D98</f>
        <v>2.0598999999999998</v>
      </c>
      <c r="C95" s="2">
        <f t="shared" si="9"/>
        <v>-3.9000000000002366E-3</v>
      </c>
      <c r="D95" s="2">
        <f t="shared" si="10"/>
        <v>0</v>
      </c>
      <c r="E95" s="2">
        <f t="shared" si="11"/>
        <v>3.9000000000002366E-3</v>
      </c>
      <c r="F95" s="2">
        <f t="shared" si="15"/>
        <v>1.4597310694977864E-3</v>
      </c>
      <c r="G95" s="2">
        <f t="shared" si="15"/>
        <v>1.9036583161472572E-3</v>
      </c>
      <c r="H95" s="2">
        <f t="shared" si="13"/>
        <v>0.76680308494230276</v>
      </c>
      <c r="I95" s="2">
        <f t="shared" si="14"/>
        <v>43.400596901682668</v>
      </c>
    </row>
    <row r="96" spans="1:9" ht="13.5" x14ac:dyDescent="0.25">
      <c r="A96" s="3">
        <f>TITRES_STAT!B99</f>
        <v>42915</v>
      </c>
      <c r="B96" s="5">
        <f>TITRES_STAT!D99</f>
        <v>2.0598999999999998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1.3554645645336588E-3</v>
      </c>
      <c r="G96" s="2">
        <f t="shared" si="15"/>
        <v>1.7676827221367389E-3</v>
      </c>
      <c r="H96" s="2">
        <f t="shared" si="13"/>
        <v>0.76680308494230276</v>
      </c>
      <c r="I96" s="2">
        <f t="shared" si="14"/>
        <v>43.400596901682668</v>
      </c>
    </row>
    <row r="97" spans="1:9" ht="13.5" x14ac:dyDescent="0.25">
      <c r="A97" s="3">
        <f>TITRES_STAT!B100</f>
        <v>42916</v>
      </c>
      <c r="B97" s="5">
        <f>TITRES_STAT!D100</f>
        <v>2.0598999999999998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1.2586456670669688E-3</v>
      </c>
      <c r="G97" s="2">
        <f t="shared" si="15"/>
        <v>1.6414196705555432E-3</v>
      </c>
      <c r="H97" s="2">
        <f t="shared" si="13"/>
        <v>0.76680308494230276</v>
      </c>
      <c r="I97" s="2">
        <f t="shared" si="14"/>
        <v>43.400596901682668</v>
      </c>
    </row>
    <row r="98" spans="1:9" ht="13.5" x14ac:dyDescent="0.25">
      <c r="A98" s="3">
        <f>TITRES_STAT!B101</f>
        <v>42919</v>
      </c>
      <c r="B98" s="5">
        <f>TITRES_STAT!D101</f>
        <v>2.0558999999999998</v>
      </c>
      <c r="C98" s="2">
        <f t="shared" si="9"/>
        <v>-4.0000000000000036E-3</v>
      </c>
      <c r="D98" s="2">
        <f t="shared" si="10"/>
        <v>0</v>
      </c>
      <c r="E98" s="2">
        <f t="shared" si="11"/>
        <v>4.0000000000000036E-3</v>
      </c>
      <c r="F98" s="2">
        <f t="shared" si="15"/>
        <v>1.1687424051336139E-3</v>
      </c>
      <c r="G98" s="2">
        <f t="shared" si="15"/>
        <v>1.8098896940872903E-3</v>
      </c>
      <c r="H98" s="2">
        <f t="shared" si="13"/>
        <v>0.64575338980699559</v>
      </c>
      <c r="I98" s="2">
        <f t="shared" si="14"/>
        <v>39.237554897743571</v>
      </c>
    </row>
    <row r="99" spans="1:9" ht="13.5" x14ac:dyDescent="0.25">
      <c r="A99" s="3">
        <f>TITRES_STAT!B102</f>
        <v>42920</v>
      </c>
      <c r="B99" s="5">
        <f>TITRES_STAT!D102</f>
        <v>2.0558999999999998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1.0852608047669271E-3</v>
      </c>
      <c r="G99" s="2">
        <f t="shared" si="15"/>
        <v>1.6806118587953409E-3</v>
      </c>
      <c r="H99" s="2">
        <f t="shared" si="13"/>
        <v>0.64575338980699559</v>
      </c>
      <c r="I99" s="2">
        <f t="shared" si="14"/>
        <v>39.237554897743571</v>
      </c>
    </row>
    <row r="100" spans="1:9" ht="13.5" x14ac:dyDescent="0.25">
      <c r="A100" s="3">
        <f>TITRES_STAT!B103</f>
        <v>42921</v>
      </c>
      <c r="B100" s="5">
        <f>TITRES_STAT!D103</f>
        <v>2.052</v>
      </c>
      <c r="C100" s="2">
        <f t="shared" si="9"/>
        <v>-3.8999999999997925E-3</v>
      </c>
      <c r="D100" s="2">
        <f t="shared" si="10"/>
        <v>0</v>
      </c>
      <c r="E100" s="2">
        <f t="shared" si="11"/>
        <v>3.8999999999997925E-3</v>
      </c>
      <c r="F100" s="2">
        <f t="shared" si="15"/>
        <v>1.0077421758550038E-3</v>
      </c>
      <c r="G100" s="2">
        <f t="shared" si="15"/>
        <v>1.8391395831670874E-3</v>
      </c>
      <c r="H100" s="2">
        <f t="shared" si="13"/>
        <v>0.54794219268535505</v>
      </c>
      <c r="I100" s="2">
        <f t="shared" si="14"/>
        <v>35.398104352643188</v>
      </c>
    </row>
    <row r="101" spans="1:9" ht="13.5" x14ac:dyDescent="0.25">
      <c r="A101" s="3">
        <f>TITRES_STAT!B104</f>
        <v>42922</v>
      </c>
      <c r="B101" s="5">
        <f>TITRES_STAT!D104</f>
        <v>2.0364</v>
      </c>
      <c r="C101" s="2">
        <f t="shared" si="9"/>
        <v>-1.5600000000000058E-2</v>
      </c>
      <c r="D101" s="2">
        <f t="shared" si="10"/>
        <v>0</v>
      </c>
      <c r="E101" s="2">
        <f t="shared" si="11"/>
        <v>1.5600000000000058E-2</v>
      </c>
      <c r="F101" s="2">
        <f t="shared" si="15"/>
        <v>9.3576059186536065E-4</v>
      </c>
      <c r="G101" s="2">
        <f t="shared" si="15"/>
        <v>2.8220581843694426E-3</v>
      </c>
      <c r="H101" s="2">
        <f t="shared" si="13"/>
        <v>0.33158798675671031</v>
      </c>
      <c r="I101" s="2">
        <f t="shared" si="14"/>
        <v>24.901695573594395</v>
      </c>
    </row>
    <row r="102" spans="1:9" ht="13.5" x14ac:dyDescent="0.25">
      <c r="A102" s="3">
        <f>TITRES_STAT!B105</f>
        <v>42923</v>
      </c>
      <c r="B102" s="5">
        <f>TITRES_STAT!D105</f>
        <v>2.0364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8.6892054958926344E-4</v>
      </c>
      <c r="G102" s="2">
        <f t="shared" si="15"/>
        <v>2.6204825997716251E-3</v>
      </c>
      <c r="H102" s="2">
        <f t="shared" si="13"/>
        <v>0.33158798675671031</v>
      </c>
      <c r="I102" s="2">
        <f t="shared" si="14"/>
        <v>24.901695573594395</v>
      </c>
    </row>
    <row r="103" spans="1:9" ht="13.5" x14ac:dyDescent="0.25">
      <c r="A103" s="3">
        <f>TITRES_STAT!B106</f>
        <v>42926</v>
      </c>
      <c r="B103" s="5">
        <f>TITRES_STAT!D106</f>
        <v>2.0364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8.0685479604717324E-4</v>
      </c>
      <c r="G103" s="2">
        <f t="shared" si="15"/>
        <v>2.4333052712165091E-3</v>
      </c>
      <c r="H103" s="2">
        <f t="shared" si="13"/>
        <v>0.33158798675671031</v>
      </c>
      <c r="I103" s="2">
        <f t="shared" si="14"/>
        <v>24.901695573594395</v>
      </c>
    </row>
    <row r="104" spans="1:9" ht="13.5" x14ac:dyDescent="0.25">
      <c r="A104" s="3">
        <f>TITRES_STAT!B107</f>
        <v>42927</v>
      </c>
      <c r="B104" s="5">
        <f>TITRES_STAT!D107</f>
        <v>2.0364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7.4922231061523234E-4</v>
      </c>
      <c r="G104" s="2">
        <f t="shared" si="15"/>
        <v>2.2594977518439014E-3</v>
      </c>
      <c r="H104" s="2">
        <f t="shared" si="13"/>
        <v>0.33158798675671031</v>
      </c>
      <c r="I104" s="2">
        <f t="shared" si="14"/>
        <v>24.901695573594395</v>
      </c>
    </row>
    <row r="105" spans="1:9" ht="13.5" x14ac:dyDescent="0.25">
      <c r="A105" s="3">
        <f>TITRES_STAT!B108</f>
        <v>42928</v>
      </c>
      <c r="B105" s="5">
        <f>TITRES_STAT!D108</f>
        <v>2.0364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6.9570643128557294E-4</v>
      </c>
      <c r="G105" s="2">
        <f t="shared" si="15"/>
        <v>2.098105055283623E-3</v>
      </c>
      <c r="H105" s="2">
        <f t="shared" si="13"/>
        <v>0.33158798675671031</v>
      </c>
      <c r="I105" s="2">
        <f t="shared" si="14"/>
        <v>24.901695573594395</v>
      </c>
    </row>
    <row r="106" spans="1:9" ht="13.5" x14ac:dyDescent="0.25">
      <c r="A106" s="3">
        <f>TITRES_STAT!B109</f>
        <v>42929</v>
      </c>
      <c r="B106" s="5">
        <f>TITRES_STAT!D109</f>
        <v>2.0364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6.4601311476517487E-4</v>
      </c>
      <c r="G106" s="2">
        <f t="shared" si="15"/>
        <v>1.9482404084776499E-3</v>
      </c>
      <c r="H106" s="2">
        <f t="shared" si="13"/>
        <v>0.33158798675671031</v>
      </c>
      <c r="I106" s="2">
        <f t="shared" si="14"/>
        <v>24.901695573594395</v>
      </c>
    </row>
    <row r="107" spans="1:9" ht="13.5" x14ac:dyDescent="0.25">
      <c r="A107" s="3">
        <f>TITRES_STAT!B110</f>
        <v>42930</v>
      </c>
      <c r="B107" s="5">
        <f>TITRES_STAT!D110</f>
        <v>2.0364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5.9986932085337658E-4</v>
      </c>
      <c r="G107" s="2">
        <f t="shared" si="15"/>
        <v>1.8090803793006749E-3</v>
      </c>
      <c r="H107" s="2">
        <f t="shared" si="13"/>
        <v>0.33158798675671025</v>
      </c>
      <c r="I107" s="2">
        <f t="shared" si="14"/>
        <v>24.901695573594381</v>
      </c>
    </row>
    <row r="108" spans="1:9" ht="13.5" x14ac:dyDescent="0.25">
      <c r="A108" s="3">
        <f>TITRES_STAT!B111</f>
        <v>42933</v>
      </c>
      <c r="B108" s="5">
        <f>TITRES_STAT!D111</f>
        <v>2.0364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5.570215122209925E-4</v>
      </c>
      <c r="G108" s="2">
        <f t="shared" si="15"/>
        <v>1.6798603522077695E-3</v>
      </c>
      <c r="H108" s="2">
        <f t="shared" si="13"/>
        <v>0.33158798675671025</v>
      </c>
      <c r="I108" s="2">
        <f t="shared" si="14"/>
        <v>24.901695573594381</v>
      </c>
    </row>
    <row r="109" spans="1:9" ht="13.5" x14ac:dyDescent="0.25">
      <c r="A109" s="3">
        <f>TITRES_STAT!B112</f>
        <v>42934</v>
      </c>
      <c r="B109" s="5">
        <f>TITRES_STAT!D112</f>
        <v>2.0364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5.1723426134806449E-4</v>
      </c>
      <c r="G109" s="2">
        <f t="shared" si="16"/>
        <v>1.5598703270500718E-3</v>
      </c>
      <c r="H109" s="2">
        <f t="shared" si="13"/>
        <v>0.33158798675671025</v>
      </c>
      <c r="I109" s="2">
        <f t="shared" si="14"/>
        <v>24.901695573594381</v>
      </c>
    </row>
    <row r="110" spans="1:9" ht="13.5" x14ac:dyDescent="0.25">
      <c r="A110" s="3">
        <f>TITRES_STAT!B113</f>
        <v>42935</v>
      </c>
      <c r="B110" s="5">
        <f>TITRES_STAT!D113</f>
        <v>2.0364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4.8028895696605988E-4</v>
      </c>
      <c r="G110" s="2">
        <f t="shared" si="16"/>
        <v>1.4484510179750669E-3</v>
      </c>
      <c r="H110" s="2">
        <f t="shared" si="13"/>
        <v>0.3315879867567102</v>
      </c>
      <c r="I110" s="2">
        <f t="shared" si="14"/>
        <v>24.901695573594381</v>
      </c>
    </row>
    <row r="111" spans="1:9" ht="13.5" x14ac:dyDescent="0.25">
      <c r="A111" s="3">
        <f>TITRES_STAT!B114</f>
        <v>42936</v>
      </c>
      <c r="B111" s="5">
        <f>TITRES_STAT!D114</f>
        <v>2.0207000000000002</v>
      </c>
      <c r="C111" s="2">
        <f t="shared" si="9"/>
        <v>-1.5699999999999825E-2</v>
      </c>
      <c r="D111" s="2">
        <f t="shared" si="10"/>
        <v>0</v>
      </c>
      <c r="E111" s="2">
        <f t="shared" si="11"/>
        <v>1.5699999999999825E-2</v>
      </c>
      <c r="F111" s="2">
        <f t="shared" si="16"/>
        <v>4.4598260289705562E-4</v>
      </c>
      <c r="G111" s="2">
        <f t="shared" si="16"/>
        <v>2.466418802405407E-3</v>
      </c>
      <c r="H111" s="2">
        <f t="shared" si="13"/>
        <v>0.18082192791512344</v>
      </c>
      <c r="I111" s="2">
        <f t="shared" si="14"/>
        <v>15.313225782856634</v>
      </c>
    </row>
    <row r="112" spans="1:9" ht="13.5" x14ac:dyDescent="0.25">
      <c r="A112" s="3">
        <f>TITRES_STAT!B115</f>
        <v>42937</v>
      </c>
      <c r="B112" s="5">
        <f>TITRES_STAT!D115</f>
        <v>2.0011000000000001</v>
      </c>
      <c r="C112" s="2">
        <f t="shared" si="9"/>
        <v>-1.9600000000000062E-2</v>
      </c>
      <c r="D112" s="2">
        <f t="shared" si="10"/>
        <v>0</v>
      </c>
      <c r="E112" s="2">
        <f t="shared" si="11"/>
        <v>1.9600000000000062E-2</v>
      </c>
      <c r="F112" s="2">
        <f t="shared" si="16"/>
        <v>4.1412670269012306E-4</v>
      </c>
      <c r="G112" s="2">
        <f t="shared" si="16"/>
        <v>3.6902460308050255E-3</v>
      </c>
      <c r="H112" s="2">
        <f t="shared" si="13"/>
        <v>0.11222197632166588</v>
      </c>
      <c r="I112" s="2">
        <f t="shared" si="14"/>
        <v>10.089890211736844</v>
      </c>
    </row>
    <row r="113" spans="1:9" ht="13.5" x14ac:dyDescent="0.25">
      <c r="A113" s="3">
        <f>TITRES_STAT!B116</f>
        <v>42940</v>
      </c>
      <c r="B113" s="5">
        <f>TITRES_STAT!D116</f>
        <v>2.0285000000000002</v>
      </c>
      <c r="C113" s="2">
        <f t="shared" si="9"/>
        <v>2.7400000000000091E-2</v>
      </c>
      <c r="D113" s="2">
        <f t="shared" si="10"/>
        <v>2.7400000000000091E-2</v>
      </c>
      <c r="E113" s="2">
        <f t="shared" si="11"/>
        <v>0</v>
      </c>
      <c r="F113" s="2">
        <f t="shared" si="16"/>
        <v>2.3416890810694065E-3</v>
      </c>
      <c r="G113" s="2">
        <f t="shared" si="16"/>
        <v>3.4266570286046664E-3</v>
      </c>
      <c r="H113" s="2">
        <f t="shared" si="13"/>
        <v>0.68337422202505671</v>
      </c>
      <c r="I113" s="2">
        <f t="shared" si="14"/>
        <v>40.595502359717422</v>
      </c>
    </row>
    <row r="114" spans="1:9" ht="13.5" x14ac:dyDescent="0.25">
      <c r="A114" s="3">
        <f>TITRES_STAT!B117</f>
        <v>42942</v>
      </c>
      <c r="B114" s="5">
        <f>TITRES_STAT!D117</f>
        <v>2.0285000000000002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2.1744255752787346E-3</v>
      </c>
      <c r="G114" s="2">
        <f t="shared" si="16"/>
        <v>3.1818958122757615E-3</v>
      </c>
      <c r="H114" s="2">
        <f t="shared" si="13"/>
        <v>0.68337422202505671</v>
      </c>
      <c r="I114" s="2">
        <f t="shared" si="14"/>
        <v>40.595502359717422</v>
      </c>
    </row>
    <row r="115" spans="1:9" ht="13.5" x14ac:dyDescent="0.25">
      <c r="A115" s="3">
        <f>TITRES_STAT!B118</f>
        <v>42943</v>
      </c>
      <c r="B115" s="5">
        <f>TITRES_STAT!D118</f>
        <v>2.0324</v>
      </c>
      <c r="C115" s="2">
        <f t="shared" si="9"/>
        <v>3.8999999999997925E-3</v>
      </c>
      <c r="D115" s="2">
        <f t="shared" si="10"/>
        <v>3.8999999999997925E-3</v>
      </c>
      <c r="E115" s="2">
        <f t="shared" si="11"/>
        <v>0</v>
      </c>
      <c r="F115" s="2">
        <f t="shared" si="16"/>
        <v>2.2976808913302386E-3</v>
      </c>
      <c r="G115" s="2">
        <f t="shared" si="16"/>
        <v>2.9546175399703498E-3</v>
      </c>
      <c r="H115" s="2">
        <f t="shared" si="13"/>
        <v>0.77765763597047366</v>
      </c>
      <c r="I115" s="2">
        <f t="shared" si="14"/>
        <v>43.746198381215756</v>
      </c>
    </row>
    <row r="116" spans="1:9" ht="13.5" x14ac:dyDescent="0.25">
      <c r="A116" s="3">
        <f>TITRES_STAT!B119</f>
        <v>42944</v>
      </c>
      <c r="B116" s="5">
        <f>TITRES_STAT!D119</f>
        <v>1.8915</v>
      </c>
      <c r="C116" s="2">
        <f t="shared" si="9"/>
        <v>-0.14090000000000003</v>
      </c>
      <c r="D116" s="2">
        <f t="shared" si="10"/>
        <v>0</v>
      </c>
      <c r="E116" s="2">
        <f t="shared" si="11"/>
        <v>0.14090000000000003</v>
      </c>
      <c r="F116" s="2">
        <f t="shared" si="16"/>
        <v>2.133560827663793E-3</v>
      </c>
      <c r="G116" s="2">
        <f t="shared" si="16"/>
        <v>1.2807859144258183E-2</v>
      </c>
      <c r="H116" s="2">
        <f t="shared" si="13"/>
        <v>0.16658215894108089</v>
      </c>
      <c r="I116" s="2">
        <f t="shared" si="14"/>
        <v>14.279505105091729</v>
      </c>
    </row>
    <row r="117" spans="1:9" ht="13.5" x14ac:dyDescent="0.25">
      <c r="A117" s="3">
        <f>TITRES_STAT!B120</f>
        <v>42947</v>
      </c>
      <c r="B117" s="5">
        <f>TITRES_STAT!D120</f>
        <v>2.0712999999999999</v>
      </c>
      <c r="C117" s="2">
        <f t="shared" si="9"/>
        <v>0.17979999999999996</v>
      </c>
      <c r="D117" s="2">
        <f t="shared" si="10"/>
        <v>0.17979999999999996</v>
      </c>
      <c r="E117" s="2">
        <f t="shared" si="11"/>
        <v>0</v>
      </c>
      <c r="F117" s="2">
        <f t="shared" si="16"/>
        <v>1.4824020768544947E-2</v>
      </c>
      <c r="G117" s="2">
        <f t="shared" si="16"/>
        <v>1.1893012062525455E-2</v>
      </c>
      <c r="H117" s="2">
        <f t="shared" si="13"/>
        <v>1.2464479721882245</v>
      </c>
      <c r="I117" s="2">
        <f t="shared" si="14"/>
        <v>55.485281102418853</v>
      </c>
    </row>
    <row r="118" spans="1:9" ht="13.5" x14ac:dyDescent="0.25">
      <c r="A118" s="3">
        <f>TITRES_STAT!B121</f>
        <v>42948</v>
      </c>
      <c r="B118" s="5">
        <f>TITRES_STAT!D121</f>
        <v>2.0712999999999999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1.3765162142220308E-2</v>
      </c>
      <c r="G118" s="2">
        <f t="shared" si="16"/>
        <v>1.1043511200916494E-2</v>
      </c>
      <c r="H118" s="2">
        <f t="shared" si="13"/>
        <v>1.2464479721882245</v>
      </c>
      <c r="I118" s="2">
        <f t="shared" si="14"/>
        <v>55.485281102418853</v>
      </c>
    </row>
    <row r="119" spans="1:9" ht="13.5" x14ac:dyDescent="0.25">
      <c r="A119" s="3">
        <f>TITRES_STAT!B122</f>
        <v>42949</v>
      </c>
      <c r="B119" s="5">
        <f>TITRES_STAT!D122</f>
        <v>2.0712999999999999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1.2781936274918857E-2</v>
      </c>
      <c r="G119" s="2">
        <f t="shared" si="16"/>
        <v>1.0254688972279602E-2</v>
      </c>
      <c r="H119" s="2">
        <f t="shared" si="13"/>
        <v>1.2464479721882245</v>
      </c>
      <c r="I119" s="2">
        <f t="shared" si="14"/>
        <v>55.485281102418853</v>
      </c>
    </row>
    <row r="120" spans="1:9" ht="13.5" x14ac:dyDescent="0.25">
      <c r="A120" s="3">
        <f>TITRES_STAT!B123</f>
        <v>42950</v>
      </c>
      <c r="B120" s="5">
        <f>TITRES_STAT!D123</f>
        <v>2.0712999999999999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1.1868940826710367E-2</v>
      </c>
      <c r="G120" s="2">
        <f t="shared" si="16"/>
        <v>9.5222111885453452E-3</v>
      </c>
      <c r="H120" s="2">
        <f t="shared" si="13"/>
        <v>1.2464479721882242</v>
      </c>
      <c r="I120" s="2">
        <f t="shared" si="14"/>
        <v>55.485281102418845</v>
      </c>
    </row>
    <row r="121" spans="1:9" ht="13.5" x14ac:dyDescent="0.25">
      <c r="A121" s="3">
        <f>TITRES_STAT!B124</f>
        <v>42951</v>
      </c>
      <c r="B121" s="5">
        <f>TITRES_STAT!D124</f>
        <v>2.0668000000000002</v>
      </c>
      <c r="C121" s="2">
        <f t="shared" si="9"/>
        <v>-4.4999999999997264E-3</v>
      </c>
      <c r="D121" s="2">
        <f t="shared" si="10"/>
        <v>0</v>
      </c>
      <c r="E121" s="2">
        <f t="shared" si="11"/>
        <v>4.4999999999997264E-3</v>
      </c>
      <c r="F121" s="2">
        <f t="shared" si="16"/>
        <v>1.1021159339088196E-2</v>
      </c>
      <c r="G121" s="2">
        <f t="shared" si="16"/>
        <v>9.1634818179349431E-3</v>
      </c>
      <c r="H121" s="2">
        <f t="shared" si="13"/>
        <v>1.2027261643622591</v>
      </c>
      <c r="I121" s="2">
        <f t="shared" si="14"/>
        <v>54.60171054491817</v>
      </c>
    </row>
    <row r="122" spans="1:9" ht="13.5" x14ac:dyDescent="0.25">
      <c r="A122" s="3">
        <f>TITRES_STAT!B125</f>
        <v>42954</v>
      </c>
      <c r="B122" s="5">
        <f>TITRES_STAT!D125</f>
        <v>2.0668000000000002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1.0233933672010467E-2</v>
      </c>
      <c r="G122" s="2">
        <f t="shared" si="16"/>
        <v>8.5089474023681607E-3</v>
      </c>
      <c r="H122" s="2">
        <f t="shared" si="13"/>
        <v>1.2027261643622591</v>
      </c>
      <c r="I122" s="2">
        <f t="shared" si="14"/>
        <v>54.60171054491817</v>
      </c>
    </row>
    <row r="123" spans="1:9" ht="13.5" x14ac:dyDescent="0.25">
      <c r="A123" s="3">
        <f>TITRES_STAT!B126</f>
        <v>42955</v>
      </c>
      <c r="B123" s="5">
        <f>TITRES_STAT!D126</f>
        <v>2.0668000000000002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9.5029384097240054E-3</v>
      </c>
      <c r="G123" s="2">
        <f t="shared" si="16"/>
        <v>7.9011654450561498E-3</v>
      </c>
      <c r="H123" s="2">
        <f t="shared" si="13"/>
        <v>1.2027261643622591</v>
      </c>
      <c r="I123" s="2">
        <f t="shared" si="14"/>
        <v>54.60171054491817</v>
      </c>
    </row>
    <row r="124" spans="1:9" ht="13.5" x14ac:dyDescent="0.25">
      <c r="A124" s="3">
        <f>TITRES_STAT!B127</f>
        <v>42956</v>
      </c>
      <c r="B124" s="5">
        <f>TITRES_STAT!D127</f>
        <v>2.0486</v>
      </c>
      <c r="C124" s="2">
        <f t="shared" si="9"/>
        <v>-1.8200000000000216E-2</v>
      </c>
      <c r="D124" s="2">
        <f t="shared" si="10"/>
        <v>0</v>
      </c>
      <c r="E124" s="2">
        <f t="shared" si="11"/>
        <v>1.8200000000000216E-2</v>
      </c>
      <c r="F124" s="2">
        <f t="shared" si="16"/>
        <v>8.824157094743719E-3</v>
      </c>
      <c r="G124" s="2">
        <f t="shared" si="16"/>
        <v>8.636796484695012E-3</v>
      </c>
      <c r="H124" s="2">
        <f t="shared" si="13"/>
        <v>1.0216932991741468</v>
      </c>
      <c r="I124" s="2">
        <f t="shared" si="14"/>
        <v>50.536513109654379</v>
      </c>
    </row>
    <row r="125" spans="1:9" ht="13.5" x14ac:dyDescent="0.25">
      <c r="A125" s="3">
        <f>TITRES_STAT!B128</f>
        <v>42957</v>
      </c>
      <c r="B125" s="5">
        <f>TITRES_STAT!D128</f>
        <v>2.0486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8.1938601594048806E-3</v>
      </c>
      <c r="G125" s="2">
        <f t="shared" si="17"/>
        <v>8.0198824500739389E-3</v>
      </c>
      <c r="H125" s="2">
        <f t="shared" si="13"/>
        <v>1.0216932991741465</v>
      </c>
      <c r="I125" s="2">
        <f t="shared" si="14"/>
        <v>50.536513109654379</v>
      </c>
    </row>
    <row r="126" spans="1:9" ht="13.5" x14ac:dyDescent="0.25">
      <c r="A126" s="3">
        <f>TITRES_STAT!B129</f>
        <v>42958</v>
      </c>
      <c r="B126" s="5">
        <f>TITRES_STAT!D129</f>
        <v>2.0486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7.608584433733104E-3</v>
      </c>
      <c r="G126" s="2">
        <f t="shared" si="17"/>
        <v>7.4470337036400868E-3</v>
      </c>
      <c r="H126" s="2">
        <f t="shared" si="13"/>
        <v>1.0216932991741465</v>
      </c>
      <c r="I126" s="2">
        <f t="shared" si="14"/>
        <v>50.536513109654379</v>
      </c>
    </row>
    <row r="127" spans="1:9" ht="13.5" x14ac:dyDescent="0.25">
      <c r="A127" s="3">
        <f>TITRES_STAT!B130</f>
        <v>42961</v>
      </c>
      <c r="B127" s="5">
        <f>TITRES_STAT!D130</f>
        <v>2.0486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7.0651141170378828E-3</v>
      </c>
      <c r="G127" s="2">
        <f t="shared" si="17"/>
        <v>6.9151027248086517E-3</v>
      </c>
      <c r="H127" s="2">
        <f t="shared" si="13"/>
        <v>1.0216932991741468</v>
      </c>
      <c r="I127" s="2">
        <f t="shared" si="14"/>
        <v>50.536513109654379</v>
      </c>
    </row>
    <row r="128" spans="1:9" ht="13.5" x14ac:dyDescent="0.25">
      <c r="A128" s="3">
        <f>TITRES_STAT!B131</f>
        <v>42962</v>
      </c>
      <c r="B128" s="5">
        <f>TITRES_STAT!D131</f>
        <v>2.0486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6.5604631086780343E-3</v>
      </c>
      <c r="G128" s="2">
        <f t="shared" si="17"/>
        <v>6.4211668158937482E-3</v>
      </c>
      <c r="H128" s="2">
        <f t="shared" si="13"/>
        <v>1.0216932991741468</v>
      </c>
      <c r="I128" s="2">
        <f t="shared" si="14"/>
        <v>50.536513109654379</v>
      </c>
    </row>
    <row r="129" spans="1:9" ht="13.5" x14ac:dyDescent="0.25">
      <c r="A129" s="3">
        <f>TITRES_STAT!B132</f>
        <v>42963</v>
      </c>
      <c r="B129" s="5">
        <f>TITRES_STAT!D132</f>
        <v>2.0486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6.091858600915317E-3</v>
      </c>
      <c r="G129" s="2">
        <f t="shared" si="17"/>
        <v>5.9625120433299096E-3</v>
      </c>
      <c r="H129" s="2">
        <f t="shared" si="13"/>
        <v>1.0216932991741465</v>
      </c>
      <c r="I129" s="2">
        <f t="shared" si="14"/>
        <v>50.536513109654379</v>
      </c>
    </row>
    <row r="130" spans="1:9" ht="13.5" x14ac:dyDescent="0.25">
      <c r="A130" s="3">
        <f>TITRES_STAT!B133</f>
        <v>42964</v>
      </c>
      <c r="B130" s="5">
        <f>TITRES_STAT!D133</f>
        <v>2.0030000000000001</v>
      </c>
      <c r="C130" s="2">
        <f t="shared" si="9"/>
        <v>-4.5599999999999863E-2</v>
      </c>
      <c r="D130" s="2">
        <f t="shared" si="10"/>
        <v>0</v>
      </c>
      <c r="E130" s="2">
        <f t="shared" si="11"/>
        <v>4.5599999999999863E-2</v>
      </c>
      <c r="F130" s="2">
        <f t="shared" si="17"/>
        <v>5.6567258437070795E-3</v>
      </c>
      <c r="G130" s="2">
        <f t="shared" si="17"/>
        <v>8.7937611830920491E-3</v>
      </c>
      <c r="H130" s="2">
        <f t="shared" si="13"/>
        <v>0.64326580241721665</v>
      </c>
      <c r="I130" s="2">
        <f t="shared" si="14"/>
        <v>39.145572278750237</v>
      </c>
    </row>
    <row r="131" spans="1:9" ht="13.5" x14ac:dyDescent="0.25">
      <c r="A131" s="3">
        <f>TITRES_STAT!B134</f>
        <v>42965</v>
      </c>
      <c r="B131" s="5">
        <f>TITRES_STAT!D134</f>
        <v>2.0486</v>
      </c>
      <c r="C131" s="2">
        <f t="shared" ref="C131:C194" si="18">B131-B130</f>
        <v>4.5599999999999863E-2</v>
      </c>
      <c r="D131" s="2">
        <f t="shared" ref="D131:D194" si="19">IF(C131&gt;0,C131,0)</f>
        <v>4.5599999999999863E-2</v>
      </c>
      <c r="E131" s="2">
        <f t="shared" ref="E131:E194" si="20">IF(C131&lt;0,-C131,0)</f>
        <v>0</v>
      </c>
      <c r="F131" s="2">
        <f t="shared" si="17"/>
        <v>8.5098168548708494E-3</v>
      </c>
      <c r="G131" s="2">
        <f t="shared" si="17"/>
        <v>8.1656353842997596E-3</v>
      </c>
      <c r="H131" s="2">
        <f t="shared" si="13"/>
        <v>1.0421499925447142</v>
      </c>
      <c r="I131" s="2">
        <f t="shared" si="14"/>
        <v>51.032000408848305</v>
      </c>
    </row>
    <row r="132" spans="1:9" ht="13.5" x14ac:dyDescent="0.25">
      <c r="A132" s="3">
        <f>TITRES_STAT!B135</f>
        <v>42968</v>
      </c>
      <c r="B132" s="5">
        <f>TITRES_STAT!D135</f>
        <v>2.0486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7.9019727938086457E-3</v>
      </c>
      <c r="G132" s="2">
        <f t="shared" si="17"/>
        <v>7.5823757139926338E-3</v>
      </c>
      <c r="H132" s="2">
        <f t="shared" si="13"/>
        <v>1.0421499925447142</v>
      </c>
      <c r="I132" s="2">
        <f t="shared" si="14"/>
        <v>51.032000408848305</v>
      </c>
    </row>
    <row r="133" spans="1:9" ht="13.5" x14ac:dyDescent="0.25">
      <c r="A133" s="3">
        <f>TITRES_STAT!B136</f>
        <v>42969</v>
      </c>
      <c r="B133" s="5">
        <f>TITRES_STAT!D136</f>
        <v>2.0486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7.3375461656794566E-3</v>
      </c>
      <c r="G133" s="2">
        <f t="shared" si="17"/>
        <v>7.0407774487074451E-3</v>
      </c>
      <c r="H133" s="2">
        <f t="shared" si="13"/>
        <v>1.0421499925447144</v>
      </c>
      <c r="I133" s="2">
        <f t="shared" si="14"/>
        <v>51.032000408848305</v>
      </c>
    </row>
    <row r="134" spans="1:9" ht="13.5" x14ac:dyDescent="0.25">
      <c r="A134" s="3">
        <f>TITRES_STAT!B137</f>
        <v>42970</v>
      </c>
      <c r="B134" s="5">
        <f>TITRES_STAT!D137</f>
        <v>2.0486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6.8134357252737808E-3</v>
      </c>
      <c r="G134" s="2">
        <f t="shared" si="17"/>
        <v>6.5378647737997708E-3</v>
      </c>
      <c r="H134" s="2">
        <f t="shared" si="13"/>
        <v>1.0421499925447142</v>
      </c>
      <c r="I134" s="2">
        <f t="shared" si="14"/>
        <v>51.032000408848305</v>
      </c>
    </row>
    <row r="135" spans="1:9" ht="13.5" x14ac:dyDescent="0.25">
      <c r="A135" s="3">
        <f>TITRES_STAT!B138</f>
        <v>42971</v>
      </c>
      <c r="B135" s="5">
        <f>TITRES_STAT!D138</f>
        <v>2.0486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6.3267617448970817E-3</v>
      </c>
      <c r="G135" s="2">
        <f t="shared" si="17"/>
        <v>6.0708744328140732E-3</v>
      </c>
      <c r="H135" s="2">
        <f t="shared" si="13"/>
        <v>1.0421499925447142</v>
      </c>
      <c r="I135" s="2">
        <f t="shared" si="14"/>
        <v>51.032000408848305</v>
      </c>
    </row>
    <row r="136" spans="1:9" ht="13.5" x14ac:dyDescent="0.25">
      <c r="A136" s="3">
        <f>TITRES_STAT!B139</f>
        <v>42972</v>
      </c>
      <c r="B136" s="5">
        <f>TITRES_STAT!D139</f>
        <v>2.0486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5.8748501916901464E-3</v>
      </c>
      <c r="G136" s="2">
        <f t="shared" si="17"/>
        <v>5.6372405447559244E-3</v>
      </c>
      <c r="H136" s="2">
        <f t="shared" si="13"/>
        <v>1.042149992544714</v>
      </c>
      <c r="I136" s="2">
        <f t="shared" si="14"/>
        <v>51.032000408848305</v>
      </c>
    </row>
    <row r="137" spans="1:9" ht="13.5" x14ac:dyDescent="0.25">
      <c r="A137" s="3">
        <f>TITRES_STAT!B140</f>
        <v>42975</v>
      </c>
      <c r="B137" s="5">
        <f>TITRES_STAT!D140</f>
        <v>2.0486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5.4552180351408507E-3</v>
      </c>
      <c r="G137" s="2">
        <f t="shared" si="17"/>
        <v>5.234580505844787E-3</v>
      </c>
      <c r="H137" s="2">
        <f t="shared" si="13"/>
        <v>1.0421499925447142</v>
      </c>
      <c r="I137" s="2">
        <f t="shared" si="14"/>
        <v>51.032000408848305</v>
      </c>
    </row>
    <row r="138" spans="1:9" ht="13.5" x14ac:dyDescent="0.25">
      <c r="A138" s="3">
        <f>TITRES_STAT!B141</f>
        <v>42976</v>
      </c>
      <c r="B138" s="5">
        <f>TITRES_STAT!D141</f>
        <v>2.0486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5.0655596040593614E-3</v>
      </c>
      <c r="G138" s="2">
        <f t="shared" si="17"/>
        <v>4.8606818982844455E-3</v>
      </c>
      <c r="H138" s="2">
        <f t="shared" si="13"/>
        <v>1.042149992544714</v>
      </c>
      <c r="I138" s="2">
        <f t="shared" si="14"/>
        <v>51.032000408848305</v>
      </c>
    </row>
    <row r="139" spans="1:9" ht="13.5" x14ac:dyDescent="0.25">
      <c r="A139" s="3">
        <f>TITRES_STAT!B142</f>
        <v>42977</v>
      </c>
      <c r="B139" s="5">
        <f>TITRES_STAT!D142</f>
        <v>2.044</v>
      </c>
      <c r="C139" s="2">
        <f t="shared" si="18"/>
        <v>-4.5999999999999375E-3</v>
      </c>
      <c r="D139" s="2">
        <f t="shared" si="19"/>
        <v>0</v>
      </c>
      <c r="E139" s="2">
        <f t="shared" si="20"/>
        <v>4.5999999999999375E-3</v>
      </c>
      <c r="F139" s="2">
        <f t="shared" si="17"/>
        <v>4.7037339180551214E-3</v>
      </c>
      <c r="G139" s="2">
        <f t="shared" si="17"/>
        <v>4.8420617626926954E-3</v>
      </c>
      <c r="H139" s="2">
        <f t="shared" si="13"/>
        <v>0.97143203630664776</v>
      </c>
      <c r="I139" s="2">
        <f t="shared" si="14"/>
        <v>49.275451469611085</v>
      </c>
    </row>
    <row r="140" spans="1:9" ht="13.5" x14ac:dyDescent="0.25">
      <c r="A140" s="3">
        <f>TITRES_STAT!B143</f>
        <v>42978</v>
      </c>
      <c r="B140" s="5">
        <f>TITRES_STAT!D143</f>
        <v>2.044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4.3677529239083265E-3</v>
      </c>
      <c r="G140" s="2">
        <f t="shared" si="17"/>
        <v>4.4962002082146457E-3</v>
      </c>
      <c r="H140" s="2">
        <f t="shared" si="13"/>
        <v>0.97143203630664765</v>
      </c>
      <c r="I140" s="2">
        <f t="shared" si="14"/>
        <v>49.275451469611077</v>
      </c>
    </row>
    <row r="141" spans="1:9" ht="13.5" x14ac:dyDescent="0.25">
      <c r="A141" s="3">
        <f>TITRES_STAT!B144</f>
        <v>42982</v>
      </c>
      <c r="B141" s="5">
        <f>TITRES_STAT!D144</f>
        <v>2.0486</v>
      </c>
      <c r="C141" s="2">
        <f t="shared" si="18"/>
        <v>4.5999999999999375E-3</v>
      </c>
      <c r="D141" s="2">
        <f t="shared" si="19"/>
        <v>4.5999999999999375E-3</v>
      </c>
      <c r="E141" s="2">
        <f t="shared" si="20"/>
        <v>0</v>
      </c>
      <c r="F141" s="2">
        <f t="shared" ref="F141:G156" si="21">((F140*13)+D141)/14</f>
        <v>4.3843420007720129E-3</v>
      </c>
      <c r="G141" s="2">
        <f t="shared" si="21"/>
        <v>4.1750430504850283E-3</v>
      </c>
      <c r="H141" s="2">
        <f t="shared" si="13"/>
        <v>1.0501309681735305</v>
      </c>
      <c r="I141" s="2">
        <f t="shared" si="14"/>
        <v>51.222628430860503</v>
      </c>
    </row>
    <row r="142" spans="1:9" ht="13.5" x14ac:dyDescent="0.25">
      <c r="A142" s="3">
        <f>TITRES_STAT!B145</f>
        <v>42983</v>
      </c>
      <c r="B142" s="5">
        <f>TITRES_STAT!D145</f>
        <v>2.0394000000000001</v>
      </c>
      <c r="C142" s="2">
        <f t="shared" si="18"/>
        <v>-9.1999999999998749E-3</v>
      </c>
      <c r="D142" s="2">
        <f t="shared" si="19"/>
        <v>0</v>
      </c>
      <c r="E142" s="2">
        <f t="shared" si="20"/>
        <v>9.1999999999998749E-3</v>
      </c>
      <c r="F142" s="2">
        <f t="shared" si="21"/>
        <v>4.0711747150025835E-3</v>
      </c>
      <c r="G142" s="2">
        <f t="shared" si="21"/>
        <v>4.533968546878946E-3</v>
      </c>
      <c r="H142" s="2">
        <f t="shared" si="13"/>
        <v>0.89792742779503032</v>
      </c>
      <c r="I142" s="2">
        <f t="shared" si="14"/>
        <v>47.310946385248371</v>
      </c>
    </row>
    <row r="143" spans="1:9" ht="13.5" x14ac:dyDescent="0.25">
      <c r="A143" s="3">
        <f>TITRES_STAT!B146</f>
        <v>42984</v>
      </c>
      <c r="B143" s="5">
        <f>TITRES_STAT!D146</f>
        <v>2.0167000000000002</v>
      </c>
      <c r="C143" s="2">
        <f t="shared" si="18"/>
        <v>-2.2699999999999942E-2</v>
      </c>
      <c r="D143" s="2">
        <f t="shared" si="19"/>
        <v>0</v>
      </c>
      <c r="E143" s="2">
        <f t="shared" si="20"/>
        <v>2.2699999999999942E-2</v>
      </c>
      <c r="F143" s="2">
        <f t="shared" si="21"/>
        <v>3.7803765210738275E-3</v>
      </c>
      <c r="G143" s="2">
        <f t="shared" si="21"/>
        <v>5.8315422221018737E-3</v>
      </c>
      <c r="H143" s="2">
        <f t="shared" si="13"/>
        <v>0.64826359427631119</v>
      </c>
      <c r="I143" s="2">
        <f t="shared" si="14"/>
        <v>39.330092378879407</v>
      </c>
    </row>
    <row r="144" spans="1:9" ht="13.5" x14ac:dyDescent="0.25">
      <c r="A144" s="3">
        <f>TITRES_STAT!B147</f>
        <v>42985</v>
      </c>
      <c r="B144" s="5">
        <f>TITRES_STAT!D147</f>
        <v>1.9665999999999999</v>
      </c>
      <c r="C144" s="2">
        <f t="shared" si="18"/>
        <v>-5.0100000000000255E-2</v>
      </c>
      <c r="D144" s="2">
        <f t="shared" si="19"/>
        <v>0</v>
      </c>
      <c r="E144" s="2">
        <f t="shared" si="20"/>
        <v>5.0100000000000255E-2</v>
      </c>
      <c r="F144" s="2">
        <f t="shared" si="21"/>
        <v>3.5103496267114113E-3</v>
      </c>
      <c r="G144" s="2">
        <f t="shared" si="21"/>
        <v>8.9935749205231862E-3</v>
      </c>
      <c r="H144" s="2">
        <f t="shared" si="13"/>
        <v>0.39031749418141309</v>
      </c>
      <c r="I144" s="2">
        <f t="shared" si="14"/>
        <v>28.073982799966359</v>
      </c>
    </row>
    <row r="145" spans="1:9" ht="13.5" x14ac:dyDescent="0.25">
      <c r="A145" s="3">
        <f>TITRES_STAT!B148</f>
        <v>42986</v>
      </c>
      <c r="B145" s="5">
        <f>TITRES_STAT!D148</f>
        <v>1.9575</v>
      </c>
      <c r="C145" s="2">
        <f t="shared" si="18"/>
        <v>-9.099999999999886E-3</v>
      </c>
      <c r="D145" s="2">
        <f t="shared" si="19"/>
        <v>0</v>
      </c>
      <c r="E145" s="2">
        <f t="shared" si="20"/>
        <v>9.099999999999886E-3</v>
      </c>
      <c r="F145" s="2">
        <f t="shared" si="21"/>
        <v>3.2596103676605964E-3</v>
      </c>
      <c r="G145" s="2">
        <f t="shared" si="21"/>
        <v>9.0011767119143795E-3</v>
      </c>
      <c r="H145" s="2">
        <f t="shared" ref="H145:H208" si="22">F145/G145</f>
        <v>0.36213158256809058</v>
      </c>
      <c r="I145" s="2">
        <f t="shared" ref="I145:I208" si="23">IF(G145=0,100,100-(100/(1+H145)))</f>
        <v>26.585653486232729</v>
      </c>
    </row>
    <row r="146" spans="1:9" ht="13.5" x14ac:dyDescent="0.25">
      <c r="A146" s="3">
        <f>TITRES_STAT!B149</f>
        <v>42989</v>
      </c>
      <c r="B146" s="5">
        <f>TITRES_STAT!D149</f>
        <v>1.9575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3.0267810556848392E-3</v>
      </c>
      <c r="G146" s="2">
        <f t="shared" si="21"/>
        <v>8.3582355182062092E-3</v>
      </c>
      <c r="H146" s="2">
        <f t="shared" si="22"/>
        <v>0.36213158256809058</v>
      </c>
      <c r="I146" s="2">
        <f t="shared" si="23"/>
        <v>26.585653486232729</v>
      </c>
    </row>
    <row r="147" spans="1:9" ht="13.5" x14ac:dyDescent="0.25">
      <c r="A147" s="3">
        <f>TITRES_STAT!B150</f>
        <v>42990</v>
      </c>
      <c r="B147" s="5">
        <f>TITRES_STAT!D150</f>
        <v>1.9530000000000001</v>
      </c>
      <c r="C147" s="2">
        <f t="shared" si="18"/>
        <v>-4.4999999999999485E-3</v>
      </c>
      <c r="D147" s="2">
        <f t="shared" si="19"/>
        <v>0</v>
      </c>
      <c r="E147" s="2">
        <f t="shared" si="20"/>
        <v>4.4999999999999485E-3</v>
      </c>
      <c r="F147" s="2">
        <f t="shared" si="21"/>
        <v>2.8105824088502074E-3</v>
      </c>
      <c r="G147" s="2">
        <f t="shared" si="21"/>
        <v>8.0826472669057615E-3</v>
      </c>
      <c r="H147" s="2">
        <f t="shared" si="22"/>
        <v>0.34773042989987712</v>
      </c>
      <c r="I147" s="2">
        <f t="shared" si="23"/>
        <v>25.801185621794559</v>
      </c>
    </row>
    <row r="148" spans="1:9" ht="13.5" x14ac:dyDescent="0.25">
      <c r="A148" s="3">
        <f>TITRES_STAT!B151</f>
        <v>42991</v>
      </c>
      <c r="B148" s="5">
        <f>TITRES_STAT!D151</f>
        <v>1.9438</v>
      </c>
      <c r="C148" s="2">
        <f t="shared" si="18"/>
        <v>-9.200000000000097E-3</v>
      </c>
      <c r="D148" s="2">
        <f t="shared" si="19"/>
        <v>0</v>
      </c>
      <c r="E148" s="2">
        <f t="shared" si="20"/>
        <v>9.200000000000097E-3</v>
      </c>
      <c r="F148" s="2">
        <f t="shared" si="21"/>
        <v>2.6098265225037642E-3</v>
      </c>
      <c r="G148" s="2">
        <f t="shared" si="21"/>
        <v>8.1624581764125001E-3</v>
      </c>
      <c r="H148" s="2">
        <f t="shared" si="22"/>
        <v>0.31973536232571725</v>
      </c>
      <c r="I148" s="2">
        <f t="shared" si="23"/>
        <v>24.227233084234427</v>
      </c>
    </row>
    <row r="149" spans="1:9" ht="13.5" x14ac:dyDescent="0.25">
      <c r="A149" s="3">
        <f>TITRES_STAT!B152</f>
        <v>42992</v>
      </c>
      <c r="B149" s="5">
        <f>TITRES_STAT!D152</f>
        <v>1.9301999999999999</v>
      </c>
      <c r="C149" s="2">
        <f t="shared" si="18"/>
        <v>-1.3600000000000056E-2</v>
      </c>
      <c r="D149" s="2">
        <f t="shared" si="19"/>
        <v>0</v>
      </c>
      <c r="E149" s="2">
        <f t="shared" si="20"/>
        <v>1.3600000000000056E-2</v>
      </c>
      <c r="F149" s="2">
        <f t="shared" si="21"/>
        <v>2.4234103423249236E-3</v>
      </c>
      <c r="G149" s="2">
        <f t="shared" si="21"/>
        <v>8.5508540209544692E-3</v>
      </c>
      <c r="H149" s="2">
        <f t="shared" si="22"/>
        <v>0.28341149742308619</v>
      </c>
      <c r="I149" s="2">
        <f t="shared" si="23"/>
        <v>22.082667795335908</v>
      </c>
    </row>
    <row r="150" spans="1:9" ht="13.5" x14ac:dyDescent="0.25">
      <c r="A150" s="3">
        <f>TITRES_STAT!B153</f>
        <v>42993</v>
      </c>
      <c r="B150" s="5">
        <f>TITRES_STAT!D153</f>
        <v>1.9301999999999999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2.250309603587429E-3</v>
      </c>
      <c r="G150" s="2">
        <f t="shared" si="21"/>
        <v>7.9400787337434355E-3</v>
      </c>
      <c r="H150" s="2">
        <f t="shared" si="22"/>
        <v>0.28341149742308619</v>
      </c>
      <c r="I150" s="2">
        <f t="shared" si="23"/>
        <v>22.082667795335908</v>
      </c>
    </row>
    <row r="151" spans="1:9" ht="13.5" x14ac:dyDescent="0.25">
      <c r="A151" s="3">
        <f>TITRES_STAT!B154</f>
        <v>42996</v>
      </c>
      <c r="B151" s="5">
        <f>TITRES_STAT!D154</f>
        <v>1.9256</v>
      </c>
      <c r="C151" s="2">
        <f t="shared" si="18"/>
        <v>-4.5999999999999375E-3</v>
      </c>
      <c r="D151" s="2">
        <f t="shared" si="19"/>
        <v>0</v>
      </c>
      <c r="E151" s="2">
        <f t="shared" si="20"/>
        <v>4.5999999999999375E-3</v>
      </c>
      <c r="F151" s="2">
        <f t="shared" si="21"/>
        <v>2.0895732033311839E-3</v>
      </c>
      <c r="G151" s="2">
        <f t="shared" si="21"/>
        <v>7.7015016813331855E-3</v>
      </c>
      <c r="H151" s="2">
        <f t="shared" si="22"/>
        <v>0.27132022945549283</v>
      </c>
      <c r="I151" s="2">
        <f t="shared" si="23"/>
        <v>21.341611906207092</v>
      </c>
    </row>
    <row r="152" spans="1:9" ht="13.5" x14ac:dyDescent="0.25">
      <c r="A152" s="3">
        <f>TITRES_STAT!B155</f>
        <v>42997</v>
      </c>
      <c r="B152" s="5">
        <f>TITRES_STAT!D155</f>
        <v>1.871</v>
      </c>
      <c r="C152" s="2">
        <f t="shared" si="18"/>
        <v>-5.4599999999999982E-2</v>
      </c>
      <c r="D152" s="2">
        <f t="shared" si="19"/>
        <v>0</v>
      </c>
      <c r="E152" s="2">
        <f t="shared" si="20"/>
        <v>5.4599999999999982E-2</v>
      </c>
      <c r="F152" s="2">
        <f t="shared" si="21"/>
        <v>1.9403179745218137E-3</v>
      </c>
      <c r="G152" s="2">
        <f t="shared" si="21"/>
        <v>1.1051394418380813E-2</v>
      </c>
      <c r="H152" s="2">
        <f t="shared" si="22"/>
        <v>0.17557223107471881</v>
      </c>
      <c r="I152" s="2">
        <f t="shared" si="23"/>
        <v>14.93504409458609</v>
      </c>
    </row>
    <row r="153" spans="1:9" ht="13.5" x14ac:dyDescent="0.25">
      <c r="A153" s="3">
        <f>TITRES_STAT!B156</f>
        <v>42998</v>
      </c>
      <c r="B153" s="5">
        <f>TITRES_STAT!D156</f>
        <v>1.8847</v>
      </c>
      <c r="C153" s="2">
        <f t="shared" si="18"/>
        <v>1.3700000000000045E-2</v>
      </c>
      <c r="D153" s="2">
        <f t="shared" si="19"/>
        <v>1.3700000000000045E-2</v>
      </c>
      <c r="E153" s="2">
        <f t="shared" si="20"/>
        <v>0</v>
      </c>
      <c r="F153" s="2">
        <f t="shared" si="21"/>
        <v>2.7802952620559732E-3</v>
      </c>
      <c r="G153" s="2">
        <f t="shared" si="21"/>
        <v>1.0262009102782185E-2</v>
      </c>
      <c r="H153" s="2">
        <f t="shared" si="22"/>
        <v>0.27093089025834066</v>
      </c>
      <c r="I153" s="2">
        <f t="shared" si="23"/>
        <v>21.317515557692431</v>
      </c>
    </row>
    <row r="154" spans="1:9" ht="13.5" x14ac:dyDescent="0.25">
      <c r="A154" s="3">
        <f>TITRES_STAT!B157</f>
        <v>43000</v>
      </c>
      <c r="B154" s="5">
        <f>TITRES_STAT!D157</f>
        <v>1.8665</v>
      </c>
      <c r="C154" s="2">
        <f t="shared" si="18"/>
        <v>-1.8199999999999994E-2</v>
      </c>
      <c r="D154" s="2">
        <f t="shared" si="19"/>
        <v>0</v>
      </c>
      <c r="E154" s="2">
        <f t="shared" si="20"/>
        <v>1.8199999999999994E-2</v>
      </c>
      <c r="F154" s="2">
        <f t="shared" si="21"/>
        <v>2.5817027433376891E-3</v>
      </c>
      <c r="G154" s="2">
        <f t="shared" si="21"/>
        <v>1.0829008452583456E-2</v>
      </c>
      <c r="H154" s="2">
        <f t="shared" si="22"/>
        <v>0.23840619892782308</v>
      </c>
      <c r="I154" s="2">
        <f t="shared" si="23"/>
        <v>19.251050191304628</v>
      </c>
    </row>
    <row r="155" spans="1:9" ht="13.5" x14ac:dyDescent="0.25">
      <c r="A155" s="3">
        <f>TITRES_STAT!B158</f>
        <v>43003</v>
      </c>
      <c r="B155" s="5">
        <f>TITRES_STAT!D158</f>
        <v>1.8665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2.3972954045278542E-3</v>
      </c>
      <c r="G155" s="2">
        <f t="shared" si="21"/>
        <v>1.0055507848827496E-2</v>
      </c>
      <c r="H155" s="2">
        <f t="shared" si="22"/>
        <v>0.23840619892782305</v>
      </c>
      <c r="I155" s="2">
        <f t="shared" si="23"/>
        <v>19.251050191304628</v>
      </c>
    </row>
    <row r="156" spans="1:9" ht="13.5" x14ac:dyDescent="0.25">
      <c r="A156" s="3">
        <f>TITRES_STAT!B159</f>
        <v>43004</v>
      </c>
      <c r="B156" s="5">
        <f>TITRES_STAT!D159</f>
        <v>1.8665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2.2260600184901501E-3</v>
      </c>
      <c r="G156" s="2">
        <f t="shared" si="21"/>
        <v>9.3372572881969592E-3</v>
      </c>
      <c r="H156" s="2">
        <f t="shared" si="22"/>
        <v>0.23840619892782308</v>
      </c>
      <c r="I156" s="2">
        <f t="shared" si="23"/>
        <v>19.251050191304628</v>
      </c>
    </row>
    <row r="157" spans="1:9" ht="13.5" x14ac:dyDescent="0.25">
      <c r="A157" s="3">
        <f>TITRES_STAT!B160</f>
        <v>43005</v>
      </c>
      <c r="B157" s="5">
        <f>TITRES_STAT!D160</f>
        <v>1.8665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2.0670557314551394E-3</v>
      </c>
      <c r="G157" s="2">
        <f t="shared" si="24"/>
        <v>8.6703103390400344E-3</v>
      </c>
      <c r="H157" s="2">
        <f t="shared" si="22"/>
        <v>0.23840619892782305</v>
      </c>
      <c r="I157" s="2">
        <f t="shared" si="23"/>
        <v>19.251050191304628</v>
      </c>
    </row>
    <row r="158" spans="1:9" ht="13.5" x14ac:dyDescent="0.25">
      <c r="A158" s="3">
        <f>TITRES_STAT!B161</f>
        <v>43006</v>
      </c>
      <c r="B158" s="5">
        <f>TITRES_STAT!D161</f>
        <v>1.8665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1.9194088934940579E-3</v>
      </c>
      <c r="G158" s="2">
        <f t="shared" si="24"/>
        <v>8.0510024576800326E-3</v>
      </c>
      <c r="H158" s="2">
        <f t="shared" si="22"/>
        <v>0.23840619892782303</v>
      </c>
      <c r="I158" s="2">
        <f t="shared" si="23"/>
        <v>19.251050191304628</v>
      </c>
    </row>
    <row r="159" spans="1:9" ht="13.5" x14ac:dyDescent="0.25">
      <c r="A159" s="3">
        <f>TITRES_STAT!B162</f>
        <v>43007</v>
      </c>
      <c r="B159" s="5">
        <f>TITRES_STAT!D162</f>
        <v>1.8665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1.7823082582444825E-3</v>
      </c>
      <c r="G159" s="2">
        <f t="shared" si="24"/>
        <v>7.4759308535600295E-3</v>
      </c>
      <c r="H159" s="2">
        <f t="shared" si="22"/>
        <v>0.23840619892782305</v>
      </c>
      <c r="I159" s="2">
        <f t="shared" si="23"/>
        <v>19.251050191304628</v>
      </c>
    </row>
    <row r="160" spans="1:9" ht="13.5" x14ac:dyDescent="0.25">
      <c r="A160" s="3">
        <f>TITRES_STAT!B163</f>
        <v>43010</v>
      </c>
      <c r="B160" s="5">
        <f>TITRES_STAT!D163</f>
        <v>1.8665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1.6550005255127338E-3</v>
      </c>
      <c r="G160" s="2">
        <f t="shared" si="24"/>
        <v>6.9419357925914558E-3</v>
      </c>
      <c r="H160" s="2">
        <f t="shared" si="22"/>
        <v>0.23840619892782308</v>
      </c>
      <c r="I160" s="2">
        <f t="shared" si="23"/>
        <v>19.251050191304628</v>
      </c>
    </row>
    <row r="161" spans="1:9" ht="13.5" x14ac:dyDescent="0.25">
      <c r="A161" s="3">
        <f>TITRES_STAT!B164</f>
        <v>43011</v>
      </c>
      <c r="B161" s="5">
        <f>TITRES_STAT!D164</f>
        <v>1.8665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1.5367862022618241E-3</v>
      </c>
      <c r="G161" s="2">
        <f t="shared" si="24"/>
        <v>6.4460832359777799E-3</v>
      </c>
      <c r="H161" s="2">
        <f t="shared" si="22"/>
        <v>0.23840619892782308</v>
      </c>
      <c r="I161" s="2">
        <f t="shared" si="23"/>
        <v>19.251050191304628</v>
      </c>
    </row>
    <row r="162" spans="1:9" ht="13.5" x14ac:dyDescent="0.25">
      <c r="A162" s="3">
        <f>TITRES_STAT!B165</f>
        <v>43012</v>
      </c>
      <c r="B162" s="5">
        <f>TITRES_STAT!D165</f>
        <v>1.8665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1.4270157592431224E-3</v>
      </c>
      <c r="G162" s="2">
        <f t="shared" si="24"/>
        <v>5.9856487191222241E-3</v>
      </c>
      <c r="H162" s="2">
        <f t="shared" si="22"/>
        <v>0.23840619892782308</v>
      </c>
      <c r="I162" s="2">
        <f t="shared" si="23"/>
        <v>19.251050191304628</v>
      </c>
    </row>
    <row r="163" spans="1:9" ht="13.5" x14ac:dyDescent="0.25">
      <c r="A163" s="3">
        <f>TITRES_STAT!B166</f>
        <v>43013</v>
      </c>
      <c r="B163" s="5">
        <f>TITRES_STAT!D166</f>
        <v>1.8665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1.325086062154328E-3</v>
      </c>
      <c r="G163" s="2">
        <f t="shared" si="24"/>
        <v>5.5581023820420652E-3</v>
      </c>
      <c r="H163" s="2">
        <f t="shared" si="22"/>
        <v>0.23840619892782308</v>
      </c>
      <c r="I163" s="2">
        <f t="shared" si="23"/>
        <v>19.251050191304628</v>
      </c>
    </row>
    <row r="164" spans="1:9" ht="13.5" x14ac:dyDescent="0.25">
      <c r="A164" s="3">
        <f>TITRES_STAT!B167</f>
        <v>43014</v>
      </c>
      <c r="B164" s="5">
        <f>TITRES_STAT!D167</f>
        <v>1.8118000000000001</v>
      </c>
      <c r="C164" s="2">
        <f t="shared" si="18"/>
        <v>-5.4699999999999971E-2</v>
      </c>
      <c r="D164" s="2">
        <f t="shared" si="19"/>
        <v>0</v>
      </c>
      <c r="E164" s="2">
        <f t="shared" si="20"/>
        <v>5.4699999999999971E-2</v>
      </c>
      <c r="F164" s="2">
        <f t="shared" si="24"/>
        <v>1.2304370577147332E-3</v>
      </c>
      <c r="G164" s="2">
        <f t="shared" si="24"/>
        <v>9.0682379261819157E-3</v>
      </c>
      <c r="H164" s="2">
        <f t="shared" si="22"/>
        <v>0.1356864550457153</v>
      </c>
      <c r="I164" s="2">
        <f t="shared" si="23"/>
        <v>11.947527809535558</v>
      </c>
    </row>
    <row r="165" spans="1:9" ht="13.5" x14ac:dyDescent="0.25">
      <c r="A165" s="3">
        <f>TITRES_STAT!B168</f>
        <v>43017</v>
      </c>
      <c r="B165" s="5">
        <f>TITRES_STAT!D168</f>
        <v>1.8118000000000001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1.1425486964493951E-3</v>
      </c>
      <c r="G165" s="2">
        <f t="shared" si="24"/>
        <v>8.4205066457403496E-3</v>
      </c>
      <c r="H165" s="2">
        <f t="shared" si="22"/>
        <v>0.13568645504571533</v>
      </c>
      <c r="I165" s="2">
        <f t="shared" si="23"/>
        <v>11.947527809535558</v>
      </c>
    </row>
    <row r="166" spans="1:9" ht="13.5" x14ac:dyDescent="0.25">
      <c r="A166" s="3">
        <f>TITRES_STAT!B169</f>
        <v>43018</v>
      </c>
      <c r="B166" s="5">
        <f>TITRES_STAT!D169</f>
        <v>1.8118000000000001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1.0609380752744384E-3</v>
      </c>
      <c r="G166" s="2">
        <f t="shared" si="24"/>
        <v>7.8190418853303252E-3</v>
      </c>
      <c r="H166" s="2">
        <f t="shared" si="22"/>
        <v>0.13568645504571533</v>
      </c>
      <c r="I166" s="2">
        <f t="shared" si="23"/>
        <v>11.947527809535558</v>
      </c>
    </row>
    <row r="167" spans="1:9" ht="13.5" x14ac:dyDescent="0.25">
      <c r="A167" s="3">
        <f>TITRES_STAT!B170</f>
        <v>43019</v>
      </c>
      <c r="B167" s="5">
        <f>TITRES_STAT!D170</f>
        <v>1.7754000000000001</v>
      </c>
      <c r="C167" s="2">
        <f t="shared" si="18"/>
        <v>-3.6399999999999988E-2</v>
      </c>
      <c r="D167" s="2">
        <f t="shared" si="19"/>
        <v>0</v>
      </c>
      <c r="E167" s="2">
        <f t="shared" si="20"/>
        <v>3.6399999999999988E-2</v>
      </c>
      <c r="F167" s="2">
        <f t="shared" si="24"/>
        <v>9.8515678418340706E-4</v>
      </c>
      <c r="G167" s="2">
        <f t="shared" si="24"/>
        <v>9.8605388935210144E-3</v>
      </c>
      <c r="H167" s="2">
        <f t="shared" si="22"/>
        <v>9.9909020675403068E-2</v>
      </c>
      <c r="I167" s="2">
        <f t="shared" si="23"/>
        <v>9.0833895165305165</v>
      </c>
    </row>
    <row r="168" spans="1:9" ht="13.5" x14ac:dyDescent="0.25">
      <c r="A168" s="3">
        <f>TITRES_STAT!B171</f>
        <v>43020</v>
      </c>
      <c r="B168" s="5">
        <f>TITRES_STAT!D171</f>
        <v>1.7754000000000001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9.1478844245602086E-4</v>
      </c>
      <c r="G168" s="2">
        <f t="shared" si="24"/>
        <v>9.1562146868409411E-3</v>
      </c>
      <c r="H168" s="2">
        <f t="shared" si="22"/>
        <v>9.9909020675403068E-2</v>
      </c>
      <c r="I168" s="2">
        <f t="shared" si="23"/>
        <v>9.0833895165305165</v>
      </c>
    </row>
    <row r="169" spans="1:9" ht="13.5" x14ac:dyDescent="0.25">
      <c r="A169" s="3">
        <f>TITRES_STAT!B172</f>
        <v>43021</v>
      </c>
      <c r="B169" s="5">
        <f>TITRES_STAT!D172</f>
        <v>1.7754000000000001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8.4944641085201941E-4</v>
      </c>
      <c r="G169" s="2">
        <f t="shared" si="24"/>
        <v>8.5021993520665879E-3</v>
      </c>
      <c r="H169" s="2">
        <f t="shared" si="22"/>
        <v>9.9909020675403082E-2</v>
      </c>
      <c r="I169" s="2">
        <f t="shared" si="23"/>
        <v>9.0833895165305165</v>
      </c>
    </row>
    <row r="170" spans="1:9" ht="13.5" x14ac:dyDescent="0.25">
      <c r="A170" s="3">
        <f>TITRES_STAT!B173</f>
        <v>43024</v>
      </c>
      <c r="B170" s="5">
        <f>TITRES_STAT!D173</f>
        <v>1.7754000000000001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7.8877166721973233E-4</v>
      </c>
      <c r="G170" s="2">
        <f t="shared" si="24"/>
        <v>7.8948993983475463E-3</v>
      </c>
      <c r="H170" s="2">
        <f t="shared" si="22"/>
        <v>9.9909020675403082E-2</v>
      </c>
      <c r="I170" s="2">
        <f t="shared" si="23"/>
        <v>9.0833895165305165</v>
      </c>
    </row>
    <row r="171" spans="1:9" ht="13.5" x14ac:dyDescent="0.25">
      <c r="A171" s="3">
        <f>TITRES_STAT!B174</f>
        <v>43025</v>
      </c>
      <c r="B171" s="5">
        <f>TITRES_STAT!D174</f>
        <v>1.698</v>
      </c>
      <c r="C171" s="2">
        <f t="shared" si="18"/>
        <v>-7.7400000000000135E-2</v>
      </c>
      <c r="D171" s="2">
        <f t="shared" si="19"/>
        <v>0</v>
      </c>
      <c r="E171" s="2">
        <f t="shared" si="20"/>
        <v>7.7400000000000135E-2</v>
      </c>
      <c r="F171" s="2">
        <f t="shared" si="24"/>
        <v>7.3243083384689426E-4</v>
      </c>
      <c r="G171" s="2">
        <f t="shared" si="24"/>
        <v>1.285954944132273E-2</v>
      </c>
      <c r="H171" s="2">
        <f t="shared" si="22"/>
        <v>5.695618164453798E-2</v>
      </c>
      <c r="I171" s="2">
        <f t="shared" si="23"/>
        <v>5.3886984752687539</v>
      </c>
    </row>
    <row r="172" spans="1:9" ht="13.5" x14ac:dyDescent="0.25">
      <c r="A172" s="3">
        <f>TITRES_STAT!B175</f>
        <v>43026</v>
      </c>
      <c r="B172" s="5">
        <f>TITRES_STAT!D175</f>
        <v>1.7708999999999999</v>
      </c>
      <c r="C172" s="2">
        <f t="shared" si="18"/>
        <v>7.2899999999999965E-2</v>
      </c>
      <c r="D172" s="2">
        <f t="shared" si="19"/>
        <v>7.2899999999999965E-2</v>
      </c>
      <c r="E172" s="2">
        <f t="shared" si="20"/>
        <v>0</v>
      </c>
      <c r="F172" s="2">
        <f t="shared" si="24"/>
        <v>5.8872572028578277E-3</v>
      </c>
      <c r="G172" s="2">
        <f t="shared" si="24"/>
        <v>1.1941010195513965E-2</v>
      </c>
      <c r="H172" s="2">
        <f t="shared" si="22"/>
        <v>0.49302840433630735</v>
      </c>
      <c r="I172" s="2">
        <f t="shared" si="23"/>
        <v>33.022037819533125</v>
      </c>
    </row>
    <row r="173" spans="1:9" ht="13.5" x14ac:dyDescent="0.25">
      <c r="A173" s="3">
        <f>TITRES_STAT!B176</f>
        <v>43027</v>
      </c>
      <c r="B173" s="5">
        <f>TITRES_STAT!D176</f>
        <v>1.7208000000000001</v>
      </c>
      <c r="C173" s="2">
        <f t="shared" si="18"/>
        <v>-5.0099999999999811E-2</v>
      </c>
      <c r="D173" s="2">
        <f t="shared" si="19"/>
        <v>0</v>
      </c>
      <c r="E173" s="2">
        <f t="shared" si="20"/>
        <v>5.0099999999999811E-2</v>
      </c>
      <c r="F173" s="2">
        <f t="shared" ref="F173:G188" si="25">((F172*13)+D173)/14</f>
        <v>5.4667388312251248E-3</v>
      </c>
      <c r="G173" s="2">
        <f t="shared" si="25"/>
        <v>1.466665232440581E-2</v>
      </c>
      <c r="H173" s="2">
        <f t="shared" si="22"/>
        <v>0.37273255752632006</v>
      </c>
      <c r="I173" s="2">
        <f t="shared" si="23"/>
        <v>27.152598332627036</v>
      </c>
    </row>
    <row r="174" spans="1:9" ht="13.5" x14ac:dyDescent="0.25">
      <c r="A174" s="3">
        <f>TITRES_STAT!B177</f>
        <v>43028</v>
      </c>
      <c r="B174" s="5">
        <f>TITRES_STAT!D177</f>
        <v>1.6661999999999999</v>
      </c>
      <c r="C174" s="2">
        <f t="shared" si="18"/>
        <v>-5.4600000000000204E-2</v>
      </c>
      <c r="D174" s="2">
        <f t="shared" si="19"/>
        <v>0</v>
      </c>
      <c r="E174" s="2">
        <f t="shared" si="20"/>
        <v>5.4600000000000204E-2</v>
      </c>
      <c r="F174" s="2">
        <f t="shared" si="25"/>
        <v>5.0762574861376161E-3</v>
      </c>
      <c r="G174" s="2">
        <f t="shared" si="25"/>
        <v>1.7519034301233982E-2</v>
      </c>
      <c r="H174" s="2">
        <f t="shared" si="22"/>
        <v>0.28975669542356347</v>
      </c>
      <c r="I174" s="2">
        <f t="shared" si="23"/>
        <v>22.465996606313851</v>
      </c>
    </row>
    <row r="175" spans="1:9" ht="13.5" x14ac:dyDescent="0.25">
      <c r="A175" s="3">
        <f>TITRES_STAT!B178</f>
        <v>43031</v>
      </c>
      <c r="B175" s="5">
        <f>TITRES_STAT!D178</f>
        <v>1.6616</v>
      </c>
      <c r="C175" s="2">
        <f t="shared" si="18"/>
        <v>-4.5999999999999375E-3</v>
      </c>
      <c r="D175" s="2">
        <f t="shared" si="19"/>
        <v>0</v>
      </c>
      <c r="E175" s="2">
        <f t="shared" si="20"/>
        <v>4.5999999999999375E-3</v>
      </c>
      <c r="F175" s="2">
        <f t="shared" si="25"/>
        <v>4.7136676656992149E-3</v>
      </c>
      <c r="G175" s="2">
        <f t="shared" si="25"/>
        <v>1.6596246136860122E-2</v>
      </c>
      <c r="H175" s="2">
        <f t="shared" si="22"/>
        <v>0.28402011074240452</v>
      </c>
      <c r="I175" s="2">
        <f t="shared" si="23"/>
        <v>22.119599869677089</v>
      </c>
    </row>
    <row r="176" spans="1:9" ht="13.5" x14ac:dyDescent="0.25">
      <c r="A176" s="3">
        <f>TITRES_STAT!B179</f>
        <v>43032</v>
      </c>
      <c r="B176" s="5">
        <f>TITRES_STAT!D179</f>
        <v>1.6616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4.3769771181492705E-3</v>
      </c>
      <c r="G176" s="2">
        <f t="shared" si="25"/>
        <v>1.5410799984227256E-2</v>
      </c>
      <c r="H176" s="2">
        <f t="shared" si="22"/>
        <v>0.28402011074240446</v>
      </c>
      <c r="I176" s="2">
        <f t="shared" si="23"/>
        <v>22.119599869677089</v>
      </c>
    </row>
    <row r="177" spans="1:9" ht="13.5" x14ac:dyDescent="0.25">
      <c r="A177" s="3">
        <f>TITRES_STAT!B180</f>
        <v>43033</v>
      </c>
      <c r="B177" s="5">
        <f>TITRES_STAT!D180</f>
        <v>1.6161000000000001</v>
      </c>
      <c r="C177" s="2">
        <f t="shared" si="18"/>
        <v>-4.5499999999999874E-2</v>
      </c>
      <c r="D177" s="2">
        <f t="shared" si="19"/>
        <v>0</v>
      </c>
      <c r="E177" s="2">
        <f t="shared" si="20"/>
        <v>4.5499999999999874E-2</v>
      </c>
      <c r="F177" s="2">
        <f t="shared" si="25"/>
        <v>4.0643358954243229E-3</v>
      </c>
      <c r="G177" s="2">
        <f t="shared" si="25"/>
        <v>1.7560028556782441E-2</v>
      </c>
      <c r="H177" s="2">
        <f t="shared" si="22"/>
        <v>0.23145383176808679</v>
      </c>
      <c r="I177" s="2">
        <f t="shared" si="23"/>
        <v>18.795169237954454</v>
      </c>
    </row>
    <row r="178" spans="1:9" ht="13.5" x14ac:dyDescent="0.25">
      <c r="A178" s="3">
        <f>TITRES_STAT!B181</f>
        <v>43034</v>
      </c>
      <c r="B178" s="5">
        <f>TITRES_STAT!D181</f>
        <v>1.6161000000000001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3.7740261886082998E-3</v>
      </c>
      <c r="G178" s="2">
        <f t="shared" si="25"/>
        <v>1.6305740802726554E-2</v>
      </c>
      <c r="H178" s="2">
        <f t="shared" si="22"/>
        <v>0.23145383176808676</v>
      </c>
      <c r="I178" s="2">
        <f t="shared" si="23"/>
        <v>18.795169237954454</v>
      </c>
    </row>
    <row r="179" spans="1:9" ht="13.5" x14ac:dyDescent="0.25">
      <c r="A179" s="3">
        <f>TITRES_STAT!B182</f>
        <v>43035</v>
      </c>
      <c r="B179" s="5">
        <f>TITRES_STAT!D182</f>
        <v>1.5478000000000001</v>
      </c>
      <c r="C179" s="2">
        <f t="shared" si="18"/>
        <v>-6.8300000000000027E-2</v>
      </c>
      <c r="D179" s="2">
        <f t="shared" si="19"/>
        <v>0</v>
      </c>
      <c r="E179" s="2">
        <f t="shared" si="20"/>
        <v>6.8300000000000027E-2</v>
      </c>
      <c r="F179" s="2">
        <f t="shared" si="25"/>
        <v>3.5044528894219926E-3</v>
      </c>
      <c r="G179" s="2">
        <f t="shared" si="25"/>
        <v>2.0019616459674656E-2</v>
      </c>
      <c r="H179" s="2">
        <f t="shared" si="22"/>
        <v>0.17505095047554894</v>
      </c>
      <c r="I179" s="2">
        <f t="shared" si="23"/>
        <v>14.897307253332713</v>
      </c>
    </row>
    <row r="180" spans="1:9" ht="13.5" x14ac:dyDescent="0.25">
      <c r="A180" s="3">
        <f>TITRES_STAT!B183</f>
        <v>43038</v>
      </c>
      <c r="B180" s="5">
        <f>TITRES_STAT!D183</f>
        <v>1.5478000000000001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3.2541348258918502E-3</v>
      </c>
      <c r="G180" s="2">
        <f t="shared" si="25"/>
        <v>1.8589643855412182E-2</v>
      </c>
      <c r="H180" s="2">
        <f t="shared" si="22"/>
        <v>0.17505095047554892</v>
      </c>
      <c r="I180" s="2">
        <f t="shared" si="23"/>
        <v>14.897307253332713</v>
      </c>
    </row>
    <row r="181" spans="1:9" ht="13.5" x14ac:dyDescent="0.25">
      <c r="A181" s="3">
        <f>TITRES_STAT!B184</f>
        <v>43039</v>
      </c>
      <c r="B181" s="5">
        <f>TITRES_STAT!D184</f>
        <v>1.5023</v>
      </c>
      <c r="C181" s="2">
        <f t="shared" si="18"/>
        <v>-4.5500000000000096E-2</v>
      </c>
      <c r="D181" s="2">
        <f t="shared" si="19"/>
        <v>0</v>
      </c>
      <c r="E181" s="2">
        <f t="shared" si="20"/>
        <v>4.5500000000000096E-2</v>
      </c>
      <c r="F181" s="2">
        <f t="shared" si="25"/>
        <v>3.0216966240424322E-3</v>
      </c>
      <c r="G181" s="2">
        <f t="shared" si="25"/>
        <v>2.0511812151454176E-2</v>
      </c>
      <c r="H181" s="2">
        <f t="shared" si="22"/>
        <v>0.14731495207400339</v>
      </c>
      <c r="I181" s="2">
        <f t="shared" si="23"/>
        <v>12.839974917759235</v>
      </c>
    </row>
    <row r="182" spans="1:9" ht="13.5" x14ac:dyDescent="0.25">
      <c r="A182" s="3">
        <f>TITRES_STAT!B185</f>
        <v>43040</v>
      </c>
      <c r="B182" s="5">
        <f>TITRES_STAT!D185</f>
        <v>1.5023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2.8058611508965442E-3</v>
      </c>
      <c r="G182" s="2">
        <f t="shared" si="25"/>
        <v>1.904668271206459E-2</v>
      </c>
      <c r="H182" s="2">
        <f t="shared" si="22"/>
        <v>0.14731495207400339</v>
      </c>
      <c r="I182" s="2">
        <f t="shared" si="23"/>
        <v>12.839974917759235</v>
      </c>
    </row>
    <row r="183" spans="1:9" ht="13.5" x14ac:dyDescent="0.25">
      <c r="A183" s="3">
        <f>TITRES_STAT!B186</f>
        <v>43041</v>
      </c>
      <c r="B183" s="5">
        <f>TITRES_STAT!D186</f>
        <v>1.4567000000000001</v>
      </c>
      <c r="C183" s="2">
        <f t="shared" si="18"/>
        <v>-4.5599999999999863E-2</v>
      </c>
      <c r="D183" s="2">
        <f t="shared" si="19"/>
        <v>0</v>
      </c>
      <c r="E183" s="2">
        <f t="shared" si="20"/>
        <v>4.5599999999999863E-2</v>
      </c>
      <c r="F183" s="2">
        <f t="shared" si="25"/>
        <v>2.6054424972610764E-3</v>
      </c>
      <c r="G183" s="2">
        <f t="shared" si="25"/>
        <v>2.0943348232631394E-2</v>
      </c>
      <c r="H183" s="2">
        <f t="shared" si="22"/>
        <v>0.12440429621475667</v>
      </c>
      <c r="I183" s="2">
        <f t="shared" si="23"/>
        <v>11.064018221342337</v>
      </c>
    </row>
    <row r="184" spans="1:9" ht="13.5" x14ac:dyDescent="0.25">
      <c r="A184" s="3">
        <f>TITRES_STAT!B187</f>
        <v>43042</v>
      </c>
      <c r="B184" s="5">
        <f>TITRES_STAT!D187</f>
        <v>1.4339999999999999</v>
      </c>
      <c r="C184" s="2">
        <f t="shared" si="18"/>
        <v>-2.2700000000000164E-2</v>
      </c>
      <c r="D184" s="2">
        <f t="shared" si="19"/>
        <v>0</v>
      </c>
      <c r="E184" s="2">
        <f t="shared" si="20"/>
        <v>2.2700000000000164E-2</v>
      </c>
      <c r="F184" s="2">
        <f t="shared" si="25"/>
        <v>2.4193394617424281E-3</v>
      </c>
      <c r="G184" s="2">
        <f t="shared" si="25"/>
        <v>2.1068823358872023E-2</v>
      </c>
      <c r="H184" s="2">
        <f t="shared" si="22"/>
        <v>0.11483030734716616</v>
      </c>
      <c r="I184" s="2">
        <f t="shared" si="23"/>
        <v>10.300249875733527</v>
      </c>
    </row>
    <row r="185" spans="1:9" ht="13.5" x14ac:dyDescent="0.25">
      <c r="A185" s="3">
        <f>TITRES_STAT!B188</f>
        <v>43045</v>
      </c>
      <c r="B185" s="5">
        <f>TITRES_STAT!D188</f>
        <v>1.393</v>
      </c>
      <c r="C185" s="2">
        <f t="shared" si="18"/>
        <v>-4.0999999999999925E-2</v>
      </c>
      <c r="D185" s="2">
        <f t="shared" si="19"/>
        <v>0</v>
      </c>
      <c r="E185" s="2">
        <f t="shared" si="20"/>
        <v>4.0999999999999925E-2</v>
      </c>
      <c r="F185" s="2">
        <f t="shared" si="25"/>
        <v>2.2465295001893974E-3</v>
      </c>
      <c r="G185" s="2">
        <f t="shared" si="25"/>
        <v>2.2492478833238301E-2</v>
      </c>
      <c r="H185" s="2">
        <f t="shared" si="22"/>
        <v>9.9879142572297741E-2</v>
      </c>
      <c r="I185" s="2">
        <f t="shared" si="23"/>
        <v>9.080919776213733</v>
      </c>
    </row>
    <row r="186" spans="1:9" ht="13.5" x14ac:dyDescent="0.25">
      <c r="A186" s="3">
        <f>TITRES_STAT!B189</f>
        <v>43046</v>
      </c>
      <c r="B186" s="5">
        <f>TITRES_STAT!D189</f>
        <v>1.3656999999999999</v>
      </c>
      <c r="C186" s="2">
        <f t="shared" si="18"/>
        <v>-2.7300000000000102E-2</v>
      </c>
      <c r="D186" s="2">
        <f t="shared" si="19"/>
        <v>0</v>
      </c>
      <c r="E186" s="2">
        <f t="shared" si="20"/>
        <v>2.7300000000000102E-2</v>
      </c>
      <c r="F186" s="2">
        <f t="shared" si="25"/>
        <v>2.0860631073187264E-3</v>
      </c>
      <c r="G186" s="2">
        <f t="shared" si="25"/>
        <v>2.2835873202292717E-2</v>
      </c>
      <c r="H186" s="2">
        <f t="shared" si="22"/>
        <v>9.1350266698331725E-2</v>
      </c>
      <c r="I186" s="2">
        <f t="shared" si="23"/>
        <v>8.3703893686391098</v>
      </c>
    </row>
    <row r="187" spans="1:9" ht="13.5" x14ac:dyDescent="0.25">
      <c r="A187" s="3">
        <f>TITRES_STAT!B190</f>
        <v>43047</v>
      </c>
      <c r="B187" s="5">
        <f>TITRES_STAT!D190</f>
        <v>1.3611</v>
      </c>
      <c r="C187" s="2">
        <f t="shared" si="18"/>
        <v>-4.5999999999999375E-3</v>
      </c>
      <c r="D187" s="2">
        <f t="shared" si="19"/>
        <v>0</v>
      </c>
      <c r="E187" s="2">
        <f t="shared" si="20"/>
        <v>4.5999999999999375E-3</v>
      </c>
      <c r="F187" s="2">
        <f t="shared" si="25"/>
        <v>1.9370585996531032E-3</v>
      </c>
      <c r="G187" s="2">
        <f t="shared" si="25"/>
        <v>2.1533310830700376E-2</v>
      </c>
      <c r="H187" s="2">
        <f t="shared" si="22"/>
        <v>8.9956375723300688E-2</v>
      </c>
      <c r="I187" s="2">
        <f t="shared" si="23"/>
        <v>8.2532088188947057</v>
      </c>
    </row>
    <row r="188" spans="1:9" ht="13.5" x14ac:dyDescent="0.25">
      <c r="A188" s="3">
        <f>TITRES_STAT!B191</f>
        <v>43048</v>
      </c>
      <c r="B188" s="5">
        <f>TITRES_STAT!D191</f>
        <v>1.3611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1.798697271106453E-3</v>
      </c>
      <c r="G188" s="2">
        <f t="shared" si="25"/>
        <v>1.9995217199936067E-2</v>
      </c>
      <c r="H188" s="2">
        <f t="shared" si="22"/>
        <v>8.9956375723300674E-2</v>
      </c>
      <c r="I188" s="2">
        <f t="shared" si="23"/>
        <v>8.2532088188947057</v>
      </c>
    </row>
    <row r="189" spans="1:9" ht="13.5" x14ac:dyDescent="0.25">
      <c r="A189" s="3">
        <f>TITRES_STAT!B192</f>
        <v>43049</v>
      </c>
      <c r="B189" s="5">
        <f>TITRES_STAT!D192</f>
        <v>1.3611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1.6702188945988492E-3</v>
      </c>
      <c r="G189" s="2">
        <f t="shared" si="26"/>
        <v>1.8566987399940636E-2</v>
      </c>
      <c r="H189" s="2">
        <f t="shared" si="22"/>
        <v>8.9956375723300661E-2</v>
      </c>
      <c r="I189" s="2">
        <f t="shared" si="23"/>
        <v>8.2532088188947057</v>
      </c>
    </row>
    <row r="190" spans="1:9" ht="13.5" x14ac:dyDescent="0.25">
      <c r="A190" s="3">
        <f>TITRES_STAT!B193</f>
        <v>43052</v>
      </c>
      <c r="B190" s="5">
        <f>TITRES_STAT!D193</f>
        <v>1.3247</v>
      </c>
      <c r="C190" s="2">
        <f t="shared" si="18"/>
        <v>-3.6399999999999988E-2</v>
      </c>
      <c r="D190" s="2">
        <f t="shared" si="19"/>
        <v>0</v>
      </c>
      <c r="E190" s="2">
        <f t="shared" si="20"/>
        <v>3.6399999999999988E-2</v>
      </c>
      <c r="F190" s="2">
        <f t="shared" si="26"/>
        <v>1.5509175449846455E-3</v>
      </c>
      <c r="G190" s="2">
        <f t="shared" si="26"/>
        <v>1.9840774014230591E-2</v>
      </c>
      <c r="H190" s="2">
        <f t="shared" si="22"/>
        <v>7.8168197665689138E-2</v>
      </c>
      <c r="I190" s="2">
        <f t="shared" si="23"/>
        <v>7.2500930592210864</v>
      </c>
    </row>
    <row r="191" spans="1:9" ht="13.5" x14ac:dyDescent="0.25">
      <c r="A191" s="3">
        <f>TITRES_STAT!B194</f>
        <v>43053</v>
      </c>
      <c r="B191" s="5">
        <f>TITRES_STAT!D194</f>
        <v>1.2883</v>
      </c>
      <c r="C191" s="2">
        <f t="shared" si="18"/>
        <v>-3.6399999999999988E-2</v>
      </c>
      <c r="D191" s="2">
        <f t="shared" si="19"/>
        <v>0</v>
      </c>
      <c r="E191" s="2">
        <f t="shared" si="20"/>
        <v>3.6399999999999988E-2</v>
      </c>
      <c r="F191" s="2">
        <f t="shared" si="26"/>
        <v>1.4401377203428851E-3</v>
      </c>
      <c r="G191" s="2">
        <f t="shared" si="26"/>
        <v>2.1023575870356977E-2</v>
      </c>
      <c r="H191" s="2">
        <f t="shared" si="22"/>
        <v>6.8501083223119263E-2</v>
      </c>
      <c r="I191" s="2">
        <f t="shared" si="23"/>
        <v>6.410951219299335</v>
      </c>
    </row>
    <row r="192" spans="1:9" ht="13.5" x14ac:dyDescent="0.25">
      <c r="A192" s="3">
        <f>TITRES_STAT!B195</f>
        <v>43054</v>
      </c>
      <c r="B192" s="5">
        <f>TITRES_STAT!D195</f>
        <v>1.2519</v>
      </c>
      <c r="C192" s="2">
        <f t="shared" si="18"/>
        <v>-3.6399999999999988E-2</v>
      </c>
      <c r="D192" s="2">
        <f t="shared" si="19"/>
        <v>0</v>
      </c>
      <c r="E192" s="2">
        <f t="shared" si="20"/>
        <v>3.6399999999999988E-2</v>
      </c>
      <c r="F192" s="2">
        <f t="shared" si="26"/>
        <v>1.3372707403183934E-3</v>
      </c>
      <c r="G192" s="2">
        <f t="shared" si="26"/>
        <v>2.2121891879617193E-2</v>
      </c>
      <c r="H192" s="2">
        <f t="shared" si="22"/>
        <v>6.0450107413757691E-2</v>
      </c>
      <c r="I192" s="2">
        <f t="shared" si="23"/>
        <v>5.700419754889225</v>
      </c>
    </row>
    <row r="193" spans="1:9" ht="13.5" x14ac:dyDescent="0.25">
      <c r="A193" s="3">
        <f>TITRES_STAT!B196</f>
        <v>43055</v>
      </c>
      <c r="B193" s="5">
        <f>TITRES_STAT!D196</f>
        <v>1.2063999999999999</v>
      </c>
      <c r="C193" s="2">
        <f t="shared" si="18"/>
        <v>-4.5500000000000096E-2</v>
      </c>
      <c r="D193" s="2">
        <f t="shared" si="19"/>
        <v>0</v>
      </c>
      <c r="E193" s="2">
        <f t="shared" si="20"/>
        <v>4.5500000000000096E-2</v>
      </c>
      <c r="F193" s="2">
        <f t="shared" si="26"/>
        <v>1.2417514017242224E-3</v>
      </c>
      <c r="G193" s="2">
        <f t="shared" si="26"/>
        <v>2.3791756745358827E-2</v>
      </c>
      <c r="H193" s="2">
        <f t="shared" si="22"/>
        <v>5.2192505791589218E-2</v>
      </c>
      <c r="I193" s="2">
        <f t="shared" si="23"/>
        <v>4.9603571118693424</v>
      </c>
    </row>
    <row r="194" spans="1:9" ht="13.5" x14ac:dyDescent="0.25">
      <c r="A194" s="3">
        <f>TITRES_STAT!B197</f>
        <v>43056</v>
      </c>
      <c r="B194" s="5">
        <f>TITRES_STAT!D197</f>
        <v>1.1426000000000001</v>
      </c>
      <c r="C194" s="2">
        <f t="shared" si="18"/>
        <v>-6.3799999999999857E-2</v>
      </c>
      <c r="D194" s="2">
        <f t="shared" si="19"/>
        <v>0</v>
      </c>
      <c r="E194" s="2">
        <f t="shared" si="20"/>
        <v>6.3799999999999857E-2</v>
      </c>
      <c r="F194" s="2">
        <f t="shared" si="26"/>
        <v>1.1530548730296351E-3</v>
      </c>
      <c r="G194" s="2">
        <f t="shared" si="26"/>
        <v>2.6649488406404614E-2</v>
      </c>
      <c r="H194" s="2">
        <f t="shared" si="22"/>
        <v>4.3267429957586874E-2</v>
      </c>
      <c r="I194" s="2">
        <f t="shared" si="23"/>
        <v>4.1472999841800657</v>
      </c>
    </row>
    <row r="195" spans="1:9" ht="13.5" x14ac:dyDescent="0.25">
      <c r="A195" s="3">
        <f>TITRES_STAT!B198</f>
        <v>43059</v>
      </c>
      <c r="B195" s="5">
        <f>TITRES_STAT!D198</f>
        <v>1.0926</v>
      </c>
      <c r="C195" s="2">
        <f t="shared" ref="C195:C258" si="27">B195-B194</f>
        <v>-5.0000000000000044E-2</v>
      </c>
      <c r="D195" s="2">
        <f t="shared" ref="D195:D258" si="28">IF(C195&gt;0,C195,0)</f>
        <v>0</v>
      </c>
      <c r="E195" s="2">
        <f t="shared" ref="E195:E258" si="29">IF(C195&lt;0,-C195,0)</f>
        <v>5.0000000000000044E-2</v>
      </c>
      <c r="F195" s="2">
        <f t="shared" si="26"/>
        <v>1.0706938106703754E-3</v>
      </c>
      <c r="G195" s="2">
        <f t="shared" si="26"/>
        <v>2.831738209166143E-2</v>
      </c>
      <c r="H195" s="2">
        <f t="shared" si="22"/>
        <v>3.7810480050896399E-2</v>
      </c>
      <c r="I195" s="2">
        <f t="shared" si="23"/>
        <v>3.6432933351224364</v>
      </c>
    </row>
    <row r="196" spans="1:9" ht="13.5" x14ac:dyDescent="0.25">
      <c r="A196" s="3">
        <f>TITRES_STAT!B199</f>
        <v>43060</v>
      </c>
      <c r="B196" s="5">
        <f>TITRES_STAT!D199</f>
        <v>1.1244000000000001</v>
      </c>
      <c r="C196" s="2">
        <f t="shared" si="27"/>
        <v>3.180000000000005E-2</v>
      </c>
      <c r="D196" s="2">
        <f t="shared" si="28"/>
        <v>3.180000000000005E-2</v>
      </c>
      <c r="E196" s="2">
        <f t="shared" si="29"/>
        <v>0</v>
      </c>
      <c r="F196" s="2">
        <f t="shared" si="26"/>
        <v>3.2656442527653523E-3</v>
      </c>
      <c r="G196" s="2">
        <f t="shared" si="26"/>
        <v>2.6294711942257045E-2</v>
      </c>
      <c r="H196" s="2">
        <f t="shared" si="22"/>
        <v>0.12419395428011071</v>
      </c>
      <c r="I196" s="2">
        <f t="shared" si="23"/>
        <v>11.047377884151629</v>
      </c>
    </row>
    <row r="197" spans="1:9" ht="13.5" x14ac:dyDescent="0.25">
      <c r="A197" s="3">
        <f>TITRES_STAT!B200</f>
        <v>43061</v>
      </c>
      <c r="B197" s="5">
        <f>TITRES_STAT!D200</f>
        <v>1.1881999999999999</v>
      </c>
      <c r="C197" s="2">
        <f t="shared" si="27"/>
        <v>6.3799999999999857E-2</v>
      </c>
      <c r="D197" s="2">
        <f t="shared" si="28"/>
        <v>6.3799999999999857E-2</v>
      </c>
      <c r="E197" s="2">
        <f t="shared" si="29"/>
        <v>0</v>
      </c>
      <c r="F197" s="2">
        <f t="shared" si="26"/>
        <v>7.5895268061392457E-3</v>
      </c>
      <c r="G197" s="2">
        <f t="shared" si="26"/>
        <v>2.441651823209583E-2</v>
      </c>
      <c r="H197" s="2">
        <f t="shared" si="22"/>
        <v>0.31083575200999436</v>
      </c>
      <c r="I197" s="2">
        <f t="shared" si="23"/>
        <v>23.712791746286172</v>
      </c>
    </row>
    <row r="198" spans="1:9" ht="13.5" x14ac:dyDescent="0.25">
      <c r="A198" s="3">
        <f>TITRES_STAT!B201</f>
        <v>43062</v>
      </c>
      <c r="B198" s="5">
        <f>TITRES_STAT!D201</f>
        <v>1.2291000000000001</v>
      </c>
      <c r="C198" s="2">
        <f t="shared" si="27"/>
        <v>4.0900000000000158E-2</v>
      </c>
      <c r="D198" s="2">
        <f t="shared" si="28"/>
        <v>4.0900000000000158E-2</v>
      </c>
      <c r="E198" s="2">
        <f t="shared" si="29"/>
        <v>0</v>
      </c>
      <c r="F198" s="2">
        <f t="shared" si="26"/>
        <v>9.968846319986454E-3</v>
      </c>
      <c r="G198" s="2">
        <f t="shared" si="26"/>
        <v>2.267248121551756E-2</v>
      </c>
      <c r="H198" s="2">
        <f t="shared" si="22"/>
        <v>0.43968925258888514</v>
      </c>
      <c r="I198" s="2">
        <f t="shared" si="23"/>
        <v>30.540566431139567</v>
      </c>
    </row>
    <row r="199" spans="1:9" ht="13.5" x14ac:dyDescent="0.25">
      <c r="A199" s="3">
        <f>TITRES_STAT!B202</f>
        <v>43063</v>
      </c>
      <c r="B199" s="5">
        <f>TITRES_STAT!D202</f>
        <v>1.2109000000000001</v>
      </c>
      <c r="C199" s="2">
        <f t="shared" si="27"/>
        <v>-1.8199999999999994E-2</v>
      </c>
      <c r="D199" s="2">
        <f t="shared" si="28"/>
        <v>0</v>
      </c>
      <c r="E199" s="2">
        <f t="shared" si="29"/>
        <v>1.8199999999999994E-2</v>
      </c>
      <c r="F199" s="2">
        <f t="shared" si="26"/>
        <v>9.2567858685588499E-3</v>
      </c>
      <c r="G199" s="2">
        <f t="shared" si="26"/>
        <v>2.2353018271552023E-2</v>
      </c>
      <c r="H199" s="2">
        <f t="shared" si="22"/>
        <v>0.41411793951511539</v>
      </c>
      <c r="I199" s="2">
        <f t="shared" si="23"/>
        <v>29.28454041514469</v>
      </c>
    </row>
    <row r="200" spans="1:9" ht="13.5" x14ac:dyDescent="0.25">
      <c r="A200" s="3">
        <f>TITRES_STAT!B203</f>
        <v>43066</v>
      </c>
      <c r="B200" s="5">
        <f>TITRES_STAT!D203</f>
        <v>1.1608000000000001</v>
      </c>
      <c r="C200" s="2">
        <f t="shared" si="27"/>
        <v>-5.0100000000000033E-2</v>
      </c>
      <c r="D200" s="2">
        <f t="shared" si="28"/>
        <v>0</v>
      </c>
      <c r="E200" s="2">
        <f t="shared" si="29"/>
        <v>5.0100000000000033E-2</v>
      </c>
      <c r="F200" s="2">
        <f t="shared" si="26"/>
        <v>8.5955868779475034E-3</v>
      </c>
      <c r="G200" s="2">
        <f t="shared" si="26"/>
        <v>2.4334945537869739E-2</v>
      </c>
      <c r="H200" s="2">
        <f t="shared" si="22"/>
        <v>0.35321989377667429</v>
      </c>
      <c r="I200" s="2">
        <f t="shared" si="23"/>
        <v>26.102180096604982</v>
      </c>
    </row>
    <row r="201" spans="1:9" ht="13.5" x14ac:dyDescent="0.25">
      <c r="A201" s="3">
        <f>TITRES_STAT!B204</f>
        <v>43067</v>
      </c>
      <c r="B201" s="5">
        <f>TITRES_STAT!D204</f>
        <v>1.1563000000000001</v>
      </c>
      <c r="C201" s="2">
        <f t="shared" si="27"/>
        <v>-4.4999999999999485E-3</v>
      </c>
      <c r="D201" s="2">
        <f t="shared" si="28"/>
        <v>0</v>
      </c>
      <c r="E201" s="2">
        <f t="shared" si="29"/>
        <v>4.4999999999999485E-3</v>
      </c>
      <c r="F201" s="2">
        <f t="shared" si="26"/>
        <v>7.9816163866655385E-3</v>
      </c>
      <c r="G201" s="2">
        <f t="shared" si="26"/>
        <v>2.291816371373618E-2</v>
      </c>
      <c r="H201" s="2">
        <f t="shared" si="22"/>
        <v>0.34826596433996565</v>
      </c>
      <c r="I201" s="2">
        <f t="shared" si="23"/>
        <v>25.830657566918333</v>
      </c>
    </row>
    <row r="202" spans="1:9" ht="13.5" x14ac:dyDescent="0.25">
      <c r="A202" s="3">
        <f>TITRES_STAT!B205</f>
        <v>43068</v>
      </c>
      <c r="B202" s="5">
        <f>TITRES_STAT!D205</f>
        <v>1.1608000000000001</v>
      </c>
      <c r="C202" s="2">
        <f t="shared" si="27"/>
        <v>4.4999999999999485E-3</v>
      </c>
      <c r="D202" s="2">
        <f t="shared" si="28"/>
        <v>4.4999999999999485E-3</v>
      </c>
      <c r="E202" s="2">
        <f t="shared" si="29"/>
        <v>0</v>
      </c>
      <c r="F202" s="2">
        <f t="shared" si="26"/>
        <v>7.7329295019037108E-3</v>
      </c>
      <c r="G202" s="2">
        <f t="shared" si="26"/>
        <v>2.1281152019897883E-2</v>
      </c>
      <c r="H202" s="2">
        <f t="shared" si="22"/>
        <v>0.36336987277161592</v>
      </c>
      <c r="I202" s="2">
        <f t="shared" si="23"/>
        <v>26.65233257889993</v>
      </c>
    </row>
    <row r="203" spans="1:9" ht="13.5" x14ac:dyDescent="0.25">
      <c r="A203" s="3">
        <f>TITRES_STAT!B206</f>
        <v>43069</v>
      </c>
      <c r="B203" s="5">
        <f>TITRES_STAT!D206</f>
        <v>1.1836</v>
      </c>
      <c r="C203" s="2">
        <f t="shared" si="27"/>
        <v>2.2799999999999931E-2</v>
      </c>
      <c r="D203" s="2">
        <f t="shared" si="28"/>
        <v>2.2799999999999931E-2</v>
      </c>
      <c r="E203" s="2">
        <f t="shared" si="29"/>
        <v>0</v>
      </c>
      <c r="F203" s="2">
        <f t="shared" si="26"/>
        <v>8.8091488231962969E-3</v>
      </c>
      <c r="G203" s="2">
        <f t="shared" si="26"/>
        <v>1.9761069732762319E-2</v>
      </c>
      <c r="H203" s="2">
        <f t="shared" si="22"/>
        <v>0.44578299364995472</v>
      </c>
      <c r="I203" s="2">
        <f t="shared" si="23"/>
        <v>30.833326689266983</v>
      </c>
    </row>
    <row r="204" spans="1:9" ht="13.5" x14ac:dyDescent="0.25">
      <c r="A204" s="3">
        <f>TITRES_STAT!B207</f>
        <v>43073</v>
      </c>
      <c r="B204" s="5">
        <f>TITRES_STAT!D207</f>
        <v>1.1516999999999999</v>
      </c>
      <c r="C204" s="2">
        <f t="shared" si="27"/>
        <v>-3.1900000000000039E-2</v>
      </c>
      <c r="D204" s="2">
        <f t="shared" si="28"/>
        <v>0</v>
      </c>
      <c r="E204" s="2">
        <f t="shared" si="29"/>
        <v>3.1900000000000039E-2</v>
      </c>
      <c r="F204" s="2">
        <f t="shared" si="26"/>
        <v>8.1799239072537049E-3</v>
      </c>
      <c r="G204" s="2">
        <f t="shared" si="26"/>
        <v>2.0628136180422158E-2</v>
      </c>
      <c r="H204" s="2">
        <f t="shared" si="22"/>
        <v>0.39654207417038206</v>
      </c>
      <c r="I204" s="2">
        <f t="shared" si="23"/>
        <v>28.394566945356686</v>
      </c>
    </row>
    <row r="205" spans="1:9" ht="13.5" x14ac:dyDescent="0.25">
      <c r="A205" s="3">
        <f>TITRES_STAT!B208</f>
        <v>43074</v>
      </c>
      <c r="B205" s="5">
        <f>TITRES_STAT!D208</f>
        <v>1.1516999999999999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7.5956436281641544E-3</v>
      </c>
      <c r="G205" s="2">
        <f t="shared" si="30"/>
        <v>1.9154697881820577E-2</v>
      </c>
      <c r="H205" s="2">
        <f t="shared" si="22"/>
        <v>0.39654207417038201</v>
      </c>
      <c r="I205" s="2">
        <f t="shared" si="23"/>
        <v>28.394566945356686</v>
      </c>
    </row>
    <row r="206" spans="1:9" ht="13.5" x14ac:dyDescent="0.25">
      <c r="A206" s="3">
        <f>TITRES_STAT!B209</f>
        <v>43075</v>
      </c>
      <c r="B206" s="5">
        <f>TITRES_STAT!D209</f>
        <v>1.1380999999999999</v>
      </c>
      <c r="C206" s="2">
        <f t="shared" si="27"/>
        <v>-1.3600000000000056E-2</v>
      </c>
      <c r="D206" s="2">
        <f t="shared" si="28"/>
        <v>0</v>
      </c>
      <c r="E206" s="2">
        <f t="shared" si="29"/>
        <v>1.3600000000000056E-2</v>
      </c>
      <c r="F206" s="2">
        <f t="shared" si="30"/>
        <v>7.053097654723858E-3</v>
      </c>
      <c r="G206" s="2">
        <f t="shared" si="30"/>
        <v>1.8757933747404826E-2</v>
      </c>
      <c r="H206" s="2">
        <f t="shared" si="22"/>
        <v>0.37600610758632513</v>
      </c>
      <c r="I206" s="2">
        <f t="shared" si="23"/>
        <v>27.325903970432478</v>
      </c>
    </row>
    <row r="207" spans="1:9" ht="13.5" x14ac:dyDescent="0.25">
      <c r="A207" s="3">
        <f>TITRES_STAT!B210</f>
        <v>43076</v>
      </c>
      <c r="B207" s="5">
        <f>TITRES_STAT!D210</f>
        <v>1.1335</v>
      </c>
      <c r="C207" s="2">
        <f t="shared" si="27"/>
        <v>-4.5999999999999375E-3</v>
      </c>
      <c r="D207" s="2">
        <f t="shared" si="28"/>
        <v>0</v>
      </c>
      <c r="E207" s="2">
        <f t="shared" si="29"/>
        <v>4.5999999999999375E-3</v>
      </c>
      <c r="F207" s="2">
        <f t="shared" si="30"/>
        <v>6.5493049651007256E-3</v>
      </c>
      <c r="G207" s="2">
        <f t="shared" si="30"/>
        <v>1.7746652765447336E-2</v>
      </c>
      <c r="H207" s="2">
        <f t="shared" si="22"/>
        <v>0.36904452077026023</v>
      </c>
      <c r="I207" s="2">
        <f t="shared" si="23"/>
        <v>26.956356434824059</v>
      </c>
    </row>
    <row r="208" spans="1:9" ht="13.5" x14ac:dyDescent="0.25">
      <c r="A208" s="3">
        <f>TITRES_STAT!B211</f>
        <v>43077</v>
      </c>
      <c r="B208" s="5">
        <f>TITRES_STAT!D211</f>
        <v>1.1062000000000001</v>
      </c>
      <c r="C208" s="2">
        <f t="shared" si="27"/>
        <v>-2.729999999999988E-2</v>
      </c>
      <c r="D208" s="2">
        <f t="shared" si="28"/>
        <v>0</v>
      </c>
      <c r="E208" s="2">
        <f t="shared" si="29"/>
        <v>2.729999999999988E-2</v>
      </c>
      <c r="F208" s="2">
        <f t="shared" si="30"/>
        <v>6.0814974675935307E-3</v>
      </c>
      <c r="G208" s="2">
        <f t="shared" si="30"/>
        <v>1.8429034710772514E-2</v>
      </c>
      <c r="H208" s="2">
        <f t="shared" si="22"/>
        <v>0.3299954426825541</v>
      </c>
      <c r="I208" s="2">
        <f t="shared" si="23"/>
        <v>24.811772438630683</v>
      </c>
    </row>
    <row r="209" spans="1:9" ht="13.5" x14ac:dyDescent="0.25">
      <c r="A209" s="3">
        <f>TITRES_STAT!B212</f>
        <v>43080</v>
      </c>
      <c r="B209" s="5">
        <f>TITRES_STAT!D212</f>
        <v>1.0926</v>
      </c>
      <c r="C209" s="2">
        <f t="shared" si="27"/>
        <v>-1.3600000000000056E-2</v>
      </c>
      <c r="D209" s="2">
        <f t="shared" si="28"/>
        <v>0</v>
      </c>
      <c r="E209" s="2">
        <f t="shared" si="29"/>
        <v>1.3600000000000056E-2</v>
      </c>
      <c r="F209" s="2">
        <f t="shared" si="30"/>
        <v>5.6471047913368502E-3</v>
      </c>
      <c r="G209" s="2">
        <f t="shared" si="30"/>
        <v>1.8084103660003053E-2</v>
      </c>
      <c r="H209" s="2">
        <f t="shared" ref="H209:H272" si="31">F209/G209</f>
        <v>0.31226899035237543</v>
      </c>
      <c r="I209" s="2">
        <f t="shared" ref="I209:I272" si="32">IF(G209=0,100,100-(100/(1+H209)))</f>
        <v>23.79611136498194</v>
      </c>
    </row>
    <row r="210" spans="1:9" ht="13.5" x14ac:dyDescent="0.25">
      <c r="A210" s="3">
        <f>TITRES_STAT!B213</f>
        <v>43081</v>
      </c>
      <c r="B210" s="5">
        <f>TITRES_STAT!D213</f>
        <v>1.1108</v>
      </c>
      <c r="C210" s="2">
        <f t="shared" si="27"/>
        <v>1.8199999999999994E-2</v>
      </c>
      <c r="D210" s="2">
        <f t="shared" si="28"/>
        <v>1.8199999999999994E-2</v>
      </c>
      <c r="E210" s="2">
        <f t="shared" si="29"/>
        <v>0</v>
      </c>
      <c r="F210" s="2">
        <f t="shared" si="30"/>
        <v>6.5437401633842169E-3</v>
      </c>
      <c r="G210" s="2">
        <f t="shared" si="30"/>
        <v>1.6792381970002834E-2</v>
      </c>
      <c r="H210" s="2">
        <f t="shared" si="31"/>
        <v>0.38968504736693482</v>
      </c>
      <c r="I210" s="2">
        <f t="shared" si="32"/>
        <v>28.041249210047937</v>
      </c>
    </row>
    <row r="211" spans="1:9" ht="13.5" x14ac:dyDescent="0.25">
      <c r="A211" s="3">
        <f>TITRES_STAT!B214</f>
        <v>43082</v>
      </c>
      <c r="B211" s="5">
        <f>TITRES_STAT!D214</f>
        <v>1.0834999999999999</v>
      </c>
      <c r="C211" s="2">
        <f t="shared" si="27"/>
        <v>-2.7300000000000102E-2</v>
      </c>
      <c r="D211" s="2">
        <f t="shared" si="28"/>
        <v>0</v>
      </c>
      <c r="E211" s="2">
        <f t="shared" si="29"/>
        <v>2.7300000000000102E-2</v>
      </c>
      <c r="F211" s="2">
        <f t="shared" si="30"/>
        <v>6.0763301517139162E-3</v>
      </c>
      <c r="G211" s="2">
        <f t="shared" si="30"/>
        <v>1.754292611500264E-2</v>
      </c>
      <c r="H211" s="2">
        <f t="shared" si="31"/>
        <v>0.34636924945590825</v>
      </c>
      <c r="I211" s="2">
        <f t="shared" si="32"/>
        <v>25.726170558030958</v>
      </c>
    </row>
    <row r="212" spans="1:9" ht="13.5" x14ac:dyDescent="0.25">
      <c r="A212" s="3">
        <f>TITRES_STAT!B215</f>
        <v>43083</v>
      </c>
      <c r="B212" s="5">
        <f>TITRES_STAT!D215</f>
        <v>1.129</v>
      </c>
      <c r="C212" s="2">
        <f t="shared" si="27"/>
        <v>4.5500000000000096E-2</v>
      </c>
      <c r="D212" s="2">
        <f t="shared" si="28"/>
        <v>4.5500000000000096E-2</v>
      </c>
      <c r="E212" s="2">
        <f t="shared" si="29"/>
        <v>0</v>
      </c>
      <c r="F212" s="2">
        <f t="shared" si="30"/>
        <v>8.8923065694486436E-3</v>
      </c>
      <c r="G212" s="2">
        <f t="shared" si="30"/>
        <v>1.6289859963931022E-2</v>
      </c>
      <c r="H212" s="2">
        <f t="shared" si="31"/>
        <v>0.54587986570406211</v>
      </c>
      <c r="I212" s="2">
        <f t="shared" si="32"/>
        <v>35.311920273665265</v>
      </c>
    </row>
    <row r="213" spans="1:9" ht="13.5" x14ac:dyDescent="0.25">
      <c r="A213" s="3">
        <f>TITRES_STAT!B216</f>
        <v>43084</v>
      </c>
      <c r="B213" s="5">
        <f>TITRES_STAT!D216</f>
        <v>1.1380999999999999</v>
      </c>
      <c r="C213" s="2">
        <f t="shared" si="27"/>
        <v>9.099999999999886E-3</v>
      </c>
      <c r="D213" s="2">
        <f t="shared" si="28"/>
        <v>9.099999999999886E-3</v>
      </c>
      <c r="E213" s="2">
        <f t="shared" si="29"/>
        <v>0</v>
      </c>
      <c r="F213" s="2">
        <f t="shared" si="30"/>
        <v>8.9071418144880173E-3</v>
      </c>
      <c r="G213" s="2">
        <f t="shared" si="30"/>
        <v>1.5126298537935947E-2</v>
      </c>
      <c r="H213" s="2">
        <f t="shared" si="31"/>
        <v>0.58885138304981766</v>
      </c>
      <c r="I213" s="2">
        <f t="shared" si="32"/>
        <v>37.06145139386863</v>
      </c>
    </row>
    <row r="214" spans="1:9" ht="13.5" x14ac:dyDescent="0.25">
      <c r="A214" s="3">
        <f>TITRES_STAT!B217</f>
        <v>43087</v>
      </c>
      <c r="B214" s="5">
        <f>TITRES_STAT!D217</f>
        <v>1.1062000000000001</v>
      </c>
      <c r="C214" s="2">
        <f t="shared" si="27"/>
        <v>-3.1899999999999817E-2</v>
      </c>
      <c r="D214" s="2">
        <f t="shared" si="28"/>
        <v>0</v>
      </c>
      <c r="E214" s="2">
        <f t="shared" si="29"/>
        <v>3.1899999999999817E-2</v>
      </c>
      <c r="F214" s="2">
        <f t="shared" si="30"/>
        <v>8.2709173991674448E-3</v>
      </c>
      <c r="G214" s="2">
        <f t="shared" si="30"/>
        <v>1.632442007094051E-2</v>
      </c>
      <c r="H214" s="2">
        <f t="shared" si="31"/>
        <v>0.50665918686389988</v>
      </c>
      <c r="I214" s="2">
        <f t="shared" si="32"/>
        <v>33.627989082156489</v>
      </c>
    </row>
    <row r="215" spans="1:9" ht="13.5" x14ac:dyDescent="0.25">
      <c r="A215" s="3">
        <f>TITRES_STAT!B218</f>
        <v>43088</v>
      </c>
      <c r="B215" s="5">
        <f>TITRES_STAT!D218</f>
        <v>1.1380999999999999</v>
      </c>
      <c r="C215" s="2">
        <f t="shared" si="27"/>
        <v>3.1899999999999817E-2</v>
      </c>
      <c r="D215" s="2">
        <f t="shared" si="28"/>
        <v>3.1899999999999817E-2</v>
      </c>
      <c r="E215" s="2">
        <f t="shared" si="29"/>
        <v>0</v>
      </c>
      <c r="F215" s="2">
        <f t="shared" si="30"/>
        <v>9.9587090135126143E-3</v>
      </c>
      <c r="G215" s="2">
        <f t="shared" si="30"/>
        <v>1.515839006587333E-2</v>
      </c>
      <c r="H215" s="2">
        <f t="shared" si="31"/>
        <v>0.65697669542975023</v>
      </c>
      <c r="I215" s="2">
        <f t="shared" si="32"/>
        <v>39.64912103120183</v>
      </c>
    </row>
    <row r="216" spans="1:9" ht="13.5" x14ac:dyDescent="0.25">
      <c r="A216" s="3">
        <f>TITRES_STAT!B219</f>
        <v>43089</v>
      </c>
      <c r="B216" s="5">
        <f>TITRES_STAT!D219</f>
        <v>1.129</v>
      </c>
      <c r="C216" s="2">
        <f t="shared" si="27"/>
        <v>-9.099999999999886E-3</v>
      </c>
      <c r="D216" s="2">
        <f t="shared" si="28"/>
        <v>0</v>
      </c>
      <c r="E216" s="2">
        <f t="shared" si="29"/>
        <v>9.099999999999886E-3</v>
      </c>
      <c r="F216" s="2">
        <f t="shared" si="30"/>
        <v>9.2473726554045694E-3</v>
      </c>
      <c r="G216" s="2">
        <f t="shared" si="30"/>
        <v>1.4725647918310941E-2</v>
      </c>
      <c r="H216" s="2">
        <f t="shared" si="31"/>
        <v>0.62797730237090033</v>
      </c>
      <c r="I216" s="2">
        <f t="shared" si="32"/>
        <v>38.574082172788728</v>
      </c>
    </row>
    <row r="217" spans="1:9" ht="13.5" x14ac:dyDescent="0.25">
      <c r="A217" s="3">
        <f>TITRES_STAT!B220</f>
        <v>43090</v>
      </c>
      <c r="B217" s="5">
        <f>TITRES_STAT!D220</f>
        <v>1.1380999999999999</v>
      </c>
      <c r="C217" s="2">
        <f t="shared" si="27"/>
        <v>9.099999999999886E-3</v>
      </c>
      <c r="D217" s="2">
        <f t="shared" si="28"/>
        <v>9.099999999999886E-3</v>
      </c>
      <c r="E217" s="2">
        <f t="shared" si="29"/>
        <v>0</v>
      </c>
      <c r="F217" s="2">
        <f t="shared" si="30"/>
        <v>9.2368460371613781E-3</v>
      </c>
      <c r="G217" s="2">
        <f t="shared" si="30"/>
        <v>1.3673815924145873E-2</v>
      </c>
      <c r="H217" s="2">
        <f t="shared" si="31"/>
        <v>0.67551341106256346</v>
      </c>
      <c r="I217" s="2">
        <f t="shared" si="32"/>
        <v>40.316801202693561</v>
      </c>
    </row>
    <row r="218" spans="1:9" ht="13.5" x14ac:dyDescent="0.25">
      <c r="A218" s="3">
        <f>TITRES_STAT!B221</f>
        <v>43091</v>
      </c>
      <c r="B218" s="5">
        <f>TITRES_STAT!D221</f>
        <v>1.1380999999999999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8.5770713202212804E-3</v>
      </c>
      <c r="G218" s="2">
        <f t="shared" si="30"/>
        <v>1.2697114786706881E-2</v>
      </c>
      <c r="H218" s="2">
        <f t="shared" si="31"/>
        <v>0.67551341106256368</v>
      </c>
      <c r="I218" s="2">
        <f t="shared" si="32"/>
        <v>40.316801202693561</v>
      </c>
    </row>
    <row r="219" spans="1:9" ht="13.5" x14ac:dyDescent="0.25">
      <c r="A219" s="3">
        <f>TITRES_STAT!B222</f>
        <v>43094</v>
      </c>
      <c r="B219" s="5">
        <f>TITRES_STAT!D222</f>
        <v>1.1380999999999999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7.9644233687769031E-3</v>
      </c>
      <c r="G219" s="2">
        <f t="shared" si="30"/>
        <v>1.1790178016227818E-2</v>
      </c>
      <c r="H219" s="2">
        <f t="shared" si="31"/>
        <v>0.67551341106256368</v>
      </c>
      <c r="I219" s="2">
        <f t="shared" si="32"/>
        <v>40.316801202693561</v>
      </c>
    </row>
    <row r="220" spans="1:9" ht="13.5" x14ac:dyDescent="0.25">
      <c r="A220" s="3">
        <f>TITRES_STAT!B223</f>
        <v>43095</v>
      </c>
      <c r="B220" s="5">
        <f>TITRES_STAT!D223</f>
        <v>1.1062000000000001</v>
      </c>
      <c r="C220" s="2">
        <f t="shared" si="27"/>
        <v>-3.1899999999999817E-2</v>
      </c>
      <c r="D220" s="2">
        <f t="shared" si="28"/>
        <v>0</v>
      </c>
      <c r="E220" s="2">
        <f t="shared" si="29"/>
        <v>3.1899999999999817E-2</v>
      </c>
      <c r="F220" s="2">
        <f t="shared" si="30"/>
        <v>7.3955359852928377E-3</v>
      </c>
      <c r="G220" s="2">
        <f t="shared" si="30"/>
        <v>1.3226593872211532E-2</v>
      </c>
      <c r="H220" s="2">
        <f t="shared" si="31"/>
        <v>0.55914138263748459</v>
      </c>
      <c r="I220" s="2">
        <f t="shared" si="32"/>
        <v>35.862134689262518</v>
      </c>
    </row>
    <row r="221" spans="1:9" ht="13.5" x14ac:dyDescent="0.25">
      <c r="A221" s="3">
        <f>TITRES_STAT!B224</f>
        <v>43096</v>
      </c>
      <c r="B221" s="5">
        <f>TITRES_STAT!D224</f>
        <v>1.129</v>
      </c>
      <c r="C221" s="2">
        <f t="shared" si="27"/>
        <v>2.2799999999999931E-2</v>
      </c>
      <c r="D221" s="2">
        <f t="shared" si="28"/>
        <v>2.2799999999999931E-2</v>
      </c>
      <c r="E221" s="2">
        <f t="shared" si="29"/>
        <v>0</v>
      </c>
      <c r="F221" s="2">
        <f t="shared" ref="F221:G236" si="33">((F220*13)+D221)/14</f>
        <v>8.4958548434862016E-3</v>
      </c>
      <c r="G221" s="2">
        <f t="shared" si="33"/>
        <v>1.2281837167053566E-2</v>
      </c>
      <c r="H221" s="2">
        <f t="shared" si="31"/>
        <v>0.69174136799961927</v>
      </c>
      <c r="I221" s="2">
        <f t="shared" si="32"/>
        <v>40.889309742278222</v>
      </c>
    </row>
    <row r="222" spans="1:9" ht="13.5" x14ac:dyDescent="0.25">
      <c r="A222" s="3">
        <f>TITRES_STAT!B225</f>
        <v>43097</v>
      </c>
      <c r="B222" s="5">
        <f>TITRES_STAT!D225</f>
        <v>1.129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7.8890080689514724E-3</v>
      </c>
      <c r="G222" s="2">
        <f t="shared" si="33"/>
        <v>1.1404563083692597E-2</v>
      </c>
      <c r="H222" s="2">
        <f t="shared" si="31"/>
        <v>0.69174136799961916</v>
      </c>
      <c r="I222" s="2">
        <f t="shared" si="32"/>
        <v>40.889309742278222</v>
      </c>
    </row>
    <row r="223" spans="1:9" ht="13.5" x14ac:dyDescent="0.25">
      <c r="A223" s="3">
        <f>TITRES_STAT!B226</f>
        <v>43098</v>
      </c>
      <c r="B223" s="5">
        <f>TITRES_STAT!D226</f>
        <v>1.129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7.3255074925977961E-3</v>
      </c>
      <c r="G223" s="2">
        <f t="shared" si="33"/>
        <v>1.0589951434857412E-2</v>
      </c>
      <c r="H223" s="2">
        <f t="shared" si="31"/>
        <v>0.69174136799961916</v>
      </c>
      <c r="I223" s="2">
        <f t="shared" si="32"/>
        <v>40.889309742278222</v>
      </c>
    </row>
    <row r="224" spans="1:9" ht="13.5" x14ac:dyDescent="0.25">
      <c r="A224" s="3">
        <f>TITRES_STAT!B227</f>
        <v>43102</v>
      </c>
      <c r="B224" s="5">
        <f>TITRES_STAT!D227</f>
        <v>1.1335</v>
      </c>
      <c r="C224" s="2">
        <f t="shared" si="27"/>
        <v>4.4999999999999485E-3</v>
      </c>
      <c r="D224" s="2">
        <f t="shared" si="28"/>
        <v>4.4999999999999485E-3</v>
      </c>
      <c r="E224" s="2">
        <f t="shared" si="29"/>
        <v>0</v>
      </c>
      <c r="F224" s="2">
        <f t="shared" si="33"/>
        <v>7.1236855288408073E-3</v>
      </c>
      <c r="G224" s="2">
        <f t="shared" si="33"/>
        <v>9.8335263323675974E-3</v>
      </c>
      <c r="H224" s="2">
        <f t="shared" si="31"/>
        <v>0.72442837778272895</v>
      </c>
      <c r="I224" s="2">
        <f t="shared" si="32"/>
        <v>42.009768982936791</v>
      </c>
    </row>
    <row r="225" spans="1:9" ht="13.5" x14ac:dyDescent="0.25">
      <c r="A225" s="3">
        <f>TITRES_STAT!B228</f>
        <v>43103</v>
      </c>
      <c r="B225" s="5">
        <f>TITRES_STAT!D228</f>
        <v>1.1335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6.6148508482093207E-3</v>
      </c>
      <c r="G225" s="2">
        <f t="shared" si="33"/>
        <v>9.1311315943413407E-3</v>
      </c>
      <c r="H225" s="2">
        <f t="shared" si="31"/>
        <v>0.72442837778272895</v>
      </c>
      <c r="I225" s="2">
        <f t="shared" si="32"/>
        <v>42.009768982936791</v>
      </c>
    </row>
    <row r="226" spans="1:9" ht="13.5" x14ac:dyDescent="0.25">
      <c r="A226" s="3">
        <f>TITRES_STAT!B229</f>
        <v>43104</v>
      </c>
      <c r="B226" s="5">
        <f>TITRES_STAT!D229</f>
        <v>1.129</v>
      </c>
      <c r="C226" s="2">
        <f t="shared" si="27"/>
        <v>-4.4999999999999485E-3</v>
      </c>
      <c r="D226" s="2">
        <f t="shared" si="28"/>
        <v>0</v>
      </c>
      <c r="E226" s="2">
        <f t="shared" si="29"/>
        <v>4.4999999999999485E-3</v>
      </c>
      <c r="F226" s="2">
        <f t="shared" si="33"/>
        <v>6.1423615019086542E-3</v>
      </c>
      <c r="G226" s="2">
        <f t="shared" si="33"/>
        <v>8.8003364804598132E-3</v>
      </c>
      <c r="H226" s="2">
        <f t="shared" si="31"/>
        <v>0.69796893738632582</v>
      </c>
      <c r="I226" s="2">
        <f t="shared" si="32"/>
        <v>41.106107539323162</v>
      </c>
    </row>
    <row r="227" spans="1:9" ht="13.5" x14ac:dyDescent="0.25">
      <c r="A227" s="3">
        <f>TITRES_STAT!B230</f>
        <v>43105</v>
      </c>
      <c r="B227" s="5">
        <f>TITRES_STAT!D230</f>
        <v>1.1062000000000001</v>
      </c>
      <c r="C227" s="2">
        <f t="shared" si="27"/>
        <v>-2.2799999999999931E-2</v>
      </c>
      <c r="D227" s="2">
        <f t="shared" si="28"/>
        <v>0</v>
      </c>
      <c r="E227" s="2">
        <f t="shared" si="29"/>
        <v>2.2799999999999931E-2</v>
      </c>
      <c r="F227" s="2">
        <f t="shared" si="33"/>
        <v>5.7036213946294653E-3</v>
      </c>
      <c r="G227" s="2">
        <f t="shared" si="33"/>
        <v>9.8003124461412509E-3</v>
      </c>
      <c r="H227" s="2">
        <f t="shared" si="31"/>
        <v>0.58198362817250726</v>
      </c>
      <c r="I227" s="2">
        <f t="shared" si="32"/>
        <v>36.788220674875717</v>
      </c>
    </row>
    <row r="228" spans="1:9" ht="13.5" x14ac:dyDescent="0.25">
      <c r="A228" s="3">
        <f>TITRES_STAT!B231</f>
        <v>43108</v>
      </c>
      <c r="B228" s="5">
        <f>TITRES_STAT!D231</f>
        <v>1.0926</v>
      </c>
      <c r="C228" s="2">
        <f t="shared" si="27"/>
        <v>-1.3600000000000056E-2</v>
      </c>
      <c r="D228" s="2">
        <f t="shared" si="28"/>
        <v>0</v>
      </c>
      <c r="E228" s="2">
        <f t="shared" si="29"/>
        <v>1.3600000000000056E-2</v>
      </c>
      <c r="F228" s="2">
        <f t="shared" si="33"/>
        <v>5.2962198664416463E-3</v>
      </c>
      <c r="G228" s="2">
        <f t="shared" si="33"/>
        <v>1.0071718699988309E-2</v>
      </c>
      <c r="H228" s="2">
        <f t="shared" si="31"/>
        <v>0.5258506541140584</v>
      </c>
      <c r="I228" s="2">
        <f t="shared" si="32"/>
        <v>34.462786557533605</v>
      </c>
    </row>
    <row r="229" spans="1:9" ht="13.5" x14ac:dyDescent="0.25">
      <c r="A229" s="3">
        <f>TITRES_STAT!B232</f>
        <v>43109</v>
      </c>
      <c r="B229" s="5">
        <f>TITRES_STAT!D232</f>
        <v>1.0880000000000001</v>
      </c>
      <c r="C229" s="2">
        <f t="shared" si="27"/>
        <v>-4.5999999999999375E-3</v>
      </c>
      <c r="D229" s="2">
        <f t="shared" si="28"/>
        <v>0</v>
      </c>
      <c r="E229" s="2">
        <f t="shared" si="29"/>
        <v>4.5999999999999375E-3</v>
      </c>
      <c r="F229" s="2">
        <f t="shared" si="33"/>
        <v>4.9179184474101006E-3</v>
      </c>
      <c r="G229" s="2">
        <f t="shared" si="33"/>
        <v>9.6808816499891395E-3</v>
      </c>
      <c r="H229" s="2">
        <f t="shared" si="31"/>
        <v>0.50800315768921911</v>
      </c>
      <c r="I229" s="2">
        <f t="shared" si="32"/>
        <v>33.687141508884835</v>
      </c>
    </row>
    <row r="230" spans="1:9" ht="13.5" x14ac:dyDescent="0.25">
      <c r="A230" s="3">
        <f>TITRES_STAT!B233</f>
        <v>43110</v>
      </c>
      <c r="B230" s="5">
        <f>TITRES_STAT!D233</f>
        <v>1.0789</v>
      </c>
      <c r="C230" s="2">
        <f t="shared" si="27"/>
        <v>-9.100000000000108E-3</v>
      </c>
      <c r="D230" s="2">
        <f t="shared" si="28"/>
        <v>0</v>
      </c>
      <c r="E230" s="2">
        <f t="shared" si="29"/>
        <v>9.100000000000108E-3</v>
      </c>
      <c r="F230" s="2">
        <f t="shared" si="33"/>
        <v>4.5666385583093784E-3</v>
      </c>
      <c r="G230" s="2">
        <f t="shared" si="33"/>
        <v>9.6393901035613516E-3</v>
      </c>
      <c r="H230" s="2">
        <f t="shared" si="31"/>
        <v>0.47374766548997704</v>
      </c>
      <c r="I230" s="2">
        <f t="shared" si="32"/>
        <v>32.145778859128512</v>
      </c>
    </row>
    <row r="231" spans="1:9" ht="13.5" x14ac:dyDescent="0.25">
      <c r="A231" s="3">
        <f>TITRES_STAT!B234</f>
        <v>43111</v>
      </c>
      <c r="B231" s="5">
        <f>TITRES_STAT!D234</f>
        <v>1.0926</v>
      </c>
      <c r="C231" s="2">
        <f t="shared" si="27"/>
        <v>1.3700000000000045E-2</v>
      </c>
      <c r="D231" s="2">
        <f t="shared" si="28"/>
        <v>1.3700000000000045E-2</v>
      </c>
      <c r="E231" s="2">
        <f t="shared" si="29"/>
        <v>0</v>
      </c>
      <c r="F231" s="2">
        <f t="shared" si="33"/>
        <v>5.2190215184301407E-3</v>
      </c>
      <c r="G231" s="2">
        <f t="shared" si="33"/>
        <v>8.9508622390212546E-3</v>
      </c>
      <c r="H231" s="2">
        <f t="shared" si="31"/>
        <v>0.58307472275439942</v>
      </c>
      <c r="I231" s="2">
        <f t="shared" si="32"/>
        <v>36.831787809731736</v>
      </c>
    </row>
    <row r="232" spans="1:9" ht="13.5" x14ac:dyDescent="0.25">
      <c r="A232" s="3">
        <f>TITRES_STAT!B235</f>
        <v>43112</v>
      </c>
      <c r="B232" s="5">
        <f>TITRES_STAT!D235</f>
        <v>1.0880000000000001</v>
      </c>
      <c r="C232" s="2">
        <f t="shared" si="27"/>
        <v>-4.5999999999999375E-3</v>
      </c>
      <c r="D232" s="2">
        <f t="shared" si="28"/>
        <v>0</v>
      </c>
      <c r="E232" s="2">
        <f t="shared" si="29"/>
        <v>4.5999999999999375E-3</v>
      </c>
      <c r="F232" s="2">
        <f t="shared" si="33"/>
        <v>4.8462342671137023E-3</v>
      </c>
      <c r="G232" s="2">
        <f t="shared" si="33"/>
        <v>8.6400863648054462E-3</v>
      </c>
      <c r="H232" s="2">
        <f t="shared" si="31"/>
        <v>0.56090113715232848</v>
      </c>
      <c r="I232" s="2">
        <f t="shared" si="32"/>
        <v>35.934443495609429</v>
      </c>
    </row>
    <row r="233" spans="1:9" ht="13.5" x14ac:dyDescent="0.25">
      <c r="A233" s="3">
        <f>TITRES_STAT!B236</f>
        <v>43115</v>
      </c>
      <c r="B233" s="5">
        <f>TITRES_STAT!D236</f>
        <v>1.0744</v>
      </c>
      <c r="C233" s="2">
        <f t="shared" si="27"/>
        <v>-1.3600000000000056E-2</v>
      </c>
      <c r="D233" s="2">
        <f t="shared" si="28"/>
        <v>0</v>
      </c>
      <c r="E233" s="2">
        <f t="shared" si="29"/>
        <v>1.3600000000000056E-2</v>
      </c>
      <c r="F233" s="2">
        <f t="shared" si="33"/>
        <v>4.5000746766055812E-3</v>
      </c>
      <c r="G233" s="2">
        <f t="shared" si="33"/>
        <v>8.9943659101764904E-3</v>
      </c>
      <c r="H233" s="2">
        <f t="shared" si="31"/>
        <v>0.50032150365531203</v>
      </c>
      <c r="I233" s="2">
        <f t="shared" si="32"/>
        <v>33.347619322682007</v>
      </c>
    </row>
    <row r="234" spans="1:9" ht="13.5" x14ac:dyDescent="0.25">
      <c r="A234" s="3">
        <f>TITRES_STAT!B237</f>
        <v>43116</v>
      </c>
      <c r="B234" s="5">
        <f>TITRES_STAT!D237</f>
        <v>1.0789</v>
      </c>
      <c r="C234" s="2">
        <f t="shared" si="27"/>
        <v>4.4999999999999485E-3</v>
      </c>
      <c r="D234" s="2">
        <f t="shared" si="28"/>
        <v>4.4999999999999485E-3</v>
      </c>
      <c r="E234" s="2">
        <f t="shared" si="29"/>
        <v>0</v>
      </c>
      <c r="F234" s="2">
        <f t="shared" si="33"/>
        <v>4.5000693425623212E-3</v>
      </c>
      <c r="G234" s="2">
        <f t="shared" si="33"/>
        <v>8.3519112023067409E-3</v>
      </c>
      <c r="H234" s="2">
        <f t="shared" si="31"/>
        <v>0.53880713450586404</v>
      </c>
      <c r="I234" s="2">
        <f t="shared" si="32"/>
        <v>35.014598153581076</v>
      </c>
    </row>
    <row r="235" spans="1:9" ht="13.5" x14ac:dyDescent="0.25">
      <c r="A235" s="3">
        <f>TITRES_STAT!B238</f>
        <v>43117</v>
      </c>
      <c r="B235" s="5">
        <f>TITRES_STAT!D238</f>
        <v>1.0789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4.1786358180935842E-3</v>
      </c>
      <c r="G235" s="2">
        <f t="shared" si="33"/>
        <v>7.7553461164276884E-3</v>
      </c>
      <c r="H235" s="2">
        <f t="shared" si="31"/>
        <v>0.53880713450586404</v>
      </c>
      <c r="I235" s="2">
        <f t="shared" si="32"/>
        <v>35.014598153581076</v>
      </c>
    </row>
    <row r="236" spans="1:9" ht="13.5" x14ac:dyDescent="0.25">
      <c r="A236" s="3">
        <f>TITRES_STAT!B239</f>
        <v>43118</v>
      </c>
      <c r="B236" s="5">
        <f>TITRES_STAT!D239</f>
        <v>1.0744</v>
      </c>
      <c r="C236" s="2">
        <f t="shared" si="27"/>
        <v>-4.4999999999999485E-3</v>
      </c>
      <c r="D236" s="2">
        <f t="shared" si="28"/>
        <v>0</v>
      </c>
      <c r="E236" s="2">
        <f t="shared" si="29"/>
        <v>4.4999999999999485E-3</v>
      </c>
      <c r="F236" s="2">
        <f t="shared" si="33"/>
        <v>3.8801618310868998E-3</v>
      </c>
      <c r="G236" s="2">
        <f t="shared" si="33"/>
        <v>7.5228213938257071E-3</v>
      </c>
      <c r="H236" s="2">
        <f t="shared" si="31"/>
        <v>0.51578545175504364</v>
      </c>
      <c r="I236" s="2">
        <f t="shared" si="32"/>
        <v>34.027602729518506</v>
      </c>
    </row>
    <row r="237" spans="1:9" ht="13.5" x14ac:dyDescent="0.25">
      <c r="A237" s="3">
        <f>TITRES_STAT!B240</f>
        <v>43119</v>
      </c>
      <c r="B237" s="5">
        <f>TITRES_STAT!D240</f>
        <v>1.0516000000000001</v>
      </c>
      <c r="C237" s="2">
        <f t="shared" si="27"/>
        <v>-2.2799999999999931E-2</v>
      </c>
      <c r="D237" s="2">
        <f t="shared" si="28"/>
        <v>0</v>
      </c>
      <c r="E237" s="2">
        <f t="shared" si="29"/>
        <v>2.2799999999999931E-2</v>
      </c>
      <c r="F237" s="2">
        <f t="shared" ref="F237:G252" si="34">((F236*13)+D237)/14</f>
        <v>3.6030074145806923E-3</v>
      </c>
      <c r="G237" s="2">
        <f t="shared" si="34"/>
        <v>8.6140484371238658E-3</v>
      </c>
      <c r="H237" s="2">
        <f t="shared" si="31"/>
        <v>0.41827108831346393</v>
      </c>
      <c r="I237" s="2">
        <f t="shared" si="32"/>
        <v>29.491617770397525</v>
      </c>
    </row>
    <row r="238" spans="1:9" ht="13.5" x14ac:dyDescent="0.25">
      <c r="A238" s="3">
        <f>TITRES_STAT!B241</f>
        <v>43122</v>
      </c>
      <c r="B238" s="5">
        <f>TITRES_STAT!D241</f>
        <v>1.0698000000000001</v>
      </c>
      <c r="C238" s="2">
        <f t="shared" si="27"/>
        <v>1.8199999999999994E-2</v>
      </c>
      <c r="D238" s="2">
        <f t="shared" si="28"/>
        <v>1.8199999999999994E-2</v>
      </c>
      <c r="E238" s="2">
        <f t="shared" si="29"/>
        <v>0</v>
      </c>
      <c r="F238" s="2">
        <f t="shared" si="34"/>
        <v>4.6456497421106429E-3</v>
      </c>
      <c r="G238" s="2">
        <f t="shared" si="34"/>
        <v>7.9987592630435898E-3</v>
      </c>
      <c r="H238" s="2">
        <f t="shared" si="31"/>
        <v>0.58079629469220173</v>
      </c>
      <c r="I238" s="2">
        <f t="shared" si="32"/>
        <v>36.740742412056896</v>
      </c>
    </row>
    <row r="239" spans="1:9" ht="13.5" x14ac:dyDescent="0.25">
      <c r="A239" s="3">
        <f>TITRES_STAT!B242</f>
        <v>43123</v>
      </c>
      <c r="B239" s="5">
        <f>TITRES_STAT!D242</f>
        <v>1.0744</v>
      </c>
      <c r="C239" s="2">
        <f t="shared" si="27"/>
        <v>4.5999999999999375E-3</v>
      </c>
      <c r="D239" s="2">
        <f t="shared" si="28"/>
        <v>4.5999999999999375E-3</v>
      </c>
      <c r="E239" s="2">
        <f t="shared" si="29"/>
        <v>0</v>
      </c>
      <c r="F239" s="2">
        <f t="shared" si="34"/>
        <v>4.6423890462455927E-3</v>
      </c>
      <c r="G239" s="2">
        <f t="shared" si="34"/>
        <v>7.427419315683333E-3</v>
      </c>
      <c r="H239" s="2">
        <f t="shared" si="31"/>
        <v>0.62503392483079245</v>
      </c>
      <c r="I239" s="2">
        <f t="shared" si="32"/>
        <v>38.462823162037957</v>
      </c>
    </row>
    <row r="240" spans="1:9" ht="13.5" x14ac:dyDescent="0.25">
      <c r="A240" s="3">
        <f>TITRES_STAT!B243</f>
        <v>43124</v>
      </c>
      <c r="B240" s="5">
        <f>TITRES_STAT!D243</f>
        <v>1.0789</v>
      </c>
      <c r="C240" s="2">
        <f t="shared" si="27"/>
        <v>4.4999999999999485E-3</v>
      </c>
      <c r="D240" s="2">
        <f t="shared" si="28"/>
        <v>4.4999999999999485E-3</v>
      </c>
      <c r="E240" s="2">
        <f t="shared" si="29"/>
        <v>0</v>
      </c>
      <c r="F240" s="2">
        <f t="shared" si="34"/>
        <v>4.6322184000851894E-3</v>
      </c>
      <c r="G240" s="2">
        <f t="shared" si="34"/>
        <v>6.8968893645630957E-3</v>
      </c>
      <c r="H240" s="2">
        <f t="shared" si="31"/>
        <v>0.67163878601358884</v>
      </c>
      <c r="I240" s="2">
        <f t="shared" si="32"/>
        <v>40.178463890232386</v>
      </c>
    </row>
    <row r="241" spans="1:9" ht="13.5" x14ac:dyDescent="0.25">
      <c r="A241" s="3">
        <f>TITRES_STAT!B244</f>
        <v>43125</v>
      </c>
      <c r="B241" s="5">
        <f>TITRES_STAT!D244</f>
        <v>1.0789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4.3013456572219616E-3</v>
      </c>
      <c r="G241" s="2">
        <f t="shared" si="34"/>
        <v>6.4042544099514459E-3</v>
      </c>
      <c r="H241" s="2">
        <f t="shared" si="31"/>
        <v>0.67163878601358884</v>
      </c>
      <c r="I241" s="2">
        <f t="shared" si="32"/>
        <v>40.178463890232386</v>
      </c>
    </row>
    <row r="242" spans="1:9" ht="13.5" x14ac:dyDescent="0.25">
      <c r="A242" s="3">
        <f>TITRES_STAT!B245</f>
        <v>43126</v>
      </c>
      <c r="B242" s="5">
        <f>TITRES_STAT!D245</f>
        <v>1.0926</v>
      </c>
      <c r="C242" s="2">
        <f t="shared" si="27"/>
        <v>1.3700000000000045E-2</v>
      </c>
      <c r="D242" s="2">
        <f t="shared" si="28"/>
        <v>1.3700000000000045E-2</v>
      </c>
      <c r="E242" s="2">
        <f t="shared" si="29"/>
        <v>0</v>
      </c>
      <c r="F242" s="2">
        <f t="shared" si="34"/>
        <v>4.9726781102775392E-3</v>
      </c>
      <c r="G242" s="2">
        <f t="shared" si="34"/>
        <v>5.9468076663834859E-3</v>
      </c>
      <c r="H242" s="2">
        <f t="shared" si="31"/>
        <v>0.83619285997551729</v>
      </c>
      <c r="I242" s="2">
        <f t="shared" si="32"/>
        <v>45.539489789033738</v>
      </c>
    </row>
    <row r="243" spans="1:9" ht="13.5" x14ac:dyDescent="0.25">
      <c r="A243" s="3">
        <f>TITRES_STAT!B246</f>
        <v>43129</v>
      </c>
      <c r="B243" s="5">
        <f>TITRES_STAT!D246</f>
        <v>1.1108</v>
      </c>
      <c r="C243" s="2">
        <f t="shared" si="27"/>
        <v>1.8199999999999994E-2</v>
      </c>
      <c r="D243" s="2">
        <f t="shared" si="28"/>
        <v>1.8199999999999994E-2</v>
      </c>
      <c r="E243" s="2">
        <f t="shared" si="29"/>
        <v>0</v>
      </c>
      <c r="F243" s="2">
        <f t="shared" si="34"/>
        <v>5.9174868166862859E-3</v>
      </c>
      <c r="G243" s="2">
        <f t="shared" si="34"/>
        <v>5.522035690213237E-3</v>
      </c>
      <c r="H243" s="2">
        <f t="shared" si="31"/>
        <v>1.0716132869575457</v>
      </c>
      <c r="I243" s="2">
        <f t="shared" si="32"/>
        <v>51.728442451310976</v>
      </c>
    </row>
    <row r="244" spans="1:9" ht="13.5" x14ac:dyDescent="0.25">
      <c r="A244" s="3">
        <f>TITRES_STAT!B247</f>
        <v>43130</v>
      </c>
      <c r="B244" s="5">
        <f>TITRES_STAT!D247</f>
        <v>1.0698000000000001</v>
      </c>
      <c r="C244" s="2">
        <f t="shared" si="27"/>
        <v>-4.0999999999999925E-2</v>
      </c>
      <c r="D244" s="2">
        <f t="shared" si="28"/>
        <v>0</v>
      </c>
      <c r="E244" s="2">
        <f t="shared" si="29"/>
        <v>4.0999999999999925E-2</v>
      </c>
      <c r="F244" s="2">
        <f t="shared" si="34"/>
        <v>5.4948091869229795E-3</v>
      </c>
      <c r="G244" s="2">
        <f t="shared" si="34"/>
        <v>8.0561759980551425E-3</v>
      </c>
      <c r="H244" s="2">
        <f t="shared" si="31"/>
        <v>0.682061711195174</v>
      </c>
      <c r="I244" s="2">
        <f t="shared" si="32"/>
        <v>40.549149098135111</v>
      </c>
    </row>
    <row r="245" spans="1:9" ht="13.5" x14ac:dyDescent="0.25">
      <c r="A245" s="3">
        <f>TITRES_STAT!B248</f>
        <v>43131</v>
      </c>
      <c r="B245" s="5">
        <f>TITRES_STAT!D248</f>
        <v>1.0880000000000001</v>
      </c>
      <c r="C245" s="2">
        <f t="shared" si="27"/>
        <v>1.8199999999999994E-2</v>
      </c>
      <c r="D245" s="2">
        <f t="shared" si="28"/>
        <v>1.8199999999999994E-2</v>
      </c>
      <c r="E245" s="2">
        <f t="shared" si="29"/>
        <v>0</v>
      </c>
      <c r="F245" s="2">
        <f t="shared" si="34"/>
        <v>6.4023228164284806E-3</v>
      </c>
      <c r="G245" s="2">
        <f t="shared" si="34"/>
        <v>7.4807348553369178E-3</v>
      </c>
      <c r="H245" s="2">
        <f t="shared" si="31"/>
        <v>0.85584143005161117</v>
      </c>
      <c r="I245" s="2">
        <f t="shared" si="32"/>
        <v>46.116086007833658</v>
      </c>
    </row>
    <row r="246" spans="1:9" ht="13.5" x14ac:dyDescent="0.25">
      <c r="A246" s="3">
        <f>TITRES_STAT!B249</f>
        <v>43132</v>
      </c>
      <c r="B246" s="5">
        <f>TITRES_STAT!D249</f>
        <v>1.0926</v>
      </c>
      <c r="C246" s="2">
        <f t="shared" si="27"/>
        <v>4.5999999999999375E-3</v>
      </c>
      <c r="D246" s="2">
        <f t="shared" si="28"/>
        <v>4.5999999999999375E-3</v>
      </c>
      <c r="E246" s="2">
        <f t="shared" si="29"/>
        <v>0</v>
      </c>
      <c r="F246" s="2">
        <f t="shared" si="34"/>
        <v>6.2735854723978699E-3</v>
      </c>
      <c r="G246" s="2">
        <f t="shared" si="34"/>
        <v>6.9463966513842804E-3</v>
      </c>
      <c r="H246" s="2">
        <f t="shared" si="31"/>
        <v>0.90314241861608457</v>
      </c>
      <c r="I246" s="2">
        <f t="shared" si="32"/>
        <v>47.455324929010104</v>
      </c>
    </row>
    <row r="247" spans="1:9" ht="13.5" x14ac:dyDescent="0.25">
      <c r="A247" s="3">
        <f>TITRES_STAT!B250</f>
        <v>43133</v>
      </c>
      <c r="B247" s="5">
        <f>TITRES_STAT!D250</f>
        <v>1.1244000000000001</v>
      </c>
      <c r="C247" s="2">
        <f t="shared" si="27"/>
        <v>3.180000000000005E-2</v>
      </c>
      <c r="D247" s="2">
        <f t="shared" si="28"/>
        <v>3.180000000000005E-2</v>
      </c>
      <c r="E247" s="2">
        <f t="shared" si="29"/>
        <v>0</v>
      </c>
      <c r="F247" s="2">
        <f t="shared" si="34"/>
        <v>8.0969007957980253E-3</v>
      </c>
      <c r="G247" s="2">
        <f t="shared" si="34"/>
        <v>6.450225461999688E-3</v>
      </c>
      <c r="H247" s="2">
        <f t="shared" si="31"/>
        <v>1.2552895776278552</v>
      </c>
      <c r="I247" s="2">
        <f t="shared" si="32"/>
        <v>55.659795978314506</v>
      </c>
    </row>
    <row r="248" spans="1:9" ht="13.5" x14ac:dyDescent="0.25">
      <c r="A248" s="3">
        <f>TITRES_STAT!B251</f>
        <v>43136</v>
      </c>
      <c r="B248" s="5">
        <f>TITRES_STAT!D251</f>
        <v>1.0926</v>
      </c>
      <c r="C248" s="2">
        <f t="shared" si="27"/>
        <v>-3.180000000000005E-2</v>
      </c>
      <c r="D248" s="2">
        <f t="shared" si="28"/>
        <v>0</v>
      </c>
      <c r="E248" s="2">
        <f t="shared" si="29"/>
        <v>3.180000000000005E-2</v>
      </c>
      <c r="F248" s="2">
        <f t="shared" si="34"/>
        <v>7.5185507389553098E-3</v>
      </c>
      <c r="G248" s="2">
        <f t="shared" si="34"/>
        <v>8.2609236432854283E-3</v>
      </c>
      <c r="H248" s="2">
        <f t="shared" si="31"/>
        <v>0.91013439460446688</v>
      </c>
      <c r="I248" s="2">
        <f t="shared" si="32"/>
        <v>47.647662760029469</v>
      </c>
    </row>
    <row r="249" spans="1:9" ht="13.5" x14ac:dyDescent="0.25">
      <c r="A249" s="3">
        <f>TITRES_STAT!B252</f>
        <v>43137</v>
      </c>
      <c r="B249" s="5">
        <f>TITRES_STAT!D252</f>
        <v>1.1563000000000001</v>
      </c>
      <c r="C249" s="2">
        <f t="shared" si="27"/>
        <v>6.370000000000009E-2</v>
      </c>
      <c r="D249" s="2">
        <f t="shared" si="28"/>
        <v>6.370000000000009E-2</v>
      </c>
      <c r="E249" s="2">
        <f t="shared" si="29"/>
        <v>0</v>
      </c>
      <c r="F249" s="2">
        <f t="shared" si="34"/>
        <v>1.153151140045851E-2</v>
      </c>
      <c r="G249" s="2">
        <f t="shared" si="34"/>
        <v>7.6708576687650404E-3</v>
      </c>
      <c r="H249" s="2">
        <f t="shared" si="31"/>
        <v>1.5032884063816829</v>
      </c>
      <c r="I249" s="2">
        <f t="shared" si="32"/>
        <v>60.052545385874033</v>
      </c>
    </row>
    <row r="250" spans="1:9" ht="13.5" x14ac:dyDescent="0.25">
      <c r="A250" s="3">
        <f>TITRES_STAT!B253</f>
        <v>43138</v>
      </c>
      <c r="B250" s="5">
        <f>TITRES_STAT!D253</f>
        <v>1.1516999999999999</v>
      </c>
      <c r="C250" s="2">
        <f t="shared" si="27"/>
        <v>-4.6000000000001595E-3</v>
      </c>
      <c r="D250" s="2">
        <f t="shared" si="28"/>
        <v>0</v>
      </c>
      <c r="E250" s="2">
        <f t="shared" si="29"/>
        <v>4.6000000000001595E-3</v>
      </c>
      <c r="F250" s="2">
        <f t="shared" si="34"/>
        <v>1.0707832014711472E-2</v>
      </c>
      <c r="G250" s="2">
        <f t="shared" si="34"/>
        <v>7.4515106924246911E-3</v>
      </c>
      <c r="H250" s="2">
        <f t="shared" si="31"/>
        <v>1.4370014963002338</v>
      </c>
      <c r="I250" s="2">
        <f t="shared" si="32"/>
        <v>58.965966926234422</v>
      </c>
    </row>
    <row r="251" spans="1:9" ht="13.5" x14ac:dyDescent="0.25">
      <c r="A251" s="3">
        <f>TITRES_STAT!B254</f>
        <v>43139</v>
      </c>
      <c r="B251" s="5">
        <f>TITRES_STAT!D254</f>
        <v>1.1608000000000001</v>
      </c>
      <c r="C251" s="2">
        <f t="shared" si="27"/>
        <v>9.100000000000108E-3</v>
      </c>
      <c r="D251" s="2">
        <f t="shared" si="28"/>
        <v>9.100000000000108E-3</v>
      </c>
      <c r="E251" s="2">
        <f t="shared" si="29"/>
        <v>0</v>
      </c>
      <c r="F251" s="2">
        <f t="shared" si="34"/>
        <v>1.0592986870803517E-2</v>
      </c>
      <c r="G251" s="2">
        <f t="shared" si="34"/>
        <v>6.91925992868007E-3</v>
      </c>
      <c r="H251" s="2">
        <f t="shared" si="31"/>
        <v>1.5309421787864896</v>
      </c>
      <c r="I251" s="2">
        <f t="shared" si="32"/>
        <v>60.489022294477316</v>
      </c>
    </row>
    <row r="252" spans="1:9" ht="13.5" x14ac:dyDescent="0.25">
      <c r="A252" s="3">
        <f>TITRES_STAT!B255</f>
        <v>43140</v>
      </c>
      <c r="B252" s="5">
        <f>TITRES_STAT!D255</f>
        <v>1.1472</v>
      </c>
      <c r="C252" s="2">
        <f t="shared" si="27"/>
        <v>-1.3600000000000056E-2</v>
      </c>
      <c r="D252" s="2">
        <f t="shared" si="28"/>
        <v>0</v>
      </c>
      <c r="E252" s="2">
        <f t="shared" si="29"/>
        <v>1.3600000000000056E-2</v>
      </c>
      <c r="F252" s="2">
        <f t="shared" si="34"/>
        <v>9.8363449514604073E-3</v>
      </c>
      <c r="G252" s="2">
        <f t="shared" si="34"/>
        <v>7.3964556480600688E-3</v>
      </c>
      <c r="H252" s="2">
        <f t="shared" si="31"/>
        <v>1.3298727687281231</v>
      </c>
      <c r="I252" s="2">
        <f t="shared" si="32"/>
        <v>57.079201344290581</v>
      </c>
    </row>
    <row r="253" spans="1:9" ht="13.5" x14ac:dyDescent="0.25">
      <c r="A253" s="3">
        <f>TITRES_STAT!B256</f>
        <v>43143</v>
      </c>
      <c r="B253" s="5">
        <f>TITRES_STAT!D256</f>
        <v>1.1380999999999999</v>
      </c>
      <c r="C253" s="2">
        <f t="shared" si="27"/>
        <v>-9.100000000000108E-3</v>
      </c>
      <c r="D253" s="2">
        <f t="shared" si="28"/>
        <v>0</v>
      </c>
      <c r="E253" s="2">
        <f t="shared" si="29"/>
        <v>9.100000000000108E-3</v>
      </c>
      <c r="F253" s="2">
        <f t="shared" ref="F253:G268" si="35">((F252*13)+D253)/14</f>
        <v>9.1337488834989499E-3</v>
      </c>
      <c r="G253" s="2">
        <f t="shared" si="35"/>
        <v>7.5181373874843574E-3</v>
      </c>
      <c r="H253" s="2">
        <f t="shared" si="31"/>
        <v>1.2148951811793363</v>
      </c>
      <c r="I253" s="2">
        <f t="shared" si="32"/>
        <v>54.851136591143643</v>
      </c>
    </row>
    <row r="254" spans="1:9" ht="13.5" x14ac:dyDescent="0.25">
      <c r="A254" s="3">
        <f>TITRES_STAT!B257</f>
        <v>43144</v>
      </c>
      <c r="B254" s="5">
        <f>TITRES_STAT!D257</f>
        <v>1.1244000000000001</v>
      </c>
      <c r="C254" s="2">
        <f t="shared" si="27"/>
        <v>-1.3699999999999823E-2</v>
      </c>
      <c r="D254" s="2">
        <f t="shared" si="28"/>
        <v>0</v>
      </c>
      <c r="E254" s="2">
        <f t="shared" si="29"/>
        <v>1.3699999999999823E-2</v>
      </c>
      <c r="F254" s="2">
        <f t="shared" si="35"/>
        <v>8.4813382489633098E-3</v>
      </c>
      <c r="G254" s="2">
        <f t="shared" si="35"/>
        <v>7.9596990026640328E-3</v>
      </c>
      <c r="H254" s="2">
        <f t="shared" si="31"/>
        <v>1.0655350467554978</v>
      </c>
      <c r="I254" s="2">
        <f t="shared" si="32"/>
        <v>51.586393967471984</v>
      </c>
    </row>
    <row r="255" spans="1:9" ht="13.5" x14ac:dyDescent="0.25">
      <c r="A255" s="3">
        <f>TITRES_STAT!B258</f>
        <v>43145</v>
      </c>
      <c r="B255" s="5">
        <f>TITRES_STAT!D258</f>
        <v>1.1198999999999999</v>
      </c>
      <c r="C255" s="2">
        <f t="shared" si="27"/>
        <v>-4.5000000000001705E-3</v>
      </c>
      <c r="D255" s="2">
        <f t="shared" si="28"/>
        <v>0</v>
      </c>
      <c r="E255" s="2">
        <f t="shared" si="29"/>
        <v>4.5000000000001705E-3</v>
      </c>
      <c r="F255" s="2">
        <f t="shared" si="35"/>
        <v>7.8755283740373598E-3</v>
      </c>
      <c r="G255" s="2">
        <f t="shared" si="35"/>
        <v>7.7125776453308998E-3</v>
      </c>
      <c r="H255" s="2">
        <f t="shared" si="31"/>
        <v>1.0211279206770913</v>
      </c>
      <c r="I255" s="2">
        <f t="shared" si="32"/>
        <v>50.522676483287938</v>
      </c>
    </row>
    <row r="256" spans="1:9" ht="13.5" x14ac:dyDescent="0.25">
      <c r="A256" s="3">
        <f>TITRES_STAT!B259</f>
        <v>43146</v>
      </c>
      <c r="B256" s="5">
        <f>TITRES_STAT!D259</f>
        <v>1.1380999999999999</v>
      </c>
      <c r="C256" s="2">
        <f t="shared" si="27"/>
        <v>1.8199999999999994E-2</v>
      </c>
      <c r="D256" s="2">
        <f t="shared" si="28"/>
        <v>1.8199999999999994E-2</v>
      </c>
      <c r="E256" s="2">
        <f t="shared" si="29"/>
        <v>0</v>
      </c>
      <c r="F256" s="2">
        <f t="shared" si="35"/>
        <v>8.6129906330346916E-3</v>
      </c>
      <c r="G256" s="2">
        <f t="shared" si="35"/>
        <v>7.1616792420929791E-3</v>
      </c>
      <c r="H256" s="2">
        <f t="shared" si="31"/>
        <v>1.2026495940242041</v>
      </c>
      <c r="I256" s="2">
        <f t="shared" si="32"/>
        <v>54.600132371803333</v>
      </c>
    </row>
    <row r="257" spans="1:9" ht="13.5" x14ac:dyDescent="0.25">
      <c r="A257" s="3">
        <f>TITRES_STAT!B260</f>
        <v>43147</v>
      </c>
      <c r="B257" s="5">
        <f>TITRES_STAT!D260</f>
        <v>1.1380999999999999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7.9977770163893562E-3</v>
      </c>
      <c r="G257" s="2">
        <f t="shared" si="35"/>
        <v>6.6501307248006238E-3</v>
      </c>
      <c r="H257" s="2">
        <f t="shared" si="31"/>
        <v>1.2026495940242041</v>
      </c>
      <c r="I257" s="2">
        <f t="shared" si="32"/>
        <v>54.600132371803333</v>
      </c>
    </row>
    <row r="258" spans="1:9" ht="13.5" x14ac:dyDescent="0.25">
      <c r="A258" s="3">
        <f>TITRES_STAT!B261</f>
        <v>43150</v>
      </c>
      <c r="B258" s="5">
        <f>TITRES_STAT!D261</f>
        <v>1.1472</v>
      </c>
      <c r="C258" s="2">
        <f t="shared" si="27"/>
        <v>9.100000000000108E-3</v>
      </c>
      <c r="D258" s="2">
        <f t="shared" si="28"/>
        <v>9.100000000000108E-3</v>
      </c>
      <c r="E258" s="2">
        <f t="shared" si="29"/>
        <v>0</v>
      </c>
      <c r="F258" s="2">
        <f t="shared" si="35"/>
        <v>8.0765072295044104E-3</v>
      </c>
      <c r="G258" s="2">
        <f t="shared" si="35"/>
        <v>6.1751213873148655E-3</v>
      </c>
      <c r="H258" s="2">
        <f t="shared" si="31"/>
        <v>1.3079106827106968</v>
      </c>
      <c r="I258" s="2">
        <f t="shared" si="32"/>
        <v>56.670766876234744</v>
      </c>
    </row>
    <row r="259" spans="1:9" ht="13.5" x14ac:dyDescent="0.25">
      <c r="A259" s="3">
        <f>TITRES_STAT!B262</f>
        <v>43151</v>
      </c>
      <c r="B259" s="5">
        <f>TITRES_STAT!D262</f>
        <v>1.1335</v>
      </c>
      <c r="C259" s="2">
        <f t="shared" ref="C259:C322" si="36">B259-B258</f>
        <v>-1.3700000000000045E-2</v>
      </c>
      <c r="D259" s="2">
        <f t="shared" ref="D259:D322" si="37">IF(C259&gt;0,C259,0)</f>
        <v>0</v>
      </c>
      <c r="E259" s="2">
        <f t="shared" ref="E259:E322" si="38">IF(C259&lt;0,-C259,0)</f>
        <v>1.3700000000000045E-2</v>
      </c>
      <c r="F259" s="2">
        <f t="shared" si="35"/>
        <v>7.4996138559683808E-3</v>
      </c>
      <c r="G259" s="2">
        <f t="shared" si="35"/>
        <v>6.7126127167923778E-3</v>
      </c>
      <c r="H259" s="2">
        <f t="shared" si="31"/>
        <v>1.1172421488293565</v>
      </c>
      <c r="I259" s="2">
        <f t="shared" si="32"/>
        <v>52.768746808063042</v>
      </c>
    </row>
    <row r="260" spans="1:9" ht="13.5" x14ac:dyDescent="0.25">
      <c r="A260" s="3">
        <f>TITRES_STAT!B263</f>
        <v>43152</v>
      </c>
      <c r="B260" s="5">
        <f>TITRES_STAT!D263</f>
        <v>1.1335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6.9639271519706392E-3</v>
      </c>
      <c r="G260" s="2">
        <f t="shared" si="35"/>
        <v>6.2331403798786362E-3</v>
      </c>
      <c r="H260" s="2">
        <f t="shared" si="31"/>
        <v>1.1172421488293565</v>
      </c>
      <c r="I260" s="2">
        <f t="shared" si="32"/>
        <v>52.768746808063042</v>
      </c>
    </row>
    <row r="261" spans="1:9" ht="13.5" x14ac:dyDescent="0.25">
      <c r="A261" s="3">
        <f>TITRES_STAT!B264</f>
        <v>43153</v>
      </c>
      <c r="B261" s="5">
        <f>TITRES_STAT!D264</f>
        <v>1.1335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6.4665037839727367E-3</v>
      </c>
      <c r="G261" s="2">
        <f t="shared" si="35"/>
        <v>5.7879160670301624E-3</v>
      </c>
      <c r="H261" s="2">
        <f t="shared" si="31"/>
        <v>1.1172421488293565</v>
      </c>
      <c r="I261" s="2">
        <f t="shared" si="32"/>
        <v>52.768746808063042</v>
      </c>
    </row>
    <row r="262" spans="1:9" ht="13.5" x14ac:dyDescent="0.25">
      <c r="A262" s="3">
        <f>TITRES_STAT!B265</f>
        <v>43154</v>
      </c>
      <c r="B262" s="5">
        <f>TITRES_STAT!D265</f>
        <v>1.1335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6.0046106565461123E-3</v>
      </c>
      <c r="G262" s="2">
        <f t="shared" si="35"/>
        <v>5.3744934908137223E-3</v>
      </c>
      <c r="H262" s="2">
        <f t="shared" si="31"/>
        <v>1.1172421488293565</v>
      </c>
      <c r="I262" s="2">
        <f t="shared" si="32"/>
        <v>52.768746808063042</v>
      </c>
    </row>
    <row r="263" spans="1:9" ht="13.5" x14ac:dyDescent="0.25">
      <c r="A263" s="3">
        <f>TITRES_STAT!B266</f>
        <v>43157</v>
      </c>
      <c r="B263" s="5">
        <f>TITRES_STAT!D266</f>
        <v>1.1380999999999999</v>
      </c>
      <c r="C263" s="2">
        <f t="shared" si="36"/>
        <v>4.5999999999999375E-3</v>
      </c>
      <c r="D263" s="2">
        <f t="shared" si="37"/>
        <v>4.5999999999999375E-3</v>
      </c>
      <c r="E263" s="2">
        <f t="shared" si="38"/>
        <v>0</v>
      </c>
      <c r="F263" s="2">
        <f t="shared" si="35"/>
        <v>5.9042813239356716E-3</v>
      </c>
      <c r="G263" s="2">
        <f t="shared" si="35"/>
        <v>4.990601098612742E-3</v>
      </c>
      <c r="H263" s="2">
        <f t="shared" si="31"/>
        <v>1.1830801956054771</v>
      </c>
      <c r="I263" s="2">
        <f t="shared" si="32"/>
        <v>54.193162394446524</v>
      </c>
    </row>
    <row r="264" spans="1:9" ht="13.5" x14ac:dyDescent="0.25">
      <c r="A264" s="3">
        <f>TITRES_STAT!B267</f>
        <v>43158</v>
      </c>
      <c r="B264" s="5">
        <f>TITRES_STAT!D267</f>
        <v>1.1426000000000001</v>
      </c>
      <c r="C264" s="2">
        <f t="shared" si="36"/>
        <v>4.5000000000001705E-3</v>
      </c>
      <c r="D264" s="2">
        <f t="shared" si="37"/>
        <v>4.5000000000001705E-3</v>
      </c>
      <c r="E264" s="2">
        <f t="shared" si="38"/>
        <v>0</v>
      </c>
      <c r="F264" s="2">
        <f t="shared" si="35"/>
        <v>5.8039755150831361E-3</v>
      </c>
      <c r="G264" s="2">
        <f t="shared" si="35"/>
        <v>4.6341295915689751E-3</v>
      </c>
      <c r="H264" s="2">
        <f t="shared" si="31"/>
        <v>1.2524413485636008</v>
      </c>
      <c r="I264" s="2">
        <f t="shared" si="32"/>
        <v>55.603727456090802</v>
      </c>
    </row>
    <row r="265" spans="1:9" ht="13.5" x14ac:dyDescent="0.25">
      <c r="A265" s="3">
        <f>TITRES_STAT!B268</f>
        <v>43159</v>
      </c>
      <c r="B265" s="5">
        <f>TITRES_STAT!D268</f>
        <v>1.1380999999999999</v>
      </c>
      <c r="C265" s="2">
        <f t="shared" si="36"/>
        <v>-4.5000000000001705E-3</v>
      </c>
      <c r="D265" s="2">
        <f t="shared" si="37"/>
        <v>0</v>
      </c>
      <c r="E265" s="2">
        <f t="shared" si="38"/>
        <v>4.5000000000001705E-3</v>
      </c>
      <c r="F265" s="2">
        <f t="shared" si="35"/>
        <v>5.3894058354343405E-3</v>
      </c>
      <c r="G265" s="2">
        <f t="shared" si="35"/>
        <v>4.6245489064569174E-3</v>
      </c>
      <c r="H265" s="2">
        <f t="shared" si="31"/>
        <v>1.1653906022940983</v>
      </c>
      <c r="I265" s="2">
        <f t="shared" si="32"/>
        <v>53.818955391209265</v>
      </c>
    </row>
    <row r="266" spans="1:9" ht="13.5" x14ac:dyDescent="0.25">
      <c r="A266" s="3">
        <f>TITRES_STAT!B269</f>
        <v>43160</v>
      </c>
      <c r="B266" s="5">
        <f>TITRES_STAT!D269</f>
        <v>1.1426000000000001</v>
      </c>
      <c r="C266" s="2">
        <f t="shared" si="36"/>
        <v>4.5000000000001705E-3</v>
      </c>
      <c r="D266" s="2">
        <f t="shared" si="37"/>
        <v>4.5000000000001705E-3</v>
      </c>
      <c r="E266" s="2">
        <f t="shared" si="38"/>
        <v>0</v>
      </c>
      <c r="F266" s="2">
        <f t="shared" si="35"/>
        <v>5.3258768471890422E-3</v>
      </c>
      <c r="G266" s="2">
        <f t="shared" si="35"/>
        <v>4.2942239845671377E-3</v>
      </c>
      <c r="H266" s="2">
        <f t="shared" si="31"/>
        <v>1.2402419776726892</v>
      </c>
      <c r="I266" s="2">
        <f t="shared" si="32"/>
        <v>55.361964914215839</v>
      </c>
    </row>
    <row r="267" spans="1:9" ht="13.5" x14ac:dyDescent="0.25">
      <c r="A267" s="3">
        <f>TITRES_STAT!B270</f>
        <v>43161</v>
      </c>
      <c r="B267" s="5">
        <f>TITRES_STAT!D270</f>
        <v>1.1426000000000001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4.9454570723898245E-3</v>
      </c>
      <c r="G267" s="2">
        <f t="shared" si="35"/>
        <v>3.9874936999551988E-3</v>
      </c>
      <c r="H267" s="2">
        <f t="shared" si="31"/>
        <v>1.2402419776726892</v>
      </c>
      <c r="I267" s="2">
        <f t="shared" si="32"/>
        <v>55.361964914215839</v>
      </c>
    </row>
    <row r="268" spans="1:9" ht="13.5" x14ac:dyDescent="0.25">
      <c r="A268" s="3">
        <f>TITRES_STAT!B271</f>
        <v>43164</v>
      </c>
      <c r="B268" s="5">
        <f>TITRES_STAT!D271</f>
        <v>1.1516999999999999</v>
      </c>
      <c r="C268" s="2">
        <f t="shared" si="36"/>
        <v>9.099999999999886E-3</v>
      </c>
      <c r="D268" s="2">
        <f t="shared" si="37"/>
        <v>9.099999999999886E-3</v>
      </c>
      <c r="E268" s="2">
        <f t="shared" si="38"/>
        <v>0</v>
      </c>
      <c r="F268" s="2">
        <f t="shared" si="35"/>
        <v>5.242210138647686E-3</v>
      </c>
      <c r="G268" s="2">
        <f t="shared" si="35"/>
        <v>3.7026727213869703E-3</v>
      </c>
      <c r="H268" s="2">
        <f t="shared" si="31"/>
        <v>1.4157908443725553</v>
      </c>
      <c r="I268" s="2">
        <f t="shared" si="32"/>
        <v>58.605687974625702</v>
      </c>
    </row>
    <row r="269" spans="1:9" ht="13.5" x14ac:dyDescent="0.25">
      <c r="A269" s="3">
        <f>TITRES_STAT!B272</f>
        <v>43165</v>
      </c>
      <c r="B269" s="5">
        <f>TITRES_STAT!D272</f>
        <v>1.1836</v>
      </c>
      <c r="C269" s="2">
        <f t="shared" si="36"/>
        <v>3.1900000000000039E-2</v>
      </c>
      <c r="D269" s="2">
        <f t="shared" si="37"/>
        <v>3.1900000000000039E-2</v>
      </c>
      <c r="E269" s="2">
        <f t="shared" si="38"/>
        <v>0</v>
      </c>
      <c r="F269" s="2">
        <f t="shared" ref="F269:G284" si="39">((F268*13)+D269)/14</f>
        <v>7.1463379858871393E-3</v>
      </c>
      <c r="G269" s="2">
        <f t="shared" si="39"/>
        <v>3.438196098430758E-3</v>
      </c>
      <c r="H269" s="2">
        <f t="shared" si="31"/>
        <v>2.0785137849318223</v>
      </c>
      <c r="I269" s="2">
        <f t="shared" si="32"/>
        <v>67.516793171606793</v>
      </c>
    </row>
    <row r="270" spans="1:9" ht="13.5" x14ac:dyDescent="0.25">
      <c r="A270" s="3">
        <f>TITRES_STAT!B273</f>
        <v>43166</v>
      </c>
      <c r="B270" s="5">
        <f>TITRES_STAT!D273</f>
        <v>1.2245999999999999</v>
      </c>
      <c r="C270" s="2">
        <f t="shared" si="36"/>
        <v>4.0999999999999925E-2</v>
      </c>
      <c r="D270" s="2">
        <f t="shared" si="37"/>
        <v>4.0999999999999925E-2</v>
      </c>
      <c r="E270" s="2">
        <f t="shared" si="38"/>
        <v>0</v>
      </c>
      <c r="F270" s="2">
        <f t="shared" si="39"/>
        <v>9.5644567011809092E-3</v>
      </c>
      <c r="G270" s="2">
        <f t="shared" si="39"/>
        <v>3.1926106628285609E-3</v>
      </c>
      <c r="H270" s="2">
        <f t="shared" si="31"/>
        <v>2.995810548570641</v>
      </c>
      <c r="I270" s="2">
        <f t="shared" si="32"/>
        <v>74.973788475589402</v>
      </c>
    </row>
    <row r="271" spans="1:9" ht="13.5" x14ac:dyDescent="0.25">
      <c r="A271" s="3">
        <f>TITRES_STAT!B274</f>
        <v>43167</v>
      </c>
      <c r="B271" s="5">
        <f>TITRES_STAT!D274</f>
        <v>1.2337</v>
      </c>
      <c r="C271" s="2">
        <f t="shared" si="36"/>
        <v>9.100000000000108E-3</v>
      </c>
      <c r="D271" s="2">
        <f t="shared" si="37"/>
        <v>9.100000000000108E-3</v>
      </c>
      <c r="E271" s="2">
        <f t="shared" si="38"/>
        <v>0</v>
      </c>
      <c r="F271" s="2">
        <f t="shared" si="39"/>
        <v>9.531281222525138E-3</v>
      </c>
      <c r="G271" s="2">
        <f t="shared" si="39"/>
        <v>2.964567044055092E-3</v>
      </c>
      <c r="H271" s="2">
        <f t="shared" si="31"/>
        <v>3.2150668481721181</v>
      </c>
      <c r="I271" s="2">
        <f t="shared" si="32"/>
        <v>76.275583851448175</v>
      </c>
    </row>
    <row r="272" spans="1:9" ht="13.5" x14ac:dyDescent="0.25">
      <c r="A272" s="3">
        <f>TITRES_STAT!B275</f>
        <v>43168</v>
      </c>
      <c r="B272" s="5">
        <f>TITRES_STAT!D275</f>
        <v>1.2701</v>
      </c>
      <c r="C272" s="2">
        <f t="shared" si="36"/>
        <v>3.6399999999999988E-2</v>
      </c>
      <c r="D272" s="2">
        <f t="shared" si="37"/>
        <v>3.6399999999999988E-2</v>
      </c>
      <c r="E272" s="2">
        <f t="shared" si="38"/>
        <v>0</v>
      </c>
      <c r="F272" s="2">
        <f t="shared" si="39"/>
        <v>1.1450475420916198E-2</v>
      </c>
      <c r="G272" s="2">
        <f t="shared" si="39"/>
        <v>2.7528122551940142E-3</v>
      </c>
      <c r="H272" s="2">
        <f t="shared" si="31"/>
        <v>4.1595555233784678</v>
      </c>
      <c r="I272" s="2">
        <f t="shared" si="32"/>
        <v>80.618485536808379</v>
      </c>
    </row>
    <row r="273" spans="1:9" ht="13.5" x14ac:dyDescent="0.25">
      <c r="A273" s="3">
        <f>TITRES_STAT!B276</f>
        <v>43171</v>
      </c>
      <c r="B273" s="5">
        <f>TITRES_STAT!D276</f>
        <v>1.2974000000000001</v>
      </c>
      <c r="C273" s="2">
        <f t="shared" si="36"/>
        <v>2.7300000000000102E-2</v>
      </c>
      <c r="D273" s="2">
        <f t="shared" si="37"/>
        <v>2.7300000000000102E-2</v>
      </c>
      <c r="E273" s="2">
        <f t="shared" si="38"/>
        <v>0</v>
      </c>
      <c r="F273" s="2">
        <f t="shared" si="39"/>
        <v>1.2582584319422191E-2</v>
      </c>
      <c r="G273" s="2">
        <f t="shared" si="39"/>
        <v>2.5561828083944418E-3</v>
      </c>
      <c r="H273" s="2">
        <f t="shared" ref="H273:H336" si="40">F273/G273</f>
        <v>4.9224117610451383</v>
      </c>
      <c r="I273" s="2">
        <f t="shared" ref="I273:I336" si="41">IF(G273=0,100,100-(100/(1+H273)))</f>
        <v>83.11498692850887</v>
      </c>
    </row>
    <row r="274" spans="1:9" ht="13.5" x14ac:dyDescent="0.25">
      <c r="A274" s="3">
        <f>TITRES_STAT!B277</f>
        <v>43172</v>
      </c>
      <c r="B274" s="5">
        <f>TITRES_STAT!D277</f>
        <v>1.3292999999999999</v>
      </c>
      <c r="C274" s="2">
        <f t="shared" si="36"/>
        <v>3.1899999999999817E-2</v>
      </c>
      <c r="D274" s="2">
        <f t="shared" si="37"/>
        <v>3.1899999999999817E-2</v>
      </c>
      <c r="E274" s="2">
        <f t="shared" si="38"/>
        <v>0</v>
      </c>
      <c r="F274" s="2">
        <f t="shared" si="39"/>
        <v>1.3962399725177736E-2</v>
      </c>
      <c r="G274" s="2">
        <f t="shared" si="39"/>
        <v>2.3735983220805534E-3</v>
      </c>
      <c r="H274" s="2">
        <f t="shared" si="40"/>
        <v>5.8823768096276448</v>
      </c>
      <c r="I274" s="2">
        <f t="shared" si="41"/>
        <v>85.470135860606817</v>
      </c>
    </row>
    <row r="275" spans="1:9" ht="13.5" x14ac:dyDescent="0.25">
      <c r="A275" s="3">
        <f>TITRES_STAT!B278</f>
        <v>43173</v>
      </c>
      <c r="B275" s="5">
        <f>TITRES_STAT!D278</f>
        <v>1.3202</v>
      </c>
      <c r="C275" s="2">
        <f t="shared" si="36"/>
        <v>-9.099999999999886E-3</v>
      </c>
      <c r="D275" s="2">
        <f t="shared" si="37"/>
        <v>0</v>
      </c>
      <c r="E275" s="2">
        <f t="shared" si="38"/>
        <v>9.099999999999886E-3</v>
      </c>
      <c r="F275" s="2">
        <f t="shared" si="39"/>
        <v>1.2965085459093612E-2</v>
      </c>
      <c r="G275" s="2">
        <f t="shared" si="39"/>
        <v>2.8540555847890773E-3</v>
      </c>
      <c r="H275" s="2">
        <f t="shared" si="40"/>
        <v>4.5426884914898276</v>
      </c>
      <c r="I275" s="2">
        <f t="shared" si="41"/>
        <v>81.958213932906617</v>
      </c>
    </row>
    <row r="276" spans="1:9" ht="13.5" x14ac:dyDescent="0.25">
      <c r="A276" s="3">
        <f>TITRES_STAT!B279</f>
        <v>43174</v>
      </c>
      <c r="B276" s="5">
        <f>TITRES_STAT!D279</f>
        <v>1.3202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1.203900792630121E-2</v>
      </c>
      <c r="G276" s="2">
        <f t="shared" si="39"/>
        <v>2.6501944715898577E-3</v>
      </c>
      <c r="H276" s="2">
        <f t="shared" si="40"/>
        <v>4.5426884914898276</v>
      </c>
      <c r="I276" s="2">
        <f t="shared" si="41"/>
        <v>81.958213932906617</v>
      </c>
    </row>
    <row r="277" spans="1:9" ht="13.5" x14ac:dyDescent="0.25">
      <c r="A277" s="3">
        <f>TITRES_STAT!B280</f>
        <v>43175</v>
      </c>
      <c r="B277" s="5">
        <f>TITRES_STAT!D280</f>
        <v>1.2974000000000001</v>
      </c>
      <c r="C277" s="2">
        <f t="shared" si="36"/>
        <v>-2.2799999999999931E-2</v>
      </c>
      <c r="D277" s="2">
        <f t="shared" si="37"/>
        <v>0</v>
      </c>
      <c r="E277" s="2">
        <f t="shared" si="38"/>
        <v>2.2799999999999931E-2</v>
      </c>
      <c r="F277" s="2">
        <f t="shared" si="39"/>
        <v>1.1179078788708266E-2</v>
      </c>
      <c r="G277" s="2">
        <f t="shared" si="39"/>
        <v>4.0894662950477206E-3</v>
      </c>
      <c r="H277" s="2">
        <f t="shared" si="40"/>
        <v>2.7336278091461357</v>
      </c>
      <c r="I277" s="2">
        <f t="shared" si="41"/>
        <v>73.216398336482939</v>
      </c>
    </row>
    <row r="278" spans="1:9" ht="13.5" x14ac:dyDescent="0.25">
      <c r="A278" s="3">
        <f>TITRES_STAT!B281</f>
        <v>43178</v>
      </c>
      <c r="B278" s="5">
        <f>TITRES_STAT!D281</f>
        <v>1.2656000000000001</v>
      </c>
      <c r="C278" s="2">
        <f t="shared" si="36"/>
        <v>-3.180000000000005E-2</v>
      </c>
      <c r="D278" s="2">
        <f t="shared" si="37"/>
        <v>0</v>
      </c>
      <c r="E278" s="2">
        <f t="shared" si="38"/>
        <v>3.180000000000005E-2</v>
      </c>
      <c r="F278" s="2">
        <f t="shared" si="39"/>
        <v>1.0380573160943389E-2</v>
      </c>
      <c r="G278" s="2">
        <f t="shared" si="39"/>
        <v>6.0687901311157434E-3</v>
      </c>
      <c r="H278" s="2">
        <f t="shared" si="40"/>
        <v>1.7104847814262656</v>
      </c>
      <c r="I278" s="2">
        <f t="shared" si="41"/>
        <v>63.106230780096951</v>
      </c>
    </row>
    <row r="279" spans="1:9" ht="13.5" x14ac:dyDescent="0.25">
      <c r="A279" s="3">
        <f>TITRES_STAT!B282</f>
        <v>43180</v>
      </c>
      <c r="B279" s="5">
        <f>TITRES_STAT!D282</f>
        <v>1.2791999999999999</v>
      </c>
      <c r="C279" s="2">
        <f t="shared" si="36"/>
        <v>1.3599999999999834E-2</v>
      </c>
      <c r="D279" s="2">
        <f t="shared" si="37"/>
        <v>1.3599999999999834E-2</v>
      </c>
      <c r="E279" s="2">
        <f t="shared" si="38"/>
        <v>0</v>
      </c>
      <c r="F279" s="2">
        <f t="shared" si="39"/>
        <v>1.0610532220875992E-2</v>
      </c>
      <c r="G279" s="2">
        <f t="shared" si="39"/>
        <v>5.6353051217503331E-3</v>
      </c>
      <c r="H279" s="2">
        <f t="shared" si="40"/>
        <v>1.8828673854629447</v>
      </c>
      <c r="I279" s="2">
        <f t="shared" si="41"/>
        <v>65.312313530529764</v>
      </c>
    </row>
    <row r="280" spans="1:9" ht="13.5" x14ac:dyDescent="0.25">
      <c r="A280" s="3">
        <f>TITRES_STAT!B283</f>
        <v>43181</v>
      </c>
      <c r="B280" s="5">
        <f>TITRES_STAT!D283</f>
        <v>1.2427999999999999</v>
      </c>
      <c r="C280" s="2">
        <f t="shared" si="36"/>
        <v>-3.6399999999999988E-2</v>
      </c>
      <c r="D280" s="2">
        <f t="shared" si="37"/>
        <v>0</v>
      </c>
      <c r="E280" s="2">
        <f t="shared" si="38"/>
        <v>3.6399999999999988E-2</v>
      </c>
      <c r="F280" s="2">
        <f t="shared" si="39"/>
        <v>9.852637062241992E-3</v>
      </c>
      <c r="G280" s="2">
        <f t="shared" si="39"/>
        <v>7.8327833273395941E-3</v>
      </c>
      <c r="H280" s="2">
        <f t="shared" si="40"/>
        <v>1.2578717743732664</v>
      </c>
      <c r="I280" s="2">
        <f t="shared" si="41"/>
        <v>55.710505293083926</v>
      </c>
    </row>
    <row r="281" spans="1:9" ht="13.5" x14ac:dyDescent="0.25">
      <c r="A281" s="3">
        <f>TITRES_STAT!B284</f>
        <v>43182</v>
      </c>
      <c r="B281" s="5">
        <f>TITRES_STAT!D284</f>
        <v>1.2746999999999999</v>
      </c>
      <c r="C281" s="2">
        <f t="shared" si="36"/>
        <v>3.1900000000000039E-2</v>
      </c>
      <c r="D281" s="2">
        <f t="shared" si="37"/>
        <v>3.1900000000000039E-2</v>
      </c>
      <c r="E281" s="2">
        <f t="shared" si="38"/>
        <v>0</v>
      </c>
      <c r="F281" s="2">
        <f t="shared" si="39"/>
        <v>1.142744870065328E-2</v>
      </c>
      <c r="G281" s="2">
        <f t="shared" si="39"/>
        <v>7.2732988039581944E-3</v>
      </c>
      <c r="H281" s="2">
        <f t="shared" si="40"/>
        <v>1.5711507266048743</v>
      </c>
      <c r="I281" s="2">
        <f t="shared" si="41"/>
        <v>61.106908682849983</v>
      </c>
    </row>
    <row r="282" spans="1:9" ht="13.5" x14ac:dyDescent="0.25">
      <c r="A282" s="3">
        <f>TITRES_STAT!B285</f>
        <v>43185</v>
      </c>
      <c r="B282" s="5">
        <f>TITRES_STAT!D285</f>
        <v>1.2791999999999999</v>
      </c>
      <c r="C282" s="2">
        <f t="shared" si="36"/>
        <v>4.4999999999999485E-3</v>
      </c>
      <c r="D282" s="2">
        <f t="shared" si="37"/>
        <v>4.4999999999999485E-3</v>
      </c>
      <c r="E282" s="2">
        <f t="shared" si="38"/>
        <v>0</v>
      </c>
      <c r="F282" s="2">
        <f t="shared" si="39"/>
        <v>1.0932630936320898E-2</v>
      </c>
      <c r="G282" s="2">
        <f t="shared" si="39"/>
        <v>6.7537774608183235E-3</v>
      </c>
      <c r="H282" s="2">
        <f t="shared" si="40"/>
        <v>1.618743140375289</v>
      </c>
      <c r="I282" s="2">
        <f t="shared" si="41"/>
        <v>61.813742455982485</v>
      </c>
    </row>
    <row r="283" spans="1:9" ht="13.5" x14ac:dyDescent="0.25">
      <c r="A283" s="3">
        <f>TITRES_STAT!B286</f>
        <v>43186</v>
      </c>
      <c r="B283" s="5">
        <f>TITRES_STAT!D286</f>
        <v>1.2656000000000001</v>
      </c>
      <c r="C283" s="2">
        <f t="shared" si="36"/>
        <v>-1.3599999999999834E-2</v>
      </c>
      <c r="D283" s="2">
        <f t="shared" si="37"/>
        <v>0</v>
      </c>
      <c r="E283" s="2">
        <f t="shared" si="38"/>
        <v>1.3599999999999834E-2</v>
      </c>
      <c r="F283" s="2">
        <f t="shared" si="39"/>
        <v>1.0151728726583691E-2</v>
      </c>
      <c r="G283" s="2">
        <f t="shared" si="39"/>
        <v>7.2427933564741453E-3</v>
      </c>
      <c r="H283" s="2">
        <f t="shared" si="40"/>
        <v>1.4016316946981959</v>
      </c>
      <c r="I283" s="2">
        <f t="shared" si="41"/>
        <v>58.361642119914386</v>
      </c>
    </row>
    <row r="284" spans="1:9" ht="13.5" x14ac:dyDescent="0.25">
      <c r="A284" s="3">
        <f>TITRES_STAT!B287</f>
        <v>43187</v>
      </c>
      <c r="B284" s="5">
        <f>TITRES_STAT!D287</f>
        <v>1.2609999999999999</v>
      </c>
      <c r="C284" s="2">
        <f t="shared" si="36"/>
        <v>-4.6000000000001595E-3</v>
      </c>
      <c r="D284" s="2">
        <f t="shared" si="37"/>
        <v>0</v>
      </c>
      <c r="E284" s="2">
        <f t="shared" si="38"/>
        <v>4.6000000000001595E-3</v>
      </c>
      <c r="F284" s="2">
        <f t="shared" si="39"/>
        <v>9.4266052461134276E-3</v>
      </c>
      <c r="G284" s="2">
        <f t="shared" si="39"/>
        <v>7.0540224024402895E-3</v>
      </c>
      <c r="H284" s="2">
        <f t="shared" si="40"/>
        <v>1.3363446709287965</v>
      </c>
      <c r="I284" s="2">
        <f t="shared" si="41"/>
        <v>57.198096135256556</v>
      </c>
    </row>
    <row r="285" spans="1:9" ht="13.5" x14ac:dyDescent="0.25">
      <c r="A285" s="3">
        <f>TITRES_STAT!B288</f>
        <v>43188</v>
      </c>
      <c r="B285" s="5">
        <f>TITRES_STAT!D288</f>
        <v>1.2609999999999999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8.7532762999624689E-3</v>
      </c>
      <c r="G285" s="2">
        <f t="shared" si="42"/>
        <v>6.5501636594088404E-3</v>
      </c>
      <c r="H285" s="2">
        <f t="shared" si="40"/>
        <v>1.3363446709287965</v>
      </c>
      <c r="I285" s="2">
        <f t="shared" si="41"/>
        <v>57.198096135256556</v>
      </c>
    </row>
    <row r="286" spans="1:9" ht="13.5" x14ac:dyDescent="0.25">
      <c r="A286" s="3">
        <f>TITRES_STAT!B289</f>
        <v>43189</v>
      </c>
      <c r="B286" s="5">
        <f>TITRES_STAT!D289</f>
        <v>1.2609999999999999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8.1280422785365795E-3</v>
      </c>
      <c r="G286" s="2">
        <f t="shared" si="42"/>
        <v>6.0822948265939229E-3</v>
      </c>
      <c r="H286" s="2">
        <f t="shared" si="40"/>
        <v>1.3363446709287969</v>
      </c>
      <c r="I286" s="2">
        <f t="shared" si="41"/>
        <v>57.198096135256563</v>
      </c>
    </row>
    <row r="287" spans="1:9" ht="13.5" x14ac:dyDescent="0.25">
      <c r="A287" s="3">
        <f>TITRES_STAT!B290</f>
        <v>43192</v>
      </c>
      <c r="B287" s="5">
        <f>TITRES_STAT!D290</f>
        <v>1.2519</v>
      </c>
      <c r="C287" s="2">
        <f t="shared" si="36"/>
        <v>-9.099999999999886E-3</v>
      </c>
      <c r="D287" s="2">
        <f t="shared" si="37"/>
        <v>0</v>
      </c>
      <c r="E287" s="2">
        <f t="shared" si="38"/>
        <v>9.099999999999886E-3</v>
      </c>
      <c r="F287" s="2">
        <f t="shared" si="42"/>
        <v>7.5474678300696809E-3</v>
      </c>
      <c r="G287" s="2">
        <f t="shared" si="42"/>
        <v>6.2978451961229198E-3</v>
      </c>
      <c r="H287" s="2">
        <f t="shared" si="40"/>
        <v>1.1984206653278893</v>
      </c>
      <c r="I287" s="2">
        <f t="shared" si="41"/>
        <v>54.512800221933304</v>
      </c>
    </row>
    <row r="288" spans="1:9" ht="13.5" x14ac:dyDescent="0.25">
      <c r="A288" s="3">
        <f>TITRES_STAT!B291</f>
        <v>43193</v>
      </c>
      <c r="B288" s="5">
        <f>TITRES_STAT!D291</f>
        <v>1.2519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7.0083629850647032E-3</v>
      </c>
      <c r="G288" s="2">
        <f t="shared" si="42"/>
        <v>5.8479991106855688E-3</v>
      </c>
      <c r="H288" s="2">
        <f t="shared" si="40"/>
        <v>1.198420665327889</v>
      </c>
      <c r="I288" s="2">
        <f t="shared" si="41"/>
        <v>54.512800221933304</v>
      </c>
    </row>
    <row r="289" spans="1:9" ht="13.5" x14ac:dyDescent="0.25">
      <c r="A289" s="3">
        <f>TITRES_STAT!B292</f>
        <v>43194</v>
      </c>
      <c r="B289" s="5">
        <f>TITRES_STAT!D292</f>
        <v>1.2519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6.5077656289886524E-3</v>
      </c>
      <c r="G289" s="2">
        <f t="shared" si="42"/>
        <v>5.4302848884937426E-3</v>
      </c>
      <c r="H289" s="2">
        <f t="shared" si="40"/>
        <v>1.198420665327889</v>
      </c>
      <c r="I289" s="2">
        <f t="shared" si="41"/>
        <v>54.512800221933304</v>
      </c>
    </row>
    <row r="290" spans="1:9" ht="13.5" x14ac:dyDescent="0.25">
      <c r="A290" s="3">
        <f>TITRES_STAT!B293</f>
        <v>43195</v>
      </c>
      <c r="B290" s="5">
        <f>TITRES_STAT!D293</f>
        <v>1.2473000000000001</v>
      </c>
      <c r="C290" s="2">
        <f t="shared" si="36"/>
        <v>-4.5999999999999375E-3</v>
      </c>
      <c r="D290" s="2">
        <f t="shared" si="37"/>
        <v>0</v>
      </c>
      <c r="E290" s="2">
        <f t="shared" si="38"/>
        <v>4.5999999999999375E-3</v>
      </c>
      <c r="F290" s="2">
        <f t="shared" si="42"/>
        <v>6.0429252269180349E-3</v>
      </c>
      <c r="G290" s="2">
        <f t="shared" si="42"/>
        <v>5.3709788250298988E-3</v>
      </c>
      <c r="H290" s="2">
        <f t="shared" si="40"/>
        <v>1.125106879728649</v>
      </c>
      <c r="I290" s="2">
        <f t="shared" si="41"/>
        <v>52.943543238272881</v>
      </c>
    </row>
    <row r="291" spans="1:9" ht="13.5" x14ac:dyDescent="0.25">
      <c r="A291" s="3">
        <f>TITRES_STAT!B294</f>
        <v>43196</v>
      </c>
      <c r="B291" s="5">
        <f>TITRES_STAT!D294</f>
        <v>1.2473000000000001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5.6112877107096035E-3</v>
      </c>
      <c r="G291" s="2">
        <f t="shared" si="42"/>
        <v>4.987337480384906E-3</v>
      </c>
      <c r="H291" s="2">
        <f t="shared" si="40"/>
        <v>1.125106879728649</v>
      </c>
      <c r="I291" s="2">
        <f t="shared" si="41"/>
        <v>52.943543238272881</v>
      </c>
    </row>
    <row r="292" spans="1:9" ht="13.5" x14ac:dyDescent="0.25">
      <c r="A292" s="3">
        <f>TITRES_STAT!B295</f>
        <v>43200</v>
      </c>
      <c r="B292" s="5">
        <f>TITRES_STAT!D295</f>
        <v>1.2109000000000001</v>
      </c>
      <c r="C292" s="2">
        <f t="shared" si="36"/>
        <v>-3.6399999999999988E-2</v>
      </c>
      <c r="D292" s="2">
        <f t="shared" si="37"/>
        <v>0</v>
      </c>
      <c r="E292" s="2">
        <f t="shared" si="38"/>
        <v>3.6399999999999988E-2</v>
      </c>
      <c r="F292" s="2">
        <f t="shared" si="42"/>
        <v>5.2104814456589172E-3</v>
      </c>
      <c r="G292" s="2">
        <f t="shared" si="42"/>
        <v>7.2310990889288404E-3</v>
      </c>
      <c r="H292" s="2">
        <f t="shared" si="40"/>
        <v>0.72056562654996859</v>
      </c>
      <c r="I292" s="2">
        <f t="shared" si="41"/>
        <v>41.879578170745347</v>
      </c>
    </row>
    <row r="293" spans="1:9" ht="13.5" x14ac:dyDescent="0.25">
      <c r="A293" s="3">
        <f>TITRES_STAT!B296</f>
        <v>43201</v>
      </c>
      <c r="B293" s="5">
        <f>TITRES_STAT!D296</f>
        <v>1.2427999999999999</v>
      </c>
      <c r="C293" s="2">
        <f t="shared" si="36"/>
        <v>3.1899999999999817E-2</v>
      </c>
      <c r="D293" s="2">
        <f t="shared" si="37"/>
        <v>3.1899999999999817E-2</v>
      </c>
      <c r="E293" s="2">
        <f t="shared" si="38"/>
        <v>0</v>
      </c>
      <c r="F293" s="2">
        <f t="shared" si="42"/>
        <v>7.1168756281118394E-3</v>
      </c>
      <c r="G293" s="2">
        <f t="shared" si="42"/>
        <v>6.7145920111482084E-3</v>
      </c>
      <c r="H293" s="2">
        <f t="shared" si="40"/>
        <v>1.0599118481503749</v>
      </c>
      <c r="I293" s="2">
        <f t="shared" si="41"/>
        <v>51.45423330139517</v>
      </c>
    </row>
    <row r="294" spans="1:9" ht="13.5" x14ac:dyDescent="0.25">
      <c r="A294" s="3">
        <f>TITRES_STAT!B297</f>
        <v>43202</v>
      </c>
      <c r="B294" s="5">
        <f>TITRES_STAT!D297</f>
        <v>1.2427999999999999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6.608527368960994E-3</v>
      </c>
      <c r="G294" s="2">
        <f t="shared" si="42"/>
        <v>6.2349782960661937E-3</v>
      </c>
      <c r="H294" s="2">
        <f t="shared" si="40"/>
        <v>1.0599118481503749</v>
      </c>
      <c r="I294" s="2">
        <f t="shared" si="41"/>
        <v>51.45423330139517</v>
      </c>
    </row>
    <row r="295" spans="1:9" ht="13.5" x14ac:dyDescent="0.25">
      <c r="A295" s="3">
        <f>TITRES_STAT!B298</f>
        <v>43203</v>
      </c>
      <c r="B295" s="5">
        <f>TITRES_STAT!D298</f>
        <v>1.2427999999999999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6.1364896997494946E-3</v>
      </c>
      <c r="G295" s="2">
        <f t="shared" si="42"/>
        <v>5.7896227034900374E-3</v>
      </c>
      <c r="H295" s="2">
        <f t="shared" si="40"/>
        <v>1.0599118481503746</v>
      </c>
      <c r="I295" s="2">
        <f t="shared" si="41"/>
        <v>51.454233301395156</v>
      </c>
    </row>
    <row r="296" spans="1:9" ht="13.5" x14ac:dyDescent="0.25">
      <c r="A296" s="3">
        <f>TITRES_STAT!B299</f>
        <v>43206</v>
      </c>
      <c r="B296" s="5">
        <f>TITRES_STAT!D299</f>
        <v>1.2063999999999999</v>
      </c>
      <c r="C296" s="2">
        <f t="shared" si="36"/>
        <v>-3.6399999999999988E-2</v>
      </c>
      <c r="D296" s="2">
        <f t="shared" si="37"/>
        <v>0</v>
      </c>
      <c r="E296" s="2">
        <f t="shared" si="38"/>
        <v>3.6399999999999988E-2</v>
      </c>
      <c r="F296" s="2">
        <f t="shared" si="42"/>
        <v>5.6981690069102453E-3</v>
      </c>
      <c r="G296" s="2">
        <f t="shared" si="42"/>
        <v>7.9760782246693189E-3</v>
      </c>
      <c r="H296" s="2">
        <f t="shared" si="40"/>
        <v>0.71440736241606839</v>
      </c>
      <c r="I296" s="2">
        <f t="shared" si="41"/>
        <v>41.670805788495514</v>
      </c>
    </row>
    <row r="297" spans="1:9" ht="13.5" x14ac:dyDescent="0.25">
      <c r="A297" s="3">
        <f>TITRES_STAT!B300</f>
        <v>43207</v>
      </c>
      <c r="B297" s="5">
        <f>TITRES_STAT!D300</f>
        <v>1.2063999999999999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5.2911569349880852E-3</v>
      </c>
      <c r="G297" s="2">
        <f t="shared" si="42"/>
        <v>7.4063583514786535E-3</v>
      </c>
      <c r="H297" s="2">
        <f t="shared" si="40"/>
        <v>0.71440736241606839</v>
      </c>
      <c r="I297" s="2">
        <f t="shared" si="41"/>
        <v>41.670805788495514</v>
      </c>
    </row>
    <row r="298" spans="1:9" ht="13.5" x14ac:dyDescent="0.25">
      <c r="A298" s="3">
        <f>TITRES_STAT!B301</f>
        <v>43208</v>
      </c>
      <c r="B298" s="5">
        <f>TITRES_STAT!D301</f>
        <v>1.1836</v>
      </c>
      <c r="C298" s="2">
        <f t="shared" si="36"/>
        <v>-2.2799999999999931E-2</v>
      </c>
      <c r="D298" s="2">
        <f t="shared" si="37"/>
        <v>0</v>
      </c>
      <c r="E298" s="2">
        <f t="shared" si="38"/>
        <v>2.2799999999999931E-2</v>
      </c>
      <c r="F298" s="2">
        <f t="shared" si="42"/>
        <v>4.9132171539175073E-3</v>
      </c>
      <c r="G298" s="2">
        <f t="shared" si="42"/>
        <v>8.5059041835158881E-3</v>
      </c>
      <c r="H298" s="2">
        <f t="shared" si="40"/>
        <v>0.57762432398887487</v>
      </c>
      <c r="I298" s="2">
        <f t="shared" si="41"/>
        <v>36.613553379324557</v>
      </c>
    </row>
    <row r="299" spans="1:9" ht="13.5" x14ac:dyDescent="0.25">
      <c r="A299" s="3">
        <f>TITRES_STAT!B302</f>
        <v>43209</v>
      </c>
      <c r="B299" s="5">
        <f>TITRES_STAT!D302</f>
        <v>1.17</v>
      </c>
      <c r="C299" s="2">
        <f t="shared" si="36"/>
        <v>-1.3600000000000056E-2</v>
      </c>
      <c r="D299" s="2">
        <f t="shared" si="37"/>
        <v>0</v>
      </c>
      <c r="E299" s="2">
        <f t="shared" si="38"/>
        <v>1.3600000000000056E-2</v>
      </c>
      <c r="F299" s="2">
        <f t="shared" si="42"/>
        <v>4.5622730714948287E-3</v>
      </c>
      <c r="G299" s="2">
        <f t="shared" si="42"/>
        <v>8.8697681704076152E-3</v>
      </c>
      <c r="H299" s="2">
        <f t="shared" si="40"/>
        <v>0.51436215511427141</v>
      </c>
      <c r="I299" s="2">
        <f t="shared" si="41"/>
        <v>33.965597553872996</v>
      </c>
    </row>
    <row r="300" spans="1:9" ht="13.5" x14ac:dyDescent="0.25">
      <c r="A300" s="3">
        <f>TITRES_STAT!B303</f>
        <v>43210</v>
      </c>
      <c r="B300" s="5">
        <f>TITRES_STAT!D303</f>
        <v>1.1472</v>
      </c>
      <c r="C300" s="2">
        <f t="shared" si="36"/>
        <v>-2.2799999999999931E-2</v>
      </c>
      <c r="D300" s="2">
        <f t="shared" si="37"/>
        <v>0</v>
      </c>
      <c r="E300" s="2">
        <f t="shared" si="38"/>
        <v>2.2799999999999931E-2</v>
      </c>
      <c r="F300" s="2">
        <f t="shared" si="42"/>
        <v>4.2363964235309125E-3</v>
      </c>
      <c r="G300" s="2">
        <f t="shared" si="42"/>
        <v>9.864784729664209E-3</v>
      </c>
      <c r="H300" s="2">
        <f t="shared" si="40"/>
        <v>0.42944641364466113</v>
      </c>
      <c r="I300" s="2">
        <f t="shared" si="41"/>
        <v>30.042848024621023</v>
      </c>
    </row>
    <row r="301" spans="1:9" ht="13.5" x14ac:dyDescent="0.25">
      <c r="A301" s="3">
        <f>TITRES_STAT!B304</f>
        <v>43213</v>
      </c>
      <c r="B301" s="5">
        <f>TITRES_STAT!D304</f>
        <v>1.2109000000000001</v>
      </c>
      <c r="C301" s="2">
        <f t="shared" si="36"/>
        <v>6.370000000000009E-2</v>
      </c>
      <c r="D301" s="2">
        <f t="shared" si="37"/>
        <v>6.370000000000009E-2</v>
      </c>
      <c r="E301" s="2">
        <f t="shared" si="38"/>
        <v>0</v>
      </c>
      <c r="F301" s="2">
        <f t="shared" ref="F301:G316" si="43">((F300*13)+D301)/14</f>
        <v>8.4837966789929973E-3</v>
      </c>
      <c r="G301" s="2">
        <f t="shared" si="43"/>
        <v>9.1601572489739096E-3</v>
      </c>
      <c r="H301" s="2">
        <f t="shared" si="40"/>
        <v>0.92616277738499786</v>
      </c>
      <c r="I301" s="2">
        <f t="shared" si="41"/>
        <v>48.083307821075088</v>
      </c>
    </row>
    <row r="302" spans="1:9" ht="13.5" x14ac:dyDescent="0.25">
      <c r="A302" s="3">
        <f>TITRES_STAT!B305</f>
        <v>43214</v>
      </c>
      <c r="B302" s="5">
        <f>TITRES_STAT!D305</f>
        <v>1.2337</v>
      </c>
      <c r="C302" s="2">
        <f t="shared" si="36"/>
        <v>2.2799999999999931E-2</v>
      </c>
      <c r="D302" s="2">
        <f t="shared" si="37"/>
        <v>2.2799999999999931E-2</v>
      </c>
      <c r="E302" s="2">
        <f t="shared" si="38"/>
        <v>0</v>
      </c>
      <c r="F302" s="2">
        <f t="shared" si="43"/>
        <v>9.5063826304934932E-3</v>
      </c>
      <c r="G302" s="2">
        <f t="shared" si="43"/>
        <v>8.5058603026186303E-3</v>
      </c>
      <c r="H302" s="2">
        <f t="shared" si="40"/>
        <v>1.1176274112527853</v>
      </c>
      <c r="I302" s="2">
        <f t="shared" si="41"/>
        <v>52.777339645013313</v>
      </c>
    </row>
    <row r="303" spans="1:9" ht="13.5" x14ac:dyDescent="0.25">
      <c r="A303" s="3">
        <f>TITRES_STAT!B306</f>
        <v>43215</v>
      </c>
      <c r="B303" s="5">
        <f>TITRES_STAT!D306</f>
        <v>1.2245999999999999</v>
      </c>
      <c r="C303" s="2">
        <f t="shared" si="36"/>
        <v>-9.100000000000108E-3</v>
      </c>
      <c r="D303" s="2">
        <f t="shared" si="37"/>
        <v>0</v>
      </c>
      <c r="E303" s="2">
        <f t="shared" si="38"/>
        <v>9.100000000000108E-3</v>
      </c>
      <c r="F303" s="2">
        <f t="shared" si="43"/>
        <v>8.8273552997439574E-3</v>
      </c>
      <c r="G303" s="2">
        <f t="shared" si="43"/>
        <v>8.5482988524315934E-3</v>
      </c>
      <c r="H303" s="2">
        <f t="shared" si="40"/>
        <v>1.0326446761080406</v>
      </c>
      <c r="I303" s="2">
        <f t="shared" si="41"/>
        <v>50.803009903593832</v>
      </c>
    </row>
    <row r="304" spans="1:9" ht="13.5" x14ac:dyDescent="0.25">
      <c r="A304" s="3">
        <f>TITRES_STAT!B307</f>
        <v>43216</v>
      </c>
      <c r="B304" s="5">
        <f>TITRES_STAT!D307</f>
        <v>1.1973</v>
      </c>
      <c r="C304" s="2">
        <f t="shared" si="36"/>
        <v>-2.729999999999988E-2</v>
      </c>
      <c r="D304" s="2">
        <f t="shared" si="37"/>
        <v>0</v>
      </c>
      <c r="E304" s="2">
        <f t="shared" si="38"/>
        <v>2.729999999999988E-2</v>
      </c>
      <c r="F304" s="2">
        <f t="shared" si="43"/>
        <v>8.1968299211908173E-3</v>
      </c>
      <c r="G304" s="2">
        <f t="shared" si="43"/>
        <v>9.8877060772578993E-3</v>
      </c>
      <c r="H304" s="2">
        <f t="shared" si="40"/>
        <v>0.82899206925697744</v>
      </c>
      <c r="I304" s="2">
        <f t="shared" si="41"/>
        <v>45.325077303028053</v>
      </c>
    </row>
    <row r="305" spans="1:9" ht="13.5" x14ac:dyDescent="0.25">
      <c r="A305" s="3">
        <f>TITRES_STAT!B308</f>
        <v>43217</v>
      </c>
      <c r="B305" s="5">
        <f>TITRES_STAT!D308</f>
        <v>1.1927000000000001</v>
      </c>
      <c r="C305" s="2">
        <f t="shared" si="36"/>
        <v>-4.5999999999999375E-3</v>
      </c>
      <c r="D305" s="2">
        <f t="shared" si="37"/>
        <v>0</v>
      </c>
      <c r="E305" s="2">
        <f t="shared" si="38"/>
        <v>4.5999999999999375E-3</v>
      </c>
      <c r="F305" s="2">
        <f t="shared" si="43"/>
        <v>7.6113420696771877E-3</v>
      </c>
      <c r="G305" s="2">
        <f t="shared" si="43"/>
        <v>9.5100127860251876E-3</v>
      </c>
      <c r="H305" s="2">
        <f t="shared" si="40"/>
        <v>0.80035035082833261</v>
      </c>
      <c r="I305" s="2">
        <f t="shared" si="41"/>
        <v>44.455255637331653</v>
      </c>
    </row>
    <row r="306" spans="1:9" ht="13.5" x14ac:dyDescent="0.25">
      <c r="A306" s="3">
        <f>TITRES_STAT!B309</f>
        <v>43220</v>
      </c>
      <c r="B306" s="5">
        <f>TITRES_STAT!D309</f>
        <v>1.1745000000000001</v>
      </c>
      <c r="C306" s="2">
        <f t="shared" si="36"/>
        <v>-1.8199999999999994E-2</v>
      </c>
      <c r="D306" s="2">
        <f t="shared" si="37"/>
        <v>0</v>
      </c>
      <c r="E306" s="2">
        <f t="shared" si="38"/>
        <v>1.8199999999999994E-2</v>
      </c>
      <c r="F306" s="2">
        <f t="shared" si="43"/>
        <v>7.0676747789859603E-3</v>
      </c>
      <c r="G306" s="2">
        <f t="shared" si="43"/>
        <v>1.0130726158451961E-2</v>
      </c>
      <c r="H306" s="2">
        <f t="shared" si="40"/>
        <v>0.69764740142437587</v>
      </c>
      <c r="I306" s="2">
        <f t="shared" si="41"/>
        <v>41.094952982523303</v>
      </c>
    </row>
    <row r="307" spans="1:9" ht="13.5" x14ac:dyDescent="0.25">
      <c r="A307" s="3">
        <f>TITRES_STAT!B310</f>
        <v>43222</v>
      </c>
      <c r="B307" s="5">
        <f>TITRES_STAT!D310</f>
        <v>1.1516999999999999</v>
      </c>
      <c r="C307" s="2">
        <f t="shared" si="36"/>
        <v>-2.2800000000000153E-2</v>
      </c>
      <c r="D307" s="2">
        <f t="shared" si="37"/>
        <v>0</v>
      </c>
      <c r="E307" s="2">
        <f t="shared" si="38"/>
        <v>2.2800000000000153E-2</v>
      </c>
      <c r="F307" s="2">
        <f t="shared" si="43"/>
        <v>6.5628408662012491E-3</v>
      </c>
      <c r="G307" s="2">
        <f t="shared" si="43"/>
        <v>1.1035674289991118E-2</v>
      </c>
      <c r="H307" s="2">
        <f t="shared" si="40"/>
        <v>0.5946932370189163</v>
      </c>
      <c r="I307" s="2">
        <f t="shared" si="41"/>
        <v>37.292014740754936</v>
      </c>
    </row>
    <row r="308" spans="1:9" ht="13.5" x14ac:dyDescent="0.25">
      <c r="A308" s="3">
        <f>TITRES_STAT!B311</f>
        <v>43223</v>
      </c>
      <c r="B308" s="5">
        <f>TITRES_STAT!D311</f>
        <v>1.1380999999999999</v>
      </c>
      <c r="C308" s="2">
        <f t="shared" si="36"/>
        <v>-1.3600000000000056E-2</v>
      </c>
      <c r="D308" s="2">
        <f t="shared" si="37"/>
        <v>0</v>
      </c>
      <c r="E308" s="2">
        <f t="shared" si="38"/>
        <v>1.3600000000000056E-2</v>
      </c>
      <c r="F308" s="2">
        <f t="shared" si="43"/>
        <v>6.0940665186154453E-3</v>
      </c>
      <c r="G308" s="2">
        <f t="shared" si="43"/>
        <v>1.1218840412134614E-2</v>
      </c>
      <c r="H308" s="2">
        <f t="shared" si="40"/>
        <v>0.54319932316925834</v>
      </c>
      <c r="I308" s="2">
        <f t="shared" si="41"/>
        <v>35.199556856575953</v>
      </c>
    </row>
    <row r="309" spans="1:9" ht="13.5" x14ac:dyDescent="0.25">
      <c r="A309" s="3">
        <f>TITRES_STAT!B312</f>
        <v>43224</v>
      </c>
      <c r="B309" s="5">
        <f>TITRES_STAT!D312</f>
        <v>1.0971</v>
      </c>
      <c r="C309" s="2">
        <f t="shared" si="36"/>
        <v>-4.0999999999999925E-2</v>
      </c>
      <c r="D309" s="2">
        <f t="shared" si="37"/>
        <v>0</v>
      </c>
      <c r="E309" s="2">
        <f t="shared" si="38"/>
        <v>4.0999999999999925E-2</v>
      </c>
      <c r="F309" s="2">
        <f t="shared" si="43"/>
        <v>5.6587760530000556E-3</v>
      </c>
      <c r="G309" s="2">
        <f t="shared" si="43"/>
        <v>1.3346066096982136E-2</v>
      </c>
      <c r="H309" s="2">
        <f t="shared" si="40"/>
        <v>0.42400329894062488</v>
      </c>
      <c r="I309" s="2">
        <f t="shared" si="41"/>
        <v>29.775443586125007</v>
      </c>
    </row>
    <row r="310" spans="1:9" ht="13.5" x14ac:dyDescent="0.25">
      <c r="A310" s="3">
        <f>TITRES_STAT!B313</f>
        <v>43227</v>
      </c>
      <c r="B310" s="5">
        <f>TITRES_STAT!D313</f>
        <v>1.1608000000000001</v>
      </c>
      <c r="C310" s="2">
        <f t="shared" si="36"/>
        <v>6.370000000000009E-2</v>
      </c>
      <c r="D310" s="2">
        <f t="shared" si="37"/>
        <v>6.370000000000009E-2</v>
      </c>
      <c r="E310" s="2">
        <f t="shared" si="38"/>
        <v>0</v>
      </c>
      <c r="F310" s="2">
        <f t="shared" si="43"/>
        <v>9.8045777635000584E-3</v>
      </c>
      <c r="G310" s="2">
        <f t="shared" si="43"/>
        <v>1.2392775661483413E-2</v>
      </c>
      <c r="H310" s="2">
        <f t="shared" si="40"/>
        <v>0.79115268696201446</v>
      </c>
      <c r="I310" s="2">
        <f t="shared" si="41"/>
        <v>44.170030434641149</v>
      </c>
    </row>
    <row r="311" spans="1:9" ht="13.5" x14ac:dyDescent="0.25">
      <c r="A311" s="3">
        <f>TITRES_STAT!B314</f>
        <v>43228</v>
      </c>
      <c r="B311" s="5">
        <f>TITRES_STAT!D314</f>
        <v>1.1973</v>
      </c>
      <c r="C311" s="2">
        <f t="shared" si="36"/>
        <v>3.6499999999999977E-2</v>
      </c>
      <c r="D311" s="2">
        <f t="shared" si="37"/>
        <v>3.6499999999999977E-2</v>
      </c>
      <c r="E311" s="2">
        <f t="shared" si="38"/>
        <v>0</v>
      </c>
      <c r="F311" s="2">
        <f t="shared" si="43"/>
        <v>1.1711393637535766E-2</v>
      </c>
      <c r="G311" s="2">
        <f t="shared" si="43"/>
        <v>1.1507577399948885E-2</v>
      </c>
      <c r="H311" s="2">
        <f t="shared" si="40"/>
        <v>1.0177114809228036</v>
      </c>
      <c r="I311" s="2">
        <f t="shared" si="41"/>
        <v>50.438900236487314</v>
      </c>
    </row>
    <row r="312" spans="1:9" ht="13.5" x14ac:dyDescent="0.25">
      <c r="A312" s="3">
        <f>TITRES_STAT!B315</f>
        <v>43229</v>
      </c>
      <c r="B312" s="5">
        <f>TITRES_STAT!D315</f>
        <v>1.17</v>
      </c>
      <c r="C312" s="2">
        <f t="shared" si="36"/>
        <v>-2.7300000000000102E-2</v>
      </c>
      <c r="D312" s="2">
        <f t="shared" si="37"/>
        <v>0</v>
      </c>
      <c r="E312" s="2">
        <f t="shared" si="38"/>
        <v>2.7300000000000102E-2</v>
      </c>
      <c r="F312" s="2">
        <f t="shared" si="43"/>
        <v>1.0874865520568924E-2</v>
      </c>
      <c r="G312" s="2">
        <f t="shared" si="43"/>
        <v>1.2635607585666829E-2</v>
      </c>
      <c r="H312" s="2">
        <f t="shared" si="40"/>
        <v>0.86065236252705424</v>
      </c>
      <c r="I312" s="2">
        <f t="shared" si="41"/>
        <v>46.255409116733389</v>
      </c>
    </row>
    <row r="313" spans="1:9" ht="13.5" x14ac:dyDescent="0.25">
      <c r="A313" s="3">
        <f>TITRES_STAT!B316</f>
        <v>43230</v>
      </c>
      <c r="B313" s="5">
        <f>TITRES_STAT!D316</f>
        <v>1.1881999999999999</v>
      </c>
      <c r="C313" s="2">
        <f t="shared" si="36"/>
        <v>1.8199999999999994E-2</v>
      </c>
      <c r="D313" s="2">
        <f t="shared" si="37"/>
        <v>1.8199999999999994E-2</v>
      </c>
      <c r="E313" s="2">
        <f t="shared" si="38"/>
        <v>0</v>
      </c>
      <c r="F313" s="2">
        <f t="shared" si="43"/>
        <v>1.1398089411956858E-2</v>
      </c>
      <c r="G313" s="2">
        <f t="shared" si="43"/>
        <v>1.1733064186690626E-2</v>
      </c>
      <c r="H313" s="2">
        <f t="shared" si="40"/>
        <v>0.97145035862722495</v>
      </c>
      <c r="I313" s="2">
        <f t="shared" si="41"/>
        <v>49.275922894841365</v>
      </c>
    </row>
    <row r="314" spans="1:9" ht="13.5" x14ac:dyDescent="0.25">
      <c r="A314" s="3">
        <f>TITRES_STAT!B317</f>
        <v>43231</v>
      </c>
      <c r="B314" s="5">
        <f>TITRES_STAT!D317</f>
        <v>1.1836</v>
      </c>
      <c r="C314" s="2">
        <f t="shared" si="36"/>
        <v>-4.5999999999999375E-3</v>
      </c>
      <c r="D314" s="2">
        <f t="shared" si="37"/>
        <v>0</v>
      </c>
      <c r="E314" s="2">
        <f t="shared" si="38"/>
        <v>4.5999999999999375E-3</v>
      </c>
      <c r="F314" s="2">
        <f t="shared" si="43"/>
        <v>1.0583940168245654E-2</v>
      </c>
      <c r="G314" s="2">
        <f t="shared" si="43"/>
        <v>1.1223559601927006E-2</v>
      </c>
      <c r="H314" s="2">
        <f t="shared" si="40"/>
        <v>0.9430110003985247</v>
      </c>
      <c r="I314" s="2">
        <f t="shared" si="41"/>
        <v>48.533487468939015</v>
      </c>
    </row>
    <row r="315" spans="1:9" ht="13.5" x14ac:dyDescent="0.25">
      <c r="A315" s="3">
        <f>TITRES_STAT!B318</f>
        <v>43234</v>
      </c>
      <c r="B315" s="5">
        <f>TITRES_STAT!D318</f>
        <v>1.1745000000000001</v>
      </c>
      <c r="C315" s="2">
        <f t="shared" si="36"/>
        <v>-9.099999999999886E-3</v>
      </c>
      <c r="D315" s="2">
        <f t="shared" si="37"/>
        <v>0</v>
      </c>
      <c r="E315" s="2">
        <f t="shared" si="38"/>
        <v>9.099999999999886E-3</v>
      </c>
      <c r="F315" s="2">
        <f t="shared" si="43"/>
        <v>9.8279444419423923E-3</v>
      </c>
      <c r="G315" s="2">
        <f t="shared" si="43"/>
        <v>1.1071876773217927E-2</v>
      </c>
      <c r="H315" s="2">
        <f t="shared" si="40"/>
        <v>0.88764936995284149</v>
      </c>
      <c r="I315" s="2">
        <f t="shared" si="41"/>
        <v>47.024059874796414</v>
      </c>
    </row>
    <row r="316" spans="1:9" ht="13.5" x14ac:dyDescent="0.25">
      <c r="A316" s="3">
        <f>TITRES_STAT!B319</f>
        <v>43235</v>
      </c>
      <c r="B316" s="5">
        <f>TITRES_STAT!D319</f>
        <v>1.2427999999999999</v>
      </c>
      <c r="C316" s="2">
        <f t="shared" si="36"/>
        <v>6.8299999999999805E-2</v>
      </c>
      <c r="D316" s="2">
        <f t="shared" si="37"/>
        <v>6.8299999999999805E-2</v>
      </c>
      <c r="E316" s="2">
        <f t="shared" si="38"/>
        <v>0</v>
      </c>
      <c r="F316" s="2">
        <f t="shared" si="43"/>
        <v>1.4004519838946492E-2</v>
      </c>
      <c r="G316" s="2">
        <f t="shared" si="43"/>
        <v>1.0281028432273789E-2</v>
      </c>
      <c r="H316" s="2">
        <f t="shared" si="40"/>
        <v>1.3621711029398644</v>
      </c>
      <c r="I316" s="2">
        <f t="shared" si="41"/>
        <v>57.666064123998488</v>
      </c>
    </row>
    <row r="317" spans="1:9" ht="13.5" x14ac:dyDescent="0.25">
      <c r="A317" s="3">
        <f>TITRES_STAT!B320</f>
        <v>43236</v>
      </c>
      <c r="B317" s="5">
        <f>TITRES_STAT!D320</f>
        <v>1.2746999999999999</v>
      </c>
      <c r="C317" s="2">
        <f t="shared" si="36"/>
        <v>3.1900000000000039E-2</v>
      </c>
      <c r="D317" s="2">
        <f t="shared" si="37"/>
        <v>3.1900000000000039E-2</v>
      </c>
      <c r="E317" s="2">
        <f t="shared" si="38"/>
        <v>0</v>
      </c>
      <c r="F317" s="2">
        <f t="shared" ref="F317:G332" si="44">((F316*13)+D317)/14</f>
        <v>1.528276842187889E-2</v>
      </c>
      <c r="G317" s="2">
        <f t="shared" si="44"/>
        <v>9.5466692585399471E-3</v>
      </c>
      <c r="H317" s="2">
        <f t="shared" si="40"/>
        <v>1.6008482129207242</v>
      </c>
      <c r="I317" s="2">
        <f t="shared" si="41"/>
        <v>61.551004974757412</v>
      </c>
    </row>
    <row r="318" spans="1:9" ht="13.5" x14ac:dyDescent="0.25">
      <c r="A318" s="3">
        <f>TITRES_STAT!B321</f>
        <v>43237</v>
      </c>
      <c r="B318" s="5">
        <f>TITRES_STAT!D321</f>
        <v>1.2883</v>
      </c>
      <c r="C318" s="2">
        <f t="shared" si="36"/>
        <v>1.3600000000000056E-2</v>
      </c>
      <c r="D318" s="2">
        <f t="shared" si="37"/>
        <v>1.3600000000000056E-2</v>
      </c>
      <c r="E318" s="2">
        <f t="shared" si="38"/>
        <v>0</v>
      </c>
      <c r="F318" s="2">
        <f t="shared" si="44"/>
        <v>1.5162570677458975E-2</v>
      </c>
      <c r="G318" s="2">
        <f t="shared" si="44"/>
        <v>8.8647643115013792E-3</v>
      </c>
      <c r="H318" s="2">
        <f t="shared" si="40"/>
        <v>1.7104313374453346</v>
      </c>
      <c r="I318" s="2">
        <f t="shared" si="41"/>
        <v>63.105503312895912</v>
      </c>
    </row>
    <row r="319" spans="1:9" ht="13.5" x14ac:dyDescent="0.25">
      <c r="A319" s="3">
        <f>TITRES_STAT!B322</f>
        <v>43238</v>
      </c>
      <c r="B319" s="5">
        <f>TITRES_STAT!D322</f>
        <v>1.2746999999999999</v>
      </c>
      <c r="C319" s="2">
        <f t="shared" si="36"/>
        <v>-1.3600000000000056E-2</v>
      </c>
      <c r="D319" s="2">
        <f t="shared" si="37"/>
        <v>0</v>
      </c>
      <c r="E319" s="2">
        <f t="shared" si="38"/>
        <v>1.3600000000000056E-2</v>
      </c>
      <c r="F319" s="2">
        <f t="shared" si="44"/>
        <v>1.4079529914783335E-2</v>
      </c>
      <c r="G319" s="2">
        <f t="shared" si="44"/>
        <v>9.2029954321084274E-3</v>
      </c>
      <c r="H319" s="2">
        <f t="shared" si="40"/>
        <v>1.5298855702634726</v>
      </c>
      <c r="I319" s="2">
        <f t="shared" si="41"/>
        <v>60.472520506298792</v>
      </c>
    </row>
    <row r="320" spans="1:9" ht="13.5" x14ac:dyDescent="0.25">
      <c r="A320" s="3">
        <f>TITRES_STAT!B323</f>
        <v>43241</v>
      </c>
      <c r="B320" s="5">
        <f>TITRES_STAT!D323</f>
        <v>1.2519</v>
      </c>
      <c r="C320" s="2">
        <f t="shared" si="36"/>
        <v>-2.2799999999999931E-2</v>
      </c>
      <c r="D320" s="2">
        <f t="shared" si="37"/>
        <v>0</v>
      </c>
      <c r="E320" s="2">
        <f t="shared" si="38"/>
        <v>2.2799999999999931E-2</v>
      </c>
      <c r="F320" s="2">
        <f t="shared" si="44"/>
        <v>1.3073849206584526E-2</v>
      </c>
      <c r="G320" s="2">
        <f t="shared" si="44"/>
        <v>1.0174210044100676E-2</v>
      </c>
      <c r="H320" s="2">
        <f t="shared" si="40"/>
        <v>1.2849989483129602</v>
      </c>
      <c r="I320" s="2">
        <f t="shared" si="41"/>
        <v>56.236303708659875</v>
      </c>
    </row>
    <row r="321" spans="1:9" ht="13.5" x14ac:dyDescent="0.25">
      <c r="A321" s="3">
        <f>TITRES_STAT!B324</f>
        <v>43242</v>
      </c>
      <c r="B321" s="5">
        <f>TITRES_STAT!D324</f>
        <v>1.2838000000000001</v>
      </c>
      <c r="C321" s="2">
        <f t="shared" si="36"/>
        <v>3.1900000000000039E-2</v>
      </c>
      <c r="D321" s="2">
        <f t="shared" si="37"/>
        <v>3.1900000000000039E-2</v>
      </c>
      <c r="E321" s="2">
        <f t="shared" si="38"/>
        <v>0</v>
      </c>
      <c r="F321" s="2">
        <f t="shared" si="44"/>
        <v>1.4418574263257062E-2</v>
      </c>
      <c r="G321" s="2">
        <f t="shared" si="44"/>
        <v>9.4474807552363416E-3</v>
      </c>
      <c r="H321" s="2">
        <f t="shared" si="40"/>
        <v>1.5261819141854776</v>
      </c>
      <c r="I321" s="2">
        <f t="shared" si="41"/>
        <v>60.414568943565882</v>
      </c>
    </row>
    <row r="322" spans="1:9" ht="13.5" x14ac:dyDescent="0.25">
      <c r="A322" s="3">
        <f>TITRES_STAT!B325</f>
        <v>43243</v>
      </c>
      <c r="B322" s="5">
        <f>TITRES_STAT!D325</f>
        <v>1.3202</v>
      </c>
      <c r="C322" s="2">
        <f t="shared" si="36"/>
        <v>3.6399999999999988E-2</v>
      </c>
      <c r="D322" s="2">
        <f t="shared" si="37"/>
        <v>3.6399999999999988E-2</v>
      </c>
      <c r="E322" s="2">
        <f t="shared" si="38"/>
        <v>0</v>
      </c>
      <c r="F322" s="2">
        <f t="shared" si="44"/>
        <v>1.5988676101595843E-2</v>
      </c>
      <c r="G322" s="2">
        <f t="shared" si="44"/>
        <v>8.7726607012908898E-3</v>
      </c>
      <c r="H322" s="2">
        <f t="shared" si="40"/>
        <v>1.8225572202106395</v>
      </c>
      <c r="I322" s="2">
        <f t="shared" si="41"/>
        <v>64.571134542832311</v>
      </c>
    </row>
    <row r="323" spans="1:9" ht="13.5" x14ac:dyDescent="0.25">
      <c r="A323" s="3">
        <f>TITRES_STAT!B326</f>
        <v>43244</v>
      </c>
      <c r="B323" s="5">
        <f>TITRES_STAT!D326</f>
        <v>1.3520000000000001</v>
      </c>
      <c r="C323" s="2">
        <f t="shared" ref="C323:C386" si="45">B323-B322</f>
        <v>3.180000000000005E-2</v>
      </c>
      <c r="D323" s="2">
        <f t="shared" ref="D323:D386" si="46">IF(C323&gt;0,C323,0)</f>
        <v>3.180000000000005E-2</v>
      </c>
      <c r="E323" s="2">
        <f t="shared" ref="E323:E386" si="47">IF(C323&lt;0,-C323,0)</f>
        <v>0</v>
      </c>
      <c r="F323" s="2">
        <f t="shared" si="44"/>
        <v>1.7118056380053287E-2</v>
      </c>
      <c r="G323" s="2">
        <f t="shared" si="44"/>
        <v>8.1460420797701116E-3</v>
      </c>
      <c r="H323" s="2">
        <f t="shared" si="40"/>
        <v>2.1013955258792838</v>
      </c>
      <c r="I323" s="2">
        <f t="shared" si="41"/>
        <v>67.756450550869744</v>
      </c>
    </row>
    <row r="324" spans="1:9" ht="13.5" x14ac:dyDescent="0.25">
      <c r="A324" s="3">
        <f>TITRES_STAT!B327</f>
        <v>43245</v>
      </c>
      <c r="B324" s="5">
        <f>TITRES_STAT!D327</f>
        <v>1.3656999999999999</v>
      </c>
      <c r="C324" s="2">
        <f t="shared" si="45"/>
        <v>1.3699999999999823E-2</v>
      </c>
      <c r="D324" s="2">
        <f t="shared" si="46"/>
        <v>1.3699999999999823E-2</v>
      </c>
      <c r="E324" s="2">
        <f t="shared" si="47"/>
        <v>0</v>
      </c>
      <c r="F324" s="2">
        <f t="shared" si="44"/>
        <v>1.6873909495763752E-2</v>
      </c>
      <c r="G324" s="2">
        <f t="shared" si="44"/>
        <v>7.564181931215103E-3</v>
      </c>
      <c r="H324" s="2">
        <f t="shared" si="40"/>
        <v>2.230764628509291</v>
      </c>
      <c r="I324" s="2">
        <f t="shared" si="41"/>
        <v>69.047574955610102</v>
      </c>
    </row>
    <row r="325" spans="1:9" ht="13.5" x14ac:dyDescent="0.25">
      <c r="A325" s="3">
        <f>TITRES_STAT!B328</f>
        <v>43248</v>
      </c>
      <c r="B325" s="5">
        <f>TITRES_STAT!D328</f>
        <v>1.3656999999999999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1.566863024606634E-2</v>
      </c>
      <c r="G325" s="2">
        <f t="shared" si="44"/>
        <v>7.0238832218425954E-3</v>
      </c>
      <c r="H325" s="2">
        <f t="shared" si="40"/>
        <v>2.230764628509291</v>
      </c>
      <c r="I325" s="2">
        <f t="shared" si="41"/>
        <v>69.047574955610102</v>
      </c>
    </row>
    <row r="326" spans="1:9" ht="13.5" x14ac:dyDescent="0.25">
      <c r="A326" s="3">
        <f>TITRES_STAT!B329</f>
        <v>43249</v>
      </c>
      <c r="B326" s="5">
        <f>TITRES_STAT!D329</f>
        <v>1.3566</v>
      </c>
      <c r="C326" s="2">
        <f t="shared" si="45"/>
        <v>-9.099999999999886E-3</v>
      </c>
      <c r="D326" s="2">
        <f t="shared" si="46"/>
        <v>0</v>
      </c>
      <c r="E326" s="2">
        <f t="shared" si="47"/>
        <v>9.099999999999886E-3</v>
      </c>
      <c r="F326" s="2">
        <f t="shared" si="44"/>
        <v>1.4549442371347315E-2</v>
      </c>
      <c r="G326" s="2">
        <f t="shared" si="44"/>
        <v>7.172177277425259E-3</v>
      </c>
      <c r="H326" s="2">
        <f t="shared" si="40"/>
        <v>2.0285949173540816</v>
      </c>
      <c r="I326" s="2">
        <f t="shared" si="41"/>
        <v>66.981388158914115</v>
      </c>
    </row>
    <row r="327" spans="1:9" ht="13.5" x14ac:dyDescent="0.25">
      <c r="A327" s="3">
        <f>TITRES_STAT!B330</f>
        <v>43250</v>
      </c>
      <c r="B327" s="5">
        <f>TITRES_STAT!D330</f>
        <v>1.3474999999999999</v>
      </c>
      <c r="C327" s="2">
        <f t="shared" si="45"/>
        <v>-9.100000000000108E-3</v>
      </c>
      <c r="D327" s="2">
        <f t="shared" si="46"/>
        <v>0</v>
      </c>
      <c r="E327" s="2">
        <f t="shared" si="47"/>
        <v>9.100000000000108E-3</v>
      </c>
      <c r="F327" s="2">
        <f t="shared" si="44"/>
        <v>1.3510196487679649E-2</v>
      </c>
      <c r="G327" s="2">
        <f t="shared" si="44"/>
        <v>7.3098789004663193E-3</v>
      </c>
      <c r="H327" s="2">
        <f t="shared" si="40"/>
        <v>1.8482107120567746</v>
      </c>
      <c r="I327" s="2">
        <f t="shared" si="41"/>
        <v>64.890238079405606</v>
      </c>
    </row>
    <row r="328" spans="1:9" ht="13.5" x14ac:dyDescent="0.25">
      <c r="A328" s="3">
        <f>TITRES_STAT!B331</f>
        <v>43251</v>
      </c>
      <c r="B328" s="5">
        <f>TITRES_STAT!D331</f>
        <v>1.3429</v>
      </c>
      <c r="C328" s="2">
        <f t="shared" si="45"/>
        <v>-4.5999999999999375E-3</v>
      </c>
      <c r="D328" s="2">
        <f t="shared" si="46"/>
        <v>0</v>
      </c>
      <c r="E328" s="2">
        <f t="shared" si="47"/>
        <v>4.5999999999999375E-3</v>
      </c>
      <c r="F328" s="2">
        <f t="shared" si="44"/>
        <v>1.2545182452845388E-2</v>
      </c>
      <c r="G328" s="2">
        <f t="shared" si="44"/>
        <v>7.1163161218615783E-3</v>
      </c>
      <c r="H328" s="2">
        <f t="shared" si="40"/>
        <v>1.7628759372150624</v>
      </c>
      <c r="I328" s="2">
        <f t="shared" si="41"/>
        <v>63.805830492411282</v>
      </c>
    </row>
    <row r="329" spans="1:9" ht="13.5" x14ac:dyDescent="0.25">
      <c r="A329" s="3">
        <f>TITRES_STAT!B332</f>
        <v>43252</v>
      </c>
      <c r="B329" s="5">
        <f>TITRES_STAT!D332</f>
        <v>1.3292999999999999</v>
      </c>
      <c r="C329" s="2">
        <f t="shared" si="45"/>
        <v>-1.3600000000000056E-2</v>
      </c>
      <c r="D329" s="2">
        <f t="shared" si="46"/>
        <v>0</v>
      </c>
      <c r="E329" s="2">
        <f t="shared" si="47"/>
        <v>1.3600000000000056E-2</v>
      </c>
      <c r="F329" s="2">
        <f t="shared" si="44"/>
        <v>1.164909799192786E-2</v>
      </c>
      <c r="G329" s="2">
        <f t="shared" si="44"/>
        <v>7.5794363988714699E-3</v>
      </c>
      <c r="H329" s="2">
        <f t="shared" si="40"/>
        <v>1.5369345923480981</v>
      </c>
      <c r="I329" s="2">
        <f t="shared" si="41"/>
        <v>60.582349934594298</v>
      </c>
    </row>
    <row r="330" spans="1:9" ht="13.5" x14ac:dyDescent="0.25">
      <c r="A330" s="3">
        <f>TITRES_STAT!B333</f>
        <v>43255</v>
      </c>
      <c r="B330" s="5">
        <f>TITRES_STAT!D333</f>
        <v>1.3338000000000001</v>
      </c>
      <c r="C330" s="2">
        <f t="shared" si="45"/>
        <v>4.5000000000001705E-3</v>
      </c>
      <c r="D330" s="2">
        <f t="shared" si="46"/>
        <v>4.5000000000001705E-3</v>
      </c>
      <c r="E330" s="2">
        <f t="shared" si="47"/>
        <v>0</v>
      </c>
      <c r="F330" s="2">
        <f t="shared" si="44"/>
        <v>1.1138448135361596E-2</v>
      </c>
      <c r="G330" s="2">
        <f t="shared" si="44"/>
        <v>7.0380480846663649E-3</v>
      </c>
      <c r="H330" s="2">
        <f t="shared" si="40"/>
        <v>1.5826047224128348</v>
      </c>
      <c r="I330" s="2">
        <f t="shared" si="41"/>
        <v>61.279401709382149</v>
      </c>
    </row>
    <row r="331" spans="1:9" ht="13.5" x14ac:dyDescent="0.25">
      <c r="A331" s="3">
        <f>TITRES_STAT!B334</f>
        <v>43256</v>
      </c>
      <c r="B331" s="5">
        <f>TITRES_STAT!D334</f>
        <v>1.3384</v>
      </c>
      <c r="C331" s="2">
        <f t="shared" si="45"/>
        <v>4.5999999999999375E-3</v>
      </c>
      <c r="D331" s="2">
        <f t="shared" si="46"/>
        <v>4.5999999999999375E-3</v>
      </c>
      <c r="E331" s="2">
        <f t="shared" si="47"/>
        <v>0</v>
      </c>
      <c r="F331" s="2">
        <f t="shared" si="44"/>
        <v>1.0671416125692905E-2</v>
      </c>
      <c r="G331" s="2">
        <f t="shared" si="44"/>
        <v>6.5353303643330531E-3</v>
      </c>
      <c r="H331" s="2">
        <f t="shared" si="40"/>
        <v>1.6328808997832431</v>
      </c>
      <c r="I331" s="2">
        <f t="shared" si="41"/>
        <v>62.018790896226001</v>
      </c>
    </row>
    <row r="332" spans="1:9" ht="13.5" x14ac:dyDescent="0.25">
      <c r="A332" s="3">
        <f>TITRES_STAT!B335</f>
        <v>43257</v>
      </c>
      <c r="B332" s="5">
        <f>TITRES_STAT!D335</f>
        <v>1.3429</v>
      </c>
      <c r="C332" s="2">
        <f t="shared" si="45"/>
        <v>4.4999999999999485E-3</v>
      </c>
      <c r="D332" s="2">
        <f t="shared" si="46"/>
        <v>4.4999999999999485E-3</v>
      </c>
      <c r="E332" s="2">
        <f t="shared" si="47"/>
        <v>0</v>
      </c>
      <c r="F332" s="2">
        <f t="shared" si="44"/>
        <v>1.0230600688143408E-2</v>
      </c>
      <c r="G332" s="2">
        <f t="shared" si="44"/>
        <v>6.0685210525949782E-3</v>
      </c>
      <c r="H332" s="2">
        <f t="shared" si="40"/>
        <v>1.6858474411600946</v>
      </c>
      <c r="I332" s="2">
        <f t="shared" si="41"/>
        <v>62.767803387668536</v>
      </c>
    </row>
    <row r="333" spans="1:9" ht="13.5" x14ac:dyDescent="0.25">
      <c r="A333" s="3">
        <f>TITRES_STAT!B336</f>
        <v>43258</v>
      </c>
      <c r="B333" s="5">
        <f>TITRES_STAT!D336</f>
        <v>1.3338000000000001</v>
      </c>
      <c r="C333" s="2">
        <f t="shared" si="45"/>
        <v>-9.099999999999886E-3</v>
      </c>
      <c r="D333" s="2">
        <f t="shared" si="46"/>
        <v>0</v>
      </c>
      <c r="E333" s="2">
        <f t="shared" si="47"/>
        <v>9.099999999999886E-3</v>
      </c>
      <c r="F333" s="2">
        <f t="shared" ref="F333:G348" si="48">((F332*13)+D333)/14</f>
        <v>9.4998434961331649E-3</v>
      </c>
      <c r="G333" s="2">
        <f t="shared" si="48"/>
        <v>6.2850552631239006E-3</v>
      </c>
      <c r="H333" s="2">
        <f t="shared" si="40"/>
        <v>1.5114972101949979</v>
      </c>
      <c r="I333" s="2">
        <f t="shared" si="41"/>
        <v>60.183113246526041</v>
      </c>
    </row>
    <row r="334" spans="1:9" ht="13.5" x14ac:dyDescent="0.25">
      <c r="A334" s="3">
        <f>TITRES_STAT!B337</f>
        <v>43259</v>
      </c>
      <c r="B334" s="5">
        <f>TITRES_STAT!D337</f>
        <v>1.3247</v>
      </c>
      <c r="C334" s="2">
        <f t="shared" si="45"/>
        <v>-9.100000000000108E-3</v>
      </c>
      <c r="D334" s="2">
        <f t="shared" si="46"/>
        <v>0</v>
      </c>
      <c r="E334" s="2">
        <f t="shared" si="47"/>
        <v>9.100000000000108E-3</v>
      </c>
      <c r="F334" s="2">
        <f t="shared" si="48"/>
        <v>8.8212832464093678E-3</v>
      </c>
      <c r="G334" s="2">
        <f t="shared" si="48"/>
        <v>6.4861227443293442E-3</v>
      </c>
      <c r="H334" s="2">
        <f t="shared" si="40"/>
        <v>1.3600240997784996</v>
      </c>
      <c r="I334" s="2">
        <f t="shared" si="41"/>
        <v>57.627551341791161</v>
      </c>
    </row>
    <row r="335" spans="1:9" ht="13.5" x14ac:dyDescent="0.25">
      <c r="A335" s="3">
        <f>TITRES_STAT!B338</f>
        <v>43262</v>
      </c>
      <c r="B335" s="5">
        <f>TITRES_STAT!D338</f>
        <v>1.3202</v>
      </c>
      <c r="C335" s="2">
        <f t="shared" si="45"/>
        <v>-4.4999999999999485E-3</v>
      </c>
      <c r="D335" s="2">
        <f t="shared" si="46"/>
        <v>0</v>
      </c>
      <c r="E335" s="2">
        <f t="shared" si="47"/>
        <v>4.4999999999999485E-3</v>
      </c>
      <c r="F335" s="2">
        <f t="shared" si="48"/>
        <v>8.1911915859515551E-3</v>
      </c>
      <c r="G335" s="2">
        <f t="shared" si="48"/>
        <v>6.3442568340201016E-3</v>
      </c>
      <c r="H335" s="2">
        <f t="shared" si="40"/>
        <v>1.2911191649788751</v>
      </c>
      <c r="I335" s="2">
        <f t="shared" si="41"/>
        <v>56.353208716264206</v>
      </c>
    </row>
    <row r="336" spans="1:9" ht="13.5" x14ac:dyDescent="0.25">
      <c r="A336" s="3">
        <f>TITRES_STAT!B339</f>
        <v>43263</v>
      </c>
      <c r="B336" s="5">
        <f>TITRES_STAT!D339</f>
        <v>1.3202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7.6061064726693009E-3</v>
      </c>
      <c r="G336" s="2">
        <f t="shared" si="48"/>
        <v>5.8910956315900943E-3</v>
      </c>
      <c r="H336" s="2">
        <f t="shared" si="40"/>
        <v>1.2911191649788749</v>
      </c>
      <c r="I336" s="2">
        <f t="shared" si="41"/>
        <v>56.353208716264206</v>
      </c>
    </row>
    <row r="337" spans="1:9" ht="13.5" x14ac:dyDescent="0.25">
      <c r="A337" s="3">
        <f>TITRES_STAT!B340</f>
        <v>43264</v>
      </c>
      <c r="B337" s="5">
        <f>TITRES_STAT!D340</f>
        <v>1.3292999999999999</v>
      </c>
      <c r="C337" s="2">
        <f t="shared" si="45"/>
        <v>9.099999999999886E-3</v>
      </c>
      <c r="D337" s="2">
        <f t="shared" si="46"/>
        <v>9.099999999999886E-3</v>
      </c>
      <c r="E337" s="2">
        <f t="shared" si="47"/>
        <v>0</v>
      </c>
      <c r="F337" s="2">
        <f t="shared" si="48"/>
        <v>7.7128131531929139E-3</v>
      </c>
      <c r="G337" s="2">
        <f t="shared" si="48"/>
        <v>5.4703030864765162E-3</v>
      </c>
      <c r="H337" s="2">
        <f t="shared" ref="H337:H400" si="49">F337/G337</f>
        <v>1.4099425628280542</v>
      </c>
      <c r="I337" s="2">
        <f t="shared" ref="I337:I400" si="50">IF(G337=0,100,100-(100/(1+H337)))</f>
        <v>58.505235127823731</v>
      </c>
    </row>
    <row r="338" spans="1:9" ht="13.5" x14ac:dyDescent="0.25">
      <c r="A338" s="3">
        <f>TITRES_STAT!B341</f>
        <v>43265</v>
      </c>
      <c r="B338" s="5">
        <f>TITRES_STAT!D341</f>
        <v>1.3429</v>
      </c>
      <c r="C338" s="2">
        <f t="shared" si="45"/>
        <v>1.3600000000000056E-2</v>
      </c>
      <c r="D338" s="2">
        <f t="shared" si="46"/>
        <v>1.3600000000000056E-2</v>
      </c>
      <c r="E338" s="2">
        <f t="shared" si="47"/>
        <v>0</v>
      </c>
      <c r="F338" s="2">
        <f t="shared" si="48"/>
        <v>8.1333264993934239E-3</v>
      </c>
      <c r="G338" s="2">
        <f t="shared" si="48"/>
        <v>5.0795671517281935E-3</v>
      </c>
      <c r="H338" s="2">
        <f t="shared" si="49"/>
        <v>1.6011849546326533</v>
      </c>
      <c r="I338" s="2">
        <f t="shared" si="50"/>
        <v>61.555982467950926</v>
      </c>
    </row>
    <row r="339" spans="1:9" ht="13.5" x14ac:dyDescent="0.25">
      <c r="A339" s="3">
        <f>TITRES_STAT!B342</f>
        <v>43269</v>
      </c>
      <c r="B339" s="5">
        <f>TITRES_STAT!D342</f>
        <v>1.3611</v>
      </c>
      <c r="C339" s="2">
        <f t="shared" si="45"/>
        <v>1.8199999999999994E-2</v>
      </c>
      <c r="D339" s="2">
        <f t="shared" si="46"/>
        <v>1.8199999999999994E-2</v>
      </c>
      <c r="E339" s="2">
        <f t="shared" si="47"/>
        <v>0</v>
      </c>
      <c r="F339" s="2">
        <f t="shared" si="48"/>
        <v>8.8523746065796074E-3</v>
      </c>
      <c r="G339" s="2">
        <f t="shared" si="48"/>
        <v>4.7167409266047509E-3</v>
      </c>
      <c r="H339" s="2">
        <f t="shared" si="49"/>
        <v>1.8767989898804571</v>
      </c>
      <c r="I339" s="2">
        <f t="shared" si="50"/>
        <v>65.239142410796177</v>
      </c>
    </row>
    <row r="340" spans="1:9" ht="13.5" x14ac:dyDescent="0.25">
      <c r="A340" s="3">
        <f>TITRES_STAT!B343</f>
        <v>43270</v>
      </c>
      <c r="B340" s="5">
        <f>TITRES_STAT!D343</f>
        <v>1.3566</v>
      </c>
      <c r="C340" s="2">
        <f t="shared" si="45"/>
        <v>-4.4999999999999485E-3</v>
      </c>
      <c r="D340" s="2">
        <f t="shared" si="46"/>
        <v>0</v>
      </c>
      <c r="E340" s="2">
        <f t="shared" si="47"/>
        <v>4.4999999999999485E-3</v>
      </c>
      <c r="F340" s="2">
        <f t="shared" si="48"/>
        <v>8.2200621346810634E-3</v>
      </c>
      <c r="G340" s="2">
        <f t="shared" si="48"/>
        <v>4.7012594318472656E-3</v>
      </c>
      <c r="H340" s="2">
        <f t="shared" si="49"/>
        <v>1.7484808600428916</v>
      </c>
      <c r="I340" s="2">
        <f t="shared" si="50"/>
        <v>63.616264732351297</v>
      </c>
    </row>
    <row r="341" spans="1:9" ht="13.5" x14ac:dyDescent="0.25">
      <c r="A341" s="3">
        <f>TITRES_STAT!B344</f>
        <v>43271</v>
      </c>
      <c r="B341" s="5">
        <f>TITRES_STAT!D344</f>
        <v>1.3520000000000001</v>
      </c>
      <c r="C341" s="2">
        <f t="shared" si="45"/>
        <v>-4.5999999999999375E-3</v>
      </c>
      <c r="D341" s="2">
        <f t="shared" si="46"/>
        <v>0</v>
      </c>
      <c r="E341" s="2">
        <f t="shared" si="47"/>
        <v>4.5999999999999375E-3</v>
      </c>
      <c r="F341" s="2">
        <f t="shared" si="48"/>
        <v>7.6329148393467017E-3</v>
      </c>
      <c r="G341" s="2">
        <f t="shared" si="48"/>
        <v>4.6940266152867421E-3</v>
      </c>
      <c r="H341" s="2">
        <f t="shared" si="49"/>
        <v>1.6260910865927063</v>
      </c>
      <c r="I341" s="2">
        <f t="shared" si="50"/>
        <v>61.920589689161261</v>
      </c>
    </row>
    <row r="342" spans="1:9" ht="13.5" x14ac:dyDescent="0.25">
      <c r="A342" s="3">
        <f>TITRES_STAT!B345</f>
        <v>43272</v>
      </c>
      <c r="B342" s="5">
        <f>TITRES_STAT!D345</f>
        <v>1.3566</v>
      </c>
      <c r="C342" s="2">
        <f t="shared" si="45"/>
        <v>4.5999999999999375E-3</v>
      </c>
      <c r="D342" s="2">
        <f t="shared" si="46"/>
        <v>4.5999999999999375E-3</v>
      </c>
      <c r="E342" s="2">
        <f t="shared" si="47"/>
        <v>0</v>
      </c>
      <c r="F342" s="2">
        <f t="shared" si="48"/>
        <v>7.4162780651076468E-3</v>
      </c>
      <c r="G342" s="2">
        <f t="shared" si="48"/>
        <v>4.3587389999091173E-3</v>
      </c>
      <c r="H342" s="2">
        <f t="shared" si="49"/>
        <v>1.7014733080513151</v>
      </c>
      <c r="I342" s="2">
        <f t="shared" si="50"/>
        <v>62.983161927987304</v>
      </c>
    </row>
    <row r="343" spans="1:9" ht="13.5" x14ac:dyDescent="0.25">
      <c r="A343" s="3">
        <f>TITRES_STAT!B346</f>
        <v>43273</v>
      </c>
      <c r="B343" s="5">
        <f>TITRES_STAT!D346</f>
        <v>1.3976</v>
      </c>
      <c r="C343" s="2">
        <f t="shared" si="45"/>
        <v>4.0999999999999925E-2</v>
      </c>
      <c r="D343" s="2">
        <f t="shared" si="46"/>
        <v>4.0999999999999925E-2</v>
      </c>
      <c r="E343" s="2">
        <f t="shared" si="47"/>
        <v>0</v>
      </c>
      <c r="F343" s="2">
        <f t="shared" si="48"/>
        <v>9.8151153461713807E-3</v>
      </c>
      <c r="G343" s="2">
        <f t="shared" si="48"/>
        <v>4.0474004999156094E-3</v>
      </c>
      <c r="H343" s="2">
        <f t="shared" si="49"/>
        <v>2.4250417882727522</v>
      </c>
      <c r="I343" s="2">
        <f t="shared" si="50"/>
        <v>70.803275935961651</v>
      </c>
    </row>
    <row r="344" spans="1:9" ht="13.5" x14ac:dyDescent="0.25">
      <c r="A344" s="3">
        <f>TITRES_STAT!B347</f>
        <v>43276</v>
      </c>
      <c r="B344" s="5">
        <f>TITRES_STAT!D347</f>
        <v>1.4067000000000001</v>
      </c>
      <c r="C344" s="2">
        <f t="shared" si="45"/>
        <v>9.100000000000108E-3</v>
      </c>
      <c r="D344" s="2">
        <f t="shared" si="46"/>
        <v>9.100000000000108E-3</v>
      </c>
      <c r="E344" s="2">
        <f t="shared" si="47"/>
        <v>0</v>
      </c>
      <c r="F344" s="2">
        <f t="shared" si="48"/>
        <v>9.764035678587718E-3</v>
      </c>
      <c r="G344" s="2">
        <f t="shared" si="48"/>
        <v>3.7583004642073518E-3</v>
      </c>
      <c r="H344" s="2">
        <f t="shared" si="49"/>
        <v>2.5979923030573904</v>
      </c>
      <c r="I344" s="2">
        <f t="shared" si="50"/>
        <v>72.206722089142573</v>
      </c>
    </row>
    <row r="345" spans="1:9" ht="13.5" x14ac:dyDescent="0.25">
      <c r="A345" s="3">
        <f>TITRES_STAT!B348</f>
        <v>43277</v>
      </c>
      <c r="B345" s="5">
        <f>TITRES_STAT!D348</f>
        <v>1.4020999999999999</v>
      </c>
      <c r="C345" s="2">
        <f t="shared" si="45"/>
        <v>-4.6000000000001595E-3</v>
      </c>
      <c r="D345" s="2">
        <f t="shared" si="46"/>
        <v>0</v>
      </c>
      <c r="E345" s="2">
        <f t="shared" si="47"/>
        <v>4.6000000000001595E-3</v>
      </c>
      <c r="F345" s="2">
        <f t="shared" si="48"/>
        <v>9.0666045586885961E-3</v>
      </c>
      <c r="G345" s="2">
        <f t="shared" si="48"/>
        <v>3.8184218596211236E-3</v>
      </c>
      <c r="H345" s="2">
        <f t="shared" si="49"/>
        <v>2.3744376320923886</v>
      </c>
      <c r="I345" s="2">
        <f t="shared" si="50"/>
        <v>70.365432435628406</v>
      </c>
    </row>
    <row r="346" spans="1:9" ht="13.5" x14ac:dyDescent="0.25">
      <c r="A346" s="3">
        <f>TITRES_STAT!B349</f>
        <v>43278</v>
      </c>
      <c r="B346" s="5">
        <f>TITRES_STAT!D349</f>
        <v>1.4112</v>
      </c>
      <c r="C346" s="2">
        <f t="shared" si="45"/>
        <v>9.100000000000108E-3</v>
      </c>
      <c r="D346" s="2">
        <f t="shared" si="46"/>
        <v>9.100000000000108E-3</v>
      </c>
      <c r="E346" s="2">
        <f t="shared" si="47"/>
        <v>0</v>
      </c>
      <c r="F346" s="2">
        <f t="shared" si="48"/>
        <v>9.0689899473537037E-3</v>
      </c>
      <c r="G346" s="2">
        <f t="shared" si="48"/>
        <v>3.5456774410767577E-3</v>
      </c>
      <c r="H346" s="2">
        <f t="shared" si="49"/>
        <v>2.5577594403510142</v>
      </c>
      <c r="I346" s="2">
        <f t="shared" si="50"/>
        <v>71.89242227402147</v>
      </c>
    </row>
    <row r="347" spans="1:9" ht="13.5" x14ac:dyDescent="0.25">
      <c r="A347" s="3">
        <f>TITRES_STAT!B350</f>
        <v>43279</v>
      </c>
      <c r="B347" s="5">
        <f>TITRES_STAT!D350</f>
        <v>1.4476</v>
      </c>
      <c r="C347" s="2">
        <f t="shared" si="45"/>
        <v>3.6399999999999988E-2</v>
      </c>
      <c r="D347" s="2">
        <f t="shared" si="46"/>
        <v>3.6399999999999988E-2</v>
      </c>
      <c r="E347" s="2">
        <f t="shared" si="47"/>
        <v>0</v>
      </c>
      <c r="F347" s="2">
        <f t="shared" si="48"/>
        <v>1.1021204951114152E-2</v>
      </c>
      <c r="G347" s="2">
        <f t="shared" si="48"/>
        <v>3.2924147667141323E-3</v>
      </c>
      <c r="H347" s="2">
        <f t="shared" si="49"/>
        <v>3.3474533836189302</v>
      </c>
      <c r="I347" s="2">
        <f t="shared" si="50"/>
        <v>76.998028230320557</v>
      </c>
    </row>
    <row r="348" spans="1:9" ht="13.5" x14ac:dyDescent="0.25">
      <c r="A348" s="3">
        <f>TITRES_STAT!B351</f>
        <v>43280</v>
      </c>
      <c r="B348" s="5">
        <f>TITRES_STAT!D351</f>
        <v>1.4703999999999999</v>
      </c>
      <c r="C348" s="2">
        <f t="shared" si="45"/>
        <v>2.2799999999999931E-2</v>
      </c>
      <c r="D348" s="2">
        <f t="shared" si="46"/>
        <v>2.2799999999999931E-2</v>
      </c>
      <c r="E348" s="2">
        <f t="shared" si="47"/>
        <v>0</v>
      </c>
      <c r="F348" s="2">
        <f t="shared" si="48"/>
        <v>1.1862547454605993E-2</v>
      </c>
      <c r="G348" s="2">
        <f t="shared" si="48"/>
        <v>3.0572422833774087E-3</v>
      </c>
      <c r="H348" s="2">
        <f t="shared" si="49"/>
        <v>3.8801463394327889</v>
      </c>
      <c r="I348" s="2">
        <f t="shared" si="50"/>
        <v>79.508811202652822</v>
      </c>
    </row>
    <row r="349" spans="1:9" ht="13.5" x14ac:dyDescent="0.25">
      <c r="A349" s="3">
        <f>TITRES_STAT!B352</f>
        <v>43283</v>
      </c>
      <c r="B349" s="5">
        <f>TITRES_STAT!D352</f>
        <v>1.4977</v>
      </c>
      <c r="C349" s="2">
        <f t="shared" si="45"/>
        <v>2.7300000000000102E-2</v>
      </c>
      <c r="D349" s="2">
        <f t="shared" si="46"/>
        <v>2.7300000000000102E-2</v>
      </c>
      <c r="E349" s="2">
        <f t="shared" si="47"/>
        <v>0</v>
      </c>
      <c r="F349" s="2">
        <f t="shared" ref="F349:G364" si="51">((F348*13)+D349)/14</f>
        <v>1.2965222636419858E-2</v>
      </c>
      <c r="G349" s="2">
        <f t="shared" si="51"/>
        <v>2.8388678345647365E-3</v>
      </c>
      <c r="H349" s="2">
        <f t="shared" si="49"/>
        <v>4.5670398877190861</v>
      </c>
      <c r="I349" s="2">
        <f t="shared" si="50"/>
        <v>82.037132476704471</v>
      </c>
    </row>
    <row r="350" spans="1:9" ht="13.5" x14ac:dyDescent="0.25">
      <c r="A350" s="3">
        <f>TITRES_STAT!B353</f>
        <v>43284</v>
      </c>
      <c r="B350" s="5">
        <f>TITRES_STAT!D353</f>
        <v>1.5296000000000001</v>
      </c>
      <c r="C350" s="2">
        <f t="shared" si="45"/>
        <v>3.1900000000000039E-2</v>
      </c>
      <c r="D350" s="2">
        <f t="shared" si="46"/>
        <v>3.1900000000000039E-2</v>
      </c>
      <c r="E350" s="2">
        <f t="shared" si="47"/>
        <v>0</v>
      </c>
      <c r="F350" s="2">
        <f t="shared" si="51"/>
        <v>1.4317706733818441E-2</v>
      </c>
      <c r="G350" s="2">
        <f t="shared" si="51"/>
        <v>2.6360915606672554E-3</v>
      </c>
      <c r="H350" s="2">
        <f t="shared" si="49"/>
        <v>5.4314148064698866</v>
      </c>
      <c r="I350" s="2">
        <f t="shared" si="50"/>
        <v>84.451321675068783</v>
      </c>
    </row>
    <row r="351" spans="1:9" ht="13.5" x14ac:dyDescent="0.25">
      <c r="A351" s="3">
        <f>TITRES_STAT!B354</f>
        <v>43285</v>
      </c>
      <c r="B351" s="5">
        <f>TITRES_STAT!D354</f>
        <v>1.5067999999999999</v>
      </c>
      <c r="C351" s="2">
        <f t="shared" si="45"/>
        <v>-2.2800000000000153E-2</v>
      </c>
      <c r="D351" s="2">
        <f t="shared" si="46"/>
        <v>0</v>
      </c>
      <c r="E351" s="2">
        <f t="shared" si="47"/>
        <v>2.2800000000000153E-2</v>
      </c>
      <c r="F351" s="2">
        <f t="shared" si="51"/>
        <v>1.3295013395688551E-2</v>
      </c>
      <c r="G351" s="2">
        <f t="shared" si="51"/>
        <v>4.0763707349053191E-3</v>
      </c>
      <c r="H351" s="2">
        <f t="shared" si="49"/>
        <v>3.261482887669036</v>
      </c>
      <c r="I351" s="2">
        <f t="shared" si="50"/>
        <v>76.533990013345232</v>
      </c>
    </row>
    <row r="352" spans="1:9" ht="13.5" x14ac:dyDescent="0.25">
      <c r="A352" s="3">
        <f>TITRES_STAT!B355</f>
        <v>43286</v>
      </c>
      <c r="B352" s="5">
        <f>TITRES_STAT!D355</f>
        <v>1.4750000000000001</v>
      </c>
      <c r="C352" s="2">
        <f t="shared" si="45"/>
        <v>-3.1799999999999828E-2</v>
      </c>
      <c r="D352" s="2">
        <f t="shared" si="46"/>
        <v>0</v>
      </c>
      <c r="E352" s="2">
        <f t="shared" si="47"/>
        <v>3.1799999999999828E-2</v>
      </c>
      <c r="F352" s="2">
        <f t="shared" si="51"/>
        <v>1.2345369581710798E-2</v>
      </c>
      <c r="G352" s="2">
        <f t="shared" si="51"/>
        <v>6.0566299681263551E-3</v>
      </c>
      <c r="H352" s="2">
        <f t="shared" si="49"/>
        <v>2.0383232336595745</v>
      </c>
      <c r="I352" s="2">
        <f t="shared" si="50"/>
        <v>67.087109464797521</v>
      </c>
    </row>
    <row r="353" spans="1:9" ht="13.5" x14ac:dyDescent="0.25">
      <c r="A353" s="3">
        <f>TITRES_STAT!B356</f>
        <v>43287</v>
      </c>
      <c r="B353" s="5">
        <f>TITRES_STAT!D356</f>
        <v>1.4567000000000001</v>
      </c>
      <c r="C353" s="2">
        <f t="shared" si="45"/>
        <v>-1.8299999999999983E-2</v>
      </c>
      <c r="D353" s="2">
        <f t="shared" si="46"/>
        <v>0</v>
      </c>
      <c r="E353" s="2">
        <f t="shared" si="47"/>
        <v>1.8299999999999983E-2</v>
      </c>
      <c r="F353" s="2">
        <f t="shared" si="51"/>
        <v>1.1463557468731456E-2</v>
      </c>
      <c r="G353" s="2">
        <f t="shared" si="51"/>
        <v>6.9311563989744715E-3</v>
      </c>
      <c r="H353" s="2">
        <f t="shared" si="49"/>
        <v>1.6539170102160146</v>
      </c>
      <c r="I353" s="2">
        <f t="shared" si="50"/>
        <v>62.319846621028837</v>
      </c>
    </row>
    <row r="354" spans="1:9" ht="13.5" x14ac:dyDescent="0.25">
      <c r="A354" s="3">
        <f>TITRES_STAT!B357</f>
        <v>43290</v>
      </c>
      <c r="B354" s="5">
        <f>TITRES_STAT!D357</f>
        <v>1.4750000000000001</v>
      </c>
      <c r="C354" s="2">
        <f t="shared" si="45"/>
        <v>1.8299999999999983E-2</v>
      </c>
      <c r="D354" s="2">
        <f t="shared" si="46"/>
        <v>1.8299999999999983E-2</v>
      </c>
      <c r="E354" s="2">
        <f t="shared" si="47"/>
        <v>0</v>
      </c>
      <c r="F354" s="2">
        <f t="shared" si="51"/>
        <v>1.1951874792393494E-2</v>
      </c>
      <c r="G354" s="2">
        <f t="shared" si="51"/>
        <v>6.4360737990477234E-3</v>
      </c>
      <c r="H354" s="2">
        <f t="shared" si="49"/>
        <v>1.8570133229612569</v>
      </c>
      <c r="I354" s="2">
        <f t="shared" si="50"/>
        <v>64.998413134331727</v>
      </c>
    </row>
    <row r="355" spans="1:9" ht="13.5" x14ac:dyDescent="0.25">
      <c r="A355" s="3">
        <f>TITRES_STAT!B358</f>
        <v>43291</v>
      </c>
      <c r="B355" s="5">
        <f>TITRES_STAT!D358</f>
        <v>1.4567000000000001</v>
      </c>
      <c r="C355" s="2">
        <f t="shared" si="45"/>
        <v>-1.8299999999999983E-2</v>
      </c>
      <c r="D355" s="2">
        <f t="shared" si="46"/>
        <v>0</v>
      </c>
      <c r="E355" s="2">
        <f t="shared" si="47"/>
        <v>1.8299999999999983E-2</v>
      </c>
      <c r="F355" s="2">
        <f t="shared" si="51"/>
        <v>1.1098169450079673E-2</v>
      </c>
      <c r="G355" s="2">
        <f t="shared" si="51"/>
        <v>7.2834970991157424E-3</v>
      </c>
      <c r="H355" s="2">
        <f t="shared" si="49"/>
        <v>1.5237418645264584</v>
      </c>
      <c r="I355" s="2">
        <f t="shared" si="50"/>
        <v>60.376296242657347</v>
      </c>
    </row>
    <row r="356" spans="1:9" ht="13.5" x14ac:dyDescent="0.25">
      <c r="A356" s="3">
        <f>TITRES_STAT!B359</f>
        <v>43292</v>
      </c>
      <c r="B356" s="5">
        <f>TITRES_STAT!D359</f>
        <v>1.4659</v>
      </c>
      <c r="C356" s="2">
        <f t="shared" si="45"/>
        <v>9.1999999999998749E-3</v>
      </c>
      <c r="D356" s="2">
        <f t="shared" si="46"/>
        <v>9.1999999999998749E-3</v>
      </c>
      <c r="E356" s="2">
        <f t="shared" si="47"/>
        <v>0</v>
      </c>
      <c r="F356" s="2">
        <f t="shared" si="51"/>
        <v>1.0962585917931117E-2</v>
      </c>
      <c r="G356" s="2">
        <f t="shared" si="51"/>
        <v>6.7632473063217605E-3</v>
      </c>
      <c r="H356" s="2">
        <f t="shared" si="49"/>
        <v>1.6209056717006547</v>
      </c>
      <c r="I356" s="2">
        <f t="shared" si="50"/>
        <v>61.845250258429964</v>
      </c>
    </row>
    <row r="357" spans="1:9" ht="13.5" x14ac:dyDescent="0.25">
      <c r="A357" s="3">
        <f>TITRES_STAT!B360</f>
        <v>43293</v>
      </c>
      <c r="B357" s="5">
        <f>TITRES_STAT!D360</f>
        <v>1.4885999999999999</v>
      </c>
      <c r="C357" s="2">
        <f t="shared" si="45"/>
        <v>2.2699999999999942E-2</v>
      </c>
      <c r="D357" s="2">
        <f t="shared" si="46"/>
        <v>2.2699999999999942E-2</v>
      </c>
      <c r="E357" s="2">
        <f t="shared" si="47"/>
        <v>0</v>
      </c>
      <c r="F357" s="2">
        <f t="shared" si="51"/>
        <v>1.180097263807889E-2</v>
      </c>
      <c r="G357" s="2">
        <f t="shared" si="51"/>
        <v>6.2801582130130639E-3</v>
      </c>
      <c r="H357" s="2">
        <f t="shared" si="49"/>
        <v>1.8790884302287467</v>
      </c>
      <c r="I357" s="2">
        <f t="shared" si="50"/>
        <v>65.266784114701579</v>
      </c>
    </row>
    <row r="358" spans="1:9" ht="13.5" x14ac:dyDescent="0.25">
      <c r="A358" s="3">
        <f>TITRES_STAT!B361</f>
        <v>43294</v>
      </c>
      <c r="B358" s="5">
        <f>TITRES_STAT!D361</f>
        <v>1.4977</v>
      </c>
      <c r="C358" s="2">
        <f t="shared" si="45"/>
        <v>9.100000000000108E-3</v>
      </c>
      <c r="D358" s="2">
        <f t="shared" si="46"/>
        <v>9.100000000000108E-3</v>
      </c>
      <c r="E358" s="2">
        <f t="shared" si="47"/>
        <v>0</v>
      </c>
      <c r="F358" s="2">
        <f t="shared" si="51"/>
        <v>1.1608046021073263E-2</v>
      </c>
      <c r="G358" s="2">
        <f t="shared" si="51"/>
        <v>5.8315754835121308E-3</v>
      </c>
      <c r="H358" s="2">
        <f t="shared" si="49"/>
        <v>1.9905505902981451</v>
      </c>
      <c r="I358" s="2">
        <f t="shared" si="50"/>
        <v>66.561341471895844</v>
      </c>
    </row>
    <row r="359" spans="1:9" ht="13.5" x14ac:dyDescent="0.25">
      <c r="A359" s="3">
        <f>TITRES_STAT!B362</f>
        <v>43297</v>
      </c>
      <c r="B359" s="5">
        <f>TITRES_STAT!D362</f>
        <v>1.4977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1.0778899876710888E-2</v>
      </c>
      <c r="G359" s="2">
        <f t="shared" si="51"/>
        <v>5.4150343775469789E-3</v>
      </c>
      <c r="H359" s="2">
        <f t="shared" si="49"/>
        <v>1.9905505902981451</v>
      </c>
      <c r="I359" s="2">
        <f t="shared" si="50"/>
        <v>66.561341471895844</v>
      </c>
    </row>
    <row r="360" spans="1:9" ht="13.5" x14ac:dyDescent="0.25">
      <c r="A360" s="3">
        <f>TITRES_STAT!B363</f>
        <v>43298</v>
      </c>
      <c r="B360" s="5">
        <f>TITRES_STAT!D363</f>
        <v>1.4703999999999999</v>
      </c>
      <c r="C360" s="2">
        <f t="shared" si="45"/>
        <v>-2.7300000000000102E-2</v>
      </c>
      <c r="D360" s="2">
        <f t="shared" si="46"/>
        <v>0</v>
      </c>
      <c r="E360" s="2">
        <f t="shared" si="47"/>
        <v>2.7300000000000102E-2</v>
      </c>
      <c r="F360" s="2">
        <f t="shared" si="51"/>
        <v>1.0008978456945825E-2</v>
      </c>
      <c r="G360" s="2">
        <f t="shared" si="51"/>
        <v>6.9782462077222019E-3</v>
      </c>
      <c r="H360" s="2">
        <f t="shared" si="49"/>
        <v>1.434311452907721</v>
      </c>
      <c r="I360" s="2">
        <f t="shared" si="50"/>
        <v>58.92062214120029</v>
      </c>
    </row>
    <row r="361" spans="1:9" ht="13.5" x14ac:dyDescent="0.25">
      <c r="A361" s="3">
        <f>TITRES_STAT!B364</f>
        <v>43299</v>
      </c>
      <c r="B361" s="5">
        <f>TITRES_STAT!D364</f>
        <v>1.4977</v>
      </c>
      <c r="C361" s="2">
        <f t="shared" si="45"/>
        <v>2.7300000000000102E-2</v>
      </c>
      <c r="D361" s="2">
        <f t="shared" si="46"/>
        <v>2.7300000000000102E-2</v>
      </c>
      <c r="E361" s="2">
        <f t="shared" si="47"/>
        <v>0</v>
      </c>
      <c r="F361" s="2">
        <f t="shared" si="51"/>
        <v>1.1244051424306845E-2</v>
      </c>
      <c r="G361" s="2">
        <f t="shared" si="51"/>
        <v>6.4798000500277588E-3</v>
      </c>
      <c r="H361" s="2">
        <f t="shared" si="49"/>
        <v>1.7352466646341467</v>
      </c>
      <c r="I361" s="2">
        <f t="shared" si="50"/>
        <v>63.440225960982751</v>
      </c>
    </row>
    <row r="362" spans="1:9" ht="13.5" x14ac:dyDescent="0.25">
      <c r="A362" s="3">
        <f>TITRES_STAT!B365</f>
        <v>43300</v>
      </c>
      <c r="B362" s="5">
        <f>TITRES_STAT!D365</f>
        <v>1.4977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1.0440904893999212E-2</v>
      </c>
      <c r="G362" s="2">
        <f t="shared" si="51"/>
        <v>6.0169571893114908E-3</v>
      </c>
      <c r="H362" s="2">
        <f t="shared" si="49"/>
        <v>1.7352466646341465</v>
      </c>
      <c r="I362" s="2">
        <f t="shared" si="50"/>
        <v>63.440225960982744</v>
      </c>
    </row>
    <row r="363" spans="1:9" ht="13.5" x14ac:dyDescent="0.25">
      <c r="A363" s="3">
        <f>TITRES_STAT!B366</f>
        <v>43301</v>
      </c>
      <c r="B363" s="5">
        <f>TITRES_STAT!D366</f>
        <v>1.4841</v>
      </c>
      <c r="C363" s="2">
        <f t="shared" si="45"/>
        <v>-1.3600000000000056E-2</v>
      </c>
      <c r="D363" s="2">
        <f t="shared" si="46"/>
        <v>0</v>
      </c>
      <c r="E363" s="2">
        <f t="shared" si="47"/>
        <v>1.3600000000000056E-2</v>
      </c>
      <c r="F363" s="2">
        <f t="shared" si="51"/>
        <v>9.6951259729992686E-3</v>
      </c>
      <c r="G363" s="2">
        <f t="shared" si="51"/>
        <v>6.5586031043606743E-3</v>
      </c>
      <c r="H363" s="2">
        <f t="shared" si="49"/>
        <v>1.4782303211110897</v>
      </c>
      <c r="I363" s="2">
        <f t="shared" si="50"/>
        <v>59.648625413006002</v>
      </c>
    </row>
    <row r="364" spans="1:9" ht="13.5" x14ac:dyDescent="0.25">
      <c r="A364" s="3">
        <f>TITRES_STAT!B367</f>
        <v>43304</v>
      </c>
      <c r="B364" s="5">
        <f>TITRES_STAT!D367</f>
        <v>1.5023</v>
      </c>
      <c r="C364" s="2">
        <f t="shared" si="45"/>
        <v>1.8199999999999994E-2</v>
      </c>
      <c r="D364" s="2">
        <f t="shared" si="46"/>
        <v>1.8199999999999994E-2</v>
      </c>
      <c r="E364" s="2">
        <f t="shared" si="47"/>
        <v>0</v>
      </c>
      <c r="F364" s="2">
        <f t="shared" si="51"/>
        <v>1.0302616974927891E-2</v>
      </c>
      <c r="G364" s="2">
        <f t="shared" si="51"/>
        <v>6.0901314540491979E-3</v>
      </c>
      <c r="H364" s="2">
        <f t="shared" si="49"/>
        <v>1.6916904097493497</v>
      </c>
      <c r="I364" s="2">
        <f t="shared" si="50"/>
        <v>62.848624924397598</v>
      </c>
    </row>
    <row r="365" spans="1:9" ht="13.5" x14ac:dyDescent="0.25">
      <c r="A365" s="3">
        <f>TITRES_STAT!B368</f>
        <v>43305</v>
      </c>
      <c r="B365" s="5">
        <f>TITRES_STAT!D368</f>
        <v>1.5023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9.5667157624330403E-3</v>
      </c>
      <c r="G365" s="2">
        <f t="shared" si="52"/>
        <v>5.6551220644742552E-3</v>
      </c>
      <c r="H365" s="2">
        <f t="shared" si="49"/>
        <v>1.6916904097493495</v>
      </c>
      <c r="I365" s="2">
        <f t="shared" si="50"/>
        <v>62.848624924397598</v>
      </c>
    </row>
    <row r="366" spans="1:9" ht="13.5" x14ac:dyDescent="0.25">
      <c r="A366" s="3">
        <f>TITRES_STAT!B369</f>
        <v>43307</v>
      </c>
      <c r="B366" s="5">
        <f>TITRES_STAT!D369</f>
        <v>1.5023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8.8833789222592507E-3</v>
      </c>
      <c r="G366" s="2">
        <f t="shared" si="52"/>
        <v>5.2511847741546656E-3</v>
      </c>
      <c r="H366" s="2">
        <f t="shared" si="49"/>
        <v>1.6916904097493493</v>
      </c>
      <c r="I366" s="2">
        <f t="shared" si="50"/>
        <v>62.848624924397598</v>
      </c>
    </row>
    <row r="367" spans="1:9" ht="13.5" x14ac:dyDescent="0.25">
      <c r="A367" s="3">
        <f>TITRES_STAT!B370</f>
        <v>43308</v>
      </c>
      <c r="B367" s="5">
        <f>TITRES_STAT!D370</f>
        <v>1.5023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8.2488518563835888E-3</v>
      </c>
      <c r="G367" s="2">
        <f t="shared" si="52"/>
        <v>4.8761001474293322E-3</v>
      </c>
      <c r="H367" s="2">
        <f t="shared" si="49"/>
        <v>1.6916904097493493</v>
      </c>
      <c r="I367" s="2">
        <f t="shared" si="50"/>
        <v>62.848624924397598</v>
      </c>
    </row>
    <row r="368" spans="1:9" ht="13.5" x14ac:dyDescent="0.25">
      <c r="A368" s="3">
        <f>TITRES_STAT!B371</f>
        <v>43311</v>
      </c>
      <c r="B368" s="5">
        <f>TITRES_STAT!D371</f>
        <v>1.4977</v>
      </c>
      <c r="C368" s="2">
        <f t="shared" si="45"/>
        <v>-4.5999999999999375E-3</v>
      </c>
      <c r="D368" s="2">
        <f t="shared" si="46"/>
        <v>0</v>
      </c>
      <c r="E368" s="2">
        <f t="shared" si="47"/>
        <v>4.5999999999999375E-3</v>
      </c>
      <c r="F368" s="2">
        <f t="shared" si="52"/>
        <v>7.6596481523561891E-3</v>
      </c>
      <c r="G368" s="2">
        <f t="shared" si="52"/>
        <v>4.8563787083272325E-3</v>
      </c>
      <c r="H368" s="2">
        <f t="shared" si="49"/>
        <v>1.5772345223452591</v>
      </c>
      <c r="I368" s="2">
        <f t="shared" si="50"/>
        <v>61.198719350926226</v>
      </c>
    </row>
    <row r="369" spans="1:9" ht="13.5" x14ac:dyDescent="0.25">
      <c r="A369" s="3">
        <f>TITRES_STAT!B372</f>
        <v>43312</v>
      </c>
      <c r="B369" s="5">
        <f>TITRES_STAT!D372</f>
        <v>1.4932000000000001</v>
      </c>
      <c r="C369" s="2">
        <f t="shared" si="45"/>
        <v>-4.4999999999999485E-3</v>
      </c>
      <c r="D369" s="2">
        <f t="shared" si="46"/>
        <v>0</v>
      </c>
      <c r="E369" s="2">
        <f t="shared" si="47"/>
        <v>4.4999999999999485E-3</v>
      </c>
      <c r="F369" s="2">
        <f t="shared" si="52"/>
        <v>7.1125304271878898E-3</v>
      </c>
      <c r="G369" s="2">
        <f t="shared" si="52"/>
        <v>4.8309230863038547E-3</v>
      </c>
      <c r="H369" s="2">
        <f t="shared" si="49"/>
        <v>1.4722922100235083</v>
      </c>
      <c r="I369" s="2">
        <f t="shared" si="50"/>
        <v>59.551706875681525</v>
      </c>
    </row>
    <row r="370" spans="1:9" ht="13.5" x14ac:dyDescent="0.25">
      <c r="A370" s="3">
        <f>TITRES_STAT!B373</f>
        <v>43313</v>
      </c>
      <c r="B370" s="5">
        <f>TITRES_STAT!D373</f>
        <v>1.4932000000000001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6.6044925395316121E-3</v>
      </c>
      <c r="G370" s="2">
        <f t="shared" si="52"/>
        <v>4.4858571515678652E-3</v>
      </c>
      <c r="H370" s="2">
        <f t="shared" si="49"/>
        <v>1.4722922100235083</v>
      </c>
      <c r="I370" s="2">
        <f t="shared" si="50"/>
        <v>59.551706875681525</v>
      </c>
    </row>
    <row r="371" spans="1:9" ht="13.5" x14ac:dyDescent="0.25">
      <c r="A371" s="3">
        <f>TITRES_STAT!B374</f>
        <v>43314</v>
      </c>
      <c r="B371" s="5">
        <f>TITRES_STAT!D374</f>
        <v>1.4703999999999999</v>
      </c>
      <c r="C371" s="2">
        <f t="shared" si="45"/>
        <v>-2.2800000000000153E-2</v>
      </c>
      <c r="D371" s="2">
        <f t="shared" si="46"/>
        <v>0</v>
      </c>
      <c r="E371" s="2">
        <f t="shared" si="47"/>
        <v>2.2800000000000153E-2</v>
      </c>
      <c r="F371" s="2">
        <f t="shared" si="52"/>
        <v>6.132743072422211E-3</v>
      </c>
      <c r="G371" s="2">
        <f t="shared" si="52"/>
        <v>5.7940102121701717E-3</v>
      </c>
      <c r="H371" s="2">
        <f t="shared" si="49"/>
        <v>1.0584625928930087</v>
      </c>
      <c r="I371" s="2">
        <f t="shared" si="50"/>
        <v>51.420054780078473</v>
      </c>
    </row>
    <row r="372" spans="1:9" ht="13.5" x14ac:dyDescent="0.25">
      <c r="A372" s="3">
        <f>TITRES_STAT!B375</f>
        <v>43315</v>
      </c>
      <c r="B372" s="5">
        <f>TITRES_STAT!D375</f>
        <v>1.4703999999999999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5.6946899958206241E-3</v>
      </c>
      <c r="G372" s="2">
        <f t="shared" si="52"/>
        <v>5.3801523398723022E-3</v>
      </c>
      <c r="H372" s="2">
        <f t="shared" si="49"/>
        <v>1.0584625928930085</v>
      </c>
      <c r="I372" s="2">
        <f t="shared" si="50"/>
        <v>51.420054780078466</v>
      </c>
    </row>
    <row r="373" spans="1:9" ht="13.5" x14ac:dyDescent="0.25">
      <c r="A373" s="3">
        <f>TITRES_STAT!B376</f>
        <v>43318</v>
      </c>
      <c r="B373" s="5">
        <f>TITRES_STAT!D376</f>
        <v>1.4932000000000001</v>
      </c>
      <c r="C373" s="2">
        <f t="shared" si="45"/>
        <v>2.2800000000000153E-2</v>
      </c>
      <c r="D373" s="2">
        <f t="shared" si="46"/>
        <v>2.2800000000000153E-2</v>
      </c>
      <c r="E373" s="2">
        <f t="shared" si="47"/>
        <v>0</v>
      </c>
      <c r="F373" s="2">
        <f t="shared" si="52"/>
        <v>6.9164978532620189E-3</v>
      </c>
      <c r="G373" s="2">
        <f t="shared" si="52"/>
        <v>4.9958557441671381E-3</v>
      </c>
      <c r="H373" s="2">
        <f t="shared" si="49"/>
        <v>1.3844470712224441</v>
      </c>
      <c r="I373" s="2">
        <f t="shared" si="50"/>
        <v>58.061555986339172</v>
      </c>
    </row>
    <row r="374" spans="1:9" ht="13.5" x14ac:dyDescent="0.25">
      <c r="A374" s="3">
        <f>TITRES_STAT!B377</f>
        <v>43319</v>
      </c>
      <c r="B374" s="5">
        <f>TITRES_STAT!D377</f>
        <v>1.4932000000000001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6.4224622923147318E-3</v>
      </c>
      <c r="G374" s="2">
        <f t="shared" si="52"/>
        <v>4.639008905298057E-3</v>
      </c>
      <c r="H374" s="2">
        <f t="shared" si="49"/>
        <v>1.3844470712224441</v>
      </c>
      <c r="I374" s="2">
        <f t="shared" si="50"/>
        <v>58.061555986339172</v>
      </c>
    </row>
    <row r="375" spans="1:9" ht="13.5" x14ac:dyDescent="0.25">
      <c r="A375" s="3">
        <f>TITRES_STAT!B378</f>
        <v>43320</v>
      </c>
      <c r="B375" s="5">
        <f>TITRES_STAT!D378</f>
        <v>1.4659</v>
      </c>
      <c r="C375" s="2">
        <f t="shared" si="45"/>
        <v>-2.7300000000000102E-2</v>
      </c>
      <c r="D375" s="2">
        <f t="shared" si="46"/>
        <v>0</v>
      </c>
      <c r="E375" s="2">
        <f t="shared" si="47"/>
        <v>2.7300000000000102E-2</v>
      </c>
      <c r="F375" s="2">
        <f t="shared" si="52"/>
        <v>5.963714985720822E-3</v>
      </c>
      <c r="G375" s="2">
        <f t="shared" si="52"/>
        <v>6.2576511263482031E-3</v>
      </c>
      <c r="H375" s="2">
        <f t="shared" si="49"/>
        <v>0.95302772003543856</v>
      </c>
      <c r="I375" s="2">
        <f t="shared" si="50"/>
        <v>48.797449737075183</v>
      </c>
    </row>
    <row r="376" spans="1:9" ht="13.5" x14ac:dyDescent="0.25">
      <c r="A376" s="3">
        <f>TITRES_STAT!B379</f>
        <v>43321</v>
      </c>
      <c r="B376" s="5">
        <f>TITRES_STAT!D379</f>
        <v>1.4567000000000001</v>
      </c>
      <c r="C376" s="2">
        <f t="shared" si="45"/>
        <v>-9.1999999999998749E-3</v>
      </c>
      <c r="D376" s="2">
        <f t="shared" si="46"/>
        <v>0</v>
      </c>
      <c r="E376" s="2">
        <f t="shared" si="47"/>
        <v>9.1999999999998749E-3</v>
      </c>
      <c r="F376" s="2">
        <f t="shared" si="52"/>
        <v>5.5377353438836197E-3</v>
      </c>
      <c r="G376" s="2">
        <f t="shared" si="52"/>
        <v>6.4678189030376084E-3</v>
      </c>
      <c r="H376" s="2">
        <f t="shared" si="49"/>
        <v>0.85619826821106948</v>
      </c>
      <c r="I376" s="2">
        <f t="shared" si="50"/>
        <v>46.126444727062456</v>
      </c>
    </row>
    <row r="377" spans="1:9" ht="13.5" x14ac:dyDescent="0.25">
      <c r="A377" s="3">
        <f>TITRES_STAT!B380</f>
        <v>43322</v>
      </c>
      <c r="B377" s="5">
        <f>TITRES_STAT!D380</f>
        <v>1.4567000000000001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5.1421828193205042E-3</v>
      </c>
      <c r="G377" s="2">
        <f t="shared" si="52"/>
        <v>6.0058318385349226E-3</v>
      </c>
      <c r="H377" s="2">
        <f t="shared" si="49"/>
        <v>0.85619826821106948</v>
      </c>
      <c r="I377" s="2">
        <f t="shared" si="50"/>
        <v>46.126444727062456</v>
      </c>
    </row>
    <row r="378" spans="1:9" ht="13.5" x14ac:dyDescent="0.25">
      <c r="A378" s="3">
        <f>TITRES_STAT!B381</f>
        <v>43326</v>
      </c>
      <c r="B378" s="5">
        <f>TITRES_STAT!D381</f>
        <v>1.4476</v>
      </c>
      <c r="C378" s="2">
        <f t="shared" si="45"/>
        <v>-9.100000000000108E-3</v>
      </c>
      <c r="D378" s="2">
        <f t="shared" si="46"/>
        <v>0</v>
      </c>
      <c r="E378" s="2">
        <f t="shared" si="47"/>
        <v>9.100000000000108E-3</v>
      </c>
      <c r="F378" s="2">
        <f t="shared" si="52"/>
        <v>4.7748840465118968E-3</v>
      </c>
      <c r="G378" s="2">
        <f t="shared" si="52"/>
        <v>6.2268438500681506E-3</v>
      </c>
      <c r="H378" s="2">
        <f t="shared" si="49"/>
        <v>0.76682251257346645</v>
      </c>
      <c r="I378" s="2">
        <f t="shared" si="50"/>
        <v>43.401219257533157</v>
      </c>
    </row>
    <row r="379" spans="1:9" ht="13.5" x14ac:dyDescent="0.25">
      <c r="A379" s="3">
        <f>TITRES_STAT!B382</f>
        <v>43327</v>
      </c>
      <c r="B379" s="5">
        <f>TITRES_STAT!D382</f>
        <v>1.4476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4.4338209003324759E-3</v>
      </c>
      <c r="G379" s="2">
        <f t="shared" si="52"/>
        <v>5.7820692893489969E-3</v>
      </c>
      <c r="H379" s="2">
        <f t="shared" si="49"/>
        <v>0.76682251257346656</v>
      </c>
      <c r="I379" s="2">
        <f t="shared" si="50"/>
        <v>43.401219257533164</v>
      </c>
    </row>
    <row r="380" spans="1:9" ht="13.5" x14ac:dyDescent="0.25">
      <c r="A380" s="3">
        <f>TITRES_STAT!B383</f>
        <v>43328</v>
      </c>
      <c r="B380" s="5">
        <f>TITRES_STAT!D383</f>
        <v>1.4384999999999999</v>
      </c>
      <c r="C380" s="2">
        <f t="shared" si="45"/>
        <v>-9.100000000000108E-3</v>
      </c>
      <c r="D380" s="2">
        <f t="shared" si="46"/>
        <v>0</v>
      </c>
      <c r="E380" s="2">
        <f t="shared" si="47"/>
        <v>9.100000000000108E-3</v>
      </c>
      <c r="F380" s="2">
        <f t="shared" si="52"/>
        <v>4.1171194074515844E-3</v>
      </c>
      <c r="G380" s="2">
        <f t="shared" si="52"/>
        <v>6.0190643401097903E-3</v>
      </c>
      <c r="H380" s="2">
        <f t="shared" si="49"/>
        <v>0.68401319122242288</v>
      </c>
      <c r="I380" s="2">
        <f t="shared" si="50"/>
        <v>40.618042351906915</v>
      </c>
    </row>
    <row r="381" spans="1:9" ht="13.5" x14ac:dyDescent="0.25">
      <c r="A381" s="3">
        <f>TITRES_STAT!B384</f>
        <v>43329</v>
      </c>
      <c r="B381" s="5">
        <f>TITRES_STAT!D384</f>
        <v>1.4431</v>
      </c>
      <c r="C381" s="2">
        <f t="shared" si="45"/>
        <v>4.6000000000001595E-3</v>
      </c>
      <c r="D381" s="2">
        <f t="shared" si="46"/>
        <v>4.6000000000001595E-3</v>
      </c>
      <c r="E381" s="2">
        <f t="shared" si="47"/>
        <v>0</v>
      </c>
      <c r="F381" s="2">
        <f t="shared" ref="F381:G396" si="53">((F380*13)+D381)/14</f>
        <v>4.1516108783479109E-3</v>
      </c>
      <c r="G381" s="2">
        <f t="shared" si="53"/>
        <v>5.5891311729590904E-3</v>
      </c>
      <c r="H381" s="2">
        <f t="shared" si="49"/>
        <v>0.7428007591652025</v>
      </c>
      <c r="I381" s="2">
        <f t="shared" si="50"/>
        <v>42.621094537565064</v>
      </c>
    </row>
    <row r="382" spans="1:9" ht="13.5" x14ac:dyDescent="0.25">
      <c r="A382" s="3">
        <f>TITRES_STAT!B385</f>
        <v>43332</v>
      </c>
      <c r="B382" s="5">
        <f>TITRES_STAT!D385</f>
        <v>1.4567000000000001</v>
      </c>
      <c r="C382" s="2">
        <f t="shared" si="45"/>
        <v>1.3600000000000056E-2</v>
      </c>
      <c r="D382" s="2">
        <f t="shared" si="46"/>
        <v>1.3600000000000056E-2</v>
      </c>
      <c r="E382" s="2">
        <f t="shared" si="47"/>
        <v>0</v>
      </c>
      <c r="F382" s="2">
        <f t="shared" si="53"/>
        <v>4.8264958156087794E-3</v>
      </c>
      <c r="G382" s="2">
        <f t="shared" si="53"/>
        <v>5.1899075177477272E-3</v>
      </c>
      <c r="H382" s="2">
        <f t="shared" si="49"/>
        <v>0.92997722967197338</v>
      </c>
      <c r="I382" s="2">
        <f t="shared" si="50"/>
        <v>48.185917189812443</v>
      </c>
    </row>
    <row r="383" spans="1:9" ht="13.5" x14ac:dyDescent="0.25">
      <c r="A383" s="3">
        <f>TITRES_STAT!B386</f>
        <v>43335</v>
      </c>
      <c r="B383" s="5">
        <f>TITRES_STAT!D386</f>
        <v>1.5176000000000001</v>
      </c>
      <c r="C383" s="2">
        <f t="shared" si="45"/>
        <v>6.0899999999999954E-2</v>
      </c>
      <c r="D383" s="2">
        <f t="shared" si="46"/>
        <v>6.0899999999999954E-2</v>
      </c>
      <c r="E383" s="2">
        <f t="shared" si="47"/>
        <v>0</v>
      </c>
      <c r="F383" s="2">
        <f t="shared" si="53"/>
        <v>8.8317461144938637E-3</v>
      </c>
      <c r="G383" s="2">
        <f t="shared" si="53"/>
        <v>4.8191998379086042E-3</v>
      </c>
      <c r="H383" s="2">
        <f t="shared" si="49"/>
        <v>1.8326167022628783</v>
      </c>
      <c r="I383" s="2">
        <f t="shared" si="50"/>
        <v>64.696953202276362</v>
      </c>
    </row>
    <row r="384" spans="1:9" ht="13.5" x14ac:dyDescent="0.25">
      <c r="A384" s="3">
        <f>TITRES_STAT!B387</f>
        <v>43336</v>
      </c>
      <c r="B384" s="5">
        <f>TITRES_STAT!D387</f>
        <v>1.5126999999999999</v>
      </c>
      <c r="C384" s="2">
        <f t="shared" si="45"/>
        <v>-4.9000000000001265E-3</v>
      </c>
      <c r="D384" s="2">
        <f t="shared" si="46"/>
        <v>0</v>
      </c>
      <c r="E384" s="2">
        <f t="shared" si="47"/>
        <v>4.9000000000001265E-3</v>
      </c>
      <c r="F384" s="2">
        <f t="shared" si="53"/>
        <v>8.2009071063157309E-3</v>
      </c>
      <c r="G384" s="2">
        <f t="shared" si="53"/>
        <v>4.8249712780579984E-3</v>
      </c>
      <c r="H384" s="2">
        <f t="shared" si="49"/>
        <v>1.6996799843369248</v>
      </c>
      <c r="I384" s="2">
        <f t="shared" si="50"/>
        <v>62.958572652987513</v>
      </c>
    </row>
    <row r="385" spans="1:9" ht="13.5" x14ac:dyDescent="0.25">
      <c r="A385" s="3">
        <f>TITRES_STAT!B388</f>
        <v>43339</v>
      </c>
      <c r="B385" s="5">
        <f>TITRES_STAT!D388</f>
        <v>1.5026999999999999</v>
      </c>
      <c r="C385" s="2">
        <f t="shared" si="45"/>
        <v>-1.0000000000000009E-2</v>
      </c>
      <c r="D385" s="2">
        <f t="shared" si="46"/>
        <v>0</v>
      </c>
      <c r="E385" s="2">
        <f t="shared" si="47"/>
        <v>1.0000000000000009E-2</v>
      </c>
      <c r="F385" s="2">
        <f t="shared" si="53"/>
        <v>7.6151280272931787E-3</v>
      </c>
      <c r="G385" s="2">
        <f t="shared" si="53"/>
        <v>5.1946161867681417E-3</v>
      </c>
      <c r="H385" s="2">
        <f t="shared" si="49"/>
        <v>1.4659654830111657</v>
      </c>
      <c r="I385" s="2">
        <f t="shared" si="50"/>
        <v>59.447931980827647</v>
      </c>
    </row>
    <row r="386" spans="1:9" ht="13.5" x14ac:dyDescent="0.25">
      <c r="A386" s="3">
        <f>TITRES_STAT!B389</f>
        <v>43340</v>
      </c>
      <c r="B386" s="5">
        <f>TITRES_STAT!D389</f>
        <v>1.5077</v>
      </c>
      <c r="C386" s="2">
        <f t="shared" si="45"/>
        <v>5.0000000000001155E-3</v>
      </c>
      <c r="D386" s="2">
        <f t="shared" si="46"/>
        <v>5.0000000000001155E-3</v>
      </c>
      <c r="E386" s="2">
        <f t="shared" si="47"/>
        <v>0</v>
      </c>
      <c r="F386" s="2">
        <f t="shared" si="53"/>
        <v>7.4283331682008166E-3</v>
      </c>
      <c r="G386" s="2">
        <f t="shared" si="53"/>
        <v>4.8235721734275604E-3</v>
      </c>
      <c r="H386" s="2">
        <f t="shared" si="49"/>
        <v>1.5400066384665188</v>
      </c>
      <c r="I386" s="2">
        <f t="shared" si="50"/>
        <v>60.630024156010428</v>
      </c>
    </row>
    <row r="387" spans="1:9" ht="13.5" x14ac:dyDescent="0.25">
      <c r="A387" s="3">
        <f>TITRES_STAT!B390</f>
        <v>43341</v>
      </c>
      <c r="B387" s="5">
        <f>TITRES_STAT!D390</f>
        <v>1.4978</v>
      </c>
      <c r="C387" s="2">
        <f t="shared" ref="C387:C450" si="54">B387-B386</f>
        <v>-9.9000000000000199E-3</v>
      </c>
      <c r="D387" s="2">
        <f t="shared" ref="D387:D450" si="55">IF(C387&gt;0,C387,0)</f>
        <v>0</v>
      </c>
      <c r="E387" s="2">
        <f t="shared" ref="E387:E450" si="56">IF(C387&lt;0,-C387,0)</f>
        <v>9.9000000000000199E-3</v>
      </c>
      <c r="F387" s="2">
        <f t="shared" si="53"/>
        <v>6.8977379419007589E-3</v>
      </c>
      <c r="G387" s="2">
        <f t="shared" si="53"/>
        <v>5.1861741610398785E-3</v>
      </c>
      <c r="H387" s="2">
        <f t="shared" si="49"/>
        <v>1.3300243547003627</v>
      </c>
      <c r="I387" s="2">
        <f t="shared" si="50"/>
        <v>57.081993671752912</v>
      </c>
    </row>
    <row r="388" spans="1:9" ht="13.5" x14ac:dyDescent="0.25">
      <c r="A388" s="3">
        <f>TITRES_STAT!B391</f>
        <v>43342</v>
      </c>
      <c r="B388" s="5">
        <f>TITRES_STAT!D391</f>
        <v>1.5126999999999999</v>
      </c>
      <c r="C388" s="2">
        <f t="shared" si="54"/>
        <v>1.4899999999999913E-2</v>
      </c>
      <c r="D388" s="2">
        <f t="shared" si="55"/>
        <v>1.4899999999999913E-2</v>
      </c>
      <c r="E388" s="2">
        <f t="shared" si="56"/>
        <v>0</v>
      </c>
      <c r="F388" s="2">
        <f t="shared" si="53"/>
        <v>7.4693280889078419E-3</v>
      </c>
      <c r="G388" s="2">
        <f t="shared" si="53"/>
        <v>4.8157331495370303E-3</v>
      </c>
      <c r="H388" s="2">
        <f t="shared" si="49"/>
        <v>1.5510261588364629</v>
      </c>
      <c r="I388" s="2">
        <f t="shared" si="50"/>
        <v>60.800088366945424</v>
      </c>
    </row>
    <row r="389" spans="1:9" ht="13.5" x14ac:dyDescent="0.25">
      <c r="A389" s="3">
        <f>TITRES_STAT!B392</f>
        <v>43343</v>
      </c>
      <c r="B389" s="5">
        <f>TITRES_STAT!D392</f>
        <v>1.5126999999999999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6.9358046539858536E-3</v>
      </c>
      <c r="G389" s="2">
        <f t="shared" si="53"/>
        <v>4.4717522102843852E-3</v>
      </c>
      <c r="H389" s="2">
        <f t="shared" si="49"/>
        <v>1.5510261588364631</v>
      </c>
      <c r="I389" s="2">
        <f t="shared" si="50"/>
        <v>60.800088366945431</v>
      </c>
    </row>
    <row r="390" spans="1:9" ht="13.5" x14ac:dyDescent="0.25">
      <c r="A390" s="3">
        <f>TITRES_STAT!B393</f>
        <v>43346</v>
      </c>
      <c r="B390" s="5">
        <f>TITRES_STAT!D393</f>
        <v>1.4879</v>
      </c>
      <c r="C390" s="2">
        <f t="shared" si="54"/>
        <v>-2.4799999999999933E-2</v>
      </c>
      <c r="D390" s="2">
        <f t="shared" si="55"/>
        <v>0</v>
      </c>
      <c r="E390" s="2">
        <f t="shared" si="56"/>
        <v>2.4799999999999933E-2</v>
      </c>
      <c r="F390" s="2">
        <f t="shared" si="53"/>
        <v>6.4403900358440064E-3</v>
      </c>
      <c r="G390" s="2">
        <f t="shared" si="53"/>
        <v>5.9237699095497824E-3</v>
      </c>
      <c r="H390" s="2">
        <f t="shared" si="49"/>
        <v>1.0872113762321143</v>
      </c>
      <c r="I390" s="2">
        <f t="shared" si="50"/>
        <v>52.089184095708369</v>
      </c>
    </row>
    <row r="391" spans="1:9" ht="13.5" x14ac:dyDescent="0.25">
      <c r="A391" s="3">
        <f>TITRES_STAT!B394</f>
        <v>43347</v>
      </c>
      <c r="B391" s="5">
        <f>TITRES_STAT!D394</f>
        <v>1.4829000000000001</v>
      </c>
      <c r="C391" s="2">
        <f t="shared" si="54"/>
        <v>-4.9999999999998934E-3</v>
      </c>
      <c r="D391" s="2">
        <f t="shared" si="55"/>
        <v>0</v>
      </c>
      <c r="E391" s="2">
        <f t="shared" si="56"/>
        <v>4.9999999999998934E-3</v>
      </c>
      <c r="F391" s="2">
        <f t="shared" si="53"/>
        <v>5.9803621761408627E-3</v>
      </c>
      <c r="G391" s="2">
        <f t="shared" si="53"/>
        <v>5.8577863445819335E-3</v>
      </c>
      <c r="H391" s="2">
        <f t="shared" si="49"/>
        <v>1.0209252820687638</v>
      </c>
      <c r="I391" s="2">
        <f t="shared" si="50"/>
        <v>50.517715381524233</v>
      </c>
    </row>
    <row r="392" spans="1:9" ht="13.5" x14ac:dyDescent="0.25">
      <c r="A392" s="3">
        <f>TITRES_STAT!B395</f>
        <v>43348</v>
      </c>
      <c r="B392" s="5">
        <f>TITRES_STAT!D395</f>
        <v>1.4432</v>
      </c>
      <c r="C392" s="2">
        <f t="shared" si="54"/>
        <v>-3.9700000000000069E-2</v>
      </c>
      <c r="D392" s="2">
        <f t="shared" si="55"/>
        <v>0</v>
      </c>
      <c r="E392" s="2">
        <f t="shared" si="56"/>
        <v>3.9700000000000069E-2</v>
      </c>
      <c r="F392" s="2">
        <f t="shared" si="53"/>
        <v>5.5531934492736579E-3</v>
      </c>
      <c r="G392" s="2">
        <f t="shared" si="53"/>
        <v>8.2750873199689441E-3</v>
      </c>
      <c r="H392" s="2">
        <f t="shared" si="49"/>
        <v>0.67107369802286254</v>
      </c>
      <c r="I392" s="2">
        <f t="shared" si="50"/>
        <v>40.158234721595221</v>
      </c>
    </row>
    <row r="393" spans="1:9" ht="13.5" x14ac:dyDescent="0.25">
      <c r="A393" s="3">
        <f>TITRES_STAT!B396</f>
        <v>43349</v>
      </c>
      <c r="B393" s="5">
        <f>TITRES_STAT!D396</f>
        <v>1.4035</v>
      </c>
      <c r="C393" s="2">
        <f t="shared" si="54"/>
        <v>-3.9700000000000069E-2</v>
      </c>
      <c r="D393" s="2">
        <f t="shared" si="55"/>
        <v>0</v>
      </c>
      <c r="E393" s="2">
        <f t="shared" si="56"/>
        <v>3.9700000000000069E-2</v>
      </c>
      <c r="F393" s="2">
        <f t="shared" si="53"/>
        <v>5.1565367743255392E-3</v>
      </c>
      <c r="G393" s="2">
        <f t="shared" si="53"/>
        <v>1.0519723939971167E-2</v>
      </c>
      <c r="H393" s="2">
        <f t="shared" si="49"/>
        <v>0.49017795559563637</v>
      </c>
      <c r="I393" s="2">
        <f t="shared" si="50"/>
        <v>32.893920739802397</v>
      </c>
    </row>
    <row r="394" spans="1:9" ht="13.5" x14ac:dyDescent="0.25">
      <c r="A394" s="3">
        <f>TITRES_STAT!B397</f>
        <v>43350</v>
      </c>
      <c r="B394" s="5">
        <f>TITRES_STAT!D397</f>
        <v>1.4035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4.7882127190165729E-3</v>
      </c>
      <c r="G394" s="2">
        <f t="shared" si="53"/>
        <v>9.7683150871160831E-3</v>
      </c>
      <c r="H394" s="2">
        <f t="shared" si="49"/>
        <v>0.49017795559563643</v>
      </c>
      <c r="I394" s="2">
        <f t="shared" si="50"/>
        <v>32.893920739802397</v>
      </c>
    </row>
    <row r="395" spans="1:9" ht="13.5" x14ac:dyDescent="0.25">
      <c r="A395" s="3">
        <f>TITRES_STAT!B398</f>
        <v>43353</v>
      </c>
      <c r="B395" s="5">
        <f>TITRES_STAT!D398</f>
        <v>1.4085000000000001</v>
      </c>
      <c r="C395" s="2">
        <f t="shared" si="54"/>
        <v>5.0000000000001155E-3</v>
      </c>
      <c r="D395" s="2">
        <f t="shared" si="55"/>
        <v>5.0000000000001155E-3</v>
      </c>
      <c r="E395" s="2">
        <f t="shared" si="56"/>
        <v>0</v>
      </c>
      <c r="F395" s="2">
        <f t="shared" si="53"/>
        <v>4.8033403819439683E-3</v>
      </c>
      <c r="G395" s="2">
        <f t="shared" si="53"/>
        <v>9.0705782951792206E-3</v>
      </c>
      <c r="H395" s="2">
        <f t="shared" si="49"/>
        <v>0.52955172488801738</v>
      </c>
      <c r="I395" s="2">
        <f t="shared" si="50"/>
        <v>34.621367572697636</v>
      </c>
    </row>
    <row r="396" spans="1:9" ht="13.5" x14ac:dyDescent="0.25">
      <c r="A396" s="3">
        <f>TITRES_STAT!B399</f>
        <v>43355</v>
      </c>
      <c r="B396" s="5">
        <f>TITRES_STAT!D399</f>
        <v>1.4035</v>
      </c>
      <c r="C396" s="2">
        <f t="shared" si="54"/>
        <v>-5.0000000000001155E-3</v>
      </c>
      <c r="D396" s="2">
        <f t="shared" si="55"/>
        <v>0</v>
      </c>
      <c r="E396" s="2">
        <f t="shared" si="56"/>
        <v>5.0000000000001155E-3</v>
      </c>
      <c r="F396" s="2">
        <f t="shared" si="53"/>
        <v>4.4602446403765421E-3</v>
      </c>
      <c r="G396" s="2">
        <f t="shared" si="53"/>
        <v>8.7798227026664281E-3</v>
      </c>
      <c r="H396" s="2">
        <f t="shared" si="49"/>
        <v>0.50801078694014723</v>
      </c>
      <c r="I396" s="2">
        <f t="shared" si="50"/>
        <v>33.687476995501768</v>
      </c>
    </row>
    <row r="397" spans="1:9" ht="13.5" x14ac:dyDescent="0.25">
      <c r="A397" s="3">
        <f>TITRES_STAT!B400</f>
        <v>43356</v>
      </c>
      <c r="B397" s="5">
        <f>TITRES_STAT!D400</f>
        <v>1.4085000000000001</v>
      </c>
      <c r="C397" s="2">
        <f t="shared" si="54"/>
        <v>5.0000000000001155E-3</v>
      </c>
      <c r="D397" s="2">
        <f t="shared" si="55"/>
        <v>5.0000000000001155E-3</v>
      </c>
      <c r="E397" s="2">
        <f t="shared" si="56"/>
        <v>0</v>
      </c>
      <c r="F397" s="2">
        <f t="shared" ref="F397:G412" si="57">((F396*13)+D397)/14</f>
        <v>4.4987985946353688E-3</v>
      </c>
      <c r="G397" s="2">
        <f t="shared" si="57"/>
        <v>8.1526925096188259E-3</v>
      </c>
      <c r="H397" s="2">
        <f t="shared" si="49"/>
        <v>0.55181752400541684</v>
      </c>
      <c r="I397" s="2">
        <f t="shared" si="50"/>
        <v>35.559433726532049</v>
      </c>
    </row>
    <row r="398" spans="1:9" ht="13.5" x14ac:dyDescent="0.25">
      <c r="A398" s="3">
        <f>TITRES_STAT!B401</f>
        <v>43357</v>
      </c>
      <c r="B398" s="5">
        <f>TITRES_STAT!D401</f>
        <v>1.468</v>
      </c>
      <c r="C398" s="2">
        <f t="shared" si="54"/>
        <v>5.9499999999999886E-2</v>
      </c>
      <c r="D398" s="2">
        <f t="shared" si="55"/>
        <v>5.9499999999999886E-2</v>
      </c>
      <c r="E398" s="2">
        <f t="shared" si="56"/>
        <v>0</v>
      </c>
      <c r="F398" s="2">
        <f t="shared" si="57"/>
        <v>8.4274558378756911E-3</v>
      </c>
      <c r="G398" s="2">
        <f t="shared" si="57"/>
        <v>7.5703573303603378E-3</v>
      </c>
      <c r="H398" s="2">
        <f t="shared" si="49"/>
        <v>1.1132177082418586</v>
      </c>
      <c r="I398" s="2">
        <f t="shared" si="50"/>
        <v>52.678798966152257</v>
      </c>
    </row>
    <row r="399" spans="1:9" ht="13.5" x14ac:dyDescent="0.25">
      <c r="A399" s="3">
        <f>TITRES_STAT!B402</f>
        <v>43360</v>
      </c>
      <c r="B399" s="5">
        <f>TITRES_STAT!D402</f>
        <v>1.5325</v>
      </c>
      <c r="C399" s="2">
        <f t="shared" si="54"/>
        <v>6.4500000000000002E-2</v>
      </c>
      <c r="D399" s="2">
        <f t="shared" si="55"/>
        <v>6.4500000000000002E-2</v>
      </c>
      <c r="E399" s="2">
        <f t="shared" si="56"/>
        <v>0</v>
      </c>
      <c r="F399" s="2">
        <f t="shared" si="57"/>
        <v>1.2432637563741713E-2</v>
      </c>
      <c r="G399" s="2">
        <f t="shared" si="57"/>
        <v>7.0296175210488856E-3</v>
      </c>
      <c r="H399" s="2">
        <f t="shared" si="49"/>
        <v>1.7686079685721856</v>
      </c>
      <c r="I399" s="2">
        <f t="shared" si="50"/>
        <v>63.880765664496884</v>
      </c>
    </row>
    <row r="400" spans="1:9" ht="13.5" x14ac:dyDescent="0.25">
      <c r="A400" s="3">
        <f>TITRES_STAT!B403</f>
        <v>43361</v>
      </c>
      <c r="B400" s="5">
        <f>TITRES_STAT!D403</f>
        <v>1.5424</v>
      </c>
      <c r="C400" s="2">
        <f t="shared" si="54"/>
        <v>9.9000000000000199E-3</v>
      </c>
      <c r="D400" s="2">
        <f t="shared" si="55"/>
        <v>9.9000000000000199E-3</v>
      </c>
      <c r="E400" s="2">
        <f t="shared" si="56"/>
        <v>0</v>
      </c>
      <c r="F400" s="2">
        <f t="shared" si="57"/>
        <v>1.2251734880617305E-2</v>
      </c>
      <c r="G400" s="2">
        <f t="shared" si="57"/>
        <v>6.5275019838311075E-3</v>
      </c>
      <c r="H400" s="2">
        <f t="shared" si="49"/>
        <v>1.8769408130346585</v>
      </c>
      <c r="I400" s="2">
        <f t="shared" si="50"/>
        <v>65.240855999912668</v>
      </c>
    </row>
    <row r="401" spans="1:9" ht="13.5" x14ac:dyDescent="0.25">
      <c r="A401" s="3">
        <f>TITRES_STAT!B404</f>
        <v>43362</v>
      </c>
      <c r="B401" s="5">
        <f>TITRES_STAT!D404</f>
        <v>1.5622</v>
      </c>
      <c r="C401" s="2">
        <f t="shared" si="54"/>
        <v>1.980000000000004E-2</v>
      </c>
      <c r="D401" s="2">
        <f t="shared" si="55"/>
        <v>1.980000000000004E-2</v>
      </c>
      <c r="E401" s="2">
        <f t="shared" si="56"/>
        <v>0</v>
      </c>
      <c r="F401" s="2">
        <f t="shared" si="57"/>
        <v>1.2790896674858929E-2</v>
      </c>
      <c r="G401" s="2">
        <f t="shared" si="57"/>
        <v>6.061251842128885E-3</v>
      </c>
      <c r="H401" s="2">
        <f t="shared" ref="H401:H464" si="58">F401/G401</f>
        <v>2.1102730934153695</v>
      </c>
      <c r="I401" s="2">
        <f t="shared" ref="I401:I464" si="59">IF(G401=0,100,100-(100/(1+H401)))</f>
        <v>67.848482433357418</v>
      </c>
    </row>
    <row r="402" spans="1:9" ht="13.5" x14ac:dyDescent="0.25">
      <c r="A402" s="3">
        <f>TITRES_STAT!B405</f>
        <v>43363</v>
      </c>
      <c r="B402" s="5">
        <f>TITRES_STAT!D405</f>
        <v>1.5523</v>
      </c>
      <c r="C402" s="2">
        <f t="shared" si="54"/>
        <v>-9.9000000000000199E-3</v>
      </c>
      <c r="D402" s="2">
        <f t="shared" si="55"/>
        <v>0</v>
      </c>
      <c r="E402" s="2">
        <f t="shared" si="56"/>
        <v>9.9000000000000199E-3</v>
      </c>
      <c r="F402" s="2">
        <f t="shared" si="57"/>
        <v>1.1877261198083291E-2</v>
      </c>
      <c r="G402" s="2">
        <f t="shared" si="57"/>
        <v>6.3354481391196807E-3</v>
      </c>
      <c r="H402" s="2">
        <f t="shared" si="58"/>
        <v>1.8747310272724691</v>
      </c>
      <c r="I402" s="2">
        <f t="shared" si="59"/>
        <v>65.214136887484912</v>
      </c>
    </row>
    <row r="403" spans="1:9" ht="13.5" x14ac:dyDescent="0.25">
      <c r="A403" s="3">
        <f>TITRES_STAT!B406</f>
        <v>43364</v>
      </c>
      <c r="B403" s="5">
        <f>TITRES_STAT!D406</f>
        <v>1.5275000000000001</v>
      </c>
      <c r="C403" s="2">
        <f t="shared" si="54"/>
        <v>-2.4799999999999933E-2</v>
      </c>
      <c r="D403" s="2">
        <f t="shared" si="55"/>
        <v>0</v>
      </c>
      <c r="E403" s="2">
        <f t="shared" si="56"/>
        <v>2.4799999999999933E-2</v>
      </c>
      <c r="F403" s="2">
        <f t="shared" si="57"/>
        <v>1.1028885398220199E-2</v>
      </c>
      <c r="G403" s="2">
        <f t="shared" si="57"/>
        <v>7.6543447006111268E-3</v>
      </c>
      <c r="H403" s="2">
        <f t="shared" si="58"/>
        <v>1.4408660479243438</v>
      </c>
      <c r="I403" s="2">
        <f t="shared" si="59"/>
        <v>59.030934907289279</v>
      </c>
    </row>
    <row r="404" spans="1:9" ht="13.5" x14ac:dyDescent="0.25">
      <c r="A404" s="3">
        <f>TITRES_STAT!B407</f>
        <v>43367</v>
      </c>
      <c r="B404" s="5">
        <f>TITRES_STAT!D407</f>
        <v>1.5622</v>
      </c>
      <c r="C404" s="2">
        <f t="shared" si="54"/>
        <v>3.4699999999999953E-2</v>
      </c>
      <c r="D404" s="2">
        <f t="shared" si="55"/>
        <v>3.4699999999999953E-2</v>
      </c>
      <c r="E404" s="2">
        <f t="shared" si="56"/>
        <v>0</v>
      </c>
      <c r="F404" s="2">
        <f t="shared" si="57"/>
        <v>1.2719679298347325E-2</v>
      </c>
      <c r="G404" s="2">
        <f t="shared" si="57"/>
        <v>7.107605793424618E-3</v>
      </c>
      <c r="H404" s="2">
        <f t="shared" si="58"/>
        <v>1.7895870519598236</v>
      </c>
      <c r="I404" s="2">
        <f t="shared" si="59"/>
        <v>64.152400288155548</v>
      </c>
    </row>
    <row r="405" spans="1:9" ht="13.5" x14ac:dyDescent="0.25">
      <c r="A405" s="3">
        <f>TITRES_STAT!B408</f>
        <v>43368</v>
      </c>
      <c r="B405" s="5">
        <f>TITRES_STAT!D408</f>
        <v>1.5622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1.1811130777036803E-2</v>
      </c>
      <c r="G405" s="2">
        <f t="shared" si="57"/>
        <v>6.5999196653228603E-3</v>
      </c>
      <c r="H405" s="2">
        <f t="shared" si="58"/>
        <v>1.7895870519598236</v>
      </c>
      <c r="I405" s="2">
        <f t="shared" si="59"/>
        <v>64.152400288155548</v>
      </c>
    </row>
    <row r="406" spans="1:9" ht="13.5" x14ac:dyDescent="0.25">
      <c r="A406" s="3">
        <f>TITRES_STAT!B409</f>
        <v>43369</v>
      </c>
      <c r="B406" s="5">
        <f>TITRES_STAT!D409</f>
        <v>1.6069</v>
      </c>
      <c r="C406" s="2">
        <f t="shared" si="54"/>
        <v>4.4699999999999962E-2</v>
      </c>
      <c r="D406" s="2">
        <f t="shared" si="55"/>
        <v>4.4699999999999962E-2</v>
      </c>
      <c r="E406" s="2">
        <f t="shared" si="56"/>
        <v>0</v>
      </c>
      <c r="F406" s="2">
        <f t="shared" si="57"/>
        <v>1.4160335721534172E-2</v>
      </c>
      <c r="G406" s="2">
        <f t="shared" si="57"/>
        <v>6.1284968320855131E-3</v>
      </c>
      <c r="H406" s="2">
        <f t="shared" si="58"/>
        <v>2.3105724143314017</v>
      </c>
      <c r="I406" s="2">
        <f t="shared" si="59"/>
        <v>69.793743351723109</v>
      </c>
    </row>
    <row r="407" spans="1:9" ht="13.5" x14ac:dyDescent="0.25">
      <c r="A407" s="3">
        <f>TITRES_STAT!B410</f>
        <v>43370</v>
      </c>
      <c r="B407" s="5">
        <f>TITRES_STAT!D410</f>
        <v>1.7011000000000001</v>
      </c>
      <c r="C407" s="2">
        <f t="shared" si="54"/>
        <v>9.4200000000000061E-2</v>
      </c>
      <c r="D407" s="2">
        <f t="shared" si="55"/>
        <v>9.4200000000000061E-2</v>
      </c>
      <c r="E407" s="2">
        <f t="shared" si="56"/>
        <v>0</v>
      </c>
      <c r="F407" s="2">
        <f t="shared" si="57"/>
        <v>1.9877454598567452E-2</v>
      </c>
      <c r="G407" s="2">
        <f t="shared" si="57"/>
        <v>5.6907470583651195E-3</v>
      </c>
      <c r="H407" s="2">
        <f t="shared" si="58"/>
        <v>3.4929429114844539</v>
      </c>
      <c r="I407" s="2">
        <f t="shared" si="59"/>
        <v>77.742873219156849</v>
      </c>
    </row>
    <row r="408" spans="1:9" ht="13.5" x14ac:dyDescent="0.25">
      <c r="A408" s="3">
        <f>TITRES_STAT!B411</f>
        <v>43371</v>
      </c>
      <c r="B408" s="5">
        <f>TITRES_STAT!D411</f>
        <v>1.7110000000000001</v>
      </c>
      <c r="C408" s="2">
        <f t="shared" si="54"/>
        <v>9.9000000000000199E-3</v>
      </c>
      <c r="D408" s="2">
        <f t="shared" si="55"/>
        <v>9.9000000000000199E-3</v>
      </c>
      <c r="E408" s="2">
        <f t="shared" si="56"/>
        <v>0</v>
      </c>
      <c r="F408" s="2">
        <f t="shared" si="57"/>
        <v>1.916477927009835E-2</v>
      </c>
      <c r="G408" s="2">
        <f t="shared" si="57"/>
        <v>5.2842651256247543E-3</v>
      </c>
      <c r="H408" s="2">
        <f t="shared" si="58"/>
        <v>3.6267633842146618</v>
      </c>
      <c r="I408" s="2">
        <f t="shared" si="59"/>
        <v>78.38661896107017</v>
      </c>
    </row>
    <row r="409" spans="1:9" ht="13.5" x14ac:dyDescent="0.25">
      <c r="A409" s="3">
        <f>TITRES_STAT!B412</f>
        <v>43374</v>
      </c>
      <c r="B409" s="5">
        <f>TITRES_STAT!D412</f>
        <v>1.7110000000000001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1.7795866465091324E-2</v>
      </c>
      <c r="G409" s="2">
        <f t="shared" si="57"/>
        <v>4.9068176166515579E-3</v>
      </c>
      <c r="H409" s="2">
        <f t="shared" si="58"/>
        <v>3.6267633842146614</v>
      </c>
      <c r="I409" s="2">
        <f t="shared" si="59"/>
        <v>78.38661896107017</v>
      </c>
    </row>
    <row r="410" spans="1:9" ht="13.5" x14ac:dyDescent="0.25">
      <c r="A410" s="3">
        <f>TITRES_STAT!B413</f>
        <v>43375</v>
      </c>
      <c r="B410" s="5">
        <f>TITRES_STAT!D413</f>
        <v>1.6861999999999999</v>
      </c>
      <c r="C410" s="2">
        <f t="shared" si="54"/>
        <v>-2.4800000000000155E-2</v>
      </c>
      <c r="D410" s="2">
        <f t="shared" si="55"/>
        <v>0</v>
      </c>
      <c r="E410" s="2">
        <f t="shared" si="56"/>
        <v>2.4800000000000155E-2</v>
      </c>
      <c r="F410" s="2">
        <f t="shared" si="57"/>
        <v>1.6524733146156229E-2</v>
      </c>
      <c r="G410" s="2">
        <f t="shared" si="57"/>
        <v>6.3277592154621721E-3</v>
      </c>
      <c r="H410" s="2">
        <f t="shared" si="58"/>
        <v>2.6114668057813071</v>
      </c>
      <c r="I410" s="2">
        <f t="shared" si="59"/>
        <v>72.310419733079641</v>
      </c>
    </row>
    <row r="411" spans="1:9" ht="13.5" x14ac:dyDescent="0.25">
      <c r="A411" s="3">
        <f>TITRES_STAT!B414</f>
        <v>43376</v>
      </c>
      <c r="B411" s="5">
        <f>TITRES_STAT!D414</f>
        <v>1.6515</v>
      </c>
      <c r="C411" s="2">
        <f t="shared" si="54"/>
        <v>-3.4699999999999953E-2</v>
      </c>
      <c r="D411" s="2">
        <f t="shared" si="55"/>
        <v>0</v>
      </c>
      <c r="E411" s="2">
        <f t="shared" si="56"/>
        <v>3.4699999999999953E-2</v>
      </c>
      <c r="F411" s="2">
        <f t="shared" si="57"/>
        <v>1.5344395064287928E-2</v>
      </c>
      <c r="G411" s="2">
        <f t="shared" si="57"/>
        <v>8.3543478429291568E-3</v>
      </c>
      <c r="H411" s="2">
        <f t="shared" si="58"/>
        <v>1.8366957364930543</v>
      </c>
      <c r="I411" s="2">
        <f t="shared" si="59"/>
        <v>64.747717312950925</v>
      </c>
    </row>
    <row r="412" spans="1:9" ht="13.5" x14ac:dyDescent="0.25">
      <c r="A412" s="3">
        <f>TITRES_STAT!B415</f>
        <v>43377</v>
      </c>
      <c r="B412" s="5">
        <f>TITRES_STAT!D415</f>
        <v>1.6813</v>
      </c>
      <c r="C412" s="2">
        <f t="shared" si="54"/>
        <v>2.9800000000000049E-2</v>
      </c>
      <c r="D412" s="2">
        <f t="shared" si="55"/>
        <v>2.9800000000000049E-2</v>
      </c>
      <c r="E412" s="2">
        <f t="shared" si="56"/>
        <v>0</v>
      </c>
      <c r="F412" s="2">
        <f t="shared" si="57"/>
        <v>1.637693827398165E-2</v>
      </c>
      <c r="G412" s="2">
        <f t="shared" si="57"/>
        <v>7.7576087112913601E-3</v>
      </c>
      <c r="H412" s="2">
        <f t="shared" si="58"/>
        <v>2.1110807316363713</v>
      </c>
      <c r="I412" s="2">
        <f t="shared" si="59"/>
        <v>67.856828984504745</v>
      </c>
    </row>
    <row r="413" spans="1:9" ht="13.5" x14ac:dyDescent="0.25">
      <c r="A413" s="3">
        <f>TITRES_STAT!B416</f>
        <v>43378</v>
      </c>
      <c r="B413" s="5">
        <f>TITRES_STAT!D416</f>
        <v>1.6813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1.5207156968697247E-2</v>
      </c>
      <c r="G413" s="2">
        <f t="shared" si="60"/>
        <v>7.2034938033419772E-3</v>
      </c>
      <c r="H413" s="2">
        <f t="shared" si="58"/>
        <v>2.1110807316363713</v>
      </c>
      <c r="I413" s="2">
        <f t="shared" si="59"/>
        <v>67.856828984504745</v>
      </c>
    </row>
    <row r="414" spans="1:9" ht="13.5" x14ac:dyDescent="0.25">
      <c r="A414" s="3">
        <f>TITRES_STAT!B417</f>
        <v>43381</v>
      </c>
      <c r="B414" s="5">
        <f>TITRES_STAT!D417</f>
        <v>1.7309000000000001</v>
      </c>
      <c r="C414" s="2">
        <f t="shared" si="54"/>
        <v>4.9600000000000088E-2</v>
      </c>
      <c r="D414" s="2">
        <f t="shared" si="55"/>
        <v>4.9600000000000088E-2</v>
      </c>
      <c r="E414" s="2">
        <f t="shared" si="56"/>
        <v>0</v>
      </c>
      <c r="F414" s="2">
        <f t="shared" si="60"/>
        <v>1.7663788613790306E-2</v>
      </c>
      <c r="G414" s="2">
        <f t="shared" si="60"/>
        <v>6.688958531674693E-3</v>
      </c>
      <c r="H414" s="2">
        <f t="shared" si="58"/>
        <v>2.6407382449966961</v>
      </c>
      <c r="I414" s="2">
        <f t="shared" si="59"/>
        <v>72.533043226212286</v>
      </c>
    </row>
    <row r="415" spans="1:9" ht="13.5" x14ac:dyDescent="0.25">
      <c r="A415" s="3">
        <f>TITRES_STAT!B418</f>
        <v>43382</v>
      </c>
      <c r="B415" s="5">
        <f>TITRES_STAT!D418</f>
        <v>1.7259</v>
      </c>
      <c r="C415" s="2">
        <f t="shared" si="54"/>
        <v>-5.0000000000001155E-3</v>
      </c>
      <c r="D415" s="2">
        <f t="shared" si="55"/>
        <v>0</v>
      </c>
      <c r="E415" s="2">
        <f t="shared" si="56"/>
        <v>5.0000000000001155E-3</v>
      </c>
      <c r="F415" s="2">
        <f t="shared" si="60"/>
        <v>1.6402089427091E-2</v>
      </c>
      <c r="G415" s="2">
        <f t="shared" si="60"/>
        <v>6.5683186365550804E-3</v>
      </c>
      <c r="H415" s="2">
        <f t="shared" si="58"/>
        <v>2.4971519097455794</v>
      </c>
      <c r="I415" s="2">
        <f t="shared" si="59"/>
        <v>71.405302777575059</v>
      </c>
    </row>
    <row r="416" spans="1:9" ht="13.5" x14ac:dyDescent="0.25">
      <c r="A416" s="3">
        <f>TITRES_STAT!B419</f>
        <v>43383</v>
      </c>
      <c r="B416" s="5">
        <f>TITRES_STAT!D419</f>
        <v>1.8301000000000001</v>
      </c>
      <c r="C416" s="2">
        <f t="shared" si="54"/>
        <v>0.10420000000000007</v>
      </c>
      <c r="D416" s="2">
        <f t="shared" si="55"/>
        <v>0.10420000000000007</v>
      </c>
      <c r="E416" s="2">
        <f t="shared" si="56"/>
        <v>0</v>
      </c>
      <c r="F416" s="2">
        <f t="shared" si="60"/>
        <v>2.2673368753727361E-2</v>
      </c>
      <c r="G416" s="2">
        <f t="shared" si="60"/>
        <v>6.0991530196582893E-3</v>
      </c>
      <c r="H416" s="2">
        <f t="shared" si="58"/>
        <v>3.7174618640733263</v>
      </c>
      <c r="I416" s="2">
        <f t="shared" si="59"/>
        <v>78.802160381715453</v>
      </c>
    </row>
    <row r="417" spans="1:9" ht="13.5" x14ac:dyDescent="0.25">
      <c r="A417" s="3">
        <f>TITRES_STAT!B420</f>
        <v>43384</v>
      </c>
      <c r="B417" s="5">
        <f>TITRES_STAT!D420</f>
        <v>1.9094</v>
      </c>
      <c r="C417" s="2">
        <f t="shared" si="54"/>
        <v>7.9299999999999926E-2</v>
      </c>
      <c r="D417" s="2">
        <f t="shared" si="55"/>
        <v>7.9299999999999926E-2</v>
      </c>
      <c r="E417" s="2">
        <f t="shared" si="56"/>
        <v>0</v>
      </c>
      <c r="F417" s="2">
        <f t="shared" si="60"/>
        <v>2.6718128128461114E-2</v>
      </c>
      <c r="G417" s="2">
        <f t="shared" si="60"/>
        <v>5.6634992325398396E-3</v>
      </c>
      <c r="H417" s="2">
        <f t="shared" si="58"/>
        <v>4.7176007325914595</v>
      </c>
      <c r="I417" s="2">
        <f t="shared" si="59"/>
        <v>82.510146357373273</v>
      </c>
    </row>
    <row r="418" spans="1:9" ht="13.5" x14ac:dyDescent="0.25">
      <c r="A418" s="3">
        <f>TITRES_STAT!B421</f>
        <v>43385</v>
      </c>
      <c r="B418" s="5">
        <f>TITRES_STAT!D421</f>
        <v>1.8846000000000001</v>
      </c>
      <c r="C418" s="2">
        <f t="shared" si="54"/>
        <v>-2.4799999999999933E-2</v>
      </c>
      <c r="D418" s="2">
        <f t="shared" si="55"/>
        <v>0</v>
      </c>
      <c r="E418" s="2">
        <f t="shared" si="56"/>
        <v>2.4799999999999933E-2</v>
      </c>
      <c r="F418" s="2">
        <f t="shared" si="60"/>
        <v>2.4809690404999606E-2</v>
      </c>
      <c r="G418" s="2">
        <f t="shared" si="60"/>
        <v>7.0303921445012746E-3</v>
      </c>
      <c r="H418" s="2">
        <f t="shared" si="58"/>
        <v>3.5289198518469793</v>
      </c>
      <c r="I418" s="2">
        <f t="shared" si="59"/>
        <v>77.919679907954631</v>
      </c>
    </row>
    <row r="419" spans="1:9" ht="13.5" x14ac:dyDescent="0.25">
      <c r="A419" s="3">
        <f>TITRES_STAT!B422</f>
        <v>43389</v>
      </c>
      <c r="B419" s="5">
        <f>TITRES_STAT!D422</f>
        <v>1.8945000000000001</v>
      </c>
      <c r="C419" s="2">
        <f t="shared" si="54"/>
        <v>9.9000000000000199E-3</v>
      </c>
      <c r="D419" s="2">
        <f t="shared" si="55"/>
        <v>9.9000000000000199E-3</v>
      </c>
      <c r="E419" s="2">
        <f t="shared" si="56"/>
        <v>0</v>
      </c>
      <c r="F419" s="2">
        <f t="shared" si="60"/>
        <v>2.3744712518928207E-2</v>
      </c>
      <c r="G419" s="2">
        <f t="shared" si="60"/>
        <v>6.5282212770368985E-3</v>
      </c>
      <c r="H419" s="2">
        <f t="shared" si="58"/>
        <v>3.6372407599678853</v>
      </c>
      <c r="I419" s="2">
        <f t="shared" si="59"/>
        <v>78.435452206132055</v>
      </c>
    </row>
    <row r="420" spans="1:9" ht="13.5" x14ac:dyDescent="0.25">
      <c r="A420" s="3">
        <f>TITRES_STAT!B423</f>
        <v>43390</v>
      </c>
      <c r="B420" s="5">
        <f>TITRES_STAT!D423</f>
        <v>1.8846000000000001</v>
      </c>
      <c r="C420" s="2">
        <f t="shared" si="54"/>
        <v>-9.9000000000000199E-3</v>
      </c>
      <c r="D420" s="2">
        <f t="shared" si="55"/>
        <v>0</v>
      </c>
      <c r="E420" s="2">
        <f t="shared" si="56"/>
        <v>9.9000000000000199E-3</v>
      </c>
      <c r="F420" s="2">
        <f t="shared" si="60"/>
        <v>2.2048661624719048E-2</v>
      </c>
      <c r="G420" s="2">
        <f t="shared" si="60"/>
        <v>6.7690626143914068E-3</v>
      </c>
      <c r="H420" s="2">
        <f t="shared" si="58"/>
        <v>3.2572695631212447</v>
      </c>
      <c r="I420" s="2">
        <f t="shared" si="59"/>
        <v>76.510766227665329</v>
      </c>
    </row>
    <row r="421" spans="1:9" ht="13.5" x14ac:dyDescent="0.25">
      <c r="A421" s="3">
        <f>TITRES_STAT!B424</f>
        <v>43391</v>
      </c>
      <c r="B421" s="5">
        <f>TITRES_STAT!D424</f>
        <v>1.8846000000000001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2.0473757222953404E-2</v>
      </c>
      <c r="G421" s="2">
        <f t="shared" si="60"/>
        <v>6.285558141934878E-3</v>
      </c>
      <c r="H421" s="2">
        <f t="shared" si="58"/>
        <v>3.2572695631212452</v>
      </c>
      <c r="I421" s="2">
        <f t="shared" si="59"/>
        <v>76.510766227665329</v>
      </c>
    </row>
    <row r="422" spans="1:9" ht="13.5" x14ac:dyDescent="0.25">
      <c r="A422" s="3">
        <f>TITRES_STAT!B425</f>
        <v>43392</v>
      </c>
      <c r="B422" s="5">
        <f>TITRES_STAT!D425</f>
        <v>1.9392</v>
      </c>
      <c r="C422" s="2">
        <f t="shared" si="54"/>
        <v>5.4599999999999982E-2</v>
      </c>
      <c r="D422" s="2">
        <f t="shared" si="55"/>
        <v>5.4599999999999982E-2</v>
      </c>
      <c r="E422" s="2">
        <f t="shared" si="56"/>
        <v>0</v>
      </c>
      <c r="F422" s="2">
        <f t="shared" si="60"/>
        <v>2.2911345992742447E-2</v>
      </c>
      <c r="G422" s="2">
        <f t="shared" si="60"/>
        <v>5.8365897032252442E-3</v>
      </c>
      <c r="H422" s="2">
        <f t="shared" si="58"/>
        <v>3.9254679800572334</v>
      </c>
      <c r="I422" s="2">
        <f t="shared" si="59"/>
        <v>79.697360655902997</v>
      </c>
    </row>
    <row r="423" spans="1:9" ht="13.5" x14ac:dyDescent="0.25">
      <c r="A423" s="3">
        <f>TITRES_STAT!B426</f>
        <v>43395</v>
      </c>
      <c r="B423" s="5">
        <f>TITRES_STAT!D426</f>
        <v>1.9341999999999999</v>
      </c>
      <c r="C423" s="2">
        <f t="shared" si="54"/>
        <v>-5.0000000000001155E-3</v>
      </c>
      <c r="D423" s="2">
        <f t="shared" si="55"/>
        <v>0</v>
      </c>
      <c r="E423" s="2">
        <f t="shared" si="56"/>
        <v>5.0000000000001155E-3</v>
      </c>
      <c r="F423" s="2">
        <f t="shared" si="60"/>
        <v>2.1274821278975127E-2</v>
      </c>
      <c r="G423" s="2">
        <f t="shared" si="60"/>
        <v>5.7768332958520203E-3</v>
      </c>
      <c r="H423" s="2">
        <f t="shared" si="58"/>
        <v>3.6827826231806333</v>
      </c>
      <c r="I423" s="2">
        <f t="shared" si="59"/>
        <v>78.645175732697552</v>
      </c>
    </row>
    <row r="424" spans="1:9" ht="13.5" x14ac:dyDescent="0.25">
      <c r="A424" s="3">
        <f>TITRES_STAT!B427</f>
        <v>43396</v>
      </c>
      <c r="B424" s="5">
        <f>TITRES_STAT!D427</f>
        <v>1.9094</v>
      </c>
      <c r="C424" s="2">
        <f t="shared" si="54"/>
        <v>-2.4799999999999933E-2</v>
      </c>
      <c r="D424" s="2">
        <f t="shared" si="55"/>
        <v>0</v>
      </c>
      <c r="E424" s="2">
        <f t="shared" si="56"/>
        <v>2.4799999999999933E-2</v>
      </c>
      <c r="F424" s="2">
        <f t="shared" si="60"/>
        <v>1.9755191187619762E-2</v>
      </c>
      <c r="G424" s="2">
        <f t="shared" si="60"/>
        <v>7.1356309175768717E-3</v>
      </c>
      <c r="H424" s="2">
        <f t="shared" si="58"/>
        <v>2.7685276068522136</v>
      </c>
      <c r="I424" s="2">
        <f t="shared" si="59"/>
        <v>73.464437458764365</v>
      </c>
    </row>
    <row r="425" spans="1:9" ht="13.5" x14ac:dyDescent="0.25">
      <c r="A425" s="3">
        <f>TITRES_STAT!B428</f>
        <v>43397</v>
      </c>
      <c r="B425" s="5">
        <f>TITRES_STAT!D428</f>
        <v>1.9590000000000001</v>
      </c>
      <c r="C425" s="2">
        <f t="shared" si="54"/>
        <v>4.9600000000000088E-2</v>
      </c>
      <c r="D425" s="2">
        <f t="shared" si="55"/>
        <v>4.9600000000000088E-2</v>
      </c>
      <c r="E425" s="2">
        <f t="shared" si="56"/>
        <v>0</v>
      </c>
      <c r="F425" s="2">
        <f t="shared" si="60"/>
        <v>2.1886963245646929E-2</v>
      </c>
      <c r="G425" s="2">
        <f t="shared" si="60"/>
        <v>6.6259429948928097E-3</v>
      </c>
      <c r="H425" s="2">
        <f t="shared" si="58"/>
        <v>3.3032223884988317</v>
      </c>
      <c r="I425" s="2">
        <f t="shared" si="59"/>
        <v>76.761600732681458</v>
      </c>
    </row>
    <row r="426" spans="1:9" ht="13.5" x14ac:dyDescent="0.25">
      <c r="A426" s="3">
        <f>TITRES_STAT!B429</f>
        <v>43398</v>
      </c>
      <c r="B426" s="5">
        <f>TITRES_STAT!D429</f>
        <v>1.9341999999999999</v>
      </c>
      <c r="C426" s="2">
        <f t="shared" si="54"/>
        <v>-2.4800000000000155E-2</v>
      </c>
      <c r="D426" s="2">
        <f t="shared" si="55"/>
        <v>0</v>
      </c>
      <c r="E426" s="2">
        <f t="shared" si="56"/>
        <v>2.4800000000000155E-2</v>
      </c>
      <c r="F426" s="2">
        <f t="shared" si="60"/>
        <v>2.0323608728100719E-2</v>
      </c>
      <c r="G426" s="2">
        <f t="shared" si="60"/>
        <v>7.9240899238290485E-3</v>
      </c>
      <c r="H426" s="2">
        <f t="shared" si="58"/>
        <v>2.564787745149669</v>
      </c>
      <c r="I426" s="2">
        <f t="shared" si="59"/>
        <v>71.947838932047986</v>
      </c>
    </row>
    <row r="427" spans="1:9" ht="13.5" x14ac:dyDescent="0.25">
      <c r="A427" s="3">
        <f>TITRES_STAT!B430</f>
        <v>43399</v>
      </c>
      <c r="B427" s="5">
        <f>TITRES_STAT!D430</f>
        <v>1.9341999999999999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1.8871922390379239E-2</v>
      </c>
      <c r="G427" s="2">
        <f t="shared" si="60"/>
        <v>7.3580835006984016E-3</v>
      </c>
      <c r="H427" s="2">
        <f t="shared" si="58"/>
        <v>2.5647877451496695</v>
      </c>
      <c r="I427" s="2">
        <f t="shared" si="59"/>
        <v>71.947838932047986</v>
      </c>
    </row>
    <row r="428" spans="1:9" ht="13.5" x14ac:dyDescent="0.25">
      <c r="A428" s="3">
        <f>TITRES_STAT!B431</f>
        <v>43402</v>
      </c>
      <c r="B428" s="5">
        <f>TITRES_STAT!D431</f>
        <v>1.9341999999999999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1.7523927933923579E-2</v>
      </c>
      <c r="G428" s="2">
        <f t="shared" si="60"/>
        <v>6.8325061077913734E-3</v>
      </c>
      <c r="H428" s="2">
        <f t="shared" si="58"/>
        <v>2.564787745149669</v>
      </c>
      <c r="I428" s="2">
        <f t="shared" si="59"/>
        <v>71.947838932047986</v>
      </c>
    </row>
    <row r="429" spans="1:9" ht="13.5" x14ac:dyDescent="0.25">
      <c r="A429" s="3">
        <f>TITRES_STAT!B432</f>
        <v>43403</v>
      </c>
      <c r="B429" s="5">
        <f>TITRES_STAT!D432</f>
        <v>1.9293</v>
      </c>
      <c r="C429" s="2">
        <f t="shared" si="54"/>
        <v>-4.8999999999999044E-3</v>
      </c>
      <c r="D429" s="2">
        <f t="shared" si="55"/>
        <v>0</v>
      </c>
      <c r="E429" s="2">
        <f t="shared" si="56"/>
        <v>4.8999999999999044E-3</v>
      </c>
      <c r="F429" s="2">
        <f t="shared" ref="F429:G444" si="61">((F428*13)+D429)/14</f>
        <v>1.6272218795786181E-2</v>
      </c>
      <c r="G429" s="2">
        <f t="shared" si="61"/>
        <v>6.6944699572348398E-3</v>
      </c>
      <c r="H429" s="2">
        <f t="shared" si="58"/>
        <v>2.4306956188817441</v>
      </c>
      <c r="I429" s="2">
        <f t="shared" si="59"/>
        <v>70.851392513628014</v>
      </c>
    </row>
    <row r="430" spans="1:9" ht="13.5" x14ac:dyDescent="0.25">
      <c r="A430" s="3">
        <f>TITRES_STAT!B433</f>
        <v>43404</v>
      </c>
      <c r="B430" s="5">
        <f>TITRES_STAT!D433</f>
        <v>1.9341999999999999</v>
      </c>
      <c r="C430" s="2">
        <f t="shared" si="54"/>
        <v>4.8999999999999044E-3</v>
      </c>
      <c r="D430" s="2">
        <f t="shared" si="55"/>
        <v>4.8999999999999044E-3</v>
      </c>
      <c r="E430" s="2">
        <f t="shared" si="56"/>
        <v>0</v>
      </c>
      <c r="F430" s="2">
        <f t="shared" si="61"/>
        <v>1.5459917453230018E-2</v>
      </c>
      <c r="G430" s="2">
        <f t="shared" si="61"/>
        <v>6.2162935317180649E-3</v>
      </c>
      <c r="H430" s="2">
        <f t="shared" si="58"/>
        <v>2.4869992664193243</v>
      </c>
      <c r="I430" s="2">
        <f t="shared" si="59"/>
        <v>71.322047307831397</v>
      </c>
    </row>
    <row r="431" spans="1:9" ht="13.5" x14ac:dyDescent="0.25">
      <c r="A431" s="3">
        <f>TITRES_STAT!B434</f>
        <v>43405</v>
      </c>
      <c r="B431" s="5">
        <f>TITRES_STAT!D434</f>
        <v>1.9590000000000001</v>
      </c>
      <c r="C431" s="2">
        <f t="shared" si="54"/>
        <v>2.4800000000000155E-2</v>
      </c>
      <c r="D431" s="2">
        <f t="shared" si="55"/>
        <v>2.4800000000000155E-2</v>
      </c>
      <c r="E431" s="2">
        <f t="shared" si="56"/>
        <v>0</v>
      </c>
      <c r="F431" s="2">
        <f t="shared" si="61"/>
        <v>1.6127066206570742E-2</v>
      </c>
      <c r="G431" s="2">
        <f t="shared" si="61"/>
        <v>5.7722725651667747E-3</v>
      </c>
      <c r="H431" s="2">
        <f t="shared" si="58"/>
        <v>2.7938850815692193</v>
      </c>
      <c r="I431" s="2">
        <f t="shared" si="59"/>
        <v>73.641795191477385</v>
      </c>
    </row>
    <row r="432" spans="1:9" ht="13.5" x14ac:dyDescent="0.25">
      <c r="A432" s="3">
        <f>TITRES_STAT!B435</f>
        <v>43406</v>
      </c>
      <c r="B432" s="5">
        <f>TITRES_STAT!D435</f>
        <v>1.9689000000000001</v>
      </c>
      <c r="C432" s="2">
        <f t="shared" si="54"/>
        <v>9.9000000000000199E-3</v>
      </c>
      <c r="D432" s="2">
        <f t="shared" si="55"/>
        <v>9.9000000000000199E-3</v>
      </c>
      <c r="E432" s="2">
        <f t="shared" si="56"/>
        <v>0</v>
      </c>
      <c r="F432" s="2">
        <f t="shared" si="61"/>
        <v>1.5682275763244262E-2</v>
      </c>
      <c r="G432" s="2">
        <f t="shared" si="61"/>
        <v>5.3599673819405766E-3</v>
      </c>
      <c r="H432" s="2">
        <f t="shared" si="58"/>
        <v>2.9258155219531377</v>
      </c>
      <c r="I432" s="2">
        <f t="shared" si="59"/>
        <v>74.527585557497389</v>
      </c>
    </row>
    <row r="433" spans="1:9" ht="13.5" x14ac:dyDescent="0.25">
      <c r="A433" s="3">
        <f>TITRES_STAT!B436</f>
        <v>43409</v>
      </c>
      <c r="B433" s="5">
        <f>TITRES_STAT!D436</f>
        <v>1.9590000000000001</v>
      </c>
      <c r="C433" s="2">
        <f t="shared" si="54"/>
        <v>-9.9000000000000199E-3</v>
      </c>
      <c r="D433" s="2">
        <f t="shared" si="55"/>
        <v>0</v>
      </c>
      <c r="E433" s="2">
        <f t="shared" si="56"/>
        <v>9.9000000000000199E-3</v>
      </c>
      <c r="F433" s="2">
        <f t="shared" si="61"/>
        <v>1.4562113208726815E-2</v>
      </c>
      <c r="G433" s="2">
        <f t="shared" si="61"/>
        <v>5.6842554260876799E-3</v>
      </c>
      <c r="H433" s="2">
        <f t="shared" si="58"/>
        <v>2.5618330136774881</v>
      </c>
      <c r="I433" s="2">
        <f t="shared" si="59"/>
        <v>71.924568160270681</v>
      </c>
    </row>
    <row r="434" spans="1:9" ht="13.5" x14ac:dyDescent="0.25">
      <c r="A434" s="3">
        <f>TITRES_STAT!B437</f>
        <v>43410</v>
      </c>
      <c r="B434" s="5">
        <f>TITRES_STAT!D437</f>
        <v>1.9689000000000001</v>
      </c>
      <c r="C434" s="2">
        <f t="shared" si="54"/>
        <v>9.9000000000000199E-3</v>
      </c>
      <c r="D434" s="2">
        <f t="shared" si="55"/>
        <v>9.9000000000000199E-3</v>
      </c>
      <c r="E434" s="2">
        <f t="shared" si="56"/>
        <v>0</v>
      </c>
      <c r="F434" s="2">
        <f t="shared" si="61"/>
        <v>1.4229105122389186E-2</v>
      </c>
      <c r="G434" s="2">
        <f t="shared" si="61"/>
        <v>5.2782371813671321E-3</v>
      </c>
      <c r="H434" s="2">
        <f t="shared" si="58"/>
        <v>2.6958063143921969</v>
      </c>
      <c r="I434" s="2">
        <f t="shared" si="59"/>
        <v>72.94230500917206</v>
      </c>
    </row>
    <row r="435" spans="1:9" ht="13.5" x14ac:dyDescent="0.25">
      <c r="A435" s="3">
        <f>TITRES_STAT!B438</f>
        <v>43411</v>
      </c>
      <c r="B435" s="5">
        <f>TITRES_STAT!D438</f>
        <v>1.9838</v>
      </c>
      <c r="C435" s="2">
        <f t="shared" si="54"/>
        <v>1.4899999999999913E-2</v>
      </c>
      <c r="D435" s="2">
        <f t="shared" si="55"/>
        <v>1.4899999999999913E-2</v>
      </c>
      <c r="E435" s="2">
        <f t="shared" si="56"/>
        <v>0</v>
      </c>
      <c r="F435" s="2">
        <f t="shared" si="61"/>
        <v>1.4277026185075667E-2</v>
      </c>
      <c r="G435" s="2">
        <f t="shared" si="61"/>
        <v>4.9012202398409088E-3</v>
      </c>
      <c r="H435" s="2">
        <f t="shared" si="58"/>
        <v>2.9129534047503021</v>
      </c>
      <c r="I435" s="2">
        <f t="shared" si="59"/>
        <v>74.443856173037844</v>
      </c>
    </row>
    <row r="436" spans="1:9" ht="13.5" x14ac:dyDescent="0.25">
      <c r="A436" s="3">
        <f>TITRES_STAT!B439</f>
        <v>43412</v>
      </c>
      <c r="B436" s="5">
        <f>TITRES_STAT!D439</f>
        <v>2.0482999999999998</v>
      </c>
      <c r="C436" s="2">
        <f t="shared" si="54"/>
        <v>6.449999999999978E-2</v>
      </c>
      <c r="D436" s="2">
        <f t="shared" si="55"/>
        <v>6.449999999999978E-2</v>
      </c>
      <c r="E436" s="2">
        <f t="shared" si="56"/>
        <v>0</v>
      </c>
      <c r="F436" s="2">
        <f t="shared" si="61"/>
        <v>1.7864381457570244E-2</v>
      </c>
      <c r="G436" s="2">
        <f t="shared" si="61"/>
        <v>4.5511330798522721E-3</v>
      </c>
      <c r="H436" s="2">
        <f t="shared" si="58"/>
        <v>3.925260181174512</v>
      </c>
      <c r="I436" s="2">
        <f t="shared" si="59"/>
        <v>79.696504078663054</v>
      </c>
    </row>
    <row r="437" spans="1:9" ht="13.5" x14ac:dyDescent="0.25">
      <c r="A437" s="3">
        <f>TITRES_STAT!B440</f>
        <v>43413</v>
      </c>
      <c r="B437" s="5">
        <f>TITRES_STAT!D440</f>
        <v>2.0632000000000001</v>
      </c>
      <c r="C437" s="2">
        <f t="shared" si="54"/>
        <v>1.4900000000000357E-2</v>
      </c>
      <c r="D437" s="2">
        <f t="shared" si="55"/>
        <v>1.4900000000000357E-2</v>
      </c>
      <c r="E437" s="2">
        <f t="shared" si="56"/>
        <v>0</v>
      </c>
      <c r="F437" s="2">
        <f t="shared" si="61"/>
        <v>1.7652639924886682E-2</v>
      </c>
      <c r="G437" s="2">
        <f t="shared" si="61"/>
        <v>4.2260521455771095E-3</v>
      </c>
      <c r="H437" s="2">
        <f t="shared" si="58"/>
        <v>4.177099410228891</v>
      </c>
      <c r="I437" s="2">
        <f t="shared" si="59"/>
        <v>80.684164611090836</v>
      </c>
    </row>
    <row r="438" spans="1:9" ht="13.5" x14ac:dyDescent="0.25">
      <c r="A438" s="3">
        <f>TITRES_STAT!B441</f>
        <v>43416</v>
      </c>
      <c r="B438" s="5">
        <f>TITRES_STAT!D441</f>
        <v>2.0333999999999999</v>
      </c>
      <c r="C438" s="2">
        <f t="shared" si="54"/>
        <v>-2.9800000000000271E-2</v>
      </c>
      <c r="D438" s="2">
        <f t="shared" si="55"/>
        <v>0</v>
      </c>
      <c r="E438" s="2">
        <f t="shared" si="56"/>
        <v>2.9800000000000271E-2</v>
      </c>
      <c r="F438" s="2">
        <f t="shared" si="61"/>
        <v>1.639173707310906E-2</v>
      </c>
      <c r="G438" s="2">
        <f t="shared" si="61"/>
        <v>6.0527627066073357E-3</v>
      </c>
      <c r="H438" s="2">
        <f t="shared" si="58"/>
        <v>2.7081413674478698</v>
      </c>
      <c r="I438" s="2">
        <f t="shared" si="59"/>
        <v>73.032311853626808</v>
      </c>
    </row>
    <row r="439" spans="1:9" ht="13.5" x14ac:dyDescent="0.25">
      <c r="A439" s="3">
        <f>TITRES_STAT!B442</f>
        <v>43417</v>
      </c>
      <c r="B439" s="5">
        <f>TITRES_STAT!D442</f>
        <v>2.0036</v>
      </c>
      <c r="C439" s="2">
        <f t="shared" si="54"/>
        <v>-2.9799999999999827E-2</v>
      </c>
      <c r="D439" s="2">
        <f t="shared" si="55"/>
        <v>0</v>
      </c>
      <c r="E439" s="2">
        <f t="shared" si="56"/>
        <v>2.9799999999999827E-2</v>
      </c>
      <c r="F439" s="2">
        <f t="shared" si="61"/>
        <v>1.5220898710744127E-2</v>
      </c>
      <c r="G439" s="2">
        <f t="shared" si="61"/>
        <v>7.7489939418496565E-3</v>
      </c>
      <c r="H439" s="2">
        <f t="shared" si="58"/>
        <v>1.9642419164301159</v>
      </c>
      <c r="I439" s="2">
        <f t="shared" si="59"/>
        <v>66.264561793785163</v>
      </c>
    </row>
    <row r="440" spans="1:9" ht="13.5" x14ac:dyDescent="0.25">
      <c r="A440" s="3">
        <f>TITRES_STAT!B443</f>
        <v>43418</v>
      </c>
      <c r="B440" s="5">
        <f>TITRES_STAT!D443</f>
        <v>2.0085999999999999</v>
      </c>
      <c r="C440" s="2">
        <f t="shared" si="54"/>
        <v>4.9999999999998934E-3</v>
      </c>
      <c r="D440" s="2">
        <f t="shared" si="55"/>
        <v>4.9999999999998934E-3</v>
      </c>
      <c r="E440" s="2">
        <f t="shared" si="56"/>
        <v>0</v>
      </c>
      <c r="F440" s="2">
        <f t="shared" si="61"/>
        <v>1.4490834517119537E-2</v>
      </c>
      <c r="G440" s="2">
        <f t="shared" si="61"/>
        <v>7.1954943745746814E-3</v>
      </c>
      <c r="H440" s="2">
        <f t="shared" si="58"/>
        <v>2.0138761512097041</v>
      </c>
      <c r="I440" s="2">
        <f t="shared" si="59"/>
        <v>66.82013626875073</v>
      </c>
    </row>
    <row r="441" spans="1:9" ht="13.5" x14ac:dyDescent="0.25">
      <c r="A441" s="3">
        <f>TITRES_STAT!B444</f>
        <v>43419</v>
      </c>
      <c r="B441" s="5">
        <f>TITRES_STAT!D444</f>
        <v>1.9838</v>
      </c>
      <c r="C441" s="2">
        <f t="shared" si="54"/>
        <v>-2.4799999999999933E-2</v>
      </c>
      <c r="D441" s="2">
        <f t="shared" si="55"/>
        <v>0</v>
      </c>
      <c r="E441" s="2">
        <f t="shared" si="56"/>
        <v>2.4799999999999933E-2</v>
      </c>
      <c r="F441" s="2">
        <f t="shared" si="61"/>
        <v>1.3455774908753855E-2</v>
      </c>
      <c r="G441" s="2">
        <f t="shared" si="61"/>
        <v>8.4529590621050567E-3</v>
      </c>
      <c r="H441" s="2">
        <f t="shared" si="58"/>
        <v>1.5918419585251058</v>
      </c>
      <c r="I441" s="2">
        <f t="shared" si="59"/>
        <v>61.417400597640899</v>
      </c>
    </row>
    <row r="442" spans="1:9" ht="13.5" x14ac:dyDescent="0.25">
      <c r="A442" s="3">
        <f>TITRES_STAT!B445</f>
        <v>43420</v>
      </c>
      <c r="B442" s="5">
        <f>TITRES_STAT!D445</f>
        <v>2.0432999999999999</v>
      </c>
      <c r="C442" s="2">
        <f t="shared" si="54"/>
        <v>5.9499999999999886E-2</v>
      </c>
      <c r="D442" s="2">
        <f t="shared" si="55"/>
        <v>5.9499999999999886E-2</v>
      </c>
      <c r="E442" s="2">
        <f t="shared" si="56"/>
        <v>0</v>
      </c>
      <c r="F442" s="2">
        <f t="shared" si="61"/>
        <v>1.6744648129557144E-2</v>
      </c>
      <c r="G442" s="2">
        <f t="shared" si="61"/>
        <v>7.849176271954696E-3</v>
      </c>
      <c r="H442" s="2">
        <f t="shared" si="58"/>
        <v>2.1333000495078944</v>
      </c>
      <c r="I442" s="2">
        <f t="shared" si="59"/>
        <v>68.084767363500447</v>
      </c>
    </row>
    <row r="443" spans="1:9" ht="13.5" x14ac:dyDescent="0.25">
      <c r="A443" s="3">
        <f>TITRES_STAT!B446</f>
        <v>43423</v>
      </c>
      <c r="B443" s="5">
        <f>TITRES_STAT!D446</f>
        <v>1.9838</v>
      </c>
      <c r="C443" s="2">
        <f t="shared" si="54"/>
        <v>-5.9499999999999886E-2</v>
      </c>
      <c r="D443" s="2">
        <f t="shared" si="55"/>
        <v>0</v>
      </c>
      <c r="E443" s="2">
        <f t="shared" si="56"/>
        <v>5.9499999999999886E-2</v>
      </c>
      <c r="F443" s="2">
        <f t="shared" si="61"/>
        <v>1.5548601834588777E-2</v>
      </c>
      <c r="G443" s="2">
        <f t="shared" si="61"/>
        <v>1.1538520823957924E-2</v>
      </c>
      <c r="H443" s="2">
        <f t="shared" si="58"/>
        <v>1.3475385685749728</v>
      </c>
      <c r="I443" s="2">
        <f t="shared" si="59"/>
        <v>57.40219081439713</v>
      </c>
    </row>
    <row r="444" spans="1:9" ht="13.5" x14ac:dyDescent="0.25">
      <c r="A444" s="3">
        <f>TITRES_STAT!B447</f>
        <v>43425</v>
      </c>
      <c r="B444" s="5">
        <f>TITRES_STAT!D447</f>
        <v>1.9838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1.4437987417832436E-2</v>
      </c>
      <c r="G444" s="2">
        <f t="shared" si="61"/>
        <v>1.0714340765103787E-2</v>
      </c>
      <c r="H444" s="2">
        <f t="shared" si="58"/>
        <v>1.3475385685749728</v>
      </c>
      <c r="I444" s="2">
        <f t="shared" si="59"/>
        <v>57.40219081439713</v>
      </c>
    </row>
    <row r="445" spans="1:9" ht="13.5" x14ac:dyDescent="0.25">
      <c r="A445" s="3">
        <f>TITRES_STAT!B448</f>
        <v>43426</v>
      </c>
      <c r="B445" s="5">
        <f>TITRES_STAT!D448</f>
        <v>2.0135999999999998</v>
      </c>
      <c r="C445" s="2">
        <f t="shared" si="54"/>
        <v>2.9799999999999827E-2</v>
      </c>
      <c r="D445" s="2">
        <f t="shared" si="55"/>
        <v>2.9799999999999827E-2</v>
      </c>
      <c r="E445" s="2">
        <f t="shared" si="56"/>
        <v>0</v>
      </c>
      <c r="F445" s="2">
        <f t="shared" ref="F445:G460" si="62">((F444*13)+D445)/14</f>
        <v>1.5535274030844393E-2</v>
      </c>
      <c r="G445" s="2">
        <f t="shared" si="62"/>
        <v>9.9490307104535165E-3</v>
      </c>
      <c r="H445" s="2">
        <f t="shared" si="58"/>
        <v>1.5614861872444892</v>
      </c>
      <c r="I445" s="2">
        <f t="shared" si="59"/>
        <v>60.960164260118582</v>
      </c>
    </row>
    <row r="446" spans="1:9" ht="13.5" x14ac:dyDescent="0.25">
      <c r="A446" s="3">
        <f>TITRES_STAT!B449</f>
        <v>43427</v>
      </c>
      <c r="B446" s="5">
        <f>TITRES_STAT!D449</f>
        <v>2.1027999999999998</v>
      </c>
      <c r="C446" s="2">
        <f t="shared" si="54"/>
        <v>8.9199999999999946E-2</v>
      </c>
      <c r="D446" s="2">
        <f t="shared" si="55"/>
        <v>8.9199999999999946E-2</v>
      </c>
      <c r="E446" s="2">
        <f t="shared" si="56"/>
        <v>0</v>
      </c>
      <c r="F446" s="2">
        <f t="shared" si="62"/>
        <v>2.079704017149836E-2</v>
      </c>
      <c r="G446" s="2">
        <f t="shared" si="62"/>
        <v>9.238385659706836E-3</v>
      </c>
      <c r="H446" s="2">
        <f t="shared" si="58"/>
        <v>2.2511552274987312</v>
      </c>
      <c r="I446" s="2">
        <f t="shared" si="59"/>
        <v>69.24170240959711</v>
      </c>
    </row>
    <row r="447" spans="1:9" ht="13.5" x14ac:dyDescent="0.25">
      <c r="A447" s="3">
        <f>TITRES_STAT!B450</f>
        <v>43430</v>
      </c>
      <c r="B447" s="5">
        <f>TITRES_STAT!D450</f>
        <v>2.1227</v>
      </c>
      <c r="C447" s="2">
        <f t="shared" si="54"/>
        <v>1.9900000000000251E-2</v>
      </c>
      <c r="D447" s="2">
        <f t="shared" si="55"/>
        <v>1.9900000000000251E-2</v>
      </c>
      <c r="E447" s="2">
        <f t="shared" si="56"/>
        <v>0</v>
      </c>
      <c r="F447" s="2">
        <f t="shared" si="62"/>
        <v>2.0732965873534209E-2</v>
      </c>
      <c r="G447" s="2">
        <f t="shared" si="62"/>
        <v>8.5785009697277766E-3</v>
      </c>
      <c r="H447" s="2">
        <f t="shared" si="58"/>
        <v>2.4168518423787195</v>
      </c>
      <c r="I447" s="2">
        <f t="shared" si="59"/>
        <v>70.733293507282212</v>
      </c>
    </row>
    <row r="448" spans="1:9" ht="13.5" x14ac:dyDescent="0.25">
      <c r="A448" s="3">
        <f>TITRES_STAT!B451</f>
        <v>43431</v>
      </c>
      <c r="B448" s="5">
        <f>TITRES_STAT!D451</f>
        <v>2.1227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1.925203973971034E-2</v>
      </c>
      <c r="G448" s="2">
        <f t="shared" si="62"/>
        <v>7.9657509004615063E-3</v>
      </c>
      <c r="H448" s="2">
        <f t="shared" si="58"/>
        <v>2.41685184237872</v>
      </c>
      <c r="I448" s="2">
        <f t="shared" si="59"/>
        <v>70.733293507282212</v>
      </c>
    </row>
    <row r="449" spans="1:9" ht="13.5" x14ac:dyDescent="0.25">
      <c r="A449" s="3">
        <f>TITRES_STAT!B452</f>
        <v>43432</v>
      </c>
      <c r="B449" s="5">
        <f>TITRES_STAT!D452</f>
        <v>2.1078000000000001</v>
      </c>
      <c r="C449" s="2">
        <f t="shared" si="54"/>
        <v>-1.4899999999999913E-2</v>
      </c>
      <c r="D449" s="2">
        <f t="shared" si="55"/>
        <v>0</v>
      </c>
      <c r="E449" s="2">
        <f t="shared" si="56"/>
        <v>1.4899999999999913E-2</v>
      </c>
      <c r="F449" s="2">
        <f t="shared" si="62"/>
        <v>1.7876894044016742E-2</v>
      </c>
      <c r="G449" s="2">
        <f t="shared" si="62"/>
        <v>8.4610544075713924E-3</v>
      </c>
      <c r="H449" s="2">
        <f t="shared" si="58"/>
        <v>2.1128447097585812</v>
      </c>
      <c r="I449" s="2">
        <f t="shared" si="59"/>
        <v>67.875043786634777</v>
      </c>
    </row>
    <row r="450" spans="1:9" ht="13.5" x14ac:dyDescent="0.25">
      <c r="A450" s="3">
        <f>TITRES_STAT!B453</f>
        <v>43433</v>
      </c>
      <c r="B450" s="5">
        <f>TITRES_STAT!D453</f>
        <v>2.0929000000000002</v>
      </c>
      <c r="C450" s="2">
        <f t="shared" si="54"/>
        <v>-1.4899999999999913E-2</v>
      </c>
      <c r="D450" s="2">
        <f t="shared" si="55"/>
        <v>0</v>
      </c>
      <c r="E450" s="2">
        <f t="shared" si="56"/>
        <v>1.4899999999999913E-2</v>
      </c>
      <c r="F450" s="2">
        <f t="shared" si="62"/>
        <v>1.6599973040872691E-2</v>
      </c>
      <c r="G450" s="2">
        <f t="shared" si="62"/>
        <v>8.9209790927448577E-3</v>
      </c>
      <c r="H450" s="2">
        <f t="shared" si="58"/>
        <v>1.8607792786301798</v>
      </c>
      <c r="I450" s="2">
        <f t="shared" si="59"/>
        <v>65.044489539268909</v>
      </c>
    </row>
    <row r="451" spans="1:9" ht="13.5" x14ac:dyDescent="0.25">
      <c r="A451" s="3">
        <f>TITRES_STAT!B454</f>
        <v>43434</v>
      </c>
      <c r="B451" s="5">
        <f>TITRES_STAT!D454</f>
        <v>2.1078000000000001</v>
      </c>
      <c r="C451" s="2">
        <f t="shared" ref="C451:C514" si="63">B451-B450</f>
        <v>1.4899999999999913E-2</v>
      </c>
      <c r="D451" s="2">
        <f t="shared" ref="D451:D514" si="64">IF(C451&gt;0,C451,0)</f>
        <v>1.4899999999999913E-2</v>
      </c>
      <c r="E451" s="2">
        <f t="shared" ref="E451:E514" si="65">IF(C451&lt;0,-C451,0)</f>
        <v>0</v>
      </c>
      <c r="F451" s="2">
        <f t="shared" si="62"/>
        <v>1.6478546395096064E-2</v>
      </c>
      <c r="G451" s="2">
        <f t="shared" si="62"/>
        <v>8.2837663004059394E-3</v>
      </c>
      <c r="H451" s="2">
        <f t="shared" si="58"/>
        <v>1.9892577599984376</v>
      </c>
      <c r="I451" s="2">
        <f t="shared" si="59"/>
        <v>66.546879516990117</v>
      </c>
    </row>
    <row r="452" spans="1:9" ht="13.5" x14ac:dyDescent="0.25">
      <c r="A452" s="3">
        <f>TITRES_STAT!B455</f>
        <v>43437</v>
      </c>
      <c r="B452" s="5">
        <f>TITRES_STAT!D455</f>
        <v>2.1078000000000001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1.5301507366874915E-2</v>
      </c>
      <c r="G452" s="2">
        <f t="shared" si="62"/>
        <v>7.6920687075198012E-3</v>
      </c>
      <c r="H452" s="2">
        <f t="shared" si="58"/>
        <v>1.9892577599984373</v>
      </c>
      <c r="I452" s="2">
        <f t="shared" si="59"/>
        <v>66.546879516990103</v>
      </c>
    </row>
    <row r="453" spans="1:9" ht="13.5" x14ac:dyDescent="0.25">
      <c r="A453" s="3">
        <f>TITRES_STAT!B456</f>
        <v>43438</v>
      </c>
      <c r="B453" s="5">
        <f>TITRES_STAT!D456</f>
        <v>2.1078000000000001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1.4208542554955279E-2</v>
      </c>
      <c r="G453" s="2">
        <f t="shared" si="62"/>
        <v>7.1426352284112435E-3</v>
      </c>
      <c r="H453" s="2">
        <f t="shared" si="58"/>
        <v>1.9892577599984376</v>
      </c>
      <c r="I453" s="2">
        <f t="shared" si="59"/>
        <v>66.546879516990117</v>
      </c>
    </row>
    <row r="454" spans="1:9" ht="13.5" x14ac:dyDescent="0.25">
      <c r="A454" s="3">
        <f>TITRES_STAT!B457</f>
        <v>43439</v>
      </c>
      <c r="B454" s="5">
        <f>TITRES_STAT!D457</f>
        <v>2.0234999999999999</v>
      </c>
      <c r="C454" s="2">
        <f t="shared" si="63"/>
        <v>-8.4300000000000264E-2</v>
      </c>
      <c r="D454" s="2">
        <f t="shared" si="64"/>
        <v>0</v>
      </c>
      <c r="E454" s="2">
        <f t="shared" si="65"/>
        <v>8.4300000000000264E-2</v>
      </c>
      <c r="F454" s="2">
        <f t="shared" si="62"/>
        <v>1.3193646658172759E-2</v>
      </c>
      <c r="G454" s="2">
        <f t="shared" si="62"/>
        <v>1.2653875569239029E-2</v>
      </c>
      <c r="H454" s="2">
        <f t="shared" si="58"/>
        <v>1.0426565826398584</v>
      </c>
      <c r="I454" s="2">
        <f t="shared" si="59"/>
        <v>51.044144742743057</v>
      </c>
    </row>
    <row r="455" spans="1:9" ht="13.5" x14ac:dyDescent="0.25">
      <c r="A455" s="3">
        <f>TITRES_STAT!B458</f>
        <v>43440</v>
      </c>
      <c r="B455" s="5">
        <f>TITRES_STAT!D458</f>
        <v>2.0284</v>
      </c>
      <c r="C455" s="2">
        <f t="shared" si="63"/>
        <v>4.9000000000001265E-3</v>
      </c>
      <c r="D455" s="2">
        <f t="shared" si="64"/>
        <v>4.9000000000001265E-3</v>
      </c>
      <c r="E455" s="2">
        <f t="shared" si="65"/>
        <v>0</v>
      </c>
      <c r="F455" s="2">
        <f t="shared" si="62"/>
        <v>1.2601243325446142E-2</v>
      </c>
      <c r="G455" s="2">
        <f t="shared" si="62"/>
        <v>1.1750027314293384E-2</v>
      </c>
      <c r="H455" s="2">
        <f t="shared" si="58"/>
        <v>1.072443747438552</v>
      </c>
      <c r="I455" s="2">
        <f t="shared" si="59"/>
        <v>51.747785616089438</v>
      </c>
    </row>
    <row r="456" spans="1:9" ht="13.5" x14ac:dyDescent="0.25">
      <c r="A456" s="3">
        <f>TITRES_STAT!B459</f>
        <v>43441</v>
      </c>
      <c r="B456" s="5">
        <f>TITRES_STAT!D459</f>
        <v>2.0085999999999999</v>
      </c>
      <c r="C456" s="2">
        <f t="shared" si="63"/>
        <v>-1.980000000000004E-2</v>
      </c>
      <c r="D456" s="2">
        <f t="shared" si="64"/>
        <v>0</v>
      </c>
      <c r="E456" s="2">
        <f t="shared" si="65"/>
        <v>1.980000000000004E-2</v>
      </c>
      <c r="F456" s="2">
        <f t="shared" si="62"/>
        <v>1.1701154516485703E-2</v>
      </c>
      <c r="G456" s="2">
        <f t="shared" si="62"/>
        <v>1.2325025363272431E-2</v>
      </c>
      <c r="H456" s="2">
        <f t="shared" si="58"/>
        <v>0.94938177988291916</v>
      </c>
      <c r="I456" s="2">
        <f t="shared" si="59"/>
        <v>48.701685307633248</v>
      </c>
    </row>
    <row r="457" spans="1:9" ht="13.5" x14ac:dyDescent="0.25">
      <c r="A457" s="3">
        <f>TITRES_STAT!B460</f>
        <v>43444</v>
      </c>
      <c r="B457" s="5">
        <f>TITRES_STAT!D460</f>
        <v>1.9491000000000001</v>
      </c>
      <c r="C457" s="2">
        <f t="shared" si="63"/>
        <v>-5.9499999999999886E-2</v>
      </c>
      <c r="D457" s="2">
        <f t="shared" si="64"/>
        <v>0</v>
      </c>
      <c r="E457" s="2">
        <f t="shared" si="65"/>
        <v>5.9499999999999886E-2</v>
      </c>
      <c r="F457" s="2">
        <f t="shared" si="62"/>
        <v>1.0865357765308153E-2</v>
      </c>
      <c r="G457" s="2">
        <f t="shared" si="62"/>
        <v>1.5694666408752965E-2</v>
      </c>
      <c r="H457" s="2">
        <f t="shared" si="58"/>
        <v>0.69229619045923196</v>
      </c>
      <c r="I457" s="2">
        <f t="shared" si="59"/>
        <v>40.90868929223118</v>
      </c>
    </row>
    <row r="458" spans="1:9" ht="13.5" x14ac:dyDescent="0.25">
      <c r="A458" s="3">
        <f>TITRES_STAT!B461</f>
        <v>43445</v>
      </c>
      <c r="B458" s="5">
        <f>TITRES_STAT!D461</f>
        <v>1.9590000000000001</v>
      </c>
      <c r="C458" s="2">
        <f t="shared" si="63"/>
        <v>9.9000000000000199E-3</v>
      </c>
      <c r="D458" s="2">
        <f t="shared" si="64"/>
        <v>9.9000000000000199E-3</v>
      </c>
      <c r="E458" s="2">
        <f t="shared" si="65"/>
        <v>0</v>
      </c>
      <c r="F458" s="2">
        <f t="shared" si="62"/>
        <v>1.0796403639214715E-2</v>
      </c>
      <c r="G458" s="2">
        <f t="shared" si="62"/>
        <v>1.4573618808127754E-2</v>
      </c>
      <c r="H458" s="2">
        <f t="shared" si="58"/>
        <v>0.74081830884677224</v>
      </c>
      <c r="I458" s="2">
        <f t="shared" si="59"/>
        <v>42.555751228141489</v>
      </c>
    </row>
    <row r="459" spans="1:9" ht="13.5" x14ac:dyDescent="0.25">
      <c r="A459" s="3">
        <f>TITRES_STAT!B462</f>
        <v>43446</v>
      </c>
      <c r="B459" s="5">
        <f>TITRES_STAT!D462</f>
        <v>2.0135999999999998</v>
      </c>
      <c r="C459" s="2">
        <f t="shared" si="63"/>
        <v>5.459999999999976E-2</v>
      </c>
      <c r="D459" s="2">
        <f t="shared" si="64"/>
        <v>5.459999999999976E-2</v>
      </c>
      <c r="E459" s="2">
        <f t="shared" si="65"/>
        <v>0</v>
      </c>
      <c r="F459" s="2">
        <f t="shared" si="62"/>
        <v>1.3925231950699361E-2</v>
      </c>
      <c r="G459" s="2">
        <f t="shared" si="62"/>
        <v>1.353264603611863E-2</v>
      </c>
      <c r="H459" s="2">
        <f t="shared" si="58"/>
        <v>1.0290102847242824</v>
      </c>
      <c r="I459" s="2">
        <f t="shared" si="59"/>
        <v>50.714887572100814</v>
      </c>
    </row>
    <row r="460" spans="1:9" ht="13.5" x14ac:dyDescent="0.25">
      <c r="A460" s="3">
        <f>TITRES_STAT!B463</f>
        <v>43447</v>
      </c>
      <c r="B460" s="5">
        <f>TITRES_STAT!D463</f>
        <v>1.9739</v>
      </c>
      <c r="C460" s="2">
        <f t="shared" si="63"/>
        <v>-3.9699999999999847E-2</v>
      </c>
      <c r="D460" s="2">
        <f t="shared" si="64"/>
        <v>0</v>
      </c>
      <c r="E460" s="2">
        <f t="shared" si="65"/>
        <v>3.9699999999999847E-2</v>
      </c>
      <c r="F460" s="2">
        <f t="shared" si="62"/>
        <v>1.2930572525649405E-2</v>
      </c>
      <c r="G460" s="2">
        <f t="shared" si="62"/>
        <v>1.5401742747824432E-2</v>
      </c>
      <c r="H460" s="2">
        <f t="shared" si="58"/>
        <v>0.83955255826331143</v>
      </c>
      <c r="I460" s="2">
        <f t="shared" si="59"/>
        <v>45.63895467362552</v>
      </c>
    </row>
    <row r="461" spans="1:9" ht="13.5" x14ac:dyDescent="0.25">
      <c r="A461" s="3">
        <f>TITRES_STAT!B464</f>
        <v>43448</v>
      </c>
      <c r="B461" s="5">
        <f>TITRES_STAT!D464</f>
        <v>1.9838</v>
      </c>
      <c r="C461" s="2">
        <f t="shared" si="63"/>
        <v>9.9000000000000199E-3</v>
      </c>
      <c r="D461" s="2">
        <f t="shared" si="64"/>
        <v>9.9000000000000199E-3</v>
      </c>
      <c r="E461" s="2">
        <f t="shared" si="65"/>
        <v>0</v>
      </c>
      <c r="F461" s="2">
        <f t="shared" ref="F461:G476" si="66">((F460*13)+D461)/14</f>
        <v>1.2714103059531592E-2</v>
      </c>
      <c r="G461" s="2">
        <f t="shared" si="66"/>
        <v>1.4301618265836974E-2</v>
      </c>
      <c r="H461" s="2">
        <f t="shared" si="58"/>
        <v>0.88899751225373125</v>
      </c>
      <c r="I461" s="2">
        <f t="shared" si="59"/>
        <v>47.061867815436308</v>
      </c>
    </row>
    <row r="462" spans="1:9" ht="13.5" x14ac:dyDescent="0.25">
      <c r="A462" s="3">
        <f>TITRES_STAT!B465</f>
        <v>43451</v>
      </c>
      <c r="B462" s="5">
        <f>TITRES_STAT!D465</f>
        <v>2.0085999999999999</v>
      </c>
      <c r="C462" s="2">
        <f t="shared" si="63"/>
        <v>2.4799999999999933E-2</v>
      </c>
      <c r="D462" s="2">
        <f t="shared" si="64"/>
        <v>2.4799999999999933E-2</v>
      </c>
      <c r="E462" s="2">
        <f t="shared" si="65"/>
        <v>0</v>
      </c>
      <c r="F462" s="2">
        <f t="shared" si="66"/>
        <v>1.3577381412422188E-2</v>
      </c>
      <c r="G462" s="2">
        <f t="shared" si="66"/>
        <v>1.3280074103991476E-2</v>
      </c>
      <c r="H462" s="2">
        <f t="shared" si="58"/>
        <v>1.0223874736016234</v>
      </c>
      <c r="I462" s="2">
        <f t="shared" si="59"/>
        <v>50.553491205168363</v>
      </c>
    </row>
    <row r="463" spans="1:9" ht="13.5" x14ac:dyDescent="0.25">
      <c r="A463" s="3">
        <f>TITRES_STAT!B466</f>
        <v>43452</v>
      </c>
      <c r="B463" s="5">
        <f>TITRES_STAT!D466</f>
        <v>2.0085999999999999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1.2607568454392032E-2</v>
      </c>
      <c r="G463" s="2">
        <f t="shared" si="66"/>
        <v>1.23314973822778E-2</v>
      </c>
      <c r="H463" s="2">
        <f t="shared" si="58"/>
        <v>1.0223874736016234</v>
      </c>
      <c r="I463" s="2">
        <f t="shared" si="59"/>
        <v>50.553491205168363</v>
      </c>
    </row>
    <row r="464" spans="1:9" ht="13.5" x14ac:dyDescent="0.25">
      <c r="A464" s="3">
        <f>TITRES_STAT!B467</f>
        <v>43453</v>
      </c>
      <c r="B464" s="5">
        <f>TITRES_STAT!D467</f>
        <v>1.9739</v>
      </c>
      <c r="C464" s="2">
        <f t="shared" si="63"/>
        <v>-3.4699999999999953E-2</v>
      </c>
      <c r="D464" s="2">
        <f t="shared" si="64"/>
        <v>0</v>
      </c>
      <c r="E464" s="2">
        <f t="shared" si="65"/>
        <v>3.4699999999999953E-2</v>
      </c>
      <c r="F464" s="2">
        <f t="shared" si="66"/>
        <v>1.1707027850506887E-2</v>
      </c>
      <c r="G464" s="2">
        <f t="shared" si="66"/>
        <v>1.3929247569257954E-2</v>
      </c>
      <c r="H464" s="2">
        <f t="shared" si="58"/>
        <v>0.84046376462892824</v>
      </c>
      <c r="I464" s="2">
        <f t="shared" si="59"/>
        <v>45.665868613196061</v>
      </c>
    </row>
    <row r="465" spans="1:9" ht="13.5" x14ac:dyDescent="0.25">
      <c r="A465" s="3">
        <f>TITRES_STAT!B468</f>
        <v>43454</v>
      </c>
      <c r="B465" s="5">
        <f>TITRES_STAT!D468</f>
        <v>1.9887999999999999</v>
      </c>
      <c r="C465" s="2">
        <f t="shared" si="63"/>
        <v>1.4899999999999913E-2</v>
      </c>
      <c r="D465" s="2">
        <f t="shared" si="64"/>
        <v>1.4899999999999913E-2</v>
      </c>
      <c r="E465" s="2">
        <f t="shared" si="65"/>
        <v>0</v>
      </c>
      <c r="F465" s="2">
        <f t="shared" si="66"/>
        <v>1.1935097289756389E-2</v>
      </c>
      <c r="G465" s="2">
        <f t="shared" si="66"/>
        <v>1.2934301314310958E-2</v>
      </c>
      <c r="H465" s="2">
        <f t="shared" ref="H465:H528" si="67">F465/G465</f>
        <v>0.92274773872408444</v>
      </c>
      <c r="I465" s="2">
        <f t="shared" ref="I465:I528" si="68">IF(G465=0,100,100-(100/(1+H465)))</f>
        <v>47.991097331177215</v>
      </c>
    </row>
    <row r="466" spans="1:9" ht="13.5" x14ac:dyDescent="0.25">
      <c r="A466" s="3">
        <f>TITRES_STAT!B469</f>
        <v>43455</v>
      </c>
      <c r="B466" s="5">
        <f>TITRES_STAT!D469</f>
        <v>2.0234999999999999</v>
      </c>
      <c r="C466" s="2">
        <f t="shared" si="63"/>
        <v>3.4699999999999953E-2</v>
      </c>
      <c r="D466" s="2">
        <f t="shared" si="64"/>
        <v>3.4699999999999953E-2</v>
      </c>
      <c r="E466" s="2">
        <f t="shared" si="65"/>
        <v>0</v>
      </c>
      <c r="F466" s="2">
        <f t="shared" si="66"/>
        <v>1.3561161769059501E-2</v>
      </c>
      <c r="G466" s="2">
        <f t="shared" si="66"/>
        <v>1.2010422649003033E-2</v>
      </c>
      <c r="H466" s="2">
        <f t="shared" si="67"/>
        <v>1.1291161156751792</v>
      </c>
      <c r="I466" s="2">
        <f t="shared" si="68"/>
        <v>53.032152984155928</v>
      </c>
    </row>
    <row r="467" spans="1:9" ht="13.5" x14ac:dyDescent="0.25">
      <c r="A467" s="3">
        <f>TITRES_STAT!B470</f>
        <v>43458</v>
      </c>
      <c r="B467" s="5">
        <f>TITRES_STAT!D470</f>
        <v>2.0234999999999999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1.2592507356983822E-2</v>
      </c>
      <c r="G467" s="2">
        <f t="shared" si="66"/>
        <v>1.1152535316931389E-2</v>
      </c>
      <c r="H467" s="2">
        <f t="shared" si="67"/>
        <v>1.129116115675179</v>
      </c>
      <c r="I467" s="2">
        <f t="shared" si="68"/>
        <v>53.032152984155921</v>
      </c>
    </row>
    <row r="468" spans="1:9" ht="13.5" x14ac:dyDescent="0.25">
      <c r="A468" s="3">
        <f>TITRES_STAT!B471</f>
        <v>43459</v>
      </c>
      <c r="B468" s="5">
        <f>TITRES_STAT!D471</f>
        <v>2.0135999999999998</v>
      </c>
      <c r="C468" s="2">
        <f t="shared" si="63"/>
        <v>-9.9000000000000199E-3</v>
      </c>
      <c r="D468" s="2">
        <f t="shared" si="64"/>
        <v>0</v>
      </c>
      <c r="E468" s="2">
        <f t="shared" si="65"/>
        <v>9.9000000000000199E-3</v>
      </c>
      <c r="F468" s="2">
        <f t="shared" si="66"/>
        <v>1.1693042545770692E-2</v>
      </c>
      <c r="G468" s="2">
        <f t="shared" si="66"/>
        <v>1.1063068508579148E-2</v>
      </c>
      <c r="H468" s="2">
        <f t="shared" si="67"/>
        <v>1.0569438792413708</v>
      </c>
      <c r="I468" s="2">
        <f t="shared" si="68"/>
        <v>51.384186506400276</v>
      </c>
    </row>
    <row r="469" spans="1:9" ht="13.5" x14ac:dyDescent="0.25">
      <c r="A469" s="3">
        <f>TITRES_STAT!B472</f>
        <v>43460</v>
      </c>
      <c r="B469" s="5">
        <f>TITRES_STAT!D472</f>
        <v>2.0135999999999998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1.0857825221072785E-2</v>
      </c>
      <c r="G469" s="2">
        <f t="shared" si="66"/>
        <v>1.0272849329394923E-2</v>
      </c>
      <c r="H469" s="2">
        <f t="shared" si="67"/>
        <v>1.0569438792413708</v>
      </c>
      <c r="I469" s="2">
        <f t="shared" si="68"/>
        <v>51.384186506400276</v>
      </c>
    </row>
    <row r="470" spans="1:9" ht="13.5" x14ac:dyDescent="0.25">
      <c r="A470" s="3">
        <f>TITRES_STAT!B473</f>
        <v>43461</v>
      </c>
      <c r="B470" s="5">
        <f>TITRES_STAT!D473</f>
        <v>2.0185</v>
      </c>
      <c r="C470" s="2">
        <f t="shared" si="63"/>
        <v>4.9000000000001265E-3</v>
      </c>
      <c r="D470" s="2">
        <f t="shared" si="64"/>
        <v>4.9000000000001265E-3</v>
      </c>
      <c r="E470" s="2">
        <f t="shared" si="65"/>
        <v>0</v>
      </c>
      <c r="F470" s="2">
        <f t="shared" si="66"/>
        <v>1.0432266276710452E-2</v>
      </c>
      <c r="G470" s="2">
        <f t="shared" si="66"/>
        <v>9.5390743772952868E-3</v>
      </c>
      <c r="H470" s="2">
        <f t="shared" si="67"/>
        <v>1.0936350702476041</v>
      </c>
      <c r="I470" s="2">
        <f t="shared" si="68"/>
        <v>52.236184127268423</v>
      </c>
    </row>
    <row r="471" spans="1:9" ht="13.5" x14ac:dyDescent="0.25">
      <c r="A471" s="3">
        <f>TITRES_STAT!B474</f>
        <v>43462</v>
      </c>
      <c r="B471" s="5">
        <f>TITRES_STAT!D474</f>
        <v>2.0135999999999998</v>
      </c>
      <c r="C471" s="2">
        <f t="shared" si="63"/>
        <v>-4.9000000000001265E-3</v>
      </c>
      <c r="D471" s="2">
        <f t="shared" si="64"/>
        <v>0</v>
      </c>
      <c r="E471" s="2">
        <f t="shared" si="65"/>
        <v>4.9000000000001265E-3</v>
      </c>
      <c r="F471" s="2">
        <f t="shared" si="66"/>
        <v>9.6871043998025628E-3</v>
      </c>
      <c r="G471" s="2">
        <f t="shared" si="66"/>
        <v>9.2077119217742042E-3</v>
      </c>
      <c r="H471" s="2">
        <f t="shared" si="67"/>
        <v>1.0520642350782827</v>
      </c>
      <c r="I471" s="2">
        <f t="shared" si="68"/>
        <v>51.268582001193948</v>
      </c>
    </row>
    <row r="472" spans="1:9" ht="13.5" x14ac:dyDescent="0.25">
      <c r="A472" s="3">
        <f>TITRES_STAT!B475</f>
        <v>43465</v>
      </c>
      <c r="B472" s="5">
        <f>TITRES_STAT!D475</f>
        <v>2.0731000000000002</v>
      </c>
      <c r="C472" s="2">
        <f t="shared" si="63"/>
        <v>5.950000000000033E-2</v>
      </c>
      <c r="D472" s="2">
        <f t="shared" si="64"/>
        <v>5.950000000000033E-2</v>
      </c>
      <c r="E472" s="2">
        <f t="shared" si="65"/>
        <v>0</v>
      </c>
      <c r="F472" s="2">
        <f t="shared" si="66"/>
        <v>1.324516837124526E-2</v>
      </c>
      <c r="G472" s="2">
        <f t="shared" si="66"/>
        <v>8.5500182130760459E-3</v>
      </c>
      <c r="H472" s="2">
        <f t="shared" si="67"/>
        <v>1.5491391996087966</v>
      </c>
      <c r="I472" s="2">
        <f t="shared" si="68"/>
        <v>60.771071263842124</v>
      </c>
    </row>
    <row r="473" spans="1:9" ht="13.5" x14ac:dyDescent="0.25">
      <c r="A473" s="3">
        <f>TITRES_STAT!B476</f>
        <v>43467</v>
      </c>
      <c r="B473" s="5">
        <f>TITRES_STAT!D476</f>
        <v>2.0830000000000002</v>
      </c>
      <c r="C473" s="2">
        <f t="shared" si="63"/>
        <v>9.9000000000000199E-3</v>
      </c>
      <c r="D473" s="2">
        <f t="shared" si="64"/>
        <v>9.9000000000000199E-3</v>
      </c>
      <c r="E473" s="2">
        <f t="shared" si="65"/>
        <v>0</v>
      </c>
      <c r="F473" s="2">
        <f t="shared" si="66"/>
        <v>1.3006227773299172E-2</v>
      </c>
      <c r="G473" s="2">
        <f t="shared" si="66"/>
        <v>7.9393026264277574E-3</v>
      </c>
      <c r="H473" s="2">
        <f t="shared" si="67"/>
        <v>1.6382078357871146</v>
      </c>
      <c r="I473" s="2">
        <f t="shared" si="68"/>
        <v>62.095480635184757</v>
      </c>
    </row>
    <row r="474" spans="1:9" ht="13.5" x14ac:dyDescent="0.25">
      <c r="A474" s="3">
        <f>TITRES_STAT!B477</f>
        <v>43468</v>
      </c>
      <c r="B474" s="5">
        <f>TITRES_STAT!D477</f>
        <v>2.0680999999999998</v>
      </c>
      <c r="C474" s="2">
        <f t="shared" si="63"/>
        <v>-1.4900000000000357E-2</v>
      </c>
      <c r="D474" s="2">
        <f t="shared" si="64"/>
        <v>0</v>
      </c>
      <c r="E474" s="2">
        <f t="shared" si="65"/>
        <v>1.4900000000000357E-2</v>
      </c>
      <c r="F474" s="2">
        <f t="shared" si="66"/>
        <v>1.2077211503777802E-2</v>
      </c>
      <c r="G474" s="2">
        <f t="shared" si="66"/>
        <v>8.436495295968658E-3</v>
      </c>
      <c r="H474" s="2">
        <f t="shared" si="67"/>
        <v>1.4315436778052664</v>
      </c>
      <c r="I474" s="2">
        <f t="shared" si="68"/>
        <v>58.873862348110933</v>
      </c>
    </row>
    <row r="475" spans="1:9" ht="13.5" x14ac:dyDescent="0.25">
      <c r="A475" s="3">
        <f>TITRES_STAT!B478</f>
        <v>43469</v>
      </c>
      <c r="B475" s="5">
        <f>TITRES_STAT!D478</f>
        <v>2.1375999999999999</v>
      </c>
      <c r="C475" s="2">
        <f t="shared" si="63"/>
        <v>6.9500000000000117E-2</v>
      </c>
      <c r="D475" s="2">
        <f t="shared" si="64"/>
        <v>6.9500000000000117E-2</v>
      </c>
      <c r="E475" s="2">
        <f t="shared" si="65"/>
        <v>0</v>
      </c>
      <c r="F475" s="2">
        <f t="shared" si="66"/>
        <v>1.6178839253507969E-2</v>
      </c>
      <c r="G475" s="2">
        <f t="shared" si="66"/>
        <v>7.8338884891137536E-3</v>
      </c>
      <c r="H475" s="2">
        <f t="shared" si="67"/>
        <v>2.0652373691546226</v>
      </c>
      <c r="I475" s="2">
        <f t="shared" si="68"/>
        <v>67.376099154246077</v>
      </c>
    </row>
    <row r="476" spans="1:9" ht="13.5" x14ac:dyDescent="0.25">
      <c r="A476" s="3">
        <f>TITRES_STAT!B479</f>
        <v>43472</v>
      </c>
      <c r="B476" s="5">
        <f>TITRES_STAT!D479</f>
        <v>2.1375999999999999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1.5023207878257399E-2</v>
      </c>
      <c r="G476" s="2">
        <f t="shared" si="66"/>
        <v>7.2743250256056286E-3</v>
      </c>
      <c r="H476" s="2">
        <f t="shared" si="67"/>
        <v>2.0652373691546222</v>
      </c>
      <c r="I476" s="2">
        <f t="shared" si="68"/>
        <v>67.376099154246077</v>
      </c>
    </row>
    <row r="477" spans="1:9" ht="13.5" x14ac:dyDescent="0.25">
      <c r="A477" s="3">
        <f>TITRES_STAT!B480</f>
        <v>43473</v>
      </c>
      <c r="B477" s="5">
        <f>TITRES_STAT!D480</f>
        <v>2.1772</v>
      </c>
      <c r="C477" s="2">
        <f t="shared" si="63"/>
        <v>3.960000000000008E-2</v>
      </c>
      <c r="D477" s="2">
        <f t="shared" si="64"/>
        <v>3.960000000000008E-2</v>
      </c>
      <c r="E477" s="2">
        <f t="shared" si="65"/>
        <v>0</v>
      </c>
      <c r="F477" s="2">
        <f t="shared" ref="F477:G492" si="69">((F476*13)+D477)/14</f>
        <v>1.6778693029810447E-2</v>
      </c>
      <c r="G477" s="2">
        <f t="shared" si="69"/>
        <v>6.7547303809195125E-3</v>
      </c>
      <c r="H477" s="2">
        <f t="shared" si="67"/>
        <v>2.4839915264725021</v>
      </c>
      <c r="I477" s="2">
        <f t="shared" si="68"/>
        <v>71.297289548448248</v>
      </c>
    </row>
    <row r="478" spans="1:9" ht="13.5" x14ac:dyDescent="0.25">
      <c r="A478" s="3">
        <f>TITRES_STAT!B481</f>
        <v>43474</v>
      </c>
      <c r="B478" s="5">
        <f>TITRES_STAT!D481</f>
        <v>2.1078000000000001</v>
      </c>
      <c r="C478" s="2">
        <f t="shared" si="63"/>
        <v>-6.9399999999999906E-2</v>
      </c>
      <c r="D478" s="2">
        <f t="shared" si="64"/>
        <v>0</v>
      </c>
      <c r="E478" s="2">
        <f t="shared" si="65"/>
        <v>6.9399999999999906E-2</v>
      </c>
      <c r="F478" s="2">
        <f t="shared" si="69"/>
        <v>1.5580214956252558E-2</v>
      </c>
      <c r="G478" s="2">
        <f t="shared" si="69"/>
        <v>1.1229392496568113E-2</v>
      </c>
      <c r="H478" s="2">
        <f t="shared" si="67"/>
        <v>1.3874494956885806</v>
      </c>
      <c r="I478" s="2">
        <f t="shared" si="68"/>
        <v>58.11429721106694</v>
      </c>
    </row>
    <row r="479" spans="1:9" ht="13.5" x14ac:dyDescent="0.25">
      <c r="A479" s="3">
        <f>TITRES_STAT!B482</f>
        <v>43475</v>
      </c>
      <c r="B479" s="5">
        <f>TITRES_STAT!D482</f>
        <v>2.1326000000000001</v>
      </c>
      <c r="C479" s="2">
        <f t="shared" si="63"/>
        <v>2.4799999999999933E-2</v>
      </c>
      <c r="D479" s="2">
        <f t="shared" si="64"/>
        <v>2.4799999999999933E-2</v>
      </c>
      <c r="E479" s="2">
        <f t="shared" si="65"/>
        <v>0</v>
      </c>
      <c r="F479" s="2">
        <f t="shared" si="69"/>
        <v>1.6238771030805944E-2</v>
      </c>
      <c r="G479" s="2">
        <f t="shared" si="69"/>
        <v>1.0427293032527532E-2</v>
      </c>
      <c r="H479" s="2">
        <f t="shared" si="67"/>
        <v>1.5573333347542584</v>
      </c>
      <c r="I479" s="2">
        <f t="shared" si="68"/>
        <v>60.896767487837366</v>
      </c>
    </row>
    <row r="480" spans="1:9" ht="13.5" x14ac:dyDescent="0.25">
      <c r="A480" s="3">
        <f>TITRES_STAT!B483</f>
        <v>43476</v>
      </c>
      <c r="B480" s="5">
        <f>TITRES_STAT!D483</f>
        <v>2.1326000000000001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1.5078858814319805E-2</v>
      </c>
      <c r="G480" s="2">
        <f t="shared" si="69"/>
        <v>9.6824863873469936E-3</v>
      </c>
      <c r="H480" s="2">
        <f t="shared" si="67"/>
        <v>1.5573333347542584</v>
      </c>
      <c r="I480" s="2">
        <f t="shared" si="68"/>
        <v>60.896767487837366</v>
      </c>
    </row>
    <row r="481" spans="1:9" ht="13.5" x14ac:dyDescent="0.25">
      <c r="A481" s="3">
        <f>TITRES_STAT!B484</f>
        <v>43480</v>
      </c>
      <c r="B481" s="5">
        <f>TITRES_STAT!D484</f>
        <v>2.1920999999999999</v>
      </c>
      <c r="C481" s="2">
        <f t="shared" si="63"/>
        <v>5.9499999999999886E-2</v>
      </c>
      <c r="D481" s="2">
        <f t="shared" si="64"/>
        <v>5.9499999999999886E-2</v>
      </c>
      <c r="E481" s="2">
        <f t="shared" si="65"/>
        <v>0</v>
      </c>
      <c r="F481" s="2">
        <f t="shared" si="69"/>
        <v>1.8251797470439812E-2</v>
      </c>
      <c r="G481" s="2">
        <f t="shared" si="69"/>
        <v>8.9908802168222075E-3</v>
      </c>
      <c r="H481" s="2">
        <f t="shared" si="67"/>
        <v>2.0300345494860612</v>
      </c>
      <c r="I481" s="2">
        <f t="shared" si="68"/>
        <v>66.997075984839356</v>
      </c>
    </row>
    <row r="482" spans="1:9" ht="13.5" x14ac:dyDescent="0.25">
      <c r="A482" s="3">
        <f>TITRES_STAT!B485</f>
        <v>43481</v>
      </c>
      <c r="B482" s="5">
        <f>TITRES_STAT!D485</f>
        <v>2.1871</v>
      </c>
      <c r="C482" s="2">
        <f t="shared" si="63"/>
        <v>-4.9999999999998934E-3</v>
      </c>
      <c r="D482" s="2">
        <f t="shared" si="64"/>
        <v>0</v>
      </c>
      <c r="E482" s="2">
        <f t="shared" si="65"/>
        <v>4.9999999999998934E-3</v>
      </c>
      <c r="F482" s="2">
        <f t="shared" si="69"/>
        <v>1.6948097651122682E-2</v>
      </c>
      <c r="G482" s="2">
        <f t="shared" si="69"/>
        <v>8.7058173441920423E-3</v>
      </c>
      <c r="H482" s="2">
        <f t="shared" si="67"/>
        <v>1.9467554832665259</v>
      </c>
      <c r="I482" s="2">
        <f t="shared" si="68"/>
        <v>66.064371282971734</v>
      </c>
    </row>
    <row r="483" spans="1:9" ht="13.5" x14ac:dyDescent="0.25">
      <c r="A483" s="3">
        <f>TITRES_STAT!B486</f>
        <v>43482</v>
      </c>
      <c r="B483" s="5">
        <f>TITRES_STAT!D486</f>
        <v>2.1772</v>
      </c>
      <c r="C483" s="2">
        <f t="shared" si="63"/>
        <v>-9.9000000000000199E-3</v>
      </c>
      <c r="D483" s="2">
        <f t="shared" si="64"/>
        <v>0</v>
      </c>
      <c r="E483" s="2">
        <f t="shared" si="65"/>
        <v>9.9000000000000199E-3</v>
      </c>
      <c r="F483" s="2">
        <f t="shared" si="69"/>
        <v>1.5737519247471063E-2</v>
      </c>
      <c r="G483" s="2">
        <f t="shared" si="69"/>
        <v>8.7911161053211839E-3</v>
      </c>
      <c r="H483" s="2">
        <f t="shared" si="67"/>
        <v>1.7901616881098048</v>
      </c>
      <c r="I483" s="2">
        <f t="shared" si="68"/>
        <v>64.159783131512711</v>
      </c>
    </row>
    <row r="484" spans="1:9" ht="13.5" x14ac:dyDescent="0.25">
      <c r="A484" s="3">
        <f>TITRES_STAT!B487</f>
        <v>43483</v>
      </c>
      <c r="B484" s="5">
        <f>TITRES_STAT!D487</f>
        <v>2.1772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1.461341072979456E-2</v>
      </c>
      <c r="G484" s="2">
        <f t="shared" si="69"/>
        <v>8.1631792406553858E-3</v>
      </c>
      <c r="H484" s="2">
        <f t="shared" si="67"/>
        <v>1.7901616881098048</v>
      </c>
      <c r="I484" s="2">
        <f t="shared" si="68"/>
        <v>64.159783131512711</v>
      </c>
    </row>
    <row r="485" spans="1:9" ht="13.5" x14ac:dyDescent="0.25">
      <c r="A485" s="3">
        <f>TITRES_STAT!B488</f>
        <v>43486</v>
      </c>
      <c r="B485" s="5">
        <f>TITRES_STAT!D488</f>
        <v>2.1475</v>
      </c>
      <c r="C485" s="2">
        <f t="shared" si="63"/>
        <v>-2.970000000000006E-2</v>
      </c>
      <c r="D485" s="2">
        <f t="shared" si="64"/>
        <v>0</v>
      </c>
      <c r="E485" s="2">
        <f t="shared" si="65"/>
        <v>2.970000000000006E-2</v>
      </c>
      <c r="F485" s="2">
        <f t="shared" si="69"/>
        <v>1.3569595677666376E-2</v>
      </c>
      <c r="G485" s="2">
        <f t="shared" si="69"/>
        <v>9.7015235806085769E-3</v>
      </c>
      <c r="H485" s="2">
        <f t="shared" si="67"/>
        <v>1.3987076942006624</v>
      </c>
      <c r="I485" s="2">
        <f t="shared" si="68"/>
        <v>58.310885381420476</v>
      </c>
    </row>
    <row r="486" spans="1:9" ht="13.5" x14ac:dyDescent="0.25">
      <c r="A486" s="3">
        <f>TITRES_STAT!B489</f>
        <v>43487</v>
      </c>
      <c r="B486" s="5">
        <f>TITRES_STAT!D489</f>
        <v>2.1821999999999999</v>
      </c>
      <c r="C486" s="2">
        <f t="shared" si="63"/>
        <v>3.4699999999999953E-2</v>
      </c>
      <c r="D486" s="2">
        <f t="shared" si="64"/>
        <v>3.4699999999999953E-2</v>
      </c>
      <c r="E486" s="2">
        <f t="shared" si="65"/>
        <v>0</v>
      </c>
      <c r="F486" s="2">
        <f t="shared" si="69"/>
        <v>1.5078910272118775E-2</v>
      </c>
      <c r="G486" s="2">
        <f t="shared" si="69"/>
        <v>9.0085576105651075E-3</v>
      </c>
      <c r="H486" s="2">
        <f t="shared" si="67"/>
        <v>1.673842908484533</v>
      </c>
      <c r="I486" s="2">
        <f t="shared" si="68"/>
        <v>62.60064505559248</v>
      </c>
    </row>
    <row r="487" spans="1:9" ht="13.5" x14ac:dyDescent="0.25">
      <c r="A487" s="3">
        <f>TITRES_STAT!B490</f>
        <v>43488</v>
      </c>
      <c r="B487" s="5">
        <f>TITRES_STAT!D490</f>
        <v>2.1772</v>
      </c>
      <c r="C487" s="2">
        <f t="shared" si="63"/>
        <v>-4.9999999999998934E-3</v>
      </c>
      <c r="D487" s="2">
        <f t="shared" si="64"/>
        <v>0</v>
      </c>
      <c r="E487" s="2">
        <f t="shared" si="65"/>
        <v>4.9999999999998934E-3</v>
      </c>
      <c r="F487" s="2">
        <f t="shared" si="69"/>
        <v>1.400184525268172E-2</v>
      </c>
      <c r="G487" s="2">
        <f t="shared" si="69"/>
        <v>8.7222320669533056E-3</v>
      </c>
      <c r="H487" s="2">
        <f t="shared" si="67"/>
        <v>1.6053052871330669</v>
      </c>
      <c r="I487" s="2">
        <f t="shared" si="68"/>
        <v>61.616782304218134</v>
      </c>
    </row>
    <row r="488" spans="1:9" ht="13.5" x14ac:dyDescent="0.25">
      <c r="A488" s="3">
        <f>TITRES_STAT!B491</f>
        <v>43489</v>
      </c>
      <c r="B488" s="5">
        <f>TITRES_STAT!D491</f>
        <v>2.1326000000000001</v>
      </c>
      <c r="C488" s="2">
        <f t="shared" si="63"/>
        <v>-4.4599999999999973E-2</v>
      </c>
      <c r="D488" s="2">
        <f t="shared" si="64"/>
        <v>0</v>
      </c>
      <c r="E488" s="2">
        <f t="shared" si="65"/>
        <v>4.4599999999999973E-2</v>
      </c>
      <c r="F488" s="2">
        <f t="shared" si="69"/>
        <v>1.3001713448918739E-2</v>
      </c>
      <c r="G488" s="2">
        <f t="shared" si="69"/>
        <v>1.1284929776456639E-2</v>
      </c>
      <c r="H488" s="2">
        <f t="shared" si="67"/>
        <v>1.1521306473739665</v>
      </c>
      <c r="I488" s="2">
        <f t="shared" si="68"/>
        <v>53.534419426617909</v>
      </c>
    </row>
    <row r="489" spans="1:9" ht="13.5" x14ac:dyDescent="0.25">
      <c r="A489" s="3">
        <f>TITRES_STAT!B492</f>
        <v>43490</v>
      </c>
      <c r="B489" s="5">
        <f>TITRES_STAT!D492</f>
        <v>2.1574</v>
      </c>
      <c r="C489" s="2">
        <f t="shared" si="63"/>
        <v>2.4799999999999933E-2</v>
      </c>
      <c r="D489" s="2">
        <f t="shared" si="64"/>
        <v>2.4799999999999933E-2</v>
      </c>
      <c r="E489" s="2">
        <f t="shared" si="65"/>
        <v>0</v>
      </c>
      <c r="F489" s="2">
        <f t="shared" si="69"/>
        <v>1.3844448202567394E-2</v>
      </c>
      <c r="G489" s="2">
        <f t="shared" si="69"/>
        <v>1.0478863363852594E-2</v>
      </c>
      <c r="H489" s="2">
        <f t="shared" si="67"/>
        <v>1.3211784257369523</v>
      </c>
      <c r="I489" s="2">
        <f t="shared" si="68"/>
        <v>56.918434666111054</v>
      </c>
    </row>
    <row r="490" spans="1:9" ht="13.5" x14ac:dyDescent="0.25">
      <c r="A490" s="3">
        <f>TITRES_STAT!B493</f>
        <v>43493</v>
      </c>
      <c r="B490" s="5">
        <f>TITRES_STAT!D493</f>
        <v>2.1326000000000001</v>
      </c>
      <c r="C490" s="2">
        <f t="shared" si="63"/>
        <v>-2.4799999999999933E-2</v>
      </c>
      <c r="D490" s="2">
        <f t="shared" si="64"/>
        <v>0</v>
      </c>
      <c r="E490" s="2">
        <f t="shared" si="65"/>
        <v>2.4799999999999933E-2</v>
      </c>
      <c r="F490" s="2">
        <f t="shared" si="69"/>
        <v>1.285555904524115E-2</v>
      </c>
      <c r="G490" s="2">
        <f t="shared" si="69"/>
        <v>1.1501801695005975E-2</v>
      </c>
      <c r="H490" s="2">
        <f t="shared" si="67"/>
        <v>1.1176995905626654</v>
      </c>
      <c r="I490" s="2">
        <f t="shared" si="68"/>
        <v>52.778949174075088</v>
      </c>
    </row>
    <row r="491" spans="1:9" ht="13.5" x14ac:dyDescent="0.25">
      <c r="A491" s="3">
        <f>TITRES_STAT!B494</f>
        <v>43494</v>
      </c>
      <c r="B491" s="5">
        <f>TITRES_STAT!D494</f>
        <v>2.1227</v>
      </c>
      <c r="C491" s="2">
        <f t="shared" si="63"/>
        <v>-9.9000000000000199E-3</v>
      </c>
      <c r="D491" s="2">
        <f t="shared" si="64"/>
        <v>0</v>
      </c>
      <c r="E491" s="2">
        <f t="shared" si="65"/>
        <v>9.9000000000000199E-3</v>
      </c>
      <c r="F491" s="2">
        <f t="shared" si="69"/>
        <v>1.1937304827723925E-2</v>
      </c>
      <c r="G491" s="2">
        <f t="shared" si="69"/>
        <v>1.1387387288219836E-2</v>
      </c>
      <c r="H491" s="2">
        <f t="shared" si="67"/>
        <v>1.0482918096649769</v>
      </c>
      <c r="I491" s="2">
        <f t="shared" si="68"/>
        <v>51.178831293400414</v>
      </c>
    </row>
    <row r="492" spans="1:9" ht="13.5" x14ac:dyDescent="0.25">
      <c r="A492" s="3">
        <f>TITRES_STAT!B495</f>
        <v>43495</v>
      </c>
      <c r="B492" s="5">
        <f>TITRES_STAT!D495</f>
        <v>2.0830000000000002</v>
      </c>
      <c r="C492" s="2">
        <f t="shared" si="63"/>
        <v>-3.9699999999999847E-2</v>
      </c>
      <c r="D492" s="2">
        <f t="shared" si="64"/>
        <v>0</v>
      </c>
      <c r="E492" s="2">
        <f t="shared" si="65"/>
        <v>3.9699999999999847E-2</v>
      </c>
      <c r="F492" s="2">
        <f t="shared" si="69"/>
        <v>1.1084640197172216E-2</v>
      </c>
      <c r="G492" s="2">
        <f t="shared" si="69"/>
        <v>1.3409716767632694E-2</v>
      </c>
      <c r="H492" s="2">
        <f t="shared" si="67"/>
        <v>0.8266125518718962</v>
      </c>
      <c r="I492" s="2">
        <f t="shared" si="68"/>
        <v>45.253852604088969</v>
      </c>
    </row>
    <row r="493" spans="1:9" ht="13.5" x14ac:dyDescent="0.25">
      <c r="A493" s="3">
        <f>TITRES_STAT!B496</f>
        <v>43496</v>
      </c>
      <c r="B493" s="5">
        <f>TITRES_STAT!D496</f>
        <v>2.1027999999999998</v>
      </c>
      <c r="C493" s="2">
        <f t="shared" si="63"/>
        <v>1.9799999999999596E-2</v>
      </c>
      <c r="D493" s="2">
        <f t="shared" si="64"/>
        <v>1.9799999999999596E-2</v>
      </c>
      <c r="E493" s="2">
        <f t="shared" si="65"/>
        <v>0</v>
      </c>
      <c r="F493" s="2">
        <f t="shared" ref="F493:G508" si="70">((F492*13)+D493)/14</f>
        <v>1.170716589737417E-2</v>
      </c>
      <c r="G493" s="2">
        <f t="shared" si="70"/>
        <v>1.245187985565893E-2</v>
      </c>
      <c r="H493" s="2">
        <f t="shared" si="67"/>
        <v>0.94019264826536897</v>
      </c>
      <c r="I493" s="2">
        <f t="shared" si="68"/>
        <v>48.458726462341211</v>
      </c>
    </row>
    <row r="494" spans="1:9" ht="13.5" x14ac:dyDescent="0.25">
      <c r="A494" s="3">
        <f>TITRES_STAT!B497</f>
        <v>43497</v>
      </c>
      <c r="B494" s="5">
        <f>TITRES_STAT!D497</f>
        <v>2.0830000000000002</v>
      </c>
      <c r="C494" s="2">
        <f t="shared" si="63"/>
        <v>-1.9799999999999596E-2</v>
      </c>
      <c r="D494" s="2">
        <f t="shared" si="64"/>
        <v>0</v>
      </c>
      <c r="E494" s="2">
        <f t="shared" si="65"/>
        <v>1.9799999999999596E-2</v>
      </c>
      <c r="F494" s="2">
        <f t="shared" si="70"/>
        <v>1.0870939761847444E-2</v>
      </c>
      <c r="G494" s="2">
        <f t="shared" si="70"/>
        <v>1.2976745580254691E-2</v>
      </c>
      <c r="H494" s="2">
        <f t="shared" si="67"/>
        <v>0.83772465866854751</v>
      </c>
      <c r="I494" s="2">
        <f t="shared" si="68"/>
        <v>45.584884259837303</v>
      </c>
    </row>
    <row r="495" spans="1:9" ht="13.5" x14ac:dyDescent="0.25">
      <c r="A495" s="3">
        <f>TITRES_STAT!B498</f>
        <v>43500</v>
      </c>
      <c r="B495" s="5">
        <f>TITRES_STAT!D498</f>
        <v>2.0731000000000002</v>
      </c>
      <c r="C495" s="2">
        <f t="shared" si="63"/>
        <v>-9.9000000000000199E-3</v>
      </c>
      <c r="D495" s="2">
        <f t="shared" si="64"/>
        <v>0</v>
      </c>
      <c r="E495" s="2">
        <f t="shared" si="65"/>
        <v>9.9000000000000199E-3</v>
      </c>
      <c r="F495" s="2">
        <f t="shared" si="70"/>
        <v>1.0094444064572628E-2</v>
      </c>
      <c r="G495" s="2">
        <f t="shared" si="70"/>
        <v>1.275697803880793E-2</v>
      </c>
      <c r="H495" s="2">
        <f t="shared" si="67"/>
        <v>0.79128803340919596</v>
      </c>
      <c r="I495" s="2">
        <f t="shared" si="68"/>
        <v>44.174248845017367</v>
      </c>
    </row>
    <row r="496" spans="1:9" ht="13.5" x14ac:dyDescent="0.25">
      <c r="A496" s="3">
        <f>TITRES_STAT!B499</f>
        <v>43501</v>
      </c>
      <c r="B496" s="5">
        <f>TITRES_STAT!D499</f>
        <v>2.0830000000000002</v>
      </c>
      <c r="C496" s="2">
        <f t="shared" si="63"/>
        <v>9.9000000000000199E-3</v>
      </c>
      <c r="D496" s="2">
        <f t="shared" si="64"/>
        <v>9.9000000000000199E-3</v>
      </c>
      <c r="E496" s="2">
        <f t="shared" si="65"/>
        <v>0</v>
      </c>
      <c r="F496" s="2">
        <f t="shared" si="70"/>
        <v>1.0080555202817443E-2</v>
      </c>
      <c r="G496" s="2">
        <f t="shared" si="70"/>
        <v>1.184576532175022E-2</v>
      </c>
      <c r="H496" s="2">
        <f t="shared" si="67"/>
        <v>0.85098386883525012</v>
      </c>
      <c r="I496" s="2">
        <f t="shared" si="68"/>
        <v>45.974677746421428</v>
      </c>
    </row>
    <row r="497" spans="1:9" ht="13.5" x14ac:dyDescent="0.25">
      <c r="A497" s="3">
        <f>TITRES_STAT!B500</f>
        <v>43502</v>
      </c>
      <c r="B497" s="5">
        <f>TITRES_STAT!D500</f>
        <v>2.0779999999999998</v>
      </c>
      <c r="C497" s="2">
        <f t="shared" si="63"/>
        <v>-5.0000000000003375E-3</v>
      </c>
      <c r="D497" s="2">
        <f t="shared" si="64"/>
        <v>0</v>
      </c>
      <c r="E497" s="2">
        <f t="shared" si="65"/>
        <v>5.0000000000003375E-3</v>
      </c>
      <c r="F497" s="2">
        <f t="shared" si="70"/>
        <v>9.3605155454733417E-3</v>
      </c>
      <c r="G497" s="2">
        <f t="shared" si="70"/>
        <v>1.1356782084482372E-2</v>
      </c>
      <c r="H497" s="2">
        <f t="shared" si="67"/>
        <v>0.82422251971034299</v>
      </c>
      <c r="I497" s="2">
        <f t="shared" si="68"/>
        <v>45.182126127969092</v>
      </c>
    </row>
    <row r="498" spans="1:9" ht="13.5" x14ac:dyDescent="0.25">
      <c r="A498" s="3">
        <f>TITRES_STAT!B501</f>
        <v>43503</v>
      </c>
      <c r="B498" s="5">
        <f>TITRES_STAT!D501</f>
        <v>2.0779999999999998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8.6919072922252462E-3</v>
      </c>
      <c r="G498" s="2">
        <f t="shared" si="70"/>
        <v>1.0545583364162201E-2</v>
      </c>
      <c r="H498" s="2">
        <f t="shared" si="67"/>
        <v>0.8242225197103431</v>
      </c>
      <c r="I498" s="2">
        <f t="shared" si="68"/>
        <v>45.182126127969092</v>
      </c>
    </row>
    <row r="499" spans="1:9" ht="13.5" x14ac:dyDescent="0.25">
      <c r="A499" s="3">
        <f>TITRES_STAT!B502</f>
        <v>43504</v>
      </c>
      <c r="B499" s="5">
        <f>TITRES_STAT!D502</f>
        <v>2.0384000000000002</v>
      </c>
      <c r="C499" s="2">
        <f t="shared" si="63"/>
        <v>-3.9599999999999635E-2</v>
      </c>
      <c r="D499" s="2">
        <f t="shared" si="64"/>
        <v>0</v>
      </c>
      <c r="E499" s="2">
        <f t="shared" si="65"/>
        <v>3.9599999999999635E-2</v>
      </c>
      <c r="F499" s="2">
        <f t="shared" si="70"/>
        <v>8.0710567713520136E-3</v>
      </c>
      <c r="G499" s="2">
        <f t="shared" si="70"/>
        <v>1.2620898838150591E-2</v>
      </c>
      <c r="H499" s="2">
        <f t="shared" si="67"/>
        <v>0.63949936330641799</v>
      </c>
      <c r="I499" s="2">
        <f t="shared" si="68"/>
        <v>39.005770762650634</v>
      </c>
    </row>
    <row r="500" spans="1:9" ht="13.5" x14ac:dyDescent="0.25">
      <c r="A500" s="3">
        <f>TITRES_STAT!B503</f>
        <v>43507</v>
      </c>
      <c r="B500" s="5">
        <f>TITRES_STAT!D503</f>
        <v>2.0830000000000002</v>
      </c>
      <c r="C500" s="2">
        <f t="shared" si="63"/>
        <v>4.4599999999999973E-2</v>
      </c>
      <c r="D500" s="2">
        <f t="shared" si="64"/>
        <v>4.4599999999999973E-2</v>
      </c>
      <c r="E500" s="2">
        <f t="shared" si="65"/>
        <v>0</v>
      </c>
      <c r="F500" s="2">
        <f t="shared" si="70"/>
        <v>1.0680267001969725E-2</v>
      </c>
      <c r="G500" s="2">
        <f t="shared" si="70"/>
        <v>1.1719406063996978E-2</v>
      </c>
      <c r="H500" s="2">
        <f t="shared" si="67"/>
        <v>0.91133176405418892</v>
      </c>
      <c r="I500" s="2">
        <f t="shared" si="68"/>
        <v>47.680459310796628</v>
      </c>
    </row>
    <row r="501" spans="1:9" ht="13.5" x14ac:dyDescent="0.25">
      <c r="A501" s="3">
        <f>TITRES_STAT!B504</f>
        <v>43508</v>
      </c>
      <c r="B501" s="5">
        <f>TITRES_STAT!D504</f>
        <v>2.0830000000000002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9.9173907875433169E-3</v>
      </c>
      <c r="G501" s="2">
        <f t="shared" si="70"/>
        <v>1.0882305630854336E-2</v>
      </c>
      <c r="H501" s="2">
        <f t="shared" si="67"/>
        <v>0.91133176405418903</v>
      </c>
      <c r="I501" s="2">
        <f t="shared" si="68"/>
        <v>47.680459310796628</v>
      </c>
    </row>
    <row r="502" spans="1:9" ht="13.5" x14ac:dyDescent="0.25">
      <c r="A502" s="3">
        <f>TITRES_STAT!B505</f>
        <v>43509</v>
      </c>
      <c r="B502" s="5">
        <f>TITRES_STAT!D505</f>
        <v>2.0830000000000002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9.2090057312902238E-3</v>
      </c>
      <c r="G502" s="2">
        <f t="shared" si="70"/>
        <v>1.0104998085793312E-2</v>
      </c>
      <c r="H502" s="2">
        <f t="shared" si="67"/>
        <v>0.91133176405418914</v>
      </c>
      <c r="I502" s="2">
        <f t="shared" si="68"/>
        <v>47.680459310796635</v>
      </c>
    </row>
    <row r="503" spans="1:9" ht="13.5" x14ac:dyDescent="0.25">
      <c r="A503" s="3">
        <f>TITRES_STAT!B506</f>
        <v>43510</v>
      </c>
      <c r="B503" s="5">
        <f>TITRES_STAT!D506</f>
        <v>2.0830000000000002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8.551219607626637E-3</v>
      </c>
      <c r="G503" s="2">
        <f t="shared" si="70"/>
        <v>9.3832125082366474E-3</v>
      </c>
      <c r="H503" s="2">
        <f t="shared" si="67"/>
        <v>0.91133176405418914</v>
      </c>
      <c r="I503" s="2">
        <f t="shared" si="68"/>
        <v>47.680459310796635</v>
      </c>
    </row>
    <row r="504" spans="1:9" ht="13.5" x14ac:dyDescent="0.25">
      <c r="A504" s="3">
        <f>TITRES_STAT!B507</f>
        <v>43511</v>
      </c>
      <c r="B504" s="5">
        <f>TITRES_STAT!D507</f>
        <v>2.0830000000000002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7.9404182070818771E-3</v>
      </c>
      <c r="G504" s="2">
        <f t="shared" si="70"/>
        <v>8.7129830433626005E-3</v>
      </c>
      <c r="H504" s="2">
        <f t="shared" si="67"/>
        <v>0.91133176405418925</v>
      </c>
      <c r="I504" s="2">
        <f t="shared" si="68"/>
        <v>47.680459310796635</v>
      </c>
    </row>
    <row r="505" spans="1:9" ht="13.5" x14ac:dyDescent="0.25">
      <c r="A505" s="3">
        <f>TITRES_STAT!B508</f>
        <v>43514</v>
      </c>
      <c r="B505" s="5">
        <f>TITRES_STAT!D508</f>
        <v>2.0779999999999998</v>
      </c>
      <c r="C505" s="2">
        <f t="shared" si="63"/>
        <v>-5.0000000000003375E-3</v>
      </c>
      <c r="D505" s="2">
        <f t="shared" si="64"/>
        <v>0</v>
      </c>
      <c r="E505" s="2">
        <f t="shared" si="65"/>
        <v>5.0000000000003375E-3</v>
      </c>
      <c r="F505" s="2">
        <f t="shared" si="70"/>
        <v>7.3732454780046008E-3</v>
      </c>
      <c r="G505" s="2">
        <f t="shared" si="70"/>
        <v>8.4477699688367252E-3</v>
      </c>
      <c r="H505" s="2">
        <f t="shared" si="67"/>
        <v>0.87280377013152877</v>
      </c>
      <c r="I505" s="2">
        <f t="shared" si="68"/>
        <v>46.604122869222486</v>
      </c>
    </row>
    <row r="506" spans="1:9" ht="13.5" x14ac:dyDescent="0.25">
      <c r="A506" s="3">
        <f>TITRES_STAT!B509</f>
        <v>43515</v>
      </c>
      <c r="B506" s="5">
        <f>TITRES_STAT!D509</f>
        <v>2.0731000000000002</v>
      </c>
      <c r="C506" s="2">
        <f t="shared" si="63"/>
        <v>-4.8999999999996824E-3</v>
      </c>
      <c r="D506" s="2">
        <f t="shared" si="64"/>
        <v>0</v>
      </c>
      <c r="E506" s="2">
        <f t="shared" si="65"/>
        <v>4.8999999999996824E-3</v>
      </c>
      <c r="F506" s="2">
        <f t="shared" si="70"/>
        <v>6.8465850867185582E-3</v>
      </c>
      <c r="G506" s="2">
        <f t="shared" si="70"/>
        <v>8.194357828205507E-3</v>
      </c>
      <c r="H506" s="2">
        <f t="shared" si="67"/>
        <v>0.83552429979957332</v>
      </c>
      <c r="I506" s="2">
        <f t="shared" si="68"/>
        <v>45.519653424953667</v>
      </c>
    </row>
    <row r="507" spans="1:9" ht="13.5" x14ac:dyDescent="0.25">
      <c r="A507" s="3">
        <f>TITRES_STAT!B510</f>
        <v>43516</v>
      </c>
      <c r="B507" s="5">
        <f>TITRES_STAT!D510</f>
        <v>2.0680999999999998</v>
      </c>
      <c r="C507" s="2">
        <f t="shared" si="63"/>
        <v>-5.0000000000003375E-3</v>
      </c>
      <c r="D507" s="2">
        <f t="shared" si="64"/>
        <v>0</v>
      </c>
      <c r="E507" s="2">
        <f t="shared" si="65"/>
        <v>5.0000000000003375E-3</v>
      </c>
      <c r="F507" s="2">
        <f t="shared" si="70"/>
        <v>6.3575432948100906E-3</v>
      </c>
      <c r="G507" s="2">
        <f t="shared" si="70"/>
        <v>7.966189411905137E-3</v>
      </c>
      <c r="H507" s="2">
        <f t="shared" si="67"/>
        <v>0.79806579608928307</v>
      </c>
      <c r="I507" s="2">
        <f t="shared" si="68"/>
        <v>44.384682575300772</v>
      </c>
    </row>
    <row r="508" spans="1:9" ht="13.5" x14ac:dyDescent="0.25">
      <c r="A508" s="3">
        <f>TITRES_STAT!B511</f>
        <v>43517</v>
      </c>
      <c r="B508" s="5">
        <f>TITRES_STAT!D511</f>
        <v>2.0632000000000001</v>
      </c>
      <c r="C508" s="2">
        <f t="shared" si="63"/>
        <v>-4.8999999999996824E-3</v>
      </c>
      <c r="D508" s="2">
        <f t="shared" si="64"/>
        <v>0</v>
      </c>
      <c r="E508" s="2">
        <f t="shared" si="65"/>
        <v>4.8999999999996824E-3</v>
      </c>
      <c r="F508" s="2">
        <f t="shared" si="70"/>
        <v>5.9034330594665129E-3</v>
      </c>
      <c r="G508" s="2">
        <f t="shared" si="70"/>
        <v>7.7471758824833184E-3</v>
      </c>
      <c r="H508" s="2">
        <f t="shared" si="67"/>
        <v>0.76201097651783234</v>
      </c>
      <c r="I508" s="2">
        <f t="shared" si="68"/>
        <v>43.246664559590528</v>
      </c>
    </row>
    <row r="509" spans="1:9" ht="13.5" x14ac:dyDescent="0.25">
      <c r="A509" s="3">
        <f>TITRES_STAT!B512</f>
        <v>43518</v>
      </c>
      <c r="B509" s="5">
        <f>TITRES_STAT!D512</f>
        <v>2.1177000000000001</v>
      </c>
      <c r="C509" s="2">
        <f t="shared" si="63"/>
        <v>5.4499999999999993E-2</v>
      </c>
      <c r="D509" s="2">
        <f t="shared" si="64"/>
        <v>5.4499999999999993E-2</v>
      </c>
      <c r="E509" s="2">
        <f t="shared" si="65"/>
        <v>0</v>
      </c>
      <c r="F509" s="2">
        <f t="shared" ref="F509:G524" si="71">((F508*13)+D509)/14</f>
        <v>9.3746164123617616E-3</v>
      </c>
      <c r="G509" s="2">
        <f t="shared" si="71"/>
        <v>7.1938061765916533E-3</v>
      </c>
      <c r="H509" s="2">
        <f t="shared" si="67"/>
        <v>1.3031510972406199</v>
      </c>
      <c r="I509" s="2">
        <f t="shared" si="68"/>
        <v>56.58122468829383</v>
      </c>
    </row>
    <row r="510" spans="1:9" ht="13.5" x14ac:dyDescent="0.25">
      <c r="A510" s="3">
        <f>TITRES_STAT!B513</f>
        <v>43521</v>
      </c>
      <c r="B510" s="5">
        <f>TITRES_STAT!D513</f>
        <v>2.1177000000000001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8.705000954335922E-3</v>
      </c>
      <c r="G510" s="2">
        <f t="shared" si="71"/>
        <v>6.6799628782636773E-3</v>
      </c>
      <c r="H510" s="2">
        <f t="shared" si="67"/>
        <v>1.3031510972406202</v>
      </c>
      <c r="I510" s="2">
        <f t="shared" si="68"/>
        <v>56.581224688293837</v>
      </c>
    </row>
    <row r="511" spans="1:9" ht="13.5" x14ac:dyDescent="0.25">
      <c r="A511" s="3">
        <f>TITRES_STAT!B514</f>
        <v>43522</v>
      </c>
      <c r="B511" s="5">
        <f>TITRES_STAT!D514</f>
        <v>2.1772</v>
      </c>
      <c r="C511" s="2">
        <f t="shared" si="63"/>
        <v>5.9499999999999886E-2</v>
      </c>
      <c r="D511" s="2">
        <f t="shared" si="64"/>
        <v>5.9499999999999886E-2</v>
      </c>
      <c r="E511" s="2">
        <f t="shared" si="65"/>
        <v>0</v>
      </c>
      <c r="F511" s="2">
        <f t="shared" si="71"/>
        <v>1.2333215171883349E-2</v>
      </c>
      <c r="G511" s="2">
        <f t="shared" si="71"/>
        <v>6.2028226726734146E-3</v>
      </c>
      <c r="H511" s="2">
        <f t="shared" si="67"/>
        <v>1.988323030129078</v>
      </c>
      <c r="I511" s="2">
        <f t="shared" si="68"/>
        <v>66.536415577642359</v>
      </c>
    </row>
    <row r="512" spans="1:9" ht="13.5" x14ac:dyDescent="0.25">
      <c r="A512" s="3">
        <f>TITRES_STAT!B515</f>
        <v>43523</v>
      </c>
      <c r="B512" s="5">
        <f>TITRES_STAT!D515</f>
        <v>2.2168999999999999</v>
      </c>
      <c r="C512" s="2">
        <f t="shared" si="63"/>
        <v>3.9699999999999847E-2</v>
      </c>
      <c r="D512" s="2">
        <f t="shared" si="64"/>
        <v>3.9699999999999847E-2</v>
      </c>
      <c r="E512" s="2">
        <f t="shared" si="65"/>
        <v>0</v>
      </c>
      <c r="F512" s="2">
        <f t="shared" si="71"/>
        <v>1.4287985516748813E-2</v>
      </c>
      <c r="G512" s="2">
        <f t="shared" si="71"/>
        <v>5.7597639103395991E-3</v>
      </c>
      <c r="H512" s="2">
        <f t="shared" si="67"/>
        <v>2.480654717652548</v>
      </c>
      <c r="I512" s="2">
        <f t="shared" si="68"/>
        <v>71.269773042169831</v>
      </c>
    </row>
    <row r="513" spans="1:9" ht="13.5" x14ac:dyDescent="0.25">
      <c r="A513" s="3">
        <f>TITRES_STAT!B516</f>
        <v>43524</v>
      </c>
      <c r="B513" s="5">
        <f>TITRES_STAT!D516</f>
        <v>2.2168999999999999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1.3267415122695327E-2</v>
      </c>
      <c r="G513" s="2">
        <f t="shared" si="71"/>
        <v>5.3483522024581984E-3</v>
      </c>
      <c r="H513" s="2">
        <f t="shared" si="67"/>
        <v>2.4806547176525484</v>
      </c>
      <c r="I513" s="2">
        <f t="shared" si="68"/>
        <v>71.269773042169831</v>
      </c>
    </row>
    <row r="514" spans="1:9" ht="13.5" x14ac:dyDescent="0.25">
      <c r="A514" s="3">
        <f>TITRES_STAT!B517</f>
        <v>43525</v>
      </c>
      <c r="B514" s="5">
        <f>TITRES_STAT!D517</f>
        <v>2.1821999999999999</v>
      </c>
      <c r="C514" s="2">
        <f t="shared" si="63"/>
        <v>-3.4699999999999953E-2</v>
      </c>
      <c r="D514" s="2">
        <f t="shared" si="64"/>
        <v>0</v>
      </c>
      <c r="E514" s="2">
        <f t="shared" si="65"/>
        <v>3.4699999999999953E-2</v>
      </c>
      <c r="F514" s="2">
        <f t="shared" si="71"/>
        <v>1.2319742613931374E-2</v>
      </c>
      <c r="G514" s="2">
        <f t="shared" si="71"/>
        <v>7.4448984737111807E-3</v>
      </c>
      <c r="H514" s="2">
        <f t="shared" si="67"/>
        <v>1.6547898748967291</v>
      </c>
      <c r="I514" s="2">
        <f t="shared" si="68"/>
        <v>62.332235426395101</v>
      </c>
    </row>
    <row r="515" spans="1:9" ht="13.5" x14ac:dyDescent="0.25">
      <c r="A515" s="3">
        <f>TITRES_STAT!B518</f>
        <v>43528</v>
      </c>
      <c r="B515" s="5">
        <f>TITRES_STAT!D518</f>
        <v>2.1821999999999999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1.1439760998650562E-2</v>
      </c>
      <c r="G515" s="2">
        <f t="shared" si="71"/>
        <v>6.9131200113032388E-3</v>
      </c>
      <c r="H515" s="2">
        <f t="shared" si="67"/>
        <v>1.6547898748967291</v>
      </c>
      <c r="I515" s="2">
        <f t="shared" si="68"/>
        <v>62.332235426395101</v>
      </c>
    </row>
    <row r="516" spans="1:9" ht="13.5" x14ac:dyDescent="0.25">
      <c r="A516" s="3">
        <f>TITRES_STAT!B519</f>
        <v>43529</v>
      </c>
      <c r="B516" s="5">
        <f>TITRES_STAT!D519</f>
        <v>2.1821999999999999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1.0622635213032664E-2</v>
      </c>
      <c r="G516" s="2">
        <f t="shared" si="71"/>
        <v>6.4193257247815785E-3</v>
      </c>
      <c r="H516" s="2">
        <f t="shared" si="67"/>
        <v>1.6547898748967294</v>
      </c>
      <c r="I516" s="2">
        <f t="shared" si="68"/>
        <v>62.332235426395101</v>
      </c>
    </row>
    <row r="517" spans="1:9" ht="13.5" x14ac:dyDescent="0.25">
      <c r="A517" s="3">
        <f>TITRES_STAT!B520</f>
        <v>43530</v>
      </c>
      <c r="B517" s="5">
        <f>TITRES_STAT!D520</f>
        <v>2.1821999999999999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9.8638755549589029E-3</v>
      </c>
      <c r="G517" s="2">
        <f t="shared" si="71"/>
        <v>5.9608024587257512E-3</v>
      </c>
      <c r="H517" s="2">
        <f t="shared" si="67"/>
        <v>1.6547898748967294</v>
      </c>
      <c r="I517" s="2">
        <f t="shared" si="68"/>
        <v>62.332235426395101</v>
      </c>
    </row>
    <row r="518" spans="1:9" ht="13.5" x14ac:dyDescent="0.25">
      <c r="A518" s="3">
        <f>TITRES_STAT!B521</f>
        <v>43531</v>
      </c>
      <c r="B518" s="5">
        <f>TITRES_STAT!D521</f>
        <v>2.1177000000000001</v>
      </c>
      <c r="C518" s="2">
        <f t="shared" si="72"/>
        <v>-6.449999999999978E-2</v>
      </c>
      <c r="D518" s="2">
        <f t="shared" si="73"/>
        <v>0</v>
      </c>
      <c r="E518" s="2">
        <f t="shared" si="74"/>
        <v>6.449999999999978E-2</v>
      </c>
      <c r="F518" s="2">
        <f t="shared" si="71"/>
        <v>9.159313015318981E-3</v>
      </c>
      <c r="G518" s="2">
        <f t="shared" si="71"/>
        <v>1.0142173711673894E-2</v>
      </c>
      <c r="H518" s="2">
        <f t="shared" si="67"/>
        <v>0.90309171147171186</v>
      </c>
      <c r="I518" s="2">
        <f t="shared" si="68"/>
        <v>47.45392489641641</v>
      </c>
    </row>
    <row r="519" spans="1:9" ht="13.5" x14ac:dyDescent="0.25">
      <c r="A519" s="3">
        <f>TITRES_STAT!B522</f>
        <v>43532</v>
      </c>
      <c r="B519" s="5">
        <f>TITRES_STAT!D522</f>
        <v>2.1574</v>
      </c>
      <c r="C519" s="2">
        <f t="shared" si="72"/>
        <v>3.9699999999999847E-2</v>
      </c>
      <c r="D519" s="2">
        <f t="shared" si="73"/>
        <v>3.9699999999999847E-2</v>
      </c>
      <c r="E519" s="2">
        <f t="shared" si="74"/>
        <v>0</v>
      </c>
      <c r="F519" s="2">
        <f t="shared" si="71"/>
        <v>1.1340790657081901E-2</v>
      </c>
      <c r="G519" s="2">
        <f t="shared" si="71"/>
        <v>9.4177327322686171E-3</v>
      </c>
      <c r="H519" s="2">
        <f t="shared" si="67"/>
        <v>1.2041954236208232</v>
      </c>
      <c r="I519" s="2">
        <f t="shared" si="68"/>
        <v>54.631971862217917</v>
      </c>
    </row>
    <row r="520" spans="1:9" ht="13.5" x14ac:dyDescent="0.25">
      <c r="A520" s="3">
        <f>TITRES_STAT!B523</f>
        <v>43535</v>
      </c>
      <c r="B520" s="5">
        <f>TITRES_STAT!D523</f>
        <v>2.1326000000000001</v>
      </c>
      <c r="C520" s="2">
        <f t="shared" si="72"/>
        <v>-2.4799999999999933E-2</v>
      </c>
      <c r="D520" s="2">
        <f t="shared" si="73"/>
        <v>0</v>
      </c>
      <c r="E520" s="2">
        <f t="shared" si="74"/>
        <v>2.4799999999999933E-2</v>
      </c>
      <c r="F520" s="2">
        <f t="shared" si="71"/>
        <v>1.0530734181576051E-2</v>
      </c>
      <c r="G520" s="2">
        <f t="shared" si="71"/>
        <v>1.051646610853514E-2</v>
      </c>
      <c r="H520" s="2">
        <f t="shared" si="67"/>
        <v>1.0013567364639089</v>
      </c>
      <c r="I520" s="2">
        <f t="shared" si="68"/>
        <v>50.033895418022929</v>
      </c>
    </row>
    <row r="521" spans="1:9" ht="13.5" x14ac:dyDescent="0.25">
      <c r="A521" s="3">
        <f>TITRES_STAT!B524</f>
        <v>43536</v>
      </c>
      <c r="B521" s="5">
        <f>TITRES_STAT!D524</f>
        <v>2.1326000000000001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9.7785388828920457E-3</v>
      </c>
      <c r="G521" s="2">
        <f t="shared" si="71"/>
        <v>9.7652899579254871E-3</v>
      </c>
      <c r="H521" s="2">
        <f t="shared" si="67"/>
        <v>1.0013567364639087</v>
      </c>
      <c r="I521" s="2">
        <f t="shared" si="68"/>
        <v>50.033895418022929</v>
      </c>
    </row>
    <row r="522" spans="1:9" ht="13.5" x14ac:dyDescent="0.25">
      <c r="A522" s="3">
        <f>TITRES_STAT!B525</f>
        <v>43537</v>
      </c>
      <c r="B522" s="5">
        <f>TITRES_STAT!D525</f>
        <v>2.1623000000000001</v>
      </c>
      <c r="C522" s="2">
        <f t="shared" si="72"/>
        <v>2.970000000000006E-2</v>
      </c>
      <c r="D522" s="2">
        <f t="shared" si="73"/>
        <v>2.970000000000006E-2</v>
      </c>
      <c r="E522" s="2">
        <f t="shared" si="74"/>
        <v>0</v>
      </c>
      <c r="F522" s="2">
        <f t="shared" si="71"/>
        <v>1.1201500391256903E-2</v>
      </c>
      <c r="G522" s="2">
        <f t="shared" si="71"/>
        <v>9.0677692466450948E-3</v>
      </c>
      <c r="H522" s="2">
        <f t="shared" si="67"/>
        <v>1.235309378367921</v>
      </c>
      <c r="I522" s="2">
        <f t="shared" si="68"/>
        <v>55.26346331843623</v>
      </c>
    </row>
    <row r="523" spans="1:9" ht="13.5" x14ac:dyDescent="0.25">
      <c r="A523" s="3">
        <f>TITRES_STAT!B526</f>
        <v>43538</v>
      </c>
      <c r="B523" s="5">
        <f>TITRES_STAT!D526</f>
        <v>2.0979000000000001</v>
      </c>
      <c r="C523" s="2">
        <f t="shared" si="72"/>
        <v>-6.4400000000000013E-2</v>
      </c>
      <c r="D523" s="2">
        <f t="shared" si="73"/>
        <v>0</v>
      </c>
      <c r="E523" s="2">
        <f t="shared" si="74"/>
        <v>6.4400000000000013E-2</v>
      </c>
      <c r="F523" s="2">
        <f t="shared" si="71"/>
        <v>1.040139322045284E-2</v>
      </c>
      <c r="G523" s="2">
        <f t="shared" si="71"/>
        <v>1.3020071443313302E-2</v>
      </c>
      <c r="H523" s="2">
        <f t="shared" si="67"/>
        <v>0.79887374395281585</v>
      </c>
      <c r="I523" s="2">
        <f t="shared" si="68"/>
        <v>44.409661691841897</v>
      </c>
    </row>
    <row r="524" spans="1:9" ht="13.5" x14ac:dyDescent="0.25">
      <c r="A524" s="3">
        <f>TITRES_STAT!B527</f>
        <v>43539</v>
      </c>
      <c r="B524" s="5">
        <f>TITRES_STAT!D527</f>
        <v>2.1375999999999999</v>
      </c>
      <c r="C524" s="2">
        <f t="shared" si="72"/>
        <v>3.9699999999999847E-2</v>
      </c>
      <c r="D524" s="2">
        <f t="shared" si="73"/>
        <v>3.9699999999999847E-2</v>
      </c>
      <c r="E524" s="2">
        <f t="shared" si="74"/>
        <v>0</v>
      </c>
      <c r="F524" s="2">
        <f t="shared" si="71"/>
        <v>1.249415084756334E-2</v>
      </c>
      <c r="G524" s="2">
        <f t="shared" si="71"/>
        <v>1.2090066340219493E-2</v>
      </c>
      <c r="H524" s="2">
        <f t="shared" si="67"/>
        <v>1.0334228527762164</v>
      </c>
      <c r="I524" s="2">
        <f t="shared" si="68"/>
        <v>50.82183724675329</v>
      </c>
    </row>
    <row r="525" spans="1:9" ht="13.5" x14ac:dyDescent="0.25">
      <c r="A525" s="3">
        <f>TITRES_STAT!B528</f>
        <v>43542</v>
      </c>
      <c r="B525" s="5">
        <f>TITRES_STAT!D528</f>
        <v>2.1276000000000002</v>
      </c>
      <c r="C525" s="2">
        <f t="shared" si="72"/>
        <v>-9.9999999999997868E-3</v>
      </c>
      <c r="D525" s="2">
        <f t="shared" si="73"/>
        <v>0</v>
      </c>
      <c r="E525" s="2">
        <f t="shared" si="74"/>
        <v>9.9999999999997868E-3</v>
      </c>
      <c r="F525" s="2">
        <f t="shared" ref="F525:G540" si="75">((F524*13)+D525)/14</f>
        <v>1.1601711501308815E-2</v>
      </c>
      <c r="G525" s="2">
        <f t="shared" si="75"/>
        <v>1.1940775887346657E-2</v>
      </c>
      <c r="H525" s="2">
        <f t="shared" si="67"/>
        <v>0.97160449293775453</v>
      </c>
      <c r="I525" s="2">
        <f t="shared" si="68"/>
        <v>49.279888355804687</v>
      </c>
    </row>
    <row r="526" spans="1:9" ht="13.5" x14ac:dyDescent="0.25">
      <c r="A526" s="3">
        <f>TITRES_STAT!B529</f>
        <v>43543</v>
      </c>
      <c r="B526" s="5">
        <f>TITRES_STAT!D529</f>
        <v>2.1326000000000001</v>
      </c>
      <c r="C526" s="2">
        <f t="shared" si="72"/>
        <v>4.9999999999998934E-3</v>
      </c>
      <c r="D526" s="2">
        <f t="shared" si="73"/>
        <v>4.9999999999998934E-3</v>
      </c>
      <c r="E526" s="2">
        <f t="shared" si="74"/>
        <v>0</v>
      </c>
      <c r="F526" s="2">
        <f t="shared" si="75"/>
        <v>1.113016067978675E-2</v>
      </c>
      <c r="G526" s="2">
        <f t="shared" si="75"/>
        <v>1.1087863323964752E-2</v>
      </c>
      <c r="H526" s="2">
        <f t="shared" si="67"/>
        <v>1.0038147436152625</v>
      </c>
      <c r="I526" s="2">
        <f t="shared" si="68"/>
        <v>50.095187033317757</v>
      </c>
    </row>
    <row r="527" spans="1:9" ht="13.5" x14ac:dyDescent="0.25">
      <c r="A527" s="3">
        <f>TITRES_STAT!B530</f>
        <v>43545</v>
      </c>
      <c r="B527" s="5">
        <f>TITRES_STAT!D530</f>
        <v>2.0830000000000002</v>
      </c>
      <c r="C527" s="2">
        <f t="shared" si="72"/>
        <v>-4.9599999999999866E-2</v>
      </c>
      <c r="D527" s="2">
        <f t="shared" si="73"/>
        <v>0</v>
      </c>
      <c r="E527" s="2">
        <f t="shared" si="74"/>
        <v>4.9599999999999866E-2</v>
      </c>
      <c r="F527" s="2">
        <f t="shared" si="75"/>
        <v>1.0335149202659126E-2</v>
      </c>
      <c r="G527" s="2">
        <f t="shared" si="75"/>
        <v>1.3838730229395831E-2</v>
      </c>
      <c r="H527" s="2">
        <f t="shared" si="67"/>
        <v>0.74682785424240006</v>
      </c>
      <c r="I527" s="2">
        <f t="shared" si="68"/>
        <v>42.75337449128893</v>
      </c>
    </row>
    <row r="528" spans="1:9" ht="13.5" x14ac:dyDescent="0.25">
      <c r="A528" s="3">
        <f>TITRES_STAT!B531</f>
        <v>43546</v>
      </c>
      <c r="B528" s="5">
        <f>TITRES_STAT!D531</f>
        <v>2.1425000000000001</v>
      </c>
      <c r="C528" s="2">
        <f t="shared" si="72"/>
        <v>5.9499999999999886E-2</v>
      </c>
      <c r="D528" s="2">
        <f t="shared" si="73"/>
        <v>5.9499999999999886E-2</v>
      </c>
      <c r="E528" s="2">
        <f t="shared" si="74"/>
        <v>0</v>
      </c>
      <c r="F528" s="2">
        <f t="shared" si="75"/>
        <v>1.3846924259612037E-2</v>
      </c>
      <c r="G528" s="2">
        <f t="shared" si="75"/>
        <v>1.28502494987247E-2</v>
      </c>
      <c r="H528" s="2">
        <f t="shared" si="67"/>
        <v>1.0775607322633114</v>
      </c>
      <c r="I528" s="2">
        <f t="shared" si="68"/>
        <v>51.866629722511554</v>
      </c>
    </row>
    <row r="529" spans="1:9" ht="13.5" x14ac:dyDescent="0.25">
      <c r="A529" s="3">
        <f>TITRES_STAT!B532</f>
        <v>43549</v>
      </c>
      <c r="B529" s="5">
        <f>TITRES_STAT!D532</f>
        <v>2.1425000000000001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1.285785824106832E-2</v>
      </c>
      <c r="G529" s="2">
        <f t="shared" si="75"/>
        <v>1.1932374534530079E-2</v>
      </c>
      <c r="H529" s="2">
        <f t="shared" ref="H529:H592" si="76">F529/G529</f>
        <v>1.0775607322633112</v>
      </c>
      <c r="I529" s="2">
        <f t="shared" ref="I529:I592" si="77">IF(G529=0,100,100-(100/(1+H529)))</f>
        <v>51.866629722511554</v>
      </c>
    </row>
    <row r="530" spans="1:9" ht="13.5" x14ac:dyDescent="0.25">
      <c r="A530" s="3">
        <f>TITRES_STAT!B533</f>
        <v>43550</v>
      </c>
      <c r="B530" s="5">
        <f>TITRES_STAT!D533</f>
        <v>2.0830000000000002</v>
      </c>
      <c r="C530" s="2">
        <f t="shared" si="72"/>
        <v>-5.9499999999999886E-2</v>
      </c>
      <c r="D530" s="2">
        <f t="shared" si="73"/>
        <v>0</v>
      </c>
      <c r="E530" s="2">
        <f t="shared" si="74"/>
        <v>5.9499999999999886E-2</v>
      </c>
      <c r="F530" s="2">
        <f t="shared" si="75"/>
        <v>1.1939439795277725E-2</v>
      </c>
      <c r="G530" s="2">
        <f t="shared" si="75"/>
        <v>1.5330062067777922E-2</v>
      </c>
      <c r="H530" s="2">
        <f t="shared" si="76"/>
        <v>0.77882527431986681</v>
      </c>
      <c r="I530" s="2">
        <f t="shared" si="77"/>
        <v>43.783123928101951</v>
      </c>
    </row>
    <row r="531" spans="1:9" ht="13.5" x14ac:dyDescent="0.25">
      <c r="A531" s="3">
        <f>TITRES_STAT!B534</f>
        <v>43551</v>
      </c>
      <c r="B531" s="5">
        <f>TITRES_STAT!D534</f>
        <v>2.0234999999999999</v>
      </c>
      <c r="C531" s="2">
        <f t="shared" si="72"/>
        <v>-5.950000000000033E-2</v>
      </c>
      <c r="D531" s="2">
        <f t="shared" si="73"/>
        <v>0</v>
      </c>
      <c r="E531" s="2">
        <f t="shared" si="74"/>
        <v>5.950000000000033E-2</v>
      </c>
      <c r="F531" s="2">
        <f t="shared" si="75"/>
        <v>1.1086622667043602E-2</v>
      </c>
      <c r="G531" s="2">
        <f t="shared" si="75"/>
        <v>1.8485057634365237E-2</v>
      </c>
      <c r="H531" s="2">
        <f t="shared" si="76"/>
        <v>0.59976132540872695</v>
      </c>
      <c r="I531" s="2">
        <f t="shared" si="77"/>
        <v>37.490675382810153</v>
      </c>
    </row>
    <row r="532" spans="1:9" ht="13.5" x14ac:dyDescent="0.25">
      <c r="A532" s="3">
        <f>TITRES_STAT!B535</f>
        <v>43552</v>
      </c>
      <c r="B532" s="5">
        <f>TITRES_STAT!D535</f>
        <v>2.1128</v>
      </c>
      <c r="C532" s="2">
        <f t="shared" si="72"/>
        <v>8.9300000000000157E-2</v>
      </c>
      <c r="D532" s="2">
        <f t="shared" si="73"/>
        <v>8.9300000000000157E-2</v>
      </c>
      <c r="E532" s="2">
        <f t="shared" si="74"/>
        <v>0</v>
      </c>
      <c r="F532" s="2">
        <f t="shared" si="75"/>
        <v>1.6673292476540497E-2</v>
      </c>
      <c r="G532" s="2">
        <f t="shared" si="75"/>
        <v>1.716469637476772E-2</v>
      </c>
      <c r="H532" s="2">
        <f t="shared" si="76"/>
        <v>0.97137124435538569</v>
      </c>
      <c r="I532" s="2">
        <f t="shared" si="77"/>
        <v>49.273887256735968</v>
      </c>
    </row>
    <row r="533" spans="1:9" ht="13.5" x14ac:dyDescent="0.25">
      <c r="A533" s="3">
        <f>TITRES_STAT!B536</f>
        <v>43553</v>
      </c>
      <c r="B533" s="5">
        <f>TITRES_STAT!D536</f>
        <v>2.1425000000000001</v>
      </c>
      <c r="C533" s="2">
        <f t="shared" si="72"/>
        <v>2.970000000000006E-2</v>
      </c>
      <c r="D533" s="2">
        <f t="shared" si="73"/>
        <v>2.970000000000006E-2</v>
      </c>
      <c r="E533" s="2">
        <f t="shared" si="74"/>
        <v>0</v>
      </c>
      <c r="F533" s="2">
        <f t="shared" si="75"/>
        <v>1.7603771585359036E-2</v>
      </c>
      <c r="G533" s="2">
        <f t="shared" si="75"/>
        <v>1.5938646633712882E-2</v>
      </c>
      <c r="H533" s="2">
        <f t="shared" si="76"/>
        <v>1.1044709121114549</v>
      </c>
      <c r="I533" s="2">
        <f t="shared" si="77"/>
        <v>52.482118225303417</v>
      </c>
    </row>
    <row r="534" spans="1:9" ht="13.5" x14ac:dyDescent="0.25">
      <c r="A534" s="3">
        <f>TITRES_STAT!B537</f>
        <v>43556</v>
      </c>
      <c r="B534" s="5">
        <f>TITRES_STAT!D537</f>
        <v>2.0830000000000002</v>
      </c>
      <c r="C534" s="2">
        <f t="shared" si="72"/>
        <v>-5.9499999999999886E-2</v>
      </c>
      <c r="D534" s="2">
        <f t="shared" si="73"/>
        <v>0</v>
      </c>
      <c r="E534" s="2">
        <f t="shared" si="74"/>
        <v>5.9499999999999886E-2</v>
      </c>
      <c r="F534" s="2">
        <f t="shared" si="75"/>
        <v>1.6346359329261963E-2</v>
      </c>
      <c r="G534" s="2">
        <f t="shared" si="75"/>
        <v>1.9050171874161952E-2</v>
      </c>
      <c r="H534" s="2">
        <f t="shared" si="76"/>
        <v>0.85806886348530986</v>
      </c>
      <c r="I534" s="2">
        <f t="shared" si="77"/>
        <v>46.180681477852758</v>
      </c>
    </row>
    <row r="535" spans="1:9" ht="13.5" x14ac:dyDescent="0.25">
      <c r="A535" s="3">
        <f>TITRES_STAT!B538</f>
        <v>43557</v>
      </c>
      <c r="B535" s="5">
        <f>TITRES_STAT!D538</f>
        <v>2.0830000000000002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1.5178762234314679E-2</v>
      </c>
      <c r="G535" s="2">
        <f t="shared" si="75"/>
        <v>1.7689445311721813E-2</v>
      </c>
      <c r="H535" s="2">
        <f t="shared" si="76"/>
        <v>0.85806886348530986</v>
      </c>
      <c r="I535" s="2">
        <f t="shared" si="77"/>
        <v>46.180681477852758</v>
      </c>
    </row>
    <row r="536" spans="1:9" ht="13.5" x14ac:dyDescent="0.25">
      <c r="A536" s="3">
        <f>TITRES_STAT!B539</f>
        <v>43558</v>
      </c>
      <c r="B536" s="5">
        <f>TITRES_STAT!D539</f>
        <v>2.0880000000000001</v>
      </c>
      <c r="C536" s="2">
        <f t="shared" si="72"/>
        <v>4.9999999999998934E-3</v>
      </c>
      <c r="D536" s="2">
        <f t="shared" si="73"/>
        <v>4.9999999999998934E-3</v>
      </c>
      <c r="E536" s="2">
        <f t="shared" si="74"/>
        <v>0</v>
      </c>
      <c r="F536" s="2">
        <f t="shared" si="75"/>
        <v>1.4451707789006479E-2</v>
      </c>
      <c r="G536" s="2">
        <f t="shared" si="75"/>
        <v>1.6425913503741684E-2</v>
      </c>
      <c r="H536" s="2">
        <f t="shared" si="76"/>
        <v>0.87981151159200388</v>
      </c>
      <c r="I536" s="2">
        <f t="shared" si="77"/>
        <v>46.803177135929737</v>
      </c>
    </row>
    <row r="537" spans="1:9" ht="13.5" x14ac:dyDescent="0.25">
      <c r="A537" s="3">
        <f>TITRES_STAT!B540</f>
        <v>43559</v>
      </c>
      <c r="B537" s="5">
        <f>TITRES_STAT!D540</f>
        <v>2.1326000000000001</v>
      </c>
      <c r="C537" s="2">
        <f t="shared" si="72"/>
        <v>4.4599999999999973E-2</v>
      </c>
      <c r="D537" s="2">
        <f t="shared" si="73"/>
        <v>4.4599999999999973E-2</v>
      </c>
      <c r="E537" s="2">
        <f t="shared" si="74"/>
        <v>0</v>
      </c>
      <c r="F537" s="2">
        <f t="shared" si="75"/>
        <v>1.6605157232648871E-2</v>
      </c>
      <c r="G537" s="2">
        <f t="shared" si="75"/>
        <v>1.5252633967760136E-2</v>
      </c>
      <c r="H537" s="2">
        <f t="shared" si="76"/>
        <v>1.088674734327697</v>
      </c>
      <c r="I537" s="2">
        <f t="shared" si="77"/>
        <v>52.122751160587953</v>
      </c>
    </row>
    <row r="538" spans="1:9" ht="13.5" x14ac:dyDescent="0.25">
      <c r="A538" s="3">
        <f>TITRES_STAT!B541</f>
        <v>43560</v>
      </c>
      <c r="B538" s="5">
        <f>TITRES_STAT!D541</f>
        <v>2.0830000000000002</v>
      </c>
      <c r="C538" s="2">
        <f t="shared" si="72"/>
        <v>-4.9599999999999866E-2</v>
      </c>
      <c r="D538" s="2">
        <f t="shared" si="73"/>
        <v>0</v>
      </c>
      <c r="E538" s="2">
        <f t="shared" si="74"/>
        <v>4.9599999999999866E-2</v>
      </c>
      <c r="F538" s="2">
        <f t="shared" si="75"/>
        <v>1.5419074573173952E-2</v>
      </c>
      <c r="G538" s="2">
        <f t="shared" si="75"/>
        <v>1.7706017255777258E-2</v>
      </c>
      <c r="H538" s="2">
        <f t="shared" si="76"/>
        <v>0.87083810833533981</v>
      </c>
      <c r="I538" s="2">
        <f t="shared" si="77"/>
        <v>46.548020614686223</v>
      </c>
    </row>
    <row r="539" spans="1:9" ht="13.5" x14ac:dyDescent="0.25">
      <c r="A539" s="3">
        <f>TITRES_STAT!B542</f>
        <v>43563</v>
      </c>
      <c r="B539" s="5">
        <f>TITRES_STAT!D542</f>
        <v>2.0482999999999998</v>
      </c>
      <c r="C539" s="2">
        <f t="shared" si="72"/>
        <v>-3.4700000000000397E-2</v>
      </c>
      <c r="D539" s="2">
        <f t="shared" si="73"/>
        <v>0</v>
      </c>
      <c r="E539" s="2">
        <f t="shared" si="74"/>
        <v>3.4700000000000397E-2</v>
      </c>
      <c r="F539" s="2">
        <f t="shared" si="75"/>
        <v>1.4317712103661529E-2</v>
      </c>
      <c r="G539" s="2">
        <f t="shared" si="75"/>
        <v>1.8919873166078911E-2</v>
      </c>
      <c r="H539" s="2">
        <f t="shared" si="76"/>
        <v>0.75675518424359678</v>
      </c>
      <c r="I539" s="2">
        <f t="shared" si="77"/>
        <v>43.07687212372916</v>
      </c>
    </row>
    <row r="540" spans="1:9" ht="13.5" x14ac:dyDescent="0.25">
      <c r="A540" s="3">
        <f>TITRES_STAT!B543</f>
        <v>43565</v>
      </c>
      <c r="B540" s="5">
        <f>TITRES_STAT!D543</f>
        <v>2.0731000000000002</v>
      </c>
      <c r="C540" s="2">
        <f t="shared" si="72"/>
        <v>2.4800000000000377E-2</v>
      </c>
      <c r="D540" s="2">
        <f t="shared" si="73"/>
        <v>2.4800000000000377E-2</v>
      </c>
      <c r="E540" s="2">
        <f t="shared" si="74"/>
        <v>0</v>
      </c>
      <c r="F540" s="2">
        <f t="shared" si="75"/>
        <v>1.5066446953400019E-2</v>
      </c>
      <c r="G540" s="2">
        <f t="shared" si="75"/>
        <v>1.756845365421613E-2</v>
      </c>
      <c r="H540" s="2">
        <f t="shared" si="76"/>
        <v>0.85758526333274232</v>
      </c>
      <c r="I540" s="2">
        <f t="shared" si="77"/>
        <v>46.166670260622446</v>
      </c>
    </row>
    <row r="541" spans="1:9" ht="13.5" x14ac:dyDescent="0.25">
      <c r="A541" s="3">
        <f>TITRES_STAT!B544</f>
        <v>43566</v>
      </c>
      <c r="B541" s="5">
        <f>TITRES_STAT!D544</f>
        <v>2.0333999999999999</v>
      </c>
      <c r="C541" s="2">
        <f t="shared" si="72"/>
        <v>-3.9700000000000291E-2</v>
      </c>
      <c r="D541" s="2">
        <f t="shared" si="73"/>
        <v>0</v>
      </c>
      <c r="E541" s="2">
        <f t="shared" si="74"/>
        <v>3.9700000000000291E-2</v>
      </c>
      <c r="F541" s="2">
        <f t="shared" ref="F541:G556" si="78">((F540*13)+D541)/14</f>
        <v>1.3990272171014303E-2</v>
      </c>
      <c r="G541" s="2">
        <f t="shared" si="78"/>
        <v>1.9149278393200714E-2</v>
      </c>
      <c r="H541" s="2">
        <f t="shared" si="76"/>
        <v>0.73059004541820194</v>
      </c>
      <c r="I541" s="2">
        <f t="shared" si="77"/>
        <v>42.216239909183855</v>
      </c>
    </row>
    <row r="542" spans="1:9" ht="13.5" x14ac:dyDescent="0.25">
      <c r="A542" s="3">
        <f>TITRES_STAT!B545</f>
        <v>43567</v>
      </c>
      <c r="B542" s="5">
        <f>TITRES_STAT!D545</f>
        <v>2.0284</v>
      </c>
      <c r="C542" s="2">
        <f t="shared" si="72"/>
        <v>-4.9999999999998934E-3</v>
      </c>
      <c r="D542" s="2">
        <f t="shared" si="73"/>
        <v>0</v>
      </c>
      <c r="E542" s="2">
        <f t="shared" si="74"/>
        <v>4.9999999999998934E-3</v>
      </c>
      <c r="F542" s="2">
        <f t="shared" si="78"/>
        <v>1.2990967015941853E-2</v>
      </c>
      <c r="G542" s="2">
        <f t="shared" si="78"/>
        <v>1.8138615650829224E-2</v>
      </c>
      <c r="H542" s="2">
        <f t="shared" si="76"/>
        <v>0.71620498862866411</v>
      </c>
      <c r="I542" s="2">
        <f t="shared" si="77"/>
        <v>41.731902271240259</v>
      </c>
    </row>
    <row r="543" spans="1:9" ht="13.5" x14ac:dyDescent="0.25">
      <c r="A543" s="3">
        <f>TITRES_STAT!B546</f>
        <v>43570</v>
      </c>
      <c r="B543" s="5">
        <f>TITRES_STAT!D546</f>
        <v>2.0333999999999999</v>
      </c>
      <c r="C543" s="2">
        <f t="shared" si="72"/>
        <v>4.9999999999998934E-3</v>
      </c>
      <c r="D543" s="2">
        <f t="shared" si="73"/>
        <v>4.9999999999998934E-3</v>
      </c>
      <c r="E543" s="2">
        <f t="shared" si="74"/>
        <v>0</v>
      </c>
      <c r="F543" s="2">
        <f t="shared" si="78"/>
        <v>1.2420183657660285E-2</v>
      </c>
      <c r="G543" s="2">
        <f t="shared" si="78"/>
        <v>1.6843000247198568E-2</v>
      </c>
      <c r="H543" s="2">
        <f t="shared" si="76"/>
        <v>0.73740921898555978</v>
      </c>
      <c r="I543" s="2">
        <f t="shared" si="77"/>
        <v>42.443035925417675</v>
      </c>
    </row>
    <row r="544" spans="1:9" ht="13.5" x14ac:dyDescent="0.25">
      <c r="A544" s="3">
        <f>TITRES_STAT!B547</f>
        <v>43571</v>
      </c>
      <c r="B544" s="5">
        <f>TITRES_STAT!D547</f>
        <v>2.0333999999999999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1.1533027682113121E-2</v>
      </c>
      <c r="G544" s="2">
        <f t="shared" si="78"/>
        <v>1.56399288009701E-2</v>
      </c>
      <c r="H544" s="2">
        <f t="shared" si="76"/>
        <v>0.73740921898555956</v>
      </c>
      <c r="I544" s="2">
        <f t="shared" si="77"/>
        <v>42.443035925417661</v>
      </c>
    </row>
    <row r="545" spans="1:9" ht="13.5" x14ac:dyDescent="0.25">
      <c r="A545" s="3">
        <f>TITRES_STAT!B548</f>
        <v>43572</v>
      </c>
      <c r="B545" s="5">
        <f>TITRES_STAT!D548</f>
        <v>2.0384000000000002</v>
      </c>
      <c r="C545" s="2">
        <f t="shared" si="72"/>
        <v>5.0000000000003375E-3</v>
      </c>
      <c r="D545" s="2">
        <f t="shared" si="73"/>
        <v>5.0000000000003375E-3</v>
      </c>
      <c r="E545" s="2">
        <f t="shared" si="74"/>
        <v>0</v>
      </c>
      <c r="F545" s="2">
        <f t="shared" si="78"/>
        <v>1.1066382847676495E-2</v>
      </c>
      <c r="G545" s="2">
        <f t="shared" si="78"/>
        <v>1.4522791029472236E-2</v>
      </c>
      <c r="H545" s="2">
        <f t="shared" si="76"/>
        <v>0.76200110744681371</v>
      </c>
      <c r="I545" s="2">
        <f t="shared" si="77"/>
        <v>43.246346680847076</v>
      </c>
    </row>
    <row r="546" spans="1:9" ht="13.5" x14ac:dyDescent="0.25">
      <c r="A546" s="3">
        <f>TITRES_STAT!B549</f>
        <v>43573</v>
      </c>
      <c r="B546" s="5">
        <f>TITRES_STAT!D549</f>
        <v>1.9838</v>
      </c>
      <c r="C546" s="2">
        <f t="shared" si="72"/>
        <v>-5.4600000000000204E-2</v>
      </c>
      <c r="D546" s="2">
        <f t="shared" si="73"/>
        <v>0</v>
      </c>
      <c r="E546" s="2">
        <f t="shared" si="74"/>
        <v>5.4600000000000204E-2</v>
      </c>
      <c r="F546" s="2">
        <f t="shared" si="78"/>
        <v>1.0275926929985316E-2</v>
      </c>
      <c r="G546" s="2">
        <f t="shared" si="78"/>
        <v>1.7385448813081374E-2</v>
      </c>
      <c r="H546" s="2">
        <f t="shared" si="76"/>
        <v>0.59106480600336164</v>
      </c>
      <c r="I546" s="2">
        <f t="shared" si="77"/>
        <v>37.149008875890679</v>
      </c>
    </row>
    <row r="547" spans="1:9" ht="13.5" x14ac:dyDescent="0.25">
      <c r="A547" s="3">
        <f>TITRES_STAT!B550</f>
        <v>43574</v>
      </c>
      <c r="B547" s="5">
        <f>TITRES_STAT!D550</f>
        <v>1.9838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9.5419321492720786E-3</v>
      </c>
      <c r="G547" s="2">
        <f t="shared" si="78"/>
        <v>1.6143631040718417E-2</v>
      </c>
      <c r="H547" s="2">
        <f t="shared" si="76"/>
        <v>0.59106480600336164</v>
      </c>
      <c r="I547" s="2">
        <f t="shared" si="77"/>
        <v>37.149008875890679</v>
      </c>
    </row>
    <row r="548" spans="1:9" ht="13.5" x14ac:dyDescent="0.25">
      <c r="A548" s="3">
        <f>TITRES_STAT!B551</f>
        <v>43577</v>
      </c>
      <c r="B548" s="5">
        <f>TITRES_STAT!D551</f>
        <v>2.0680999999999998</v>
      </c>
      <c r="C548" s="2">
        <f t="shared" si="72"/>
        <v>8.429999999999982E-2</v>
      </c>
      <c r="D548" s="2">
        <f t="shared" si="73"/>
        <v>8.429999999999982E-2</v>
      </c>
      <c r="E548" s="2">
        <f t="shared" si="74"/>
        <v>0</v>
      </c>
      <c r="F548" s="2">
        <f t="shared" si="78"/>
        <v>1.4881794138609775E-2</v>
      </c>
      <c r="G548" s="2">
        <f t="shared" si="78"/>
        <v>1.4990514537809958E-2</v>
      </c>
      <c r="H548" s="2">
        <f t="shared" si="76"/>
        <v>0.99274738709428811</v>
      </c>
      <c r="I548" s="2">
        <f t="shared" si="77"/>
        <v>49.818024779440634</v>
      </c>
    </row>
    <row r="549" spans="1:9" ht="13.5" x14ac:dyDescent="0.25">
      <c r="A549" s="3">
        <f>TITRES_STAT!B552</f>
        <v>43578</v>
      </c>
      <c r="B549" s="5">
        <f>TITRES_STAT!D552</f>
        <v>2.0632000000000001</v>
      </c>
      <c r="C549" s="2">
        <f t="shared" si="72"/>
        <v>-4.8999999999996824E-3</v>
      </c>
      <c r="D549" s="2">
        <f t="shared" si="73"/>
        <v>0</v>
      </c>
      <c r="E549" s="2">
        <f t="shared" si="74"/>
        <v>4.8999999999996824E-3</v>
      </c>
      <c r="F549" s="2">
        <f t="shared" si="78"/>
        <v>1.381880884299479E-2</v>
      </c>
      <c r="G549" s="2">
        <f t="shared" si="78"/>
        <v>1.4269763499394938E-2</v>
      </c>
      <c r="H549" s="2">
        <f t="shared" si="76"/>
        <v>0.96839788855510678</v>
      </c>
      <c r="I549" s="2">
        <f t="shared" si="77"/>
        <v>49.197263123765829</v>
      </c>
    </row>
    <row r="550" spans="1:9" ht="13.5" x14ac:dyDescent="0.25">
      <c r="A550" s="3">
        <f>TITRES_STAT!B553</f>
        <v>43579</v>
      </c>
      <c r="B550" s="5">
        <f>TITRES_STAT!D553</f>
        <v>2.0185</v>
      </c>
      <c r="C550" s="2">
        <f t="shared" si="72"/>
        <v>-4.4700000000000184E-2</v>
      </c>
      <c r="D550" s="2">
        <f t="shared" si="73"/>
        <v>0</v>
      </c>
      <c r="E550" s="2">
        <f t="shared" si="74"/>
        <v>4.4700000000000184E-2</v>
      </c>
      <c r="F550" s="2">
        <f t="shared" si="78"/>
        <v>1.2831751068495162E-2</v>
      </c>
      <c r="G550" s="2">
        <f t="shared" si="78"/>
        <v>1.6443351820866741E-2</v>
      </c>
      <c r="H550" s="2">
        <f t="shared" si="76"/>
        <v>0.78036103638016008</v>
      </c>
      <c r="I550" s="2">
        <f t="shared" si="77"/>
        <v>43.83161731997879</v>
      </c>
    </row>
    <row r="551" spans="1:9" ht="13.5" x14ac:dyDescent="0.25">
      <c r="A551" s="3">
        <f>TITRES_STAT!B554</f>
        <v>43580</v>
      </c>
      <c r="B551" s="5">
        <f>TITRES_STAT!D554</f>
        <v>2.0779999999999998</v>
      </c>
      <c r="C551" s="2">
        <f t="shared" si="72"/>
        <v>5.9499999999999886E-2</v>
      </c>
      <c r="D551" s="2">
        <f t="shared" si="73"/>
        <v>5.9499999999999886E-2</v>
      </c>
      <c r="E551" s="2">
        <f t="shared" si="74"/>
        <v>0</v>
      </c>
      <c r="F551" s="2">
        <f t="shared" si="78"/>
        <v>1.6165197420745497E-2</v>
      </c>
      <c r="G551" s="2">
        <f t="shared" si="78"/>
        <v>1.5268826690804831E-2</v>
      </c>
      <c r="H551" s="2">
        <f t="shared" si="76"/>
        <v>1.0587059338672353</v>
      </c>
      <c r="I551" s="2">
        <f t="shared" si="77"/>
        <v>51.425796975213395</v>
      </c>
    </row>
    <row r="552" spans="1:9" ht="13.5" x14ac:dyDescent="0.25">
      <c r="A552" s="3">
        <f>TITRES_STAT!B555</f>
        <v>43581</v>
      </c>
      <c r="B552" s="5">
        <f>TITRES_STAT!D555</f>
        <v>2.0185</v>
      </c>
      <c r="C552" s="2">
        <f t="shared" si="72"/>
        <v>-5.9499999999999886E-2</v>
      </c>
      <c r="D552" s="2">
        <f t="shared" si="73"/>
        <v>0</v>
      </c>
      <c r="E552" s="2">
        <f t="shared" si="74"/>
        <v>5.9499999999999886E-2</v>
      </c>
      <c r="F552" s="2">
        <f t="shared" si="78"/>
        <v>1.5010540462120818E-2</v>
      </c>
      <c r="G552" s="2">
        <f t="shared" si="78"/>
        <v>1.8428196212890189E-2</v>
      </c>
      <c r="H552" s="2">
        <f t="shared" si="76"/>
        <v>0.81454203594930352</v>
      </c>
      <c r="I552" s="2">
        <f t="shared" si="77"/>
        <v>44.889675731494648</v>
      </c>
    </row>
    <row r="553" spans="1:9" ht="13.5" x14ac:dyDescent="0.25">
      <c r="A553" s="3">
        <f>TITRES_STAT!B556</f>
        <v>43584</v>
      </c>
      <c r="B553" s="5">
        <f>TITRES_STAT!D556</f>
        <v>2.0531999999999999</v>
      </c>
      <c r="C553" s="2">
        <f t="shared" si="72"/>
        <v>3.4699999999999953E-2</v>
      </c>
      <c r="D553" s="2">
        <f t="shared" si="73"/>
        <v>3.4699999999999953E-2</v>
      </c>
      <c r="E553" s="2">
        <f t="shared" si="74"/>
        <v>0</v>
      </c>
      <c r="F553" s="2">
        <f t="shared" si="78"/>
        <v>1.6416930429112183E-2</v>
      </c>
      <c r="G553" s="2">
        <f t="shared" si="78"/>
        <v>1.7111896483398035E-2</v>
      </c>
      <c r="H553" s="2">
        <f t="shared" si="76"/>
        <v>0.95938696479609331</v>
      </c>
      <c r="I553" s="2">
        <f t="shared" si="77"/>
        <v>48.96362903465235</v>
      </c>
    </row>
    <row r="554" spans="1:9" ht="13.5" x14ac:dyDescent="0.25">
      <c r="A554" s="3">
        <f>TITRES_STAT!B557</f>
        <v>43585</v>
      </c>
      <c r="B554" s="5">
        <f>TITRES_STAT!D557</f>
        <v>2.0531999999999999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1.5244292541318455E-2</v>
      </c>
      <c r="G554" s="2">
        <f t="shared" si="78"/>
        <v>1.588961816315532E-2</v>
      </c>
      <c r="H554" s="2">
        <f t="shared" si="76"/>
        <v>0.95938696479609309</v>
      </c>
      <c r="I554" s="2">
        <f t="shared" si="77"/>
        <v>48.963629034652342</v>
      </c>
    </row>
    <row r="555" spans="1:9" ht="13.5" x14ac:dyDescent="0.25">
      <c r="A555" s="3">
        <f>TITRES_STAT!B558</f>
        <v>43587</v>
      </c>
      <c r="B555" s="5">
        <f>TITRES_STAT!D558</f>
        <v>2.0731000000000002</v>
      </c>
      <c r="C555" s="2">
        <f t="shared" si="72"/>
        <v>1.9900000000000251E-2</v>
      </c>
      <c r="D555" s="2">
        <f t="shared" si="73"/>
        <v>1.9900000000000251E-2</v>
      </c>
      <c r="E555" s="2">
        <f t="shared" si="74"/>
        <v>0</v>
      </c>
      <c r="F555" s="2">
        <f t="shared" si="78"/>
        <v>1.5576843074081441E-2</v>
      </c>
      <c r="G555" s="2">
        <f t="shared" si="78"/>
        <v>1.4754645437215655E-2</v>
      </c>
      <c r="H555" s="2">
        <f t="shared" si="76"/>
        <v>1.0557246624708416</v>
      </c>
      <c r="I555" s="2">
        <f t="shared" si="77"/>
        <v>51.355353260291778</v>
      </c>
    </row>
    <row r="556" spans="1:9" ht="13.5" x14ac:dyDescent="0.25">
      <c r="A556" s="3">
        <f>TITRES_STAT!B559</f>
        <v>43588</v>
      </c>
      <c r="B556" s="5">
        <f>TITRES_STAT!D559</f>
        <v>2.0135999999999998</v>
      </c>
      <c r="C556" s="2">
        <f t="shared" si="72"/>
        <v>-5.950000000000033E-2</v>
      </c>
      <c r="D556" s="2">
        <f t="shared" si="73"/>
        <v>0</v>
      </c>
      <c r="E556" s="2">
        <f t="shared" si="74"/>
        <v>5.950000000000033E-2</v>
      </c>
      <c r="F556" s="2">
        <f t="shared" si="78"/>
        <v>1.4464211425932766E-2</v>
      </c>
      <c r="G556" s="2">
        <f t="shared" si="78"/>
        <v>1.7950742191700276E-2</v>
      </c>
      <c r="H556" s="2">
        <f t="shared" si="76"/>
        <v>0.80577233361528944</v>
      </c>
      <c r="I556" s="2">
        <f t="shared" si="77"/>
        <v>44.622033387900771</v>
      </c>
    </row>
    <row r="557" spans="1:9" ht="13.5" x14ac:dyDescent="0.25">
      <c r="A557" s="3">
        <f>TITRES_STAT!B560</f>
        <v>43591</v>
      </c>
      <c r="B557" s="5">
        <f>TITRES_STAT!D560</f>
        <v>2.0581999999999998</v>
      </c>
      <c r="C557" s="2">
        <f t="shared" si="72"/>
        <v>4.4599999999999973E-2</v>
      </c>
      <c r="D557" s="2">
        <f t="shared" si="73"/>
        <v>4.4599999999999973E-2</v>
      </c>
      <c r="E557" s="2">
        <f t="shared" si="74"/>
        <v>0</v>
      </c>
      <c r="F557" s="2">
        <f t="shared" ref="F557:G572" si="79">((F556*13)+D557)/14</f>
        <v>1.6616767752651852E-2</v>
      </c>
      <c r="G557" s="2">
        <f t="shared" si="79"/>
        <v>1.6668546320864543E-2</v>
      </c>
      <c r="H557" s="2">
        <f t="shared" si="76"/>
        <v>0.99689363624061933</v>
      </c>
      <c r="I557" s="2">
        <f t="shared" si="77"/>
        <v>49.922220099683706</v>
      </c>
    </row>
    <row r="558" spans="1:9" ht="13.5" x14ac:dyDescent="0.25">
      <c r="A558" s="3">
        <f>TITRES_STAT!B561</f>
        <v>43592</v>
      </c>
      <c r="B558" s="5">
        <f>TITRES_STAT!D561</f>
        <v>2.0581999999999998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1.5429855770319576E-2</v>
      </c>
      <c r="G558" s="2">
        <f t="shared" si="79"/>
        <v>1.5477935869374218E-2</v>
      </c>
      <c r="H558" s="2">
        <f t="shared" si="76"/>
        <v>0.99689363624061933</v>
      </c>
      <c r="I558" s="2">
        <f t="shared" si="77"/>
        <v>49.922220099683706</v>
      </c>
    </row>
    <row r="559" spans="1:9" ht="13.5" x14ac:dyDescent="0.25">
      <c r="A559" s="3">
        <f>TITRES_STAT!B562</f>
        <v>43593</v>
      </c>
      <c r="B559" s="5">
        <f>TITRES_STAT!D562</f>
        <v>2.0333999999999999</v>
      </c>
      <c r="C559" s="2">
        <f t="shared" si="72"/>
        <v>-2.4799999999999933E-2</v>
      </c>
      <c r="D559" s="2">
        <f t="shared" si="73"/>
        <v>0</v>
      </c>
      <c r="E559" s="2">
        <f t="shared" si="74"/>
        <v>2.4799999999999933E-2</v>
      </c>
      <c r="F559" s="2">
        <f t="shared" si="79"/>
        <v>1.432772321529675E-2</v>
      </c>
      <c r="G559" s="2">
        <f t="shared" si="79"/>
        <v>1.6143797592990342E-2</v>
      </c>
      <c r="H559" s="2">
        <f t="shared" si="76"/>
        <v>0.88750637096180307</v>
      </c>
      <c r="I559" s="2">
        <f t="shared" si="77"/>
        <v>47.020046375237548</v>
      </c>
    </row>
    <row r="560" spans="1:9" ht="13.5" x14ac:dyDescent="0.25">
      <c r="A560" s="3">
        <f>TITRES_STAT!B563</f>
        <v>43594</v>
      </c>
      <c r="B560" s="5">
        <f>TITRES_STAT!D563</f>
        <v>2.0482999999999998</v>
      </c>
      <c r="C560" s="2">
        <f t="shared" si="72"/>
        <v>1.4899999999999913E-2</v>
      </c>
      <c r="D560" s="2">
        <f t="shared" si="73"/>
        <v>1.4899999999999913E-2</v>
      </c>
      <c r="E560" s="2">
        <f t="shared" si="74"/>
        <v>0</v>
      </c>
      <c r="F560" s="2">
        <f t="shared" si="79"/>
        <v>1.4368600128489834E-2</v>
      </c>
      <c r="G560" s="2">
        <f t="shared" si="79"/>
        <v>1.4990669193491032E-2</v>
      </c>
      <c r="H560" s="2">
        <f t="shared" si="76"/>
        <v>0.95850291558222755</v>
      </c>
      <c r="I560" s="2">
        <f t="shared" si="77"/>
        <v>48.940591711975159</v>
      </c>
    </row>
    <row r="561" spans="1:9" ht="13.5" x14ac:dyDescent="0.25">
      <c r="A561" s="3">
        <f>TITRES_STAT!B564</f>
        <v>43595</v>
      </c>
      <c r="B561" s="5">
        <f>TITRES_STAT!D564</f>
        <v>1.9887999999999999</v>
      </c>
      <c r="C561" s="2">
        <f t="shared" si="72"/>
        <v>-5.9499999999999886E-2</v>
      </c>
      <c r="D561" s="2">
        <f t="shared" si="73"/>
        <v>0</v>
      </c>
      <c r="E561" s="2">
        <f t="shared" si="74"/>
        <v>5.9499999999999886E-2</v>
      </c>
      <c r="F561" s="2">
        <f t="shared" si="79"/>
        <v>1.3342271547883418E-2</v>
      </c>
      <c r="G561" s="2">
        <f t="shared" si="79"/>
        <v>1.8169907108241661E-2</v>
      </c>
      <c r="H561" s="2">
        <f t="shared" si="76"/>
        <v>0.73430598562782512</v>
      </c>
      <c r="I561" s="2">
        <f t="shared" si="77"/>
        <v>42.340047933467957</v>
      </c>
    </row>
    <row r="562" spans="1:9" ht="13.5" x14ac:dyDescent="0.25">
      <c r="A562" s="3">
        <f>TITRES_STAT!B565</f>
        <v>43598</v>
      </c>
      <c r="B562" s="5">
        <f>TITRES_STAT!D565</f>
        <v>2.0482999999999998</v>
      </c>
      <c r="C562" s="2">
        <f t="shared" si="72"/>
        <v>5.9499999999999886E-2</v>
      </c>
      <c r="D562" s="2">
        <f t="shared" si="73"/>
        <v>5.9499999999999886E-2</v>
      </c>
      <c r="E562" s="2">
        <f t="shared" si="74"/>
        <v>0</v>
      </c>
      <c r="F562" s="2">
        <f t="shared" si="79"/>
        <v>1.6639252151606023E-2</v>
      </c>
      <c r="G562" s="2">
        <f t="shared" si="79"/>
        <v>1.6872056600510114E-2</v>
      </c>
      <c r="H562" s="2">
        <f t="shared" si="76"/>
        <v>0.98620177406842913</v>
      </c>
      <c r="I562" s="2">
        <f t="shared" si="77"/>
        <v>49.65264793054466</v>
      </c>
    </row>
    <row r="563" spans="1:9" ht="13.5" x14ac:dyDescent="0.25">
      <c r="A563" s="3">
        <f>TITRES_STAT!B566</f>
        <v>43599</v>
      </c>
      <c r="B563" s="5">
        <f>TITRES_STAT!D566</f>
        <v>2.0581999999999998</v>
      </c>
      <c r="C563" s="2">
        <f t="shared" si="72"/>
        <v>9.9000000000000199E-3</v>
      </c>
      <c r="D563" s="2">
        <f t="shared" si="73"/>
        <v>9.9000000000000199E-3</v>
      </c>
      <c r="E563" s="2">
        <f t="shared" si="74"/>
        <v>0</v>
      </c>
      <c r="F563" s="2">
        <f t="shared" si="79"/>
        <v>1.615787699791988E-2</v>
      </c>
      <c r="G563" s="2">
        <f t="shared" si="79"/>
        <v>1.5666909700473679E-2</v>
      </c>
      <c r="H563" s="2">
        <f t="shared" si="76"/>
        <v>1.0313378519971528</v>
      </c>
      <c r="I563" s="2">
        <f t="shared" si="77"/>
        <v>50.771359918448375</v>
      </c>
    </row>
    <row r="564" spans="1:9" ht="13.5" x14ac:dyDescent="0.25">
      <c r="A564" s="3">
        <f>TITRES_STAT!B567</f>
        <v>43600</v>
      </c>
      <c r="B564" s="5">
        <f>TITRES_STAT!D567</f>
        <v>2.1027999999999998</v>
      </c>
      <c r="C564" s="2">
        <f t="shared" si="72"/>
        <v>4.4599999999999973E-2</v>
      </c>
      <c r="D564" s="2">
        <f t="shared" si="73"/>
        <v>4.4599999999999973E-2</v>
      </c>
      <c r="E564" s="2">
        <f t="shared" si="74"/>
        <v>0</v>
      </c>
      <c r="F564" s="2">
        <f t="shared" si="79"/>
        <v>1.8189457212354172E-2</v>
      </c>
      <c r="G564" s="2">
        <f t="shared" si="79"/>
        <v>1.4547844721868416E-2</v>
      </c>
      <c r="H564" s="2">
        <f t="shared" si="76"/>
        <v>1.2503197250250864</v>
      </c>
      <c r="I564" s="2">
        <f t="shared" si="77"/>
        <v>55.56187021429357</v>
      </c>
    </row>
    <row r="565" spans="1:9" ht="13.5" x14ac:dyDescent="0.25">
      <c r="A565" s="3">
        <f>TITRES_STAT!B568</f>
        <v>43601</v>
      </c>
      <c r="B565" s="5">
        <f>TITRES_STAT!D568</f>
        <v>2.0830000000000002</v>
      </c>
      <c r="C565" s="2">
        <f t="shared" si="72"/>
        <v>-1.9799999999999596E-2</v>
      </c>
      <c r="D565" s="2">
        <f t="shared" si="73"/>
        <v>0</v>
      </c>
      <c r="E565" s="2">
        <f t="shared" si="74"/>
        <v>1.9799999999999596E-2</v>
      </c>
      <c r="F565" s="2">
        <f t="shared" si="79"/>
        <v>1.6890210268614588E-2</v>
      </c>
      <c r="G565" s="2">
        <f t="shared" si="79"/>
        <v>1.4922998670306359E-2</v>
      </c>
      <c r="H565" s="2">
        <f t="shared" si="76"/>
        <v>1.1318241488704659</v>
      </c>
      <c r="I565" s="2">
        <f t="shared" si="77"/>
        <v>53.091815733026394</v>
      </c>
    </row>
    <row r="566" spans="1:9" ht="13.5" x14ac:dyDescent="0.25">
      <c r="A566" s="3">
        <f>TITRES_STAT!B569</f>
        <v>43602</v>
      </c>
      <c r="B566" s="5">
        <f>TITRES_STAT!D569</f>
        <v>2.0432999999999999</v>
      </c>
      <c r="C566" s="2">
        <f t="shared" si="72"/>
        <v>-3.9700000000000291E-2</v>
      </c>
      <c r="D566" s="2">
        <f t="shared" si="73"/>
        <v>0</v>
      </c>
      <c r="E566" s="2">
        <f t="shared" si="74"/>
        <v>3.9700000000000291E-2</v>
      </c>
      <c r="F566" s="2">
        <f t="shared" si="79"/>
        <v>1.5683766677999259E-2</v>
      </c>
      <c r="G566" s="2">
        <f t="shared" si="79"/>
        <v>1.6692784479570212E-2</v>
      </c>
      <c r="H566" s="2">
        <f t="shared" si="76"/>
        <v>0.93955365548474801</v>
      </c>
      <c r="I566" s="2">
        <f t="shared" si="77"/>
        <v>48.441746008306616</v>
      </c>
    </row>
    <row r="567" spans="1:9" ht="13.5" x14ac:dyDescent="0.25">
      <c r="A567" s="3">
        <f>TITRES_STAT!B570</f>
        <v>43605</v>
      </c>
      <c r="B567" s="5">
        <f>TITRES_STAT!D570</f>
        <v>2.0929000000000002</v>
      </c>
      <c r="C567" s="2">
        <f t="shared" si="72"/>
        <v>4.9600000000000311E-2</v>
      </c>
      <c r="D567" s="2">
        <f t="shared" si="73"/>
        <v>4.9600000000000311E-2</v>
      </c>
      <c r="E567" s="2">
        <f t="shared" si="74"/>
        <v>0</v>
      </c>
      <c r="F567" s="2">
        <f t="shared" si="79"/>
        <v>1.8106354772427908E-2</v>
      </c>
      <c r="G567" s="2">
        <f t="shared" si="79"/>
        <v>1.5500442731029481E-2</v>
      </c>
      <c r="H567" s="2">
        <f t="shared" si="76"/>
        <v>1.168118555490147</v>
      </c>
      <c r="I567" s="2">
        <f t="shared" si="77"/>
        <v>53.877060944486509</v>
      </c>
    </row>
    <row r="568" spans="1:9" ht="13.5" x14ac:dyDescent="0.25">
      <c r="A568" s="3">
        <f>TITRES_STAT!B571</f>
        <v>43606</v>
      </c>
      <c r="B568" s="5">
        <f>TITRES_STAT!D571</f>
        <v>2.1623000000000001</v>
      </c>
      <c r="C568" s="2">
        <f t="shared" si="72"/>
        <v>6.9399999999999906E-2</v>
      </c>
      <c r="D568" s="2">
        <f t="shared" si="73"/>
        <v>6.9399999999999906E-2</v>
      </c>
      <c r="E568" s="2">
        <f t="shared" si="74"/>
        <v>0</v>
      </c>
      <c r="F568" s="2">
        <f t="shared" si="79"/>
        <v>2.1770186574397336E-2</v>
      </c>
      <c r="G568" s="2">
        <f t="shared" si="79"/>
        <v>1.4393268250241661E-2</v>
      </c>
      <c r="H568" s="2">
        <f t="shared" si="76"/>
        <v>1.5125255915404632</v>
      </c>
      <c r="I568" s="2">
        <f t="shared" si="77"/>
        <v>60.199410371502459</v>
      </c>
    </row>
    <row r="569" spans="1:9" ht="13.5" x14ac:dyDescent="0.25">
      <c r="A569" s="3">
        <f>TITRES_STAT!B572</f>
        <v>43607</v>
      </c>
      <c r="B569" s="5">
        <f>TITRES_STAT!D572</f>
        <v>2.1326000000000001</v>
      </c>
      <c r="C569" s="2">
        <f t="shared" si="72"/>
        <v>-2.970000000000006E-2</v>
      </c>
      <c r="D569" s="2">
        <f t="shared" si="73"/>
        <v>0</v>
      </c>
      <c r="E569" s="2">
        <f t="shared" si="74"/>
        <v>2.970000000000006E-2</v>
      </c>
      <c r="F569" s="2">
        <f t="shared" si="79"/>
        <v>2.0215173247654671E-2</v>
      </c>
      <c r="G569" s="2">
        <f t="shared" si="79"/>
        <v>1.5486606232367263E-2</v>
      </c>
      <c r="H569" s="2">
        <f t="shared" si="76"/>
        <v>1.3053326819535596</v>
      </c>
      <c r="I569" s="2">
        <f t="shared" si="77"/>
        <v>56.622312786864619</v>
      </c>
    </row>
    <row r="570" spans="1:9" ht="13.5" x14ac:dyDescent="0.25">
      <c r="A570" s="3">
        <f>TITRES_STAT!B573</f>
        <v>43608</v>
      </c>
      <c r="B570" s="5">
        <f>TITRES_STAT!D573</f>
        <v>2.1078000000000001</v>
      </c>
      <c r="C570" s="2">
        <f t="shared" si="72"/>
        <v>-2.4799999999999933E-2</v>
      </c>
      <c r="D570" s="2">
        <f t="shared" si="73"/>
        <v>0</v>
      </c>
      <c r="E570" s="2">
        <f t="shared" si="74"/>
        <v>2.4799999999999933E-2</v>
      </c>
      <c r="F570" s="2">
        <f t="shared" si="79"/>
        <v>1.8771232301393624E-2</v>
      </c>
      <c r="G570" s="2">
        <f t="shared" si="79"/>
        <v>1.6151848644341025E-2</v>
      </c>
      <c r="H570" s="2">
        <f t="shared" si="76"/>
        <v>1.1621723751089217</v>
      </c>
      <c r="I570" s="2">
        <f t="shared" si="77"/>
        <v>53.750218460282383</v>
      </c>
    </row>
    <row r="571" spans="1:9" ht="13.5" x14ac:dyDescent="0.25">
      <c r="A571" s="3">
        <f>TITRES_STAT!B574</f>
        <v>43609</v>
      </c>
      <c r="B571" s="5">
        <f>TITRES_STAT!D574</f>
        <v>2.1276000000000002</v>
      </c>
      <c r="C571" s="2">
        <f t="shared" si="72"/>
        <v>1.980000000000004E-2</v>
      </c>
      <c r="D571" s="2">
        <f t="shared" si="73"/>
        <v>1.980000000000004E-2</v>
      </c>
      <c r="E571" s="2">
        <f t="shared" si="74"/>
        <v>0</v>
      </c>
      <c r="F571" s="2">
        <f t="shared" si="79"/>
        <v>1.8844715708436939E-2</v>
      </c>
      <c r="G571" s="2">
        <f t="shared" si="79"/>
        <v>1.4998145169745238E-2</v>
      </c>
      <c r="H571" s="2">
        <f t="shared" si="76"/>
        <v>1.2564697497695336</v>
      </c>
      <c r="I571" s="2">
        <f t="shared" si="77"/>
        <v>55.682986660816709</v>
      </c>
    </row>
    <row r="572" spans="1:9" ht="13.5" x14ac:dyDescent="0.25">
      <c r="A572" s="3">
        <f>TITRES_STAT!B575</f>
        <v>43612</v>
      </c>
      <c r="B572" s="5">
        <f>TITRES_STAT!D575</f>
        <v>2.1326000000000001</v>
      </c>
      <c r="C572" s="2">
        <f t="shared" si="72"/>
        <v>4.9999999999998934E-3</v>
      </c>
      <c r="D572" s="2">
        <f t="shared" si="73"/>
        <v>4.9999999999998934E-3</v>
      </c>
      <c r="E572" s="2">
        <f t="shared" si="74"/>
        <v>0</v>
      </c>
      <c r="F572" s="2">
        <f t="shared" si="79"/>
        <v>1.7855807443548578E-2</v>
      </c>
      <c r="G572" s="2">
        <f t="shared" si="79"/>
        <v>1.3926849086192006E-2</v>
      </c>
      <c r="H572" s="2">
        <f t="shared" si="76"/>
        <v>1.2821139464526832</v>
      </c>
      <c r="I572" s="2">
        <f t="shared" si="77"/>
        <v>56.180978537272445</v>
      </c>
    </row>
    <row r="573" spans="1:9" ht="13.5" x14ac:dyDescent="0.25">
      <c r="A573" s="3">
        <f>TITRES_STAT!B576</f>
        <v>43613</v>
      </c>
      <c r="B573" s="5">
        <f>TITRES_STAT!D576</f>
        <v>2.0830000000000002</v>
      </c>
      <c r="C573" s="2">
        <f t="shared" si="72"/>
        <v>-4.9599999999999866E-2</v>
      </c>
      <c r="D573" s="2">
        <f t="shared" si="73"/>
        <v>0</v>
      </c>
      <c r="E573" s="2">
        <f t="shared" si="74"/>
        <v>4.9599999999999866E-2</v>
      </c>
      <c r="F573" s="2">
        <f t="shared" ref="F573:G588" si="80">((F572*13)+D573)/14</f>
        <v>1.6580392626152251E-2</v>
      </c>
      <c r="G573" s="2">
        <f t="shared" si="80"/>
        <v>1.6474931294321139E-2</v>
      </c>
      <c r="H573" s="2">
        <f t="shared" si="76"/>
        <v>1.0064013214954932</v>
      </c>
      <c r="I573" s="2">
        <f t="shared" si="77"/>
        <v>50.159522460110871</v>
      </c>
    </row>
    <row r="574" spans="1:9" ht="13.5" x14ac:dyDescent="0.25">
      <c r="A574" s="3">
        <f>TITRES_STAT!B577</f>
        <v>43614</v>
      </c>
      <c r="B574" s="5">
        <f>TITRES_STAT!D577</f>
        <v>2.0830000000000002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1.5396078867141377E-2</v>
      </c>
      <c r="G574" s="2">
        <f t="shared" si="80"/>
        <v>1.5298150487583914E-2</v>
      </c>
      <c r="H574" s="2">
        <f t="shared" si="76"/>
        <v>1.0064013214954932</v>
      </c>
      <c r="I574" s="2">
        <f t="shared" si="77"/>
        <v>50.159522460110871</v>
      </c>
    </row>
    <row r="575" spans="1:9" ht="13.5" x14ac:dyDescent="0.25">
      <c r="A575" s="3">
        <f>TITRES_STAT!B578</f>
        <v>43615</v>
      </c>
      <c r="B575" s="5">
        <f>TITRES_STAT!D578</f>
        <v>2.1276000000000002</v>
      </c>
      <c r="C575" s="2">
        <f t="shared" si="72"/>
        <v>4.4599999999999973E-2</v>
      </c>
      <c r="D575" s="2">
        <f t="shared" si="73"/>
        <v>4.4599999999999973E-2</v>
      </c>
      <c r="E575" s="2">
        <f t="shared" si="74"/>
        <v>0</v>
      </c>
      <c r="F575" s="2">
        <f t="shared" si="80"/>
        <v>1.7482073233774133E-2</v>
      </c>
      <c r="G575" s="2">
        <f t="shared" si="80"/>
        <v>1.4205425452756493E-2</v>
      </c>
      <c r="H575" s="2">
        <f t="shared" si="76"/>
        <v>1.2306617138581952</v>
      </c>
      <c r="I575" s="2">
        <f t="shared" si="77"/>
        <v>55.170253123214238</v>
      </c>
    </row>
    <row r="576" spans="1:9" ht="13.5" x14ac:dyDescent="0.25">
      <c r="A576" s="3">
        <f>TITRES_STAT!B579</f>
        <v>43616</v>
      </c>
      <c r="B576" s="5">
        <f>TITRES_STAT!D579</f>
        <v>2.1276000000000002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1.6233353717075981E-2</v>
      </c>
      <c r="G576" s="2">
        <f t="shared" si="80"/>
        <v>1.3190752206131029E-2</v>
      </c>
      <c r="H576" s="2">
        <f t="shared" si="76"/>
        <v>1.2306617138581952</v>
      </c>
      <c r="I576" s="2">
        <f t="shared" si="77"/>
        <v>55.170253123214238</v>
      </c>
    </row>
    <row r="577" spans="1:9" ht="13.5" x14ac:dyDescent="0.25">
      <c r="A577" s="3">
        <f>TITRES_STAT!B580</f>
        <v>43619</v>
      </c>
      <c r="B577" s="5">
        <f>TITRES_STAT!D580</f>
        <v>2.1326000000000001</v>
      </c>
      <c r="C577" s="2">
        <f t="shared" si="72"/>
        <v>4.9999999999998934E-3</v>
      </c>
      <c r="D577" s="2">
        <f t="shared" si="73"/>
        <v>4.9999999999998934E-3</v>
      </c>
      <c r="E577" s="2">
        <f t="shared" si="74"/>
        <v>0</v>
      </c>
      <c r="F577" s="2">
        <f t="shared" si="80"/>
        <v>1.5430971308713404E-2</v>
      </c>
      <c r="G577" s="2">
        <f t="shared" si="80"/>
        <v>1.2248555619978813E-2</v>
      </c>
      <c r="H577" s="2">
        <f t="shared" si="76"/>
        <v>1.2598196707817289</v>
      </c>
      <c r="I577" s="2">
        <f t="shared" si="77"/>
        <v>55.748681501914945</v>
      </c>
    </row>
    <row r="578" spans="1:9" ht="13.5" x14ac:dyDescent="0.25">
      <c r="A578" s="3">
        <f>TITRES_STAT!B581</f>
        <v>43623</v>
      </c>
      <c r="B578" s="5">
        <f>TITRES_STAT!D581</f>
        <v>2.1326000000000001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1.4328759072376731E-2</v>
      </c>
      <c r="G578" s="2">
        <f t="shared" si="80"/>
        <v>1.1373658789980326E-2</v>
      </c>
      <c r="H578" s="2">
        <f t="shared" si="76"/>
        <v>1.2598196707817289</v>
      </c>
      <c r="I578" s="2">
        <f t="shared" si="77"/>
        <v>55.748681501914945</v>
      </c>
    </row>
    <row r="579" spans="1:9" ht="13.5" x14ac:dyDescent="0.25">
      <c r="A579" s="3">
        <f>TITRES_STAT!B582</f>
        <v>43626</v>
      </c>
      <c r="B579" s="5">
        <f>TITRES_STAT!D582</f>
        <v>2.1326000000000001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1.3305276281492679E-2</v>
      </c>
      <c r="G579" s="2">
        <f t="shared" si="80"/>
        <v>1.0561254590696015E-2</v>
      </c>
      <c r="H579" s="2">
        <f t="shared" si="76"/>
        <v>1.2598196707817291</v>
      </c>
      <c r="I579" s="2">
        <f t="shared" si="77"/>
        <v>55.748681501914945</v>
      </c>
    </row>
    <row r="580" spans="1:9" ht="13.5" x14ac:dyDescent="0.25">
      <c r="A580" s="3">
        <f>TITRES_STAT!B583</f>
        <v>43627</v>
      </c>
      <c r="B580" s="5">
        <f>TITRES_STAT!D583</f>
        <v>2.1326000000000001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1.2354899404243202E-2</v>
      </c>
      <c r="G580" s="2">
        <f t="shared" si="80"/>
        <v>9.8068792627891577E-3</v>
      </c>
      <c r="H580" s="2">
        <f t="shared" si="76"/>
        <v>1.2598196707817291</v>
      </c>
      <c r="I580" s="2">
        <f t="shared" si="77"/>
        <v>55.748681501914945</v>
      </c>
    </row>
    <row r="581" spans="1:9" ht="13.5" x14ac:dyDescent="0.25">
      <c r="A581" s="3">
        <f>TITRES_STAT!B584</f>
        <v>43628</v>
      </c>
      <c r="B581" s="5">
        <f>TITRES_STAT!D584</f>
        <v>2.1326000000000001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1.1472406589654401E-2</v>
      </c>
      <c r="G581" s="2">
        <f t="shared" si="80"/>
        <v>9.1063878868756463E-3</v>
      </c>
      <c r="H581" s="2">
        <f t="shared" si="76"/>
        <v>1.2598196707817289</v>
      </c>
      <c r="I581" s="2">
        <f t="shared" si="77"/>
        <v>55.748681501914945</v>
      </c>
    </row>
    <row r="582" spans="1:9" ht="13.5" x14ac:dyDescent="0.25">
      <c r="A582" s="3">
        <f>TITRES_STAT!B585</f>
        <v>43629</v>
      </c>
      <c r="B582" s="5">
        <f>TITRES_STAT!D585</f>
        <v>2.1027999999999998</v>
      </c>
      <c r="C582" s="2">
        <f t="shared" si="81"/>
        <v>-2.9800000000000271E-2</v>
      </c>
      <c r="D582" s="2">
        <f t="shared" si="82"/>
        <v>0</v>
      </c>
      <c r="E582" s="2">
        <f t="shared" si="83"/>
        <v>2.9800000000000271E-2</v>
      </c>
      <c r="F582" s="2">
        <f t="shared" si="80"/>
        <v>1.0652948976107659E-2</v>
      </c>
      <c r="G582" s="2">
        <f t="shared" si="80"/>
        <v>1.0584503037813121E-2</v>
      </c>
      <c r="H582" s="2">
        <f t="shared" si="76"/>
        <v>1.0064666180405462</v>
      </c>
      <c r="I582" s="2">
        <f t="shared" si="77"/>
        <v>50.161144421302694</v>
      </c>
    </row>
    <row r="583" spans="1:9" ht="13.5" x14ac:dyDescent="0.25">
      <c r="A583" s="3">
        <f>TITRES_STAT!B586</f>
        <v>43630</v>
      </c>
      <c r="B583" s="5">
        <f>TITRES_STAT!D586</f>
        <v>2.1027999999999998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9.8920240492428261E-3</v>
      </c>
      <c r="G583" s="2">
        <f t="shared" si="80"/>
        <v>9.8284671065407558E-3</v>
      </c>
      <c r="H583" s="2">
        <f t="shared" si="76"/>
        <v>1.0064666180405462</v>
      </c>
      <c r="I583" s="2">
        <f t="shared" si="77"/>
        <v>50.161144421302694</v>
      </c>
    </row>
    <row r="584" spans="1:9" ht="13.5" x14ac:dyDescent="0.25">
      <c r="A584" s="3">
        <f>TITRES_STAT!B587</f>
        <v>43633</v>
      </c>
      <c r="B584" s="5">
        <f>TITRES_STAT!D587</f>
        <v>2.0680999999999998</v>
      </c>
      <c r="C584" s="2">
        <f t="shared" si="81"/>
        <v>-3.4699999999999953E-2</v>
      </c>
      <c r="D584" s="2">
        <f t="shared" si="82"/>
        <v>0</v>
      </c>
      <c r="E584" s="2">
        <f t="shared" si="83"/>
        <v>3.4699999999999953E-2</v>
      </c>
      <c r="F584" s="2">
        <f t="shared" si="80"/>
        <v>9.1854509028683386E-3</v>
      </c>
      <c r="G584" s="2">
        <f t="shared" si="80"/>
        <v>1.160500517035927E-2</v>
      </c>
      <c r="H584" s="2">
        <f t="shared" si="76"/>
        <v>0.79150769586291991</v>
      </c>
      <c r="I584" s="2">
        <f t="shared" si="77"/>
        <v>44.181093817834395</v>
      </c>
    </row>
    <row r="585" spans="1:9" ht="13.5" x14ac:dyDescent="0.25">
      <c r="A585" s="3">
        <f>TITRES_STAT!B588</f>
        <v>43634</v>
      </c>
      <c r="B585" s="5">
        <f>TITRES_STAT!D588</f>
        <v>2.1027999999999998</v>
      </c>
      <c r="C585" s="2">
        <f t="shared" si="81"/>
        <v>3.4699999999999953E-2</v>
      </c>
      <c r="D585" s="2">
        <f t="shared" si="82"/>
        <v>3.4699999999999953E-2</v>
      </c>
      <c r="E585" s="2">
        <f t="shared" si="83"/>
        <v>0</v>
      </c>
      <c r="F585" s="2">
        <f t="shared" si="80"/>
        <v>1.1007918695520596E-2</v>
      </c>
      <c r="G585" s="2">
        <f t="shared" si="80"/>
        <v>1.0776076229619323E-2</v>
      </c>
      <c r="H585" s="2">
        <f t="shared" si="76"/>
        <v>1.0215145532530687</v>
      </c>
      <c r="I585" s="2">
        <f t="shared" si="77"/>
        <v>50.532139459952127</v>
      </c>
    </row>
    <row r="586" spans="1:9" ht="13.5" x14ac:dyDescent="0.25">
      <c r="A586" s="3">
        <f>TITRES_STAT!B589</f>
        <v>43635</v>
      </c>
      <c r="B586" s="5">
        <f>TITRES_STAT!D589</f>
        <v>2.0731000000000002</v>
      </c>
      <c r="C586" s="2">
        <f t="shared" si="81"/>
        <v>-2.9699999999999616E-2</v>
      </c>
      <c r="D586" s="2">
        <f t="shared" si="82"/>
        <v>0</v>
      </c>
      <c r="E586" s="2">
        <f t="shared" si="83"/>
        <v>2.9699999999999616E-2</v>
      </c>
      <c r="F586" s="2">
        <f t="shared" si="80"/>
        <v>1.0221638788697696E-2</v>
      </c>
      <c r="G586" s="2">
        <f t="shared" si="80"/>
        <v>1.2127785070360773E-2</v>
      </c>
      <c r="H586" s="2">
        <f t="shared" si="76"/>
        <v>0.84282816106944958</v>
      </c>
      <c r="I586" s="2">
        <f t="shared" si="77"/>
        <v>45.735580716344742</v>
      </c>
    </row>
    <row r="587" spans="1:9" ht="13.5" x14ac:dyDescent="0.25">
      <c r="A587" s="3">
        <f>TITRES_STAT!B590</f>
        <v>43636</v>
      </c>
      <c r="B587" s="5">
        <f>TITRES_STAT!D590</f>
        <v>2.1027999999999998</v>
      </c>
      <c r="C587" s="2">
        <f t="shared" si="81"/>
        <v>2.9699999999999616E-2</v>
      </c>
      <c r="D587" s="2">
        <f t="shared" si="82"/>
        <v>2.9699999999999616E-2</v>
      </c>
      <c r="E587" s="2">
        <f t="shared" si="83"/>
        <v>0</v>
      </c>
      <c r="F587" s="2">
        <f t="shared" si="80"/>
        <v>1.1612950303790689E-2</v>
      </c>
      <c r="G587" s="2">
        <f t="shared" si="80"/>
        <v>1.1261514708192146E-2</v>
      </c>
      <c r="H587" s="2">
        <f t="shared" si="76"/>
        <v>1.0312067785466632</v>
      </c>
      <c r="I587" s="2">
        <f t="shared" si="77"/>
        <v>50.768183202130501</v>
      </c>
    </row>
    <row r="588" spans="1:9" ht="13.5" x14ac:dyDescent="0.25">
      <c r="A588" s="3">
        <f>TITRES_STAT!B591</f>
        <v>43637</v>
      </c>
      <c r="B588" s="5">
        <f>TITRES_STAT!D591</f>
        <v>2.1227</v>
      </c>
      <c r="C588" s="2">
        <f t="shared" si="81"/>
        <v>1.9900000000000251E-2</v>
      </c>
      <c r="D588" s="2">
        <f t="shared" si="82"/>
        <v>1.9900000000000251E-2</v>
      </c>
      <c r="E588" s="2">
        <f t="shared" si="83"/>
        <v>0</v>
      </c>
      <c r="F588" s="2">
        <f t="shared" si="80"/>
        <v>1.2204882424948516E-2</v>
      </c>
      <c r="G588" s="2">
        <f t="shared" si="80"/>
        <v>1.0457120800464136E-2</v>
      </c>
      <c r="H588" s="2">
        <f t="shared" si="76"/>
        <v>1.1671360270034181</v>
      </c>
      <c r="I588" s="2">
        <f t="shared" si="77"/>
        <v>53.856149889089423</v>
      </c>
    </row>
    <row r="589" spans="1:9" ht="13.5" x14ac:dyDescent="0.25">
      <c r="A589" s="3">
        <f>TITRES_STAT!B592</f>
        <v>43640</v>
      </c>
      <c r="B589" s="5">
        <f>TITRES_STAT!D592</f>
        <v>2.0830000000000002</v>
      </c>
      <c r="C589" s="2">
        <f t="shared" si="81"/>
        <v>-3.9699999999999847E-2</v>
      </c>
      <c r="D589" s="2">
        <f t="shared" si="82"/>
        <v>0</v>
      </c>
      <c r="E589" s="2">
        <f t="shared" si="83"/>
        <v>3.9699999999999847E-2</v>
      </c>
      <c r="F589" s="2">
        <f t="shared" ref="F589:G604" si="84">((F588*13)+D589)/14</f>
        <v>1.1333105108880765E-2</v>
      </c>
      <c r="G589" s="2">
        <f t="shared" si="84"/>
        <v>1.2545897886145258E-2</v>
      </c>
      <c r="H589" s="2">
        <f t="shared" si="76"/>
        <v>0.903331528100208</v>
      </c>
      <c r="I589" s="2">
        <f t="shared" si="77"/>
        <v>47.460545615080505</v>
      </c>
    </row>
    <row r="590" spans="1:9" ht="13.5" x14ac:dyDescent="0.25">
      <c r="A590" s="3">
        <f>TITRES_STAT!B593</f>
        <v>43641</v>
      </c>
      <c r="B590" s="5">
        <f>TITRES_STAT!D593</f>
        <v>2.0830000000000002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1.0523597601103567E-2</v>
      </c>
      <c r="G590" s="2">
        <f t="shared" si="84"/>
        <v>1.1649762322849169E-2</v>
      </c>
      <c r="H590" s="2">
        <f t="shared" si="76"/>
        <v>0.90333152810020789</v>
      </c>
      <c r="I590" s="2">
        <f t="shared" si="77"/>
        <v>47.460545615080498</v>
      </c>
    </row>
    <row r="591" spans="1:9" ht="13.5" x14ac:dyDescent="0.25">
      <c r="A591" s="3">
        <f>TITRES_STAT!B594</f>
        <v>43642</v>
      </c>
      <c r="B591" s="5">
        <f>TITRES_STAT!D594</f>
        <v>2.0632000000000001</v>
      </c>
      <c r="C591" s="2">
        <f t="shared" si="81"/>
        <v>-1.980000000000004E-2</v>
      </c>
      <c r="D591" s="2">
        <f t="shared" si="82"/>
        <v>0</v>
      </c>
      <c r="E591" s="2">
        <f t="shared" si="83"/>
        <v>1.980000000000004E-2</v>
      </c>
      <c r="F591" s="2">
        <f t="shared" si="84"/>
        <v>9.7719120581675981E-3</v>
      </c>
      <c r="G591" s="2">
        <f t="shared" si="84"/>
        <v>1.2231922156931373E-2</v>
      </c>
      <c r="H591" s="2">
        <f t="shared" si="76"/>
        <v>0.79888605672904978</v>
      </c>
      <c r="I591" s="2">
        <f t="shared" si="77"/>
        <v>44.410042189202365</v>
      </c>
    </row>
    <row r="592" spans="1:9" ht="13.5" x14ac:dyDescent="0.25">
      <c r="A592" s="3">
        <f>TITRES_STAT!B595</f>
        <v>43643</v>
      </c>
      <c r="B592" s="5">
        <f>TITRES_STAT!D595</f>
        <v>2.0632000000000001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9.0739183397270558E-3</v>
      </c>
      <c r="G592" s="2">
        <f t="shared" si="84"/>
        <v>1.1358213431436276E-2</v>
      </c>
      <c r="H592" s="2">
        <f t="shared" si="76"/>
        <v>0.79888605672904978</v>
      </c>
      <c r="I592" s="2">
        <f t="shared" si="77"/>
        <v>44.410042189202365</v>
      </c>
    </row>
    <row r="593" spans="1:9" ht="13.5" x14ac:dyDescent="0.25">
      <c r="A593" s="3">
        <f>TITRES_STAT!B596</f>
        <v>43644</v>
      </c>
      <c r="B593" s="5">
        <f>TITRES_STAT!D596</f>
        <v>2.1027999999999998</v>
      </c>
      <c r="C593" s="2">
        <f t="shared" si="81"/>
        <v>3.9599999999999635E-2</v>
      </c>
      <c r="D593" s="2">
        <f t="shared" si="82"/>
        <v>3.9599999999999635E-2</v>
      </c>
      <c r="E593" s="2">
        <f t="shared" si="83"/>
        <v>0</v>
      </c>
      <c r="F593" s="2">
        <f t="shared" si="84"/>
        <v>1.1254352744032239E-2</v>
      </c>
      <c r="G593" s="2">
        <f t="shared" si="84"/>
        <v>1.0546912472047972E-2</v>
      </c>
      <c r="H593" s="2">
        <f t="shared" ref="H593:H656" si="85">F593/G593</f>
        <v>1.0670755800675473</v>
      </c>
      <c r="I593" s="2">
        <f t="shared" ref="I593:I656" si="86">IF(G593=0,100,100-(100/(1+H593)))</f>
        <v>51.622475266853947</v>
      </c>
    </row>
    <row r="594" spans="1:9" ht="13.5" x14ac:dyDescent="0.25">
      <c r="A594" s="3">
        <f>TITRES_STAT!B597</f>
        <v>43647</v>
      </c>
      <c r="B594" s="5">
        <f>TITRES_STAT!D597</f>
        <v>2.1227</v>
      </c>
      <c r="C594" s="2">
        <f t="shared" si="81"/>
        <v>1.9900000000000251E-2</v>
      </c>
      <c r="D594" s="2">
        <f t="shared" si="82"/>
        <v>1.9900000000000251E-2</v>
      </c>
      <c r="E594" s="2">
        <f t="shared" si="83"/>
        <v>0</v>
      </c>
      <c r="F594" s="2">
        <f t="shared" si="84"/>
        <v>1.1871898976601384E-2</v>
      </c>
      <c r="G594" s="2">
        <f t="shared" si="84"/>
        <v>9.7935615811874013E-3</v>
      </c>
      <c r="H594" s="2">
        <f t="shared" si="85"/>
        <v>1.2122146655417261</v>
      </c>
      <c r="I594" s="2">
        <f t="shared" si="86"/>
        <v>54.796430220974038</v>
      </c>
    </row>
    <row r="595" spans="1:9" ht="13.5" x14ac:dyDescent="0.25">
      <c r="A595" s="3">
        <f>TITRES_STAT!B598</f>
        <v>43648</v>
      </c>
      <c r="B595" s="5">
        <f>TITRES_STAT!D598</f>
        <v>2.0680999999999998</v>
      </c>
      <c r="C595" s="2">
        <f t="shared" si="81"/>
        <v>-5.4600000000000204E-2</v>
      </c>
      <c r="D595" s="2">
        <f t="shared" si="82"/>
        <v>0</v>
      </c>
      <c r="E595" s="2">
        <f t="shared" si="83"/>
        <v>5.4600000000000204E-2</v>
      </c>
      <c r="F595" s="2">
        <f t="shared" si="84"/>
        <v>1.1023906192558428E-2</v>
      </c>
      <c r="G595" s="2">
        <f t="shared" si="84"/>
        <v>1.2994021468245459E-2</v>
      </c>
      <c r="H595" s="2">
        <f t="shared" si="85"/>
        <v>0.84838294437933925</v>
      </c>
      <c r="I595" s="2">
        <f t="shared" si="86"/>
        <v>45.898656821041712</v>
      </c>
    </row>
    <row r="596" spans="1:9" ht="13.5" x14ac:dyDescent="0.25">
      <c r="A596" s="3">
        <f>TITRES_STAT!B599</f>
        <v>43649</v>
      </c>
      <c r="B596" s="5">
        <f>TITRES_STAT!D599</f>
        <v>2.1078000000000001</v>
      </c>
      <c r="C596" s="2">
        <f t="shared" si="81"/>
        <v>3.9700000000000291E-2</v>
      </c>
      <c r="D596" s="2">
        <f t="shared" si="82"/>
        <v>3.9700000000000291E-2</v>
      </c>
      <c r="E596" s="2">
        <f t="shared" si="83"/>
        <v>0</v>
      </c>
      <c r="F596" s="2">
        <f t="shared" si="84"/>
        <v>1.3072198607375704E-2</v>
      </c>
      <c r="G596" s="2">
        <f t="shared" si="84"/>
        <v>1.2065877077656498E-2</v>
      </c>
      <c r="H596" s="2">
        <f t="shared" si="85"/>
        <v>1.0834022693288252</v>
      </c>
      <c r="I596" s="2">
        <f t="shared" si="86"/>
        <v>52.001588232782659</v>
      </c>
    </row>
    <row r="597" spans="1:9" ht="13.5" x14ac:dyDescent="0.25">
      <c r="A597" s="3">
        <f>TITRES_STAT!B600</f>
        <v>43650</v>
      </c>
      <c r="B597" s="5">
        <f>TITRES_STAT!D600</f>
        <v>2.0830000000000002</v>
      </c>
      <c r="C597" s="2">
        <f t="shared" si="81"/>
        <v>-2.4799999999999933E-2</v>
      </c>
      <c r="D597" s="2">
        <f t="shared" si="82"/>
        <v>0</v>
      </c>
      <c r="E597" s="2">
        <f t="shared" si="83"/>
        <v>2.4799999999999933E-2</v>
      </c>
      <c r="F597" s="2">
        <f t="shared" si="84"/>
        <v>1.2138470135420297E-2</v>
      </c>
      <c r="G597" s="2">
        <f t="shared" si="84"/>
        <v>1.2975457286395316E-2</v>
      </c>
      <c r="H597" s="2">
        <f t="shared" si="85"/>
        <v>0.93549459317687433</v>
      </c>
      <c r="I597" s="2">
        <f t="shared" si="86"/>
        <v>48.333619555163729</v>
      </c>
    </row>
    <row r="598" spans="1:9" ht="13.5" x14ac:dyDescent="0.25">
      <c r="A598" s="3">
        <f>TITRES_STAT!B601</f>
        <v>43651</v>
      </c>
      <c r="B598" s="5">
        <f>TITRES_STAT!D601</f>
        <v>2.0830000000000002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1.1271436554318847E-2</v>
      </c>
      <c r="G598" s="2">
        <f t="shared" si="84"/>
        <v>1.204863890879565E-2</v>
      </c>
      <c r="H598" s="2">
        <f t="shared" si="85"/>
        <v>0.93549459317687444</v>
      </c>
      <c r="I598" s="2">
        <f t="shared" si="86"/>
        <v>48.333619555163729</v>
      </c>
    </row>
    <row r="599" spans="1:9" ht="13.5" x14ac:dyDescent="0.25">
      <c r="A599" s="3">
        <f>TITRES_STAT!B602</f>
        <v>43654</v>
      </c>
      <c r="B599" s="5">
        <f>TITRES_STAT!D602</f>
        <v>2.1078000000000001</v>
      </c>
      <c r="C599" s="2">
        <f t="shared" si="81"/>
        <v>2.4799999999999933E-2</v>
      </c>
      <c r="D599" s="2">
        <f t="shared" si="82"/>
        <v>2.4799999999999933E-2</v>
      </c>
      <c r="E599" s="2">
        <f t="shared" si="83"/>
        <v>0</v>
      </c>
      <c r="F599" s="2">
        <f t="shared" si="84"/>
        <v>1.2237762514724639E-2</v>
      </c>
      <c r="G599" s="2">
        <f t="shared" si="84"/>
        <v>1.1188021843881676E-2</v>
      </c>
      <c r="H599" s="2">
        <f t="shared" si="85"/>
        <v>1.0938271917494538</v>
      </c>
      <c r="I599" s="2">
        <f t="shared" si="86"/>
        <v>52.24056675066528</v>
      </c>
    </row>
    <row r="600" spans="1:9" ht="13.5" x14ac:dyDescent="0.25">
      <c r="A600" s="3">
        <f>TITRES_STAT!B603</f>
        <v>43655</v>
      </c>
      <c r="B600" s="5">
        <f>TITRES_STAT!D603</f>
        <v>2.0979000000000001</v>
      </c>
      <c r="C600" s="2">
        <f t="shared" si="81"/>
        <v>-9.9000000000000199E-3</v>
      </c>
      <c r="D600" s="2">
        <f t="shared" si="82"/>
        <v>0</v>
      </c>
      <c r="E600" s="2">
        <f t="shared" si="83"/>
        <v>9.9000000000000199E-3</v>
      </c>
      <c r="F600" s="2">
        <f t="shared" si="84"/>
        <v>1.1363636620815737E-2</v>
      </c>
      <c r="G600" s="2">
        <f t="shared" si="84"/>
        <v>1.1096020283604414E-2</v>
      </c>
      <c r="H600" s="2">
        <f t="shared" si="85"/>
        <v>1.024118227109476</v>
      </c>
      <c r="I600" s="2">
        <f t="shared" si="86"/>
        <v>50.595771205121686</v>
      </c>
    </row>
    <row r="601" spans="1:9" ht="13.5" x14ac:dyDescent="0.25">
      <c r="A601" s="3">
        <f>TITRES_STAT!B604</f>
        <v>43656</v>
      </c>
      <c r="B601" s="5">
        <f>TITRES_STAT!D604</f>
        <v>2.0830000000000002</v>
      </c>
      <c r="C601" s="2">
        <f t="shared" si="81"/>
        <v>-1.4899999999999913E-2</v>
      </c>
      <c r="D601" s="2">
        <f t="shared" si="82"/>
        <v>0</v>
      </c>
      <c r="E601" s="2">
        <f t="shared" si="83"/>
        <v>1.4899999999999913E-2</v>
      </c>
      <c r="F601" s="2">
        <f t="shared" si="84"/>
        <v>1.055194829075747E-2</v>
      </c>
      <c r="G601" s="2">
        <f t="shared" si="84"/>
        <v>1.1367733120489807E-2</v>
      </c>
      <c r="H601" s="2">
        <f t="shared" si="85"/>
        <v>0.92823680666271779</v>
      </c>
      <c r="I601" s="2">
        <f t="shared" si="86"/>
        <v>48.139149893588908</v>
      </c>
    </row>
    <row r="602" spans="1:9" ht="13.5" x14ac:dyDescent="0.25">
      <c r="A602" s="3">
        <f>TITRES_STAT!B605</f>
        <v>43657</v>
      </c>
      <c r="B602" s="5">
        <f>TITRES_STAT!D605</f>
        <v>2.0929000000000002</v>
      </c>
      <c r="C602" s="2">
        <f t="shared" si="81"/>
        <v>9.9000000000000199E-3</v>
      </c>
      <c r="D602" s="2">
        <f t="shared" si="82"/>
        <v>9.9000000000000199E-3</v>
      </c>
      <c r="E602" s="2">
        <f t="shared" si="83"/>
        <v>0</v>
      </c>
      <c r="F602" s="2">
        <f t="shared" si="84"/>
        <v>1.0505380555703367E-2</v>
      </c>
      <c r="G602" s="2">
        <f t="shared" si="84"/>
        <v>1.0555752183311964E-2</v>
      </c>
      <c r="H602" s="2">
        <f t="shared" si="85"/>
        <v>0.9952280399602188</v>
      </c>
      <c r="I602" s="2">
        <f t="shared" si="86"/>
        <v>49.88041567319101</v>
      </c>
    </row>
    <row r="603" spans="1:9" ht="13.5" x14ac:dyDescent="0.25">
      <c r="A603" s="3">
        <f>TITRES_STAT!B606</f>
        <v>43658</v>
      </c>
      <c r="B603" s="5">
        <f>TITRES_STAT!D606</f>
        <v>2.0333999999999999</v>
      </c>
      <c r="C603" s="2">
        <f t="shared" si="81"/>
        <v>-5.950000000000033E-2</v>
      </c>
      <c r="D603" s="2">
        <f t="shared" si="82"/>
        <v>0</v>
      </c>
      <c r="E603" s="2">
        <f t="shared" si="83"/>
        <v>5.950000000000033E-2</v>
      </c>
      <c r="F603" s="2">
        <f t="shared" si="84"/>
        <v>9.7549962302959838E-3</v>
      </c>
      <c r="G603" s="2">
        <f t="shared" si="84"/>
        <v>1.405176988450399E-2</v>
      </c>
      <c r="H603" s="2">
        <f t="shared" si="85"/>
        <v>0.69421833053597026</v>
      </c>
      <c r="I603" s="2">
        <f t="shared" si="86"/>
        <v>40.975730106541384</v>
      </c>
    </row>
    <row r="604" spans="1:9" ht="13.5" x14ac:dyDescent="0.25">
      <c r="A604" s="3">
        <f>TITRES_STAT!B607</f>
        <v>43661</v>
      </c>
      <c r="B604" s="5">
        <f>TITRES_STAT!D607</f>
        <v>2.0830000000000002</v>
      </c>
      <c r="C604" s="2">
        <f t="shared" si="81"/>
        <v>4.9600000000000311E-2</v>
      </c>
      <c r="D604" s="2">
        <f t="shared" si="82"/>
        <v>4.9600000000000311E-2</v>
      </c>
      <c r="E604" s="2">
        <f t="shared" si="83"/>
        <v>0</v>
      </c>
      <c r="F604" s="2">
        <f t="shared" si="84"/>
        <v>1.2601067928132008E-2</v>
      </c>
      <c r="G604" s="2">
        <f t="shared" si="84"/>
        <v>1.3048072035610847E-2</v>
      </c>
      <c r="H604" s="2">
        <f t="shared" si="85"/>
        <v>0.96574175048552202</v>
      </c>
      <c r="I604" s="2">
        <f t="shared" si="86"/>
        <v>49.128617746811955</v>
      </c>
    </row>
    <row r="605" spans="1:9" ht="13.5" x14ac:dyDescent="0.25">
      <c r="A605" s="3">
        <f>TITRES_STAT!B608</f>
        <v>43662</v>
      </c>
      <c r="B605" s="5">
        <f>TITRES_STAT!D608</f>
        <v>2.0333999999999999</v>
      </c>
      <c r="C605" s="2">
        <f t="shared" si="81"/>
        <v>-4.9600000000000311E-2</v>
      </c>
      <c r="D605" s="2">
        <f t="shared" si="82"/>
        <v>0</v>
      </c>
      <c r="E605" s="2">
        <f t="shared" si="83"/>
        <v>4.9600000000000311E-2</v>
      </c>
      <c r="F605" s="2">
        <f t="shared" ref="F605:G620" si="87">((F604*13)+D605)/14</f>
        <v>1.1700991647551149E-2</v>
      </c>
      <c r="G605" s="2">
        <f t="shared" si="87"/>
        <v>1.5658924033067238E-2</v>
      </c>
      <c r="H605" s="2">
        <f t="shared" si="85"/>
        <v>0.74724110180507608</v>
      </c>
      <c r="I605" s="2">
        <f t="shared" si="86"/>
        <v>42.766914138701338</v>
      </c>
    </row>
    <row r="606" spans="1:9" ht="13.5" x14ac:dyDescent="0.25">
      <c r="A606" s="3">
        <f>TITRES_STAT!B609</f>
        <v>43663</v>
      </c>
      <c r="B606" s="5">
        <f>TITRES_STAT!D609</f>
        <v>2.0333999999999999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1.0865206529868925E-2</v>
      </c>
      <c r="G606" s="2">
        <f t="shared" si="87"/>
        <v>1.4540429459276721E-2</v>
      </c>
      <c r="H606" s="2">
        <f t="shared" si="85"/>
        <v>0.74724110180507619</v>
      </c>
      <c r="I606" s="2">
        <f t="shared" si="86"/>
        <v>42.766914138701338</v>
      </c>
    </row>
    <row r="607" spans="1:9" ht="13.5" x14ac:dyDescent="0.25">
      <c r="A607" s="3">
        <f>TITRES_STAT!B610</f>
        <v>43664</v>
      </c>
      <c r="B607" s="5">
        <f>TITRES_STAT!D610</f>
        <v>2.0581999999999998</v>
      </c>
      <c r="C607" s="2">
        <f t="shared" si="81"/>
        <v>2.4799999999999933E-2</v>
      </c>
      <c r="D607" s="2">
        <f t="shared" si="82"/>
        <v>2.4799999999999933E-2</v>
      </c>
      <c r="E607" s="2">
        <f t="shared" si="83"/>
        <v>0</v>
      </c>
      <c r="F607" s="2">
        <f t="shared" si="87"/>
        <v>1.1860548920592569E-2</v>
      </c>
      <c r="G607" s="2">
        <f t="shared" si="87"/>
        <v>1.350182735504267E-2</v>
      </c>
      <c r="H607" s="2">
        <f t="shared" si="85"/>
        <v>0.87844027395024316</v>
      </c>
      <c r="I607" s="2">
        <f t="shared" si="86"/>
        <v>46.764344128064181</v>
      </c>
    </row>
    <row r="608" spans="1:9" ht="13.5" x14ac:dyDescent="0.25">
      <c r="A608" s="3">
        <f>TITRES_STAT!B611</f>
        <v>43665</v>
      </c>
      <c r="B608" s="5">
        <f>TITRES_STAT!D611</f>
        <v>2.0333999999999999</v>
      </c>
      <c r="C608" s="2">
        <f t="shared" si="81"/>
        <v>-2.4799999999999933E-2</v>
      </c>
      <c r="D608" s="2">
        <f t="shared" si="82"/>
        <v>0</v>
      </c>
      <c r="E608" s="2">
        <f t="shared" si="83"/>
        <v>2.4799999999999933E-2</v>
      </c>
      <c r="F608" s="2">
        <f t="shared" si="87"/>
        <v>1.1013366854835957E-2</v>
      </c>
      <c r="G608" s="2">
        <f t="shared" si="87"/>
        <v>1.4308839686825333E-2</v>
      </c>
      <c r="H608" s="2">
        <f t="shared" si="85"/>
        <v>0.76968972298825622</v>
      </c>
      <c r="I608" s="2">
        <f t="shared" si="86"/>
        <v>43.492919294834145</v>
      </c>
    </row>
    <row r="609" spans="1:9" ht="13.5" x14ac:dyDescent="0.25">
      <c r="A609" s="3">
        <f>TITRES_STAT!B612</f>
        <v>43668</v>
      </c>
      <c r="B609" s="5">
        <f>TITRES_STAT!D612</f>
        <v>2.0482999999999998</v>
      </c>
      <c r="C609" s="2">
        <f t="shared" si="81"/>
        <v>1.4899999999999913E-2</v>
      </c>
      <c r="D609" s="2">
        <f t="shared" si="82"/>
        <v>1.4899999999999913E-2</v>
      </c>
      <c r="E609" s="2">
        <f t="shared" si="83"/>
        <v>0</v>
      </c>
      <c r="F609" s="2">
        <f t="shared" si="87"/>
        <v>1.1290983508061955E-2</v>
      </c>
      <c r="G609" s="2">
        <f t="shared" si="87"/>
        <v>1.3286779709194951E-2</v>
      </c>
      <c r="H609" s="2">
        <f t="shared" si="85"/>
        <v>0.84979082630896408</v>
      </c>
      <c r="I609" s="2">
        <f t="shared" si="86"/>
        <v>45.939833532671358</v>
      </c>
    </row>
    <row r="610" spans="1:9" ht="13.5" x14ac:dyDescent="0.25">
      <c r="A610" s="3">
        <f>TITRES_STAT!B613</f>
        <v>43669</v>
      </c>
      <c r="B610" s="5">
        <f>TITRES_STAT!D613</f>
        <v>2.0185</v>
      </c>
      <c r="C610" s="2">
        <f t="shared" si="81"/>
        <v>-2.9799999999999827E-2</v>
      </c>
      <c r="D610" s="2">
        <f t="shared" si="82"/>
        <v>0</v>
      </c>
      <c r="E610" s="2">
        <f t="shared" si="83"/>
        <v>2.9799999999999827E-2</v>
      </c>
      <c r="F610" s="2">
        <f t="shared" si="87"/>
        <v>1.0484484686057529E-2</v>
      </c>
      <c r="G610" s="2">
        <f t="shared" si="87"/>
        <v>1.4466295444252443E-2</v>
      </c>
      <c r="H610" s="2">
        <f t="shared" si="85"/>
        <v>0.72475256201290195</v>
      </c>
      <c r="I610" s="2">
        <f t="shared" si="86"/>
        <v>42.020668817970453</v>
      </c>
    </row>
    <row r="611" spans="1:9" ht="13.5" x14ac:dyDescent="0.25">
      <c r="A611" s="3">
        <f>TITRES_STAT!B614</f>
        <v>43670</v>
      </c>
      <c r="B611" s="5">
        <f>TITRES_STAT!D614</f>
        <v>2.0085999999999999</v>
      </c>
      <c r="C611" s="2">
        <f t="shared" si="81"/>
        <v>-9.9000000000000199E-3</v>
      </c>
      <c r="D611" s="2">
        <f t="shared" si="82"/>
        <v>0</v>
      </c>
      <c r="E611" s="2">
        <f t="shared" si="83"/>
        <v>9.9000000000000199E-3</v>
      </c>
      <c r="F611" s="2">
        <f t="shared" si="87"/>
        <v>9.7355929227677055E-3</v>
      </c>
      <c r="G611" s="2">
        <f t="shared" si="87"/>
        <v>1.4140131483948699E-2</v>
      </c>
      <c r="H611" s="2">
        <f t="shared" si="85"/>
        <v>0.68850794872870547</v>
      </c>
      <c r="I611" s="2">
        <f t="shared" si="86"/>
        <v>40.776115341777924</v>
      </c>
    </row>
    <row r="612" spans="1:9" ht="13.5" x14ac:dyDescent="0.25">
      <c r="A612" s="3">
        <f>TITRES_STAT!B615</f>
        <v>43672</v>
      </c>
      <c r="B612" s="5">
        <f>TITRES_STAT!D615</f>
        <v>2.0135999999999998</v>
      </c>
      <c r="C612" s="2">
        <f t="shared" si="81"/>
        <v>4.9999999999998934E-3</v>
      </c>
      <c r="D612" s="2">
        <f t="shared" si="82"/>
        <v>4.9999999999998934E-3</v>
      </c>
      <c r="E612" s="2">
        <f t="shared" si="83"/>
        <v>0</v>
      </c>
      <c r="F612" s="2">
        <f t="shared" si="87"/>
        <v>9.3973362854271481E-3</v>
      </c>
      <c r="G612" s="2">
        <f t="shared" si="87"/>
        <v>1.3130122092238078E-2</v>
      </c>
      <c r="H612" s="2">
        <f t="shared" si="85"/>
        <v>0.71570821805095175</v>
      </c>
      <c r="I612" s="2">
        <f t="shared" si="86"/>
        <v>41.7150311761051</v>
      </c>
    </row>
    <row r="613" spans="1:9" ht="13.5" x14ac:dyDescent="0.25">
      <c r="A613" s="3">
        <f>TITRES_STAT!B616</f>
        <v>43675</v>
      </c>
      <c r="B613" s="5">
        <f>TITRES_STAT!D616</f>
        <v>2.0185</v>
      </c>
      <c r="C613" s="2">
        <f t="shared" si="81"/>
        <v>4.9000000000001265E-3</v>
      </c>
      <c r="D613" s="2">
        <f t="shared" si="82"/>
        <v>4.9000000000001265E-3</v>
      </c>
      <c r="E613" s="2">
        <f t="shared" si="83"/>
        <v>0</v>
      </c>
      <c r="F613" s="2">
        <f t="shared" si="87"/>
        <v>9.0760979793252181E-3</v>
      </c>
      <c r="G613" s="2">
        <f t="shared" si="87"/>
        <v>1.2192256228506785E-2</v>
      </c>
      <c r="H613" s="2">
        <f t="shared" si="85"/>
        <v>0.74441496382796979</v>
      </c>
      <c r="I613" s="2">
        <f t="shared" si="86"/>
        <v>42.674190445742028</v>
      </c>
    </row>
    <row r="614" spans="1:9" ht="13.5" x14ac:dyDescent="0.25">
      <c r="A614" s="3">
        <f>TITRES_STAT!B617</f>
        <v>43676</v>
      </c>
      <c r="B614" s="5">
        <f>TITRES_STAT!D617</f>
        <v>2.0185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8.4278052665162743E-3</v>
      </c>
      <c r="G614" s="2">
        <f t="shared" si="87"/>
        <v>1.1321380783613444E-2</v>
      </c>
      <c r="H614" s="2">
        <f t="shared" si="85"/>
        <v>0.74441496382796979</v>
      </c>
      <c r="I614" s="2">
        <f t="shared" si="86"/>
        <v>42.674190445742028</v>
      </c>
    </row>
    <row r="615" spans="1:9" ht="13.5" x14ac:dyDescent="0.25">
      <c r="A615" s="3">
        <f>TITRES_STAT!B618</f>
        <v>43677</v>
      </c>
      <c r="B615" s="5">
        <f>TITRES_STAT!D618</f>
        <v>2.0185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7.8258191760508262E-3</v>
      </c>
      <c r="G615" s="2">
        <f t="shared" si="87"/>
        <v>1.0512710727641055E-2</v>
      </c>
      <c r="H615" s="2">
        <f t="shared" si="85"/>
        <v>0.74441496382796979</v>
      </c>
      <c r="I615" s="2">
        <f t="shared" si="86"/>
        <v>42.674190445742028</v>
      </c>
    </row>
    <row r="616" spans="1:9" ht="13.5" x14ac:dyDescent="0.25">
      <c r="A616" s="3">
        <f>TITRES_STAT!B619</f>
        <v>43678</v>
      </c>
      <c r="B616" s="5">
        <f>TITRES_STAT!D619</f>
        <v>2.0333999999999999</v>
      </c>
      <c r="C616" s="2">
        <f t="shared" si="81"/>
        <v>1.4899999999999913E-2</v>
      </c>
      <c r="D616" s="2">
        <f t="shared" si="82"/>
        <v>1.4899999999999913E-2</v>
      </c>
      <c r="E616" s="2">
        <f t="shared" si="83"/>
        <v>0</v>
      </c>
      <c r="F616" s="2">
        <f t="shared" si="87"/>
        <v>8.331117806332904E-3</v>
      </c>
      <c r="G616" s="2">
        <f t="shared" si="87"/>
        <v>9.7618028185238355E-3</v>
      </c>
      <c r="H616" s="2">
        <f t="shared" si="85"/>
        <v>0.85344049262334132</v>
      </c>
      <c r="I616" s="2">
        <f t="shared" si="86"/>
        <v>46.046285058517853</v>
      </c>
    </row>
    <row r="617" spans="1:9" ht="13.5" x14ac:dyDescent="0.25">
      <c r="A617" s="3">
        <f>TITRES_STAT!B620</f>
        <v>43679</v>
      </c>
      <c r="B617" s="5">
        <f>TITRES_STAT!D620</f>
        <v>2.0333999999999999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7.7360379630234113E-3</v>
      </c>
      <c r="G617" s="2">
        <f t="shared" si="87"/>
        <v>9.0645311886292761E-3</v>
      </c>
      <c r="H617" s="2">
        <f t="shared" si="85"/>
        <v>0.85344049262334132</v>
      </c>
      <c r="I617" s="2">
        <f t="shared" si="86"/>
        <v>46.046285058517853</v>
      </c>
    </row>
    <row r="618" spans="1:9" ht="13.5" x14ac:dyDescent="0.25">
      <c r="A618" s="3">
        <f>TITRES_STAT!B621</f>
        <v>43682</v>
      </c>
      <c r="B618" s="5">
        <f>TITRES_STAT!D621</f>
        <v>2.0333999999999999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7.1834638228074534E-3</v>
      </c>
      <c r="G618" s="2">
        <f t="shared" si="87"/>
        <v>8.4170646751557561E-3</v>
      </c>
      <c r="H618" s="2">
        <f t="shared" si="85"/>
        <v>0.85344049262334143</v>
      </c>
      <c r="I618" s="2">
        <f t="shared" si="86"/>
        <v>46.04628505851786</v>
      </c>
    </row>
    <row r="619" spans="1:9" ht="13.5" x14ac:dyDescent="0.25">
      <c r="A619" s="3">
        <f>TITRES_STAT!B622</f>
        <v>43683</v>
      </c>
      <c r="B619" s="5">
        <f>TITRES_STAT!D622</f>
        <v>2.0333999999999999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6.670359264035493E-3</v>
      </c>
      <c r="G619" s="2">
        <f t="shared" si="87"/>
        <v>7.8158457697874873E-3</v>
      </c>
      <c r="H619" s="2">
        <f t="shared" si="85"/>
        <v>0.85344049262334154</v>
      </c>
      <c r="I619" s="2">
        <f t="shared" si="86"/>
        <v>46.04628505851786</v>
      </c>
    </row>
    <row r="620" spans="1:9" ht="13.5" x14ac:dyDescent="0.25">
      <c r="A620" s="3">
        <f>TITRES_STAT!B623</f>
        <v>43684</v>
      </c>
      <c r="B620" s="5">
        <f>TITRES_STAT!D623</f>
        <v>2.0333999999999999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6.1939050308901008E-3</v>
      </c>
      <c r="G620" s="2">
        <f t="shared" si="87"/>
        <v>7.2575710719455242E-3</v>
      </c>
      <c r="H620" s="2">
        <f t="shared" si="85"/>
        <v>0.85344049262334154</v>
      </c>
      <c r="I620" s="2">
        <f t="shared" si="86"/>
        <v>46.04628505851786</v>
      </c>
    </row>
    <row r="621" spans="1:9" ht="13.5" x14ac:dyDescent="0.25">
      <c r="A621" s="3">
        <f>TITRES_STAT!B624</f>
        <v>43685</v>
      </c>
      <c r="B621" s="5">
        <f>TITRES_STAT!D624</f>
        <v>2.0284</v>
      </c>
      <c r="C621" s="2">
        <f t="shared" si="81"/>
        <v>-4.9999999999998934E-3</v>
      </c>
      <c r="D621" s="2">
        <f t="shared" si="82"/>
        <v>0</v>
      </c>
      <c r="E621" s="2">
        <f t="shared" si="83"/>
        <v>4.9999999999998934E-3</v>
      </c>
      <c r="F621" s="2">
        <f t="shared" ref="F621:G636" si="88">((F620*13)+D621)/14</f>
        <v>5.7514832429693798E-3</v>
      </c>
      <c r="G621" s="2">
        <f t="shared" si="88"/>
        <v>7.0963159953779794E-3</v>
      </c>
      <c r="H621" s="2">
        <f t="shared" si="85"/>
        <v>0.81048860376503451</v>
      </c>
      <c r="I621" s="2">
        <f t="shared" si="86"/>
        <v>44.766291380104143</v>
      </c>
    </row>
    <row r="622" spans="1:9" ht="13.5" x14ac:dyDescent="0.25">
      <c r="A622" s="3">
        <f>TITRES_STAT!B625</f>
        <v>43686</v>
      </c>
      <c r="B622" s="5">
        <f>TITRES_STAT!D625</f>
        <v>2.0284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5.3406630113287104E-3</v>
      </c>
      <c r="G622" s="2">
        <f t="shared" si="88"/>
        <v>6.5894362814224094E-3</v>
      </c>
      <c r="H622" s="2">
        <f t="shared" si="85"/>
        <v>0.81048860376503462</v>
      </c>
      <c r="I622" s="2">
        <f t="shared" si="86"/>
        <v>44.76629138010415</v>
      </c>
    </row>
    <row r="623" spans="1:9" ht="13.5" x14ac:dyDescent="0.25">
      <c r="A623" s="3">
        <f>TITRES_STAT!B626</f>
        <v>43691</v>
      </c>
      <c r="B623" s="5">
        <f>TITRES_STAT!D626</f>
        <v>2.0085999999999999</v>
      </c>
      <c r="C623" s="2">
        <f t="shared" si="81"/>
        <v>-1.980000000000004E-2</v>
      </c>
      <c r="D623" s="2">
        <f t="shared" si="82"/>
        <v>0</v>
      </c>
      <c r="E623" s="2">
        <f t="shared" si="83"/>
        <v>1.980000000000004E-2</v>
      </c>
      <c r="F623" s="2">
        <f t="shared" si="88"/>
        <v>4.9591870819480884E-3</v>
      </c>
      <c r="G623" s="2">
        <f t="shared" si="88"/>
        <v>7.5330479756065263E-3</v>
      </c>
      <c r="H623" s="2">
        <f t="shared" si="85"/>
        <v>0.6583241070555903</v>
      </c>
      <c r="I623" s="2">
        <f t="shared" si="86"/>
        <v>39.698156967908204</v>
      </c>
    </row>
    <row r="624" spans="1:9" ht="13.5" x14ac:dyDescent="0.25">
      <c r="A624" s="3">
        <f>TITRES_STAT!B627</f>
        <v>43692</v>
      </c>
      <c r="B624" s="5">
        <f>TITRES_STAT!D627</f>
        <v>2.0284</v>
      </c>
      <c r="C624" s="2">
        <f t="shared" si="81"/>
        <v>1.980000000000004E-2</v>
      </c>
      <c r="D624" s="2">
        <f t="shared" si="82"/>
        <v>1.980000000000004E-2</v>
      </c>
      <c r="E624" s="2">
        <f t="shared" si="83"/>
        <v>0</v>
      </c>
      <c r="F624" s="2">
        <f t="shared" si="88"/>
        <v>6.0192451475232283E-3</v>
      </c>
      <c r="G624" s="2">
        <f t="shared" si="88"/>
        <v>6.9949731202060602E-3</v>
      </c>
      <c r="H624" s="2">
        <f t="shared" si="85"/>
        <v>0.86051011834994895</v>
      </c>
      <c r="I624" s="2">
        <f t="shared" si="86"/>
        <v>46.251300106506221</v>
      </c>
    </row>
    <row r="625" spans="1:9" ht="13.5" x14ac:dyDescent="0.25">
      <c r="A625" s="3">
        <f>TITRES_STAT!B628</f>
        <v>43693</v>
      </c>
      <c r="B625" s="5">
        <f>TITRES_STAT!D628</f>
        <v>2.0234999999999999</v>
      </c>
      <c r="C625" s="2">
        <f t="shared" si="81"/>
        <v>-4.9000000000001265E-3</v>
      </c>
      <c r="D625" s="2">
        <f t="shared" si="82"/>
        <v>0</v>
      </c>
      <c r="E625" s="2">
        <f t="shared" si="83"/>
        <v>4.9000000000001265E-3</v>
      </c>
      <c r="F625" s="2">
        <f t="shared" si="88"/>
        <v>5.5892990655572834E-3</v>
      </c>
      <c r="G625" s="2">
        <f t="shared" si="88"/>
        <v>6.8453321830484939E-3</v>
      </c>
      <c r="H625" s="2">
        <f t="shared" si="85"/>
        <v>0.81651246661168608</v>
      </c>
      <c r="I625" s="2">
        <f t="shared" si="86"/>
        <v>44.949455708097325</v>
      </c>
    </row>
    <row r="626" spans="1:9" ht="13.5" x14ac:dyDescent="0.25">
      <c r="A626" s="3">
        <f>TITRES_STAT!B629</f>
        <v>43696</v>
      </c>
      <c r="B626" s="5">
        <f>TITRES_STAT!D629</f>
        <v>2.0234999999999999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5.1900634180174774E-3</v>
      </c>
      <c r="G626" s="2">
        <f t="shared" si="88"/>
        <v>6.3563798842593156E-3</v>
      </c>
      <c r="H626" s="2">
        <f t="shared" si="85"/>
        <v>0.81651246661168608</v>
      </c>
      <c r="I626" s="2">
        <f t="shared" si="86"/>
        <v>44.949455708097325</v>
      </c>
    </row>
    <row r="627" spans="1:9" ht="13.5" x14ac:dyDescent="0.25">
      <c r="A627" s="3">
        <f>TITRES_STAT!B630</f>
        <v>43697</v>
      </c>
      <c r="B627" s="5">
        <f>TITRES_STAT!D630</f>
        <v>2.0333999999999999</v>
      </c>
      <c r="C627" s="2">
        <f t="shared" si="81"/>
        <v>9.9000000000000199E-3</v>
      </c>
      <c r="D627" s="2">
        <f t="shared" si="82"/>
        <v>9.9000000000000199E-3</v>
      </c>
      <c r="E627" s="2">
        <f t="shared" si="83"/>
        <v>0</v>
      </c>
      <c r="F627" s="2">
        <f t="shared" si="88"/>
        <v>5.5264874595876588E-3</v>
      </c>
      <c r="G627" s="2">
        <f t="shared" si="88"/>
        <v>5.9023527496693652E-3</v>
      </c>
      <c r="H627" s="2">
        <f t="shared" si="85"/>
        <v>0.93631941261003737</v>
      </c>
      <c r="I627" s="2">
        <f t="shared" si="86"/>
        <v>48.355628028742295</v>
      </c>
    </row>
    <row r="628" spans="1:9" ht="13.5" x14ac:dyDescent="0.25">
      <c r="A628" s="3">
        <f>TITRES_STAT!B631</f>
        <v>43698</v>
      </c>
      <c r="B628" s="5">
        <f>TITRES_STAT!D631</f>
        <v>2.0085999999999999</v>
      </c>
      <c r="C628" s="2">
        <f t="shared" si="81"/>
        <v>-2.4799999999999933E-2</v>
      </c>
      <c r="D628" s="2">
        <f t="shared" si="82"/>
        <v>0</v>
      </c>
      <c r="E628" s="2">
        <f t="shared" si="83"/>
        <v>2.4799999999999933E-2</v>
      </c>
      <c r="F628" s="2">
        <f t="shared" si="88"/>
        <v>5.1317383553313974E-3</v>
      </c>
      <c r="G628" s="2">
        <f t="shared" si="88"/>
        <v>7.2521846961215494E-3</v>
      </c>
      <c r="H628" s="2">
        <f t="shared" si="85"/>
        <v>0.70761274986223643</v>
      </c>
      <c r="I628" s="2">
        <f t="shared" si="86"/>
        <v>41.438713192983826</v>
      </c>
    </row>
    <row r="629" spans="1:9" ht="13.5" x14ac:dyDescent="0.25">
      <c r="A629" s="3">
        <f>TITRES_STAT!B632</f>
        <v>43699</v>
      </c>
      <c r="B629" s="5">
        <f>TITRES_STAT!D632</f>
        <v>2.0333999999999999</v>
      </c>
      <c r="C629" s="2">
        <f t="shared" si="81"/>
        <v>2.4799999999999933E-2</v>
      </c>
      <c r="D629" s="2">
        <f t="shared" si="82"/>
        <v>2.4799999999999933E-2</v>
      </c>
      <c r="E629" s="2">
        <f t="shared" si="83"/>
        <v>0</v>
      </c>
      <c r="F629" s="2">
        <f t="shared" si="88"/>
        <v>6.5366141870934358E-3</v>
      </c>
      <c r="G629" s="2">
        <f t="shared" si="88"/>
        <v>6.7341715035414392E-3</v>
      </c>
      <c r="H629" s="2">
        <f t="shared" si="85"/>
        <v>0.97066345632211626</v>
      </c>
      <c r="I629" s="2">
        <f t="shared" si="86"/>
        <v>49.255668349058567</v>
      </c>
    </row>
    <row r="630" spans="1:9" ht="13.5" x14ac:dyDescent="0.25">
      <c r="A630" s="3">
        <f>TITRES_STAT!B633</f>
        <v>43700</v>
      </c>
      <c r="B630" s="5">
        <f>TITRES_STAT!D633</f>
        <v>2.0333999999999999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6.0697131737296193E-3</v>
      </c>
      <c r="G630" s="2">
        <f t="shared" si="88"/>
        <v>6.2531592532884799E-3</v>
      </c>
      <c r="H630" s="2">
        <f t="shared" si="85"/>
        <v>0.97066345632211626</v>
      </c>
      <c r="I630" s="2">
        <f t="shared" si="86"/>
        <v>49.255668349058567</v>
      </c>
    </row>
    <row r="631" spans="1:9" ht="13.5" x14ac:dyDescent="0.25">
      <c r="A631" s="3">
        <f>TITRES_STAT!B634</f>
        <v>43703</v>
      </c>
      <c r="B631" s="5">
        <f>TITRES_STAT!D634</f>
        <v>2.0531999999999999</v>
      </c>
      <c r="C631" s="2">
        <f t="shared" si="81"/>
        <v>1.980000000000004E-2</v>
      </c>
      <c r="D631" s="2">
        <f t="shared" si="82"/>
        <v>1.980000000000004E-2</v>
      </c>
      <c r="E631" s="2">
        <f t="shared" si="83"/>
        <v>0</v>
      </c>
      <c r="F631" s="2">
        <f t="shared" si="88"/>
        <v>7.0504479470346491E-3</v>
      </c>
      <c r="G631" s="2">
        <f t="shared" si="88"/>
        <v>5.8065050209107306E-3</v>
      </c>
      <c r="H631" s="2">
        <f t="shared" si="85"/>
        <v>1.2142326445330121</v>
      </c>
      <c r="I631" s="2">
        <f t="shared" si="86"/>
        <v>54.837627271505475</v>
      </c>
    </row>
    <row r="632" spans="1:9" ht="13.5" x14ac:dyDescent="0.25">
      <c r="A632" s="3">
        <f>TITRES_STAT!B635</f>
        <v>43704</v>
      </c>
      <c r="B632" s="5">
        <f>TITRES_STAT!D635</f>
        <v>2.0531999999999999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6.5468445222464592E-3</v>
      </c>
      <c r="G632" s="2">
        <f t="shared" si="88"/>
        <v>5.3917546622742497E-3</v>
      </c>
      <c r="H632" s="2">
        <f t="shared" si="85"/>
        <v>1.2142326445330121</v>
      </c>
      <c r="I632" s="2">
        <f t="shared" si="86"/>
        <v>54.837627271505475</v>
      </c>
    </row>
    <row r="633" spans="1:9" ht="13.5" x14ac:dyDescent="0.25">
      <c r="A633" s="3">
        <f>TITRES_STAT!B636</f>
        <v>43705</v>
      </c>
      <c r="B633" s="5">
        <f>TITRES_STAT!D636</f>
        <v>2.0531999999999999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6.0792127706574264E-3</v>
      </c>
      <c r="G633" s="2">
        <f t="shared" si="88"/>
        <v>5.0066293292546611E-3</v>
      </c>
      <c r="H633" s="2">
        <f t="shared" si="85"/>
        <v>1.2142326445330118</v>
      </c>
      <c r="I633" s="2">
        <f t="shared" si="86"/>
        <v>54.837627271505475</v>
      </c>
    </row>
    <row r="634" spans="1:9" ht="13.5" x14ac:dyDescent="0.25">
      <c r="A634" s="3">
        <f>TITRES_STAT!B637</f>
        <v>43706</v>
      </c>
      <c r="B634" s="5">
        <f>TITRES_STAT!D637</f>
        <v>2.0482999999999998</v>
      </c>
      <c r="C634" s="2">
        <f t="shared" si="81"/>
        <v>-4.9000000000001265E-3</v>
      </c>
      <c r="D634" s="2">
        <f t="shared" si="82"/>
        <v>0</v>
      </c>
      <c r="E634" s="2">
        <f t="shared" si="83"/>
        <v>4.9000000000001265E-3</v>
      </c>
      <c r="F634" s="2">
        <f t="shared" si="88"/>
        <v>5.6449832870390385E-3</v>
      </c>
      <c r="G634" s="2">
        <f t="shared" si="88"/>
        <v>4.9990129485936235E-3</v>
      </c>
      <c r="H634" s="2">
        <f t="shared" si="85"/>
        <v>1.1292195769621174</v>
      </c>
      <c r="I634" s="2">
        <f t="shared" si="86"/>
        <v>53.034435207158914</v>
      </c>
    </row>
    <row r="635" spans="1:9" ht="13.5" x14ac:dyDescent="0.25">
      <c r="A635" s="3">
        <f>TITRES_STAT!B638</f>
        <v>43707</v>
      </c>
      <c r="B635" s="5">
        <f>TITRES_STAT!D638</f>
        <v>2.0853999999999999</v>
      </c>
      <c r="C635" s="2">
        <f t="shared" si="81"/>
        <v>3.7100000000000133E-2</v>
      </c>
      <c r="D635" s="2">
        <f t="shared" si="82"/>
        <v>3.7100000000000133E-2</v>
      </c>
      <c r="E635" s="2">
        <f t="shared" si="83"/>
        <v>0</v>
      </c>
      <c r="F635" s="2">
        <f t="shared" si="88"/>
        <v>7.891770195107688E-3</v>
      </c>
      <c r="G635" s="2">
        <f t="shared" si="88"/>
        <v>4.6419405951226506E-3</v>
      </c>
      <c r="H635" s="2">
        <f t="shared" si="85"/>
        <v>1.7001015056934758</v>
      </c>
      <c r="I635" s="2">
        <f t="shared" si="86"/>
        <v>62.964355306962176</v>
      </c>
    </row>
    <row r="636" spans="1:9" ht="13.5" x14ac:dyDescent="0.25">
      <c r="A636" s="3">
        <f>TITRES_STAT!B639</f>
        <v>43710</v>
      </c>
      <c r="B636" s="5">
        <f>TITRES_STAT!D639</f>
        <v>2.0800999999999998</v>
      </c>
      <c r="C636" s="2">
        <f t="shared" si="81"/>
        <v>-5.3000000000000824E-3</v>
      </c>
      <c r="D636" s="2">
        <f t="shared" si="82"/>
        <v>0</v>
      </c>
      <c r="E636" s="2">
        <f t="shared" si="83"/>
        <v>5.3000000000000824E-3</v>
      </c>
      <c r="F636" s="2">
        <f t="shared" si="88"/>
        <v>7.3280723240285676E-3</v>
      </c>
      <c r="G636" s="2">
        <f t="shared" si="88"/>
        <v>4.6889448383281808E-3</v>
      </c>
      <c r="H636" s="2">
        <f t="shared" si="85"/>
        <v>1.5628403781012179</v>
      </c>
      <c r="I636" s="2">
        <f t="shared" si="86"/>
        <v>60.980792696075369</v>
      </c>
    </row>
    <row r="637" spans="1:9" ht="13.5" x14ac:dyDescent="0.25">
      <c r="A637" s="3">
        <f>TITRES_STAT!B640</f>
        <v>43711</v>
      </c>
      <c r="B637" s="5">
        <f>TITRES_STAT!D640</f>
        <v>2.0747</v>
      </c>
      <c r="C637" s="2">
        <f t="shared" si="81"/>
        <v>-5.3999999999998494E-3</v>
      </c>
      <c r="D637" s="2">
        <f t="shared" si="82"/>
        <v>0</v>
      </c>
      <c r="E637" s="2">
        <f t="shared" si="83"/>
        <v>5.3999999999998494E-3</v>
      </c>
      <c r="F637" s="2">
        <f t="shared" ref="F637:G652" si="89">((F636*13)+D637)/14</f>
        <v>6.8046385865979551E-3</v>
      </c>
      <c r="G637" s="2">
        <f t="shared" si="89"/>
        <v>4.7397344927333001E-3</v>
      </c>
      <c r="H637" s="2">
        <f t="shared" si="85"/>
        <v>1.4356581781174562</v>
      </c>
      <c r="I637" s="2">
        <f t="shared" si="86"/>
        <v>58.943335769187868</v>
      </c>
    </row>
    <row r="638" spans="1:9" ht="13.5" x14ac:dyDescent="0.25">
      <c r="A638" s="3">
        <f>TITRES_STAT!B641</f>
        <v>43712</v>
      </c>
      <c r="B638" s="5">
        <f>TITRES_STAT!D641</f>
        <v>2.0800999999999998</v>
      </c>
      <c r="C638" s="2">
        <f t="shared" si="81"/>
        <v>5.3999999999998494E-3</v>
      </c>
      <c r="D638" s="2">
        <f t="shared" si="82"/>
        <v>5.3999999999998494E-3</v>
      </c>
      <c r="E638" s="2">
        <f t="shared" si="83"/>
        <v>0</v>
      </c>
      <c r="F638" s="2">
        <f t="shared" si="89"/>
        <v>6.7043072589838045E-3</v>
      </c>
      <c r="G638" s="2">
        <f t="shared" si="89"/>
        <v>4.4011820289666355E-3</v>
      </c>
      <c r="H638" s="2">
        <f t="shared" si="85"/>
        <v>1.5232969722358713</v>
      </c>
      <c r="I638" s="2">
        <f t="shared" si="86"/>
        <v>60.369310033534866</v>
      </c>
    </row>
    <row r="639" spans="1:9" ht="13.5" x14ac:dyDescent="0.25">
      <c r="A639" s="3">
        <f>TITRES_STAT!B642</f>
        <v>43713</v>
      </c>
      <c r="B639" s="5">
        <f>TITRES_STAT!D642</f>
        <v>2.0318999999999998</v>
      </c>
      <c r="C639" s="2">
        <f t="shared" si="81"/>
        <v>-4.8200000000000021E-2</v>
      </c>
      <c r="D639" s="2">
        <f t="shared" si="82"/>
        <v>0</v>
      </c>
      <c r="E639" s="2">
        <f t="shared" si="83"/>
        <v>4.8200000000000021E-2</v>
      </c>
      <c r="F639" s="2">
        <f t="shared" si="89"/>
        <v>6.2254281690563903E-3</v>
      </c>
      <c r="G639" s="2">
        <f t="shared" si="89"/>
        <v>7.5296690268975919E-3</v>
      </c>
      <c r="H639" s="2">
        <f t="shared" si="85"/>
        <v>0.82678642936599556</v>
      </c>
      <c r="I639" s="2">
        <f t="shared" si="86"/>
        <v>45.259063461126104</v>
      </c>
    </row>
    <row r="640" spans="1:9" ht="13.5" x14ac:dyDescent="0.25">
      <c r="A640" s="3">
        <f>TITRES_STAT!B643</f>
        <v>43714</v>
      </c>
      <c r="B640" s="5">
        <f>TITRES_STAT!D643</f>
        <v>1.9892000000000001</v>
      </c>
      <c r="C640" s="2">
        <f t="shared" si="81"/>
        <v>-4.2699999999999738E-2</v>
      </c>
      <c r="D640" s="2">
        <f t="shared" si="82"/>
        <v>0</v>
      </c>
      <c r="E640" s="2">
        <f t="shared" si="83"/>
        <v>4.2699999999999738E-2</v>
      </c>
      <c r="F640" s="2">
        <f t="shared" si="89"/>
        <v>5.7807547284095054E-3</v>
      </c>
      <c r="G640" s="2">
        <f t="shared" si="89"/>
        <v>1.0041835524976315E-2</v>
      </c>
      <c r="H640" s="2">
        <f t="shared" si="85"/>
        <v>0.57566713914318368</v>
      </c>
      <c r="I640" s="2">
        <f t="shared" si="86"/>
        <v>36.534819115173022</v>
      </c>
    </row>
    <row r="641" spans="1:9" ht="13.5" x14ac:dyDescent="0.25">
      <c r="A641" s="3">
        <f>TITRES_STAT!B644</f>
        <v>43717</v>
      </c>
      <c r="B641" s="5">
        <f>TITRES_STAT!D644</f>
        <v>2.0266000000000002</v>
      </c>
      <c r="C641" s="2">
        <f t="shared" si="81"/>
        <v>3.74000000000001E-2</v>
      </c>
      <c r="D641" s="2">
        <f t="shared" si="82"/>
        <v>3.74000000000001E-2</v>
      </c>
      <c r="E641" s="2">
        <f t="shared" si="83"/>
        <v>0</v>
      </c>
      <c r="F641" s="2">
        <f t="shared" si="89"/>
        <v>8.0392722478088326E-3</v>
      </c>
      <c r="G641" s="2">
        <f t="shared" si="89"/>
        <v>9.3245615589065793E-3</v>
      </c>
      <c r="H641" s="2">
        <f t="shared" si="85"/>
        <v>0.86216088520858425</v>
      </c>
      <c r="I641" s="2">
        <f t="shared" si="86"/>
        <v>46.298947210031855</v>
      </c>
    </row>
    <row r="642" spans="1:9" ht="13.5" x14ac:dyDescent="0.25">
      <c r="A642" s="3">
        <f>TITRES_STAT!B645</f>
        <v>43718</v>
      </c>
      <c r="B642" s="5">
        <f>TITRES_STAT!D645</f>
        <v>1.9623999999999999</v>
      </c>
      <c r="C642" s="2">
        <f t="shared" si="81"/>
        <v>-6.4200000000000257E-2</v>
      </c>
      <c r="D642" s="2">
        <f t="shared" si="82"/>
        <v>0</v>
      </c>
      <c r="E642" s="2">
        <f t="shared" si="83"/>
        <v>6.4200000000000257E-2</v>
      </c>
      <c r="F642" s="2">
        <f t="shared" si="89"/>
        <v>7.4650385158224874E-3</v>
      </c>
      <c r="G642" s="2">
        <f t="shared" si="89"/>
        <v>1.3244235733270413E-2</v>
      </c>
      <c r="H642" s="2">
        <f t="shared" si="85"/>
        <v>0.56364434053901713</v>
      </c>
      <c r="I642" s="2">
        <f t="shared" si="86"/>
        <v>36.04683788544385</v>
      </c>
    </row>
    <row r="643" spans="1:9" ht="13.5" x14ac:dyDescent="0.25">
      <c r="A643" s="3">
        <f>TITRES_STAT!B646</f>
        <v>43719</v>
      </c>
      <c r="B643" s="5">
        <f>TITRES_STAT!D646</f>
        <v>1.9731000000000001</v>
      </c>
      <c r="C643" s="2">
        <f t="shared" ref="C643:C706" si="90">B643-B642</f>
        <v>1.0700000000000154E-2</v>
      </c>
      <c r="D643" s="2">
        <f t="shared" ref="D643:D706" si="91">IF(C643&gt;0,C643,0)</f>
        <v>1.0700000000000154E-2</v>
      </c>
      <c r="E643" s="2">
        <f t="shared" ref="E643:E706" si="92">IF(C643&lt;0,-C643,0)</f>
        <v>0</v>
      </c>
      <c r="F643" s="2">
        <f t="shared" si="89"/>
        <v>7.6961071932637485E-3</v>
      </c>
      <c r="G643" s="2">
        <f t="shared" si="89"/>
        <v>1.229821889517967E-2</v>
      </c>
      <c r="H643" s="2">
        <f t="shared" si="85"/>
        <v>0.62579038955634991</v>
      </c>
      <c r="I643" s="2">
        <f t="shared" si="86"/>
        <v>38.491455822119683</v>
      </c>
    </row>
    <row r="644" spans="1:9" ht="13.5" x14ac:dyDescent="0.25">
      <c r="A644" s="3">
        <f>TITRES_STAT!B647</f>
        <v>43720</v>
      </c>
      <c r="B644" s="5">
        <f>TITRES_STAT!D647</f>
        <v>1.9784999999999999</v>
      </c>
      <c r="C644" s="2">
        <f t="shared" si="90"/>
        <v>5.3999999999998494E-3</v>
      </c>
      <c r="D644" s="2">
        <f t="shared" si="91"/>
        <v>5.3999999999998494E-3</v>
      </c>
      <c r="E644" s="2">
        <f t="shared" si="92"/>
        <v>0</v>
      </c>
      <c r="F644" s="2">
        <f t="shared" si="89"/>
        <v>7.532099536602041E-3</v>
      </c>
      <c r="G644" s="2">
        <f t="shared" si="89"/>
        <v>1.1419774688381122E-2</v>
      </c>
      <c r="H644" s="2">
        <f t="shared" si="85"/>
        <v>0.65956638744067886</v>
      </c>
      <c r="I644" s="2">
        <f t="shared" si="86"/>
        <v>39.743296347296926</v>
      </c>
    </row>
    <row r="645" spans="1:9" ht="13.5" x14ac:dyDescent="0.25">
      <c r="A645" s="3">
        <f>TITRES_STAT!B648</f>
        <v>43721</v>
      </c>
      <c r="B645" s="5">
        <f>TITRES_STAT!D648</f>
        <v>1.9731000000000001</v>
      </c>
      <c r="C645" s="2">
        <f t="shared" si="90"/>
        <v>-5.3999999999998494E-3</v>
      </c>
      <c r="D645" s="2">
        <f t="shared" si="91"/>
        <v>0</v>
      </c>
      <c r="E645" s="2">
        <f t="shared" si="92"/>
        <v>5.3999999999998494E-3</v>
      </c>
      <c r="F645" s="2">
        <f t="shared" si="89"/>
        <v>6.9940924268447526E-3</v>
      </c>
      <c r="G645" s="2">
        <f t="shared" si="89"/>
        <v>1.0989790782068173E-2</v>
      </c>
      <c r="H645" s="2">
        <f t="shared" si="85"/>
        <v>0.63641724993135229</v>
      </c>
      <c r="I645" s="2">
        <f t="shared" si="86"/>
        <v>38.890891058380738</v>
      </c>
    </row>
    <row r="646" spans="1:9" ht="13.5" x14ac:dyDescent="0.25">
      <c r="A646" s="3">
        <f>TITRES_STAT!B649</f>
        <v>43724</v>
      </c>
      <c r="B646" s="5">
        <f>TITRES_STAT!D649</f>
        <v>1.9784999999999999</v>
      </c>
      <c r="C646" s="2">
        <f t="shared" si="90"/>
        <v>5.3999999999998494E-3</v>
      </c>
      <c r="D646" s="2">
        <f t="shared" si="91"/>
        <v>5.3999999999998494E-3</v>
      </c>
      <c r="E646" s="2">
        <f t="shared" si="92"/>
        <v>0</v>
      </c>
      <c r="F646" s="2">
        <f t="shared" si="89"/>
        <v>6.8802286820701169E-3</v>
      </c>
      <c r="G646" s="2">
        <f t="shared" si="89"/>
        <v>1.0204805726206162E-2</v>
      </c>
      <c r="H646" s="2">
        <f t="shared" si="85"/>
        <v>0.67421456778952105</v>
      </c>
      <c r="I646" s="2">
        <f t="shared" si="86"/>
        <v>40.270499418703061</v>
      </c>
    </row>
    <row r="647" spans="1:9" ht="13.5" x14ac:dyDescent="0.25">
      <c r="A647" s="3">
        <f>TITRES_STAT!B650</f>
        <v>43725</v>
      </c>
      <c r="B647" s="5">
        <f>TITRES_STAT!D650</f>
        <v>1.9731000000000001</v>
      </c>
      <c r="C647" s="2">
        <f t="shared" si="90"/>
        <v>-5.3999999999998494E-3</v>
      </c>
      <c r="D647" s="2">
        <f t="shared" si="91"/>
        <v>0</v>
      </c>
      <c r="E647" s="2">
        <f t="shared" si="92"/>
        <v>5.3999999999998494E-3</v>
      </c>
      <c r="F647" s="2">
        <f t="shared" si="89"/>
        <v>6.3887837762079663E-3</v>
      </c>
      <c r="G647" s="2">
        <f t="shared" si="89"/>
        <v>9.8616053171914249E-3</v>
      </c>
      <c r="H647" s="2">
        <f t="shared" si="85"/>
        <v>0.64784419683381578</v>
      </c>
      <c r="I647" s="2">
        <f t="shared" si="86"/>
        <v>39.314651110741544</v>
      </c>
    </row>
    <row r="648" spans="1:9" ht="13.5" x14ac:dyDescent="0.25">
      <c r="A648" s="3">
        <f>TITRES_STAT!B651</f>
        <v>43726</v>
      </c>
      <c r="B648" s="5">
        <f>TITRES_STAT!D651</f>
        <v>1.9731000000000001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5.9324420779073971E-3</v>
      </c>
      <c r="G648" s="2">
        <f t="shared" si="89"/>
        <v>9.1572049373920376E-3</v>
      </c>
      <c r="H648" s="2">
        <f t="shared" si="85"/>
        <v>0.64784419683381578</v>
      </c>
      <c r="I648" s="2">
        <f t="shared" si="86"/>
        <v>39.314651110741544</v>
      </c>
    </row>
    <row r="649" spans="1:9" ht="13.5" x14ac:dyDescent="0.25">
      <c r="A649" s="3">
        <f>TITRES_STAT!B652</f>
        <v>43727</v>
      </c>
      <c r="B649" s="5">
        <f>TITRES_STAT!D652</f>
        <v>1.9731000000000001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5.5086962151997257E-3</v>
      </c>
      <c r="G649" s="2">
        <f t="shared" si="89"/>
        <v>8.5031188704354638E-3</v>
      </c>
      <c r="H649" s="2">
        <f t="shared" si="85"/>
        <v>0.64784419683381578</v>
      </c>
      <c r="I649" s="2">
        <f t="shared" si="86"/>
        <v>39.314651110741544</v>
      </c>
    </row>
    <row r="650" spans="1:9" ht="13.5" x14ac:dyDescent="0.25">
      <c r="A650" s="3">
        <f>TITRES_STAT!B653</f>
        <v>43728</v>
      </c>
      <c r="B650" s="5">
        <f>TITRES_STAT!D653</f>
        <v>1.9731000000000001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5.115217914114031E-3</v>
      </c>
      <c r="G650" s="2">
        <f t="shared" si="89"/>
        <v>7.8957532368329301E-3</v>
      </c>
      <c r="H650" s="2">
        <f t="shared" si="85"/>
        <v>0.64784419683381578</v>
      </c>
      <c r="I650" s="2">
        <f t="shared" si="86"/>
        <v>39.314651110741544</v>
      </c>
    </row>
    <row r="651" spans="1:9" ht="13.5" x14ac:dyDescent="0.25">
      <c r="A651" s="3">
        <f>TITRES_STAT!B654</f>
        <v>43731</v>
      </c>
      <c r="B651" s="5">
        <f>TITRES_STAT!D654</f>
        <v>1.9892000000000001</v>
      </c>
      <c r="C651" s="2">
        <f t="shared" si="90"/>
        <v>1.6100000000000003E-2</v>
      </c>
      <c r="D651" s="2">
        <f t="shared" si="91"/>
        <v>1.6100000000000003E-2</v>
      </c>
      <c r="E651" s="2">
        <f t="shared" si="92"/>
        <v>0</v>
      </c>
      <c r="F651" s="2">
        <f t="shared" si="89"/>
        <v>5.8998452059630295E-3</v>
      </c>
      <c r="G651" s="2">
        <f t="shared" si="89"/>
        <v>7.3317708627734356E-3</v>
      </c>
      <c r="H651" s="2">
        <f t="shared" si="85"/>
        <v>0.80469579810780634</v>
      </c>
      <c r="I651" s="2">
        <f t="shared" si="86"/>
        <v>44.588999373274795</v>
      </c>
    </row>
    <row r="652" spans="1:9" ht="13.5" x14ac:dyDescent="0.25">
      <c r="A652" s="3">
        <f>TITRES_STAT!B655</f>
        <v>43732</v>
      </c>
      <c r="B652" s="5">
        <f>TITRES_STAT!D655</f>
        <v>1.9892000000000001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5.4784276912513844E-3</v>
      </c>
      <c r="G652" s="2">
        <f t="shared" si="89"/>
        <v>6.8080729440039038E-3</v>
      </c>
      <c r="H652" s="2">
        <f t="shared" si="85"/>
        <v>0.80469579810780634</v>
      </c>
      <c r="I652" s="2">
        <f t="shared" si="86"/>
        <v>44.588999373274795</v>
      </c>
    </row>
    <row r="653" spans="1:9" ht="13.5" x14ac:dyDescent="0.25">
      <c r="A653" s="3">
        <f>TITRES_STAT!B656</f>
        <v>43733</v>
      </c>
      <c r="B653" s="5">
        <f>TITRES_STAT!D656</f>
        <v>2.0266000000000002</v>
      </c>
      <c r="C653" s="2">
        <f t="shared" si="90"/>
        <v>3.74000000000001E-2</v>
      </c>
      <c r="D653" s="2">
        <f t="shared" si="91"/>
        <v>3.74000000000001E-2</v>
      </c>
      <c r="E653" s="2">
        <f t="shared" si="92"/>
        <v>0</v>
      </c>
      <c r="F653" s="2">
        <f t="shared" ref="F653:G668" si="93">((F652*13)+D653)/14</f>
        <v>7.7585399990191496E-3</v>
      </c>
      <c r="G653" s="2">
        <f t="shared" si="93"/>
        <v>6.3217820194321961E-3</v>
      </c>
      <c r="H653" s="2">
        <f t="shared" si="85"/>
        <v>1.2272710408505985</v>
      </c>
      <c r="I653" s="2">
        <f t="shared" si="86"/>
        <v>55.102006820952589</v>
      </c>
    </row>
    <row r="654" spans="1:9" ht="13.5" x14ac:dyDescent="0.25">
      <c r="A654" s="3">
        <f>TITRES_STAT!B657</f>
        <v>43734</v>
      </c>
      <c r="B654" s="5">
        <f>TITRES_STAT!D657</f>
        <v>2.0266000000000002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7.2043585705177816E-3</v>
      </c>
      <c r="G654" s="2">
        <f t="shared" si="93"/>
        <v>5.8702261609013253E-3</v>
      </c>
      <c r="H654" s="2">
        <f t="shared" si="85"/>
        <v>1.2272710408505985</v>
      </c>
      <c r="I654" s="2">
        <f t="shared" si="86"/>
        <v>55.102006820952589</v>
      </c>
    </row>
    <row r="655" spans="1:9" ht="13.5" x14ac:dyDescent="0.25">
      <c r="A655" s="3">
        <f>TITRES_STAT!B658</f>
        <v>43735</v>
      </c>
      <c r="B655" s="5">
        <f>TITRES_STAT!D658</f>
        <v>2.0800999999999998</v>
      </c>
      <c r="C655" s="2">
        <f t="shared" si="90"/>
        <v>5.3499999999999659E-2</v>
      </c>
      <c r="D655" s="2">
        <f t="shared" si="91"/>
        <v>5.3499999999999659E-2</v>
      </c>
      <c r="E655" s="2">
        <f t="shared" si="92"/>
        <v>0</v>
      </c>
      <c r="F655" s="2">
        <f t="shared" si="93"/>
        <v>1.0511190101195059E-2</v>
      </c>
      <c r="G655" s="2">
        <f t="shared" si="93"/>
        <v>5.4509242922655158E-3</v>
      </c>
      <c r="H655" s="2">
        <f t="shared" si="85"/>
        <v>1.9283316989211738</v>
      </c>
      <c r="I655" s="2">
        <f t="shared" si="86"/>
        <v>65.850863125635328</v>
      </c>
    </row>
    <row r="656" spans="1:9" ht="13.5" x14ac:dyDescent="0.25">
      <c r="A656" s="3">
        <f>TITRES_STAT!B659</f>
        <v>43738</v>
      </c>
      <c r="B656" s="5">
        <f>TITRES_STAT!D659</f>
        <v>2.0747</v>
      </c>
      <c r="C656" s="2">
        <f t="shared" si="90"/>
        <v>-5.3999999999998494E-3</v>
      </c>
      <c r="D656" s="2">
        <f t="shared" si="91"/>
        <v>0</v>
      </c>
      <c r="E656" s="2">
        <f t="shared" si="92"/>
        <v>5.3999999999998494E-3</v>
      </c>
      <c r="F656" s="2">
        <f t="shared" si="93"/>
        <v>9.7603908082525559E-3</v>
      </c>
      <c r="G656" s="2">
        <f t="shared" si="93"/>
        <v>5.4472868428179682E-3</v>
      </c>
      <c r="H656" s="2">
        <f t="shared" si="85"/>
        <v>1.7917893971603944</v>
      </c>
      <c r="I656" s="2">
        <f t="shared" si="86"/>
        <v>64.180679208212212</v>
      </c>
    </row>
    <row r="657" spans="1:9" ht="13.5" x14ac:dyDescent="0.25">
      <c r="A657" s="3">
        <f>TITRES_STAT!B660</f>
        <v>43739</v>
      </c>
      <c r="B657" s="5">
        <f>TITRES_STAT!D660</f>
        <v>2.0853999999999999</v>
      </c>
      <c r="C657" s="2">
        <f t="shared" si="90"/>
        <v>1.0699999999999932E-2</v>
      </c>
      <c r="D657" s="2">
        <f t="shared" si="91"/>
        <v>1.0699999999999932E-2</v>
      </c>
      <c r="E657" s="2">
        <f t="shared" si="92"/>
        <v>0</v>
      </c>
      <c r="F657" s="2">
        <f t="shared" si="93"/>
        <v>9.8275057505202261E-3</v>
      </c>
      <c r="G657" s="2">
        <f t="shared" si="93"/>
        <v>5.0581949254738271E-3</v>
      </c>
      <c r="H657" s="2">
        <f t="shared" ref="H657:H720" si="94">F657/G657</f>
        <v>1.9428879067169664</v>
      </c>
      <c r="I657" s="2">
        <f t="shared" ref="I657:I720" si="95">IF(G657=0,100,100-(100/(1+H657)))</f>
        <v>66.019772696147896</v>
      </c>
    </row>
    <row r="658" spans="1:9" ht="13.5" x14ac:dyDescent="0.25">
      <c r="A658" s="3">
        <f>TITRES_STAT!B661</f>
        <v>43740</v>
      </c>
      <c r="B658" s="5">
        <f>TITRES_STAT!D661</f>
        <v>2.0853999999999999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9.1255410540544962E-3</v>
      </c>
      <c r="G658" s="2">
        <f t="shared" si="93"/>
        <v>4.6968952879399822E-3</v>
      </c>
      <c r="H658" s="2">
        <f t="shared" si="94"/>
        <v>1.9428879067169667</v>
      </c>
      <c r="I658" s="2">
        <f t="shared" si="95"/>
        <v>66.019772696147911</v>
      </c>
    </row>
    <row r="659" spans="1:9" ht="13.5" x14ac:dyDescent="0.25">
      <c r="A659" s="3">
        <f>TITRES_STAT!B662</f>
        <v>43741</v>
      </c>
      <c r="B659" s="5">
        <f>TITRES_STAT!D662</f>
        <v>2.0853999999999999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8.4737166930506039E-3</v>
      </c>
      <c r="G659" s="2">
        <f t="shared" si="93"/>
        <v>4.361402767372841E-3</v>
      </c>
      <c r="H659" s="2">
        <f t="shared" si="94"/>
        <v>1.9428879067169667</v>
      </c>
      <c r="I659" s="2">
        <f t="shared" si="95"/>
        <v>66.019772696147911</v>
      </c>
    </row>
    <row r="660" spans="1:9" ht="13.5" x14ac:dyDescent="0.25">
      <c r="A660" s="3">
        <f>TITRES_STAT!B663</f>
        <v>43742</v>
      </c>
      <c r="B660" s="5">
        <f>TITRES_STAT!D663</f>
        <v>2.0800999999999998</v>
      </c>
      <c r="C660" s="2">
        <f t="shared" si="90"/>
        <v>-5.3000000000000824E-3</v>
      </c>
      <c r="D660" s="2">
        <f t="shared" si="91"/>
        <v>0</v>
      </c>
      <c r="E660" s="2">
        <f t="shared" si="92"/>
        <v>5.3000000000000824E-3</v>
      </c>
      <c r="F660" s="2">
        <f t="shared" si="93"/>
        <v>7.8684512149755602E-3</v>
      </c>
      <c r="G660" s="2">
        <f t="shared" si="93"/>
        <v>4.4284454268462151E-3</v>
      </c>
      <c r="H660" s="2">
        <f t="shared" si="94"/>
        <v>1.7767976019926246</v>
      </c>
      <c r="I660" s="2">
        <f t="shared" si="95"/>
        <v>63.987292437792306</v>
      </c>
    </row>
    <row r="661" spans="1:9" ht="13.5" x14ac:dyDescent="0.25">
      <c r="A661" s="3">
        <f>TITRES_STAT!B664</f>
        <v>43745</v>
      </c>
      <c r="B661" s="5">
        <f>TITRES_STAT!D664</f>
        <v>2.0800999999999998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7.3064189853344489E-3</v>
      </c>
      <c r="G661" s="2">
        <f t="shared" si="93"/>
        <v>4.1121278963571995E-3</v>
      </c>
      <c r="H661" s="2">
        <f t="shared" si="94"/>
        <v>1.7767976019926248</v>
      </c>
      <c r="I661" s="2">
        <f t="shared" si="95"/>
        <v>63.987292437792306</v>
      </c>
    </row>
    <row r="662" spans="1:9" ht="13.5" x14ac:dyDescent="0.25">
      <c r="A662" s="3">
        <f>TITRES_STAT!B665</f>
        <v>43746</v>
      </c>
      <c r="B662" s="5">
        <f>TITRES_STAT!D665</f>
        <v>2.0211999999999999</v>
      </c>
      <c r="C662" s="2">
        <f t="shared" si="90"/>
        <v>-5.8899999999999952E-2</v>
      </c>
      <c r="D662" s="2">
        <f t="shared" si="91"/>
        <v>0</v>
      </c>
      <c r="E662" s="2">
        <f t="shared" si="92"/>
        <v>5.8899999999999952E-2</v>
      </c>
      <c r="F662" s="2">
        <f t="shared" si="93"/>
        <v>6.7845319149534167E-3</v>
      </c>
      <c r="G662" s="2">
        <f t="shared" si="93"/>
        <v>8.0255473323316822E-3</v>
      </c>
      <c r="H662" s="2">
        <f t="shared" si="94"/>
        <v>0.84536688078846456</v>
      </c>
      <c r="I662" s="2">
        <f t="shared" si="95"/>
        <v>45.810233704165491</v>
      </c>
    </row>
    <row r="663" spans="1:9" ht="13.5" x14ac:dyDescent="0.25">
      <c r="A663" s="3">
        <f>TITRES_STAT!B666</f>
        <v>43747</v>
      </c>
      <c r="B663" s="5">
        <f>TITRES_STAT!D666</f>
        <v>2.0747</v>
      </c>
      <c r="C663" s="2">
        <f t="shared" si="90"/>
        <v>5.3500000000000103E-2</v>
      </c>
      <c r="D663" s="2">
        <f t="shared" si="91"/>
        <v>5.3500000000000103E-2</v>
      </c>
      <c r="E663" s="2">
        <f t="shared" si="92"/>
        <v>0</v>
      </c>
      <c r="F663" s="2">
        <f t="shared" si="93"/>
        <v>1.0121351063885323E-2</v>
      </c>
      <c r="G663" s="2">
        <f t="shared" si="93"/>
        <v>7.4522939514508474E-3</v>
      </c>
      <c r="H663" s="2">
        <f t="shared" si="94"/>
        <v>1.358152419888758</v>
      </c>
      <c r="I663" s="2">
        <f t="shared" si="95"/>
        <v>57.59392007208875</v>
      </c>
    </row>
    <row r="664" spans="1:9" ht="13.5" x14ac:dyDescent="0.25">
      <c r="A664" s="3">
        <f>TITRES_STAT!B667</f>
        <v>43748</v>
      </c>
      <c r="B664" s="5">
        <f>TITRES_STAT!D667</f>
        <v>2.0747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9.3983974164649434E-3</v>
      </c>
      <c r="G664" s="2">
        <f t="shared" si="93"/>
        <v>6.9199872406329301E-3</v>
      </c>
      <c r="H664" s="2">
        <f t="shared" si="94"/>
        <v>1.358152419888758</v>
      </c>
      <c r="I664" s="2">
        <f t="shared" si="95"/>
        <v>57.59392007208875</v>
      </c>
    </row>
    <row r="665" spans="1:9" ht="13.5" x14ac:dyDescent="0.25">
      <c r="A665" s="3">
        <f>TITRES_STAT!B668</f>
        <v>43749</v>
      </c>
      <c r="B665" s="5">
        <f>TITRES_STAT!D668</f>
        <v>2.1335000000000002</v>
      </c>
      <c r="C665" s="2">
        <f t="shared" si="90"/>
        <v>5.8800000000000185E-2</v>
      </c>
      <c r="D665" s="2">
        <f t="shared" si="91"/>
        <v>5.8800000000000185E-2</v>
      </c>
      <c r="E665" s="2">
        <f t="shared" si="92"/>
        <v>0</v>
      </c>
      <c r="F665" s="2">
        <f t="shared" si="93"/>
        <v>1.2927083315288888E-2</v>
      </c>
      <c r="G665" s="2">
        <f t="shared" si="93"/>
        <v>6.4257024377305785E-3</v>
      </c>
      <c r="H665" s="2">
        <f t="shared" si="94"/>
        <v>2.0117774578827929</v>
      </c>
      <c r="I665" s="2">
        <f t="shared" si="95"/>
        <v>66.797015583516057</v>
      </c>
    </row>
    <row r="666" spans="1:9" ht="13.5" x14ac:dyDescent="0.25">
      <c r="A666" s="3">
        <f>TITRES_STAT!B669</f>
        <v>43752</v>
      </c>
      <c r="B666" s="5">
        <f>TITRES_STAT!D669</f>
        <v>2.1922999999999999</v>
      </c>
      <c r="C666" s="2">
        <f t="shared" si="90"/>
        <v>5.8799999999999741E-2</v>
      </c>
      <c r="D666" s="2">
        <f t="shared" si="91"/>
        <v>5.8799999999999741E-2</v>
      </c>
      <c r="E666" s="2">
        <f t="shared" si="92"/>
        <v>0</v>
      </c>
      <c r="F666" s="2">
        <f t="shared" si="93"/>
        <v>1.6203720221339663E-2</v>
      </c>
      <c r="G666" s="2">
        <f t="shared" si="93"/>
        <v>5.9667236921783938E-3</v>
      </c>
      <c r="H666" s="2">
        <f t="shared" si="94"/>
        <v>2.7156813449532873</v>
      </c>
      <c r="I666" s="2">
        <f t="shared" si="95"/>
        <v>73.087035534997639</v>
      </c>
    </row>
    <row r="667" spans="1:9" ht="13.5" x14ac:dyDescent="0.25">
      <c r="A667" s="3">
        <f>TITRES_STAT!B670</f>
        <v>43754</v>
      </c>
      <c r="B667" s="5">
        <f>TITRES_STAT!D670</f>
        <v>2.1282000000000001</v>
      </c>
      <c r="C667" s="2">
        <f t="shared" si="90"/>
        <v>-6.4099999999999824E-2</v>
      </c>
      <c r="D667" s="2">
        <f t="shared" si="91"/>
        <v>0</v>
      </c>
      <c r="E667" s="2">
        <f t="shared" si="92"/>
        <v>6.4099999999999824E-2</v>
      </c>
      <c r="F667" s="2">
        <f t="shared" si="93"/>
        <v>1.5046311634101115E-2</v>
      </c>
      <c r="G667" s="2">
        <f t="shared" si="93"/>
        <v>1.0119100571308496E-2</v>
      </c>
      <c r="H667" s="2">
        <f t="shared" si="94"/>
        <v>1.486921839354294</v>
      </c>
      <c r="I667" s="2">
        <f t="shared" si="95"/>
        <v>59.789649028147963</v>
      </c>
    </row>
    <row r="668" spans="1:9" ht="13.5" x14ac:dyDescent="0.25">
      <c r="A668" s="3">
        <f>TITRES_STAT!B671</f>
        <v>43755</v>
      </c>
      <c r="B668" s="5">
        <f>TITRES_STAT!D671</f>
        <v>2.0693999999999999</v>
      </c>
      <c r="C668" s="2">
        <f t="shared" si="90"/>
        <v>-5.8800000000000185E-2</v>
      </c>
      <c r="D668" s="2">
        <f t="shared" si="91"/>
        <v>0</v>
      </c>
      <c r="E668" s="2">
        <f t="shared" si="92"/>
        <v>5.8800000000000185E-2</v>
      </c>
      <c r="F668" s="2">
        <f t="shared" si="93"/>
        <v>1.397157508880818E-2</v>
      </c>
      <c r="G668" s="2">
        <f t="shared" si="93"/>
        <v>1.3596307673357903E-2</v>
      </c>
      <c r="H668" s="2">
        <f t="shared" si="94"/>
        <v>1.0276006857498243</v>
      </c>
      <c r="I668" s="2">
        <f t="shared" si="95"/>
        <v>50.680624295104181</v>
      </c>
    </row>
    <row r="669" spans="1:9" ht="13.5" x14ac:dyDescent="0.25">
      <c r="A669" s="3">
        <f>TITRES_STAT!B672</f>
        <v>43756</v>
      </c>
      <c r="B669" s="5">
        <f>TITRES_STAT!D672</f>
        <v>2.1227999999999998</v>
      </c>
      <c r="C669" s="2">
        <f t="shared" si="90"/>
        <v>5.3399999999999892E-2</v>
      </c>
      <c r="D669" s="2">
        <f t="shared" si="91"/>
        <v>5.3399999999999892E-2</v>
      </c>
      <c r="E669" s="2">
        <f t="shared" si="92"/>
        <v>0</v>
      </c>
      <c r="F669" s="2">
        <f t="shared" ref="F669:G684" si="96">((F668*13)+D669)/14</f>
        <v>1.6787891153893304E-2</v>
      </c>
      <c r="G669" s="2">
        <f t="shared" si="96"/>
        <v>1.2625142839546624E-2</v>
      </c>
      <c r="H669" s="2">
        <f t="shared" si="94"/>
        <v>1.3297189083126577</v>
      </c>
      <c r="I669" s="2">
        <f t="shared" si="95"/>
        <v>57.0763667482843</v>
      </c>
    </row>
    <row r="670" spans="1:9" ht="13.5" x14ac:dyDescent="0.25">
      <c r="A670" s="3">
        <f>TITRES_STAT!B673</f>
        <v>43759</v>
      </c>
      <c r="B670" s="5">
        <f>TITRES_STAT!D673</f>
        <v>2.1120999999999999</v>
      </c>
      <c r="C670" s="2">
        <f t="shared" si="90"/>
        <v>-1.0699999999999932E-2</v>
      </c>
      <c r="D670" s="2">
        <f t="shared" si="91"/>
        <v>0</v>
      </c>
      <c r="E670" s="2">
        <f t="shared" si="92"/>
        <v>1.0699999999999932E-2</v>
      </c>
      <c r="F670" s="2">
        <f t="shared" si="96"/>
        <v>1.5588756071472353E-2</v>
      </c>
      <c r="G670" s="2">
        <f t="shared" si="96"/>
        <v>1.248763263672186E-2</v>
      </c>
      <c r="H670" s="2">
        <f t="shared" si="94"/>
        <v>1.2483355752819913</v>
      </c>
      <c r="I670" s="2">
        <f t="shared" si="95"/>
        <v>55.52265369129438</v>
      </c>
    </row>
    <row r="671" spans="1:9" ht="13.5" x14ac:dyDescent="0.25">
      <c r="A671" s="3">
        <f>TITRES_STAT!B674</f>
        <v>43760</v>
      </c>
      <c r="B671" s="5">
        <f>TITRES_STAT!D674</f>
        <v>2.0640000000000001</v>
      </c>
      <c r="C671" s="2">
        <f t="shared" si="90"/>
        <v>-4.809999999999981E-2</v>
      </c>
      <c r="D671" s="2">
        <f t="shared" si="91"/>
        <v>0</v>
      </c>
      <c r="E671" s="2">
        <f t="shared" si="92"/>
        <v>4.809999999999981E-2</v>
      </c>
      <c r="F671" s="2">
        <f t="shared" si="96"/>
        <v>1.4475273494938613E-2</v>
      </c>
      <c r="G671" s="2">
        <f t="shared" si="96"/>
        <v>1.5031373162670284E-2</v>
      </c>
      <c r="H671" s="2">
        <f t="shared" si="94"/>
        <v>0.96300406744523392</v>
      </c>
      <c r="I671" s="2">
        <f t="shared" si="95"/>
        <v>49.05767050694616</v>
      </c>
    </row>
    <row r="672" spans="1:9" ht="13.5" x14ac:dyDescent="0.25">
      <c r="A672" s="3">
        <f>TITRES_STAT!B675</f>
        <v>43761</v>
      </c>
      <c r="B672" s="5">
        <f>TITRES_STAT!D675</f>
        <v>2.0800999999999998</v>
      </c>
      <c r="C672" s="2">
        <f t="shared" si="90"/>
        <v>1.6099999999999781E-2</v>
      </c>
      <c r="D672" s="2">
        <f t="shared" si="91"/>
        <v>1.6099999999999781E-2</v>
      </c>
      <c r="E672" s="2">
        <f t="shared" si="92"/>
        <v>0</v>
      </c>
      <c r="F672" s="2">
        <f t="shared" si="96"/>
        <v>1.4591325388157269E-2</v>
      </c>
      <c r="G672" s="2">
        <f t="shared" si="96"/>
        <v>1.3957703651050979E-2</v>
      </c>
      <c r="H672" s="2">
        <f t="shared" si="94"/>
        <v>1.0453958439688309</v>
      </c>
      <c r="I672" s="2">
        <f t="shared" si="95"/>
        <v>51.109708032865313</v>
      </c>
    </row>
    <row r="673" spans="1:9" ht="13.5" x14ac:dyDescent="0.25">
      <c r="A673" s="3">
        <f>TITRES_STAT!B676</f>
        <v>43762</v>
      </c>
      <c r="B673" s="5">
        <f>TITRES_STAT!D676</f>
        <v>2.1120999999999999</v>
      </c>
      <c r="C673" s="2">
        <f t="shared" si="90"/>
        <v>3.2000000000000028E-2</v>
      </c>
      <c r="D673" s="2">
        <f t="shared" si="91"/>
        <v>3.2000000000000028E-2</v>
      </c>
      <c r="E673" s="2">
        <f t="shared" si="92"/>
        <v>0</v>
      </c>
      <c r="F673" s="2">
        <f t="shared" si="96"/>
        <v>1.5834802146146038E-2</v>
      </c>
      <c r="G673" s="2">
        <f t="shared" si="96"/>
        <v>1.2960724818833052E-2</v>
      </c>
      <c r="H673" s="2">
        <f t="shared" si="94"/>
        <v>1.2217528238186728</v>
      </c>
      <c r="I673" s="2">
        <f t="shared" si="95"/>
        <v>54.990492674102505</v>
      </c>
    </row>
    <row r="674" spans="1:9" ht="13.5" x14ac:dyDescent="0.25">
      <c r="A674" s="3">
        <f>TITRES_STAT!B677</f>
        <v>43763</v>
      </c>
      <c r="B674" s="5">
        <f>TITRES_STAT!D677</f>
        <v>2.0960999999999999</v>
      </c>
      <c r="C674" s="2">
        <f t="shared" si="90"/>
        <v>-1.6000000000000014E-2</v>
      </c>
      <c r="D674" s="2">
        <f t="shared" si="91"/>
        <v>0</v>
      </c>
      <c r="E674" s="2">
        <f t="shared" si="92"/>
        <v>1.6000000000000014E-2</v>
      </c>
      <c r="F674" s="2">
        <f t="shared" si="96"/>
        <v>1.4703744849992749E-2</v>
      </c>
      <c r="G674" s="2">
        <f t="shared" si="96"/>
        <v>1.317781590320212E-2</v>
      </c>
      <c r="H674" s="2">
        <f t="shared" si="94"/>
        <v>1.1157952848938981</v>
      </c>
      <c r="I674" s="2">
        <f t="shared" si="95"/>
        <v>52.73644822163655</v>
      </c>
    </row>
    <row r="675" spans="1:9" ht="13.5" x14ac:dyDescent="0.25">
      <c r="A675" s="3">
        <f>TITRES_STAT!B678</f>
        <v>43766</v>
      </c>
      <c r="B675" s="5">
        <f>TITRES_STAT!D678</f>
        <v>2.0533000000000001</v>
      </c>
      <c r="C675" s="2">
        <f t="shared" si="90"/>
        <v>-4.2799999999999727E-2</v>
      </c>
      <c r="D675" s="2">
        <f t="shared" si="91"/>
        <v>0</v>
      </c>
      <c r="E675" s="2">
        <f t="shared" si="92"/>
        <v>4.2799999999999727E-2</v>
      </c>
      <c r="F675" s="2">
        <f t="shared" si="96"/>
        <v>1.3653477360707553E-2</v>
      </c>
      <c r="G675" s="2">
        <f t="shared" si="96"/>
        <v>1.5293686195830519E-2</v>
      </c>
      <c r="H675" s="2">
        <f t="shared" si="94"/>
        <v>0.89275255068525383</v>
      </c>
      <c r="I675" s="2">
        <f t="shared" si="95"/>
        <v>47.166891961764414</v>
      </c>
    </row>
    <row r="676" spans="1:9" ht="13.5" x14ac:dyDescent="0.25">
      <c r="A676" s="3">
        <f>TITRES_STAT!B679</f>
        <v>43767</v>
      </c>
      <c r="B676" s="5">
        <f>TITRES_STAT!D679</f>
        <v>2.1013999999999999</v>
      </c>
      <c r="C676" s="2">
        <f t="shared" si="90"/>
        <v>4.809999999999981E-2</v>
      </c>
      <c r="D676" s="2">
        <f t="shared" si="91"/>
        <v>4.809999999999981E-2</v>
      </c>
      <c r="E676" s="2">
        <f t="shared" si="92"/>
        <v>0</v>
      </c>
      <c r="F676" s="2">
        <f t="shared" si="96"/>
        <v>1.6113943263514143E-2</v>
      </c>
      <c r="G676" s="2">
        <f t="shared" si="96"/>
        <v>1.4201280038985482E-2</v>
      </c>
      <c r="H676" s="2">
        <f t="shared" si="94"/>
        <v>1.1346824525168155</v>
      </c>
      <c r="I676" s="2">
        <f t="shared" si="95"/>
        <v>53.154624997222037</v>
      </c>
    </row>
    <row r="677" spans="1:9" ht="13.5" x14ac:dyDescent="0.25">
      <c r="A677" s="3">
        <f>TITRES_STAT!B680</f>
        <v>43768</v>
      </c>
      <c r="B677" s="5">
        <f>TITRES_STAT!D680</f>
        <v>2.0587</v>
      </c>
      <c r="C677" s="2">
        <f t="shared" si="90"/>
        <v>-4.269999999999996E-2</v>
      </c>
      <c r="D677" s="2">
        <f t="shared" si="91"/>
        <v>0</v>
      </c>
      <c r="E677" s="2">
        <f t="shared" si="92"/>
        <v>4.269999999999996E-2</v>
      </c>
      <c r="F677" s="2">
        <f t="shared" si="96"/>
        <v>1.4962947316120275E-2</v>
      </c>
      <c r="G677" s="2">
        <f t="shared" si="96"/>
        <v>1.6236902893343657E-2</v>
      </c>
      <c r="H677" s="2">
        <f t="shared" si="94"/>
        <v>0.92153949644265953</v>
      </c>
      <c r="I677" s="2">
        <f t="shared" si="95"/>
        <v>47.958394721976987</v>
      </c>
    </row>
    <row r="678" spans="1:9" ht="13.5" x14ac:dyDescent="0.25">
      <c r="A678" s="3">
        <f>TITRES_STAT!B681</f>
        <v>43769</v>
      </c>
      <c r="B678" s="5">
        <f>TITRES_STAT!D681</f>
        <v>2.0533000000000001</v>
      </c>
      <c r="C678" s="2">
        <f t="shared" si="90"/>
        <v>-5.3999999999998494E-3</v>
      </c>
      <c r="D678" s="2">
        <f t="shared" si="91"/>
        <v>0</v>
      </c>
      <c r="E678" s="2">
        <f t="shared" si="92"/>
        <v>5.3999999999998494E-3</v>
      </c>
      <c r="F678" s="2">
        <f t="shared" si="96"/>
        <v>1.3894165364968828E-2</v>
      </c>
      <c r="G678" s="2">
        <f t="shared" si="96"/>
        <v>1.5462838400961956E-2</v>
      </c>
      <c r="H678" s="2">
        <f t="shared" si="94"/>
        <v>0.89855206429011503</v>
      </c>
      <c r="I678" s="2">
        <f t="shared" si="95"/>
        <v>47.328281440945965</v>
      </c>
    </row>
    <row r="679" spans="1:9" ht="13.5" x14ac:dyDescent="0.25">
      <c r="A679" s="3">
        <f>TITRES_STAT!B682</f>
        <v>43770</v>
      </c>
      <c r="B679" s="5">
        <f>TITRES_STAT!D682</f>
        <v>2.048</v>
      </c>
      <c r="C679" s="2">
        <f t="shared" si="90"/>
        <v>-5.3000000000000824E-3</v>
      </c>
      <c r="D679" s="2">
        <f t="shared" si="91"/>
        <v>0</v>
      </c>
      <c r="E679" s="2">
        <f t="shared" si="92"/>
        <v>5.3000000000000824E-3</v>
      </c>
      <c r="F679" s="2">
        <f t="shared" si="96"/>
        <v>1.2901724981756768E-2</v>
      </c>
      <c r="G679" s="2">
        <f t="shared" si="96"/>
        <v>1.4736921372321823E-2</v>
      </c>
      <c r="H679" s="2">
        <f t="shared" si="94"/>
        <v>0.87546948618374032</v>
      </c>
      <c r="I679" s="2">
        <f t="shared" si="95"/>
        <v>46.680017597362834</v>
      </c>
    </row>
    <row r="680" spans="1:9" ht="13.5" x14ac:dyDescent="0.25">
      <c r="A680" s="3">
        <f>TITRES_STAT!B683</f>
        <v>43773</v>
      </c>
      <c r="B680" s="5">
        <f>TITRES_STAT!D683</f>
        <v>2.048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1.1980173197345569E-2</v>
      </c>
      <c r="G680" s="2">
        <f t="shared" si="96"/>
        <v>1.3684284131441692E-2</v>
      </c>
      <c r="H680" s="2">
        <f t="shared" si="94"/>
        <v>0.87546948618374032</v>
      </c>
      <c r="I680" s="2">
        <f t="shared" si="95"/>
        <v>46.680017597362834</v>
      </c>
    </row>
    <row r="681" spans="1:9" ht="13.5" x14ac:dyDescent="0.25">
      <c r="A681" s="3">
        <f>TITRES_STAT!B684</f>
        <v>43774</v>
      </c>
      <c r="B681" s="5">
        <f>TITRES_STAT!D684</f>
        <v>2.0747</v>
      </c>
      <c r="C681" s="2">
        <f t="shared" si="90"/>
        <v>2.6699999999999946E-2</v>
      </c>
      <c r="D681" s="2">
        <f t="shared" si="91"/>
        <v>2.6699999999999946E-2</v>
      </c>
      <c r="E681" s="2">
        <f t="shared" si="92"/>
        <v>0</v>
      </c>
      <c r="F681" s="2">
        <f t="shared" si="96"/>
        <v>1.3031589397535168E-2</v>
      </c>
      <c r="G681" s="2">
        <f t="shared" si="96"/>
        <v>1.2706835264910144E-2</v>
      </c>
      <c r="H681" s="2">
        <f t="shared" si="94"/>
        <v>1.0255574362817019</v>
      </c>
      <c r="I681" s="2">
        <f t="shared" si="95"/>
        <v>50.630874144171827</v>
      </c>
    </row>
    <row r="682" spans="1:9" ht="13.5" x14ac:dyDescent="0.25">
      <c r="A682" s="3">
        <f>TITRES_STAT!B685</f>
        <v>43775</v>
      </c>
      <c r="B682" s="5">
        <f>TITRES_STAT!D685</f>
        <v>2.0266000000000002</v>
      </c>
      <c r="C682" s="2">
        <f t="shared" si="90"/>
        <v>-4.809999999999981E-2</v>
      </c>
      <c r="D682" s="2">
        <f t="shared" si="91"/>
        <v>0</v>
      </c>
      <c r="E682" s="2">
        <f t="shared" si="92"/>
        <v>4.809999999999981E-2</v>
      </c>
      <c r="F682" s="2">
        <f t="shared" si="96"/>
        <v>1.2100761583425514E-2</v>
      </c>
      <c r="G682" s="2">
        <f t="shared" si="96"/>
        <v>1.5234918460273692E-2</v>
      </c>
      <c r="H682" s="2">
        <f t="shared" si="94"/>
        <v>0.7942780668619428</v>
      </c>
      <c r="I682" s="2">
        <f t="shared" si="95"/>
        <v>44.267278385176681</v>
      </c>
    </row>
    <row r="683" spans="1:9" ht="13.5" x14ac:dyDescent="0.25">
      <c r="A683" s="3">
        <f>TITRES_STAT!B686</f>
        <v>43776</v>
      </c>
      <c r="B683" s="5">
        <f>TITRES_STAT!D686</f>
        <v>2.0266000000000002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1.1236421470323691E-2</v>
      </c>
      <c r="G683" s="2">
        <f t="shared" si="96"/>
        <v>1.4146709998825571E-2</v>
      </c>
      <c r="H683" s="2">
        <f t="shared" si="94"/>
        <v>0.7942780668619428</v>
      </c>
      <c r="I683" s="2">
        <f t="shared" si="95"/>
        <v>44.267278385176681</v>
      </c>
    </row>
    <row r="684" spans="1:9" ht="13.5" x14ac:dyDescent="0.25">
      <c r="A684" s="3">
        <f>TITRES_STAT!B687</f>
        <v>43777</v>
      </c>
      <c r="B684" s="5">
        <f>TITRES_STAT!D687</f>
        <v>2.0105</v>
      </c>
      <c r="C684" s="2">
        <f t="shared" si="90"/>
        <v>-1.6100000000000225E-2</v>
      </c>
      <c r="D684" s="2">
        <f t="shared" si="91"/>
        <v>0</v>
      </c>
      <c r="E684" s="2">
        <f t="shared" si="92"/>
        <v>1.6100000000000225E-2</v>
      </c>
      <c r="F684" s="2">
        <f t="shared" si="96"/>
        <v>1.0433819936729141E-2</v>
      </c>
      <c r="G684" s="2">
        <f t="shared" si="96"/>
        <v>1.4286230713195189E-2</v>
      </c>
      <c r="H684" s="2">
        <f t="shared" si="94"/>
        <v>0.73034099379986583</v>
      </c>
      <c r="I684" s="2">
        <f t="shared" si="95"/>
        <v>42.207922971068349</v>
      </c>
    </row>
    <row r="685" spans="1:9" ht="13.5" x14ac:dyDescent="0.25">
      <c r="A685" s="3">
        <f>TITRES_STAT!B688</f>
        <v>43780</v>
      </c>
      <c r="B685" s="5">
        <f>TITRES_STAT!D688</f>
        <v>2.0853999999999999</v>
      </c>
      <c r="C685" s="2">
        <f t="shared" si="90"/>
        <v>7.4899999999999967E-2</v>
      </c>
      <c r="D685" s="2">
        <f t="shared" si="91"/>
        <v>7.4899999999999967E-2</v>
      </c>
      <c r="E685" s="2">
        <f t="shared" si="92"/>
        <v>0</v>
      </c>
      <c r="F685" s="2">
        <f t="shared" ref="F685:G700" si="97">((F684*13)+D685)/14</f>
        <v>1.5038547084105628E-2</v>
      </c>
      <c r="G685" s="2">
        <f t="shared" si="97"/>
        <v>1.3265785662252675E-2</v>
      </c>
      <c r="H685" s="2">
        <f t="shared" si="94"/>
        <v>1.1336341070922986</v>
      </c>
      <c r="I685" s="2">
        <f t="shared" si="95"/>
        <v>53.131607866786823</v>
      </c>
    </row>
    <row r="686" spans="1:9" ht="13.5" x14ac:dyDescent="0.25">
      <c r="A686" s="3">
        <f>TITRES_STAT!B689</f>
        <v>43781</v>
      </c>
      <c r="B686" s="5">
        <f>TITRES_STAT!D689</f>
        <v>2.0853999999999999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1.3964365149526656E-2</v>
      </c>
      <c r="G686" s="2">
        <f t="shared" si="97"/>
        <v>1.2318229543520342E-2</v>
      </c>
      <c r="H686" s="2">
        <f t="shared" si="94"/>
        <v>1.1336341070922986</v>
      </c>
      <c r="I686" s="2">
        <f t="shared" si="95"/>
        <v>53.131607866786823</v>
      </c>
    </row>
    <row r="687" spans="1:9" ht="13.5" x14ac:dyDescent="0.25">
      <c r="A687" s="3">
        <f>TITRES_STAT!B690</f>
        <v>43782</v>
      </c>
      <c r="B687" s="5">
        <f>TITRES_STAT!D690</f>
        <v>2.0587</v>
      </c>
      <c r="C687" s="2">
        <f t="shared" si="90"/>
        <v>-2.6699999999999946E-2</v>
      </c>
      <c r="D687" s="2">
        <f t="shared" si="91"/>
        <v>0</v>
      </c>
      <c r="E687" s="2">
        <f t="shared" si="92"/>
        <v>2.6699999999999946E-2</v>
      </c>
      <c r="F687" s="2">
        <f t="shared" si="97"/>
        <v>1.2966910495989038E-2</v>
      </c>
      <c r="G687" s="2">
        <f t="shared" si="97"/>
        <v>1.3345498861840313E-2</v>
      </c>
      <c r="H687" s="2">
        <f t="shared" si="94"/>
        <v>0.97163175616208708</v>
      </c>
      <c r="I687" s="2">
        <f t="shared" si="95"/>
        <v>49.280589700656535</v>
      </c>
    </row>
    <row r="688" spans="1:9" ht="13.5" x14ac:dyDescent="0.25">
      <c r="A688" s="3">
        <f>TITRES_STAT!B691</f>
        <v>43783</v>
      </c>
      <c r="B688" s="5">
        <f>TITRES_STAT!D691</f>
        <v>2.0533000000000001</v>
      </c>
      <c r="C688" s="2">
        <f t="shared" si="90"/>
        <v>-5.3999999999998494E-3</v>
      </c>
      <c r="D688" s="2">
        <f t="shared" si="91"/>
        <v>0</v>
      </c>
      <c r="E688" s="2">
        <f t="shared" si="92"/>
        <v>5.3999999999998494E-3</v>
      </c>
      <c r="F688" s="2">
        <f t="shared" si="97"/>
        <v>1.2040702603418394E-2</v>
      </c>
      <c r="G688" s="2">
        <f t="shared" si="97"/>
        <v>1.2777963228851708E-2</v>
      </c>
      <c r="H688" s="2">
        <f t="shared" si="94"/>
        <v>0.94230217975830188</v>
      </c>
      <c r="I688" s="2">
        <f t="shared" si="95"/>
        <v>48.514705362456063</v>
      </c>
    </row>
    <row r="689" spans="1:9" ht="13.5" x14ac:dyDescent="0.25">
      <c r="A689" s="3">
        <f>TITRES_STAT!B692</f>
        <v>43784</v>
      </c>
      <c r="B689" s="5">
        <f>TITRES_STAT!D692</f>
        <v>2.0587</v>
      </c>
      <c r="C689" s="2">
        <f t="shared" si="90"/>
        <v>5.3999999999998494E-3</v>
      </c>
      <c r="D689" s="2">
        <f t="shared" si="91"/>
        <v>5.3999999999998494E-3</v>
      </c>
      <c r="E689" s="2">
        <f t="shared" si="92"/>
        <v>0</v>
      </c>
      <c r="F689" s="2">
        <f t="shared" si="97"/>
        <v>1.1566366703174211E-2</v>
      </c>
      <c r="G689" s="2">
        <f t="shared" si="97"/>
        <v>1.1865251569648015E-2</v>
      </c>
      <c r="H689" s="2">
        <f t="shared" si="94"/>
        <v>0.97481006915703605</v>
      </c>
      <c r="I689" s="2">
        <f t="shared" si="95"/>
        <v>49.362218897999732</v>
      </c>
    </row>
    <row r="690" spans="1:9" ht="13.5" x14ac:dyDescent="0.25">
      <c r="A690" s="3">
        <f>TITRES_STAT!B693</f>
        <v>43787</v>
      </c>
      <c r="B690" s="5">
        <f>TITRES_STAT!D693</f>
        <v>2.048</v>
      </c>
      <c r="C690" s="2">
        <f t="shared" si="90"/>
        <v>-1.0699999999999932E-2</v>
      </c>
      <c r="D690" s="2">
        <f t="shared" si="91"/>
        <v>0</v>
      </c>
      <c r="E690" s="2">
        <f t="shared" si="92"/>
        <v>1.0699999999999932E-2</v>
      </c>
      <c r="F690" s="2">
        <f t="shared" si="97"/>
        <v>1.0740197652947482E-2</v>
      </c>
      <c r="G690" s="2">
        <f t="shared" si="97"/>
        <v>1.1782019314673152E-2</v>
      </c>
      <c r="H690" s="2">
        <f t="shared" si="94"/>
        <v>0.91157528825061418</v>
      </c>
      <c r="I690" s="2">
        <f t="shared" si="95"/>
        <v>47.687124533025631</v>
      </c>
    </row>
    <row r="691" spans="1:9" ht="13.5" x14ac:dyDescent="0.25">
      <c r="A691" s="3">
        <f>TITRES_STAT!B694</f>
        <v>43788</v>
      </c>
      <c r="B691" s="5">
        <f>TITRES_STAT!D694</f>
        <v>2.0640000000000001</v>
      </c>
      <c r="C691" s="2">
        <f t="shared" si="90"/>
        <v>1.6000000000000014E-2</v>
      </c>
      <c r="D691" s="2">
        <f t="shared" si="91"/>
        <v>1.6000000000000014E-2</v>
      </c>
      <c r="E691" s="2">
        <f t="shared" si="92"/>
        <v>0</v>
      </c>
      <c r="F691" s="2">
        <f t="shared" si="97"/>
        <v>1.1115897820594092E-2</v>
      </c>
      <c r="G691" s="2">
        <f t="shared" si="97"/>
        <v>1.0940446506482212E-2</v>
      </c>
      <c r="H691" s="2">
        <f t="shared" si="94"/>
        <v>1.0160369427342775</v>
      </c>
      <c r="I691" s="2">
        <f t="shared" si="95"/>
        <v>50.397734346884711</v>
      </c>
    </row>
    <row r="692" spans="1:9" ht="13.5" x14ac:dyDescent="0.25">
      <c r="A692" s="3">
        <f>TITRES_STAT!B695</f>
        <v>43789</v>
      </c>
      <c r="B692" s="5">
        <f>TITRES_STAT!D695</f>
        <v>2.0747</v>
      </c>
      <c r="C692" s="2">
        <f t="shared" si="90"/>
        <v>1.0699999999999932E-2</v>
      </c>
      <c r="D692" s="2">
        <f t="shared" si="91"/>
        <v>1.0699999999999932E-2</v>
      </c>
      <c r="E692" s="2">
        <f t="shared" si="92"/>
        <v>0</v>
      </c>
      <c r="F692" s="2">
        <f t="shared" si="97"/>
        <v>1.1086190833408794E-2</v>
      </c>
      <c r="G692" s="2">
        <f t="shared" si="97"/>
        <v>1.0158986041733483E-2</v>
      </c>
      <c r="H692" s="2">
        <f t="shared" si="94"/>
        <v>1.0912694227422226</v>
      </c>
      <c r="I692" s="2">
        <f t="shared" si="95"/>
        <v>52.182153618029368</v>
      </c>
    </row>
    <row r="693" spans="1:9" ht="13.5" x14ac:dyDescent="0.25">
      <c r="A693" s="3">
        <f>TITRES_STAT!B696</f>
        <v>43790</v>
      </c>
      <c r="B693" s="5">
        <f>TITRES_STAT!D696</f>
        <v>2.0587</v>
      </c>
      <c r="C693" s="2">
        <f t="shared" si="90"/>
        <v>-1.6000000000000014E-2</v>
      </c>
      <c r="D693" s="2">
        <f t="shared" si="91"/>
        <v>0</v>
      </c>
      <c r="E693" s="2">
        <f t="shared" si="92"/>
        <v>1.6000000000000014E-2</v>
      </c>
      <c r="F693" s="2">
        <f t="shared" si="97"/>
        <v>1.0294320059593881E-2</v>
      </c>
      <c r="G693" s="2">
        <f t="shared" si="97"/>
        <v>1.0576201324466806E-2</v>
      </c>
      <c r="H693" s="2">
        <f t="shared" si="94"/>
        <v>0.9733475889664821</v>
      </c>
      <c r="I693" s="2">
        <f t="shared" si="95"/>
        <v>49.324690409775286</v>
      </c>
    </row>
    <row r="694" spans="1:9" ht="13.5" x14ac:dyDescent="0.25">
      <c r="A694" s="3">
        <f>TITRES_STAT!B697</f>
        <v>43791</v>
      </c>
      <c r="B694" s="5">
        <f>TITRES_STAT!D697</f>
        <v>2.0587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9.5590114839086034E-3</v>
      </c>
      <c r="G694" s="2">
        <f t="shared" si="97"/>
        <v>9.8207583727191773E-3</v>
      </c>
      <c r="H694" s="2">
        <f t="shared" si="94"/>
        <v>0.9733475889664821</v>
      </c>
      <c r="I694" s="2">
        <f t="shared" si="95"/>
        <v>49.324690409775286</v>
      </c>
    </row>
    <row r="695" spans="1:9" ht="13.5" x14ac:dyDescent="0.25">
      <c r="A695" s="3">
        <f>TITRES_STAT!B698</f>
        <v>43794</v>
      </c>
      <c r="B695" s="5">
        <f>TITRES_STAT!D698</f>
        <v>2.048</v>
      </c>
      <c r="C695" s="2">
        <f t="shared" si="90"/>
        <v>-1.0699999999999932E-2</v>
      </c>
      <c r="D695" s="2">
        <f t="shared" si="91"/>
        <v>0</v>
      </c>
      <c r="E695" s="2">
        <f t="shared" si="92"/>
        <v>1.0699999999999932E-2</v>
      </c>
      <c r="F695" s="2">
        <f t="shared" si="97"/>
        <v>8.8762249493437029E-3</v>
      </c>
      <c r="G695" s="2">
        <f t="shared" si="97"/>
        <v>9.8835613460963746E-3</v>
      </c>
      <c r="H695" s="2">
        <f t="shared" si="94"/>
        <v>0.89807961305865414</v>
      </c>
      <c r="I695" s="2">
        <f t="shared" si="95"/>
        <v>47.315170916958891</v>
      </c>
    </row>
    <row r="696" spans="1:9" ht="13.5" x14ac:dyDescent="0.25">
      <c r="A696" s="3">
        <f>TITRES_STAT!B699</f>
        <v>43795</v>
      </c>
      <c r="B696" s="5">
        <f>TITRES_STAT!D699</f>
        <v>2.048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8.2422088815334391E-3</v>
      </c>
      <c r="G696" s="2">
        <f t="shared" si="97"/>
        <v>9.1775926785180612E-3</v>
      </c>
      <c r="H696" s="2">
        <f t="shared" si="94"/>
        <v>0.89807961305865425</v>
      </c>
      <c r="I696" s="2">
        <f t="shared" si="95"/>
        <v>47.315170916958891</v>
      </c>
    </row>
    <row r="697" spans="1:9" ht="13.5" x14ac:dyDescent="0.25">
      <c r="A697" s="3">
        <f>TITRES_STAT!B700</f>
        <v>43796</v>
      </c>
      <c r="B697" s="5">
        <f>TITRES_STAT!D700</f>
        <v>2.048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7.6534796757096223E-3</v>
      </c>
      <c r="G697" s="2">
        <f t="shared" si="97"/>
        <v>8.5220503443382001E-3</v>
      </c>
      <c r="H697" s="2">
        <f t="shared" si="94"/>
        <v>0.89807961305865425</v>
      </c>
      <c r="I697" s="2">
        <f t="shared" si="95"/>
        <v>47.315170916958891</v>
      </c>
    </row>
    <row r="698" spans="1:9" ht="13.5" x14ac:dyDescent="0.25">
      <c r="A698" s="3">
        <f>TITRES_STAT!B701</f>
        <v>43797</v>
      </c>
      <c r="B698" s="5">
        <f>TITRES_STAT!D701</f>
        <v>2.0533000000000001</v>
      </c>
      <c r="C698" s="2">
        <f t="shared" si="90"/>
        <v>5.3000000000000824E-3</v>
      </c>
      <c r="D698" s="2">
        <f t="shared" si="91"/>
        <v>5.3000000000000824E-3</v>
      </c>
      <c r="E698" s="2">
        <f t="shared" si="92"/>
        <v>0</v>
      </c>
      <c r="F698" s="2">
        <f t="shared" si="97"/>
        <v>7.4853739845875122E-3</v>
      </c>
      <c r="G698" s="2">
        <f t="shared" si="97"/>
        <v>7.9133324625997575E-3</v>
      </c>
      <c r="H698" s="2">
        <f t="shared" si="94"/>
        <v>0.94591931022298426</v>
      </c>
      <c r="I698" s="2">
        <f t="shared" si="95"/>
        <v>48.610407700542865</v>
      </c>
    </row>
    <row r="699" spans="1:9" ht="13.5" x14ac:dyDescent="0.25">
      <c r="A699" s="3">
        <f>TITRES_STAT!B702</f>
        <v>43798</v>
      </c>
      <c r="B699" s="5">
        <f>TITRES_STAT!D702</f>
        <v>2.048</v>
      </c>
      <c r="C699" s="2">
        <f t="shared" si="90"/>
        <v>-5.3000000000000824E-3</v>
      </c>
      <c r="D699" s="2">
        <f t="shared" si="91"/>
        <v>0</v>
      </c>
      <c r="E699" s="2">
        <f t="shared" si="92"/>
        <v>5.3000000000000824E-3</v>
      </c>
      <c r="F699" s="2">
        <f t="shared" si="97"/>
        <v>6.9507044142598324E-3</v>
      </c>
      <c r="G699" s="2">
        <f t="shared" si="97"/>
        <v>7.726665858128352E-3</v>
      </c>
      <c r="H699" s="2">
        <f t="shared" si="94"/>
        <v>0.89957357311469366</v>
      </c>
      <c r="I699" s="2">
        <f t="shared" si="95"/>
        <v>47.356606021828384</v>
      </c>
    </row>
    <row r="700" spans="1:9" ht="13.5" x14ac:dyDescent="0.25">
      <c r="A700" s="3">
        <f>TITRES_STAT!B703</f>
        <v>43801</v>
      </c>
      <c r="B700" s="5">
        <f>TITRES_STAT!D703</f>
        <v>2.048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6.4542255275269874E-3</v>
      </c>
      <c r="G700" s="2">
        <f t="shared" si="97"/>
        <v>7.1747611539763265E-3</v>
      </c>
      <c r="H700" s="2">
        <f t="shared" si="94"/>
        <v>0.89957357311469377</v>
      </c>
      <c r="I700" s="2">
        <f t="shared" si="95"/>
        <v>47.356606021828384</v>
      </c>
    </row>
    <row r="701" spans="1:9" ht="13.5" x14ac:dyDescent="0.25">
      <c r="A701" s="3">
        <f>TITRES_STAT!B704</f>
        <v>43802</v>
      </c>
      <c r="B701" s="5">
        <f>TITRES_STAT!D704</f>
        <v>2.0318999999999998</v>
      </c>
      <c r="C701" s="2">
        <f t="shared" si="90"/>
        <v>-1.6100000000000225E-2</v>
      </c>
      <c r="D701" s="2">
        <f t="shared" si="91"/>
        <v>0</v>
      </c>
      <c r="E701" s="2">
        <f t="shared" si="92"/>
        <v>1.6100000000000225E-2</v>
      </c>
      <c r="F701" s="2">
        <f t="shared" ref="F701:G716" si="98">((F700*13)+D701)/14</f>
        <v>5.9932094184179168E-3</v>
      </c>
      <c r="G701" s="2">
        <f t="shared" si="98"/>
        <v>7.8122782144066051E-3</v>
      </c>
      <c r="H701" s="2">
        <f t="shared" si="94"/>
        <v>0.76715258391154739</v>
      </c>
      <c r="I701" s="2">
        <f t="shared" si="95"/>
        <v>43.41179086038369</v>
      </c>
    </row>
    <row r="702" spans="1:9" ht="13.5" x14ac:dyDescent="0.25">
      <c r="A702" s="3">
        <f>TITRES_STAT!B705</f>
        <v>43803</v>
      </c>
      <c r="B702" s="5">
        <f>TITRES_STAT!D705</f>
        <v>2.048</v>
      </c>
      <c r="C702" s="2">
        <f t="shared" si="90"/>
        <v>1.6100000000000225E-2</v>
      </c>
      <c r="D702" s="2">
        <f t="shared" si="91"/>
        <v>1.6100000000000225E-2</v>
      </c>
      <c r="E702" s="2">
        <f t="shared" si="92"/>
        <v>0</v>
      </c>
      <c r="F702" s="2">
        <f t="shared" si="98"/>
        <v>6.7151230313880822E-3</v>
      </c>
      <c r="G702" s="2">
        <f t="shared" si="98"/>
        <v>7.2542583419489904E-3</v>
      </c>
      <c r="H702" s="2">
        <f t="shared" si="94"/>
        <v>0.92568016120362495</v>
      </c>
      <c r="I702" s="2">
        <f t="shared" si="95"/>
        <v>48.070296399846526</v>
      </c>
    </row>
    <row r="703" spans="1:9" ht="13.5" x14ac:dyDescent="0.25">
      <c r="A703" s="3">
        <f>TITRES_STAT!B706</f>
        <v>43804</v>
      </c>
      <c r="B703" s="5">
        <f>TITRES_STAT!D706</f>
        <v>2.0318999999999998</v>
      </c>
      <c r="C703" s="2">
        <f t="shared" si="90"/>
        <v>-1.6100000000000225E-2</v>
      </c>
      <c r="D703" s="2">
        <f t="shared" si="91"/>
        <v>0</v>
      </c>
      <c r="E703" s="2">
        <f t="shared" si="92"/>
        <v>1.6100000000000225E-2</v>
      </c>
      <c r="F703" s="2">
        <f t="shared" si="98"/>
        <v>6.2354713862889334E-3</v>
      </c>
      <c r="G703" s="2">
        <f t="shared" si="98"/>
        <v>7.8860970318097925E-3</v>
      </c>
      <c r="H703" s="2">
        <f t="shared" si="94"/>
        <v>0.79069168958195601</v>
      </c>
      <c r="I703" s="2">
        <f t="shared" si="95"/>
        <v>44.155657513915536</v>
      </c>
    </row>
    <row r="704" spans="1:9" ht="13.5" x14ac:dyDescent="0.25">
      <c r="A704" s="3">
        <f>TITRES_STAT!B707</f>
        <v>43805</v>
      </c>
      <c r="B704" s="5">
        <f>TITRES_STAT!D707</f>
        <v>2.0426000000000002</v>
      </c>
      <c r="C704" s="2">
        <f t="shared" si="90"/>
        <v>1.0700000000000376E-2</v>
      </c>
      <c r="D704" s="2">
        <f t="shared" si="91"/>
        <v>1.0700000000000376E-2</v>
      </c>
      <c r="E704" s="2">
        <f t="shared" si="92"/>
        <v>0</v>
      </c>
      <c r="F704" s="2">
        <f t="shared" si="98"/>
        <v>6.5543662872683218E-3</v>
      </c>
      <c r="G704" s="2">
        <f t="shared" si="98"/>
        <v>7.3228043866805214E-3</v>
      </c>
      <c r="H704" s="2">
        <f t="shared" si="94"/>
        <v>0.89506232054895329</v>
      </c>
      <c r="I704" s="2">
        <f t="shared" si="95"/>
        <v>47.231286847056069</v>
      </c>
    </row>
    <row r="705" spans="1:9" ht="13.5" x14ac:dyDescent="0.25">
      <c r="A705" s="3">
        <f>TITRES_STAT!B708</f>
        <v>43808</v>
      </c>
      <c r="B705" s="5">
        <f>TITRES_STAT!D708</f>
        <v>2.0105</v>
      </c>
      <c r="C705" s="2">
        <f t="shared" si="90"/>
        <v>-3.2100000000000239E-2</v>
      </c>
      <c r="D705" s="2">
        <f t="shared" si="91"/>
        <v>0</v>
      </c>
      <c r="E705" s="2">
        <f t="shared" si="92"/>
        <v>3.2100000000000239E-2</v>
      </c>
      <c r="F705" s="2">
        <f t="shared" si="98"/>
        <v>6.0861972667491564E-3</v>
      </c>
      <c r="G705" s="2">
        <f t="shared" si="98"/>
        <v>9.0926040733462134E-3</v>
      </c>
      <c r="H705" s="2">
        <f t="shared" si="94"/>
        <v>0.66935689904172258</v>
      </c>
      <c r="I705" s="2">
        <f t="shared" si="95"/>
        <v>40.096692290663555</v>
      </c>
    </row>
    <row r="706" spans="1:9" ht="13.5" x14ac:dyDescent="0.25">
      <c r="A706" s="3">
        <f>TITRES_STAT!B709</f>
        <v>43809</v>
      </c>
      <c r="B706" s="5">
        <f>TITRES_STAT!D709</f>
        <v>2.0318999999999998</v>
      </c>
      <c r="C706" s="2">
        <f t="shared" si="90"/>
        <v>2.1399999999999864E-2</v>
      </c>
      <c r="D706" s="2">
        <f t="shared" si="91"/>
        <v>2.1399999999999864E-2</v>
      </c>
      <c r="E706" s="2">
        <f t="shared" si="92"/>
        <v>0</v>
      </c>
      <c r="F706" s="2">
        <f t="shared" si="98"/>
        <v>7.1800403191242066E-3</v>
      </c>
      <c r="G706" s="2">
        <f t="shared" si="98"/>
        <v>8.4431323538214833E-3</v>
      </c>
      <c r="H706" s="2">
        <f t="shared" si="94"/>
        <v>0.85040006696974457</v>
      </c>
      <c r="I706" s="2">
        <f t="shared" si="95"/>
        <v>45.957632738436835</v>
      </c>
    </row>
    <row r="707" spans="1:9" ht="13.5" x14ac:dyDescent="0.25">
      <c r="A707" s="3">
        <f>TITRES_STAT!B710</f>
        <v>43810</v>
      </c>
      <c r="B707" s="5">
        <f>TITRES_STAT!D710</f>
        <v>2.0426000000000002</v>
      </c>
      <c r="C707" s="2">
        <f t="shared" ref="C707:C770" si="99">B707-B706</f>
        <v>1.0700000000000376E-2</v>
      </c>
      <c r="D707" s="2">
        <f t="shared" ref="D707:D770" si="100">IF(C707&gt;0,C707,0)</f>
        <v>1.0700000000000376E-2</v>
      </c>
      <c r="E707" s="2">
        <f t="shared" ref="E707:E770" si="101">IF(C707&lt;0,-C707,0)</f>
        <v>0</v>
      </c>
      <c r="F707" s="2">
        <f t="shared" si="98"/>
        <v>7.4314660106153613E-3</v>
      </c>
      <c r="G707" s="2">
        <f t="shared" si="98"/>
        <v>7.8400514714056634E-3</v>
      </c>
      <c r="H707" s="2">
        <f t="shared" si="94"/>
        <v>0.94788484970022191</v>
      </c>
      <c r="I707" s="2">
        <f t="shared" si="95"/>
        <v>48.662263061705147</v>
      </c>
    </row>
    <row r="708" spans="1:9" ht="13.5" x14ac:dyDescent="0.25">
      <c r="A708" s="3">
        <f>TITRES_STAT!B711</f>
        <v>43811</v>
      </c>
      <c r="B708" s="5">
        <f>TITRES_STAT!D711</f>
        <v>2.0426000000000002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6.9006470098571205E-3</v>
      </c>
      <c r="G708" s="2">
        <f t="shared" si="98"/>
        <v>7.2800477948766875E-3</v>
      </c>
      <c r="H708" s="2">
        <f t="shared" si="94"/>
        <v>0.94788484970022191</v>
      </c>
      <c r="I708" s="2">
        <f t="shared" si="95"/>
        <v>48.662263061705147</v>
      </c>
    </row>
    <row r="709" spans="1:9" ht="13.5" x14ac:dyDescent="0.25">
      <c r="A709" s="3">
        <f>TITRES_STAT!B712</f>
        <v>43812</v>
      </c>
      <c r="B709" s="5">
        <f>TITRES_STAT!D712</f>
        <v>2.1013999999999999</v>
      </c>
      <c r="C709" s="2">
        <f t="shared" si="99"/>
        <v>5.8799999999999741E-2</v>
      </c>
      <c r="D709" s="2">
        <f t="shared" si="100"/>
        <v>5.8799999999999741E-2</v>
      </c>
      <c r="E709" s="2">
        <f t="shared" si="101"/>
        <v>0</v>
      </c>
      <c r="F709" s="2">
        <f t="shared" si="98"/>
        <v>1.0607743652010166E-2</v>
      </c>
      <c r="G709" s="2">
        <f t="shared" si="98"/>
        <v>6.7600443809569246E-3</v>
      </c>
      <c r="H709" s="2">
        <f t="shared" si="94"/>
        <v>1.569182545885679</v>
      </c>
      <c r="I709" s="2">
        <f t="shared" si="95"/>
        <v>61.077113745716026</v>
      </c>
    </row>
    <row r="710" spans="1:9" ht="13.5" x14ac:dyDescent="0.25">
      <c r="A710" s="3">
        <f>TITRES_STAT!B713</f>
        <v>43815</v>
      </c>
      <c r="B710" s="5">
        <f>TITRES_STAT!D713</f>
        <v>2.0426000000000002</v>
      </c>
      <c r="C710" s="2">
        <f t="shared" si="99"/>
        <v>-5.8799999999999741E-2</v>
      </c>
      <c r="D710" s="2">
        <f t="shared" si="100"/>
        <v>0</v>
      </c>
      <c r="E710" s="2">
        <f t="shared" si="101"/>
        <v>5.8799999999999741E-2</v>
      </c>
      <c r="F710" s="2">
        <f t="shared" si="98"/>
        <v>9.8500476768665825E-3</v>
      </c>
      <c r="G710" s="2">
        <f t="shared" si="98"/>
        <v>1.0477184068031411E-2</v>
      </c>
      <c r="H710" s="2">
        <f t="shared" si="94"/>
        <v>0.94014265788472851</v>
      </c>
      <c r="I710" s="2">
        <f t="shared" si="95"/>
        <v>48.457398432223229</v>
      </c>
    </row>
    <row r="711" spans="1:9" ht="13.5" x14ac:dyDescent="0.25">
      <c r="A711" s="3">
        <f>TITRES_STAT!B714</f>
        <v>43816</v>
      </c>
      <c r="B711" s="5">
        <f>TITRES_STAT!D714</f>
        <v>2.0426000000000002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9.1464728428046847E-3</v>
      </c>
      <c r="G711" s="2">
        <f t="shared" si="98"/>
        <v>9.7288137774577382E-3</v>
      </c>
      <c r="H711" s="2">
        <f t="shared" si="94"/>
        <v>0.94014265788472862</v>
      </c>
      <c r="I711" s="2">
        <f t="shared" si="95"/>
        <v>48.457398432223236</v>
      </c>
    </row>
    <row r="712" spans="1:9" ht="13.5" x14ac:dyDescent="0.25">
      <c r="A712" s="3">
        <f>TITRES_STAT!B715</f>
        <v>43817</v>
      </c>
      <c r="B712" s="5">
        <f>TITRES_STAT!D715</f>
        <v>2.0426000000000002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8.4931533540329208E-3</v>
      </c>
      <c r="G712" s="2">
        <f t="shared" si="98"/>
        <v>9.0338985076393284E-3</v>
      </c>
      <c r="H712" s="2">
        <f t="shared" si="94"/>
        <v>0.94014265788472851</v>
      </c>
      <c r="I712" s="2">
        <f t="shared" si="95"/>
        <v>48.457398432223229</v>
      </c>
    </row>
    <row r="713" spans="1:9" ht="13.5" x14ac:dyDescent="0.25">
      <c r="A713" s="3">
        <f>TITRES_STAT!B716</f>
        <v>43818</v>
      </c>
      <c r="B713" s="5">
        <f>TITRES_STAT!D716</f>
        <v>2.0426000000000002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7.8864995430305684E-3</v>
      </c>
      <c r="G713" s="2">
        <f t="shared" si="98"/>
        <v>8.3886200428079476E-3</v>
      </c>
      <c r="H713" s="2">
        <f t="shared" si="94"/>
        <v>0.94014265788472839</v>
      </c>
      <c r="I713" s="2">
        <f t="shared" si="95"/>
        <v>48.457398432223222</v>
      </c>
    </row>
    <row r="714" spans="1:9" ht="13.5" x14ac:dyDescent="0.25">
      <c r="A714" s="3">
        <f>TITRES_STAT!B717</f>
        <v>43819</v>
      </c>
      <c r="B714" s="5">
        <f>TITRES_STAT!D717</f>
        <v>2.0373000000000001</v>
      </c>
      <c r="C714" s="2">
        <f t="shared" si="99"/>
        <v>-5.3000000000000824E-3</v>
      </c>
      <c r="D714" s="2">
        <f t="shared" si="100"/>
        <v>0</v>
      </c>
      <c r="E714" s="2">
        <f t="shared" si="101"/>
        <v>5.3000000000000824E-3</v>
      </c>
      <c r="F714" s="2">
        <f t="shared" si="98"/>
        <v>7.3231781470998129E-3</v>
      </c>
      <c r="G714" s="2">
        <f t="shared" si="98"/>
        <v>8.1680043254645281E-3</v>
      </c>
      <c r="H714" s="2">
        <f t="shared" si="94"/>
        <v>0.89656883802927367</v>
      </c>
      <c r="I714" s="2">
        <f t="shared" si="95"/>
        <v>47.273203062900642</v>
      </c>
    </row>
    <row r="715" spans="1:9" ht="13.5" x14ac:dyDescent="0.25">
      <c r="A715" s="3">
        <f>TITRES_STAT!B718</f>
        <v>43822</v>
      </c>
      <c r="B715" s="5">
        <f>TITRES_STAT!D718</f>
        <v>2.0373000000000001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6.8000939937355401E-3</v>
      </c>
      <c r="G715" s="2">
        <f t="shared" si="98"/>
        <v>7.5845754450742046E-3</v>
      </c>
      <c r="H715" s="2">
        <f t="shared" si="94"/>
        <v>0.89656883802927356</v>
      </c>
      <c r="I715" s="2">
        <f t="shared" si="95"/>
        <v>47.273203062900635</v>
      </c>
    </row>
    <row r="716" spans="1:9" ht="13.5" x14ac:dyDescent="0.25">
      <c r="A716" s="3">
        <f>TITRES_STAT!B719</f>
        <v>43823</v>
      </c>
      <c r="B716" s="5">
        <f>TITRES_STAT!D719</f>
        <v>2.0318999999999998</v>
      </c>
      <c r="C716" s="2">
        <f t="shared" si="99"/>
        <v>-5.4000000000002935E-3</v>
      </c>
      <c r="D716" s="2">
        <f t="shared" si="100"/>
        <v>0</v>
      </c>
      <c r="E716" s="2">
        <f t="shared" si="101"/>
        <v>5.4000000000002935E-3</v>
      </c>
      <c r="F716" s="2">
        <f t="shared" si="98"/>
        <v>6.3143729941830011E-3</v>
      </c>
      <c r="G716" s="2">
        <f t="shared" si="98"/>
        <v>7.4285343418546397E-3</v>
      </c>
      <c r="H716" s="2">
        <f t="shared" si="94"/>
        <v>0.85001599287303387</v>
      </c>
      <c r="I716" s="2">
        <f t="shared" si="95"/>
        <v>45.946413228189336</v>
      </c>
    </row>
    <row r="717" spans="1:9" ht="13.5" x14ac:dyDescent="0.25">
      <c r="A717" s="3">
        <f>TITRES_STAT!B720</f>
        <v>43824</v>
      </c>
      <c r="B717" s="5">
        <f>TITRES_STAT!D720</f>
        <v>2.0318999999999998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5.8633463517413576E-3</v>
      </c>
      <c r="G717" s="2">
        <f t="shared" si="102"/>
        <v>6.8979247460078802E-3</v>
      </c>
      <c r="H717" s="2">
        <f t="shared" si="94"/>
        <v>0.85001599287303375</v>
      </c>
      <c r="I717" s="2">
        <f t="shared" si="95"/>
        <v>45.946413228189328</v>
      </c>
    </row>
    <row r="718" spans="1:9" ht="13.5" x14ac:dyDescent="0.25">
      <c r="A718" s="3">
        <f>TITRES_STAT!B721</f>
        <v>43825</v>
      </c>
      <c r="B718" s="5">
        <f>TITRES_STAT!D721</f>
        <v>2.0908000000000002</v>
      </c>
      <c r="C718" s="2">
        <f t="shared" si="99"/>
        <v>5.8900000000000396E-2</v>
      </c>
      <c r="D718" s="2">
        <f t="shared" si="100"/>
        <v>5.8900000000000396E-2</v>
      </c>
      <c r="E718" s="2">
        <f t="shared" si="101"/>
        <v>0</v>
      </c>
      <c r="F718" s="2">
        <f t="shared" si="102"/>
        <v>9.651678755188433E-3</v>
      </c>
      <c r="G718" s="2">
        <f t="shared" si="102"/>
        <v>6.4052158355787456E-3</v>
      </c>
      <c r="H718" s="2">
        <f t="shared" si="94"/>
        <v>1.5068467640975836</v>
      </c>
      <c r="I718" s="2">
        <f t="shared" si="95"/>
        <v>60.109249024641493</v>
      </c>
    </row>
    <row r="719" spans="1:9" ht="13.5" x14ac:dyDescent="0.25">
      <c r="A719" s="3">
        <f>TITRES_STAT!B722</f>
        <v>43826</v>
      </c>
      <c r="B719" s="5">
        <f>TITRES_STAT!D722</f>
        <v>2.1389</v>
      </c>
      <c r="C719" s="2">
        <f t="shared" si="99"/>
        <v>4.809999999999981E-2</v>
      </c>
      <c r="D719" s="2">
        <f t="shared" si="100"/>
        <v>4.809999999999981E-2</v>
      </c>
      <c r="E719" s="2">
        <f t="shared" si="101"/>
        <v>0</v>
      </c>
      <c r="F719" s="2">
        <f t="shared" si="102"/>
        <v>1.2397987415532103E-2</v>
      </c>
      <c r="G719" s="2">
        <f t="shared" si="102"/>
        <v>5.9477004187516924E-3</v>
      </c>
      <c r="H719" s="2">
        <f t="shared" si="94"/>
        <v>2.0845009907432765</v>
      </c>
      <c r="I719" s="2">
        <f t="shared" si="95"/>
        <v>67.57984507053024</v>
      </c>
    </row>
    <row r="720" spans="1:9" ht="13.5" x14ac:dyDescent="0.25">
      <c r="A720" s="3">
        <f>TITRES_STAT!B723</f>
        <v>43829</v>
      </c>
      <c r="B720" s="5">
        <f>TITRES_STAT!D723</f>
        <v>2.1389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1.1512416885851239E-2</v>
      </c>
      <c r="G720" s="2">
        <f t="shared" si="102"/>
        <v>5.5228646745551432E-3</v>
      </c>
      <c r="H720" s="2">
        <f t="shared" si="94"/>
        <v>2.0845009907432765</v>
      </c>
      <c r="I720" s="2">
        <f t="shared" si="95"/>
        <v>67.57984507053024</v>
      </c>
    </row>
    <row r="721" spans="1:9" ht="13.5" x14ac:dyDescent="0.25">
      <c r="A721" s="3">
        <f>TITRES_STAT!B724</f>
        <v>43830</v>
      </c>
      <c r="B721" s="5">
        <f>TITRES_STAT!D724</f>
        <v>2.1389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1.0690101394004722E-2</v>
      </c>
      <c r="G721" s="2">
        <f t="shared" si="102"/>
        <v>5.1283743406583477E-3</v>
      </c>
      <c r="H721" s="2">
        <f t="shared" ref="H721:H784" si="103">F721/G721</f>
        <v>2.0845009907432761</v>
      </c>
      <c r="I721" s="2">
        <f t="shared" ref="I721:I784" si="104">IF(G721=0,100,100-(100/(1+H721)))</f>
        <v>67.57984507053024</v>
      </c>
    </row>
    <row r="722" spans="1:9" ht="13.5" x14ac:dyDescent="0.25">
      <c r="A722" s="3">
        <f>TITRES_STAT!B725</f>
        <v>43832</v>
      </c>
      <c r="B722" s="5">
        <f>TITRES_STAT!D725</f>
        <v>2.0747</v>
      </c>
      <c r="C722" s="2">
        <f t="shared" si="99"/>
        <v>-6.4200000000000035E-2</v>
      </c>
      <c r="D722" s="2">
        <f t="shared" si="100"/>
        <v>0</v>
      </c>
      <c r="E722" s="2">
        <f t="shared" si="101"/>
        <v>6.4200000000000035E-2</v>
      </c>
      <c r="F722" s="2">
        <f t="shared" si="102"/>
        <v>9.9265227230043839E-3</v>
      </c>
      <c r="G722" s="2">
        <f t="shared" si="102"/>
        <v>9.3477761734684674E-3</v>
      </c>
      <c r="H722" s="2">
        <f t="shared" si="103"/>
        <v>1.0619127521665053</v>
      </c>
      <c r="I722" s="2">
        <f t="shared" si="104"/>
        <v>51.501342675664915</v>
      </c>
    </row>
    <row r="723" spans="1:9" ht="13.5" x14ac:dyDescent="0.25">
      <c r="A723" s="3">
        <f>TITRES_STAT!B726</f>
        <v>43833</v>
      </c>
      <c r="B723" s="5">
        <f>TITRES_STAT!D726</f>
        <v>2.1282000000000001</v>
      </c>
      <c r="C723" s="2">
        <f t="shared" si="99"/>
        <v>5.3500000000000103E-2</v>
      </c>
      <c r="D723" s="2">
        <f t="shared" si="100"/>
        <v>5.3500000000000103E-2</v>
      </c>
      <c r="E723" s="2">
        <f t="shared" si="101"/>
        <v>0</v>
      </c>
      <c r="F723" s="2">
        <f t="shared" si="102"/>
        <v>1.3038913957075507E-2</v>
      </c>
      <c r="G723" s="2">
        <f t="shared" si="102"/>
        <v>8.6800778753635763E-3</v>
      </c>
      <c r="H723" s="2">
        <f t="shared" si="103"/>
        <v>1.5021655501598083</v>
      </c>
      <c r="I723" s="2">
        <f t="shared" si="104"/>
        <v>60.034618815044752</v>
      </c>
    </row>
    <row r="724" spans="1:9" ht="13.5" x14ac:dyDescent="0.25">
      <c r="A724" s="3">
        <f>TITRES_STAT!B727</f>
        <v>43836</v>
      </c>
      <c r="B724" s="5">
        <f>TITRES_STAT!D727</f>
        <v>2.0693999999999999</v>
      </c>
      <c r="C724" s="2">
        <f t="shared" si="99"/>
        <v>-5.8800000000000185E-2</v>
      </c>
      <c r="D724" s="2">
        <f t="shared" si="100"/>
        <v>0</v>
      </c>
      <c r="E724" s="2">
        <f t="shared" si="101"/>
        <v>5.8800000000000185E-2</v>
      </c>
      <c r="F724" s="2">
        <f t="shared" si="102"/>
        <v>1.2107562960141541E-2</v>
      </c>
      <c r="G724" s="2">
        <f t="shared" si="102"/>
        <v>1.2260072312837619E-2</v>
      </c>
      <c r="H724" s="2">
        <f t="shared" si="103"/>
        <v>0.9875604850604035</v>
      </c>
      <c r="I724" s="2">
        <f t="shared" si="104"/>
        <v>49.687065751379677</v>
      </c>
    </row>
    <row r="725" spans="1:9" ht="13.5" x14ac:dyDescent="0.25">
      <c r="A725" s="3">
        <f>TITRES_STAT!B728</f>
        <v>43837</v>
      </c>
      <c r="B725" s="5">
        <f>TITRES_STAT!D728</f>
        <v>2.1120999999999999</v>
      </c>
      <c r="C725" s="2">
        <f t="shared" si="99"/>
        <v>4.269999999999996E-2</v>
      </c>
      <c r="D725" s="2">
        <f t="shared" si="100"/>
        <v>4.269999999999996E-2</v>
      </c>
      <c r="E725" s="2">
        <f t="shared" si="101"/>
        <v>0</v>
      </c>
      <c r="F725" s="2">
        <f t="shared" si="102"/>
        <v>1.4292737034417144E-2</v>
      </c>
      <c r="G725" s="2">
        <f t="shared" si="102"/>
        <v>1.1384352861920646E-2</v>
      </c>
      <c r="H725" s="2">
        <f t="shared" si="103"/>
        <v>1.2554720683531084</v>
      </c>
      <c r="I725" s="2">
        <f t="shared" si="104"/>
        <v>55.663383553662179</v>
      </c>
    </row>
    <row r="726" spans="1:9" ht="13.5" x14ac:dyDescent="0.25">
      <c r="A726" s="3">
        <f>TITRES_STAT!B729</f>
        <v>43838</v>
      </c>
      <c r="B726" s="5">
        <f>TITRES_STAT!D729</f>
        <v>2.0533000000000001</v>
      </c>
      <c r="C726" s="2">
        <f t="shared" si="99"/>
        <v>-5.8799999999999741E-2</v>
      </c>
      <c r="D726" s="2">
        <f t="shared" si="100"/>
        <v>0</v>
      </c>
      <c r="E726" s="2">
        <f t="shared" si="101"/>
        <v>5.8799999999999741E-2</v>
      </c>
      <c r="F726" s="2">
        <f t="shared" si="102"/>
        <v>1.3271827246244492E-2</v>
      </c>
      <c r="G726" s="2">
        <f t="shared" si="102"/>
        <v>1.4771184800354867E-2</v>
      </c>
      <c r="H726" s="2">
        <f t="shared" si="103"/>
        <v>0.89849442855292461</v>
      </c>
      <c r="I726" s="2">
        <f t="shared" si="104"/>
        <v>47.326682398419116</v>
      </c>
    </row>
    <row r="727" spans="1:9" ht="13.5" x14ac:dyDescent="0.25">
      <c r="A727" s="3">
        <f>TITRES_STAT!B730</f>
        <v>43839</v>
      </c>
      <c r="B727" s="5">
        <f>TITRES_STAT!D730</f>
        <v>2.0533000000000001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1.2323839585798456E-2</v>
      </c>
      <c r="G727" s="2">
        <f t="shared" si="102"/>
        <v>1.3716100171758091E-2</v>
      </c>
      <c r="H727" s="2">
        <f t="shared" si="103"/>
        <v>0.89849442855292461</v>
      </c>
      <c r="I727" s="2">
        <f t="shared" si="104"/>
        <v>47.326682398419116</v>
      </c>
    </row>
    <row r="728" spans="1:9" ht="13.5" x14ac:dyDescent="0.25">
      <c r="A728" s="3">
        <f>TITRES_STAT!B731</f>
        <v>43840</v>
      </c>
      <c r="B728" s="5">
        <f>TITRES_STAT!D731</f>
        <v>2.0533000000000001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1.1443565329669994E-2</v>
      </c>
      <c r="G728" s="2">
        <f t="shared" si="102"/>
        <v>1.2736378730918227E-2</v>
      </c>
      <c r="H728" s="2">
        <f t="shared" si="103"/>
        <v>0.8984944285529245</v>
      </c>
      <c r="I728" s="2">
        <f t="shared" si="104"/>
        <v>47.326682398419116</v>
      </c>
    </row>
    <row r="729" spans="1:9" ht="13.5" x14ac:dyDescent="0.25">
      <c r="A729" s="3">
        <f>TITRES_STAT!B732</f>
        <v>43843</v>
      </c>
      <c r="B729" s="5">
        <f>TITRES_STAT!D732</f>
        <v>2.1120999999999999</v>
      </c>
      <c r="C729" s="2">
        <f t="shared" si="99"/>
        <v>5.8799999999999741E-2</v>
      </c>
      <c r="D729" s="2">
        <f t="shared" si="100"/>
        <v>5.8799999999999741E-2</v>
      </c>
      <c r="E729" s="2">
        <f t="shared" si="101"/>
        <v>0</v>
      </c>
      <c r="F729" s="2">
        <f t="shared" si="102"/>
        <v>1.4826167806122118E-2</v>
      </c>
      <c r="G729" s="2">
        <f t="shared" si="102"/>
        <v>1.1826637392995496E-2</v>
      </c>
      <c r="H729" s="2">
        <f t="shared" si="103"/>
        <v>1.2536249580885213</v>
      </c>
      <c r="I729" s="2">
        <f t="shared" si="104"/>
        <v>55.627044490660076</v>
      </c>
    </row>
    <row r="730" spans="1:9" ht="13.5" x14ac:dyDescent="0.25">
      <c r="A730" s="3">
        <f>TITRES_STAT!B733</f>
        <v>43845</v>
      </c>
      <c r="B730" s="5">
        <f>TITRES_STAT!D733</f>
        <v>2.1335000000000002</v>
      </c>
      <c r="C730" s="2">
        <f t="shared" si="99"/>
        <v>2.1400000000000308E-2</v>
      </c>
      <c r="D730" s="2">
        <f t="shared" si="100"/>
        <v>2.1400000000000308E-2</v>
      </c>
      <c r="E730" s="2">
        <f t="shared" si="101"/>
        <v>0</v>
      </c>
      <c r="F730" s="2">
        <f t="shared" si="102"/>
        <v>1.5295727248541989E-2</v>
      </c>
      <c r="G730" s="2">
        <f t="shared" si="102"/>
        <v>1.0981877579210103E-2</v>
      </c>
      <c r="H730" s="2">
        <f t="shared" si="103"/>
        <v>1.3928153121555895</v>
      </c>
      <c r="I730" s="2">
        <f t="shared" si="104"/>
        <v>58.208224641493921</v>
      </c>
    </row>
    <row r="731" spans="1:9" ht="13.5" x14ac:dyDescent="0.25">
      <c r="A731" s="3">
        <f>TITRES_STAT!B734</f>
        <v>43846</v>
      </c>
      <c r="B731" s="5">
        <f>TITRES_STAT!D734</f>
        <v>2.1335000000000002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1.420317530221756E-2</v>
      </c>
      <c r="G731" s="2">
        <f t="shared" si="102"/>
        <v>1.0197457752123665E-2</v>
      </c>
      <c r="H731" s="2">
        <f t="shared" si="103"/>
        <v>1.3928153121555895</v>
      </c>
      <c r="I731" s="2">
        <f t="shared" si="104"/>
        <v>58.208224641493921</v>
      </c>
    </row>
    <row r="732" spans="1:9" ht="13.5" x14ac:dyDescent="0.25">
      <c r="A732" s="3">
        <f>TITRES_STAT!B735</f>
        <v>43847</v>
      </c>
      <c r="B732" s="5">
        <f>TITRES_STAT!D735</f>
        <v>2.1335000000000002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1.3188662780630592E-2</v>
      </c>
      <c r="G732" s="2">
        <f t="shared" si="102"/>
        <v>9.4690679126862611E-3</v>
      </c>
      <c r="H732" s="2">
        <f t="shared" si="103"/>
        <v>1.3928153121555895</v>
      </c>
      <c r="I732" s="2">
        <f t="shared" si="104"/>
        <v>58.208224641493921</v>
      </c>
    </row>
    <row r="733" spans="1:9" ht="13.5" x14ac:dyDescent="0.25">
      <c r="A733" s="3">
        <f>TITRES_STAT!B736</f>
        <v>43850</v>
      </c>
      <c r="B733" s="5">
        <f>TITRES_STAT!D736</f>
        <v>2.0853999999999999</v>
      </c>
      <c r="C733" s="2">
        <f t="shared" si="99"/>
        <v>-4.8100000000000254E-2</v>
      </c>
      <c r="D733" s="2">
        <f t="shared" si="100"/>
        <v>0</v>
      </c>
      <c r="E733" s="2">
        <f t="shared" si="101"/>
        <v>4.8100000000000254E-2</v>
      </c>
      <c r="F733" s="2">
        <f t="shared" ref="F733:G748" si="105">((F732*13)+D733)/14</f>
        <v>1.2246615439156977E-2</v>
      </c>
      <c r="G733" s="2">
        <f t="shared" si="105"/>
        <v>1.2228420204637261E-2</v>
      </c>
      <c r="H733" s="2">
        <f t="shared" si="103"/>
        <v>1.0014879464571242</v>
      </c>
      <c r="I733" s="2">
        <f t="shared" si="104"/>
        <v>50.037171007193876</v>
      </c>
    </row>
    <row r="734" spans="1:9" ht="13.5" x14ac:dyDescent="0.25">
      <c r="A734" s="3">
        <f>TITRES_STAT!B737</f>
        <v>43851</v>
      </c>
      <c r="B734" s="5">
        <f>TITRES_STAT!D737</f>
        <v>2.1389</v>
      </c>
      <c r="C734" s="2">
        <f t="shared" si="99"/>
        <v>5.3500000000000103E-2</v>
      </c>
      <c r="D734" s="2">
        <f t="shared" si="100"/>
        <v>5.3500000000000103E-2</v>
      </c>
      <c r="E734" s="2">
        <f t="shared" si="101"/>
        <v>0</v>
      </c>
      <c r="F734" s="2">
        <f t="shared" si="105"/>
        <v>1.5193285764931485E-2</v>
      </c>
      <c r="G734" s="2">
        <f t="shared" si="105"/>
        <v>1.1354961618591742E-2</v>
      </c>
      <c r="H734" s="2">
        <f t="shared" si="103"/>
        <v>1.3380305698308277</v>
      </c>
      <c r="I734" s="2">
        <f t="shared" si="104"/>
        <v>57.228959582322453</v>
      </c>
    </row>
    <row r="735" spans="1:9" ht="13.5" x14ac:dyDescent="0.25">
      <c r="A735" s="3">
        <f>TITRES_STAT!B738</f>
        <v>43852</v>
      </c>
      <c r="B735" s="5">
        <f>TITRES_STAT!D738</f>
        <v>2.1389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1.4108051067436378E-2</v>
      </c>
      <c r="G735" s="2">
        <f t="shared" si="105"/>
        <v>1.0543892931549476E-2</v>
      </c>
      <c r="H735" s="2">
        <f t="shared" si="103"/>
        <v>1.3380305698308275</v>
      </c>
      <c r="I735" s="2">
        <f t="shared" si="104"/>
        <v>57.228959582322453</v>
      </c>
    </row>
    <row r="736" spans="1:9" ht="13.5" x14ac:dyDescent="0.25">
      <c r="A736" s="3">
        <f>TITRES_STAT!B739</f>
        <v>43853</v>
      </c>
      <c r="B736" s="5">
        <f>TITRES_STAT!D739</f>
        <v>2.1282000000000001</v>
      </c>
      <c r="C736" s="2">
        <f t="shared" si="99"/>
        <v>-1.0699999999999932E-2</v>
      </c>
      <c r="D736" s="2">
        <f t="shared" si="100"/>
        <v>0</v>
      </c>
      <c r="E736" s="2">
        <f t="shared" si="101"/>
        <v>1.0699999999999932E-2</v>
      </c>
      <c r="F736" s="2">
        <f t="shared" si="105"/>
        <v>1.3100333134048065E-2</v>
      </c>
      <c r="G736" s="2">
        <f t="shared" si="105"/>
        <v>1.0555043436438793E-2</v>
      </c>
      <c r="H736" s="2">
        <f t="shared" si="103"/>
        <v>1.2411444076887699</v>
      </c>
      <c r="I736" s="2">
        <f t="shared" si="104"/>
        <v>55.379939080709562</v>
      </c>
    </row>
    <row r="737" spans="1:9" ht="13.5" x14ac:dyDescent="0.25">
      <c r="A737" s="3">
        <f>TITRES_STAT!B740</f>
        <v>43854</v>
      </c>
      <c r="B737" s="5">
        <f>TITRES_STAT!D740</f>
        <v>2.1120999999999999</v>
      </c>
      <c r="C737" s="2">
        <f t="shared" si="99"/>
        <v>-1.6100000000000225E-2</v>
      </c>
      <c r="D737" s="2">
        <f t="shared" si="100"/>
        <v>0</v>
      </c>
      <c r="E737" s="2">
        <f t="shared" si="101"/>
        <v>1.6100000000000225E-2</v>
      </c>
      <c r="F737" s="2">
        <f t="shared" si="105"/>
        <v>1.2164595053044633E-2</v>
      </c>
      <c r="G737" s="2">
        <f t="shared" si="105"/>
        <v>1.0951111762407467E-2</v>
      </c>
      <c r="H737" s="2">
        <f t="shared" si="103"/>
        <v>1.1108091412967551</v>
      </c>
      <c r="I737" s="2">
        <f t="shared" si="104"/>
        <v>52.624802478083851</v>
      </c>
    </row>
    <row r="738" spans="1:9" ht="13.5" x14ac:dyDescent="0.25">
      <c r="A738" s="3">
        <f>TITRES_STAT!B741</f>
        <v>43857</v>
      </c>
      <c r="B738" s="5">
        <f>TITRES_STAT!D741</f>
        <v>2.0533000000000001</v>
      </c>
      <c r="C738" s="2">
        <f t="shared" si="99"/>
        <v>-5.8799999999999741E-2</v>
      </c>
      <c r="D738" s="2">
        <f t="shared" si="100"/>
        <v>0</v>
      </c>
      <c r="E738" s="2">
        <f t="shared" si="101"/>
        <v>5.8799999999999741E-2</v>
      </c>
      <c r="F738" s="2">
        <f t="shared" si="105"/>
        <v>1.1295695406398588E-2</v>
      </c>
      <c r="G738" s="2">
        <f t="shared" si="105"/>
        <v>1.4368889493664059E-2</v>
      </c>
      <c r="H738" s="2">
        <f t="shared" si="103"/>
        <v>0.78612167011093026</v>
      </c>
      <c r="I738" s="2">
        <f t="shared" si="104"/>
        <v>44.012772660784464</v>
      </c>
    </row>
    <row r="739" spans="1:9" ht="13.5" x14ac:dyDescent="0.25">
      <c r="A739" s="3">
        <f>TITRES_STAT!B742</f>
        <v>43858</v>
      </c>
      <c r="B739" s="5">
        <f>TITRES_STAT!D742</f>
        <v>2.0373000000000001</v>
      </c>
      <c r="C739" s="2">
        <f t="shared" si="99"/>
        <v>-1.6000000000000014E-2</v>
      </c>
      <c r="D739" s="2">
        <f t="shared" si="100"/>
        <v>0</v>
      </c>
      <c r="E739" s="2">
        <f t="shared" si="101"/>
        <v>1.6000000000000014E-2</v>
      </c>
      <c r="F739" s="2">
        <f t="shared" si="105"/>
        <v>1.0488860020227262E-2</v>
      </c>
      <c r="G739" s="2">
        <f t="shared" si="105"/>
        <v>1.448539738697377E-2</v>
      </c>
      <c r="H739" s="2">
        <f t="shared" si="103"/>
        <v>0.72409887972141795</v>
      </c>
      <c r="I739" s="2">
        <f t="shared" si="104"/>
        <v>41.998686284073152</v>
      </c>
    </row>
    <row r="740" spans="1:9" ht="13.5" x14ac:dyDescent="0.25">
      <c r="A740" s="3">
        <f>TITRES_STAT!B743</f>
        <v>43859</v>
      </c>
      <c r="B740" s="5">
        <f>TITRES_STAT!D743</f>
        <v>2.0318999999999998</v>
      </c>
      <c r="C740" s="2">
        <f t="shared" si="99"/>
        <v>-5.4000000000002935E-3</v>
      </c>
      <c r="D740" s="2">
        <f t="shared" si="100"/>
        <v>0</v>
      </c>
      <c r="E740" s="2">
        <f t="shared" si="101"/>
        <v>5.4000000000002935E-3</v>
      </c>
      <c r="F740" s="2">
        <f t="shared" si="105"/>
        <v>9.739655733068172E-3</v>
      </c>
      <c r="G740" s="2">
        <f t="shared" si="105"/>
        <v>1.3836440430761378E-2</v>
      </c>
      <c r="H740" s="2">
        <f t="shared" si="103"/>
        <v>0.70391339317407287</v>
      </c>
      <c r="I740" s="2">
        <f t="shared" si="104"/>
        <v>41.311571115877754</v>
      </c>
    </row>
    <row r="741" spans="1:9" ht="13.5" x14ac:dyDescent="0.25">
      <c r="A741" s="3">
        <f>TITRES_STAT!B744</f>
        <v>43860</v>
      </c>
      <c r="B741" s="5">
        <f>TITRES_STAT!D744</f>
        <v>2.0587</v>
      </c>
      <c r="C741" s="2">
        <f t="shared" si="99"/>
        <v>2.6800000000000157E-2</v>
      </c>
      <c r="D741" s="2">
        <f t="shared" si="100"/>
        <v>2.6800000000000157E-2</v>
      </c>
      <c r="E741" s="2">
        <f t="shared" si="101"/>
        <v>0</v>
      </c>
      <c r="F741" s="2">
        <f t="shared" si="105"/>
        <v>1.0958251752134742E-2</v>
      </c>
      <c r="G741" s="2">
        <f t="shared" si="105"/>
        <v>1.2848123257135566E-2</v>
      </c>
      <c r="H741" s="2">
        <f t="shared" si="103"/>
        <v>0.85290680458321178</v>
      </c>
      <c r="I741" s="2">
        <f t="shared" si="104"/>
        <v>46.030744907057674</v>
      </c>
    </row>
    <row r="742" spans="1:9" ht="13.5" x14ac:dyDescent="0.25">
      <c r="A742" s="3">
        <f>TITRES_STAT!B745</f>
        <v>43861</v>
      </c>
      <c r="B742" s="5">
        <f>TITRES_STAT!D745</f>
        <v>2.0318999999999998</v>
      </c>
      <c r="C742" s="2">
        <f t="shared" si="99"/>
        <v>-2.6800000000000157E-2</v>
      </c>
      <c r="D742" s="2">
        <f t="shared" si="100"/>
        <v>0</v>
      </c>
      <c r="E742" s="2">
        <f t="shared" si="101"/>
        <v>2.6800000000000157E-2</v>
      </c>
      <c r="F742" s="2">
        <f t="shared" si="105"/>
        <v>1.0175519484125118E-2</v>
      </c>
      <c r="G742" s="2">
        <f t="shared" si="105"/>
        <v>1.3844685881625894E-2</v>
      </c>
      <c r="H742" s="2">
        <f t="shared" si="103"/>
        <v>0.73497655137337958</v>
      </c>
      <c r="I742" s="2">
        <f t="shared" si="104"/>
        <v>42.362333415491058</v>
      </c>
    </row>
    <row r="743" spans="1:9" ht="13.5" x14ac:dyDescent="0.25">
      <c r="A743" s="3">
        <f>TITRES_STAT!B746</f>
        <v>43864</v>
      </c>
      <c r="B743" s="5">
        <f>TITRES_STAT!D746</f>
        <v>2.1389</v>
      </c>
      <c r="C743" s="2">
        <f t="shared" si="99"/>
        <v>0.10700000000000021</v>
      </c>
      <c r="D743" s="2">
        <f t="shared" si="100"/>
        <v>0.10700000000000021</v>
      </c>
      <c r="E743" s="2">
        <f t="shared" si="101"/>
        <v>0</v>
      </c>
      <c r="F743" s="2">
        <f t="shared" si="105"/>
        <v>1.7091553806687625E-2</v>
      </c>
      <c r="G743" s="2">
        <f t="shared" si="105"/>
        <v>1.2855779747224044E-2</v>
      </c>
      <c r="H743" s="2">
        <f t="shared" si="103"/>
        <v>1.3294840252982876</v>
      </c>
      <c r="I743" s="2">
        <f t="shared" si="104"/>
        <v>57.072038737335788</v>
      </c>
    </row>
    <row r="744" spans="1:9" ht="13.5" x14ac:dyDescent="0.25">
      <c r="A744" s="3">
        <f>TITRES_STAT!B747</f>
        <v>43865</v>
      </c>
      <c r="B744" s="5">
        <f>TITRES_STAT!D747</f>
        <v>2.1067999999999998</v>
      </c>
      <c r="C744" s="2">
        <f t="shared" si="99"/>
        <v>-3.2100000000000239E-2</v>
      </c>
      <c r="D744" s="2">
        <f t="shared" si="100"/>
        <v>0</v>
      </c>
      <c r="E744" s="2">
        <f t="shared" si="101"/>
        <v>3.2100000000000239E-2</v>
      </c>
      <c r="F744" s="2">
        <f t="shared" si="105"/>
        <v>1.5870728534781366E-2</v>
      </c>
      <c r="G744" s="2">
        <f t="shared" si="105"/>
        <v>1.423036690813663E-2</v>
      </c>
      <c r="H744" s="2">
        <f t="shared" si="103"/>
        <v>1.1152719137344809</v>
      </c>
      <c r="I744" s="2">
        <f t="shared" si="104"/>
        <v>52.724754037200114</v>
      </c>
    </row>
    <row r="745" spans="1:9" ht="13.5" x14ac:dyDescent="0.25">
      <c r="A745" s="3">
        <f>TITRES_STAT!B748</f>
        <v>43866</v>
      </c>
      <c r="B745" s="5">
        <f>TITRES_STAT!D748</f>
        <v>2.0908000000000002</v>
      </c>
      <c r="C745" s="2">
        <f t="shared" si="99"/>
        <v>-1.599999999999957E-2</v>
      </c>
      <c r="D745" s="2">
        <f t="shared" si="100"/>
        <v>0</v>
      </c>
      <c r="E745" s="2">
        <f t="shared" si="101"/>
        <v>1.599999999999957E-2</v>
      </c>
      <c r="F745" s="2">
        <f t="shared" si="105"/>
        <v>1.4737105068011267E-2</v>
      </c>
      <c r="G745" s="2">
        <f t="shared" si="105"/>
        <v>1.4356769271841124E-2</v>
      </c>
      <c r="H745" s="2">
        <f t="shared" si="103"/>
        <v>1.0264917398175453</v>
      </c>
      <c r="I745" s="2">
        <f t="shared" si="104"/>
        <v>50.653635524315789</v>
      </c>
    </row>
    <row r="746" spans="1:9" ht="13.5" x14ac:dyDescent="0.25">
      <c r="A746" s="3">
        <f>TITRES_STAT!B749</f>
        <v>43867</v>
      </c>
      <c r="B746" s="5">
        <f>TITRES_STAT!D749</f>
        <v>2.0960999999999999</v>
      </c>
      <c r="C746" s="2">
        <f t="shared" si="99"/>
        <v>5.2999999999996383E-3</v>
      </c>
      <c r="D746" s="2">
        <f t="shared" si="100"/>
        <v>5.2999999999996383E-3</v>
      </c>
      <c r="E746" s="2">
        <f t="shared" si="101"/>
        <v>0</v>
      </c>
      <c r="F746" s="2">
        <f t="shared" si="105"/>
        <v>1.4063026134581866E-2</v>
      </c>
      <c r="G746" s="2">
        <f t="shared" si="105"/>
        <v>1.3331285752423901E-2</v>
      </c>
      <c r="H746" s="2">
        <f t="shared" si="103"/>
        <v>1.0548889578805194</v>
      </c>
      <c r="I746" s="2">
        <f t="shared" si="104"/>
        <v>51.335569926297467</v>
      </c>
    </row>
    <row r="747" spans="1:9" ht="13.5" x14ac:dyDescent="0.25">
      <c r="A747" s="3">
        <f>TITRES_STAT!B750</f>
        <v>43868</v>
      </c>
      <c r="B747" s="5">
        <f>TITRES_STAT!D750</f>
        <v>2.0960999999999999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1.3058524267826018E-2</v>
      </c>
      <c r="G747" s="2">
        <f t="shared" si="105"/>
        <v>1.2379051055822194E-2</v>
      </c>
      <c r="H747" s="2">
        <f t="shared" si="103"/>
        <v>1.0548889578805194</v>
      </c>
      <c r="I747" s="2">
        <f t="shared" si="104"/>
        <v>51.335569926297467</v>
      </c>
    </row>
    <row r="748" spans="1:9" ht="13.5" x14ac:dyDescent="0.25">
      <c r="A748" s="3">
        <f>TITRES_STAT!B751</f>
        <v>43871</v>
      </c>
      <c r="B748" s="5">
        <f>TITRES_STAT!D751</f>
        <v>2.0853999999999999</v>
      </c>
      <c r="C748" s="2">
        <f t="shared" si="99"/>
        <v>-1.0699999999999932E-2</v>
      </c>
      <c r="D748" s="2">
        <f t="shared" si="100"/>
        <v>0</v>
      </c>
      <c r="E748" s="2">
        <f t="shared" si="101"/>
        <v>1.0699999999999932E-2</v>
      </c>
      <c r="F748" s="2">
        <f t="shared" si="105"/>
        <v>1.2125772534409874E-2</v>
      </c>
      <c r="G748" s="2">
        <f t="shared" si="105"/>
        <v>1.2259118837549177E-2</v>
      </c>
      <c r="H748" s="2">
        <f t="shared" si="103"/>
        <v>0.98912268451702512</v>
      </c>
      <c r="I748" s="2">
        <f t="shared" si="104"/>
        <v>49.726580075536766</v>
      </c>
    </row>
    <row r="749" spans="1:9" ht="13.5" x14ac:dyDescent="0.25">
      <c r="A749" s="3">
        <f>TITRES_STAT!B752</f>
        <v>43872</v>
      </c>
      <c r="B749" s="5">
        <f>TITRES_STAT!D752</f>
        <v>2.0853999999999999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1.1259645924809169E-2</v>
      </c>
      <c r="G749" s="2">
        <f t="shared" si="106"/>
        <v>1.1383467492009951E-2</v>
      </c>
      <c r="H749" s="2">
        <f t="shared" si="103"/>
        <v>0.98912268451702501</v>
      </c>
      <c r="I749" s="2">
        <f t="shared" si="104"/>
        <v>49.726580075536766</v>
      </c>
    </row>
    <row r="750" spans="1:9" ht="13.5" x14ac:dyDescent="0.25">
      <c r="A750" s="3">
        <f>TITRES_STAT!B753</f>
        <v>43873</v>
      </c>
      <c r="B750" s="5">
        <f>TITRES_STAT!D753</f>
        <v>2.0960999999999999</v>
      </c>
      <c r="C750" s="2">
        <f t="shared" si="99"/>
        <v>1.0699999999999932E-2</v>
      </c>
      <c r="D750" s="2">
        <f t="shared" si="100"/>
        <v>1.0699999999999932E-2</v>
      </c>
      <c r="E750" s="2">
        <f t="shared" si="101"/>
        <v>0</v>
      </c>
      <c r="F750" s="2">
        <f t="shared" si="106"/>
        <v>1.1219671215894223E-2</v>
      </c>
      <c r="G750" s="2">
        <f t="shared" si="106"/>
        <v>1.0570362671152097E-2</v>
      </c>
      <c r="H750" s="2">
        <f t="shared" si="103"/>
        <v>1.0614272721705353</v>
      </c>
      <c r="I750" s="2">
        <f t="shared" si="104"/>
        <v>51.48992091546981</v>
      </c>
    </row>
    <row r="751" spans="1:9" ht="13.5" x14ac:dyDescent="0.25">
      <c r="A751" s="3">
        <f>TITRES_STAT!B754</f>
        <v>43874</v>
      </c>
      <c r="B751" s="5">
        <f>TITRES_STAT!D754</f>
        <v>2.0800999999999998</v>
      </c>
      <c r="C751" s="2">
        <f t="shared" si="99"/>
        <v>-1.6000000000000014E-2</v>
      </c>
      <c r="D751" s="2">
        <f t="shared" si="100"/>
        <v>0</v>
      </c>
      <c r="E751" s="2">
        <f t="shared" si="101"/>
        <v>1.6000000000000014E-2</v>
      </c>
      <c r="F751" s="2">
        <f t="shared" si="106"/>
        <v>1.0418266129044635E-2</v>
      </c>
      <c r="G751" s="2">
        <f t="shared" si="106"/>
        <v>1.0958193908926949E-2</v>
      </c>
      <c r="H751" s="2">
        <f t="shared" si="103"/>
        <v>0.9507283969995759</v>
      </c>
      <c r="I751" s="2">
        <f t="shared" si="104"/>
        <v>48.737097304878297</v>
      </c>
    </row>
    <row r="752" spans="1:9" ht="13.5" x14ac:dyDescent="0.25">
      <c r="A752" s="3">
        <f>TITRES_STAT!B755</f>
        <v>43875</v>
      </c>
      <c r="B752" s="5">
        <f>TITRES_STAT!D755</f>
        <v>2.1335000000000002</v>
      </c>
      <c r="C752" s="2">
        <f t="shared" si="99"/>
        <v>5.3400000000000336E-2</v>
      </c>
      <c r="D752" s="2">
        <f t="shared" si="100"/>
        <v>5.3400000000000336E-2</v>
      </c>
      <c r="E752" s="2">
        <f t="shared" si="101"/>
        <v>0</v>
      </c>
      <c r="F752" s="2">
        <f t="shared" si="106"/>
        <v>1.3488389976970041E-2</v>
      </c>
      <c r="G752" s="2">
        <f t="shared" si="106"/>
        <v>1.0175465772575025E-2</v>
      </c>
      <c r="H752" s="2">
        <f t="shared" si="103"/>
        <v>1.3255796126133144</v>
      </c>
      <c r="I752" s="2">
        <f t="shared" si="104"/>
        <v>56.999967037194907</v>
      </c>
    </row>
    <row r="753" spans="1:9" ht="13.5" x14ac:dyDescent="0.25">
      <c r="A753" s="3">
        <f>TITRES_STAT!B756</f>
        <v>43878</v>
      </c>
      <c r="B753" s="5">
        <f>TITRES_STAT!D756</f>
        <v>2.1335000000000002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1.252493355004361E-2</v>
      </c>
      <c r="G753" s="2">
        <f t="shared" si="106"/>
        <v>9.4486467888196656E-3</v>
      </c>
      <c r="H753" s="2">
        <f t="shared" si="103"/>
        <v>1.3255796126133144</v>
      </c>
      <c r="I753" s="2">
        <f t="shared" si="104"/>
        <v>56.999967037194907</v>
      </c>
    </row>
    <row r="754" spans="1:9" ht="13.5" x14ac:dyDescent="0.25">
      <c r="A754" s="3">
        <f>TITRES_STAT!B757</f>
        <v>43879</v>
      </c>
      <c r="B754" s="5">
        <f>TITRES_STAT!D757</f>
        <v>2.1282000000000001</v>
      </c>
      <c r="C754" s="2">
        <f t="shared" si="99"/>
        <v>-5.3000000000000824E-3</v>
      </c>
      <c r="D754" s="2">
        <f t="shared" si="100"/>
        <v>0</v>
      </c>
      <c r="E754" s="2">
        <f t="shared" si="101"/>
        <v>5.3000000000000824E-3</v>
      </c>
      <c r="F754" s="2">
        <f t="shared" si="106"/>
        <v>1.163029543932621E-2</v>
      </c>
      <c r="G754" s="2">
        <f t="shared" si="106"/>
        <v>9.1523148753325512E-3</v>
      </c>
      <c r="H754" s="2">
        <f t="shared" si="103"/>
        <v>1.270749050677042</v>
      </c>
      <c r="I754" s="2">
        <f t="shared" si="104"/>
        <v>55.96166825647942</v>
      </c>
    </row>
    <row r="755" spans="1:9" ht="13.5" x14ac:dyDescent="0.25">
      <c r="A755" s="3">
        <f>TITRES_STAT!B758</f>
        <v>43880</v>
      </c>
      <c r="B755" s="5">
        <f>TITRES_STAT!D758</f>
        <v>2.1282000000000001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1.0799560050802908E-2</v>
      </c>
      <c r="G755" s="2">
        <f t="shared" si="106"/>
        <v>8.4985780985230835E-3</v>
      </c>
      <c r="H755" s="2">
        <f t="shared" si="103"/>
        <v>1.270749050677042</v>
      </c>
      <c r="I755" s="2">
        <f t="shared" si="104"/>
        <v>55.96166825647942</v>
      </c>
    </row>
    <row r="756" spans="1:9" ht="13.5" x14ac:dyDescent="0.25">
      <c r="A756" s="3">
        <f>TITRES_STAT!B759</f>
        <v>43881</v>
      </c>
      <c r="B756" s="5">
        <f>TITRES_STAT!D759</f>
        <v>2.1282000000000001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1.0028162904316986E-2</v>
      </c>
      <c r="G756" s="2">
        <f t="shared" si="106"/>
        <v>7.891536805771435E-3</v>
      </c>
      <c r="H756" s="2">
        <f t="shared" si="103"/>
        <v>1.2707490506770418</v>
      </c>
      <c r="I756" s="2">
        <f t="shared" si="104"/>
        <v>55.961668256479413</v>
      </c>
    </row>
    <row r="757" spans="1:9" ht="13.5" x14ac:dyDescent="0.25">
      <c r="A757" s="3">
        <f>TITRES_STAT!B760</f>
        <v>43882</v>
      </c>
      <c r="B757" s="5">
        <f>TITRES_STAT!D760</f>
        <v>2.1282000000000001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9.3118655540086297E-3</v>
      </c>
      <c r="G757" s="2">
        <f t="shared" si="106"/>
        <v>7.3278556053591893E-3</v>
      </c>
      <c r="H757" s="2">
        <f t="shared" si="103"/>
        <v>1.2707490506770418</v>
      </c>
      <c r="I757" s="2">
        <f t="shared" si="104"/>
        <v>55.961668256479413</v>
      </c>
    </row>
    <row r="758" spans="1:9" ht="13.5" x14ac:dyDescent="0.25">
      <c r="A758" s="3">
        <f>TITRES_STAT!B761</f>
        <v>43885</v>
      </c>
      <c r="B758" s="5">
        <f>TITRES_STAT!D761</f>
        <v>2.1282000000000001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8.6467323001508702E-3</v>
      </c>
      <c r="G758" s="2">
        <f t="shared" si="106"/>
        <v>6.8044373478335337E-3</v>
      </c>
      <c r="H758" s="2">
        <f t="shared" si="103"/>
        <v>1.2707490506770416</v>
      </c>
      <c r="I758" s="2">
        <f t="shared" si="104"/>
        <v>55.961668256479413</v>
      </c>
    </row>
    <row r="759" spans="1:9" ht="13.5" x14ac:dyDescent="0.25">
      <c r="A759" s="3">
        <f>TITRES_STAT!B762</f>
        <v>43886</v>
      </c>
      <c r="B759" s="5">
        <f>TITRES_STAT!D762</f>
        <v>2.0693999999999999</v>
      </c>
      <c r="C759" s="2">
        <f t="shared" si="99"/>
        <v>-5.8800000000000185E-2</v>
      </c>
      <c r="D759" s="2">
        <f t="shared" si="100"/>
        <v>0</v>
      </c>
      <c r="E759" s="2">
        <f t="shared" si="101"/>
        <v>5.8800000000000185E-2</v>
      </c>
      <c r="F759" s="2">
        <f t="shared" si="106"/>
        <v>8.0291085644258083E-3</v>
      </c>
      <c r="G759" s="2">
        <f t="shared" si="106"/>
        <v>1.0518406108702581E-2</v>
      </c>
      <c r="H759" s="2">
        <f t="shared" si="103"/>
        <v>0.7633389014883909</v>
      </c>
      <c r="I759" s="2">
        <f t="shared" si="104"/>
        <v>43.289404030278881</v>
      </c>
    </row>
    <row r="760" spans="1:9" ht="13.5" x14ac:dyDescent="0.25">
      <c r="A760" s="3">
        <f>TITRES_STAT!B763</f>
        <v>43887</v>
      </c>
      <c r="B760" s="5">
        <f>TITRES_STAT!D763</f>
        <v>2.1227999999999998</v>
      </c>
      <c r="C760" s="2">
        <f t="shared" si="99"/>
        <v>5.3399999999999892E-2</v>
      </c>
      <c r="D760" s="2">
        <f t="shared" si="100"/>
        <v>5.3399999999999892E-2</v>
      </c>
      <c r="E760" s="2">
        <f t="shared" si="101"/>
        <v>0</v>
      </c>
      <c r="F760" s="2">
        <f t="shared" si="106"/>
        <v>1.126988652410967E-2</v>
      </c>
      <c r="G760" s="2">
        <f t="shared" si="106"/>
        <v>9.7670913866523962E-3</v>
      </c>
      <c r="H760" s="2">
        <f t="shared" si="103"/>
        <v>1.1538631182985528</v>
      </c>
      <c r="I760" s="2">
        <f t="shared" si="104"/>
        <v>53.571794256361493</v>
      </c>
    </row>
    <row r="761" spans="1:9" ht="13.5" x14ac:dyDescent="0.25">
      <c r="A761" s="3">
        <f>TITRES_STAT!B764</f>
        <v>43888</v>
      </c>
      <c r="B761" s="5">
        <f>TITRES_STAT!D764</f>
        <v>2.1282000000000001</v>
      </c>
      <c r="C761" s="2">
        <f t="shared" si="99"/>
        <v>5.4000000000002935E-3</v>
      </c>
      <c r="D761" s="2">
        <f t="shared" si="100"/>
        <v>5.4000000000002935E-3</v>
      </c>
      <c r="E761" s="2">
        <f t="shared" si="101"/>
        <v>0</v>
      </c>
      <c r="F761" s="2">
        <f t="shared" si="106"/>
        <v>1.0850608915244715E-2</v>
      </c>
      <c r="G761" s="2">
        <f t="shared" si="106"/>
        <v>9.06944200189151E-3</v>
      </c>
      <c r="H761" s="2">
        <f t="shared" si="103"/>
        <v>1.196392116844865</v>
      </c>
      <c r="I761" s="2">
        <f t="shared" si="104"/>
        <v>54.470789057624728</v>
      </c>
    </row>
    <row r="762" spans="1:9" ht="13.5" x14ac:dyDescent="0.25">
      <c r="A762" s="3">
        <f>TITRES_STAT!B765</f>
        <v>43889</v>
      </c>
      <c r="B762" s="5">
        <f>TITRES_STAT!D765</f>
        <v>2.1282000000000001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1.0075565421298662E-2</v>
      </c>
      <c r="G762" s="2">
        <f t="shared" si="106"/>
        <v>8.4216247160421153E-3</v>
      </c>
      <c r="H762" s="2">
        <f t="shared" si="103"/>
        <v>1.196392116844865</v>
      </c>
      <c r="I762" s="2">
        <f t="shared" si="104"/>
        <v>54.470789057624728</v>
      </c>
    </row>
    <row r="763" spans="1:9" ht="13.5" x14ac:dyDescent="0.25">
      <c r="A763" s="3">
        <f>TITRES_STAT!B766</f>
        <v>43892</v>
      </c>
      <c r="B763" s="5">
        <f>TITRES_STAT!D766</f>
        <v>2.1335000000000002</v>
      </c>
      <c r="C763" s="2">
        <f t="shared" si="99"/>
        <v>5.3000000000000824E-3</v>
      </c>
      <c r="D763" s="2">
        <f t="shared" si="100"/>
        <v>5.3000000000000824E-3</v>
      </c>
      <c r="E763" s="2">
        <f t="shared" si="101"/>
        <v>0</v>
      </c>
      <c r="F763" s="2">
        <f t="shared" si="106"/>
        <v>9.7344536054916209E-3</v>
      </c>
      <c r="G763" s="2">
        <f t="shared" si="106"/>
        <v>7.8200800934676781E-3</v>
      </c>
      <c r="H763" s="2">
        <f t="shared" si="103"/>
        <v>1.2448022896367865</v>
      </c>
      <c r="I763" s="2">
        <f t="shared" si="104"/>
        <v>55.452647005193406</v>
      </c>
    </row>
    <row r="764" spans="1:9" ht="13.5" x14ac:dyDescent="0.25">
      <c r="A764" s="3">
        <f>TITRES_STAT!B767</f>
        <v>43893</v>
      </c>
      <c r="B764" s="5">
        <f>TITRES_STAT!D767</f>
        <v>2.1335000000000002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9.0391354908136469E-3</v>
      </c>
      <c r="G764" s="2">
        <f t="shared" si="106"/>
        <v>7.2615029439342732E-3</v>
      </c>
      <c r="H764" s="2">
        <f t="shared" si="103"/>
        <v>1.2448022896367863</v>
      </c>
      <c r="I764" s="2">
        <f t="shared" si="104"/>
        <v>55.452647005193406</v>
      </c>
    </row>
    <row r="765" spans="1:9" ht="13.5" x14ac:dyDescent="0.25">
      <c r="A765" s="3">
        <f>TITRES_STAT!B768</f>
        <v>43894</v>
      </c>
      <c r="B765" s="5">
        <f>TITRES_STAT!D768</f>
        <v>2.0747</v>
      </c>
      <c r="C765" s="2">
        <f t="shared" si="99"/>
        <v>-5.8800000000000185E-2</v>
      </c>
      <c r="D765" s="2">
        <f t="shared" si="100"/>
        <v>0</v>
      </c>
      <c r="E765" s="2">
        <f t="shared" si="101"/>
        <v>5.8800000000000185E-2</v>
      </c>
      <c r="F765" s="2">
        <f t="shared" ref="F765:G780" si="107">((F764*13)+D765)/14</f>
        <v>8.3934829557555293E-3</v>
      </c>
      <c r="G765" s="2">
        <f t="shared" si="107"/>
        <v>1.0942824162224696E-2</v>
      </c>
      <c r="H765" s="2">
        <f t="shared" si="103"/>
        <v>0.76703078029256377</v>
      </c>
      <c r="I765" s="2">
        <f t="shared" si="104"/>
        <v>43.407890165080659</v>
      </c>
    </row>
    <row r="766" spans="1:9" ht="13.5" x14ac:dyDescent="0.25">
      <c r="A766" s="3">
        <f>TITRES_STAT!B769</f>
        <v>43895</v>
      </c>
      <c r="B766" s="5">
        <f>TITRES_STAT!D769</f>
        <v>2.1227999999999998</v>
      </c>
      <c r="C766" s="2">
        <f t="shared" si="99"/>
        <v>4.809999999999981E-2</v>
      </c>
      <c r="D766" s="2">
        <f t="shared" si="100"/>
        <v>4.809999999999981E-2</v>
      </c>
      <c r="E766" s="2">
        <f t="shared" si="101"/>
        <v>0</v>
      </c>
      <c r="F766" s="2">
        <f t="shared" si="107"/>
        <v>1.1229662744630121E-2</v>
      </c>
      <c r="G766" s="2">
        <f t="shared" si="107"/>
        <v>1.0161193864922933E-2</v>
      </c>
      <c r="H766" s="2">
        <f t="shared" si="103"/>
        <v>1.1051519037930777</v>
      </c>
      <c r="I766" s="2">
        <f t="shared" si="104"/>
        <v>52.497489696672588</v>
      </c>
    </row>
    <row r="767" spans="1:9" ht="13.5" x14ac:dyDescent="0.25">
      <c r="A767" s="3">
        <f>TITRES_STAT!B770</f>
        <v>43896</v>
      </c>
      <c r="B767" s="5">
        <f>TITRES_STAT!D770</f>
        <v>2.1175000000000002</v>
      </c>
      <c r="C767" s="2">
        <f t="shared" si="99"/>
        <v>-5.2999999999996383E-3</v>
      </c>
      <c r="D767" s="2">
        <f t="shared" si="100"/>
        <v>0</v>
      </c>
      <c r="E767" s="2">
        <f t="shared" si="101"/>
        <v>5.2999999999996383E-3</v>
      </c>
      <c r="F767" s="2">
        <f t="shared" si="107"/>
        <v>1.0427543977156542E-2</v>
      </c>
      <c r="G767" s="2">
        <f t="shared" si="107"/>
        <v>9.8139657317141259E-3</v>
      </c>
      <c r="H767" s="2">
        <f t="shared" si="103"/>
        <v>1.06252092805456</v>
      </c>
      <c r="I767" s="2">
        <f t="shared" si="104"/>
        <v>51.515643482792001</v>
      </c>
    </row>
    <row r="768" spans="1:9" ht="13.5" x14ac:dyDescent="0.25">
      <c r="A768" s="3">
        <f>TITRES_STAT!B771</f>
        <v>43899</v>
      </c>
      <c r="B768" s="5">
        <f>TITRES_STAT!D771</f>
        <v>2.0853999999999999</v>
      </c>
      <c r="C768" s="2">
        <f t="shared" si="99"/>
        <v>-3.2100000000000239E-2</v>
      </c>
      <c r="D768" s="2">
        <f t="shared" si="100"/>
        <v>0</v>
      </c>
      <c r="E768" s="2">
        <f t="shared" si="101"/>
        <v>3.2100000000000239E-2</v>
      </c>
      <c r="F768" s="2">
        <f t="shared" si="107"/>
        <v>9.6827194073596471E-3</v>
      </c>
      <c r="G768" s="2">
        <f t="shared" si="107"/>
        <v>1.1405825322305992E-2</v>
      </c>
      <c r="H768" s="2">
        <f t="shared" si="103"/>
        <v>0.84892755532766884</v>
      </c>
      <c r="I768" s="2">
        <f t="shared" si="104"/>
        <v>45.914592644881701</v>
      </c>
    </row>
    <row r="769" spans="1:9" ht="13.5" x14ac:dyDescent="0.25">
      <c r="A769" s="3">
        <f>TITRES_STAT!B772</f>
        <v>43900</v>
      </c>
      <c r="B769" s="5">
        <f>TITRES_STAT!D772</f>
        <v>2.0587</v>
      </c>
      <c r="C769" s="2">
        <f t="shared" si="99"/>
        <v>-2.6699999999999946E-2</v>
      </c>
      <c r="D769" s="2">
        <f t="shared" si="100"/>
        <v>0</v>
      </c>
      <c r="E769" s="2">
        <f t="shared" si="101"/>
        <v>2.6699999999999946E-2</v>
      </c>
      <c r="F769" s="2">
        <f t="shared" si="107"/>
        <v>8.9910965925482454E-3</v>
      </c>
      <c r="G769" s="2">
        <f t="shared" si="107"/>
        <v>1.2498266370712703E-2</v>
      </c>
      <c r="H769" s="2">
        <f t="shared" si="103"/>
        <v>0.71938749950290393</v>
      </c>
      <c r="I769" s="2">
        <f t="shared" si="104"/>
        <v>41.839753965344499</v>
      </c>
    </row>
    <row r="770" spans="1:9" ht="13.5" x14ac:dyDescent="0.25">
      <c r="A770" s="3">
        <f>TITRES_STAT!B773</f>
        <v>43901</v>
      </c>
      <c r="B770" s="5">
        <f>TITRES_STAT!D773</f>
        <v>2.0960999999999999</v>
      </c>
      <c r="C770" s="2">
        <f t="shared" si="99"/>
        <v>3.7399999999999878E-2</v>
      </c>
      <c r="D770" s="2">
        <f t="shared" si="100"/>
        <v>3.7399999999999878E-2</v>
      </c>
      <c r="E770" s="2">
        <f t="shared" si="101"/>
        <v>0</v>
      </c>
      <c r="F770" s="2">
        <f t="shared" si="107"/>
        <v>1.102030397879479E-2</v>
      </c>
      <c r="G770" s="2">
        <f t="shared" si="107"/>
        <v>1.1605533058518939E-2</v>
      </c>
      <c r="H770" s="2">
        <f t="shared" si="103"/>
        <v>0.9495732702002373</v>
      </c>
      <c r="I770" s="2">
        <f t="shared" si="104"/>
        <v>48.706723913110906</v>
      </c>
    </row>
    <row r="771" spans="1:9" ht="13.5" x14ac:dyDescent="0.25">
      <c r="A771" s="3">
        <f>TITRES_STAT!B774</f>
        <v>43902</v>
      </c>
      <c r="B771" s="5">
        <f>TITRES_STAT!D774</f>
        <v>2.0318999999999998</v>
      </c>
      <c r="C771" s="2">
        <f t="shared" ref="C771:C834" si="108">B771-B770</f>
        <v>-6.4200000000000035E-2</v>
      </c>
      <c r="D771" s="2">
        <f t="shared" ref="D771:D834" si="109">IF(C771&gt;0,C771,0)</f>
        <v>0</v>
      </c>
      <c r="E771" s="2">
        <f t="shared" ref="E771:E834" si="110">IF(C771&lt;0,-C771,0)</f>
        <v>6.4200000000000035E-2</v>
      </c>
      <c r="F771" s="2">
        <f t="shared" si="107"/>
        <v>1.0233139408880876E-2</v>
      </c>
      <c r="G771" s="2">
        <f t="shared" si="107"/>
        <v>1.5362280697196159E-2</v>
      </c>
      <c r="H771" s="2">
        <f t="shared" si="103"/>
        <v>0.66612110601185492</v>
      </c>
      <c r="I771" s="2">
        <f t="shared" si="104"/>
        <v>39.980353385374812</v>
      </c>
    </row>
    <row r="772" spans="1:9" ht="13.5" x14ac:dyDescent="0.25">
      <c r="A772" s="3">
        <f>TITRES_STAT!B775</f>
        <v>43903</v>
      </c>
      <c r="B772" s="5">
        <f>TITRES_STAT!D775</f>
        <v>2.0105</v>
      </c>
      <c r="C772" s="2">
        <f t="shared" si="108"/>
        <v>-2.1399999999999864E-2</v>
      </c>
      <c r="D772" s="2">
        <f t="shared" si="109"/>
        <v>0</v>
      </c>
      <c r="E772" s="2">
        <f t="shared" si="110"/>
        <v>2.1399999999999864E-2</v>
      </c>
      <c r="F772" s="2">
        <f t="shared" si="107"/>
        <v>9.502200879675099E-3</v>
      </c>
      <c r="G772" s="2">
        <f t="shared" si="107"/>
        <v>1.5793546361682138E-2</v>
      </c>
      <c r="H772" s="2">
        <f t="shared" si="103"/>
        <v>0.60165086815011193</v>
      </c>
      <c r="I772" s="2">
        <f t="shared" si="104"/>
        <v>37.564420568448334</v>
      </c>
    </row>
    <row r="773" spans="1:9" ht="13.5" x14ac:dyDescent="0.25">
      <c r="A773" s="3">
        <f>TITRES_STAT!B776</f>
        <v>43906</v>
      </c>
      <c r="B773" s="5">
        <f>TITRES_STAT!D776</f>
        <v>2.0051999999999999</v>
      </c>
      <c r="C773" s="2">
        <f t="shared" si="108"/>
        <v>-5.3000000000000824E-3</v>
      </c>
      <c r="D773" s="2">
        <f t="shared" si="109"/>
        <v>0</v>
      </c>
      <c r="E773" s="2">
        <f t="shared" si="110"/>
        <v>5.3000000000000824E-3</v>
      </c>
      <c r="F773" s="2">
        <f t="shared" si="107"/>
        <v>8.8234722454125919E-3</v>
      </c>
      <c r="G773" s="2">
        <f t="shared" si="107"/>
        <v>1.5044007335847705E-2</v>
      </c>
      <c r="H773" s="2">
        <f t="shared" si="103"/>
        <v>0.58651076461439411</v>
      </c>
      <c r="I773" s="2">
        <f t="shared" si="104"/>
        <v>36.968596601797856</v>
      </c>
    </row>
    <row r="774" spans="1:9" ht="13.5" x14ac:dyDescent="0.25">
      <c r="A774" s="3">
        <f>TITRES_STAT!B777</f>
        <v>43907</v>
      </c>
      <c r="B774" s="5">
        <f>TITRES_STAT!D777</f>
        <v>1.9196</v>
      </c>
      <c r="C774" s="2">
        <f t="shared" si="108"/>
        <v>-8.5599999999999898E-2</v>
      </c>
      <c r="D774" s="2">
        <f t="shared" si="109"/>
        <v>0</v>
      </c>
      <c r="E774" s="2">
        <f t="shared" si="110"/>
        <v>8.5599999999999898E-2</v>
      </c>
      <c r="F774" s="2">
        <f t="shared" si="107"/>
        <v>8.193224227883121E-3</v>
      </c>
      <c r="G774" s="2">
        <f t="shared" si="107"/>
        <v>2.0083721097572862E-2</v>
      </c>
      <c r="H774" s="2">
        <f t="shared" si="103"/>
        <v>0.40795349567333317</v>
      </c>
      <c r="I774" s="2">
        <f t="shared" si="104"/>
        <v>28.974926865623161</v>
      </c>
    </row>
    <row r="775" spans="1:9" ht="13.5" x14ac:dyDescent="0.25">
      <c r="A775" s="3">
        <f>TITRES_STAT!B778</f>
        <v>43908</v>
      </c>
      <c r="B775" s="5">
        <f>TITRES_STAT!D778</f>
        <v>1.9731000000000001</v>
      </c>
      <c r="C775" s="2">
        <f t="shared" si="108"/>
        <v>5.3500000000000103E-2</v>
      </c>
      <c r="D775" s="2">
        <f t="shared" si="109"/>
        <v>5.3500000000000103E-2</v>
      </c>
      <c r="E775" s="2">
        <f t="shared" si="110"/>
        <v>0</v>
      </c>
      <c r="F775" s="2">
        <f t="shared" si="107"/>
        <v>1.142942249732005E-2</v>
      </c>
      <c r="G775" s="2">
        <f t="shared" si="107"/>
        <v>1.8649169590603372E-2</v>
      </c>
      <c r="H775" s="2">
        <f t="shared" si="103"/>
        <v>0.61286495582510625</v>
      </c>
      <c r="I775" s="2">
        <f t="shared" si="104"/>
        <v>37.99852886701094</v>
      </c>
    </row>
    <row r="776" spans="1:9" ht="13.5" x14ac:dyDescent="0.25">
      <c r="A776" s="3">
        <f>TITRES_STAT!B779</f>
        <v>43909</v>
      </c>
      <c r="B776" s="5">
        <f>TITRES_STAT!D779</f>
        <v>2.0318999999999998</v>
      </c>
      <c r="C776" s="2">
        <f t="shared" si="108"/>
        <v>5.8799999999999741E-2</v>
      </c>
      <c r="D776" s="2">
        <f t="shared" si="109"/>
        <v>5.8799999999999741E-2</v>
      </c>
      <c r="E776" s="2">
        <f t="shared" si="110"/>
        <v>0</v>
      </c>
      <c r="F776" s="2">
        <f t="shared" si="107"/>
        <v>1.4813035176082885E-2</v>
      </c>
      <c r="G776" s="2">
        <f t="shared" si="107"/>
        <v>1.7317086048417415E-2</v>
      </c>
      <c r="H776" s="2">
        <f t="shared" si="103"/>
        <v>0.85539998673371653</v>
      </c>
      <c r="I776" s="2">
        <f t="shared" si="104"/>
        <v>46.103265756705099</v>
      </c>
    </row>
    <row r="777" spans="1:9" ht="13.5" x14ac:dyDescent="0.25">
      <c r="A777" s="3">
        <f>TITRES_STAT!B780</f>
        <v>43913</v>
      </c>
      <c r="B777" s="5">
        <f>TITRES_STAT!D780</f>
        <v>2.0800999999999998</v>
      </c>
      <c r="C777" s="2">
        <f t="shared" si="108"/>
        <v>4.8200000000000021E-2</v>
      </c>
      <c r="D777" s="2">
        <f t="shared" si="109"/>
        <v>4.8200000000000021E-2</v>
      </c>
      <c r="E777" s="2">
        <f t="shared" si="110"/>
        <v>0</v>
      </c>
      <c r="F777" s="2">
        <f t="shared" si="107"/>
        <v>1.7197818377791253E-2</v>
      </c>
      <c r="G777" s="2">
        <f t="shared" si="107"/>
        <v>1.6080151330673313E-2</v>
      </c>
      <c r="H777" s="2">
        <f t="shared" si="103"/>
        <v>1.0695060030303298</v>
      </c>
      <c r="I777" s="2">
        <f t="shared" si="104"/>
        <v>51.67928971765614</v>
      </c>
    </row>
    <row r="778" spans="1:9" ht="13.5" x14ac:dyDescent="0.25">
      <c r="A778" s="3">
        <f>TITRES_STAT!B781</f>
        <v>43914</v>
      </c>
      <c r="B778" s="5">
        <f>TITRES_STAT!D781</f>
        <v>2.1389</v>
      </c>
      <c r="C778" s="2">
        <f t="shared" si="108"/>
        <v>5.8800000000000185E-2</v>
      </c>
      <c r="D778" s="2">
        <f t="shared" si="109"/>
        <v>5.8800000000000185E-2</v>
      </c>
      <c r="E778" s="2">
        <f t="shared" si="110"/>
        <v>0</v>
      </c>
      <c r="F778" s="2">
        <f t="shared" si="107"/>
        <v>2.0169402779377604E-2</v>
      </c>
      <c r="G778" s="2">
        <f t="shared" si="107"/>
        <v>1.4931569092768077E-2</v>
      </c>
      <c r="H778" s="2">
        <f t="shared" si="103"/>
        <v>1.3507892341432761</v>
      </c>
      <c r="I778" s="2">
        <f t="shared" si="104"/>
        <v>57.461094960117045</v>
      </c>
    </row>
    <row r="779" spans="1:9" ht="13.5" x14ac:dyDescent="0.25">
      <c r="A779" s="3">
        <f>TITRES_STAT!B782</f>
        <v>43915</v>
      </c>
      <c r="B779" s="5">
        <f>TITRES_STAT!D782</f>
        <v>2.1922999999999999</v>
      </c>
      <c r="C779" s="2">
        <f t="shared" si="108"/>
        <v>5.3399999999999892E-2</v>
      </c>
      <c r="D779" s="2">
        <f t="shared" si="109"/>
        <v>5.3399999999999892E-2</v>
      </c>
      <c r="E779" s="2">
        <f t="shared" si="110"/>
        <v>0</v>
      </c>
      <c r="F779" s="2">
        <f t="shared" si="107"/>
        <v>2.2543016866564909E-2</v>
      </c>
      <c r="G779" s="2">
        <f t="shared" si="107"/>
        <v>1.3865028443284643E-2</v>
      </c>
      <c r="H779" s="2">
        <f t="shared" si="103"/>
        <v>1.6258904162207719</v>
      </c>
      <c r="I779" s="2">
        <f t="shared" si="104"/>
        <v>61.917679663143829</v>
      </c>
    </row>
    <row r="780" spans="1:9" ht="13.5" x14ac:dyDescent="0.25">
      <c r="A780" s="3">
        <f>TITRES_STAT!B783</f>
        <v>43916</v>
      </c>
      <c r="B780" s="5">
        <f>TITRES_STAT!D783</f>
        <v>2.1922999999999999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2.0932801376095989E-2</v>
      </c>
      <c r="G780" s="2">
        <f t="shared" si="107"/>
        <v>1.2874669268764311E-2</v>
      </c>
      <c r="H780" s="2">
        <f t="shared" si="103"/>
        <v>1.6258904162207721</v>
      </c>
      <c r="I780" s="2">
        <f t="shared" si="104"/>
        <v>61.917679663143836</v>
      </c>
    </row>
    <row r="781" spans="1:9" ht="13.5" x14ac:dyDescent="0.25">
      <c r="A781" s="3">
        <f>TITRES_STAT!B784</f>
        <v>43917</v>
      </c>
      <c r="B781" s="5">
        <f>TITRES_STAT!D784</f>
        <v>2.1922999999999999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1.9437601277803418E-2</v>
      </c>
      <c r="G781" s="2">
        <f t="shared" si="111"/>
        <v>1.1955050035281146E-2</v>
      </c>
      <c r="H781" s="2">
        <f t="shared" si="103"/>
        <v>1.6258904162207721</v>
      </c>
      <c r="I781" s="2">
        <f t="shared" si="104"/>
        <v>61.917679663143836</v>
      </c>
    </row>
    <row r="782" spans="1:9" ht="13.5" x14ac:dyDescent="0.25">
      <c r="A782" s="3">
        <f>TITRES_STAT!B785</f>
        <v>43920</v>
      </c>
      <c r="B782" s="5">
        <f>TITRES_STAT!D785</f>
        <v>2.2191000000000001</v>
      </c>
      <c r="C782" s="2">
        <f t="shared" si="108"/>
        <v>2.6800000000000157E-2</v>
      </c>
      <c r="D782" s="2">
        <f t="shared" si="109"/>
        <v>2.6800000000000157E-2</v>
      </c>
      <c r="E782" s="2">
        <f t="shared" si="110"/>
        <v>0</v>
      </c>
      <c r="F782" s="2">
        <f t="shared" si="111"/>
        <v>1.9963486900817472E-2</v>
      </c>
      <c r="G782" s="2">
        <f t="shared" si="111"/>
        <v>1.1101117889903922E-2</v>
      </c>
      <c r="H782" s="2">
        <f t="shared" si="103"/>
        <v>1.7983312220270684</v>
      </c>
      <c r="I782" s="2">
        <f t="shared" si="104"/>
        <v>64.264416158870034</v>
      </c>
    </row>
    <row r="783" spans="1:9" ht="13.5" x14ac:dyDescent="0.25">
      <c r="A783" s="3">
        <f>TITRES_STAT!B786</f>
        <v>43921</v>
      </c>
      <c r="B783" s="5">
        <f>TITRES_STAT!D786</f>
        <v>2.1549</v>
      </c>
      <c r="C783" s="2">
        <f t="shared" si="108"/>
        <v>-6.4200000000000035E-2</v>
      </c>
      <c r="D783" s="2">
        <f t="shared" si="109"/>
        <v>0</v>
      </c>
      <c r="E783" s="2">
        <f t="shared" si="110"/>
        <v>6.4200000000000035E-2</v>
      </c>
      <c r="F783" s="2">
        <f t="shared" si="111"/>
        <v>1.8537523550759081E-2</v>
      </c>
      <c r="G783" s="2">
        <f t="shared" si="111"/>
        <v>1.4893895183482216E-2</v>
      </c>
      <c r="H783" s="2">
        <f t="shared" si="103"/>
        <v>1.2446390499187721</v>
      </c>
      <c r="I783" s="2">
        <f t="shared" si="104"/>
        <v>55.449407331829697</v>
      </c>
    </row>
    <row r="784" spans="1:9" ht="13.5" x14ac:dyDescent="0.25">
      <c r="A784" s="3">
        <f>TITRES_STAT!B787</f>
        <v>43922</v>
      </c>
      <c r="B784" s="5">
        <f>TITRES_STAT!D787</f>
        <v>2.0908000000000002</v>
      </c>
      <c r="C784" s="2">
        <f t="shared" si="108"/>
        <v>-6.4099999999999824E-2</v>
      </c>
      <c r="D784" s="2">
        <f t="shared" si="109"/>
        <v>0</v>
      </c>
      <c r="E784" s="2">
        <f t="shared" si="110"/>
        <v>6.4099999999999824E-2</v>
      </c>
      <c r="F784" s="2">
        <f t="shared" si="111"/>
        <v>1.7213414725704861E-2</v>
      </c>
      <c r="G784" s="2">
        <f t="shared" si="111"/>
        <v>1.8408616956090616E-2</v>
      </c>
      <c r="H784" s="2">
        <f t="shared" si="103"/>
        <v>0.93507376283418653</v>
      </c>
      <c r="I784" s="2">
        <f t="shared" si="104"/>
        <v>48.322383404374214</v>
      </c>
    </row>
    <row r="785" spans="1:9" ht="13.5" x14ac:dyDescent="0.25">
      <c r="A785" s="3">
        <f>TITRES_STAT!B788</f>
        <v>43923</v>
      </c>
      <c r="B785" s="5">
        <f>TITRES_STAT!D788</f>
        <v>2.0587</v>
      </c>
      <c r="C785" s="2">
        <f t="shared" si="108"/>
        <v>-3.2100000000000239E-2</v>
      </c>
      <c r="D785" s="2">
        <f t="shared" si="109"/>
        <v>0</v>
      </c>
      <c r="E785" s="2">
        <f t="shared" si="110"/>
        <v>3.2100000000000239E-2</v>
      </c>
      <c r="F785" s="2">
        <f t="shared" si="111"/>
        <v>1.598388510244023E-2</v>
      </c>
      <c r="G785" s="2">
        <f t="shared" si="111"/>
        <v>1.9386572887798444E-2</v>
      </c>
      <c r="H785" s="2">
        <f t="shared" ref="H785:H848" si="112">F785/G785</f>
        <v>0.82448224319731089</v>
      </c>
      <c r="I785" s="2">
        <f t="shared" ref="I785:I848" si="113">IF(G785=0,100,100-(100/(1+H785)))</f>
        <v>45.189929705890059</v>
      </c>
    </row>
    <row r="786" spans="1:9" ht="13.5" x14ac:dyDescent="0.25">
      <c r="A786" s="3">
        <f>TITRES_STAT!B789</f>
        <v>43924</v>
      </c>
      <c r="B786" s="5">
        <f>TITRES_STAT!D789</f>
        <v>1.9998</v>
      </c>
      <c r="C786" s="2">
        <f t="shared" si="108"/>
        <v>-5.8899999999999952E-2</v>
      </c>
      <c r="D786" s="2">
        <f t="shared" si="109"/>
        <v>0</v>
      </c>
      <c r="E786" s="2">
        <f t="shared" si="110"/>
        <v>5.8899999999999952E-2</v>
      </c>
      <c r="F786" s="2">
        <f t="shared" si="111"/>
        <v>1.48421790236945E-2</v>
      </c>
      <c r="G786" s="2">
        <f t="shared" si="111"/>
        <v>2.220896053866998E-2</v>
      </c>
      <c r="H786" s="2">
        <f t="shared" si="112"/>
        <v>0.66829687944428884</v>
      </c>
      <c r="I786" s="2">
        <f t="shared" si="113"/>
        <v>40.058630312064068</v>
      </c>
    </row>
    <row r="787" spans="1:9" ht="13.5" x14ac:dyDescent="0.25">
      <c r="A787" s="3">
        <f>TITRES_STAT!B790</f>
        <v>43927</v>
      </c>
      <c r="B787" s="5">
        <f>TITRES_STAT!D790</f>
        <v>1.9410000000000001</v>
      </c>
      <c r="C787" s="2">
        <f t="shared" si="108"/>
        <v>-5.8799999999999963E-2</v>
      </c>
      <c r="D787" s="2">
        <f t="shared" si="109"/>
        <v>0</v>
      </c>
      <c r="E787" s="2">
        <f t="shared" si="110"/>
        <v>5.8799999999999963E-2</v>
      </c>
      <c r="F787" s="2">
        <f t="shared" si="111"/>
        <v>1.3782023379144892E-2</v>
      </c>
      <c r="G787" s="2">
        <f t="shared" si="111"/>
        <v>2.4822606214479265E-2</v>
      </c>
      <c r="H787" s="2">
        <f t="shared" si="112"/>
        <v>0.55522064283103778</v>
      </c>
      <c r="I787" s="2">
        <f t="shared" si="113"/>
        <v>35.700441952747283</v>
      </c>
    </row>
    <row r="788" spans="1:9" ht="13.5" x14ac:dyDescent="0.25">
      <c r="A788" s="3">
        <f>TITRES_STAT!B791</f>
        <v>43928</v>
      </c>
      <c r="B788" s="5">
        <f>TITRES_STAT!D791</f>
        <v>1.8875999999999999</v>
      </c>
      <c r="C788" s="2">
        <f t="shared" si="108"/>
        <v>-5.3400000000000114E-2</v>
      </c>
      <c r="D788" s="2">
        <f t="shared" si="109"/>
        <v>0</v>
      </c>
      <c r="E788" s="2">
        <f t="shared" si="110"/>
        <v>5.3400000000000114E-2</v>
      </c>
      <c r="F788" s="2">
        <f t="shared" si="111"/>
        <v>1.2797593137777398E-2</v>
      </c>
      <c r="G788" s="2">
        <f t="shared" si="111"/>
        <v>2.6863848627730755E-2</v>
      </c>
      <c r="H788" s="2">
        <f t="shared" si="112"/>
        <v>0.47638718171479055</v>
      </c>
      <c r="I788" s="2">
        <f t="shared" si="113"/>
        <v>32.267090070605846</v>
      </c>
    </row>
    <row r="789" spans="1:9" ht="13.5" x14ac:dyDescent="0.25">
      <c r="A789" s="3">
        <f>TITRES_STAT!B792</f>
        <v>43929</v>
      </c>
      <c r="B789" s="5">
        <f>TITRES_STAT!D792</f>
        <v>1.9142999999999999</v>
      </c>
      <c r="C789" s="2">
        <f t="shared" si="108"/>
        <v>2.6699999999999946E-2</v>
      </c>
      <c r="D789" s="2">
        <f t="shared" si="109"/>
        <v>2.6699999999999946E-2</v>
      </c>
      <c r="E789" s="2">
        <f t="shared" si="110"/>
        <v>0</v>
      </c>
      <c r="F789" s="2">
        <f t="shared" si="111"/>
        <v>1.3790622199364723E-2</v>
      </c>
      <c r="G789" s="2">
        <f t="shared" si="111"/>
        <v>2.4945002297178557E-2</v>
      </c>
      <c r="H789" s="2">
        <f t="shared" si="112"/>
        <v>0.55284108756825145</v>
      </c>
      <c r="I789" s="2">
        <f t="shared" si="113"/>
        <v>35.601910072717118</v>
      </c>
    </row>
    <row r="790" spans="1:9" ht="13.5" x14ac:dyDescent="0.25">
      <c r="A790" s="3">
        <f>TITRES_STAT!B793</f>
        <v>43934</v>
      </c>
      <c r="B790" s="5">
        <f>TITRES_STAT!D793</f>
        <v>1.9623999999999999</v>
      </c>
      <c r="C790" s="2">
        <f t="shared" si="108"/>
        <v>4.8100000000000032E-2</v>
      </c>
      <c r="D790" s="2">
        <f t="shared" si="109"/>
        <v>4.8100000000000032E-2</v>
      </c>
      <c r="E790" s="2">
        <f t="shared" si="110"/>
        <v>0</v>
      </c>
      <c r="F790" s="2">
        <f t="shared" si="111"/>
        <v>1.6241292042267246E-2</v>
      </c>
      <c r="G790" s="2">
        <f t="shared" si="111"/>
        <v>2.3163216418808662E-2</v>
      </c>
      <c r="H790" s="2">
        <f t="shared" si="112"/>
        <v>0.70116739180829935</v>
      </c>
      <c r="I790" s="2">
        <f t="shared" si="113"/>
        <v>41.216837048761889</v>
      </c>
    </row>
    <row r="791" spans="1:9" ht="13.5" x14ac:dyDescent="0.25">
      <c r="A791" s="3">
        <f>TITRES_STAT!B794</f>
        <v>43935</v>
      </c>
      <c r="B791" s="5">
        <f>TITRES_STAT!D794</f>
        <v>2.0105</v>
      </c>
      <c r="C791" s="2">
        <f t="shared" si="108"/>
        <v>4.8100000000000032E-2</v>
      </c>
      <c r="D791" s="2">
        <f t="shared" si="109"/>
        <v>4.8100000000000032E-2</v>
      </c>
      <c r="E791" s="2">
        <f t="shared" si="110"/>
        <v>0</v>
      </c>
      <c r="F791" s="2">
        <f t="shared" si="111"/>
        <v>1.8516914039248159E-2</v>
      </c>
      <c r="G791" s="2">
        <f t="shared" si="111"/>
        <v>2.1508700960322331E-2</v>
      </c>
      <c r="H791" s="2">
        <f t="shared" si="112"/>
        <v>0.86090341175912022</v>
      </c>
      <c r="I791" s="2">
        <f t="shared" si="113"/>
        <v>46.2626596479451</v>
      </c>
    </row>
    <row r="792" spans="1:9" ht="13.5" x14ac:dyDescent="0.25">
      <c r="A792" s="3">
        <f>TITRES_STAT!B795</f>
        <v>43936</v>
      </c>
      <c r="B792" s="5">
        <f>TITRES_STAT!D795</f>
        <v>1.9517</v>
      </c>
      <c r="C792" s="2">
        <f t="shared" si="108"/>
        <v>-5.8799999999999963E-2</v>
      </c>
      <c r="D792" s="2">
        <f t="shared" si="109"/>
        <v>0</v>
      </c>
      <c r="E792" s="2">
        <f t="shared" si="110"/>
        <v>5.8799999999999963E-2</v>
      </c>
      <c r="F792" s="2">
        <f t="shared" si="111"/>
        <v>1.7194277322159005E-2</v>
      </c>
      <c r="G792" s="2">
        <f t="shared" si="111"/>
        <v>2.4172365177442163E-2</v>
      </c>
      <c r="H792" s="2">
        <f t="shared" si="112"/>
        <v>0.71131960798791993</v>
      </c>
      <c r="I792" s="2">
        <f t="shared" si="113"/>
        <v>41.565561726032719</v>
      </c>
    </row>
    <row r="793" spans="1:9" ht="13.5" x14ac:dyDescent="0.25">
      <c r="A793" s="3">
        <f>TITRES_STAT!B796</f>
        <v>43937</v>
      </c>
      <c r="B793" s="5">
        <f>TITRES_STAT!D796</f>
        <v>1.8983000000000001</v>
      </c>
      <c r="C793" s="2">
        <f t="shared" si="108"/>
        <v>-5.3399999999999892E-2</v>
      </c>
      <c r="D793" s="2">
        <f t="shared" si="109"/>
        <v>0</v>
      </c>
      <c r="E793" s="2">
        <f t="shared" si="110"/>
        <v>5.3399999999999892E-2</v>
      </c>
      <c r="F793" s="2">
        <f t="shared" si="111"/>
        <v>1.5966114656290505E-2</v>
      </c>
      <c r="G793" s="2">
        <f t="shared" si="111"/>
        <v>2.6260053379053429E-2</v>
      </c>
      <c r="H793" s="2">
        <f t="shared" si="112"/>
        <v>0.60800008384697424</v>
      </c>
      <c r="I793" s="2">
        <f t="shared" si="113"/>
        <v>37.810948516395399</v>
      </c>
    </row>
    <row r="794" spans="1:9" ht="13.5" x14ac:dyDescent="0.25">
      <c r="A794" s="3">
        <f>TITRES_STAT!B797</f>
        <v>43938</v>
      </c>
      <c r="B794" s="5">
        <f>TITRES_STAT!D797</f>
        <v>1.8714999999999999</v>
      </c>
      <c r="C794" s="2">
        <f t="shared" si="108"/>
        <v>-2.6800000000000157E-2</v>
      </c>
      <c r="D794" s="2">
        <f t="shared" si="109"/>
        <v>0</v>
      </c>
      <c r="E794" s="2">
        <f t="shared" si="110"/>
        <v>2.6800000000000157E-2</v>
      </c>
      <c r="F794" s="2">
        <f t="shared" si="111"/>
        <v>1.4825677895126897E-2</v>
      </c>
      <c r="G794" s="2">
        <f t="shared" si="111"/>
        <v>2.6298620994835341E-2</v>
      </c>
      <c r="H794" s="2">
        <f t="shared" si="112"/>
        <v>0.56374354754336509</v>
      </c>
      <c r="I794" s="2">
        <f t="shared" si="113"/>
        <v>36.050895201390531</v>
      </c>
    </row>
    <row r="795" spans="1:9" ht="13.5" x14ac:dyDescent="0.25">
      <c r="A795" s="3">
        <f>TITRES_STAT!B798</f>
        <v>43941</v>
      </c>
      <c r="B795" s="5">
        <f>TITRES_STAT!D798</f>
        <v>1.9142999999999999</v>
      </c>
      <c r="C795" s="2">
        <f t="shared" si="108"/>
        <v>4.2799999999999949E-2</v>
      </c>
      <c r="D795" s="2">
        <f t="shared" si="109"/>
        <v>4.2799999999999949E-2</v>
      </c>
      <c r="E795" s="2">
        <f t="shared" si="110"/>
        <v>0</v>
      </c>
      <c r="F795" s="2">
        <f t="shared" si="111"/>
        <v>1.6823843759760686E-2</v>
      </c>
      <c r="G795" s="2">
        <f t="shared" si="111"/>
        <v>2.4420148066632816E-2</v>
      </c>
      <c r="H795" s="2">
        <f t="shared" si="112"/>
        <v>0.68893291366846532</v>
      </c>
      <c r="I795" s="2">
        <f t="shared" si="113"/>
        <v>40.791017102749272</v>
      </c>
    </row>
    <row r="796" spans="1:9" ht="13.5" x14ac:dyDescent="0.25">
      <c r="A796" s="3">
        <f>TITRES_STAT!B799</f>
        <v>43942</v>
      </c>
      <c r="B796" s="5">
        <f>TITRES_STAT!D799</f>
        <v>1.9463999999999999</v>
      </c>
      <c r="C796" s="2">
        <f t="shared" si="108"/>
        <v>3.2100000000000017E-2</v>
      </c>
      <c r="D796" s="2">
        <f t="shared" si="109"/>
        <v>3.2100000000000017E-2</v>
      </c>
      <c r="E796" s="2">
        <f t="shared" si="110"/>
        <v>0</v>
      </c>
      <c r="F796" s="2">
        <f t="shared" si="111"/>
        <v>1.7914997776920637E-2</v>
      </c>
      <c r="G796" s="2">
        <f t="shared" si="111"/>
        <v>2.2675851776159044E-2</v>
      </c>
      <c r="H796" s="2">
        <f t="shared" si="112"/>
        <v>0.79004740169258481</v>
      </c>
      <c r="I796" s="2">
        <f t="shared" si="113"/>
        <v>44.135557580517315</v>
      </c>
    </row>
    <row r="797" spans="1:9" ht="13.5" x14ac:dyDescent="0.25">
      <c r="A797" s="3">
        <f>TITRES_STAT!B800</f>
        <v>43943</v>
      </c>
      <c r="B797" s="5">
        <f>TITRES_STAT!D800</f>
        <v>1.9892000000000001</v>
      </c>
      <c r="C797" s="2">
        <f t="shared" si="108"/>
        <v>4.2800000000000171E-2</v>
      </c>
      <c r="D797" s="2">
        <f t="shared" si="109"/>
        <v>4.2800000000000171E-2</v>
      </c>
      <c r="E797" s="2">
        <f t="shared" si="110"/>
        <v>0</v>
      </c>
      <c r="F797" s="2">
        <f t="shared" ref="F797:G812" si="114">((F796*13)+D797)/14</f>
        <v>1.9692497935712032E-2</v>
      </c>
      <c r="G797" s="2">
        <f t="shared" si="114"/>
        <v>2.1056148077861967E-2</v>
      </c>
      <c r="H797" s="2">
        <f t="shared" si="112"/>
        <v>0.93523743577850071</v>
      </c>
      <c r="I797" s="2">
        <f t="shared" si="113"/>
        <v>48.326754045158111</v>
      </c>
    </row>
    <row r="798" spans="1:9" ht="13.5" x14ac:dyDescent="0.25">
      <c r="A798" s="3">
        <f>TITRES_STAT!B801</f>
        <v>43944</v>
      </c>
      <c r="B798" s="5">
        <f>TITRES_STAT!D801</f>
        <v>1.9838</v>
      </c>
      <c r="C798" s="2">
        <f t="shared" si="108"/>
        <v>-5.4000000000000714E-3</v>
      </c>
      <c r="D798" s="2">
        <f t="shared" si="109"/>
        <v>0</v>
      </c>
      <c r="E798" s="2">
        <f t="shared" si="110"/>
        <v>5.4000000000000714E-3</v>
      </c>
      <c r="F798" s="2">
        <f t="shared" si="114"/>
        <v>1.8285890940304028E-2</v>
      </c>
      <c r="G798" s="2">
        <f t="shared" si="114"/>
        <v>1.9937851786586115E-2</v>
      </c>
      <c r="H798" s="2">
        <f t="shared" si="112"/>
        <v>0.91714449159495204</v>
      </c>
      <c r="I798" s="2">
        <f t="shared" si="113"/>
        <v>47.83909066926622</v>
      </c>
    </row>
    <row r="799" spans="1:9" ht="13.5" x14ac:dyDescent="0.25">
      <c r="A799" s="3">
        <f>TITRES_STAT!B802</f>
        <v>43945</v>
      </c>
      <c r="B799" s="5">
        <f>TITRES_STAT!D802</f>
        <v>1.9623999999999999</v>
      </c>
      <c r="C799" s="2">
        <f t="shared" si="108"/>
        <v>-2.1400000000000086E-2</v>
      </c>
      <c r="D799" s="2">
        <f t="shared" si="109"/>
        <v>0</v>
      </c>
      <c r="E799" s="2">
        <f t="shared" si="110"/>
        <v>2.1400000000000086E-2</v>
      </c>
      <c r="F799" s="2">
        <f t="shared" si="114"/>
        <v>1.6979755873139456E-2</v>
      </c>
      <c r="G799" s="2">
        <f t="shared" si="114"/>
        <v>2.0042290944687114E-2</v>
      </c>
      <c r="H799" s="2">
        <f t="shared" si="112"/>
        <v>0.84719635694344175</v>
      </c>
      <c r="I799" s="2">
        <f t="shared" si="113"/>
        <v>45.863903626645232</v>
      </c>
    </row>
    <row r="800" spans="1:9" ht="13.5" x14ac:dyDescent="0.25">
      <c r="A800" s="3">
        <f>TITRES_STAT!B803</f>
        <v>43948</v>
      </c>
      <c r="B800" s="5">
        <f>TITRES_STAT!D803</f>
        <v>1.9517</v>
      </c>
      <c r="C800" s="2">
        <f t="shared" si="108"/>
        <v>-1.0699999999999932E-2</v>
      </c>
      <c r="D800" s="2">
        <f t="shared" si="109"/>
        <v>0</v>
      </c>
      <c r="E800" s="2">
        <f t="shared" si="110"/>
        <v>1.0699999999999932E-2</v>
      </c>
      <c r="F800" s="2">
        <f t="shared" si="114"/>
        <v>1.5766916167915208E-2</v>
      </c>
      <c r="G800" s="2">
        <f t="shared" si="114"/>
        <v>1.9374984448638031E-2</v>
      </c>
      <c r="H800" s="2">
        <f t="shared" si="112"/>
        <v>0.81377697152286221</v>
      </c>
      <c r="I800" s="2">
        <f t="shared" si="113"/>
        <v>44.866429792611619</v>
      </c>
    </row>
    <row r="801" spans="1:9" ht="13.5" x14ac:dyDescent="0.25">
      <c r="A801" s="3">
        <f>TITRES_STAT!B804</f>
        <v>43949</v>
      </c>
      <c r="B801" s="5">
        <f>TITRES_STAT!D804</f>
        <v>1.8983000000000001</v>
      </c>
      <c r="C801" s="2">
        <f t="shared" si="108"/>
        <v>-5.3399999999999892E-2</v>
      </c>
      <c r="D801" s="2">
        <f t="shared" si="109"/>
        <v>0</v>
      </c>
      <c r="E801" s="2">
        <f t="shared" si="110"/>
        <v>5.3399999999999892E-2</v>
      </c>
      <c r="F801" s="2">
        <f t="shared" si="114"/>
        <v>1.4640707870206979E-2</v>
      </c>
      <c r="G801" s="2">
        <f t="shared" si="114"/>
        <v>2.1805342702306735E-2</v>
      </c>
      <c r="H801" s="2">
        <f t="shared" si="112"/>
        <v>0.67142755195762982</v>
      </c>
      <c r="I801" s="2">
        <f t="shared" si="113"/>
        <v>40.170903678788363</v>
      </c>
    </row>
    <row r="802" spans="1:9" ht="13.5" x14ac:dyDescent="0.25">
      <c r="A802" s="3">
        <f>TITRES_STAT!B805</f>
        <v>43950</v>
      </c>
      <c r="B802" s="5">
        <f>TITRES_STAT!D805</f>
        <v>1.8448</v>
      </c>
      <c r="C802" s="2">
        <f t="shared" si="108"/>
        <v>-5.3500000000000103E-2</v>
      </c>
      <c r="D802" s="2">
        <f t="shared" si="109"/>
        <v>0</v>
      </c>
      <c r="E802" s="2">
        <f t="shared" si="110"/>
        <v>5.3500000000000103E-2</v>
      </c>
      <c r="F802" s="2">
        <f t="shared" si="114"/>
        <v>1.3594943022335052E-2</v>
      </c>
      <c r="G802" s="2">
        <f t="shared" si="114"/>
        <v>2.4069246794999118E-2</v>
      </c>
      <c r="H802" s="2">
        <f t="shared" si="112"/>
        <v>0.56482627554260156</v>
      </c>
      <c r="I802" s="2">
        <f t="shared" si="113"/>
        <v>36.095142596372163</v>
      </c>
    </row>
    <row r="803" spans="1:9" ht="13.5" x14ac:dyDescent="0.25">
      <c r="A803" s="3">
        <f>TITRES_STAT!B806</f>
        <v>43951</v>
      </c>
      <c r="B803" s="5">
        <f>TITRES_STAT!D806</f>
        <v>1.8662000000000001</v>
      </c>
      <c r="C803" s="2">
        <f t="shared" si="108"/>
        <v>2.1400000000000086E-2</v>
      </c>
      <c r="D803" s="2">
        <f t="shared" si="109"/>
        <v>2.1400000000000086E-2</v>
      </c>
      <c r="E803" s="2">
        <f t="shared" si="110"/>
        <v>0</v>
      </c>
      <c r="F803" s="2">
        <f t="shared" si="114"/>
        <v>1.415244709216827E-2</v>
      </c>
      <c r="G803" s="2">
        <f t="shared" si="114"/>
        <v>2.235001488107061E-2</v>
      </c>
      <c r="H803" s="2">
        <f t="shared" si="112"/>
        <v>0.63321868765978828</v>
      </c>
      <c r="I803" s="2">
        <f t="shared" si="113"/>
        <v>38.771212480253745</v>
      </c>
    </row>
    <row r="804" spans="1:9" ht="13.5" x14ac:dyDescent="0.25">
      <c r="A804" s="3">
        <f>TITRES_STAT!B807</f>
        <v>43955</v>
      </c>
      <c r="B804" s="5">
        <f>TITRES_STAT!D807</f>
        <v>1.8983000000000001</v>
      </c>
      <c r="C804" s="2">
        <f t="shared" si="108"/>
        <v>3.2100000000000017E-2</v>
      </c>
      <c r="D804" s="2">
        <f t="shared" si="109"/>
        <v>3.2100000000000017E-2</v>
      </c>
      <c r="E804" s="2">
        <f t="shared" si="110"/>
        <v>0</v>
      </c>
      <c r="F804" s="2">
        <f t="shared" si="114"/>
        <v>1.5434415157013395E-2</v>
      </c>
      <c r="G804" s="2">
        <f t="shared" si="114"/>
        <v>2.0753585246708423E-2</v>
      </c>
      <c r="H804" s="2">
        <f t="shared" si="112"/>
        <v>0.74369873800293551</v>
      </c>
      <c r="I804" s="2">
        <f t="shared" si="113"/>
        <v>42.650643817904935</v>
      </c>
    </row>
    <row r="805" spans="1:9" ht="13.5" x14ac:dyDescent="0.25">
      <c r="A805" s="3">
        <f>TITRES_STAT!B808</f>
        <v>43956</v>
      </c>
      <c r="B805" s="5">
        <f>TITRES_STAT!D808</f>
        <v>1.9517</v>
      </c>
      <c r="C805" s="2">
        <f t="shared" si="108"/>
        <v>5.3399999999999892E-2</v>
      </c>
      <c r="D805" s="2">
        <f t="shared" si="109"/>
        <v>5.3399999999999892E-2</v>
      </c>
      <c r="E805" s="2">
        <f t="shared" si="110"/>
        <v>0</v>
      </c>
      <c r="F805" s="2">
        <f t="shared" si="114"/>
        <v>1.8146242645798144E-2</v>
      </c>
      <c r="G805" s="2">
        <f t="shared" si="114"/>
        <v>1.9271186300514966E-2</v>
      </c>
      <c r="H805" s="2">
        <f t="shared" si="112"/>
        <v>0.94162561467807715</v>
      </c>
      <c r="I805" s="2">
        <f t="shared" si="113"/>
        <v>48.496765162124177</v>
      </c>
    </row>
    <row r="806" spans="1:9" ht="13.5" x14ac:dyDescent="0.25">
      <c r="A806" s="3">
        <f>TITRES_STAT!B809</f>
        <v>43957</v>
      </c>
      <c r="B806" s="5">
        <f>TITRES_STAT!D809</f>
        <v>1.9784999999999999</v>
      </c>
      <c r="C806" s="2">
        <f t="shared" si="108"/>
        <v>2.6799999999999935E-2</v>
      </c>
      <c r="D806" s="2">
        <f t="shared" si="109"/>
        <v>2.6799999999999935E-2</v>
      </c>
      <c r="E806" s="2">
        <f t="shared" si="110"/>
        <v>0</v>
      </c>
      <c r="F806" s="2">
        <f t="shared" si="114"/>
        <v>1.8764368171098271E-2</v>
      </c>
      <c r="G806" s="2">
        <f t="shared" si="114"/>
        <v>1.7894672993335328E-2</v>
      </c>
      <c r="H806" s="2">
        <f t="shared" si="112"/>
        <v>1.0486007862835409</v>
      </c>
      <c r="I806" s="2">
        <f t="shared" si="113"/>
        <v>51.186194660495808</v>
      </c>
    </row>
    <row r="807" spans="1:9" ht="13.5" x14ac:dyDescent="0.25">
      <c r="A807" s="3">
        <f>TITRES_STAT!B810</f>
        <v>43958</v>
      </c>
      <c r="B807" s="5">
        <f>TITRES_STAT!D810</f>
        <v>1.9196</v>
      </c>
      <c r="C807" s="2">
        <f t="shared" si="108"/>
        <v>-5.8899999999999952E-2</v>
      </c>
      <c r="D807" s="2">
        <f t="shared" si="109"/>
        <v>0</v>
      </c>
      <c r="E807" s="2">
        <f t="shared" si="110"/>
        <v>5.8899999999999952E-2</v>
      </c>
      <c r="F807" s="2">
        <f t="shared" si="114"/>
        <v>1.7424056158876967E-2</v>
      </c>
      <c r="G807" s="2">
        <f t="shared" si="114"/>
        <v>2.0823624922382798E-2</v>
      </c>
      <c r="H807" s="2">
        <f t="shared" si="112"/>
        <v>0.83674462173722131</v>
      </c>
      <c r="I807" s="2">
        <f t="shared" si="113"/>
        <v>45.555849835336133</v>
      </c>
    </row>
    <row r="808" spans="1:9" ht="13.5" x14ac:dyDescent="0.25">
      <c r="A808" s="3">
        <f>TITRES_STAT!B811</f>
        <v>43959</v>
      </c>
      <c r="B808" s="5">
        <f>TITRES_STAT!D811</f>
        <v>1.8662000000000001</v>
      </c>
      <c r="C808" s="2">
        <f t="shared" si="108"/>
        <v>-5.3399999999999892E-2</v>
      </c>
      <c r="D808" s="2">
        <f t="shared" si="109"/>
        <v>0</v>
      </c>
      <c r="E808" s="2">
        <f t="shared" si="110"/>
        <v>5.3399999999999892E-2</v>
      </c>
      <c r="F808" s="2">
        <f t="shared" si="114"/>
        <v>1.6179480718957185E-2</v>
      </c>
      <c r="G808" s="2">
        <f t="shared" si="114"/>
        <v>2.3150508856498303E-2</v>
      </c>
      <c r="H808" s="2">
        <f t="shared" si="112"/>
        <v>0.69888229322508544</v>
      </c>
      <c r="I808" s="2">
        <f t="shared" si="113"/>
        <v>41.137770168782978</v>
      </c>
    </row>
    <row r="809" spans="1:9" ht="13.5" x14ac:dyDescent="0.25">
      <c r="A809" s="3">
        <f>TITRES_STAT!B812</f>
        <v>43962</v>
      </c>
      <c r="B809" s="5">
        <f>TITRES_STAT!D812</f>
        <v>1.8608</v>
      </c>
      <c r="C809" s="2">
        <f t="shared" si="108"/>
        <v>-5.4000000000000714E-3</v>
      </c>
      <c r="D809" s="2">
        <f t="shared" si="109"/>
        <v>0</v>
      </c>
      <c r="E809" s="2">
        <f t="shared" si="110"/>
        <v>5.4000000000000714E-3</v>
      </c>
      <c r="F809" s="2">
        <f t="shared" si="114"/>
        <v>1.5023803524745957E-2</v>
      </c>
      <c r="G809" s="2">
        <f t="shared" si="114"/>
        <v>2.1882615366748428E-2</v>
      </c>
      <c r="H809" s="2">
        <f t="shared" si="112"/>
        <v>0.68656343279584719</v>
      </c>
      <c r="I809" s="2">
        <f t="shared" si="113"/>
        <v>40.707833423004928</v>
      </c>
    </row>
    <row r="810" spans="1:9" ht="13.5" x14ac:dyDescent="0.25">
      <c r="A810" s="3">
        <f>TITRES_STAT!B813</f>
        <v>43963</v>
      </c>
      <c r="B810" s="5">
        <f>TITRES_STAT!D813</f>
        <v>1.9036</v>
      </c>
      <c r="C810" s="2">
        <f t="shared" si="108"/>
        <v>4.2799999999999949E-2</v>
      </c>
      <c r="D810" s="2">
        <f t="shared" si="109"/>
        <v>4.2799999999999949E-2</v>
      </c>
      <c r="E810" s="2">
        <f t="shared" si="110"/>
        <v>0</v>
      </c>
      <c r="F810" s="2">
        <f t="shared" si="114"/>
        <v>1.7007817558692673E-2</v>
      </c>
      <c r="G810" s="2">
        <f t="shared" si="114"/>
        <v>2.0319571411980684E-2</v>
      </c>
      <c r="H810" s="2">
        <f t="shared" si="112"/>
        <v>0.83701654989950447</v>
      </c>
      <c r="I810" s="2">
        <f t="shared" si="113"/>
        <v>45.563909042914943</v>
      </c>
    </row>
    <row r="811" spans="1:9" ht="13.5" x14ac:dyDescent="0.25">
      <c r="A811" s="3">
        <f>TITRES_STAT!B814</f>
        <v>43964</v>
      </c>
      <c r="B811" s="5">
        <f>TITRES_STAT!D814</f>
        <v>1.9142999999999999</v>
      </c>
      <c r="C811" s="2">
        <f t="shared" si="108"/>
        <v>1.0699999999999932E-2</v>
      </c>
      <c r="D811" s="2">
        <f t="shared" si="109"/>
        <v>1.0699999999999932E-2</v>
      </c>
      <c r="E811" s="2">
        <f t="shared" si="110"/>
        <v>0</v>
      </c>
      <c r="F811" s="2">
        <f t="shared" si="114"/>
        <v>1.6557259161643193E-2</v>
      </c>
      <c r="G811" s="2">
        <f t="shared" si="114"/>
        <v>1.8868173453982062E-2</v>
      </c>
      <c r="H811" s="2">
        <f t="shared" si="112"/>
        <v>0.877523158350489</v>
      </c>
      <c r="I811" s="2">
        <f t="shared" si="113"/>
        <v>46.738340054428043</v>
      </c>
    </row>
    <row r="812" spans="1:9" ht="13.5" x14ac:dyDescent="0.25">
      <c r="A812" s="3">
        <f>TITRES_STAT!B815</f>
        <v>43965</v>
      </c>
      <c r="B812" s="5">
        <f>TITRES_STAT!D815</f>
        <v>1.9196</v>
      </c>
      <c r="C812" s="2">
        <f t="shared" si="108"/>
        <v>5.3000000000000824E-3</v>
      </c>
      <c r="D812" s="2">
        <f t="shared" si="109"/>
        <v>5.3000000000000824E-3</v>
      </c>
      <c r="E812" s="2">
        <f t="shared" si="110"/>
        <v>0</v>
      </c>
      <c r="F812" s="2">
        <f t="shared" si="114"/>
        <v>1.575316922152583E-2</v>
      </c>
      <c r="G812" s="2">
        <f t="shared" si="114"/>
        <v>1.7520446778697629E-2</v>
      </c>
      <c r="H812" s="2">
        <f t="shared" si="112"/>
        <v>0.89913056559033888</v>
      </c>
      <c r="I812" s="2">
        <f t="shared" si="113"/>
        <v>47.344325971123894</v>
      </c>
    </row>
    <row r="813" spans="1:9" ht="13.5" x14ac:dyDescent="0.25">
      <c r="A813" s="3">
        <f>TITRES_STAT!B816</f>
        <v>43966</v>
      </c>
      <c r="B813" s="5">
        <f>TITRES_STAT!D816</f>
        <v>1.8769</v>
      </c>
      <c r="C813" s="2">
        <f t="shared" si="108"/>
        <v>-4.269999999999996E-2</v>
      </c>
      <c r="D813" s="2">
        <f t="shared" si="109"/>
        <v>0</v>
      </c>
      <c r="E813" s="2">
        <f t="shared" si="110"/>
        <v>4.269999999999996E-2</v>
      </c>
      <c r="F813" s="2">
        <f t="shared" ref="F813:G828" si="115">((F812*13)+D813)/14</f>
        <v>1.46279428485597E-2</v>
      </c>
      <c r="G813" s="2">
        <f t="shared" si="115"/>
        <v>1.9318986294504938E-2</v>
      </c>
      <c r="H813" s="2">
        <f t="shared" si="112"/>
        <v>0.75717962762468805</v>
      </c>
      <c r="I813" s="2">
        <f t="shared" si="113"/>
        <v>43.090621796487859</v>
      </c>
    </row>
    <row r="814" spans="1:9" ht="13.5" x14ac:dyDescent="0.25">
      <c r="A814" s="3">
        <f>TITRES_STAT!B817</f>
        <v>43969</v>
      </c>
      <c r="B814" s="5">
        <f>TITRES_STAT!D817</f>
        <v>1.8769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1.3583089787948293E-2</v>
      </c>
      <c r="G814" s="2">
        <f t="shared" si="115"/>
        <v>1.7939058702040298E-2</v>
      </c>
      <c r="H814" s="2">
        <f t="shared" si="112"/>
        <v>0.75717962762468805</v>
      </c>
      <c r="I814" s="2">
        <f t="shared" si="113"/>
        <v>43.090621796487859</v>
      </c>
    </row>
    <row r="815" spans="1:9" ht="13.5" x14ac:dyDescent="0.25">
      <c r="A815" s="3">
        <f>TITRES_STAT!B818</f>
        <v>43970</v>
      </c>
      <c r="B815" s="5">
        <f>TITRES_STAT!D818</f>
        <v>1.8983000000000001</v>
      </c>
      <c r="C815" s="2">
        <f t="shared" si="108"/>
        <v>2.1400000000000086E-2</v>
      </c>
      <c r="D815" s="2">
        <f t="shared" si="109"/>
        <v>2.1400000000000086E-2</v>
      </c>
      <c r="E815" s="2">
        <f t="shared" si="110"/>
        <v>0</v>
      </c>
      <c r="F815" s="2">
        <f t="shared" si="115"/>
        <v>1.4141440517380564E-2</v>
      </c>
      <c r="G815" s="2">
        <f t="shared" si="115"/>
        <v>1.6657697366180276E-2</v>
      </c>
      <c r="H815" s="2">
        <f t="shared" si="112"/>
        <v>0.84894329669427127</v>
      </c>
      <c r="I815" s="2">
        <f t="shared" si="113"/>
        <v>45.915053112342513</v>
      </c>
    </row>
    <row r="816" spans="1:9" ht="13.5" x14ac:dyDescent="0.25">
      <c r="A816" s="3">
        <f>TITRES_STAT!B819</f>
        <v>43971</v>
      </c>
      <c r="B816" s="5">
        <f>TITRES_STAT!D819</f>
        <v>1.8448</v>
      </c>
      <c r="C816" s="2">
        <f t="shared" si="108"/>
        <v>-5.3500000000000103E-2</v>
      </c>
      <c r="D816" s="2">
        <f t="shared" si="109"/>
        <v>0</v>
      </c>
      <c r="E816" s="2">
        <f t="shared" si="110"/>
        <v>5.3500000000000103E-2</v>
      </c>
      <c r="F816" s="2">
        <f t="shared" si="115"/>
        <v>1.3131337623281952E-2</v>
      </c>
      <c r="G816" s="2">
        <f t="shared" si="115"/>
        <v>1.9289290411453119E-2</v>
      </c>
      <c r="H816" s="2">
        <f t="shared" si="112"/>
        <v>0.68075794097045428</v>
      </c>
      <c r="I816" s="2">
        <f t="shared" si="113"/>
        <v>40.503032850607319</v>
      </c>
    </row>
    <row r="817" spans="1:9" ht="13.5" x14ac:dyDescent="0.25">
      <c r="A817" s="3">
        <f>TITRES_STAT!B820</f>
        <v>43972</v>
      </c>
      <c r="B817" s="5">
        <f>TITRES_STAT!D820</f>
        <v>1.8341000000000001</v>
      </c>
      <c r="C817" s="2">
        <f t="shared" si="108"/>
        <v>-1.0699999999999932E-2</v>
      </c>
      <c r="D817" s="2">
        <f t="shared" si="109"/>
        <v>0</v>
      </c>
      <c r="E817" s="2">
        <f t="shared" si="110"/>
        <v>1.0699999999999932E-2</v>
      </c>
      <c r="F817" s="2">
        <f t="shared" si="115"/>
        <v>1.219338493590467E-2</v>
      </c>
      <c r="G817" s="2">
        <f t="shared" si="115"/>
        <v>1.867576966777789E-2</v>
      </c>
      <c r="H817" s="2">
        <f t="shared" si="112"/>
        <v>0.65289865707341854</v>
      </c>
      <c r="I817" s="2">
        <f t="shared" si="113"/>
        <v>39.500223094707131</v>
      </c>
    </row>
    <row r="818" spans="1:9" ht="13.5" x14ac:dyDescent="0.25">
      <c r="A818" s="3">
        <f>TITRES_STAT!B821</f>
        <v>43973</v>
      </c>
      <c r="B818" s="5">
        <f>TITRES_STAT!D821</f>
        <v>1.7806</v>
      </c>
      <c r="C818" s="2">
        <f t="shared" si="108"/>
        <v>-5.3500000000000103E-2</v>
      </c>
      <c r="D818" s="2">
        <f t="shared" si="109"/>
        <v>0</v>
      </c>
      <c r="E818" s="2">
        <f t="shared" si="110"/>
        <v>5.3500000000000103E-2</v>
      </c>
      <c r="F818" s="2">
        <f t="shared" si="115"/>
        <v>1.1322428869054336E-2</v>
      </c>
      <c r="G818" s="2">
        <f t="shared" si="115"/>
        <v>2.1163214691508052E-2</v>
      </c>
      <c r="H818" s="2">
        <f t="shared" si="112"/>
        <v>0.53500515087613665</v>
      </c>
      <c r="I818" s="2">
        <f t="shared" si="113"/>
        <v>34.85363880184839</v>
      </c>
    </row>
    <row r="819" spans="1:9" ht="13.5" x14ac:dyDescent="0.25">
      <c r="A819" s="3">
        <f>TITRES_STAT!B822</f>
        <v>43977</v>
      </c>
      <c r="B819" s="5">
        <f>TITRES_STAT!D822</f>
        <v>1.8287</v>
      </c>
      <c r="C819" s="2">
        <f t="shared" si="108"/>
        <v>4.8100000000000032E-2</v>
      </c>
      <c r="D819" s="2">
        <f t="shared" si="109"/>
        <v>4.8100000000000032E-2</v>
      </c>
      <c r="E819" s="2">
        <f t="shared" si="110"/>
        <v>0</v>
      </c>
      <c r="F819" s="2">
        <f t="shared" si="115"/>
        <v>1.3949398235550458E-2</v>
      </c>
      <c r="G819" s="2">
        <f t="shared" si="115"/>
        <v>1.9651556499257476E-2</v>
      </c>
      <c r="H819" s="2">
        <f t="shared" si="112"/>
        <v>0.70983681298107493</v>
      </c>
      <c r="I819" s="2">
        <f t="shared" si="113"/>
        <v>41.514886543089752</v>
      </c>
    </row>
    <row r="820" spans="1:9" ht="13.5" x14ac:dyDescent="0.25">
      <c r="A820" s="3">
        <f>TITRES_STAT!B823</f>
        <v>43978</v>
      </c>
      <c r="B820" s="5">
        <f>TITRES_STAT!D823</f>
        <v>1.8714999999999999</v>
      </c>
      <c r="C820" s="2">
        <f t="shared" si="108"/>
        <v>4.2799999999999949E-2</v>
      </c>
      <c r="D820" s="2">
        <f t="shared" si="109"/>
        <v>4.2799999999999949E-2</v>
      </c>
      <c r="E820" s="2">
        <f t="shared" si="110"/>
        <v>0</v>
      </c>
      <c r="F820" s="2">
        <f t="shared" si="115"/>
        <v>1.6010155504439707E-2</v>
      </c>
      <c r="G820" s="2">
        <f t="shared" si="115"/>
        <v>1.8247873892167654E-2</v>
      </c>
      <c r="H820" s="2">
        <f t="shared" si="112"/>
        <v>0.87737100766087495</v>
      </c>
      <c r="I820" s="2">
        <f t="shared" si="113"/>
        <v>46.734023487133861</v>
      </c>
    </row>
    <row r="821" spans="1:9" ht="13.5" x14ac:dyDescent="0.25">
      <c r="A821" s="3">
        <f>TITRES_STAT!B824</f>
        <v>43979</v>
      </c>
      <c r="B821" s="5">
        <f>TITRES_STAT!D824</f>
        <v>1.8714999999999999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1.4866572968408298E-2</v>
      </c>
      <c r="G821" s="2">
        <f t="shared" si="115"/>
        <v>1.6944454328441393E-2</v>
      </c>
      <c r="H821" s="2">
        <f t="shared" si="112"/>
        <v>0.87737100766087484</v>
      </c>
      <c r="I821" s="2">
        <f t="shared" si="113"/>
        <v>46.734023487133854</v>
      </c>
    </row>
    <row r="822" spans="1:9" ht="13.5" x14ac:dyDescent="0.25">
      <c r="A822" s="3">
        <f>TITRES_STAT!B825</f>
        <v>43980</v>
      </c>
      <c r="B822" s="5">
        <f>TITRES_STAT!D825</f>
        <v>1.8714999999999999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1.3804674899236275E-2</v>
      </c>
      <c r="G822" s="2">
        <f t="shared" si="115"/>
        <v>1.573413616212415E-2</v>
      </c>
      <c r="H822" s="2">
        <f t="shared" si="112"/>
        <v>0.87737100766087484</v>
      </c>
      <c r="I822" s="2">
        <f t="shared" si="113"/>
        <v>46.734023487133854</v>
      </c>
    </row>
    <row r="823" spans="1:9" ht="13.5" x14ac:dyDescent="0.25">
      <c r="A823" s="3">
        <f>TITRES_STAT!B826</f>
        <v>43983</v>
      </c>
      <c r="B823" s="5">
        <f>TITRES_STAT!D826</f>
        <v>1.8608</v>
      </c>
      <c r="C823" s="2">
        <f t="shared" si="108"/>
        <v>-1.0699999999999932E-2</v>
      </c>
      <c r="D823" s="2">
        <f t="shared" si="109"/>
        <v>0</v>
      </c>
      <c r="E823" s="2">
        <f t="shared" si="110"/>
        <v>1.0699999999999932E-2</v>
      </c>
      <c r="F823" s="2">
        <f t="shared" si="115"/>
        <v>1.2818626692147969E-2</v>
      </c>
      <c r="G823" s="2">
        <f t="shared" si="115"/>
        <v>1.5374555007686707E-2</v>
      </c>
      <c r="H823" s="2">
        <f t="shared" si="112"/>
        <v>0.83375594843162171</v>
      </c>
      <c r="I823" s="2">
        <f t="shared" si="113"/>
        <v>45.467116229109884</v>
      </c>
    </row>
    <row r="824" spans="1:9" ht="13.5" x14ac:dyDescent="0.25">
      <c r="A824" s="3">
        <f>TITRES_STAT!B827</f>
        <v>43984</v>
      </c>
      <c r="B824" s="5">
        <f>TITRES_STAT!D827</f>
        <v>1.8662000000000001</v>
      </c>
      <c r="C824" s="2">
        <f t="shared" si="108"/>
        <v>5.4000000000000714E-3</v>
      </c>
      <c r="D824" s="2">
        <f t="shared" si="109"/>
        <v>5.4000000000000714E-3</v>
      </c>
      <c r="E824" s="2">
        <f t="shared" si="110"/>
        <v>0</v>
      </c>
      <c r="F824" s="2">
        <f t="shared" si="115"/>
        <v>1.2288724785565976E-2</v>
      </c>
      <c r="G824" s="2">
        <f t="shared" si="115"/>
        <v>1.4276372507137657E-2</v>
      </c>
      <c r="H824" s="2">
        <f t="shared" si="112"/>
        <v>0.8607736159463526</v>
      </c>
      <c r="I824" s="2">
        <f t="shared" si="113"/>
        <v>46.258911270545944</v>
      </c>
    </row>
    <row r="825" spans="1:9" ht="13.5" x14ac:dyDescent="0.25">
      <c r="A825" s="3">
        <f>TITRES_STAT!B828</f>
        <v>43985</v>
      </c>
      <c r="B825" s="5">
        <f>TITRES_STAT!D828</f>
        <v>1.9089</v>
      </c>
      <c r="C825" s="2">
        <f t="shared" si="108"/>
        <v>4.269999999999996E-2</v>
      </c>
      <c r="D825" s="2">
        <f t="shared" si="109"/>
        <v>4.269999999999996E-2</v>
      </c>
      <c r="E825" s="2">
        <f t="shared" si="110"/>
        <v>0</v>
      </c>
      <c r="F825" s="2">
        <f t="shared" si="115"/>
        <v>1.4460958729454118E-2</v>
      </c>
      <c r="G825" s="2">
        <f t="shared" si="115"/>
        <v>1.3256631613770681E-2</v>
      </c>
      <c r="H825" s="2">
        <f t="shared" si="112"/>
        <v>1.0908471435860381</v>
      </c>
      <c r="I825" s="2">
        <f t="shared" si="113"/>
        <v>52.17249605894731</v>
      </c>
    </row>
    <row r="826" spans="1:9" ht="13.5" x14ac:dyDescent="0.25">
      <c r="A826" s="3">
        <f>TITRES_STAT!B829</f>
        <v>43986</v>
      </c>
      <c r="B826" s="5">
        <f>TITRES_STAT!D829</f>
        <v>1.8554999999999999</v>
      </c>
      <c r="C826" s="2">
        <f t="shared" si="108"/>
        <v>-5.3400000000000114E-2</v>
      </c>
      <c r="D826" s="2">
        <f t="shared" si="109"/>
        <v>0</v>
      </c>
      <c r="E826" s="2">
        <f t="shared" si="110"/>
        <v>5.3400000000000114E-2</v>
      </c>
      <c r="F826" s="2">
        <f t="shared" si="115"/>
        <v>1.3428033105921682E-2</v>
      </c>
      <c r="G826" s="2">
        <f t="shared" si="115"/>
        <v>1.6124015069929925E-2</v>
      </c>
      <c r="H826" s="2">
        <f t="shared" si="112"/>
        <v>0.83279710715254496</v>
      </c>
      <c r="I826" s="2">
        <f t="shared" si="113"/>
        <v>45.438586950106455</v>
      </c>
    </row>
    <row r="827" spans="1:9" ht="13.5" x14ac:dyDescent="0.25">
      <c r="A827" s="3">
        <f>TITRES_STAT!B830</f>
        <v>43987</v>
      </c>
      <c r="B827" s="5">
        <f>TITRES_STAT!D830</f>
        <v>1.8608</v>
      </c>
      <c r="C827" s="2">
        <f t="shared" si="108"/>
        <v>5.3000000000000824E-3</v>
      </c>
      <c r="D827" s="2">
        <f t="shared" si="109"/>
        <v>5.3000000000000824E-3</v>
      </c>
      <c r="E827" s="2">
        <f t="shared" si="110"/>
        <v>0</v>
      </c>
      <c r="F827" s="2">
        <f t="shared" si="115"/>
        <v>1.2847459312641567E-2</v>
      </c>
      <c r="G827" s="2">
        <f t="shared" si="115"/>
        <v>1.4972299707792073E-2</v>
      </c>
      <c r="H827" s="2">
        <f t="shared" si="112"/>
        <v>0.85808189545894076</v>
      </c>
      <c r="I827" s="2">
        <f t="shared" si="113"/>
        <v>46.181058948803596</v>
      </c>
    </row>
    <row r="828" spans="1:9" ht="13.5" x14ac:dyDescent="0.25">
      <c r="A828" s="3">
        <f>TITRES_STAT!B831</f>
        <v>43990</v>
      </c>
      <c r="B828" s="5">
        <f>TITRES_STAT!D831</f>
        <v>1.9731000000000001</v>
      </c>
      <c r="C828" s="2">
        <f t="shared" si="108"/>
        <v>0.11230000000000007</v>
      </c>
      <c r="D828" s="2">
        <f t="shared" si="109"/>
        <v>0.11230000000000007</v>
      </c>
      <c r="E828" s="2">
        <f t="shared" si="110"/>
        <v>0</v>
      </c>
      <c r="F828" s="2">
        <f t="shared" si="115"/>
        <v>1.9951212218881461E-2</v>
      </c>
      <c r="G828" s="2">
        <f t="shared" si="115"/>
        <v>1.3902849728664068E-2</v>
      </c>
      <c r="H828" s="2">
        <f t="shared" si="112"/>
        <v>1.4350448007610439</v>
      </c>
      <c r="I828" s="2">
        <f t="shared" si="113"/>
        <v>58.932993771307117</v>
      </c>
    </row>
    <row r="829" spans="1:9" ht="13.5" x14ac:dyDescent="0.25">
      <c r="A829" s="3">
        <f>TITRES_STAT!B832</f>
        <v>43991</v>
      </c>
      <c r="B829" s="5">
        <f>TITRES_STAT!D832</f>
        <v>2.0853999999999999</v>
      </c>
      <c r="C829" s="2">
        <f t="shared" si="108"/>
        <v>0.11229999999999984</v>
      </c>
      <c r="D829" s="2">
        <f t="shared" si="109"/>
        <v>0.11229999999999984</v>
      </c>
      <c r="E829" s="2">
        <f t="shared" si="110"/>
        <v>0</v>
      </c>
      <c r="F829" s="2">
        <f t="shared" ref="F829:G844" si="116">((F828*13)+D829)/14</f>
        <v>2.6547554203247059E-2</v>
      </c>
      <c r="G829" s="2">
        <f t="shared" si="116"/>
        <v>1.2909789033759491E-2</v>
      </c>
      <c r="H829" s="2">
        <f t="shared" si="112"/>
        <v>2.0563894680094612</v>
      </c>
      <c r="I829" s="2">
        <f t="shared" si="113"/>
        <v>67.281656658394667</v>
      </c>
    </row>
    <row r="830" spans="1:9" ht="13.5" x14ac:dyDescent="0.25">
      <c r="A830" s="3">
        <f>TITRES_STAT!B833</f>
        <v>43992</v>
      </c>
      <c r="B830" s="5">
        <f>TITRES_STAT!D833</f>
        <v>2.0105</v>
      </c>
      <c r="C830" s="2">
        <f t="shared" si="108"/>
        <v>-7.4899999999999967E-2</v>
      </c>
      <c r="D830" s="2">
        <f t="shared" si="109"/>
        <v>0</v>
      </c>
      <c r="E830" s="2">
        <f t="shared" si="110"/>
        <v>7.4899999999999967E-2</v>
      </c>
      <c r="F830" s="2">
        <f t="shared" si="116"/>
        <v>2.4651300331586554E-2</v>
      </c>
      <c r="G830" s="2">
        <f t="shared" si="116"/>
        <v>1.7337661245633813E-2</v>
      </c>
      <c r="H830" s="2">
        <f t="shared" si="112"/>
        <v>1.4218353895796962</v>
      </c>
      <c r="I830" s="2">
        <f t="shared" si="113"/>
        <v>58.709002093922344</v>
      </c>
    </row>
    <row r="831" spans="1:9" ht="13.5" x14ac:dyDescent="0.25">
      <c r="A831" s="3">
        <f>TITRES_STAT!B834</f>
        <v>43993</v>
      </c>
      <c r="B831" s="5">
        <f>TITRES_STAT!D834</f>
        <v>2.0373000000000001</v>
      </c>
      <c r="C831" s="2">
        <f t="shared" si="108"/>
        <v>2.6800000000000157E-2</v>
      </c>
      <c r="D831" s="2">
        <f t="shared" si="109"/>
        <v>2.6800000000000157E-2</v>
      </c>
      <c r="E831" s="2">
        <f t="shared" si="110"/>
        <v>0</v>
      </c>
      <c r="F831" s="2">
        <f t="shared" si="116"/>
        <v>2.4804778879330382E-2</v>
      </c>
      <c r="G831" s="2">
        <f t="shared" si="116"/>
        <v>1.6099256870945683E-2</v>
      </c>
      <c r="H831" s="2">
        <f t="shared" si="112"/>
        <v>1.540740611704603</v>
      </c>
      <c r="I831" s="2">
        <f t="shared" si="113"/>
        <v>60.641397418011429</v>
      </c>
    </row>
    <row r="832" spans="1:9" ht="13.5" x14ac:dyDescent="0.25">
      <c r="A832" s="3">
        <f>TITRES_STAT!B835</f>
        <v>43994</v>
      </c>
      <c r="B832" s="5">
        <f>TITRES_STAT!D835</f>
        <v>2.0051999999999999</v>
      </c>
      <c r="C832" s="2">
        <f t="shared" si="108"/>
        <v>-3.2100000000000239E-2</v>
      </c>
      <c r="D832" s="2">
        <f t="shared" si="109"/>
        <v>0</v>
      </c>
      <c r="E832" s="2">
        <f t="shared" si="110"/>
        <v>3.2100000000000239E-2</v>
      </c>
      <c r="F832" s="2">
        <f t="shared" si="116"/>
        <v>2.3033008959378213E-2</v>
      </c>
      <c r="G832" s="2">
        <f t="shared" si="116"/>
        <v>1.7242167094449579E-2</v>
      </c>
      <c r="H832" s="2">
        <f t="shared" si="112"/>
        <v>1.3358534825238273</v>
      </c>
      <c r="I832" s="2">
        <f t="shared" si="113"/>
        <v>57.189095656824897</v>
      </c>
    </row>
    <row r="833" spans="1:9" ht="13.5" x14ac:dyDescent="0.25">
      <c r="A833" s="3">
        <f>TITRES_STAT!B836</f>
        <v>43997</v>
      </c>
      <c r="B833" s="5">
        <f>TITRES_STAT!D836</f>
        <v>1.9731000000000001</v>
      </c>
      <c r="C833" s="2">
        <f t="shared" si="108"/>
        <v>-3.2099999999999795E-2</v>
      </c>
      <c r="D833" s="2">
        <f t="shared" si="109"/>
        <v>0</v>
      </c>
      <c r="E833" s="2">
        <f t="shared" si="110"/>
        <v>3.2099999999999795E-2</v>
      </c>
      <c r="F833" s="2">
        <f t="shared" si="116"/>
        <v>2.138779403370834E-2</v>
      </c>
      <c r="G833" s="2">
        <f t="shared" si="116"/>
        <v>1.8303440873417454E-2</v>
      </c>
      <c r="H833" s="2">
        <f t="shared" si="112"/>
        <v>1.1685122038867768</v>
      </c>
      <c r="I833" s="2">
        <f t="shared" si="113"/>
        <v>53.885433607077246</v>
      </c>
    </row>
    <row r="834" spans="1:9" ht="13.5" x14ac:dyDescent="0.25">
      <c r="A834" s="3">
        <f>TITRES_STAT!B837</f>
        <v>43998</v>
      </c>
      <c r="B834" s="5">
        <f>TITRES_STAT!D837</f>
        <v>1.9731000000000001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1.9860094459872028E-2</v>
      </c>
      <c r="G834" s="2">
        <f t="shared" si="116"/>
        <v>1.6996052239601923E-2</v>
      </c>
      <c r="H834" s="2">
        <f t="shared" si="112"/>
        <v>1.1685122038867766</v>
      </c>
      <c r="I834" s="2">
        <f t="shared" si="113"/>
        <v>53.885433607077246</v>
      </c>
    </row>
    <row r="835" spans="1:9" ht="13.5" x14ac:dyDescent="0.25">
      <c r="A835" s="3">
        <f>TITRES_STAT!B838</f>
        <v>43999</v>
      </c>
      <c r="B835" s="5">
        <f>TITRES_STAT!D838</f>
        <v>1.9623999999999999</v>
      </c>
      <c r="C835" s="2">
        <f t="shared" ref="C835:C898" si="117">B835-B834</f>
        <v>-1.0700000000000154E-2</v>
      </c>
      <c r="D835" s="2">
        <f t="shared" ref="D835:D898" si="118">IF(C835&gt;0,C835,0)</f>
        <v>0</v>
      </c>
      <c r="E835" s="2">
        <f t="shared" ref="E835:E898" si="119">IF(C835&lt;0,-C835,0)</f>
        <v>1.0700000000000154E-2</v>
      </c>
      <c r="F835" s="2">
        <f t="shared" si="116"/>
        <v>1.8441516284166883E-2</v>
      </c>
      <c r="G835" s="2">
        <f t="shared" si="116"/>
        <v>1.654633422248751E-2</v>
      </c>
      <c r="H835" s="2">
        <f t="shared" si="112"/>
        <v>1.1145378810917346</v>
      </c>
      <c r="I835" s="2">
        <f t="shared" si="113"/>
        <v>52.708343088008398</v>
      </c>
    </row>
    <row r="836" spans="1:9" ht="13.5" x14ac:dyDescent="0.25">
      <c r="A836" s="3">
        <f>TITRES_STAT!B839</f>
        <v>44000</v>
      </c>
      <c r="B836" s="5">
        <f>TITRES_STAT!D839</f>
        <v>1.9571000000000001</v>
      </c>
      <c r="C836" s="2">
        <f t="shared" si="117"/>
        <v>-5.2999999999998604E-3</v>
      </c>
      <c r="D836" s="2">
        <f t="shared" si="118"/>
        <v>0</v>
      </c>
      <c r="E836" s="2">
        <f t="shared" si="119"/>
        <v>5.2999999999998604E-3</v>
      </c>
      <c r="F836" s="2">
        <f t="shared" si="116"/>
        <v>1.7124265121012106E-2</v>
      </c>
      <c r="G836" s="2">
        <f t="shared" si="116"/>
        <v>1.5743024635166965E-2</v>
      </c>
      <c r="H836" s="2">
        <f t="shared" si="112"/>
        <v>1.0877366654664129</v>
      </c>
      <c r="I836" s="2">
        <f t="shared" si="113"/>
        <v>52.101238794089298</v>
      </c>
    </row>
    <row r="837" spans="1:9" ht="13.5" x14ac:dyDescent="0.25">
      <c r="A837" s="3">
        <f>TITRES_STAT!B840</f>
        <v>44001</v>
      </c>
      <c r="B837" s="5">
        <f>TITRES_STAT!D840</f>
        <v>1.925</v>
      </c>
      <c r="C837" s="2">
        <f t="shared" si="117"/>
        <v>-3.2100000000000017E-2</v>
      </c>
      <c r="D837" s="2">
        <f t="shared" si="118"/>
        <v>0</v>
      </c>
      <c r="E837" s="2">
        <f t="shared" si="119"/>
        <v>3.2100000000000017E-2</v>
      </c>
      <c r="F837" s="2">
        <f t="shared" si="116"/>
        <v>1.5901103326654099E-2</v>
      </c>
      <c r="G837" s="2">
        <f t="shared" si="116"/>
        <v>1.6911380018369327E-2</v>
      </c>
      <c r="H837" s="2">
        <f t="shared" si="112"/>
        <v>0.9402605410902094</v>
      </c>
      <c r="I837" s="2">
        <f t="shared" si="113"/>
        <v>48.460529974076991</v>
      </c>
    </row>
    <row r="838" spans="1:9" ht="13.5" x14ac:dyDescent="0.25">
      <c r="A838" s="3">
        <f>TITRES_STAT!B841</f>
        <v>44004</v>
      </c>
      <c r="B838" s="5">
        <f>TITRES_STAT!D841</f>
        <v>1.9089</v>
      </c>
      <c r="C838" s="2">
        <f t="shared" si="117"/>
        <v>-1.6100000000000003E-2</v>
      </c>
      <c r="D838" s="2">
        <f t="shared" si="118"/>
        <v>0</v>
      </c>
      <c r="E838" s="2">
        <f t="shared" si="119"/>
        <v>1.6100000000000003E-2</v>
      </c>
      <c r="F838" s="2">
        <f t="shared" si="116"/>
        <v>1.4765310231893092E-2</v>
      </c>
      <c r="G838" s="2">
        <f t="shared" si="116"/>
        <v>1.6853424302771518E-2</v>
      </c>
      <c r="H838" s="2">
        <f t="shared" si="112"/>
        <v>0.87610149525903525</v>
      </c>
      <c r="I838" s="2">
        <f t="shared" si="113"/>
        <v>46.697979692088623</v>
      </c>
    </row>
    <row r="839" spans="1:9" ht="13.5" x14ac:dyDescent="0.25">
      <c r="A839" s="3">
        <f>TITRES_STAT!B842</f>
        <v>44005</v>
      </c>
      <c r="B839" s="5">
        <f>TITRES_STAT!D842</f>
        <v>1.9410000000000001</v>
      </c>
      <c r="C839" s="2">
        <f t="shared" si="117"/>
        <v>3.2100000000000017E-2</v>
      </c>
      <c r="D839" s="2">
        <f t="shared" si="118"/>
        <v>3.2100000000000017E-2</v>
      </c>
      <c r="E839" s="2">
        <f t="shared" si="119"/>
        <v>0</v>
      </c>
      <c r="F839" s="2">
        <f t="shared" si="116"/>
        <v>1.6003502358186445E-2</v>
      </c>
      <c r="G839" s="2">
        <f t="shared" si="116"/>
        <v>1.5649608281144981E-2</v>
      </c>
      <c r="H839" s="2">
        <f t="shared" si="112"/>
        <v>1.0226136060841755</v>
      </c>
      <c r="I839" s="2">
        <f t="shared" si="113"/>
        <v>50.559019429518123</v>
      </c>
    </row>
    <row r="840" spans="1:9" ht="13.5" x14ac:dyDescent="0.25">
      <c r="A840" s="3">
        <f>TITRES_STAT!B843</f>
        <v>44006</v>
      </c>
      <c r="B840" s="5">
        <f>TITRES_STAT!D843</f>
        <v>1.9196</v>
      </c>
      <c r="C840" s="2">
        <f t="shared" si="117"/>
        <v>-2.1400000000000086E-2</v>
      </c>
      <c r="D840" s="2">
        <f t="shared" si="118"/>
        <v>0</v>
      </c>
      <c r="E840" s="2">
        <f t="shared" si="119"/>
        <v>2.1400000000000086E-2</v>
      </c>
      <c r="F840" s="2">
        <f t="shared" si="116"/>
        <v>1.4860395046887413E-2</v>
      </c>
      <c r="G840" s="2">
        <f t="shared" si="116"/>
        <v>1.6060350546777489E-2</v>
      </c>
      <c r="H840" s="2">
        <f t="shared" si="112"/>
        <v>0.92528460095593323</v>
      </c>
      <c r="I840" s="2">
        <f t="shared" si="113"/>
        <v>48.059627158318065</v>
      </c>
    </row>
    <row r="841" spans="1:9" ht="13.5" x14ac:dyDescent="0.25">
      <c r="A841" s="3">
        <f>TITRES_STAT!B844</f>
        <v>44007</v>
      </c>
      <c r="B841" s="5">
        <f>TITRES_STAT!D844</f>
        <v>1.9196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1.3798938257824026E-2</v>
      </c>
      <c r="G841" s="2">
        <f t="shared" si="116"/>
        <v>1.4913182650579098E-2</v>
      </c>
      <c r="H841" s="2">
        <f t="shared" si="112"/>
        <v>0.92528460095593312</v>
      </c>
      <c r="I841" s="2">
        <f t="shared" si="113"/>
        <v>48.059627158318058</v>
      </c>
    </row>
    <row r="842" spans="1:9" ht="13.5" x14ac:dyDescent="0.25">
      <c r="A842" s="3">
        <f>TITRES_STAT!B845</f>
        <v>44008</v>
      </c>
      <c r="B842" s="5">
        <f>TITRES_STAT!D845</f>
        <v>1.9731000000000001</v>
      </c>
      <c r="C842" s="2">
        <f t="shared" si="117"/>
        <v>5.3500000000000103E-2</v>
      </c>
      <c r="D842" s="2">
        <f t="shared" si="118"/>
        <v>5.3500000000000103E-2</v>
      </c>
      <c r="E842" s="2">
        <f t="shared" si="119"/>
        <v>0</v>
      </c>
      <c r="F842" s="2">
        <f t="shared" si="116"/>
        <v>1.6634728382265176E-2</v>
      </c>
      <c r="G842" s="2">
        <f t="shared" si="116"/>
        <v>1.3847955318394877E-2</v>
      </c>
      <c r="H842" s="2">
        <f t="shared" si="112"/>
        <v>1.2012407608052071</v>
      </c>
      <c r="I842" s="2">
        <f t="shared" si="113"/>
        <v>54.571075649434952</v>
      </c>
    </row>
    <row r="843" spans="1:9" ht="13.5" x14ac:dyDescent="0.25">
      <c r="A843" s="3">
        <f>TITRES_STAT!B846</f>
        <v>44011</v>
      </c>
      <c r="B843" s="5">
        <f>TITRES_STAT!D846</f>
        <v>1.9517</v>
      </c>
      <c r="C843" s="2">
        <f t="shared" si="117"/>
        <v>-2.1400000000000086E-2</v>
      </c>
      <c r="D843" s="2">
        <f t="shared" si="118"/>
        <v>0</v>
      </c>
      <c r="E843" s="2">
        <f t="shared" si="119"/>
        <v>2.1400000000000086E-2</v>
      </c>
      <c r="F843" s="2">
        <f t="shared" si="116"/>
        <v>1.5446533497817662E-2</v>
      </c>
      <c r="G843" s="2">
        <f t="shared" si="116"/>
        <v>1.4387387081366677E-2</v>
      </c>
      <c r="H843" s="2">
        <f t="shared" si="112"/>
        <v>1.0736163147944147</v>
      </c>
      <c r="I843" s="2">
        <f t="shared" si="113"/>
        <v>51.775070785014378</v>
      </c>
    </row>
    <row r="844" spans="1:9" ht="13.5" x14ac:dyDescent="0.25">
      <c r="A844" s="3">
        <f>TITRES_STAT!B847</f>
        <v>44012</v>
      </c>
      <c r="B844" s="5">
        <f>TITRES_STAT!D847</f>
        <v>2.0318999999999998</v>
      </c>
      <c r="C844" s="2">
        <f t="shared" si="117"/>
        <v>8.0199999999999827E-2</v>
      </c>
      <c r="D844" s="2">
        <f t="shared" si="118"/>
        <v>8.0199999999999827E-2</v>
      </c>
      <c r="E844" s="2">
        <f t="shared" si="119"/>
        <v>0</v>
      </c>
      <c r="F844" s="2">
        <f t="shared" si="116"/>
        <v>2.0071781105116388E-2</v>
      </c>
      <c r="G844" s="2">
        <f t="shared" si="116"/>
        <v>1.3359716575554773E-2</v>
      </c>
      <c r="H844" s="2">
        <f t="shared" si="112"/>
        <v>1.5024106979816592</v>
      </c>
      <c r="I844" s="2">
        <f t="shared" si="113"/>
        <v>60.038534010162344</v>
      </c>
    </row>
    <row r="845" spans="1:9" ht="13.5" x14ac:dyDescent="0.25">
      <c r="A845" s="3">
        <f>TITRES_STAT!B848</f>
        <v>44013</v>
      </c>
      <c r="B845" s="5">
        <f>TITRES_STAT!D848</f>
        <v>1.9944999999999999</v>
      </c>
      <c r="C845" s="2">
        <f t="shared" si="117"/>
        <v>-3.7399999999999878E-2</v>
      </c>
      <c r="D845" s="2">
        <f t="shared" si="118"/>
        <v>0</v>
      </c>
      <c r="E845" s="2">
        <f t="shared" si="119"/>
        <v>3.7399999999999878E-2</v>
      </c>
      <c r="F845" s="2">
        <f t="shared" ref="F845:G860" si="120">((F844*13)+D845)/14</f>
        <v>1.8638082454750932E-2</v>
      </c>
      <c r="G845" s="2">
        <f t="shared" si="120"/>
        <v>1.5076879677300852E-2</v>
      </c>
      <c r="H845" s="2">
        <f t="shared" si="112"/>
        <v>1.2362029049559693</v>
      </c>
      <c r="I845" s="2">
        <f t="shared" si="113"/>
        <v>55.281338836303412</v>
      </c>
    </row>
    <row r="846" spans="1:9" ht="13.5" x14ac:dyDescent="0.25">
      <c r="A846" s="3">
        <f>TITRES_STAT!B849</f>
        <v>44014</v>
      </c>
      <c r="B846" s="5">
        <f>TITRES_STAT!D849</f>
        <v>1.9678</v>
      </c>
      <c r="C846" s="2">
        <f t="shared" si="117"/>
        <v>-2.6699999999999946E-2</v>
      </c>
      <c r="D846" s="2">
        <f t="shared" si="118"/>
        <v>0</v>
      </c>
      <c r="E846" s="2">
        <f t="shared" si="119"/>
        <v>2.6699999999999946E-2</v>
      </c>
      <c r="F846" s="2">
        <f t="shared" si="120"/>
        <v>1.7306790850840151E-2</v>
      </c>
      <c r="G846" s="2">
        <f t="shared" si="120"/>
        <v>1.5907102557493644E-2</v>
      </c>
      <c r="H846" s="2">
        <f t="shared" si="112"/>
        <v>1.087991404360886</v>
      </c>
      <c r="I846" s="2">
        <f t="shared" si="113"/>
        <v>52.107082533412516</v>
      </c>
    </row>
    <row r="847" spans="1:9" ht="13.5" x14ac:dyDescent="0.25">
      <c r="A847" s="3">
        <f>TITRES_STAT!B850</f>
        <v>44015</v>
      </c>
      <c r="B847" s="5">
        <f>TITRES_STAT!D850</f>
        <v>2.0105</v>
      </c>
      <c r="C847" s="2">
        <f t="shared" si="117"/>
        <v>4.269999999999996E-2</v>
      </c>
      <c r="D847" s="2">
        <f t="shared" si="118"/>
        <v>4.269999999999996E-2</v>
      </c>
      <c r="E847" s="2">
        <f t="shared" si="119"/>
        <v>0</v>
      </c>
      <c r="F847" s="2">
        <f t="shared" si="120"/>
        <v>1.9120591504351563E-2</v>
      </c>
      <c r="G847" s="2">
        <f t="shared" si="120"/>
        <v>1.4770880946244099E-2</v>
      </c>
      <c r="H847" s="2">
        <f t="shared" si="112"/>
        <v>1.2944787500445936</v>
      </c>
      <c r="I847" s="2">
        <f t="shared" si="113"/>
        <v>56.417116524589083</v>
      </c>
    </row>
    <row r="848" spans="1:9" ht="13.5" x14ac:dyDescent="0.25">
      <c r="A848" s="3">
        <f>TITRES_STAT!B851</f>
        <v>44018</v>
      </c>
      <c r="B848" s="5">
        <f>TITRES_STAT!D851</f>
        <v>1.9731000000000001</v>
      </c>
      <c r="C848" s="2">
        <f t="shared" si="117"/>
        <v>-3.7399999999999878E-2</v>
      </c>
      <c r="D848" s="2">
        <f t="shared" si="118"/>
        <v>0</v>
      </c>
      <c r="E848" s="2">
        <f t="shared" si="119"/>
        <v>3.7399999999999878E-2</v>
      </c>
      <c r="F848" s="2">
        <f t="shared" si="120"/>
        <v>1.7754834968326451E-2</v>
      </c>
      <c r="G848" s="2">
        <f t="shared" si="120"/>
        <v>1.6387246592940941E-2</v>
      </c>
      <c r="H848" s="2">
        <f t="shared" si="112"/>
        <v>1.0834544331550255</v>
      </c>
      <c r="I848" s="2">
        <f t="shared" si="113"/>
        <v>52.002789977716198</v>
      </c>
    </row>
    <row r="849" spans="1:9" ht="13.5" x14ac:dyDescent="0.25">
      <c r="A849" s="3">
        <f>TITRES_STAT!B852</f>
        <v>44019</v>
      </c>
      <c r="B849" s="5">
        <f>TITRES_STAT!D852</f>
        <v>1.9463999999999999</v>
      </c>
      <c r="C849" s="2">
        <f t="shared" si="117"/>
        <v>-2.6700000000000168E-2</v>
      </c>
      <c r="D849" s="2">
        <f t="shared" si="118"/>
        <v>0</v>
      </c>
      <c r="E849" s="2">
        <f t="shared" si="119"/>
        <v>2.6700000000000168E-2</v>
      </c>
      <c r="F849" s="2">
        <f t="shared" si="120"/>
        <v>1.6486632470588847E-2</v>
      </c>
      <c r="G849" s="2">
        <f t="shared" si="120"/>
        <v>1.7123871836302314E-2</v>
      </c>
      <c r="H849" s="2">
        <f t="shared" ref="H849:H912" si="121">F849/G849</f>
        <v>0.96278649059014032</v>
      </c>
      <c r="I849" s="2">
        <f t="shared" ref="I849:I912" si="122">IF(G849=0,100,100-(100/(1+H849)))</f>
        <v>49.05202349852452</v>
      </c>
    </row>
    <row r="850" spans="1:9" ht="13.5" x14ac:dyDescent="0.25">
      <c r="A850" s="3">
        <f>TITRES_STAT!B853</f>
        <v>44020</v>
      </c>
      <c r="B850" s="5">
        <f>TITRES_STAT!D853</f>
        <v>1.9463999999999999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1.5309015865546786E-2</v>
      </c>
      <c r="G850" s="2">
        <f t="shared" si="120"/>
        <v>1.5900738133709291E-2</v>
      </c>
      <c r="H850" s="2">
        <f t="shared" si="121"/>
        <v>0.96278649059014032</v>
      </c>
      <c r="I850" s="2">
        <f t="shared" si="122"/>
        <v>49.05202349852452</v>
      </c>
    </row>
    <row r="851" spans="1:9" ht="13.5" x14ac:dyDescent="0.25">
      <c r="A851" s="3">
        <f>TITRES_STAT!B854</f>
        <v>44021</v>
      </c>
      <c r="B851" s="5">
        <f>TITRES_STAT!D854</f>
        <v>1.9731000000000001</v>
      </c>
      <c r="C851" s="2">
        <f t="shared" si="117"/>
        <v>2.6700000000000168E-2</v>
      </c>
      <c r="D851" s="2">
        <f t="shared" si="118"/>
        <v>2.6700000000000168E-2</v>
      </c>
      <c r="E851" s="2">
        <f t="shared" si="119"/>
        <v>0</v>
      </c>
      <c r="F851" s="2">
        <f t="shared" si="120"/>
        <v>1.6122657589436314E-2</v>
      </c>
      <c r="G851" s="2">
        <f t="shared" si="120"/>
        <v>1.4764971124158628E-2</v>
      </c>
      <c r="H851" s="2">
        <f t="shared" si="121"/>
        <v>1.0919532082969146</v>
      </c>
      <c r="I851" s="2">
        <f t="shared" si="122"/>
        <v>52.197783581683808</v>
      </c>
    </row>
    <row r="852" spans="1:9" ht="13.5" x14ac:dyDescent="0.25">
      <c r="A852" s="3">
        <f>TITRES_STAT!B855</f>
        <v>44022</v>
      </c>
      <c r="B852" s="5">
        <f>TITRES_STAT!D855</f>
        <v>1.9571000000000001</v>
      </c>
      <c r="C852" s="2">
        <f t="shared" si="117"/>
        <v>-1.6000000000000014E-2</v>
      </c>
      <c r="D852" s="2">
        <f t="shared" si="118"/>
        <v>0</v>
      </c>
      <c r="E852" s="2">
        <f t="shared" si="119"/>
        <v>1.6000000000000014E-2</v>
      </c>
      <c r="F852" s="2">
        <f t="shared" si="120"/>
        <v>1.4971039190190863E-2</v>
      </c>
      <c r="G852" s="2">
        <f t="shared" si="120"/>
        <v>1.4853187472433013E-2</v>
      </c>
      <c r="H852" s="2">
        <f t="shared" si="121"/>
        <v>1.0079344395252923</v>
      </c>
      <c r="I852" s="2">
        <f t="shared" si="122"/>
        <v>50.197577156133846</v>
      </c>
    </row>
    <row r="853" spans="1:9" ht="13.5" x14ac:dyDescent="0.25">
      <c r="A853" s="3">
        <f>TITRES_STAT!B856</f>
        <v>44025</v>
      </c>
      <c r="B853" s="5">
        <f>TITRES_STAT!D856</f>
        <v>1.9571000000000001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1.3901679248034373E-2</v>
      </c>
      <c r="G853" s="2">
        <f t="shared" si="120"/>
        <v>1.3792245510116371E-2</v>
      </c>
      <c r="H853" s="2">
        <f t="shared" si="121"/>
        <v>1.0079344395252923</v>
      </c>
      <c r="I853" s="2">
        <f t="shared" si="122"/>
        <v>50.197577156133846</v>
      </c>
    </row>
    <row r="854" spans="1:9" ht="13.5" x14ac:dyDescent="0.25">
      <c r="A854" s="3">
        <f>TITRES_STAT!B857</f>
        <v>44026</v>
      </c>
      <c r="B854" s="5">
        <f>TITRES_STAT!D857</f>
        <v>1.9784999999999999</v>
      </c>
      <c r="C854" s="2">
        <f t="shared" si="117"/>
        <v>2.1399999999999864E-2</v>
      </c>
      <c r="D854" s="2">
        <f t="shared" si="118"/>
        <v>2.1399999999999864E-2</v>
      </c>
      <c r="E854" s="2">
        <f t="shared" si="119"/>
        <v>0</v>
      </c>
      <c r="F854" s="2">
        <f t="shared" si="120"/>
        <v>1.443727358746048E-2</v>
      </c>
      <c r="G854" s="2">
        <f t="shared" si="120"/>
        <v>1.2807085116536629E-2</v>
      </c>
      <c r="H854" s="2">
        <f t="shared" si="121"/>
        <v>1.1272880172256321</v>
      </c>
      <c r="I854" s="2">
        <f t="shared" si="122"/>
        <v>52.991790866937677</v>
      </c>
    </row>
    <row r="855" spans="1:9" ht="13.5" x14ac:dyDescent="0.25">
      <c r="A855" s="3">
        <f>TITRES_STAT!B858</f>
        <v>44027</v>
      </c>
      <c r="B855" s="5">
        <f>TITRES_STAT!D858</f>
        <v>2.0051999999999999</v>
      </c>
      <c r="C855" s="2">
        <f t="shared" si="117"/>
        <v>2.6699999999999946E-2</v>
      </c>
      <c r="D855" s="2">
        <f t="shared" si="118"/>
        <v>2.6699999999999946E-2</v>
      </c>
      <c r="E855" s="2">
        <f t="shared" si="119"/>
        <v>0</v>
      </c>
      <c r="F855" s="2">
        <f t="shared" si="120"/>
        <v>1.5313182616927585E-2</v>
      </c>
      <c r="G855" s="2">
        <f t="shared" si="120"/>
        <v>1.1892293322498299E-2</v>
      </c>
      <c r="H855" s="2">
        <f t="shared" si="121"/>
        <v>1.2876559803614596</v>
      </c>
      <c r="I855" s="2">
        <f t="shared" si="122"/>
        <v>56.287133704343269</v>
      </c>
    </row>
    <row r="856" spans="1:9" ht="13.5" x14ac:dyDescent="0.25">
      <c r="A856" s="3">
        <f>TITRES_STAT!B859</f>
        <v>44028</v>
      </c>
      <c r="B856" s="5">
        <f>TITRES_STAT!D859</f>
        <v>1.9784999999999999</v>
      </c>
      <c r="C856" s="2">
        <f t="shared" si="117"/>
        <v>-2.6699999999999946E-2</v>
      </c>
      <c r="D856" s="2">
        <f t="shared" si="118"/>
        <v>0</v>
      </c>
      <c r="E856" s="2">
        <f t="shared" si="119"/>
        <v>2.6699999999999946E-2</v>
      </c>
      <c r="F856" s="2">
        <f t="shared" si="120"/>
        <v>1.4219383858575615E-2</v>
      </c>
      <c r="G856" s="2">
        <f t="shared" si="120"/>
        <v>1.294998665660556E-2</v>
      </c>
      <c r="H856" s="2">
        <f t="shared" si="121"/>
        <v>1.0980230509598679</v>
      </c>
      <c r="I856" s="2">
        <f t="shared" si="122"/>
        <v>52.336081362762464</v>
      </c>
    </row>
    <row r="857" spans="1:9" ht="13.5" x14ac:dyDescent="0.25">
      <c r="A857" s="3">
        <f>TITRES_STAT!B860</f>
        <v>44029</v>
      </c>
      <c r="B857" s="5">
        <f>TITRES_STAT!D860</f>
        <v>2.0158999999999998</v>
      </c>
      <c r="C857" s="2">
        <f t="shared" si="117"/>
        <v>3.7399999999999878E-2</v>
      </c>
      <c r="D857" s="2">
        <f t="shared" si="118"/>
        <v>3.7399999999999878E-2</v>
      </c>
      <c r="E857" s="2">
        <f t="shared" si="119"/>
        <v>0</v>
      </c>
      <c r="F857" s="2">
        <f t="shared" si="120"/>
        <v>1.5875142154391637E-2</v>
      </c>
      <c r="G857" s="2">
        <f t="shared" si="120"/>
        <v>1.2024987609705162E-2</v>
      </c>
      <c r="H857" s="2">
        <f t="shared" si="121"/>
        <v>1.3201795020211979</v>
      </c>
      <c r="I857" s="2">
        <f t="shared" si="122"/>
        <v>56.899886447196806</v>
      </c>
    </row>
    <row r="858" spans="1:9" ht="13.5" x14ac:dyDescent="0.25">
      <c r="A858" s="3">
        <f>TITRES_STAT!B861</f>
        <v>44032</v>
      </c>
      <c r="B858" s="5">
        <f>TITRES_STAT!D861</f>
        <v>1.9678</v>
      </c>
      <c r="C858" s="2">
        <f t="shared" si="117"/>
        <v>-4.809999999999981E-2</v>
      </c>
      <c r="D858" s="2">
        <f t="shared" si="118"/>
        <v>0</v>
      </c>
      <c r="E858" s="2">
        <f t="shared" si="119"/>
        <v>4.809999999999981E-2</v>
      </c>
      <c r="F858" s="2">
        <f t="shared" si="120"/>
        <v>1.4741203429077948E-2</v>
      </c>
      <c r="G858" s="2">
        <f t="shared" si="120"/>
        <v>1.4601774209011922E-2</v>
      </c>
      <c r="H858" s="2">
        <f t="shared" si="121"/>
        <v>1.0095487862002395</v>
      </c>
      <c r="I858" s="2">
        <f t="shared" si="122"/>
        <v>50.237585329249335</v>
      </c>
    </row>
    <row r="859" spans="1:9" ht="13.5" x14ac:dyDescent="0.25">
      <c r="A859" s="3">
        <f>TITRES_STAT!B862</f>
        <v>44033</v>
      </c>
      <c r="B859" s="5">
        <f>TITRES_STAT!D862</f>
        <v>1.925</v>
      </c>
      <c r="C859" s="2">
        <f t="shared" si="117"/>
        <v>-4.2799999999999949E-2</v>
      </c>
      <c r="D859" s="2">
        <f t="shared" si="118"/>
        <v>0</v>
      </c>
      <c r="E859" s="2">
        <f t="shared" si="119"/>
        <v>4.2799999999999949E-2</v>
      </c>
      <c r="F859" s="2">
        <f t="shared" si="120"/>
        <v>1.3688260327000951E-2</v>
      </c>
      <c r="G859" s="2">
        <f t="shared" si="120"/>
        <v>1.6615933194082496E-2</v>
      </c>
      <c r="H859" s="2">
        <f t="shared" si="121"/>
        <v>0.82380328369855327</v>
      </c>
      <c r="I859" s="2">
        <f t="shared" si="122"/>
        <v>45.169525192866985</v>
      </c>
    </row>
    <row r="860" spans="1:9" ht="13.5" x14ac:dyDescent="0.25">
      <c r="A860" s="3">
        <f>TITRES_STAT!B863</f>
        <v>44034</v>
      </c>
      <c r="B860" s="5">
        <f>TITRES_STAT!D863</f>
        <v>1.9784999999999999</v>
      </c>
      <c r="C860" s="2">
        <f t="shared" si="117"/>
        <v>5.3499999999999881E-2</v>
      </c>
      <c r="D860" s="2">
        <f t="shared" si="118"/>
        <v>5.3499999999999881E-2</v>
      </c>
      <c r="E860" s="2">
        <f t="shared" si="119"/>
        <v>0</v>
      </c>
      <c r="F860" s="2">
        <f t="shared" si="120"/>
        <v>1.6531956017929447E-2</v>
      </c>
      <c r="G860" s="2">
        <f t="shared" si="120"/>
        <v>1.5429080823076603E-2</v>
      </c>
      <c r="H860" s="2">
        <f t="shared" si="121"/>
        <v>1.0714802915027395</v>
      </c>
      <c r="I860" s="2">
        <f t="shared" si="122"/>
        <v>51.725343267709405</v>
      </c>
    </row>
    <row r="861" spans="1:9" ht="13.5" x14ac:dyDescent="0.25">
      <c r="A861" s="3">
        <f>TITRES_STAT!B864</f>
        <v>44035</v>
      </c>
      <c r="B861" s="5">
        <f>TITRES_STAT!D864</f>
        <v>1.9784999999999999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1.5351102016648771E-2</v>
      </c>
      <c r="G861" s="2">
        <f t="shared" si="123"/>
        <v>1.4327003621428275E-2</v>
      </c>
      <c r="H861" s="2">
        <f t="shared" si="121"/>
        <v>1.0714802915027395</v>
      </c>
      <c r="I861" s="2">
        <f t="shared" si="122"/>
        <v>51.725343267709405</v>
      </c>
    </row>
    <row r="862" spans="1:9" ht="13.5" x14ac:dyDescent="0.25">
      <c r="A862" s="3">
        <f>TITRES_STAT!B865</f>
        <v>44036</v>
      </c>
      <c r="B862" s="5">
        <f>TITRES_STAT!D865</f>
        <v>1.9784999999999999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1.4254594729745287E-2</v>
      </c>
      <c r="G862" s="2">
        <f t="shared" si="123"/>
        <v>1.3303646219897684E-2</v>
      </c>
      <c r="H862" s="2">
        <f t="shared" si="121"/>
        <v>1.0714802915027395</v>
      </c>
      <c r="I862" s="2">
        <f t="shared" si="122"/>
        <v>51.725343267709405</v>
      </c>
    </row>
    <row r="863" spans="1:9" ht="13.5" x14ac:dyDescent="0.25">
      <c r="A863" s="3">
        <f>TITRES_STAT!B866</f>
        <v>44039</v>
      </c>
      <c r="B863" s="5">
        <f>TITRES_STAT!D866</f>
        <v>2.0051999999999999</v>
      </c>
      <c r="C863" s="2">
        <f t="shared" si="117"/>
        <v>2.6699999999999946E-2</v>
      </c>
      <c r="D863" s="2">
        <f t="shared" si="118"/>
        <v>2.6699999999999946E-2</v>
      </c>
      <c r="E863" s="2">
        <f t="shared" si="119"/>
        <v>0</v>
      </c>
      <c r="F863" s="2">
        <f t="shared" si="123"/>
        <v>1.514355224904919E-2</v>
      </c>
      <c r="G863" s="2">
        <f t="shared" si="123"/>
        <v>1.2353385775619277E-2</v>
      </c>
      <c r="H863" s="2">
        <f t="shared" si="121"/>
        <v>1.225862490179543</v>
      </c>
      <c r="I863" s="2">
        <f t="shared" si="122"/>
        <v>55.073594868866415</v>
      </c>
    </row>
    <row r="864" spans="1:9" ht="13.5" x14ac:dyDescent="0.25">
      <c r="A864" s="3">
        <f>TITRES_STAT!B867</f>
        <v>44040</v>
      </c>
      <c r="B864" s="5">
        <f>TITRES_STAT!D867</f>
        <v>1.9784999999999999</v>
      </c>
      <c r="C864" s="2">
        <f t="shared" si="117"/>
        <v>-2.6699999999999946E-2</v>
      </c>
      <c r="D864" s="2">
        <f t="shared" si="118"/>
        <v>0</v>
      </c>
      <c r="E864" s="2">
        <f t="shared" si="119"/>
        <v>2.6699999999999946E-2</v>
      </c>
      <c r="F864" s="2">
        <f t="shared" si="123"/>
        <v>1.4061869945545676E-2</v>
      </c>
      <c r="G864" s="2">
        <f t="shared" si="123"/>
        <v>1.337814393450361E-2</v>
      </c>
      <c r="H864" s="2">
        <f t="shared" si="121"/>
        <v>1.0511076883601667</v>
      </c>
      <c r="I864" s="2">
        <f t="shared" si="122"/>
        <v>51.245855803919945</v>
      </c>
    </row>
    <row r="865" spans="1:9" ht="13.5" x14ac:dyDescent="0.25">
      <c r="A865" s="3">
        <f>TITRES_STAT!B868</f>
        <v>44041</v>
      </c>
      <c r="B865" s="5">
        <f>TITRES_STAT!D868</f>
        <v>1.9731000000000001</v>
      </c>
      <c r="C865" s="2">
        <f t="shared" si="117"/>
        <v>-5.3999999999998494E-3</v>
      </c>
      <c r="D865" s="2">
        <f t="shared" si="118"/>
        <v>0</v>
      </c>
      <c r="E865" s="2">
        <f t="shared" si="119"/>
        <v>5.3999999999998494E-3</v>
      </c>
      <c r="F865" s="2">
        <f t="shared" si="123"/>
        <v>1.3057450663720984E-2</v>
      </c>
      <c r="G865" s="2">
        <f t="shared" si="123"/>
        <v>1.2808276510610483E-2</v>
      </c>
      <c r="H865" s="2">
        <f t="shared" si="121"/>
        <v>1.0194541516108029</v>
      </c>
      <c r="I865" s="2">
        <f t="shared" si="122"/>
        <v>50.481668563638479</v>
      </c>
    </row>
    <row r="866" spans="1:9" ht="13.5" x14ac:dyDescent="0.25">
      <c r="A866" s="3">
        <f>TITRES_STAT!B869</f>
        <v>44042</v>
      </c>
      <c r="B866" s="5">
        <f>TITRES_STAT!D869</f>
        <v>1.9998</v>
      </c>
      <c r="C866" s="2">
        <f t="shared" si="117"/>
        <v>2.6699999999999946E-2</v>
      </c>
      <c r="D866" s="2">
        <f t="shared" si="118"/>
        <v>2.6699999999999946E-2</v>
      </c>
      <c r="E866" s="2">
        <f t="shared" si="119"/>
        <v>0</v>
      </c>
      <c r="F866" s="2">
        <f t="shared" si="123"/>
        <v>1.4031918473455196E-2</v>
      </c>
      <c r="G866" s="2">
        <f t="shared" si="123"/>
        <v>1.1893399616995448E-2</v>
      </c>
      <c r="H866" s="2">
        <f t="shared" si="121"/>
        <v>1.1798071977169458</v>
      </c>
      <c r="I866" s="2">
        <f t="shared" si="122"/>
        <v>54.124383062531166</v>
      </c>
    </row>
    <row r="867" spans="1:9" ht="13.5" x14ac:dyDescent="0.25">
      <c r="A867" s="3">
        <f>TITRES_STAT!B870</f>
        <v>44046</v>
      </c>
      <c r="B867" s="5">
        <f>TITRES_STAT!D870</f>
        <v>2.0568</v>
      </c>
      <c r="C867" s="2">
        <f t="shared" si="117"/>
        <v>5.699999999999994E-2</v>
      </c>
      <c r="D867" s="2">
        <f t="shared" si="118"/>
        <v>5.699999999999994E-2</v>
      </c>
      <c r="E867" s="2">
        <f t="shared" si="119"/>
        <v>0</v>
      </c>
      <c r="F867" s="2">
        <f t="shared" si="123"/>
        <v>1.7101067153922678E-2</v>
      </c>
      <c r="G867" s="2">
        <f t="shared" si="123"/>
        <v>1.1043871072924346E-2</v>
      </c>
      <c r="H867" s="2">
        <f t="shared" si="121"/>
        <v>1.5484667505625296</v>
      </c>
      <c r="I867" s="2">
        <f t="shared" si="122"/>
        <v>60.760720155392754</v>
      </c>
    </row>
    <row r="868" spans="1:9" ht="13.5" x14ac:dyDescent="0.25">
      <c r="A868" s="3">
        <f>TITRES_STAT!B871</f>
        <v>44047</v>
      </c>
      <c r="B868" s="5">
        <f>TITRES_STAT!D871</f>
        <v>2.1126</v>
      </c>
      <c r="C868" s="2">
        <f t="shared" si="117"/>
        <v>5.5800000000000072E-2</v>
      </c>
      <c r="D868" s="2">
        <f t="shared" si="118"/>
        <v>5.5800000000000072E-2</v>
      </c>
      <c r="E868" s="2">
        <f t="shared" si="119"/>
        <v>0</v>
      </c>
      <c r="F868" s="2">
        <f t="shared" si="123"/>
        <v>1.9865276642928205E-2</v>
      </c>
      <c r="G868" s="2">
        <f t="shared" si="123"/>
        <v>1.0255023139144035E-2</v>
      </c>
      <c r="H868" s="2">
        <f t="shared" si="121"/>
        <v>1.9371264572871862</v>
      </c>
      <c r="I868" s="2">
        <f t="shared" si="122"/>
        <v>65.953117288534159</v>
      </c>
    </row>
    <row r="869" spans="1:9" ht="13.5" x14ac:dyDescent="0.25">
      <c r="A869" s="3">
        <f>TITRES_STAT!B872</f>
        <v>44048</v>
      </c>
      <c r="B869" s="5">
        <f>TITRES_STAT!D872</f>
        <v>1.9899</v>
      </c>
      <c r="C869" s="2">
        <f t="shared" si="117"/>
        <v>-0.12270000000000003</v>
      </c>
      <c r="D869" s="2">
        <f t="shared" si="118"/>
        <v>0</v>
      </c>
      <c r="E869" s="2">
        <f t="shared" si="119"/>
        <v>0.12270000000000003</v>
      </c>
      <c r="F869" s="2">
        <f t="shared" si="123"/>
        <v>1.8446328311290477E-2</v>
      </c>
      <c r="G869" s="2">
        <f t="shared" si="123"/>
        <v>1.8286807200633748E-2</v>
      </c>
      <c r="H869" s="2">
        <f t="shared" si="121"/>
        <v>1.0087232893586366</v>
      </c>
      <c r="I869" s="2">
        <f t="shared" si="122"/>
        <v>50.21713516751781</v>
      </c>
    </row>
    <row r="870" spans="1:9" ht="13.5" x14ac:dyDescent="0.25">
      <c r="A870" s="3">
        <f>TITRES_STAT!B873</f>
        <v>44049</v>
      </c>
      <c r="B870" s="5">
        <f>TITRES_STAT!D873</f>
        <v>1.9509000000000001</v>
      </c>
      <c r="C870" s="2">
        <f t="shared" si="117"/>
        <v>-3.8999999999999924E-2</v>
      </c>
      <c r="D870" s="2">
        <f t="shared" si="118"/>
        <v>0</v>
      </c>
      <c r="E870" s="2">
        <f t="shared" si="119"/>
        <v>3.8999999999999924E-2</v>
      </c>
      <c r="F870" s="2">
        <f t="shared" si="123"/>
        <v>1.7128733431912586E-2</v>
      </c>
      <c r="G870" s="2">
        <f t="shared" si="123"/>
        <v>1.9766320972017047E-2</v>
      </c>
      <c r="H870" s="2">
        <f t="shared" si="121"/>
        <v>0.86656153444849637</v>
      </c>
      <c r="I870" s="2">
        <f t="shared" si="122"/>
        <v>46.425554071247646</v>
      </c>
    </row>
    <row r="871" spans="1:9" ht="13.5" x14ac:dyDescent="0.25">
      <c r="A871" s="3">
        <f>TITRES_STAT!B874</f>
        <v>44050</v>
      </c>
      <c r="B871" s="5">
        <f>TITRES_STAT!D874</f>
        <v>1.9509000000000001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1.5905252472490257E-2</v>
      </c>
      <c r="G871" s="2">
        <f t="shared" si="123"/>
        <v>1.8354440902587258E-2</v>
      </c>
      <c r="H871" s="2">
        <f t="shared" si="121"/>
        <v>0.86656153444849626</v>
      </c>
      <c r="I871" s="2">
        <f t="shared" si="122"/>
        <v>46.425554071247639</v>
      </c>
    </row>
    <row r="872" spans="1:9" ht="13.5" x14ac:dyDescent="0.25">
      <c r="A872" s="3">
        <f>TITRES_STAT!B875</f>
        <v>44053</v>
      </c>
      <c r="B872" s="5">
        <f>TITRES_STAT!D875</f>
        <v>1.9453</v>
      </c>
      <c r="C872" s="2">
        <f t="shared" si="117"/>
        <v>-5.6000000000000494E-3</v>
      </c>
      <c r="D872" s="2">
        <f t="shared" si="118"/>
        <v>0</v>
      </c>
      <c r="E872" s="2">
        <f t="shared" si="119"/>
        <v>5.6000000000000494E-3</v>
      </c>
      <c r="F872" s="2">
        <f t="shared" si="123"/>
        <v>1.4769163010169523E-2</v>
      </c>
      <c r="G872" s="2">
        <f t="shared" si="123"/>
        <v>1.7443409409545314E-2</v>
      </c>
      <c r="H872" s="2">
        <f t="shared" si="121"/>
        <v>0.84669015462582675</v>
      </c>
      <c r="I872" s="2">
        <f t="shared" si="122"/>
        <v>45.849064203051526</v>
      </c>
    </row>
    <row r="873" spans="1:9" ht="13.5" x14ac:dyDescent="0.25">
      <c r="A873" s="3">
        <f>TITRES_STAT!B876</f>
        <v>44054</v>
      </c>
      <c r="B873" s="5">
        <f>TITRES_STAT!D876</f>
        <v>1.9398</v>
      </c>
      <c r="C873" s="2">
        <f t="shared" si="117"/>
        <v>-5.5000000000000604E-3</v>
      </c>
      <c r="D873" s="2">
        <f t="shared" si="118"/>
        <v>0</v>
      </c>
      <c r="E873" s="2">
        <f t="shared" si="119"/>
        <v>5.5000000000000604E-3</v>
      </c>
      <c r="F873" s="2">
        <f t="shared" si="123"/>
        <v>1.3714222795157414E-2</v>
      </c>
      <c r="G873" s="2">
        <f t="shared" si="123"/>
        <v>1.6590308737434938E-2</v>
      </c>
      <c r="H873" s="2">
        <f t="shared" si="121"/>
        <v>0.82664060158278874</v>
      </c>
      <c r="I873" s="2">
        <f t="shared" si="122"/>
        <v>45.254693280468118</v>
      </c>
    </row>
    <row r="874" spans="1:9" ht="13.5" x14ac:dyDescent="0.25">
      <c r="A874" s="3">
        <f>TITRES_STAT!B877</f>
        <v>44055</v>
      </c>
      <c r="B874" s="5">
        <f>TITRES_STAT!D877</f>
        <v>1.9509000000000001</v>
      </c>
      <c r="C874" s="2">
        <f t="shared" si="117"/>
        <v>1.110000000000011E-2</v>
      </c>
      <c r="D874" s="2">
        <f t="shared" si="118"/>
        <v>1.110000000000011E-2</v>
      </c>
      <c r="E874" s="2">
        <f t="shared" si="119"/>
        <v>0</v>
      </c>
      <c r="F874" s="2">
        <f t="shared" si="123"/>
        <v>1.3527492595503321E-2</v>
      </c>
      <c r="G874" s="2">
        <f t="shared" si="123"/>
        <v>1.5405286684761014E-2</v>
      </c>
      <c r="H874" s="2">
        <f t="shared" si="121"/>
        <v>0.87810716361966723</v>
      </c>
      <c r="I874" s="2">
        <f t="shared" si="122"/>
        <v>46.754901990113026</v>
      </c>
    </row>
    <row r="875" spans="1:9" ht="13.5" x14ac:dyDescent="0.25">
      <c r="A875" s="3">
        <f>TITRES_STAT!B878</f>
        <v>44057</v>
      </c>
      <c r="B875" s="5">
        <f>TITRES_STAT!D878</f>
        <v>1.9453</v>
      </c>
      <c r="C875" s="2">
        <f t="shared" si="117"/>
        <v>-5.6000000000000494E-3</v>
      </c>
      <c r="D875" s="2">
        <f t="shared" si="118"/>
        <v>0</v>
      </c>
      <c r="E875" s="2">
        <f t="shared" si="119"/>
        <v>5.6000000000000494E-3</v>
      </c>
      <c r="F875" s="2">
        <f t="shared" si="123"/>
        <v>1.2561243124395939E-2</v>
      </c>
      <c r="G875" s="2">
        <f t="shared" si="123"/>
        <v>1.4704909064420945E-2</v>
      </c>
      <c r="H875" s="2">
        <f t="shared" si="121"/>
        <v>0.85422106790094454</v>
      </c>
      <c r="I875" s="2">
        <f t="shared" si="122"/>
        <v>46.068998065476535</v>
      </c>
    </row>
    <row r="876" spans="1:9" ht="13.5" x14ac:dyDescent="0.25">
      <c r="A876" s="3">
        <f>TITRES_STAT!B879</f>
        <v>44060</v>
      </c>
      <c r="B876" s="5">
        <f>TITRES_STAT!D879</f>
        <v>1.9341999999999999</v>
      </c>
      <c r="C876" s="2">
        <f t="shared" si="117"/>
        <v>-1.110000000000011E-2</v>
      </c>
      <c r="D876" s="2">
        <f t="shared" si="118"/>
        <v>0</v>
      </c>
      <c r="E876" s="2">
        <f t="shared" si="119"/>
        <v>1.110000000000011E-2</v>
      </c>
      <c r="F876" s="2">
        <f t="shared" si="123"/>
        <v>1.1664011472653373E-2</v>
      </c>
      <c r="G876" s="2">
        <f t="shared" si="123"/>
        <v>1.4447415559819456E-2</v>
      </c>
      <c r="H876" s="2">
        <f t="shared" si="121"/>
        <v>0.80734242220406749</v>
      </c>
      <c r="I876" s="2">
        <f t="shared" si="122"/>
        <v>44.670141766467665</v>
      </c>
    </row>
    <row r="877" spans="1:9" ht="13.5" x14ac:dyDescent="0.25">
      <c r="A877" s="3">
        <f>TITRES_STAT!B880</f>
        <v>44061</v>
      </c>
      <c r="B877" s="5">
        <f>TITRES_STAT!D880</f>
        <v>1.8839999999999999</v>
      </c>
      <c r="C877" s="2">
        <f t="shared" si="117"/>
        <v>-5.0200000000000022E-2</v>
      </c>
      <c r="D877" s="2">
        <f t="shared" si="118"/>
        <v>0</v>
      </c>
      <c r="E877" s="2">
        <f t="shared" si="119"/>
        <v>5.0200000000000022E-2</v>
      </c>
      <c r="F877" s="2">
        <f t="shared" ref="F877:G892" si="124">((F876*13)+D877)/14</f>
        <v>1.0830867796035275E-2</v>
      </c>
      <c r="G877" s="2">
        <f t="shared" si="124"/>
        <v>1.7001171591260925E-2</v>
      </c>
      <c r="H877" s="2">
        <f t="shared" si="121"/>
        <v>0.63706596559513828</v>
      </c>
      <c r="I877" s="2">
        <f t="shared" si="122"/>
        <v>38.915106598257303</v>
      </c>
    </row>
    <row r="878" spans="1:9" ht="13.5" x14ac:dyDescent="0.25">
      <c r="A878" s="3">
        <f>TITRES_STAT!B881</f>
        <v>44062</v>
      </c>
      <c r="B878" s="5">
        <f>TITRES_STAT!D881</f>
        <v>1.9453</v>
      </c>
      <c r="C878" s="2">
        <f t="shared" si="117"/>
        <v>6.1300000000000132E-2</v>
      </c>
      <c r="D878" s="2">
        <f t="shared" si="118"/>
        <v>6.1300000000000132E-2</v>
      </c>
      <c r="E878" s="2">
        <f t="shared" si="119"/>
        <v>0</v>
      </c>
      <c r="F878" s="2">
        <f t="shared" si="124"/>
        <v>1.4435805810604193E-2</v>
      </c>
      <c r="G878" s="2">
        <f t="shared" si="124"/>
        <v>1.5786802191885142E-2</v>
      </c>
      <c r="H878" s="2">
        <f t="shared" si="121"/>
        <v>0.91442241659457801</v>
      </c>
      <c r="I878" s="2">
        <f t="shared" si="122"/>
        <v>47.764924223002737</v>
      </c>
    </row>
    <row r="879" spans="1:9" ht="13.5" x14ac:dyDescent="0.25">
      <c r="A879" s="3">
        <f>TITRES_STAT!B882</f>
        <v>44064</v>
      </c>
      <c r="B879" s="5">
        <f>TITRES_STAT!D882</f>
        <v>1.8839999999999999</v>
      </c>
      <c r="C879" s="2">
        <f t="shared" si="117"/>
        <v>-6.1300000000000132E-2</v>
      </c>
      <c r="D879" s="2">
        <f t="shared" si="118"/>
        <v>0</v>
      </c>
      <c r="E879" s="2">
        <f t="shared" si="119"/>
        <v>6.1300000000000132E-2</v>
      </c>
      <c r="F879" s="2">
        <f t="shared" si="124"/>
        <v>1.3404676824132464E-2</v>
      </c>
      <c r="G879" s="2">
        <f t="shared" si="124"/>
        <v>1.9037744892464785E-2</v>
      </c>
      <c r="H879" s="2">
        <f t="shared" si="121"/>
        <v>0.70411053934429435</v>
      </c>
      <c r="I879" s="2">
        <f t="shared" si="122"/>
        <v>41.318360698316035</v>
      </c>
    </row>
    <row r="880" spans="1:9" ht="13.5" x14ac:dyDescent="0.25">
      <c r="A880" s="3">
        <f>TITRES_STAT!B883</f>
        <v>44067</v>
      </c>
      <c r="B880" s="5">
        <f>TITRES_STAT!D883</f>
        <v>1.8839999999999999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1.2447199908123003E-2</v>
      </c>
      <c r="G880" s="2">
        <f t="shared" si="124"/>
        <v>1.7677905971574443E-2</v>
      </c>
      <c r="H880" s="2">
        <f t="shared" si="121"/>
        <v>0.70411053934429435</v>
      </c>
      <c r="I880" s="2">
        <f t="shared" si="122"/>
        <v>41.318360698316035</v>
      </c>
    </row>
    <row r="881" spans="1:9" ht="13.5" x14ac:dyDescent="0.25">
      <c r="A881" s="3">
        <f>TITRES_STAT!B884</f>
        <v>44068</v>
      </c>
      <c r="B881" s="5">
        <f>TITRES_STAT!D884</f>
        <v>1.9286000000000001</v>
      </c>
      <c r="C881" s="2">
        <f t="shared" si="117"/>
        <v>4.4600000000000195E-2</v>
      </c>
      <c r="D881" s="2">
        <f t="shared" si="118"/>
        <v>4.4600000000000195E-2</v>
      </c>
      <c r="E881" s="2">
        <f t="shared" si="119"/>
        <v>0</v>
      </c>
      <c r="F881" s="2">
        <f t="shared" si="124"/>
        <v>1.4743828486114231E-2</v>
      </c>
      <c r="G881" s="2">
        <f t="shared" si="124"/>
        <v>1.6415198402176267E-2</v>
      </c>
      <c r="H881" s="2">
        <f t="shared" si="121"/>
        <v>0.89818155863163662</v>
      </c>
      <c r="I881" s="2">
        <f t="shared" si="122"/>
        <v>47.318000459298467</v>
      </c>
    </row>
    <row r="882" spans="1:9" ht="13.5" x14ac:dyDescent="0.25">
      <c r="A882" s="3">
        <f>TITRES_STAT!B885</f>
        <v>44069</v>
      </c>
      <c r="B882" s="5">
        <f>TITRES_STAT!D885</f>
        <v>1.9286000000000001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1.3690697879963215E-2</v>
      </c>
      <c r="G882" s="2">
        <f t="shared" si="124"/>
        <v>1.5242684230592248E-2</v>
      </c>
      <c r="H882" s="2">
        <f t="shared" si="121"/>
        <v>0.89818155863163673</v>
      </c>
      <c r="I882" s="2">
        <f t="shared" si="122"/>
        <v>47.318000459298467</v>
      </c>
    </row>
    <row r="883" spans="1:9" ht="13.5" x14ac:dyDescent="0.25">
      <c r="A883" s="3">
        <f>TITRES_STAT!B886</f>
        <v>44070</v>
      </c>
      <c r="B883" s="5">
        <f>TITRES_STAT!D886</f>
        <v>1.9286000000000001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1.2712790888537271E-2</v>
      </c>
      <c r="G883" s="2">
        <f t="shared" si="124"/>
        <v>1.415392107126423E-2</v>
      </c>
      <c r="H883" s="2">
        <f t="shared" si="121"/>
        <v>0.89818155863163673</v>
      </c>
      <c r="I883" s="2">
        <f t="shared" si="122"/>
        <v>47.318000459298467</v>
      </c>
    </row>
    <row r="884" spans="1:9" ht="13.5" x14ac:dyDescent="0.25">
      <c r="A884" s="3">
        <f>TITRES_STAT!B887</f>
        <v>44071</v>
      </c>
      <c r="B884" s="5">
        <f>TITRES_STAT!D887</f>
        <v>1.923</v>
      </c>
      <c r="C884" s="2">
        <f t="shared" si="117"/>
        <v>-5.6000000000000494E-3</v>
      </c>
      <c r="D884" s="2">
        <f t="shared" si="118"/>
        <v>0</v>
      </c>
      <c r="E884" s="2">
        <f t="shared" si="119"/>
        <v>5.6000000000000494E-3</v>
      </c>
      <c r="F884" s="2">
        <f t="shared" si="124"/>
        <v>1.1804734396498895E-2</v>
      </c>
      <c r="G884" s="2">
        <f t="shared" si="124"/>
        <v>1.3542926709031075E-2</v>
      </c>
      <c r="H884" s="2">
        <f t="shared" si="121"/>
        <v>0.87165312565908892</v>
      </c>
      <c r="I884" s="2">
        <f t="shared" si="122"/>
        <v>46.571296449610166</v>
      </c>
    </row>
    <row r="885" spans="1:9" ht="13.5" x14ac:dyDescent="0.25">
      <c r="A885" s="3">
        <f>TITRES_STAT!B888</f>
        <v>44074</v>
      </c>
      <c r="B885" s="5">
        <f>TITRES_STAT!D888</f>
        <v>1.9398</v>
      </c>
      <c r="C885" s="2">
        <f t="shared" si="117"/>
        <v>1.6799999999999926E-2</v>
      </c>
      <c r="D885" s="2">
        <f t="shared" si="118"/>
        <v>1.6799999999999926E-2</v>
      </c>
      <c r="E885" s="2">
        <f t="shared" si="119"/>
        <v>0</v>
      </c>
      <c r="F885" s="2">
        <f t="shared" si="124"/>
        <v>1.2161539082463256E-2</v>
      </c>
      <c r="G885" s="2">
        <f t="shared" si="124"/>
        <v>1.2575574801243142E-2</v>
      </c>
      <c r="H885" s="2">
        <f t="shared" si="121"/>
        <v>0.96707619927329624</v>
      </c>
      <c r="I885" s="2">
        <f t="shared" si="122"/>
        <v>49.163128486357898</v>
      </c>
    </row>
    <row r="886" spans="1:9" ht="13.5" x14ac:dyDescent="0.25">
      <c r="A886" s="3">
        <f>TITRES_STAT!B889</f>
        <v>44075</v>
      </c>
      <c r="B886" s="5">
        <f>TITRES_STAT!D889</f>
        <v>1.923</v>
      </c>
      <c r="C886" s="2">
        <f t="shared" si="117"/>
        <v>-1.6799999999999926E-2</v>
      </c>
      <c r="D886" s="2">
        <f t="shared" si="118"/>
        <v>0</v>
      </c>
      <c r="E886" s="2">
        <f t="shared" si="119"/>
        <v>1.6799999999999926E-2</v>
      </c>
      <c r="F886" s="2">
        <f t="shared" si="124"/>
        <v>1.1292857719430166E-2</v>
      </c>
      <c r="G886" s="2">
        <f t="shared" si="124"/>
        <v>1.2877319458297199E-2</v>
      </c>
      <c r="H886" s="2">
        <f t="shared" si="121"/>
        <v>0.87695717699648112</v>
      </c>
      <c r="I886" s="2">
        <f t="shared" si="122"/>
        <v>46.722279428867608</v>
      </c>
    </row>
    <row r="887" spans="1:9" ht="13.5" x14ac:dyDescent="0.25">
      <c r="A887" s="3">
        <f>TITRES_STAT!B890</f>
        <v>44076</v>
      </c>
      <c r="B887" s="5">
        <f>TITRES_STAT!D890</f>
        <v>1.8673</v>
      </c>
      <c r="C887" s="2">
        <f t="shared" si="117"/>
        <v>-5.5700000000000083E-2</v>
      </c>
      <c r="D887" s="2">
        <f t="shared" si="118"/>
        <v>0</v>
      </c>
      <c r="E887" s="2">
        <f t="shared" si="119"/>
        <v>5.5700000000000083E-2</v>
      </c>
      <c r="F887" s="2">
        <f t="shared" si="124"/>
        <v>1.0486225025185156E-2</v>
      </c>
      <c r="G887" s="2">
        <f t="shared" si="124"/>
        <v>1.5936082354133119E-2</v>
      </c>
      <c r="H887" s="2">
        <f t="shared" si="121"/>
        <v>0.65801774816164216</v>
      </c>
      <c r="I887" s="2">
        <f t="shared" si="122"/>
        <v>39.687014743432719</v>
      </c>
    </row>
    <row r="888" spans="1:9" ht="13.5" x14ac:dyDescent="0.25">
      <c r="A888" s="3">
        <f>TITRES_STAT!B891</f>
        <v>44077</v>
      </c>
      <c r="B888" s="5">
        <f>TITRES_STAT!D891</f>
        <v>1.923</v>
      </c>
      <c r="C888" s="2">
        <f t="shared" si="117"/>
        <v>5.5700000000000083E-2</v>
      </c>
      <c r="D888" s="2">
        <f t="shared" si="118"/>
        <v>5.5700000000000083E-2</v>
      </c>
      <c r="E888" s="2">
        <f t="shared" si="119"/>
        <v>0</v>
      </c>
      <c r="F888" s="2">
        <f t="shared" si="124"/>
        <v>1.3715780380529079E-2</v>
      </c>
      <c r="G888" s="2">
        <f t="shared" si="124"/>
        <v>1.4797790757409324E-2</v>
      </c>
      <c r="H888" s="2">
        <f t="shared" si="121"/>
        <v>0.92688027593994204</v>
      </c>
      <c r="I888" s="2">
        <f t="shared" si="122"/>
        <v>48.10263966648396</v>
      </c>
    </row>
    <row r="889" spans="1:9" ht="13.5" x14ac:dyDescent="0.25">
      <c r="A889" s="3">
        <f>TITRES_STAT!B892</f>
        <v>44078</v>
      </c>
      <c r="B889" s="5">
        <f>TITRES_STAT!D892</f>
        <v>1.923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1.2736081781919859E-2</v>
      </c>
      <c r="G889" s="2">
        <f t="shared" si="124"/>
        <v>1.3740805703308658E-2</v>
      </c>
      <c r="H889" s="2">
        <f t="shared" si="121"/>
        <v>0.92688027593994204</v>
      </c>
      <c r="I889" s="2">
        <f t="shared" si="122"/>
        <v>48.10263966648396</v>
      </c>
    </row>
    <row r="890" spans="1:9" ht="13.5" x14ac:dyDescent="0.25">
      <c r="A890" s="3">
        <f>TITRES_STAT!B893</f>
        <v>44081</v>
      </c>
      <c r="B890" s="5">
        <f>TITRES_STAT!D893</f>
        <v>1.923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1.1826361654639869E-2</v>
      </c>
      <c r="G890" s="2">
        <f t="shared" si="124"/>
        <v>1.2759319581643754E-2</v>
      </c>
      <c r="H890" s="2">
        <f t="shared" si="121"/>
        <v>0.92688027593994204</v>
      </c>
      <c r="I890" s="2">
        <f t="shared" si="122"/>
        <v>48.10263966648396</v>
      </c>
    </row>
    <row r="891" spans="1:9" ht="13.5" x14ac:dyDescent="0.25">
      <c r="A891" s="3">
        <f>TITRES_STAT!B894</f>
        <v>44082</v>
      </c>
      <c r="B891" s="5">
        <f>TITRES_STAT!D894</f>
        <v>1.8673</v>
      </c>
      <c r="C891" s="2">
        <f t="shared" si="117"/>
        <v>-5.5700000000000083E-2</v>
      </c>
      <c r="D891" s="2">
        <f t="shared" si="118"/>
        <v>0</v>
      </c>
      <c r="E891" s="2">
        <f t="shared" si="119"/>
        <v>5.5700000000000083E-2</v>
      </c>
      <c r="F891" s="2">
        <f t="shared" si="124"/>
        <v>1.0981621536451307E-2</v>
      </c>
      <c r="G891" s="2">
        <f t="shared" si="124"/>
        <v>1.5826511040097777E-2</v>
      </c>
      <c r="H891" s="2">
        <f t="shared" si="121"/>
        <v>0.69387507509573398</v>
      </c>
      <c r="I891" s="2">
        <f t="shared" si="122"/>
        <v>40.963769128990677</v>
      </c>
    </row>
    <row r="892" spans="1:9" ht="13.5" x14ac:dyDescent="0.25">
      <c r="A892" s="3">
        <f>TITRES_STAT!B895</f>
        <v>44083</v>
      </c>
      <c r="B892" s="5">
        <f>TITRES_STAT!D895</f>
        <v>1.8616999999999999</v>
      </c>
      <c r="C892" s="2">
        <f t="shared" si="117"/>
        <v>-5.6000000000000494E-3</v>
      </c>
      <c r="D892" s="2">
        <f t="shared" si="118"/>
        <v>0</v>
      </c>
      <c r="E892" s="2">
        <f t="shared" si="119"/>
        <v>5.6000000000000494E-3</v>
      </c>
      <c r="F892" s="2">
        <f t="shared" si="124"/>
        <v>1.0197219998133358E-2</v>
      </c>
      <c r="G892" s="2">
        <f t="shared" si="124"/>
        <v>1.5096045965805082E-2</v>
      </c>
      <c r="H892" s="2">
        <f t="shared" si="121"/>
        <v>0.67548946401141496</v>
      </c>
      <c r="I892" s="2">
        <f t="shared" si="122"/>
        <v>40.31594817637199</v>
      </c>
    </row>
    <row r="893" spans="1:9" ht="13.5" x14ac:dyDescent="0.25">
      <c r="A893" s="3">
        <f>TITRES_STAT!B896</f>
        <v>44084</v>
      </c>
      <c r="B893" s="5">
        <f>TITRES_STAT!D896</f>
        <v>1.806</v>
      </c>
      <c r="C893" s="2">
        <f t="shared" si="117"/>
        <v>-5.5699999999999861E-2</v>
      </c>
      <c r="D893" s="2">
        <f t="shared" si="118"/>
        <v>0</v>
      </c>
      <c r="E893" s="2">
        <f t="shared" si="119"/>
        <v>5.5699999999999861E-2</v>
      </c>
      <c r="F893" s="2">
        <f t="shared" ref="F893:G908" si="125">((F892*13)+D893)/14</f>
        <v>9.4688471411238321E-3</v>
      </c>
      <c r="G893" s="2">
        <f t="shared" si="125"/>
        <v>1.7996328396818997E-2</v>
      </c>
      <c r="H893" s="2">
        <f t="shared" si="121"/>
        <v>0.52615438729143948</v>
      </c>
      <c r="I893" s="2">
        <f t="shared" si="122"/>
        <v>34.47582968491399</v>
      </c>
    </row>
    <row r="894" spans="1:9" ht="13.5" x14ac:dyDescent="0.25">
      <c r="A894" s="3">
        <f>TITRES_STAT!B897</f>
        <v>44085</v>
      </c>
      <c r="B894" s="5">
        <f>TITRES_STAT!D897</f>
        <v>1.8562000000000001</v>
      </c>
      <c r="C894" s="2">
        <f t="shared" si="117"/>
        <v>5.0200000000000022E-2</v>
      </c>
      <c r="D894" s="2">
        <f t="shared" si="118"/>
        <v>5.0200000000000022E-2</v>
      </c>
      <c r="E894" s="2">
        <f t="shared" si="119"/>
        <v>0</v>
      </c>
      <c r="F894" s="2">
        <f t="shared" si="125"/>
        <v>1.2378215202472133E-2</v>
      </c>
      <c r="G894" s="2">
        <f t="shared" si="125"/>
        <v>1.6710876368474781E-2</v>
      </c>
      <c r="H894" s="2">
        <f t="shared" si="121"/>
        <v>0.7407280701222676</v>
      </c>
      <c r="I894" s="2">
        <f t="shared" si="122"/>
        <v>42.552773338700703</v>
      </c>
    </row>
    <row r="895" spans="1:9" ht="13.5" x14ac:dyDescent="0.25">
      <c r="A895" s="3">
        <f>TITRES_STAT!B898</f>
        <v>44088</v>
      </c>
      <c r="B895" s="5">
        <f>TITRES_STAT!D898</f>
        <v>1.8952</v>
      </c>
      <c r="C895" s="2">
        <f t="shared" si="117"/>
        <v>3.8999999999999924E-2</v>
      </c>
      <c r="D895" s="2">
        <f t="shared" si="118"/>
        <v>3.8999999999999924E-2</v>
      </c>
      <c r="E895" s="2">
        <f t="shared" si="119"/>
        <v>0</v>
      </c>
      <c r="F895" s="2">
        <f t="shared" si="125"/>
        <v>1.4279771259438403E-2</v>
      </c>
      <c r="G895" s="2">
        <f t="shared" si="125"/>
        <v>1.5517242342155154E-2</v>
      </c>
      <c r="H895" s="2">
        <f t="shared" si="121"/>
        <v>0.92025186850662533</v>
      </c>
      <c r="I895" s="2">
        <f t="shared" si="122"/>
        <v>47.92349814101744</v>
      </c>
    </row>
    <row r="896" spans="1:9" ht="13.5" x14ac:dyDescent="0.25">
      <c r="A896" s="3">
        <f>TITRES_STAT!B899</f>
        <v>44089</v>
      </c>
      <c r="B896" s="5">
        <f>TITRES_STAT!D899</f>
        <v>1.8673</v>
      </c>
      <c r="C896" s="2">
        <f t="shared" si="117"/>
        <v>-2.7900000000000036E-2</v>
      </c>
      <c r="D896" s="2">
        <f t="shared" si="118"/>
        <v>0</v>
      </c>
      <c r="E896" s="2">
        <f t="shared" si="119"/>
        <v>2.7900000000000036E-2</v>
      </c>
      <c r="F896" s="2">
        <f t="shared" si="125"/>
        <v>1.3259787598049947E-2</v>
      </c>
      <c r="G896" s="2">
        <f t="shared" si="125"/>
        <v>1.6401725032001217E-2</v>
      </c>
      <c r="H896" s="2">
        <f t="shared" si="121"/>
        <v>0.80843859851198141</v>
      </c>
      <c r="I896" s="2">
        <f t="shared" si="122"/>
        <v>44.703679692370009</v>
      </c>
    </row>
    <row r="897" spans="1:9" ht="13.5" x14ac:dyDescent="0.25">
      <c r="A897" s="3">
        <f>TITRES_STAT!B900</f>
        <v>44090</v>
      </c>
      <c r="B897" s="5">
        <f>TITRES_STAT!D900</f>
        <v>1.8616999999999999</v>
      </c>
      <c r="C897" s="2">
        <f t="shared" si="117"/>
        <v>-5.6000000000000494E-3</v>
      </c>
      <c r="D897" s="2">
        <f t="shared" si="118"/>
        <v>0</v>
      </c>
      <c r="E897" s="2">
        <f t="shared" si="119"/>
        <v>5.6000000000000494E-3</v>
      </c>
      <c r="F897" s="2">
        <f t="shared" si="125"/>
        <v>1.231265991247495E-2</v>
      </c>
      <c r="G897" s="2">
        <f t="shared" si="125"/>
        <v>1.5630173244001132E-2</v>
      </c>
      <c r="H897" s="2">
        <f t="shared" si="121"/>
        <v>0.78774942032076034</v>
      </c>
      <c r="I897" s="2">
        <f t="shared" si="122"/>
        <v>44.063749167901911</v>
      </c>
    </row>
    <row r="898" spans="1:9" ht="13.5" x14ac:dyDescent="0.25">
      <c r="A898" s="3">
        <f>TITRES_STAT!B901</f>
        <v>44091</v>
      </c>
      <c r="B898" s="5">
        <f>TITRES_STAT!D901</f>
        <v>1.9118999999999999</v>
      </c>
      <c r="C898" s="2">
        <f t="shared" si="117"/>
        <v>5.0200000000000022E-2</v>
      </c>
      <c r="D898" s="2">
        <f t="shared" si="118"/>
        <v>5.0200000000000022E-2</v>
      </c>
      <c r="E898" s="2">
        <f t="shared" si="119"/>
        <v>0</v>
      </c>
      <c r="F898" s="2">
        <f t="shared" si="125"/>
        <v>1.5018898490155311E-2</v>
      </c>
      <c r="G898" s="2">
        <f t="shared" si="125"/>
        <v>1.4513732298001052E-2</v>
      </c>
      <c r="H898" s="2">
        <f t="shared" si="121"/>
        <v>1.0348060844572582</v>
      </c>
      <c r="I898" s="2">
        <f t="shared" si="122"/>
        <v>50.855267848939569</v>
      </c>
    </row>
    <row r="899" spans="1:9" ht="13.5" x14ac:dyDescent="0.25">
      <c r="A899" s="3">
        <f>TITRES_STAT!B902</f>
        <v>44092</v>
      </c>
      <c r="B899" s="5">
        <f>TITRES_STAT!D902</f>
        <v>1.9398</v>
      </c>
      <c r="C899" s="2">
        <f t="shared" ref="C899:C962" si="126">B899-B898</f>
        <v>2.7900000000000036E-2</v>
      </c>
      <c r="D899" s="2">
        <f t="shared" ref="D899:D962" si="127">IF(C899&gt;0,C899,0)</f>
        <v>2.7900000000000036E-2</v>
      </c>
      <c r="E899" s="2">
        <f t="shared" ref="E899:E962" si="128">IF(C899&lt;0,-C899,0)</f>
        <v>0</v>
      </c>
      <c r="F899" s="2">
        <f t="shared" si="125"/>
        <v>1.5938977169429935E-2</v>
      </c>
      <c r="G899" s="2">
        <f t="shared" si="125"/>
        <v>1.347703713385812E-2</v>
      </c>
      <c r="H899" s="2">
        <f t="shared" si="121"/>
        <v>1.1826766529704609</v>
      </c>
      <c r="I899" s="2">
        <f t="shared" si="122"/>
        <v>54.184693429552453</v>
      </c>
    </row>
    <row r="900" spans="1:9" ht="13.5" x14ac:dyDescent="0.25">
      <c r="A900" s="3">
        <f>TITRES_STAT!B903</f>
        <v>44095</v>
      </c>
      <c r="B900" s="5">
        <f>TITRES_STAT!D903</f>
        <v>1.9398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1.480047880018494E-2</v>
      </c>
      <c r="G900" s="2">
        <f t="shared" si="125"/>
        <v>1.2514391624296826E-2</v>
      </c>
      <c r="H900" s="2">
        <f t="shared" si="121"/>
        <v>1.1826766529704609</v>
      </c>
      <c r="I900" s="2">
        <f t="shared" si="122"/>
        <v>54.184693429552453</v>
      </c>
    </row>
    <row r="901" spans="1:9" ht="13.5" x14ac:dyDescent="0.25">
      <c r="A901" s="3">
        <f>TITRES_STAT!B904</f>
        <v>44096</v>
      </c>
      <c r="B901" s="5">
        <f>TITRES_STAT!D904</f>
        <v>1.9398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1.3743301743028872E-2</v>
      </c>
      <c r="G901" s="2">
        <f t="shared" si="125"/>
        <v>1.1620506508275624E-2</v>
      </c>
      <c r="H901" s="2">
        <f t="shared" si="121"/>
        <v>1.1826766529704609</v>
      </c>
      <c r="I901" s="2">
        <f t="shared" si="122"/>
        <v>54.184693429552453</v>
      </c>
    </row>
    <row r="902" spans="1:9" ht="13.5" x14ac:dyDescent="0.25">
      <c r="A902" s="3">
        <f>TITRES_STAT!B905</f>
        <v>44097</v>
      </c>
      <c r="B902" s="5">
        <f>TITRES_STAT!D905</f>
        <v>1.9398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1.2761637332812523E-2</v>
      </c>
      <c r="G902" s="2">
        <f t="shared" si="125"/>
        <v>1.0790470329113079E-2</v>
      </c>
      <c r="H902" s="2">
        <f t="shared" si="121"/>
        <v>1.1826766529704609</v>
      </c>
      <c r="I902" s="2">
        <f t="shared" si="122"/>
        <v>54.184693429552453</v>
      </c>
    </row>
    <row r="903" spans="1:9" ht="13.5" x14ac:dyDescent="0.25">
      <c r="A903" s="3">
        <f>TITRES_STAT!B906</f>
        <v>44098</v>
      </c>
      <c r="B903" s="5">
        <f>TITRES_STAT!D906</f>
        <v>2.0568</v>
      </c>
      <c r="C903" s="2">
        <f t="shared" si="126"/>
        <v>0.11699999999999999</v>
      </c>
      <c r="D903" s="2">
        <f t="shared" si="127"/>
        <v>0.11699999999999999</v>
      </c>
      <c r="E903" s="2">
        <f t="shared" si="128"/>
        <v>0</v>
      </c>
      <c r="F903" s="2">
        <f t="shared" si="125"/>
        <v>2.0207234666183054E-2</v>
      </c>
      <c r="G903" s="2">
        <f t="shared" si="125"/>
        <v>1.0019722448462146E-2</v>
      </c>
      <c r="H903" s="2">
        <f t="shared" si="121"/>
        <v>2.0167459498126634</v>
      </c>
      <c r="I903" s="2">
        <f t="shared" si="122"/>
        <v>66.851699923153987</v>
      </c>
    </row>
    <row r="904" spans="1:9" ht="13.5" x14ac:dyDescent="0.25">
      <c r="A904" s="3">
        <f>TITRES_STAT!B907</f>
        <v>44099</v>
      </c>
      <c r="B904" s="5">
        <f>TITRES_STAT!D907</f>
        <v>2.0234000000000001</v>
      </c>
      <c r="C904" s="2">
        <f t="shared" si="126"/>
        <v>-3.3399999999999874E-2</v>
      </c>
      <c r="D904" s="2">
        <f t="shared" si="127"/>
        <v>0</v>
      </c>
      <c r="E904" s="2">
        <f t="shared" si="128"/>
        <v>3.3399999999999874E-2</v>
      </c>
      <c r="F904" s="2">
        <f t="shared" si="125"/>
        <v>1.8763860761455694E-2</v>
      </c>
      <c r="G904" s="2">
        <f t="shared" si="125"/>
        <v>1.1689742273571984E-2</v>
      </c>
      <c r="H904" s="2">
        <f t="shared" si="121"/>
        <v>1.6051560695120528</v>
      </c>
      <c r="I904" s="2">
        <f t="shared" si="122"/>
        <v>61.614583797764546</v>
      </c>
    </row>
    <row r="905" spans="1:9" ht="13.5" x14ac:dyDescent="0.25">
      <c r="A905" s="3">
        <f>TITRES_STAT!B908</f>
        <v>44102</v>
      </c>
      <c r="B905" s="5">
        <f>TITRES_STAT!D908</f>
        <v>2.0234000000000001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1.7423584992780287E-2</v>
      </c>
      <c r="G905" s="2">
        <f t="shared" si="125"/>
        <v>1.0854760682602558E-2</v>
      </c>
      <c r="H905" s="2">
        <f t="shared" si="121"/>
        <v>1.6051560695120526</v>
      </c>
      <c r="I905" s="2">
        <f t="shared" si="122"/>
        <v>61.614583797764539</v>
      </c>
    </row>
    <row r="906" spans="1:9" ht="13.5" x14ac:dyDescent="0.25">
      <c r="A906" s="3">
        <f>TITRES_STAT!B909</f>
        <v>44103</v>
      </c>
      <c r="B906" s="5">
        <f>TITRES_STAT!D909</f>
        <v>2.0234000000000001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1.6179043207581695E-2</v>
      </c>
      <c r="G906" s="2">
        <f t="shared" si="125"/>
        <v>1.0079420633845232E-2</v>
      </c>
      <c r="H906" s="2">
        <f t="shared" si="121"/>
        <v>1.6051560695120528</v>
      </c>
      <c r="I906" s="2">
        <f t="shared" si="122"/>
        <v>61.614583797764546</v>
      </c>
    </row>
    <row r="907" spans="1:9" ht="13.5" x14ac:dyDescent="0.25">
      <c r="A907" s="3">
        <f>TITRES_STAT!B910</f>
        <v>44104</v>
      </c>
      <c r="B907" s="5">
        <f>TITRES_STAT!D910</f>
        <v>2.0234999999999999</v>
      </c>
      <c r="C907" s="2">
        <f t="shared" si="126"/>
        <v>9.9999999999766942E-5</v>
      </c>
      <c r="D907" s="2">
        <f t="shared" si="127"/>
        <v>9.9999999999766942E-5</v>
      </c>
      <c r="E907" s="2">
        <f t="shared" si="128"/>
        <v>0</v>
      </c>
      <c r="F907" s="2">
        <f t="shared" si="125"/>
        <v>1.5030540121325844E-2</v>
      </c>
      <c r="G907" s="2">
        <f t="shared" si="125"/>
        <v>9.3594620171420003E-3</v>
      </c>
      <c r="H907" s="2">
        <f t="shared" si="121"/>
        <v>1.6059192391397257</v>
      </c>
      <c r="I907" s="2">
        <f t="shared" si="122"/>
        <v>61.625825352510809</v>
      </c>
    </row>
    <row r="908" spans="1:9" ht="13.5" x14ac:dyDescent="0.25">
      <c r="A908" s="3">
        <f>TITRES_STAT!B911</f>
        <v>44105</v>
      </c>
      <c r="B908" s="5">
        <f>TITRES_STAT!D911</f>
        <v>1.9632000000000001</v>
      </c>
      <c r="C908" s="2">
        <f t="shared" si="126"/>
        <v>-6.0299999999999798E-2</v>
      </c>
      <c r="D908" s="2">
        <f t="shared" si="127"/>
        <v>0</v>
      </c>
      <c r="E908" s="2">
        <f t="shared" si="128"/>
        <v>6.0299999999999798E-2</v>
      </c>
      <c r="F908" s="2">
        <f t="shared" si="125"/>
        <v>1.3956930112659711E-2</v>
      </c>
      <c r="G908" s="2">
        <f t="shared" si="125"/>
        <v>1.2998071873060414E-2</v>
      </c>
      <c r="H908" s="2">
        <f t="shared" si="121"/>
        <v>1.0737692673931594</v>
      </c>
      <c r="I908" s="2">
        <f t="shared" si="122"/>
        <v>51.778627655281333</v>
      </c>
    </row>
    <row r="909" spans="1:9" ht="13.5" x14ac:dyDescent="0.25">
      <c r="A909" s="3">
        <f>TITRES_STAT!B912</f>
        <v>44106</v>
      </c>
      <c r="B909" s="5">
        <f>TITRES_STAT!D912</f>
        <v>1.9431</v>
      </c>
      <c r="C909" s="2">
        <f t="shared" si="126"/>
        <v>-2.0100000000000007E-2</v>
      </c>
      <c r="D909" s="2">
        <f t="shared" si="127"/>
        <v>0</v>
      </c>
      <c r="E909" s="2">
        <f t="shared" si="128"/>
        <v>2.0100000000000007E-2</v>
      </c>
      <c r="F909" s="2">
        <f t="shared" ref="F909:G924" si="129">((F908*13)+D909)/14</f>
        <v>1.2960006533184017E-2</v>
      </c>
      <c r="G909" s="2">
        <f t="shared" si="129"/>
        <v>1.3505352453556099E-2</v>
      </c>
      <c r="H909" s="2">
        <f t="shared" si="121"/>
        <v>0.95962001567545274</v>
      </c>
      <c r="I909" s="2">
        <f t="shared" si="122"/>
        <v>48.96969861499835</v>
      </c>
    </row>
    <row r="910" spans="1:9" ht="13.5" x14ac:dyDescent="0.25">
      <c r="A910" s="3">
        <f>TITRES_STAT!B913</f>
        <v>44109</v>
      </c>
      <c r="B910" s="5">
        <f>TITRES_STAT!D913</f>
        <v>2.0101</v>
      </c>
      <c r="C910" s="2">
        <f t="shared" si="126"/>
        <v>6.6999999999999948E-2</v>
      </c>
      <c r="D910" s="2">
        <f t="shared" si="127"/>
        <v>6.6999999999999948E-2</v>
      </c>
      <c r="E910" s="2">
        <f t="shared" si="128"/>
        <v>0</v>
      </c>
      <c r="F910" s="2">
        <f t="shared" si="129"/>
        <v>1.6820006066528011E-2</v>
      </c>
      <c r="G910" s="2">
        <f t="shared" si="129"/>
        <v>1.2540684421159234E-2</v>
      </c>
      <c r="H910" s="2">
        <f t="shared" si="121"/>
        <v>1.3412350954425185</v>
      </c>
      <c r="I910" s="2">
        <f t="shared" si="122"/>
        <v>57.287501714517511</v>
      </c>
    </row>
    <row r="911" spans="1:9" ht="13.5" x14ac:dyDescent="0.25">
      <c r="A911" s="3">
        <f>TITRES_STAT!B914</f>
        <v>44110</v>
      </c>
      <c r="B911" s="5">
        <f>TITRES_STAT!D914</f>
        <v>2.0101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1.5618577061776009E-2</v>
      </c>
      <c r="G911" s="2">
        <f t="shared" si="129"/>
        <v>1.164492124821929E-2</v>
      </c>
      <c r="H911" s="2">
        <f t="shared" si="121"/>
        <v>1.3412350954425185</v>
      </c>
      <c r="I911" s="2">
        <f t="shared" si="122"/>
        <v>57.287501714517511</v>
      </c>
    </row>
    <row r="912" spans="1:9" ht="13.5" x14ac:dyDescent="0.25">
      <c r="A912" s="3">
        <f>TITRES_STAT!B915</f>
        <v>44111</v>
      </c>
      <c r="B912" s="5">
        <f>TITRES_STAT!D915</f>
        <v>2.0167999999999999</v>
      </c>
      <c r="C912" s="2">
        <f t="shared" si="126"/>
        <v>6.6999999999999282E-3</v>
      </c>
      <c r="D912" s="2">
        <f t="shared" si="127"/>
        <v>6.6999999999999282E-3</v>
      </c>
      <c r="E912" s="2">
        <f t="shared" si="128"/>
        <v>0</v>
      </c>
      <c r="F912" s="2">
        <f t="shared" si="129"/>
        <v>1.4981535843077718E-2</v>
      </c>
      <c r="G912" s="2">
        <f t="shared" si="129"/>
        <v>1.0813141159060768E-2</v>
      </c>
      <c r="H912" s="2">
        <f t="shared" si="121"/>
        <v>1.3854934123859175</v>
      </c>
      <c r="I912" s="2">
        <f t="shared" si="122"/>
        <v>58.07995130869709</v>
      </c>
    </row>
    <row r="913" spans="1:9" ht="13.5" x14ac:dyDescent="0.25">
      <c r="A913" s="3">
        <f>TITRES_STAT!B916</f>
        <v>44112</v>
      </c>
      <c r="B913" s="5">
        <f>TITRES_STAT!D916</f>
        <v>2.0167999999999999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1.3911426140000738E-2</v>
      </c>
      <c r="G913" s="2">
        <f t="shared" si="129"/>
        <v>1.004077393341357E-2</v>
      </c>
      <c r="H913" s="2">
        <f t="shared" ref="H913:H976" si="130">F913/G913</f>
        <v>1.3854934123859175</v>
      </c>
      <c r="I913" s="2">
        <f t="shared" ref="I913:I976" si="131">IF(G913=0,100,100-(100/(1+H913)))</f>
        <v>58.07995130869709</v>
      </c>
    </row>
    <row r="914" spans="1:9" ht="13.5" x14ac:dyDescent="0.25">
      <c r="A914" s="3">
        <f>TITRES_STAT!B917</f>
        <v>44113</v>
      </c>
      <c r="B914" s="5">
        <f>TITRES_STAT!D917</f>
        <v>1.9632000000000001</v>
      </c>
      <c r="C914" s="2">
        <f t="shared" si="126"/>
        <v>-5.359999999999987E-2</v>
      </c>
      <c r="D914" s="2">
        <f t="shared" si="127"/>
        <v>0</v>
      </c>
      <c r="E914" s="2">
        <f t="shared" si="128"/>
        <v>5.359999999999987E-2</v>
      </c>
      <c r="F914" s="2">
        <f t="shared" si="129"/>
        <v>1.2917752844286399E-2</v>
      </c>
      <c r="G914" s="2">
        <f t="shared" si="129"/>
        <v>1.315214722388402E-2</v>
      </c>
      <c r="H914" s="2">
        <f t="shared" si="130"/>
        <v>0.9821782424110973</v>
      </c>
      <c r="I914" s="2">
        <f t="shared" si="131"/>
        <v>49.550450176286247</v>
      </c>
    </row>
    <row r="915" spans="1:9" ht="13.5" x14ac:dyDescent="0.25">
      <c r="A915" s="3">
        <f>TITRES_STAT!B918</f>
        <v>44116</v>
      </c>
      <c r="B915" s="5">
        <f>TITRES_STAT!D918</f>
        <v>2.0101</v>
      </c>
      <c r="C915" s="2">
        <f t="shared" si="126"/>
        <v>4.6899999999999942E-2</v>
      </c>
      <c r="D915" s="2">
        <f t="shared" si="127"/>
        <v>4.6899999999999942E-2</v>
      </c>
      <c r="E915" s="2">
        <f t="shared" si="128"/>
        <v>0</v>
      </c>
      <c r="F915" s="2">
        <f t="shared" si="129"/>
        <v>1.5345056212551653E-2</v>
      </c>
      <c r="G915" s="2">
        <f t="shared" si="129"/>
        <v>1.2212708136463734E-2</v>
      </c>
      <c r="H915" s="2">
        <f t="shared" si="130"/>
        <v>1.2564826769859179</v>
      </c>
      <c r="I915" s="2">
        <f t="shared" si="131"/>
        <v>55.683240549590948</v>
      </c>
    </row>
    <row r="916" spans="1:9" ht="13.5" x14ac:dyDescent="0.25">
      <c r="A916" s="3">
        <f>TITRES_STAT!B919</f>
        <v>44117</v>
      </c>
      <c r="B916" s="5">
        <f>TITRES_STAT!D919</f>
        <v>1.9632000000000001</v>
      </c>
      <c r="C916" s="2">
        <f t="shared" si="126"/>
        <v>-4.6899999999999942E-2</v>
      </c>
      <c r="D916" s="2">
        <f t="shared" si="127"/>
        <v>0</v>
      </c>
      <c r="E916" s="2">
        <f t="shared" si="128"/>
        <v>4.6899999999999942E-2</v>
      </c>
      <c r="F916" s="2">
        <f t="shared" si="129"/>
        <v>1.4248980768797964E-2</v>
      </c>
      <c r="G916" s="2">
        <f t="shared" si="129"/>
        <v>1.4690371841002034E-2</v>
      </c>
      <c r="H916" s="2">
        <f t="shared" si="130"/>
        <v>0.96995371683022269</v>
      </c>
      <c r="I916" s="2">
        <f t="shared" si="131"/>
        <v>49.237386063614636</v>
      </c>
    </row>
    <row r="917" spans="1:9" ht="13.5" x14ac:dyDescent="0.25">
      <c r="A917" s="3">
        <f>TITRES_STAT!B920</f>
        <v>44118</v>
      </c>
      <c r="B917" s="5">
        <f>TITRES_STAT!D920</f>
        <v>2.0101</v>
      </c>
      <c r="C917" s="2">
        <f t="shared" si="126"/>
        <v>4.6899999999999942E-2</v>
      </c>
      <c r="D917" s="2">
        <f t="shared" si="127"/>
        <v>4.6899999999999942E-2</v>
      </c>
      <c r="E917" s="2">
        <f t="shared" si="128"/>
        <v>0</v>
      </c>
      <c r="F917" s="2">
        <f t="shared" si="129"/>
        <v>1.6581196428169534E-2</v>
      </c>
      <c r="G917" s="2">
        <f t="shared" si="129"/>
        <v>1.3641059566644746E-2</v>
      </c>
      <c r="H917" s="2">
        <f t="shared" si="130"/>
        <v>1.2155358128274756</v>
      </c>
      <c r="I917" s="2">
        <f t="shared" si="131"/>
        <v>54.864191577937255</v>
      </c>
    </row>
    <row r="918" spans="1:9" ht="13.5" x14ac:dyDescent="0.25">
      <c r="A918" s="3">
        <f>TITRES_STAT!B921</f>
        <v>44120</v>
      </c>
      <c r="B918" s="5">
        <f>TITRES_STAT!D921</f>
        <v>1.9765999999999999</v>
      </c>
      <c r="C918" s="2">
        <f t="shared" si="126"/>
        <v>-3.3500000000000085E-2</v>
      </c>
      <c r="D918" s="2">
        <f t="shared" si="127"/>
        <v>0</v>
      </c>
      <c r="E918" s="2">
        <f t="shared" si="128"/>
        <v>3.3500000000000085E-2</v>
      </c>
      <c r="F918" s="2">
        <f t="shared" si="129"/>
        <v>1.5396825254728852E-2</v>
      </c>
      <c r="G918" s="2">
        <f t="shared" si="129"/>
        <v>1.5059555311884413E-2</v>
      </c>
      <c r="H918" s="2">
        <f t="shared" si="130"/>
        <v>1.022395743822414</v>
      </c>
      <c r="I918" s="2">
        <f t="shared" si="131"/>
        <v>50.553693407702809</v>
      </c>
    </row>
    <row r="919" spans="1:9" ht="13.5" x14ac:dyDescent="0.25">
      <c r="A919" s="3">
        <f>TITRES_STAT!B922</f>
        <v>44123</v>
      </c>
      <c r="B919" s="5">
        <f>TITRES_STAT!D922</f>
        <v>1.9765999999999999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1.429705202224822E-2</v>
      </c>
      <c r="G919" s="2">
        <f t="shared" si="129"/>
        <v>1.3983872789606956E-2</v>
      </c>
      <c r="H919" s="2">
        <f t="shared" si="130"/>
        <v>1.022395743822414</v>
      </c>
      <c r="I919" s="2">
        <f t="shared" si="131"/>
        <v>50.553693407702809</v>
      </c>
    </row>
    <row r="920" spans="1:9" ht="13.5" x14ac:dyDescent="0.25">
      <c r="A920" s="3">
        <f>TITRES_STAT!B923</f>
        <v>44124</v>
      </c>
      <c r="B920" s="5">
        <f>TITRES_STAT!D923</f>
        <v>2.0034000000000001</v>
      </c>
      <c r="C920" s="2">
        <f t="shared" si="126"/>
        <v>2.6800000000000157E-2</v>
      </c>
      <c r="D920" s="2">
        <f t="shared" si="127"/>
        <v>2.6800000000000157E-2</v>
      </c>
      <c r="E920" s="2">
        <f t="shared" si="128"/>
        <v>0</v>
      </c>
      <c r="F920" s="2">
        <f t="shared" si="129"/>
        <v>1.5190119734944788E-2</v>
      </c>
      <c r="G920" s="2">
        <f t="shared" si="129"/>
        <v>1.298502473320646E-2</v>
      </c>
      <c r="H920" s="2">
        <f t="shared" si="130"/>
        <v>1.1698183135607945</v>
      </c>
      <c r="I920" s="2">
        <f t="shared" si="131"/>
        <v>53.913192005512045</v>
      </c>
    </row>
    <row r="921" spans="1:9" ht="13.5" x14ac:dyDescent="0.25">
      <c r="A921" s="3">
        <f>TITRES_STAT!B924</f>
        <v>44125</v>
      </c>
      <c r="B921" s="5">
        <f>TITRES_STAT!D924</f>
        <v>1.9699</v>
      </c>
      <c r="C921" s="2">
        <f t="shared" si="126"/>
        <v>-3.3500000000000085E-2</v>
      </c>
      <c r="D921" s="2">
        <f t="shared" si="127"/>
        <v>0</v>
      </c>
      <c r="E921" s="2">
        <f t="shared" si="128"/>
        <v>3.3500000000000085E-2</v>
      </c>
      <c r="F921" s="2">
        <f t="shared" si="129"/>
        <v>1.410511118244873E-2</v>
      </c>
      <c r="G921" s="2">
        <f t="shared" si="129"/>
        <v>1.4450380109406006E-2</v>
      </c>
      <c r="H921" s="2">
        <f t="shared" si="130"/>
        <v>0.97610658513179638</v>
      </c>
      <c r="I921" s="2">
        <f t="shared" si="131"/>
        <v>49.395442152564613</v>
      </c>
    </row>
    <row r="922" spans="1:9" ht="13.5" x14ac:dyDescent="0.25">
      <c r="A922" s="3">
        <f>TITRES_STAT!B925</f>
        <v>44126</v>
      </c>
      <c r="B922" s="5">
        <f>TITRES_STAT!D925</f>
        <v>1.9632000000000001</v>
      </c>
      <c r="C922" s="2">
        <f t="shared" si="126"/>
        <v>-6.6999999999999282E-3</v>
      </c>
      <c r="D922" s="2">
        <f t="shared" si="127"/>
        <v>0</v>
      </c>
      <c r="E922" s="2">
        <f t="shared" si="128"/>
        <v>6.6999999999999282E-3</v>
      </c>
      <c r="F922" s="2">
        <f t="shared" si="129"/>
        <v>1.3097603240845249E-2</v>
      </c>
      <c r="G922" s="2">
        <f t="shared" si="129"/>
        <v>1.3896781530162714E-2</v>
      </c>
      <c r="H922" s="2">
        <f t="shared" si="130"/>
        <v>0.94249184333920322</v>
      </c>
      <c r="I922" s="2">
        <f t="shared" si="131"/>
        <v>48.519732351567086</v>
      </c>
    </row>
    <row r="923" spans="1:9" ht="13.5" x14ac:dyDescent="0.25">
      <c r="A923" s="3">
        <f>TITRES_STAT!B926</f>
        <v>44127</v>
      </c>
      <c r="B923" s="5">
        <f>TITRES_STAT!D926</f>
        <v>1.9699</v>
      </c>
      <c r="C923" s="2">
        <f t="shared" si="126"/>
        <v>6.6999999999999282E-3</v>
      </c>
      <c r="D923" s="2">
        <f t="shared" si="127"/>
        <v>6.6999999999999282E-3</v>
      </c>
      <c r="E923" s="2">
        <f t="shared" si="128"/>
        <v>0</v>
      </c>
      <c r="F923" s="2">
        <f t="shared" si="129"/>
        <v>1.2640631580784869E-2</v>
      </c>
      <c r="G923" s="2">
        <f t="shared" si="129"/>
        <v>1.2904154278008234E-2</v>
      </c>
      <c r="H923" s="2">
        <f t="shared" si="130"/>
        <v>0.97957846042863339</v>
      </c>
      <c r="I923" s="2">
        <f t="shared" si="131"/>
        <v>49.484194741971869</v>
      </c>
    </row>
    <row r="924" spans="1:9" ht="13.5" x14ac:dyDescent="0.25">
      <c r="A924" s="3">
        <f>TITRES_STAT!B927</f>
        <v>44130</v>
      </c>
      <c r="B924" s="5">
        <f>TITRES_STAT!D927</f>
        <v>1.9564999999999999</v>
      </c>
      <c r="C924" s="2">
        <f t="shared" si="126"/>
        <v>-1.3400000000000079E-2</v>
      </c>
      <c r="D924" s="2">
        <f t="shared" si="127"/>
        <v>0</v>
      </c>
      <c r="E924" s="2">
        <f t="shared" si="128"/>
        <v>1.3400000000000079E-2</v>
      </c>
      <c r="F924" s="2">
        <f t="shared" si="129"/>
        <v>1.1737729325014521E-2</v>
      </c>
      <c r="G924" s="2">
        <f t="shared" si="129"/>
        <v>1.2939571829579079E-2</v>
      </c>
      <c r="H924" s="2">
        <f t="shared" si="130"/>
        <v>0.90711883512117308</v>
      </c>
      <c r="I924" s="2">
        <f t="shared" si="131"/>
        <v>47.564882608038282</v>
      </c>
    </row>
    <row r="925" spans="1:9" ht="13.5" x14ac:dyDescent="0.25">
      <c r="A925" s="3">
        <f>TITRES_STAT!B928</f>
        <v>44131</v>
      </c>
      <c r="B925" s="5">
        <f>TITRES_STAT!D928</f>
        <v>1.9699</v>
      </c>
      <c r="C925" s="2">
        <f t="shared" si="126"/>
        <v>1.3400000000000079E-2</v>
      </c>
      <c r="D925" s="2">
        <f t="shared" si="127"/>
        <v>1.3400000000000079E-2</v>
      </c>
      <c r="E925" s="2">
        <f t="shared" si="128"/>
        <v>0</v>
      </c>
      <c r="F925" s="2">
        <f t="shared" ref="F925:G940" si="132">((F924*13)+D925)/14</f>
        <v>1.1856462944656348E-2</v>
      </c>
      <c r="G925" s="2">
        <f t="shared" si="132"/>
        <v>1.2015316698894858E-2</v>
      </c>
      <c r="H925" s="2">
        <f t="shared" si="130"/>
        <v>0.98677906224035516</v>
      </c>
      <c r="I925" s="2">
        <f t="shared" si="131"/>
        <v>49.667277101643691</v>
      </c>
    </row>
    <row r="926" spans="1:9" ht="13.5" x14ac:dyDescent="0.25">
      <c r="A926" s="3">
        <f>TITRES_STAT!B929</f>
        <v>44132</v>
      </c>
      <c r="B926" s="5">
        <f>TITRES_STAT!D929</f>
        <v>1.9699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1.1009572734323752E-2</v>
      </c>
      <c r="G926" s="2">
        <f t="shared" si="132"/>
        <v>1.115707979183094E-2</v>
      </c>
      <c r="H926" s="2">
        <f t="shared" si="130"/>
        <v>0.98677906224035516</v>
      </c>
      <c r="I926" s="2">
        <f t="shared" si="131"/>
        <v>49.667277101643691</v>
      </c>
    </row>
    <row r="927" spans="1:9" ht="13.5" x14ac:dyDescent="0.25">
      <c r="A927" s="3">
        <f>TITRES_STAT!B930</f>
        <v>44134</v>
      </c>
      <c r="B927" s="5">
        <f>TITRES_STAT!D930</f>
        <v>1.9699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1.0223174681872055E-2</v>
      </c>
      <c r="G927" s="2">
        <f t="shared" si="132"/>
        <v>1.0360145520985872E-2</v>
      </c>
      <c r="H927" s="2">
        <f t="shared" si="130"/>
        <v>0.98677906224035528</v>
      </c>
      <c r="I927" s="2">
        <f t="shared" si="131"/>
        <v>49.667277101643698</v>
      </c>
    </row>
    <row r="928" spans="1:9" ht="13.5" x14ac:dyDescent="0.25">
      <c r="A928" s="3">
        <f>TITRES_STAT!B931</f>
        <v>44137</v>
      </c>
      <c r="B928" s="5">
        <f>TITRES_STAT!D931</f>
        <v>1.9966999999999999</v>
      </c>
      <c r="C928" s="2">
        <f t="shared" si="126"/>
        <v>2.6799999999999935E-2</v>
      </c>
      <c r="D928" s="2">
        <f t="shared" si="127"/>
        <v>2.6799999999999935E-2</v>
      </c>
      <c r="E928" s="2">
        <f t="shared" si="128"/>
        <v>0</v>
      </c>
      <c r="F928" s="2">
        <f t="shared" si="132"/>
        <v>1.1407233633166905E-2</v>
      </c>
      <c r="G928" s="2">
        <f t="shared" si="132"/>
        <v>9.6201351266297381E-3</v>
      </c>
      <c r="H928" s="2">
        <f t="shared" si="130"/>
        <v>1.1857664661684695</v>
      </c>
      <c r="I928" s="2">
        <f t="shared" si="131"/>
        <v>54.249458234531978</v>
      </c>
    </row>
    <row r="929" spans="1:9" ht="13.5" x14ac:dyDescent="0.25">
      <c r="A929" s="3">
        <f>TITRES_STAT!B932</f>
        <v>44138</v>
      </c>
      <c r="B929" s="5">
        <f>TITRES_STAT!D932</f>
        <v>1.9699</v>
      </c>
      <c r="C929" s="2">
        <f t="shared" si="126"/>
        <v>-2.6799999999999935E-2</v>
      </c>
      <c r="D929" s="2">
        <f t="shared" si="127"/>
        <v>0</v>
      </c>
      <c r="E929" s="2">
        <f t="shared" si="128"/>
        <v>2.6799999999999935E-2</v>
      </c>
      <c r="F929" s="2">
        <f t="shared" si="132"/>
        <v>1.059243123079784E-2</v>
      </c>
      <c r="G929" s="2">
        <f t="shared" si="132"/>
        <v>1.0847268331870467E-2</v>
      </c>
      <c r="H929" s="2">
        <f t="shared" si="130"/>
        <v>0.97650679477303171</v>
      </c>
      <c r="I929" s="2">
        <f t="shared" si="131"/>
        <v>49.405688731020376</v>
      </c>
    </row>
    <row r="930" spans="1:9" ht="13.5" x14ac:dyDescent="0.25">
      <c r="A930" s="3">
        <f>TITRES_STAT!B933</f>
        <v>44139</v>
      </c>
      <c r="B930" s="5">
        <f>TITRES_STAT!D933</f>
        <v>1.923</v>
      </c>
      <c r="C930" s="2">
        <f t="shared" si="126"/>
        <v>-4.6899999999999942E-2</v>
      </c>
      <c r="D930" s="2">
        <f t="shared" si="127"/>
        <v>0</v>
      </c>
      <c r="E930" s="2">
        <f t="shared" si="128"/>
        <v>4.6899999999999942E-2</v>
      </c>
      <c r="F930" s="2">
        <f t="shared" si="132"/>
        <v>9.8358290000265663E-3</v>
      </c>
      <c r="G930" s="2">
        <f t="shared" si="132"/>
        <v>1.3422463451022573E-2</v>
      </c>
      <c r="H930" s="2">
        <f t="shared" si="130"/>
        <v>0.73278865954201844</v>
      </c>
      <c r="I930" s="2">
        <f t="shared" si="131"/>
        <v>42.289557673795997</v>
      </c>
    </row>
    <row r="931" spans="1:9" ht="13.5" x14ac:dyDescent="0.25">
      <c r="A931" s="3">
        <f>TITRES_STAT!B934</f>
        <v>44140</v>
      </c>
      <c r="B931" s="5">
        <f>TITRES_STAT!D934</f>
        <v>1.9297</v>
      </c>
      <c r="C931" s="2">
        <f t="shared" si="126"/>
        <v>6.6999999999999282E-3</v>
      </c>
      <c r="D931" s="2">
        <f t="shared" si="127"/>
        <v>6.6999999999999282E-3</v>
      </c>
      <c r="E931" s="2">
        <f t="shared" si="128"/>
        <v>0</v>
      </c>
      <c r="F931" s="2">
        <f t="shared" si="132"/>
        <v>9.6118412143103762E-3</v>
      </c>
      <c r="G931" s="2">
        <f t="shared" si="132"/>
        <v>1.2463716061663816E-2</v>
      </c>
      <c r="H931" s="2">
        <f t="shared" si="130"/>
        <v>0.77118582987257689</v>
      </c>
      <c r="I931" s="2">
        <f t="shared" si="131"/>
        <v>43.540650386078219</v>
      </c>
    </row>
    <row r="932" spans="1:9" ht="13.5" x14ac:dyDescent="0.25">
      <c r="A932" s="3">
        <f>TITRES_STAT!B935</f>
        <v>44141</v>
      </c>
      <c r="B932" s="5">
        <f>TITRES_STAT!D935</f>
        <v>1.8895</v>
      </c>
      <c r="C932" s="2">
        <f t="shared" si="126"/>
        <v>-4.0200000000000014E-2</v>
      </c>
      <c r="D932" s="2">
        <f t="shared" si="127"/>
        <v>0</v>
      </c>
      <c r="E932" s="2">
        <f t="shared" si="128"/>
        <v>4.0200000000000014E-2</v>
      </c>
      <c r="F932" s="2">
        <f t="shared" si="132"/>
        <v>8.9252811275739204E-3</v>
      </c>
      <c r="G932" s="2">
        <f t="shared" si="132"/>
        <v>1.4444879200116402E-2</v>
      </c>
      <c r="H932" s="2">
        <f t="shared" si="130"/>
        <v>0.6178854806554559</v>
      </c>
      <c r="I932" s="2">
        <f t="shared" si="131"/>
        <v>38.190928099875848</v>
      </c>
    </row>
    <row r="933" spans="1:9" ht="13.5" x14ac:dyDescent="0.25">
      <c r="A933" s="3">
        <f>TITRES_STAT!B936</f>
        <v>44144</v>
      </c>
      <c r="B933" s="5">
        <f>TITRES_STAT!D936</f>
        <v>1.8895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8.2877610470329256E-3</v>
      </c>
      <c r="G933" s="2">
        <f t="shared" si="132"/>
        <v>1.3413102114393801E-2</v>
      </c>
      <c r="H933" s="2">
        <f t="shared" si="130"/>
        <v>0.6178854806554559</v>
      </c>
      <c r="I933" s="2">
        <f t="shared" si="131"/>
        <v>38.190928099875848</v>
      </c>
    </row>
    <row r="934" spans="1:9" ht="13.5" x14ac:dyDescent="0.25">
      <c r="A934" s="3">
        <f>TITRES_STAT!B937</f>
        <v>44145</v>
      </c>
      <c r="B934" s="5">
        <f>TITRES_STAT!D937</f>
        <v>1.8895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7.6957781151020029E-3</v>
      </c>
      <c r="G934" s="2">
        <f t="shared" si="132"/>
        <v>1.2455023391937102E-2</v>
      </c>
      <c r="H934" s="2">
        <f t="shared" si="130"/>
        <v>0.6178854806554559</v>
      </c>
      <c r="I934" s="2">
        <f t="shared" si="131"/>
        <v>38.190928099875848</v>
      </c>
    </row>
    <row r="935" spans="1:9" ht="13.5" x14ac:dyDescent="0.25">
      <c r="A935" s="3">
        <f>TITRES_STAT!B938</f>
        <v>44146</v>
      </c>
      <c r="B935" s="5">
        <f>TITRES_STAT!D938</f>
        <v>1.923</v>
      </c>
      <c r="C935" s="2">
        <f t="shared" si="126"/>
        <v>3.3500000000000085E-2</v>
      </c>
      <c r="D935" s="2">
        <f t="shared" si="127"/>
        <v>3.3500000000000085E-2</v>
      </c>
      <c r="E935" s="2">
        <f t="shared" si="128"/>
        <v>0</v>
      </c>
      <c r="F935" s="2">
        <f t="shared" si="132"/>
        <v>9.538936821166152E-3</v>
      </c>
      <c r="G935" s="2">
        <f t="shared" si="132"/>
        <v>1.1565378863941595E-2</v>
      </c>
      <c r="H935" s="2">
        <f t="shared" si="130"/>
        <v>0.82478377348333476</v>
      </c>
      <c r="I935" s="2">
        <f t="shared" si="131"/>
        <v>45.198986612474243</v>
      </c>
    </row>
    <row r="936" spans="1:9" ht="13.5" x14ac:dyDescent="0.25">
      <c r="A936" s="3">
        <f>TITRES_STAT!B939</f>
        <v>44147</v>
      </c>
      <c r="B936" s="5">
        <f>TITRES_STAT!D939</f>
        <v>1.8962000000000001</v>
      </c>
      <c r="C936" s="2">
        <f t="shared" si="126"/>
        <v>-2.6799999999999935E-2</v>
      </c>
      <c r="D936" s="2">
        <f t="shared" si="127"/>
        <v>0</v>
      </c>
      <c r="E936" s="2">
        <f t="shared" si="128"/>
        <v>2.6799999999999935E-2</v>
      </c>
      <c r="F936" s="2">
        <f t="shared" si="132"/>
        <v>8.8575841910828561E-3</v>
      </c>
      <c r="G936" s="2">
        <f t="shared" si="132"/>
        <v>1.2653566087945763E-2</v>
      </c>
      <c r="H936" s="2">
        <f t="shared" si="130"/>
        <v>0.70000694899131288</v>
      </c>
      <c r="I936" s="2">
        <f t="shared" si="131"/>
        <v>41.176711036778819</v>
      </c>
    </row>
    <row r="937" spans="1:9" ht="13.5" x14ac:dyDescent="0.25">
      <c r="A937" s="3">
        <f>TITRES_STAT!B940</f>
        <v>44148</v>
      </c>
      <c r="B937" s="5">
        <f>TITRES_STAT!D940</f>
        <v>1.8761000000000001</v>
      </c>
      <c r="C937" s="2">
        <f t="shared" si="126"/>
        <v>-2.0100000000000007E-2</v>
      </c>
      <c r="D937" s="2">
        <f t="shared" si="127"/>
        <v>0</v>
      </c>
      <c r="E937" s="2">
        <f t="shared" si="128"/>
        <v>2.0100000000000007E-2</v>
      </c>
      <c r="F937" s="2">
        <f t="shared" si="132"/>
        <v>8.2248996060055087E-3</v>
      </c>
      <c r="G937" s="2">
        <f t="shared" si="132"/>
        <v>1.3185454224521066E-2</v>
      </c>
      <c r="H937" s="2">
        <f t="shared" si="130"/>
        <v>0.62378583748063943</v>
      </c>
      <c r="I937" s="2">
        <f t="shared" si="131"/>
        <v>38.415523961488965</v>
      </c>
    </row>
    <row r="938" spans="1:9" ht="13.5" x14ac:dyDescent="0.25">
      <c r="A938" s="3">
        <f>TITRES_STAT!B941</f>
        <v>44151</v>
      </c>
      <c r="B938" s="5">
        <f>TITRES_STAT!D941</f>
        <v>1.8761000000000001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7.637406777005115E-3</v>
      </c>
      <c r="G938" s="2">
        <f t="shared" si="132"/>
        <v>1.2243636065626704E-2</v>
      </c>
      <c r="H938" s="2">
        <f t="shared" si="130"/>
        <v>0.62378583748063943</v>
      </c>
      <c r="I938" s="2">
        <f t="shared" si="131"/>
        <v>38.415523961488965</v>
      </c>
    </row>
    <row r="939" spans="1:9" ht="13.5" x14ac:dyDescent="0.25">
      <c r="A939" s="3">
        <f>TITRES_STAT!B942</f>
        <v>44152</v>
      </c>
      <c r="B939" s="5">
        <f>TITRES_STAT!D942</f>
        <v>1.8761000000000001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7.0918777215047491E-3</v>
      </c>
      <c r="G939" s="2">
        <f t="shared" si="132"/>
        <v>1.1369090632367655E-2</v>
      </c>
      <c r="H939" s="2">
        <f t="shared" si="130"/>
        <v>0.62378583748063932</v>
      </c>
      <c r="I939" s="2">
        <f t="shared" si="131"/>
        <v>38.415523961488965</v>
      </c>
    </row>
    <row r="940" spans="1:9" ht="13.5" x14ac:dyDescent="0.25">
      <c r="A940" s="3">
        <f>TITRES_STAT!B943</f>
        <v>44153</v>
      </c>
      <c r="B940" s="5">
        <f>TITRES_STAT!D943</f>
        <v>1.8694</v>
      </c>
      <c r="C940" s="2">
        <f t="shared" si="126"/>
        <v>-6.7000000000001503E-3</v>
      </c>
      <c r="D940" s="2">
        <f t="shared" si="127"/>
        <v>0</v>
      </c>
      <c r="E940" s="2">
        <f t="shared" si="128"/>
        <v>6.7000000000001503E-3</v>
      </c>
      <c r="F940" s="2">
        <f t="shared" si="132"/>
        <v>6.5853150271115522E-3</v>
      </c>
      <c r="G940" s="2">
        <f t="shared" si="132"/>
        <v>1.1035584158627118E-2</v>
      </c>
      <c r="H940" s="2">
        <f t="shared" si="130"/>
        <v>0.59673461163933517</v>
      </c>
      <c r="I940" s="2">
        <f t="shared" si="131"/>
        <v>37.37218491347663</v>
      </c>
    </row>
    <row r="941" spans="1:9" ht="13.5" x14ac:dyDescent="0.25">
      <c r="A941" s="3">
        <f>TITRES_STAT!B944</f>
        <v>44154</v>
      </c>
      <c r="B941" s="5">
        <f>TITRES_STAT!D944</f>
        <v>1.8158000000000001</v>
      </c>
      <c r="C941" s="2">
        <f t="shared" si="126"/>
        <v>-5.359999999999987E-2</v>
      </c>
      <c r="D941" s="2">
        <f t="shared" si="127"/>
        <v>0</v>
      </c>
      <c r="E941" s="2">
        <f t="shared" si="128"/>
        <v>5.359999999999987E-2</v>
      </c>
      <c r="F941" s="2">
        <f t="shared" ref="F941:G956" si="133">((F940*13)+D941)/14</f>
        <v>6.1149353823178694E-3</v>
      </c>
      <c r="G941" s="2">
        <f t="shared" si="133"/>
        <v>1.4075899575868028E-2</v>
      </c>
      <c r="H941" s="2">
        <f t="shared" si="130"/>
        <v>0.43442590289585636</v>
      </c>
      <c r="I941" s="2">
        <f t="shared" si="131"/>
        <v>30.285698412084301</v>
      </c>
    </row>
    <row r="942" spans="1:9" ht="13.5" x14ac:dyDescent="0.25">
      <c r="A942" s="3">
        <f>TITRES_STAT!B945</f>
        <v>44155</v>
      </c>
      <c r="B942" s="5">
        <f>TITRES_STAT!D945</f>
        <v>1.8359000000000001</v>
      </c>
      <c r="C942" s="2">
        <f t="shared" si="126"/>
        <v>2.0100000000000007E-2</v>
      </c>
      <c r="D942" s="2">
        <f t="shared" si="127"/>
        <v>2.0100000000000007E-2</v>
      </c>
      <c r="E942" s="2">
        <f t="shared" si="128"/>
        <v>0</v>
      </c>
      <c r="F942" s="2">
        <f t="shared" si="133"/>
        <v>7.1138685692951646E-3</v>
      </c>
      <c r="G942" s="2">
        <f t="shared" si="133"/>
        <v>1.307047817759174E-2</v>
      </c>
      <c r="H942" s="2">
        <f t="shared" si="130"/>
        <v>0.54426995498078312</v>
      </c>
      <c r="I942" s="2">
        <f t="shared" si="131"/>
        <v>35.244482561182522</v>
      </c>
    </row>
    <row r="943" spans="1:9" ht="13.5" x14ac:dyDescent="0.25">
      <c r="A943" s="3">
        <f>TITRES_STAT!B946</f>
        <v>44158</v>
      </c>
      <c r="B943" s="5">
        <f>TITRES_STAT!D946</f>
        <v>1.8359000000000001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6.6057351000597953E-3</v>
      </c>
      <c r="G943" s="2">
        <f t="shared" si="133"/>
        <v>1.2136872593478043E-2</v>
      </c>
      <c r="H943" s="2">
        <f t="shared" si="130"/>
        <v>0.54426995498078312</v>
      </c>
      <c r="I943" s="2">
        <f t="shared" si="131"/>
        <v>35.244482561182522</v>
      </c>
    </row>
    <row r="944" spans="1:9" ht="13.5" x14ac:dyDescent="0.25">
      <c r="A944" s="3">
        <f>TITRES_STAT!B947</f>
        <v>44159</v>
      </c>
      <c r="B944" s="5">
        <f>TITRES_STAT!D947</f>
        <v>1.8359000000000001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6.1338968786269531E-3</v>
      </c>
      <c r="G944" s="2">
        <f t="shared" si="133"/>
        <v>1.1269953122515325E-2</v>
      </c>
      <c r="H944" s="2">
        <f t="shared" si="130"/>
        <v>0.54426995498078323</v>
      </c>
      <c r="I944" s="2">
        <f t="shared" si="131"/>
        <v>35.244482561182522</v>
      </c>
    </row>
    <row r="945" spans="1:9" ht="13.5" x14ac:dyDescent="0.25">
      <c r="A945" s="3">
        <f>TITRES_STAT!B948</f>
        <v>44160</v>
      </c>
      <c r="B945" s="5">
        <f>TITRES_STAT!D948</f>
        <v>1.8761000000000001</v>
      </c>
      <c r="C945" s="2">
        <f t="shared" si="126"/>
        <v>4.0200000000000014E-2</v>
      </c>
      <c r="D945" s="2">
        <f t="shared" si="127"/>
        <v>4.0200000000000014E-2</v>
      </c>
      <c r="E945" s="2">
        <f t="shared" si="128"/>
        <v>0</v>
      </c>
      <c r="F945" s="2">
        <f t="shared" si="133"/>
        <v>8.5671899587250293E-3</v>
      </c>
      <c r="G945" s="2">
        <f t="shared" si="133"/>
        <v>1.0464956470907089E-2</v>
      </c>
      <c r="H945" s="2">
        <f t="shared" si="130"/>
        <v>0.81865509737590303</v>
      </c>
      <c r="I945" s="2">
        <f t="shared" si="131"/>
        <v>45.01431296990409</v>
      </c>
    </row>
    <row r="946" spans="1:9" ht="13.5" x14ac:dyDescent="0.25">
      <c r="A946" s="3">
        <f>TITRES_STAT!B949</f>
        <v>44161</v>
      </c>
      <c r="B946" s="5">
        <f>TITRES_STAT!D949</f>
        <v>1.8895</v>
      </c>
      <c r="C946" s="2">
        <f t="shared" si="126"/>
        <v>1.3399999999999856E-2</v>
      </c>
      <c r="D946" s="2">
        <f t="shared" si="127"/>
        <v>1.3399999999999856E-2</v>
      </c>
      <c r="E946" s="2">
        <f t="shared" si="128"/>
        <v>0</v>
      </c>
      <c r="F946" s="2">
        <f t="shared" si="133"/>
        <v>8.912390675958946E-3</v>
      </c>
      <c r="G946" s="2">
        <f t="shared" si="133"/>
        <v>9.7174595801280111E-3</v>
      </c>
      <c r="H946" s="2">
        <f t="shared" si="130"/>
        <v>0.91715232797927837</v>
      </c>
      <c r="I946" s="2">
        <f t="shared" si="131"/>
        <v>47.839303877641143</v>
      </c>
    </row>
    <row r="947" spans="1:9" ht="13.5" x14ac:dyDescent="0.25">
      <c r="A947" s="3">
        <f>TITRES_STAT!B950</f>
        <v>44162</v>
      </c>
      <c r="B947" s="5">
        <f>TITRES_STAT!D950</f>
        <v>1.8560000000000001</v>
      </c>
      <c r="C947" s="2">
        <f t="shared" si="126"/>
        <v>-3.3499999999999863E-2</v>
      </c>
      <c r="D947" s="2">
        <f t="shared" si="127"/>
        <v>0</v>
      </c>
      <c r="E947" s="2">
        <f t="shared" si="128"/>
        <v>3.3499999999999863E-2</v>
      </c>
      <c r="F947" s="2">
        <f t="shared" si="133"/>
        <v>8.2757913419618783E-3</v>
      </c>
      <c r="G947" s="2">
        <f t="shared" si="133"/>
        <v>1.1416212467261714E-2</v>
      </c>
      <c r="H947" s="2">
        <f t="shared" si="130"/>
        <v>0.72491567283758729</v>
      </c>
      <c r="I947" s="2">
        <f t="shared" si="131"/>
        <v>42.026151437598017</v>
      </c>
    </row>
    <row r="948" spans="1:9" ht="13.5" x14ac:dyDescent="0.25">
      <c r="A948" s="3">
        <f>TITRES_STAT!B951</f>
        <v>44165</v>
      </c>
      <c r="B948" s="5">
        <f>TITRES_STAT!D951</f>
        <v>1.9096</v>
      </c>
      <c r="C948" s="2">
        <f t="shared" si="126"/>
        <v>5.359999999999987E-2</v>
      </c>
      <c r="D948" s="2">
        <f t="shared" si="127"/>
        <v>5.359999999999987E-2</v>
      </c>
      <c r="E948" s="2">
        <f t="shared" si="128"/>
        <v>0</v>
      </c>
      <c r="F948" s="2">
        <f t="shared" si="133"/>
        <v>1.151323481753602E-2</v>
      </c>
      <c r="G948" s="2">
        <f t="shared" si="133"/>
        <v>1.0600768719600164E-2</v>
      </c>
      <c r="H948" s="2">
        <f t="shared" si="130"/>
        <v>1.0860754650979945</v>
      </c>
      <c r="I948" s="2">
        <f t="shared" si="131"/>
        <v>52.06309566787295</v>
      </c>
    </row>
    <row r="949" spans="1:9" ht="13.5" x14ac:dyDescent="0.25">
      <c r="A949" s="3">
        <f>TITRES_STAT!B952</f>
        <v>44166</v>
      </c>
      <c r="B949" s="5">
        <f>TITRES_STAT!D952</f>
        <v>1.8761000000000001</v>
      </c>
      <c r="C949" s="2">
        <f t="shared" si="126"/>
        <v>-3.3499999999999863E-2</v>
      </c>
      <c r="D949" s="2">
        <f t="shared" si="127"/>
        <v>0</v>
      </c>
      <c r="E949" s="2">
        <f t="shared" si="128"/>
        <v>3.3499999999999863E-2</v>
      </c>
      <c r="F949" s="2">
        <f t="shared" si="133"/>
        <v>1.0690860901997733E-2</v>
      </c>
      <c r="G949" s="2">
        <f t="shared" si="133"/>
        <v>1.2236428096771571E-2</v>
      </c>
      <c r="H949" s="2">
        <f t="shared" si="130"/>
        <v>0.87369131068717543</v>
      </c>
      <c r="I949" s="2">
        <f t="shared" si="131"/>
        <v>46.629415726262273</v>
      </c>
    </row>
    <row r="950" spans="1:9" ht="13.5" x14ac:dyDescent="0.25">
      <c r="A950" s="3">
        <f>TITRES_STAT!B953</f>
        <v>44167</v>
      </c>
      <c r="B950" s="5">
        <f>TITRES_STAT!D953</f>
        <v>1.8761000000000001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9.9272279804264677E-3</v>
      </c>
      <c r="G950" s="2">
        <f t="shared" si="133"/>
        <v>1.1362397518430743E-2</v>
      </c>
      <c r="H950" s="2">
        <f t="shared" si="130"/>
        <v>0.87369131068717565</v>
      </c>
      <c r="I950" s="2">
        <f t="shared" si="131"/>
        <v>46.629415726262273</v>
      </c>
    </row>
    <row r="951" spans="1:9" ht="13.5" x14ac:dyDescent="0.25">
      <c r="A951" s="3">
        <f>TITRES_STAT!B954</f>
        <v>44168</v>
      </c>
      <c r="B951" s="5">
        <f>TITRES_STAT!D954</f>
        <v>1.9029</v>
      </c>
      <c r="C951" s="2">
        <f t="shared" si="126"/>
        <v>2.6799999999999935E-2</v>
      </c>
      <c r="D951" s="2">
        <f t="shared" si="127"/>
        <v>2.6799999999999935E-2</v>
      </c>
      <c r="E951" s="2">
        <f t="shared" si="128"/>
        <v>0</v>
      </c>
      <c r="F951" s="2">
        <f t="shared" si="133"/>
        <v>1.1132425981824573E-2</v>
      </c>
      <c r="G951" s="2">
        <f t="shared" si="133"/>
        <v>1.055079769568569E-2</v>
      </c>
      <c r="H951" s="2">
        <f t="shared" si="130"/>
        <v>1.0551264750699101</v>
      </c>
      <c r="I951" s="2">
        <f t="shared" si="131"/>
        <v>51.341194221830918</v>
      </c>
    </row>
    <row r="952" spans="1:9" ht="13.5" x14ac:dyDescent="0.25">
      <c r="A952" s="3">
        <f>TITRES_STAT!B955</f>
        <v>44169</v>
      </c>
      <c r="B952" s="5">
        <f>TITRES_STAT!D955</f>
        <v>1.8761000000000001</v>
      </c>
      <c r="C952" s="2">
        <f t="shared" si="126"/>
        <v>-2.6799999999999935E-2</v>
      </c>
      <c r="D952" s="2">
        <f t="shared" si="127"/>
        <v>0</v>
      </c>
      <c r="E952" s="2">
        <f t="shared" si="128"/>
        <v>2.6799999999999935E-2</v>
      </c>
      <c r="F952" s="2">
        <f t="shared" si="133"/>
        <v>1.033725269740853E-2</v>
      </c>
      <c r="G952" s="2">
        <f t="shared" si="133"/>
        <v>1.1711455003136707E-2</v>
      </c>
      <c r="H952" s="2">
        <f t="shared" si="130"/>
        <v>0.88266169273073913</v>
      </c>
      <c r="I952" s="2">
        <f t="shared" si="131"/>
        <v>46.883712359944354</v>
      </c>
    </row>
    <row r="953" spans="1:9" ht="13.5" x14ac:dyDescent="0.25">
      <c r="A953" s="3">
        <f>TITRES_STAT!B956</f>
        <v>44172</v>
      </c>
      <c r="B953" s="5">
        <f>TITRES_STAT!D956</f>
        <v>1.8090999999999999</v>
      </c>
      <c r="C953" s="2">
        <f t="shared" si="126"/>
        <v>-6.7000000000000171E-2</v>
      </c>
      <c r="D953" s="2">
        <f t="shared" si="127"/>
        <v>0</v>
      </c>
      <c r="E953" s="2">
        <f t="shared" si="128"/>
        <v>6.7000000000000171E-2</v>
      </c>
      <c r="F953" s="2">
        <f t="shared" si="133"/>
        <v>9.5988775047364926E-3</v>
      </c>
      <c r="G953" s="2">
        <f t="shared" si="133"/>
        <v>1.5660636788626954E-2</v>
      </c>
      <c r="H953" s="2">
        <f t="shared" si="130"/>
        <v>0.61293021696968131</v>
      </c>
      <c r="I953" s="2">
        <f t="shared" si="131"/>
        <v>38.001037522952103</v>
      </c>
    </row>
    <row r="954" spans="1:9" ht="13.5" x14ac:dyDescent="0.25">
      <c r="A954" s="3">
        <f>TITRES_STAT!B957</f>
        <v>44173</v>
      </c>
      <c r="B954" s="5">
        <f>TITRES_STAT!D957</f>
        <v>1.8090999999999999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8.913243397255315E-3</v>
      </c>
      <c r="G954" s="2">
        <f t="shared" si="133"/>
        <v>1.45420198751536E-2</v>
      </c>
      <c r="H954" s="2">
        <f t="shared" si="130"/>
        <v>0.61293021696968131</v>
      </c>
      <c r="I954" s="2">
        <f t="shared" si="131"/>
        <v>38.001037522952103</v>
      </c>
    </row>
    <row r="955" spans="1:9" ht="13.5" x14ac:dyDescent="0.25">
      <c r="A955" s="3">
        <f>TITRES_STAT!B958</f>
        <v>44174</v>
      </c>
      <c r="B955" s="5">
        <f>TITRES_STAT!D958</f>
        <v>1.8359000000000001</v>
      </c>
      <c r="C955" s="2">
        <f t="shared" si="126"/>
        <v>2.6800000000000157E-2</v>
      </c>
      <c r="D955" s="2">
        <f t="shared" si="127"/>
        <v>2.6800000000000157E-2</v>
      </c>
      <c r="E955" s="2">
        <f t="shared" si="128"/>
        <v>0</v>
      </c>
      <c r="F955" s="2">
        <f t="shared" si="133"/>
        <v>1.0190868868879948E-2</v>
      </c>
      <c r="G955" s="2">
        <f t="shared" si="133"/>
        <v>1.3503304169785487E-2</v>
      </c>
      <c r="H955" s="2">
        <f t="shared" si="130"/>
        <v>0.7546944614994805</v>
      </c>
      <c r="I955" s="2">
        <f t="shared" si="131"/>
        <v>43.010021291943538</v>
      </c>
    </row>
    <row r="956" spans="1:9" ht="13.5" x14ac:dyDescent="0.25">
      <c r="A956" s="3">
        <f>TITRES_STAT!B959</f>
        <v>44175</v>
      </c>
      <c r="B956" s="5">
        <f>TITRES_STAT!D959</f>
        <v>1.8024</v>
      </c>
      <c r="C956" s="2">
        <f t="shared" si="126"/>
        <v>-3.3500000000000085E-2</v>
      </c>
      <c r="D956" s="2">
        <f t="shared" si="127"/>
        <v>0</v>
      </c>
      <c r="E956" s="2">
        <f t="shared" si="128"/>
        <v>3.3500000000000085E-2</v>
      </c>
      <c r="F956" s="2">
        <f t="shared" si="133"/>
        <v>9.4629496639599513E-3</v>
      </c>
      <c r="G956" s="2">
        <f t="shared" si="133"/>
        <v>1.4931639586229386E-2</v>
      </c>
      <c r="H956" s="2">
        <f t="shared" si="130"/>
        <v>0.63375154545567114</v>
      </c>
      <c r="I956" s="2">
        <f t="shared" si="131"/>
        <v>38.791182613933557</v>
      </c>
    </row>
    <row r="957" spans="1:9" ht="13.5" x14ac:dyDescent="0.25">
      <c r="A957" s="3">
        <f>TITRES_STAT!B960</f>
        <v>44176</v>
      </c>
      <c r="B957" s="5">
        <f>TITRES_STAT!D960</f>
        <v>1.8024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8.7870246879628126E-3</v>
      </c>
      <c r="G957" s="2">
        <f t="shared" si="134"/>
        <v>1.3865093901498716E-2</v>
      </c>
      <c r="H957" s="2">
        <f t="shared" si="130"/>
        <v>0.63375154545567114</v>
      </c>
      <c r="I957" s="2">
        <f t="shared" si="131"/>
        <v>38.791182613933557</v>
      </c>
    </row>
    <row r="958" spans="1:9" ht="13.5" x14ac:dyDescent="0.25">
      <c r="A958" s="3">
        <f>TITRES_STAT!B961</f>
        <v>44179</v>
      </c>
      <c r="B958" s="5">
        <f>TITRES_STAT!D961</f>
        <v>1.8359000000000001</v>
      </c>
      <c r="C958" s="2">
        <f t="shared" si="126"/>
        <v>3.3500000000000085E-2</v>
      </c>
      <c r="D958" s="2">
        <f t="shared" si="127"/>
        <v>3.3500000000000085E-2</v>
      </c>
      <c r="E958" s="2">
        <f t="shared" si="128"/>
        <v>0</v>
      </c>
      <c r="F958" s="2">
        <f t="shared" si="134"/>
        <v>1.0552237210251189E-2</v>
      </c>
      <c r="G958" s="2">
        <f t="shared" si="134"/>
        <v>1.2874730051391666E-2</v>
      </c>
      <c r="H958" s="2">
        <f t="shared" si="130"/>
        <v>0.81960842426444258</v>
      </c>
      <c r="I958" s="2">
        <f t="shared" si="131"/>
        <v>45.043120999825035</v>
      </c>
    </row>
    <row r="959" spans="1:9" ht="13.5" x14ac:dyDescent="0.25">
      <c r="A959" s="3">
        <f>TITRES_STAT!B962</f>
        <v>44180</v>
      </c>
      <c r="B959" s="5">
        <f>TITRES_STAT!D962</f>
        <v>1.8359000000000001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9.7985059809475323E-3</v>
      </c>
      <c r="G959" s="2">
        <f t="shared" si="134"/>
        <v>1.1955106476292261E-2</v>
      </c>
      <c r="H959" s="2">
        <f t="shared" si="130"/>
        <v>0.81960842426444258</v>
      </c>
      <c r="I959" s="2">
        <f t="shared" si="131"/>
        <v>45.043120999825035</v>
      </c>
    </row>
    <row r="960" spans="1:9" ht="13.5" x14ac:dyDescent="0.25">
      <c r="A960" s="3">
        <f>TITRES_STAT!B963</f>
        <v>44181</v>
      </c>
      <c r="B960" s="5">
        <f>TITRES_STAT!D963</f>
        <v>1.8090999999999999</v>
      </c>
      <c r="C960" s="2">
        <f t="shared" si="126"/>
        <v>-2.6800000000000157E-2</v>
      </c>
      <c r="D960" s="2">
        <f t="shared" si="127"/>
        <v>0</v>
      </c>
      <c r="E960" s="2">
        <f t="shared" si="128"/>
        <v>2.6800000000000157E-2</v>
      </c>
      <c r="F960" s="2">
        <f t="shared" si="134"/>
        <v>9.0986126965941373E-3</v>
      </c>
      <c r="G960" s="2">
        <f t="shared" si="134"/>
        <v>1.3015456013699968E-2</v>
      </c>
      <c r="H960" s="2">
        <f t="shared" si="130"/>
        <v>0.69906215249139236</v>
      </c>
      <c r="I960" s="2">
        <f t="shared" si="131"/>
        <v>41.144001204801953</v>
      </c>
    </row>
    <row r="961" spans="1:9" ht="13.5" x14ac:dyDescent="0.25">
      <c r="A961" s="3">
        <f>TITRES_STAT!B964</f>
        <v>44182</v>
      </c>
      <c r="B961" s="5">
        <f>TITRES_STAT!D964</f>
        <v>1.8560000000000001</v>
      </c>
      <c r="C961" s="2">
        <f t="shared" si="126"/>
        <v>4.6900000000000164E-2</v>
      </c>
      <c r="D961" s="2">
        <f t="shared" si="127"/>
        <v>4.6900000000000164E-2</v>
      </c>
      <c r="E961" s="2">
        <f t="shared" si="128"/>
        <v>0</v>
      </c>
      <c r="F961" s="2">
        <f t="shared" si="134"/>
        <v>1.1798711789694568E-2</v>
      </c>
      <c r="G961" s="2">
        <f t="shared" si="134"/>
        <v>1.2085780584149971E-2</v>
      </c>
      <c r="H961" s="2">
        <f t="shared" si="130"/>
        <v>0.97624739316946707</v>
      </c>
      <c r="I961" s="2">
        <f t="shared" si="131"/>
        <v>49.399047737833094</v>
      </c>
    </row>
    <row r="962" spans="1:9" ht="13.5" x14ac:dyDescent="0.25">
      <c r="A962" s="3">
        <f>TITRES_STAT!B965</f>
        <v>44183</v>
      </c>
      <c r="B962" s="5">
        <f>TITRES_STAT!D965</f>
        <v>1.8492999999999999</v>
      </c>
      <c r="C962" s="2">
        <f t="shared" si="126"/>
        <v>-6.7000000000001503E-3</v>
      </c>
      <c r="D962" s="2">
        <f t="shared" si="127"/>
        <v>0</v>
      </c>
      <c r="E962" s="2">
        <f t="shared" si="128"/>
        <v>6.7000000000001503E-3</v>
      </c>
      <c r="F962" s="2">
        <f t="shared" si="134"/>
        <v>1.0955946661859242E-2</v>
      </c>
      <c r="G962" s="2">
        <f t="shared" si="134"/>
        <v>1.1701081970996412E-2</v>
      </c>
      <c r="H962" s="2">
        <f t="shared" si="130"/>
        <v>0.93631911040499127</v>
      </c>
      <c r="I962" s="2">
        <f t="shared" si="131"/>
        <v>48.355619968505877</v>
      </c>
    </row>
    <row r="963" spans="1:9" ht="13.5" x14ac:dyDescent="0.25">
      <c r="A963" s="3">
        <f>TITRES_STAT!B966</f>
        <v>44186</v>
      </c>
      <c r="B963" s="5">
        <f>TITRES_STAT!D966</f>
        <v>1.8359000000000001</v>
      </c>
      <c r="C963" s="2">
        <f t="shared" ref="C963:C1026" si="135">B963-B962</f>
        <v>-1.3399999999999856E-2</v>
      </c>
      <c r="D963" s="2">
        <f t="shared" ref="D963:D1026" si="136">IF(C963&gt;0,C963,0)</f>
        <v>0</v>
      </c>
      <c r="E963" s="2">
        <f t="shared" ref="E963:E1026" si="137">IF(C963&lt;0,-C963,0)</f>
        <v>1.3399999999999856E-2</v>
      </c>
      <c r="F963" s="2">
        <f t="shared" si="134"/>
        <v>1.0173379043155009E-2</v>
      </c>
      <c r="G963" s="2">
        <f t="shared" si="134"/>
        <v>1.1822433258782373E-2</v>
      </c>
      <c r="H963" s="2">
        <f t="shared" si="130"/>
        <v>0.86051482131207191</v>
      </c>
      <c r="I963" s="2">
        <f t="shared" si="131"/>
        <v>46.251435971105018</v>
      </c>
    </row>
    <row r="964" spans="1:9" ht="13.5" x14ac:dyDescent="0.25">
      <c r="A964" s="3">
        <f>TITRES_STAT!B967</f>
        <v>44187</v>
      </c>
      <c r="B964" s="5">
        <f>TITRES_STAT!D967</f>
        <v>1.8225</v>
      </c>
      <c r="C964" s="2">
        <f t="shared" si="135"/>
        <v>-1.3400000000000079E-2</v>
      </c>
      <c r="D964" s="2">
        <f t="shared" si="136"/>
        <v>0</v>
      </c>
      <c r="E964" s="2">
        <f t="shared" si="137"/>
        <v>1.3400000000000079E-2</v>
      </c>
      <c r="F964" s="2">
        <f t="shared" si="134"/>
        <v>9.4467091115010803E-3</v>
      </c>
      <c r="G964" s="2">
        <f t="shared" si="134"/>
        <v>1.1935116597440782E-2</v>
      </c>
      <c r="H964" s="2">
        <f t="shared" si="130"/>
        <v>0.79150538952645966</v>
      </c>
      <c r="I964" s="2">
        <f t="shared" si="131"/>
        <v>44.181021958056995</v>
      </c>
    </row>
    <row r="965" spans="1:9" ht="13.5" x14ac:dyDescent="0.25">
      <c r="A965" s="3">
        <f>TITRES_STAT!B968</f>
        <v>44188</v>
      </c>
      <c r="B965" s="5">
        <f>TITRES_STAT!D968</f>
        <v>1.8158000000000001</v>
      </c>
      <c r="C965" s="2">
        <f t="shared" si="135"/>
        <v>-6.6999999999999282E-3</v>
      </c>
      <c r="D965" s="2">
        <f t="shared" si="136"/>
        <v>0</v>
      </c>
      <c r="E965" s="2">
        <f t="shared" si="137"/>
        <v>6.6999999999999282E-3</v>
      </c>
      <c r="F965" s="2">
        <f t="shared" si="134"/>
        <v>8.7719441749652891E-3</v>
      </c>
      <c r="G965" s="2">
        <f t="shared" si="134"/>
        <v>1.1561179697623578E-2</v>
      </c>
      <c r="H965" s="2">
        <f t="shared" si="130"/>
        <v>0.7587412707345409</v>
      </c>
      <c r="I965" s="2">
        <f t="shared" si="131"/>
        <v>43.141153469245168</v>
      </c>
    </row>
    <row r="966" spans="1:9" ht="13.5" x14ac:dyDescent="0.25">
      <c r="A966" s="3">
        <f>TITRES_STAT!B969</f>
        <v>44189</v>
      </c>
      <c r="B966" s="5">
        <f>TITRES_STAT!D969</f>
        <v>1.8291999999999999</v>
      </c>
      <c r="C966" s="2">
        <f t="shared" si="135"/>
        <v>1.3399999999999856E-2</v>
      </c>
      <c r="D966" s="2">
        <f t="shared" si="136"/>
        <v>1.3399999999999856E-2</v>
      </c>
      <c r="E966" s="2">
        <f t="shared" si="137"/>
        <v>0</v>
      </c>
      <c r="F966" s="2">
        <f t="shared" si="134"/>
        <v>9.102519591039188E-3</v>
      </c>
      <c r="G966" s="2">
        <f t="shared" si="134"/>
        <v>1.0735381147793323E-2</v>
      </c>
      <c r="H966" s="2">
        <f t="shared" si="130"/>
        <v>0.84789906065982834</v>
      </c>
      <c r="I966" s="2">
        <f t="shared" si="131"/>
        <v>45.884490052019906</v>
      </c>
    </row>
    <row r="967" spans="1:9" ht="13.5" x14ac:dyDescent="0.25">
      <c r="A967" s="3">
        <f>TITRES_STAT!B970</f>
        <v>44190</v>
      </c>
      <c r="B967" s="5">
        <f>TITRES_STAT!D970</f>
        <v>1.8627</v>
      </c>
      <c r="C967" s="2">
        <f t="shared" si="135"/>
        <v>3.3500000000000085E-2</v>
      </c>
      <c r="D967" s="2">
        <f t="shared" si="136"/>
        <v>3.3500000000000085E-2</v>
      </c>
      <c r="E967" s="2">
        <f t="shared" si="137"/>
        <v>0</v>
      </c>
      <c r="F967" s="2">
        <f t="shared" si="134"/>
        <v>1.0845196763107825E-2</v>
      </c>
      <c r="G967" s="2">
        <f t="shared" si="134"/>
        <v>9.9685682086652298E-3</v>
      </c>
      <c r="H967" s="2">
        <f t="shared" si="130"/>
        <v>1.0879392643048358</v>
      </c>
      <c r="I967" s="2">
        <f t="shared" si="131"/>
        <v>52.105886550634757</v>
      </c>
    </row>
    <row r="968" spans="1:9" ht="13.5" x14ac:dyDescent="0.25">
      <c r="A968" s="3">
        <f>TITRES_STAT!B971</f>
        <v>44193</v>
      </c>
      <c r="B968" s="5">
        <f>TITRES_STAT!D971</f>
        <v>1.8225</v>
      </c>
      <c r="C968" s="2">
        <f t="shared" si="135"/>
        <v>-4.0200000000000014E-2</v>
      </c>
      <c r="D968" s="2">
        <f t="shared" si="136"/>
        <v>0</v>
      </c>
      <c r="E968" s="2">
        <f t="shared" si="137"/>
        <v>4.0200000000000014E-2</v>
      </c>
      <c r="F968" s="2">
        <f t="shared" si="134"/>
        <v>1.0070539851457266E-2</v>
      </c>
      <c r="G968" s="2">
        <f t="shared" si="134"/>
        <v>1.2127956193760572E-2</v>
      </c>
      <c r="H968" s="2">
        <f t="shared" si="130"/>
        <v>0.83035753844808757</v>
      </c>
      <c r="I968" s="2">
        <f t="shared" si="131"/>
        <v>45.365865466488373</v>
      </c>
    </row>
    <row r="969" spans="1:9" ht="13.5" x14ac:dyDescent="0.25">
      <c r="A969" s="3">
        <f>TITRES_STAT!B972</f>
        <v>44194</v>
      </c>
      <c r="B969" s="5">
        <f>TITRES_STAT!D972</f>
        <v>1.8024</v>
      </c>
      <c r="C969" s="2">
        <f t="shared" si="135"/>
        <v>-2.0100000000000007E-2</v>
      </c>
      <c r="D969" s="2">
        <f t="shared" si="136"/>
        <v>0</v>
      </c>
      <c r="E969" s="2">
        <f t="shared" si="137"/>
        <v>2.0100000000000007E-2</v>
      </c>
      <c r="F969" s="2">
        <f t="shared" si="134"/>
        <v>9.3512155763531748E-3</v>
      </c>
      <c r="G969" s="2">
        <f t="shared" si="134"/>
        <v>1.2697387894206245E-2</v>
      </c>
      <c r="H969" s="2">
        <f t="shared" si="130"/>
        <v>0.73646766203150238</v>
      </c>
      <c r="I969" s="2">
        <f t="shared" si="131"/>
        <v>42.411827074850621</v>
      </c>
    </row>
    <row r="970" spans="1:9" ht="13.5" x14ac:dyDescent="0.25">
      <c r="A970" s="3">
        <f>TITRES_STAT!B973</f>
        <v>44195</v>
      </c>
      <c r="B970" s="5">
        <f>TITRES_STAT!D973</f>
        <v>1.8426</v>
      </c>
      <c r="C970" s="2">
        <f t="shared" si="135"/>
        <v>4.0200000000000014E-2</v>
      </c>
      <c r="D970" s="2">
        <f t="shared" si="136"/>
        <v>4.0200000000000014E-2</v>
      </c>
      <c r="E970" s="2">
        <f t="shared" si="137"/>
        <v>0</v>
      </c>
      <c r="F970" s="2">
        <f t="shared" si="134"/>
        <v>1.1554700178042235E-2</v>
      </c>
      <c r="G970" s="2">
        <f t="shared" si="134"/>
        <v>1.1790431616048657E-2</v>
      </c>
      <c r="H970" s="2">
        <f t="shared" si="130"/>
        <v>0.9800065472000572</v>
      </c>
      <c r="I970" s="2">
        <f t="shared" si="131"/>
        <v>49.495116497765736</v>
      </c>
    </row>
    <row r="971" spans="1:9" ht="13.5" x14ac:dyDescent="0.25">
      <c r="A971" s="3">
        <f>TITRES_STAT!B974</f>
        <v>44196</v>
      </c>
      <c r="B971" s="5">
        <f>TITRES_STAT!D974</f>
        <v>1.8291999999999999</v>
      </c>
      <c r="C971" s="2">
        <f t="shared" si="135"/>
        <v>-1.3400000000000079E-2</v>
      </c>
      <c r="D971" s="2">
        <f t="shared" si="136"/>
        <v>0</v>
      </c>
      <c r="E971" s="2">
        <f t="shared" si="137"/>
        <v>1.3400000000000079E-2</v>
      </c>
      <c r="F971" s="2">
        <f t="shared" si="134"/>
        <v>1.0729364451039216E-2</v>
      </c>
      <c r="G971" s="2">
        <f t="shared" si="134"/>
        <v>1.1905400786330901E-2</v>
      </c>
      <c r="H971" s="2">
        <f t="shared" si="130"/>
        <v>0.90121824906206072</v>
      </c>
      <c r="I971" s="2">
        <f t="shared" si="131"/>
        <v>47.402145940197244</v>
      </c>
    </row>
    <row r="972" spans="1:9" ht="13.5" x14ac:dyDescent="0.25">
      <c r="A972" s="3">
        <f>TITRES_STAT!B975</f>
        <v>44200</v>
      </c>
      <c r="B972" s="5">
        <f>TITRES_STAT!D975</f>
        <v>1.8560000000000001</v>
      </c>
      <c r="C972" s="2">
        <f t="shared" si="135"/>
        <v>2.6800000000000157E-2</v>
      </c>
      <c r="D972" s="2">
        <f t="shared" si="136"/>
        <v>2.6800000000000157E-2</v>
      </c>
      <c r="E972" s="2">
        <f t="shared" si="137"/>
        <v>0</v>
      </c>
      <c r="F972" s="2">
        <f t="shared" si="134"/>
        <v>1.1877266990250712E-2</v>
      </c>
      <c r="G972" s="2">
        <f t="shared" si="134"/>
        <v>1.1055015015878694E-2</v>
      </c>
      <c r="H972" s="2">
        <f t="shared" si="130"/>
        <v>1.0743781870210931</v>
      </c>
      <c r="I972" s="2">
        <f t="shared" si="131"/>
        <v>51.792782711620774</v>
      </c>
    </row>
    <row r="973" spans="1:9" ht="13.5" x14ac:dyDescent="0.25">
      <c r="A973" s="3">
        <f>TITRES_STAT!B976</f>
        <v>44201</v>
      </c>
      <c r="B973" s="5">
        <f>TITRES_STAT!D976</f>
        <v>1.8024</v>
      </c>
      <c r="C973" s="2">
        <f t="shared" si="135"/>
        <v>-5.3600000000000092E-2</v>
      </c>
      <c r="D973" s="2">
        <f t="shared" si="136"/>
        <v>0</v>
      </c>
      <c r="E973" s="2">
        <f t="shared" si="137"/>
        <v>5.3600000000000092E-2</v>
      </c>
      <c r="F973" s="2">
        <f t="shared" ref="F973:G988" si="138">((F972*13)+D973)/14</f>
        <v>1.1028890776661375E-2</v>
      </c>
      <c r="G973" s="2">
        <f t="shared" si="138"/>
        <v>1.4093942514744507E-2</v>
      </c>
      <c r="H973" s="2">
        <f t="shared" si="130"/>
        <v>0.7825270157816665</v>
      </c>
      <c r="I973" s="2">
        <f t="shared" si="131"/>
        <v>43.899868493073917</v>
      </c>
    </row>
    <row r="974" spans="1:9" ht="13.5" x14ac:dyDescent="0.25">
      <c r="A974" s="3">
        <f>TITRES_STAT!B977</f>
        <v>44202</v>
      </c>
      <c r="B974" s="5">
        <f>TITRES_STAT!D977</f>
        <v>1.8225</v>
      </c>
      <c r="C974" s="2">
        <f t="shared" si="135"/>
        <v>2.0100000000000007E-2</v>
      </c>
      <c r="D974" s="2">
        <f t="shared" si="136"/>
        <v>2.0100000000000007E-2</v>
      </c>
      <c r="E974" s="2">
        <f t="shared" si="137"/>
        <v>0</v>
      </c>
      <c r="F974" s="2">
        <f t="shared" si="138"/>
        <v>1.1676827149756991E-2</v>
      </c>
      <c r="G974" s="2">
        <f t="shared" si="138"/>
        <v>1.30872323351199E-2</v>
      </c>
      <c r="H974" s="2">
        <f t="shared" si="130"/>
        <v>0.89223044649570005</v>
      </c>
      <c r="I974" s="2">
        <f t="shared" si="131"/>
        <v>47.152314251578531</v>
      </c>
    </row>
    <row r="975" spans="1:9" ht="13.5" x14ac:dyDescent="0.25">
      <c r="A975" s="3">
        <f>TITRES_STAT!B978</f>
        <v>44203</v>
      </c>
      <c r="B975" s="5">
        <f>TITRES_STAT!D978</f>
        <v>1.8090999999999999</v>
      </c>
      <c r="C975" s="2">
        <f t="shared" si="135"/>
        <v>-1.3400000000000079E-2</v>
      </c>
      <c r="D975" s="2">
        <f t="shared" si="136"/>
        <v>0</v>
      </c>
      <c r="E975" s="2">
        <f t="shared" si="137"/>
        <v>1.3400000000000079E-2</v>
      </c>
      <c r="F975" s="2">
        <f t="shared" si="138"/>
        <v>1.084276806763149E-2</v>
      </c>
      <c r="G975" s="2">
        <f t="shared" si="138"/>
        <v>1.3109572882611342E-2</v>
      </c>
      <c r="H975" s="2">
        <f t="shared" si="130"/>
        <v>0.82708782084071075</v>
      </c>
      <c r="I975" s="2">
        <f t="shared" si="131"/>
        <v>45.268093378244785</v>
      </c>
    </row>
    <row r="976" spans="1:9" ht="13.5" x14ac:dyDescent="0.25">
      <c r="A976" s="3">
        <f>TITRES_STAT!B979</f>
        <v>44204</v>
      </c>
      <c r="B976" s="5">
        <f>TITRES_STAT!D979</f>
        <v>1.8090999999999999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1.0068284634229241E-2</v>
      </c>
      <c r="G976" s="2">
        <f t="shared" si="138"/>
        <v>1.2173174819567674E-2</v>
      </c>
      <c r="H976" s="2">
        <f t="shared" si="130"/>
        <v>0.82708782084071075</v>
      </c>
      <c r="I976" s="2">
        <f t="shared" si="131"/>
        <v>45.268093378244785</v>
      </c>
    </row>
    <row r="977" spans="1:9" ht="13.5" x14ac:dyDescent="0.25">
      <c r="A977" s="3">
        <f>TITRES_STAT!B980</f>
        <v>44207</v>
      </c>
      <c r="B977" s="5">
        <f>TITRES_STAT!D980</f>
        <v>1.8090999999999999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9.3491214460700075E-3</v>
      </c>
      <c r="G977" s="2">
        <f t="shared" si="138"/>
        <v>1.1303662332455697E-2</v>
      </c>
      <c r="H977" s="2">
        <f t="shared" ref="H977:H1040" si="139">F977/G977</f>
        <v>0.82708782084071064</v>
      </c>
      <c r="I977" s="2">
        <f t="shared" ref="I977:I1040" si="140">IF(G977=0,100,100-(100/(1+H977)))</f>
        <v>45.268093378244785</v>
      </c>
    </row>
    <row r="978" spans="1:9" ht="13.5" x14ac:dyDescent="0.25">
      <c r="A978" s="3">
        <f>TITRES_STAT!B981</f>
        <v>44208</v>
      </c>
      <c r="B978" s="5">
        <f>TITRES_STAT!D981</f>
        <v>1.7957000000000001</v>
      </c>
      <c r="C978" s="2">
        <f t="shared" si="135"/>
        <v>-1.3399999999999856E-2</v>
      </c>
      <c r="D978" s="2">
        <f t="shared" si="136"/>
        <v>0</v>
      </c>
      <c r="E978" s="2">
        <f t="shared" si="137"/>
        <v>1.3399999999999856E-2</v>
      </c>
      <c r="F978" s="2">
        <f t="shared" si="138"/>
        <v>8.6813270570650063E-3</v>
      </c>
      <c r="G978" s="2">
        <f t="shared" si="138"/>
        <v>1.1453400737280281E-2</v>
      </c>
      <c r="H978" s="2">
        <f t="shared" si="139"/>
        <v>0.75796938011674519</v>
      </c>
      <c r="I978" s="2">
        <f t="shared" si="140"/>
        <v>43.116187840905923</v>
      </c>
    </row>
    <row r="979" spans="1:9" ht="13.5" x14ac:dyDescent="0.25">
      <c r="A979" s="3">
        <f>TITRES_STAT!B982</f>
        <v>44209</v>
      </c>
      <c r="B979" s="5">
        <f>TITRES_STAT!D982</f>
        <v>1.7957000000000001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8.0612322672746484E-3</v>
      </c>
      <c r="G979" s="2">
        <f t="shared" si="138"/>
        <v>1.0635300684617405E-2</v>
      </c>
      <c r="H979" s="2">
        <f t="shared" si="139"/>
        <v>0.75796938011674508</v>
      </c>
      <c r="I979" s="2">
        <f t="shared" si="140"/>
        <v>43.116187840905916</v>
      </c>
    </row>
    <row r="980" spans="1:9" ht="13.5" x14ac:dyDescent="0.25">
      <c r="A980" s="3">
        <f>TITRES_STAT!B983</f>
        <v>44211</v>
      </c>
      <c r="B980" s="5">
        <f>TITRES_STAT!D983</f>
        <v>1.8024</v>
      </c>
      <c r="C980" s="2">
        <f t="shared" si="135"/>
        <v>6.6999999999999282E-3</v>
      </c>
      <c r="D980" s="2">
        <f t="shared" si="136"/>
        <v>6.6999999999999282E-3</v>
      </c>
      <c r="E980" s="2">
        <f t="shared" si="137"/>
        <v>0</v>
      </c>
      <c r="F980" s="2">
        <f t="shared" si="138"/>
        <v>7.9640013910407398E-3</v>
      </c>
      <c r="G980" s="2">
        <f t="shared" si="138"/>
        <v>9.8756363500018766E-3</v>
      </c>
      <c r="H980" s="2">
        <f t="shared" si="139"/>
        <v>0.80642918681784248</v>
      </c>
      <c r="I980" s="2">
        <f t="shared" si="140"/>
        <v>44.642169906390116</v>
      </c>
    </row>
    <row r="981" spans="1:9" ht="13.5" x14ac:dyDescent="0.25">
      <c r="A981" s="3">
        <f>TITRES_STAT!B984</f>
        <v>44214</v>
      </c>
      <c r="B981" s="5">
        <f>TITRES_STAT!D984</f>
        <v>1.7889999999999999</v>
      </c>
      <c r="C981" s="2">
        <f t="shared" si="135"/>
        <v>-1.3400000000000079E-2</v>
      </c>
      <c r="D981" s="2">
        <f t="shared" si="136"/>
        <v>0</v>
      </c>
      <c r="E981" s="2">
        <f t="shared" si="137"/>
        <v>1.3400000000000079E-2</v>
      </c>
      <c r="F981" s="2">
        <f t="shared" si="138"/>
        <v>7.395144148823544E-3</v>
      </c>
      <c r="G981" s="2">
        <f t="shared" si="138"/>
        <v>1.0127376610716035E-2</v>
      </c>
      <c r="H981" s="2">
        <f t="shared" si="139"/>
        <v>0.73021320654734545</v>
      </c>
      <c r="I981" s="2">
        <f t="shared" si="140"/>
        <v>42.203654658519909</v>
      </c>
    </row>
    <row r="982" spans="1:9" ht="13.5" x14ac:dyDescent="0.25">
      <c r="A982" s="3">
        <f>TITRES_STAT!B985</f>
        <v>44215</v>
      </c>
      <c r="B982" s="5">
        <f>TITRES_STAT!D985</f>
        <v>1.7889999999999999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6.8669195667647193E-3</v>
      </c>
      <c r="G982" s="2">
        <f t="shared" si="138"/>
        <v>9.4039925670934606E-3</v>
      </c>
      <c r="H982" s="2">
        <f t="shared" si="139"/>
        <v>0.73021320654734556</v>
      </c>
      <c r="I982" s="2">
        <f t="shared" si="140"/>
        <v>42.203654658519909</v>
      </c>
    </row>
    <row r="983" spans="1:9" ht="13.5" x14ac:dyDescent="0.25">
      <c r="A983" s="3">
        <f>TITRES_STAT!B986</f>
        <v>44216</v>
      </c>
      <c r="B983" s="5">
        <f>TITRES_STAT!D986</f>
        <v>1.7756000000000001</v>
      </c>
      <c r="C983" s="2">
        <f t="shared" si="135"/>
        <v>-1.3399999999999856E-2</v>
      </c>
      <c r="D983" s="2">
        <f t="shared" si="136"/>
        <v>0</v>
      </c>
      <c r="E983" s="2">
        <f t="shared" si="137"/>
        <v>1.3399999999999856E-2</v>
      </c>
      <c r="F983" s="2">
        <f t="shared" si="138"/>
        <v>6.3764253119958109E-3</v>
      </c>
      <c r="G983" s="2">
        <f t="shared" si="138"/>
        <v>9.6894216694439171E-3</v>
      </c>
      <c r="H983" s="2">
        <f t="shared" si="139"/>
        <v>0.65808110427314681</v>
      </c>
      <c r="I983" s="2">
        <f t="shared" si="140"/>
        <v>39.689319332882079</v>
      </c>
    </row>
    <row r="984" spans="1:9" ht="13.5" x14ac:dyDescent="0.25">
      <c r="A984" s="3">
        <f>TITRES_STAT!B987</f>
        <v>44217</v>
      </c>
      <c r="B984" s="5">
        <f>TITRES_STAT!D987</f>
        <v>1.7688999999999999</v>
      </c>
      <c r="C984" s="2">
        <f t="shared" si="135"/>
        <v>-6.7000000000001503E-3</v>
      </c>
      <c r="D984" s="2">
        <f t="shared" si="136"/>
        <v>0</v>
      </c>
      <c r="E984" s="2">
        <f t="shared" si="137"/>
        <v>6.7000000000001503E-3</v>
      </c>
      <c r="F984" s="2">
        <f t="shared" si="138"/>
        <v>5.9209663611389674E-3</v>
      </c>
      <c r="G984" s="2">
        <f t="shared" si="138"/>
        <v>9.4758915501979325E-3</v>
      </c>
      <c r="H984" s="2">
        <f t="shared" si="139"/>
        <v>0.62484530661553317</v>
      </c>
      <c r="I984" s="2">
        <f t="shared" si="140"/>
        <v>38.455679692798128</v>
      </c>
    </row>
    <row r="985" spans="1:9" ht="13.5" x14ac:dyDescent="0.25">
      <c r="A985" s="3">
        <f>TITRES_STAT!B988</f>
        <v>44218</v>
      </c>
      <c r="B985" s="5">
        <f>TITRES_STAT!D988</f>
        <v>1.7354000000000001</v>
      </c>
      <c r="C985" s="2">
        <f t="shared" si="135"/>
        <v>-3.3499999999999863E-2</v>
      </c>
      <c r="D985" s="2">
        <f t="shared" si="136"/>
        <v>0</v>
      </c>
      <c r="E985" s="2">
        <f t="shared" si="137"/>
        <v>3.3499999999999863E-2</v>
      </c>
      <c r="F985" s="2">
        <f t="shared" si="138"/>
        <v>5.4980401924861842E-3</v>
      </c>
      <c r="G985" s="2">
        <f t="shared" si="138"/>
        <v>1.1191899296612354E-2</v>
      </c>
      <c r="H985" s="2">
        <f t="shared" si="139"/>
        <v>0.49125175689798878</v>
      </c>
      <c r="I985" s="2">
        <f t="shared" si="140"/>
        <v>32.942241618535348</v>
      </c>
    </row>
    <row r="986" spans="1:9" ht="13.5" x14ac:dyDescent="0.25">
      <c r="A986" s="3">
        <f>TITRES_STAT!B989</f>
        <v>44221</v>
      </c>
      <c r="B986" s="5">
        <f>TITRES_STAT!D989</f>
        <v>1.7622</v>
      </c>
      <c r="C986" s="2">
        <f t="shared" si="135"/>
        <v>2.6799999999999935E-2</v>
      </c>
      <c r="D986" s="2">
        <f t="shared" si="136"/>
        <v>2.6799999999999935E-2</v>
      </c>
      <c r="E986" s="2">
        <f t="shared" si="137"/>
        <v>0</v>
      </c>
      <c r="F986" s="2">
        <f t="shared" si="138"/>
        <v>7.0196087501657378E-3</v>
      </c>
      <c r="G986" s="2">
        <f t="shared" si="138"/>
        <v>1.0392477918282902E-2</v>
      </c>
      <c r="H986" s="2">
        <f t="shared" si="139"/>
        <v>0.67545091799680756</v>
      </c>
      <c r="I986" s="2">
        <f t="shared" si="140"/>
        <v>40.314575064030286</v>
      </c>
    </row>
    <row r="987" spans="1:9" ht="13.5" x14ac:dyDescent="0.25">
      <c r="A987" s="3">
        <f>TITRES_STAT!B990</f>
        <v>44222</v>
      </c>
      <c r="B987" s="5">
        <f>TITRES_STAT!D990</f>
        <v>1.7555000000000001</v>
      </c>
      <c r="C987" s="2">
        <f t="shared" si="135"/>
        <v>-6.6999999999999282E-3</v>
      </c>
      <c r="D987" s="2">
        <f t="shared" si="136"/>
        <v>0</v>
      </c>
      <c r="E987" s="2">
        <f t="shared" si="137"/>
        <v>6.6999999999999282E-3</v>
      </c>
      <c r="F987" s="2">
        <f t="shared" si="138"/>
        <v>6.5182081251538996E-3</v>
      </c>
      <c r="G987" s="2">
        <f t="shared" si="138"/>
        <v>1.0128729495548402E-2</v>
      </c>
      <c r="H987" s="2">
        <f t="shared" si="139"/>
        <v>0.64353659834816057</v>
      </c>
      <c r="I987" s="2">
        <f t="shared" si="140"/>
        <v>39.155598907559963</v>
      </c>
    </row>
    <row r="988" spans="1:9" ht="13.5" x14ac:dyDescent="0.25">
      <c r="A988" s="3">
        <f>TITRES_STAT!B991</f>
        <v>44223</v>
      </c>
      <c r="B988" s="5">
        <f>TITRES_STAT!D991</f>
        <v>1.7354000000000001</v>
      </c>
      <c r="C988" s="2">
        <f t="shared" si="135"/>
        <v>-2.0100000000000007E-2</v>
      </c>
      <c r="D988" s="2">
        <f t="shared" si="136"/>
        <v>0</v>
      </c>
      <c r="E988" s="2">
        <f t="shared" si="137"/>
        <v>2.0100000000000007E-2</v>
      </c>
      <c r="F988" s="2">
        <f t="shared" si="138"/>
        <v>6.05262183050005E-3</v>
      </c>
      <c r="G988" s="2">
        <f t="shared" si="138"/>
        <v>1.0840963103009232E-2</v>
      </c>
      <c r="H988" s="2">
        <f t="shared" si="139"/>
        <v>0.55831034318528072</v>
      </c>
      <c r="I988" s="2">
        <f t="shared" si="140"/>
        <v>35.827930272480927</v>
      </c>
    </row>
    <row r="989" spans="1:9" ht="13.5" x14ac:dyDescent="0.25">
      <c r="A989" s="3">
        <f>TITRES_STAT!B992</f>
        <v>44224</v>
      </c>
      <c r="B989" s="5">
        <f>TITRES_STAT!D992</f>
        <v>1.7487999999999999</v>
      </c>
      <c r="C989" s="2">
        <f t="shared" si="135"/>
        <v>1.3399999999999856E-2</v>
      </c>
      <c r="D989" s="2">
        <f t="shared" si="136"/>
        <v>1.3399999999999856E-2</v>
      </c>
      <c r="E989" s="2">
        <f t="shared" si="137"/>
        <v>0</v>
      </c>
      <c r="F989" s="2">
        <f t="shared" ref="F989:G1004" si="141">((F988*13)+D989)/14</f>
        <v>6.577434556892893E-3</v>
      </c>
      <c r="G989" s="2">
        <f t="shared" si="141"/>
        <v>1.006660859565143E-2</v>
      </c>
      <c r="H989" s="2">
        <f t="shared" si="139"/>
        <v>0.653391307945976</v>
      </c>
      <c r="I989" s="2">
        <f t="shared" si="140"/>
        <v>39.518249842361293</v>
      </c>
    </row>
    <row r="990" spans="1:9" ht="13.5" x14ac:dyDescent="0.25">
      <c r="A990" s="3">
        <f>TITRES_STAT!B993</f>
        <v>44225</v>
      </c>
      <c r="B990" s="5">
        <f>TITRES_STAT!D993</f>
        <v>1.7421</v>
      </c>
      <c r="C990" s="2">
        <f t="shared" si="135"/>
        <v>-6.6999999999999282E-3</v>
      </c>
      <c r="D990" s="2">
        <f t="shared" si="136"/>
        <v>0</v>
      </c>
      <c r="E990" s="2">
        <f t="shared" si="137"/>
        <v>6.6999999999999282E-3</v>
      </c>
      <c r="F990" s="2">
        <f t="shared" si="141"/>
        <v>6.107617802829114E-3</v>
      </c>
      <c r="G990" s="2">
        <f t="shared" si="141"/>
        <v>9.8261365531048944E-3</v>
      </c>
      <c r="H990" s="2">
        <f t="shared" si="139"/>
        <v>0.62156858596670017</v>
      </c>
      <c r="I990" s="2">
        <f t="shared" si="140"/>
        <v>38.331316439270516</v>
      </c>
    </row>
    <row r="991" spans="1:9" ht="13.5" x14ac:dyDescent="0.25">
      <c r="A991" s="3">
        <f>TITRES_STAT!B994</f>
        <v>44228</v>
      </c>
      <c r="B991" s="5">
        <f>TITRES_STAT!D994</f>
        <v>1.7286999999999999</v>
      </c>
      <c r="C991" s="2">
        <f t="shared" si="135"/>
        <v>-1.3400000000000079E-2</v>
      </c>
      <c r="D991" s="2">
        <f t="shared" si="136"/>
        <v>0</v>
      </c>
      <c r="E991" s="2">
        <f t="shared" si="137"/>
        <v>1.3400000000000079E-2</v>
      </c>
      <c r="F991" s="2">
        <f t="shared" si="141"/>
        <v>5.67135938834132E-3</v>
      </c>
      <c r="G991" s="2">
        <f t="shared" si="141"/>
        <v>1.0081412513597407E-2</v>
      </c>
      <c r="H991" s="2">
        <f t="shared" si="139"/>
        <v>0.56255602879973576</v>
      </c>
      <c r="I991" s="2">
        <f t="shared" si="140"/>
        <v>36.002294857347188</v>
      </c>
    </row>
    <row r="992" spans="1:9" ht="13.5" x14ac:dyDescent="0.25">
      <c r="A992" s="3">
        <f>TITRES_STAT!B995</f>
        <v>44229</v>
      </c>
      <c r="B992" s="5">
        <f>TITRES_STAT!D995</f>
        <v>1.7286999999999999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5.266262289174083E-3</v>
      </c>
      <c r="G992" s="2">
        <f t="shared" si="141"/>
        <v>9.3613116197690215E-3</v>
      </c>
      <c r="H992" s="2">
        <f t="shared" si="139"/>
        <v>0.56255602879973576</v>
      </c>
      <c r="I992" s="2">
        <f t="shared" si="140"/>
        <v>36.002294857347188</v>
      </c>
    </row>
    <row r="993" spans="1:9" ht="13.5" x14ac:dyDescent="0.25">
      <c r="A993" s="3">
        <f>TITRES_STAT!B996</f>
        <v>44230</v>
      </c>
      <c r="B993" s="5">
        <f>TITRES_STAT!D996</f>
        <v>1.7153</v>
      </c>
      <c r="C993" s="2">
        <f t="shared" si="135"/>
        <v>-1.3399999999999856E-2</v>
      </c>
      <c r="D993" s="2">
        <f t="shared" si="136"/>
        <v>0</v>
      </c>
      <c r="E993" s="2">
        <f t="shared" si="137"/>
        <v>1.3399999999999856E-2</v>
      </c>
      <c r="F993" s="2">
        <f t="shared" si="141"/>
        <v>4.8901006970902203E-3</v>
      </c>
      <c r="G993" s="2">
        <f t="shared" si="141"/>
        <v>9.6497893612140818E-3</v>
      </c>
      <c r="H993" s="2">
        <f t="shared" si="139"/>
        <v>0.50675724764990882</v>
      </c>
      <c r="I993" s="2">
        <f t="shared" si="140"/>
        <v>33.632308617748407</v>
      </c>
    </row>
    <row r="994" spans="1:9" ht="13.5" x14ac:dyDescent="0.25">
      <c r="A994" s="3">
        <f>TITRES_STAT!B997</f>
        <v>44231</v>
      </c>
      <c r="B994" s="5">
        <f>TITRES_STAT!D997</f>
        <v>1.7286999999999999</v>
      </c>
      <c r="C994" s="2">
        <f t="shared" si="135"/>
        <v>1.3399999999999856E-2</v>
      </c>
      <c r="D994" s="2">
        <f t="shared" si="136"/>
        <v>1.3399999999999856E-2</v>
      </c>
      <c r="E994" s="2">
        <f t="shared" si="137"/>
        <v>0</v>
      </c>
      <c r="F994" s="2">
        <f t="shared" si="141"/>
        <v>5.4979506472980517E-3</v>
      </c>
      <c r="G994" s="2">
        <f t="shared" si="141"/>
        <v>8.9605186925559334E-3</v>
      </c>
      <c r="H994" s="2">
        <f t="shared" si="139"/>
        <v>0.61357504358152226</v>
      </c>
      <c r="I994" s="2">
        <f t="shared" si="140"/>
        <v>38.025813923077251</v>
      </c>
    </row>
    <row r="995" spans="1:9" ht="13.5" x14ac:dyDescent="0.25">
      <c r="A995" s="3">
        <f>TITRES_STAT!B998</f>
        <v>44232</v>
      </c>
      <c r="B995" s="5">
        <f>TITRES_STAT!D998</f>
        <v>1.7085999999999999</v>
      </c>
      <c r="C995" s="2">
        <f t="shared" si="135"/>
        <v>-2.0100000000000007E-2</v>
      </c>
      <c r="D995" s="2">
        <f t="shared" si="136"/>
        <v>0</v>
      </c>
      <c r="E995" s="2">
        <f t="shared" si="137"/>
        <v>2.0100000000000007E-2</v>
      </c>
      <c r="F995" s="2">
        <f t="shared" si="141"/>
        <v>5.1052398867767624E-3</v>
      </c>
      <c r="G995" s="2">
        <f t="shared" si="141"/>
        <v>9.7561959288019386E-3</v>
      </c>
      <c r="H995" s="2">
        <f t="shared" si="139"/>
        <v>0.52328181229993875</v>
      </c>
      <c r="I995" s="2">
        <f t="shared" si="140"/>
        <v>34.352265488541335</v>
      </c>
    </row>
    <row r="996" spans="1:9" ht="13.5" x14ac:dyDescent="0.25">
      <c r="A996" s="3">
        <f>TITRES_STAT!B999</f>
        <v>44235</v>
      </c>
      <c r="B996" s="5">
        <f>TITRES_STAT!D999</f>
        <v>1.7286999999999999</v>
      </c>
      <c r="C996" s="2">
        <f t="shared" si="135"/>
        <v>2.0100000000000007E-2</v>
      </c>
      <c r="D996" s="2">
        <f t="shared" si="136"/>
        <v>2.0100000000000007E-2</v>
      </c>
      <c r="E996" s="2">
        <f t="shared" si="137"/>
        <v>0</v>
      </c>
      <c r="F996" s="2">
        <f t="shared" si="141"/>
        <v>6.1762941805784234E-3</v>
      </c>
      <c r="G996" s="2">
        <f t="shared" si="141"/>
        <v>9.059324791030372E-3</v>
      </c>
      <c r="H996" s="2">
        <f t="shared" si="139"/>
        <v>0.68176098363241877</v>
      </c>
      <c r="I996" s="2">
        <f t="shared" si="140"/>
        <v>40.538518271478154</v>
      </c>
    </row>
    <row r="997" spans="1:9" ht="13.5" x14ac:dyDescent="0.25">
      <c r="A997" s="3">
        <f>TITRES_STAT!B1000</f>
        <v>44236</v>
      </c>
      <c r="B997" s="5">
        <f>TITRES_STAT!D1000</f>
        <v>1.722</v>
      </c>
      <c r="C997" s="2">
        <f t="shared" si="135"/>
        <v>-6.6999999999999282E-3</v>
      </c>
      <c r="D997" s="2">
        <f t="shared" si="136"/>
        <v>0</v>
      </c>
      <c r="E997" s="2">
        <f t="shared" si="137"/>
        <v>6.6999999999999282E-3</v>
      </c>
      <c r="F997" s="2">
        <f t="shared" si="141"/>
        <v>5.7351303105371079E-3</v>
      </c>
      <c r="G997" s="2">
        <f t="shared" si="141"/>
        <v>8.8908015916710544E-3</v>
      </c>
      <c r="H997" s="2">
        <f t="shared" si="139"/>
        <v>0.64506335580695062</v>
      </c>
      <c r="I997" s="2">
        <f t="shared" si="140"/>
        <v>39.212067640430085</v>
      </c>
    </row>
    <row r="998" spans="1:9" ht="13.5" x14ac:dyDescent="0.25">
      <c r="A998" s="3">
        <f>TITRES_STAT!B1001</f>
        <v>44237</v>
      </c>
      <c r="B998" s="5">
        <f>TITRES_STAT!D1001</f>
        <v>1.7421</v>
      </c>
      <c r="C998" s="2">
        <f t="shared" si="135"/>
        <v>2.0100000000000007E-2</v>
      </c>
      <c r="D998" s="2">
        <f t="shared" si="136"/>
        <v>2.0100000000000007E-2</v>
      </c>
      <c r="E998" s="2">
        <f t="shared" si="137"/>
        <v>0</v>
      </c>
      <c r="F998" s="2">
        <f t="shared" si="141"/>
        <v>6.7611924312130289E-3</v>
      </c>
      <c r="G998" s="2">
        <f t="shared" si="141"/>
        <v>8.2557443351231226E-3</v>
      </c>
      <c r="H998" s="2">
        <f t="shared" si="139"/>
        <v>0.81896824280862324</v>
      </c>
      <c r="I998" s="2">
        <f t="shared" si="140"/>
        <v>45.023779059719864</v>
      </c>
    </row>
    <row r="999" spans="1:9" ht="13.5" x14ac:dyDescent="0.25">
      <c r="A999" s="3">
        <f>TITRES_STAT!B1002</f>
        <v>44238</v>
      </c>
      <c r="B999" s="5">
        <f>TITRES_STAT!D1002</f>
        <v>1.7421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6.2782501146978129E-3</v>
      </c>
      <c r="G999" s="2">
        <f t="shared" si="141"/>
        <v>7.6660483111857568E-3</v>
      </c>
      <c r="H999" s="2">
        <f t="shared" si="139"/>
        <v>0.81896824280862324</v>
      </c>
      <c r="I999" s="2">
        <f t="shared" si="140"/>
        <v>45.023779059719864</v>
      </c>
    </row>
    <row r="1000" spans="1:9" ht="13.5" x14ac:dyDescent="0.25">
      <c r="A1000" s="3">
        <f>TITRES_STAT!B1003</f>
        <v>44239</v>
      </c>
      <c r="B1000" s="5">
        <f>TITRES_STAT!D1003</f>
        <v>1.7421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5.8298036779336837E-3</v>
      </c>
      <c r="G1000" s="2">
        <f t="shared" si="141"/>
        <v>7.1184734318153458E-3</v>
      </c>
      <c r="H1000" s="2">
        <f t="shared" si="139"/>
        <v>0.81896824280862324</v>
      </c>
      <c r="I1000" s="2">
        <f t="shared" si="140"/>
        <v>45.023779059719864</v>
      </c>
    </row>
    <row r="1001" spans="1:9" ht="13.5" x14ac:dyDescent="0.25">
      <c r="A1001" s="3">
        <f>TITRES_STAT!B1004</f>
        <v>44242</v>
      </c>
      <c r="B1001" s="5">
        <f>TITRES_STAT!D1004</f>
        <v>1.7421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5.4133891295098492E-3</v>
      </c>
      <c r="G1001" s="2">
        <f t="shared" si="141"/>
        <v>6.6100110438285353E-3</v>
      </c>
      <c r="H1001" s="2">
        <f t="shared" si="139"/>
        <v>0.81896824280862324</v>
      </c>
      <c r="I1001" s="2">
        <f t="shared" si="140"/>
        <v>45.023779059719864</v>
      </c>
    </row>
    <row r="1002" spans="1:9" ht="13.5" x14ac:dyDescent="0.25">
      <c r="A1002" s="3">
        <f>TITRES_STAT!B1005</f>
        <v>44243</v>
      </c>
      <c r="B1002" s="5">
        <f>TITRES_STAT!D1005</f>
        <v>1.7421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5.0267184774020037E-3</v>
      </c>
      <c r="G1002" s="2">
        <f t="shared" si="141"/>
        <v>6.137867397840782E-3</v>
      </c>
      <c r="H1002" s="2">
        <f t="shared" si="139"/>
        <v>0.81896824280862346</v>
      </c>
      <c r="I1002" s="2">
        <f t="shared" si="140"/>
        <v>45.023779059719864</v>
      </c>
    </row>
    <row r="1003" spans="1:9" ht="13.5" x14ac:dyDescent="0.25">
      <c r="A1003" s="3">
        <f>TITRES_STAT!B1006</f>
        <v>44244</v>
      </c>
      <c r="B1003" s="5">
        <f>TITRES_STAT!D1006</f>
        <v>1.7286999999999999</v>
      </c>
      <c r="C1003" s="2">
        <f t="shared" si="135"/>
        <v>-1.3400000000000079E-2</v>
      </c>
      <c r="D1003" s="2">
        <f t="shared" si="136"/>
        <v>0</v>
      </c>
      <c r="E1003" s="2">
        <f t="shared" si="137"/>
        <v>1.3400000000000079E-2</v>
      </c>
      <c r="F1003" s="2">
        <f t="shared" si="141"/>
        <v>4.6676671575875753E-3</v>
      </c>
      <c r="G1003" s="2">
        <f t="shared" si="141"/>
        <v>6.6565911551378738E-3</v>
      </c>
      <c r="H1003" s="2">
        <f t="shared" si="139"/>
        <v>0.70120983079828292</v>
      </c>
      <c r="I1003" s="2">
        <f t="shared" si="140"/>
        <v>41.218303474606913</v>
      </c>
    </row>
    <row r="1004" spans="1:9" ht="13.5" x14ac:dyDescent="0.25">
      <c r="A1004" s="3">
        <f>TITRES_STAT!B1007</f>
        <v>44245</v>
      </c>
      <c r="B1004" s="5">
        <f>TITRES_STAT!D1007</f>
        <v>1.7354000000000001</v>
      </c>
      <c r="C1004" s="2">
        <f t="shared" si="135"/>
        <v>6.7000000000001503E-3</v>
      </c>
      <c r="D1004" s="2">
        <f t="shared" si="136"/>
        <v>6.7000000000001503E-3</v>
      </c>
      <c r="E1004" s="2">
        <f t="shared" si="137"/>
        <v>0</v>
      </c>
      <c r="F1004" s="2">
        <f t="shared" si="141"/>
        <v>4.8128337891884731E-3</v>
      </c>
      <c r="G1004" s="2">
        <f t="shared" si="141"/>
        <v>6.1811203583423116E-3</v>
      </c>
      <c r="H1004" s="2">
        <f t="shared" si="139"/>
        <v>0.77863453713417197</v>
      </c>
      <c r="I1004" s="2">
        <f t="shared" si="140"/>
        <v>43.777095343529552</v>
      </c>
    </row>
    <row r="1005" spans="1:9" ht="13.5" x14ac:dyDescent="0.25">
      <c r="A1005" s="3">
        <f>TITRES_STAT!B1008</f>
        <v>44246</v>
      </c>
      <c r="B1005" s="5">
        <f>TITRES_STAT!D1008</f>
        <v>1.6952</v>
      </c>
      <c r="C1005" s="2">
        <f t="shared" si="135"/>
        <v>-4.0200000000000014E-2</v>
      </c>
      <c r="D1005" s="2">
        <f t="shared" si="136"/>
        <v>0</v>
      </c>
      <c r="E1005" s="2">
        <f t="shared" si="137"/>
        <v>4.0200000000000014E-2</v>
      </c>
      <c r="F1005" s="2">
        <f t="shared" ref="F1005:G1020" si="142">((F1004*13)+D1005)/14</f>
        <v>4.4690599471035822E-3</v>
      </c>
      <c r="G1005" s="2">
        <f t="shared" si="142"/>
        <v>8.6110403327464332E-3</v>
      </c>
      <c r="H1005" s="2">
        <f t="shared" si="139"/>
        <v>0.51899187257414758</v>
      </c>
      <c r="I1005" s="2">
        <f t="shared" si="140"/>
        <v>34.166863032297996</v>
      </c>
    </row>
    <row r="1006" spans="1:9" ht="13.5" x14ac:dyDescent="0.25">
      <c r="A1006" s="3">
        <f>TITRES_STAT!B1009</f>
        <v>44249</v>
      </c>
      <c r="B1006" s="5">
        <f>TITRES_STAT!D1009</f>
        <v>1.7085999999999999</v>
      </c>
      <c r="C1006" s="2">
        <f t="shared" si="135"/>
        <v>1.3399999999999856E-2</v>
      </c>
      <c r="D1006" s="2">
        <f t="shared" si="136"/>
        <v>1.3399999999999856E-2</v>
      </c>
      <c r="E1006" s="2">
        <f t="shared" si="137"/>
        <v>0</v>
      </c>
      <c r="F1006" s="2">
        <f t="shared" si="142"/>
        <v>5.1069842365961734E-3</v>
      </c>
      <c r="G1006" s="2">
        <f t="shared" si="142"/>
        <v>7.995966023264545E-3</v>
      </c>
      <c r="H1006" s="2">
        <f t="shared" si="139"/>
        <v>0.63869508971614219</v>
      </c>
      <c r="I1006" s="2">
        <f t="shared" si="140"/>
        <v>38.975834719000602</v>
      </c>
    </row>
    <row r="1007" spans="1:9" ht="13.5" x14ac:dyDescent="0.25">
      <c r="A1007" s="3">
        <f>TITRES_STAT!B1010</f>
        <v>44250</v>
      </c>
      <c r="B1007" s="5">
        <f>TITRES_STAT!D1010</f>
        <v>1.7622</v>
      </c>
      <c r="C1007" s="2">
        <f t="shared" si="135"/>
        <v>5.3600000000000092E-2</v>
      </c>
      <c r="D1007" s="2">
        <f t="shared" si="136"/>
        <v>5.3600000000000092E-2</v>
      </c>
      <c r="E1007" s="2">
        <f t="shared" si="137"/>
        <v>0</v>
      </c>
      <c r="F1007" s="2">
        <f t="shared" si="142"/>
        <v>8.5707710768393106E-3</v>
      </c>
      <c r="G1007" s="2">
        <f t="shared" si="142"/>
        <v>7.4248255930313631E-3</v>
      </c>
      <c r="H1007" s="2">
        <f t="shared" si="139"/>
        <v>1.1543397174047407</v>
      </c>
      <c r="I1007" s="2">
        <f t="shared" si="140"/>
        <v>53.582065450445029</v>
      </c>
    </row>
    <row r="1008" spans="1:9" ht="13.5" x14ac:dyDescent="0.25">
      <c r="A1008" s="3">
        <f>TITRES_STAT!B1011</f>
        <v>44251</v>
      </c>
      <c r="B1008" s="5">
        <f>TITRES_STAT!D1011</f>
        <v>1.7421</v>
      </c>
      <c r="C1008" s="2">
        <f t="shared" si="135"/>
        <v>-2.0100000000000007E-2</v>
      </c>
      <c r="D1008" s="2">
        <f t="shared" si="136"/>
        <v>0</v>
      </c>
      <c r="E1008" s="2">
        <f t="shared" si="137"/>
        <v>2.0100000000000007E-2</v>
      </c>
      <c r="F1008" s="2">
        <f t="shared" si="142"/>
        <v>7.9585731427793596E-3</v>
      </c>
      <c r="G1008" s="2">
        <f t="shared" si="142"/>
        <v>8.3301951935291236E-3</v>
      </c>
      <c r="H1008" s="2">
        <f t="shared" si="139"/>
        <v>0.95538855427560221</v>
      </c>
      <c r="I1008" s="2">
        <f t="shared" si="140"/>
        <v>48.859269027967571</v>
      </c>
    </row>
    <row r="1009" spans="1:9" ht="13.5" x14ac:dyDescent="0.25">
      <c r="A1009" s="3">
        <f>TITRES_STAT!B1012</f>
        <v>44252</v>
      </c>
      <c r="B1009" s="5">
        <f>TITRES_STAT!D1012</f>
        <v>1.7622</v>
      </c>
      <c r="C1009" s="2">
        <f t="shared" si="135"/>
        <v>2.0100000000000007E-2</v>
      </c>
      <c r="D1009" s="2">
        <f t="shared" si="136"/>
        <v>2.0100000000000007E-2</v>
      </c>
      <c r="E1009" s="2">
        <f t="shared" si="137"/>
        <v>0</v>
      </c>
      <c r="F1009" s="2">
        <f t="shared" si="142"/>
        <v>8.8258179182951202E-3</v>
      </c>
      <c r="G1009" s="2">
        <f t="shared" si="142"/>
        <v>7.7351812511341862E-3</v>
      </c>
      <c r="H1009" s="2">
        <f t="shared" si="139"/>
        <v>1.1409969116109615</v>
      </c>
      <c r="I1009" s="2">
        <f t="shared" si="140"/>
        <v>53.292786431552351</v>
      </c>
    </row>
    <row r="1010" spans="1:9" ht="13.5" x14ac:dyDescent="0.25">
      <c r="A1010" s="3">
        <f>TITRES_STAT!B1013</f>
        <v>44253</v>
      </c>
      <c r="B1010" s="5">
        <f>TITRES_STAT!D1013</f>
        <v>1.7622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8.1954023527026111E-3</v>
      </c>
      <c r="G1010" s="2">
        <f t="shared" si="142"/>
        <v>7.1826683046246013E-3</v>
      </c>
      <c r="H1010" s="2">
        <f t="shared" si="139"/>
        <v>1.1409969116109615</v>
      </c>
      <c r="I1010" s="2">
        <f t="shared" si="140"/>
        <v>53.292786431552351</v>
      </c>
    </row>
    <row r="1011" spans="1:9" ht="13.5" x14ac:dyDescent="0.25">
      <c r="A1011" s="3">
        <f>TITRES_STAT!B1014</f>
        <v>44256</v>
      </c>
      <c r="B1011" s="5">
        <f>TITRES_STAT!D1014</f>
        <v>1.7555000000000001</v>
      </c>
      <c r="C1011" s="2">
        <f t="shared" si="135"/>
        <v>-6.6999999999999282E-3</v>
      </c>
      <c r="D1011" s="2">
        <f t="shared" si="136"/>
        <v>0</v>
      </c>
      <c r="E1011" s="2">
        <f t="shared" si="137"/>
        <v>6.6999999999999282E-3</v>
      </c>
      <c r="F1011" s="2">
        <f t="shared" si="142"/>
        <v>7.6100164703667098E-3</v>
      </c>
      <c r="G1011" s="2">
        <f t="shared" si="142"/>
        <v>7.14819199715141E-3</v>
      </c>
      <c r="H1011" s="2">
        <f t="shared" si="139"/>
        <v>1.0646071724709325</v>
      </c>
      <c r="I1011" s="2">
        <f t="shared" si="140"/>
        <v>51.564635959140112</v>
      </c>
    </row>
    <row r="1012" spans="1:9" ht="13.5" x14ac:dyDescent="0.25">
      <c r="A1012" s="3">
        <f>TITRES_STAT!B1015</f>
        <v>44257</v>
      </c>
      <c r="B1012" s="5">
        <f>TITRES_STAT!D1015</f>
        <v>1.7622</v>
      </c>
      <c r="C1012" s="2">
        <f t="shared" si="135"/>
        <v>6.6999999999999282E-3</v>
      </c>
      <c r="D1012" s="2">
        <f t="shared" si="136"/>
        <v>6.6999999999999282E-3</v>
      </c>
      <c r="E1012" s="2">
        <f t="shared" si="137"/>
        <v>0</v>
      </c>
      <c r="F1012" s="2">
        <f t="shared" si="142"/>
        <v>7.5450152939119395E-3</v>
      </c>
      <c r="G1012" s="2">
        <f t="shared" si="142"/>
        <v>6.6376068544977381E-3</v>
      </c>
      <c r="H1012" s="2">
        <f t="shared" si="139"/>
        <v>1.1367071686084163</v>
      </c>
      <c r="I1012" s="2">
        <f t="shared" si="140"/>
        <v>53.199015069001021</v>
      </c>
    </row>
    <row r="1013" spans="1:9" ht="13.5" x14ac:dyDescent="0.25">
      <c r="A1013" s="3">
        <f>TITRES_STAT!B1016</f>
        <v>44258</v>
      </c>
      <c r="B1013" s="5">
        <f>TITRES_STAT!D1016</f>
        <v>1.7555000000000001</v>
      </c>
      <c r="C1013" s="2">
        <f t="shared" si="135"/>
        <v>-6.6999999999999282E-3</v>
      </c>
      <c r="D1013" s="2">
        <f t="shared" si="136"/>
        <v>0</v>
      </c>
      <c r="E1013" s="2">
        <f t="shared" si="137"/>
        <v>6.6999999999999282E-3</v>
      </c>
      <c r="F1013" s="2">
        <f t="shared" si="142"/>
        <v>7.0060856300610871E-3</v>
      </c>
      <c r="G1013" s="2">
        <f t="shared" si="142"/>
        <v>6.6420635077478951E-3</v>
      </c>
      <c r="H1013" s="2">
        <f t="shared" si="139"/>
        <v>1.0548055768946749</v>
      </c>
      <c r="I1013" s="2">
        <f t="shared" si="140"/>
        <v>51.333595195354199</v>
      </c>
    </row>
    <row r="1014" spans="1:9" ht="13.5" x14ac:dyDescent="0.25">
      <c r="A1014" s="3">
        <f>TITRES_STAT!B1017</f>
        <v>44259</v>
      </c>
      <c r="B1014" s="5">
        <f>TITRES_STAT!D1017</f>
        <v>1.7622</v>
      </c>
      <c r="C1014" s="2">
        <f t="shared" si="135"/>
        <v>6.6999999999999282E-3</v>
      </c>
      <c r="D1014" s="2">
        <f t="shared" si="136"/>
        <v>6.6999999999999282E-3</v>
      </c>
      <c r="E1014" s="2">
        <f t="shared" si="137"/>
        <v>0</v>
      </c>
      <c r="F1014" s="2">
        <f t="shared" si="142"/>
        <v>6.9842223707710042E-3</v>
      </c>
      <c r="G1014" s="2">
        <f t="shared" si="142"/>
        <v>6.1676304000516172E-3</v>
      </c>
      <c r="H1014" s="2">
        <f t="shared" si="139"/>
        <v>1.1323996280180071</v>
      </c>
      <c r="I1014" s="2">
        <f t="shared" si="140"/>
        <v>53.104475030814648</v>
      </c>
    </row>
    <row r="1015" spans="1:9" ht="13.5" x14ac:dyDescent="0.25">
      <c r="A1015" s="3">
        <f>TITRES_STAT!B1018</f>
        <v>44260</v>
      </c>
      <c r="B1015" s="5">
        <f>TITRES_STAT!D1018</f>
        <v>1.7555000000000001</v>
      </c>
      <c r="C1015" s="2">
        <f t="shared" si="135"/>
        <v>-6.6999999999999282E-3</v>
      </c>
      <c r="D1015" s="2">
        <f t="shared" si="136"/>
        <v>0</v>
      </c>
      <c r="E1015" s="2">
        <f t="shared" si="137"/>
        <v>6.6999999999999282E-3</v>
      </c>
      <c r="F1015" s="2">
        <f t="shared" si="142"/>
        <v>6.4853493442873613E-3</v>
      </c>
      <c r="G1015" s="2">
        <f t="shared" si="142"/>
        <v>6.205656800047925E-3</v>
      </c>
      <c r="H1015" s="2">
        <f t="shared" si="139"/>
        <v>1.0450705788688277</v>
      </c>
      <c r="I1015" s="2">
        <f t="shared" si="140"/>
        <v>51.101932112625597</v>
      </c>
    </row>
    <row r="1016" spans="1:9" ht="13.5" x14ac:dyDescent="0.25">
      <c r="A1016" s="3">
        <f>TITRES_STAT!B1019</f>
        <v>44263</v>
      </c>
      <c r="B1016" s="5">
        <f>TITRES_STAT!D1019</f>
        <v>1.7555000000000001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6.0221101054096929E-3</v>
      </c>
      <c r="G1016" s="2">
        <f t="shared" si="142"/>
        <v>5.762395600044502E-3</v>
      </c>
      <c r="H1016" s="2">
        <f t="shared" si="139"/>
        <v>1.0450705788688277</v>
      </c>
      <c r="I1016" s="2">
        <f t="shared" si="140"/>
        <v>51.101932112625597</v>
      </c>
    </row>
    <row r="1017" spans="1:9" ht="13.5" x14ac:dyDescent="0.25">
      <c r="A1017" s="3">
        <f>TITRES_STAT!B1020</f>
        <v>44264</v>
      </c>
      <c r="B1017" s="5">
        <f>TITRES_STAT!D1020</f>
        <v>1.7555000000000001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5.5919593835947147E-3</v>
      </c>
      <c r="G1017" s="2">
        <f t="shared" si="142"/>
        <v>5.350795914327037E-3</v>
      </c>
      <c r="H1017" s="2">
        <f t="shared" si="139"/>
        <v>1.0450705788688277</v>
      </c>
      <c r="I1017" s="2">
        <f t="shared" si="140"/>
        <v>51.101932112625597</v>
      </c>
    </row>
    <row r="1018" spans="1:9" ht="13.5" x14ac:dyDescent="0.25">
      <c r="A1018" s="3">
        <f>TITRES_STAT!B1021</f>
        <v>44265</v>
      </c>
      <c r="B1018" s="5">
        <f>TITRES_STAT!D1021</f>
        <v>1.7421</v>
      </c>
      <c r="C1018" s="2">
        <f t="shared" si="135"/>
        <v>-1.3400000000000079E-2</v>
      </c>
      <c r="D1018" s="2">
        <f t="shared" si="136"/>
        <v>0</v>
      </c>
      <c r="E1018" s="2">
        <f t="shared" si="137"/>
        <v>1.3400000000000079E-2</v>
      </c>
      <c r="F1018" s="2">
        <f t="shared" si="142"/>
        <v>5.1925337133379495E-3</v>
      </c>
      <c r="G1018" s="2">
        <f t="shared" si="142"/>
        <v>5.9257390633036828E-3</v>
      </c>
      <c r="H1018" s="2">
        <f t="shared" si="139"/>
        <v>0.87626769553417339</v>
      </c>
      <c r="I1018" s="2">
        <f t="shared" si="140"/>
        <v>46.702701198759378</v>
      </c>
    </row>
    <row r="1019" spans="1:9" ht="13.5" x14ac:dyDescent="0.25">
      <c r="A1019" s="3">
        <f>TITRES_STAT!B1022</f>
        <v>44266</v>
      </c>
      <c r="B1019" s="5">
        <f>TITRES_STAT!D1022</f>
        <v>1.7421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4.821638448099525E-3</v>
      </c>
      <c r="G1019" s="2">
        <f t="shared" si="142"/>
        <v>5.5024719873534205E-3</v>
      </c>
      <c r="H1019" s="2">
        <f t="shared" si="139"/>
        <v>0.87626769553417339</v>
      </c>
      <c r="I1019" s="2">
        <f t="shared" si="140"/>
        <v>46.702701198759378</v>
      </c>
    </row>
    <row r="1020" spans="1:9" ht="13.5" x14ac:dyDescent="0.25">
      <c r="A1020" s="3">
        <f>TITRES_STAT!B1023</f>
        <v>44267</v>
      </c>
      <c r="B1020" s="5">
        <f>TITRES_STAT!D1023</f>
        <v>1.7688999999999999</v>
      </c>
      <c r="C1020" s="2">
        <f t="shared" si="135"/>
        <v>2.6799999999999935E-2</v>
      </c>
      <c r="D1020" s="2">
        <f t="shared" si="136"/>
        <v>2.6799999999999935E-2</v>
      </c>
      <c r="E1020" s="2">
        <f t="shared" si="137"/>
        <v>0</v>
      </c>
      <c r="F1020" s="2">
        <f t="shared" si="142"/>
        <v>6.3915214160924121E-3</v>
      </c>
      <c r="G1020" s="2">
        <f t="shared" si="142"/>
        <v>5.1094382739710334E-3</v>
      </c>
      <c r="H1020" s="2">
        <f t="shared" si="139"/>
        <v>1.2509244800260497</v>
      </c>
      <c r="I1020" s="2">
        <f t="shared" si="140"/>
        <v>55.573809389268042</v>
      </c>
    </row>
    <row r="1021" spans="1:9" ht="13.5" x14ac:dyDescent="0.25">
      <c r="A1021" s="3">
        <f>TITRES_STAT!B1024</f>
        <v>44270</v>
      </c>
      <c r="B1021" s="5">
        <f>TITRES_STAT!D1024</f>
        <v>1.7688999999999999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5.9349841720858108E-3</v>
      </c>
      <c r="G1021" s="2">
        <f t="shared" si="143"/>
        <v>4.7444783972588169E-3</v>
      </c>
      <c r="H1021" s="2">
        <f t="shared" si="139"/>
        <v>1.2509244800260497</v>
      </c>
      <c r="I1021" s="2">
        <f t="shared" si="140"/>
        <v>55.573809389268042</v>
      </c>
    </row>
    <row r="1022" spans="1:9" ht="13.5" x14ac:dyDescent="0.25">
      <c r="A1022" s="3">
        <f>TITRES_STAT!B1025</f>
        <v>44271</v>
      </c>
      <c r="B1022" s="5">
        <f>TITRES_STAT!D1025</f>
        <v>1.8024</v>
      </c>
      <c r="C1022" s="2">
        <f t="shared" si="135"/>
        <v>3.3500000000000085E-2</v>
      </c>
      <c r="D1022" s="2">
        <f t="shared" si="136"/>
        <v>3.3500000000000085E-2</v>
      </c>
      <c r="E1022" s="2">
        <f t="shared" si="137"/>
        <v>0</v>
      </c>
      <c r="F1022" s="2">
        <f t="shared" si="143"/>
        <v>7.9039138740796874E-3</v>
      </c>
      <c r="G1022" s="2">
        <f t="shared" si="143"/>
        <v>4.4055870831689013E-3</v>
      </c>
      <c r="H1022" s="2">
        <f t="shared" si="139"/>
        <v>1.7940659723367605</v>
      </c>
      <c r="I1022" s="2">
        <f t="shared" si="140"/>
        <v>64.209864409047213</v>
      </c>
    </row>
    <row r="1023" spans="1:9" ht="13.5" x14ac:dyDescent="0.25">
      <c r="A1023" s="3">
        <f>TITRES_STAT!B1026</f>
        <v>44272</v>
      </c>
      <c r="B1023" s="5">
        <f>TITRES_STAT!D1026</f>
        <v>1.8291999999999999</v>
      </c>
      <c r="C1023" s="2">
        <f t="shared" si="135"/>
        <v>2.6799999999999935E-2</v>
      </c>
      <c r="D1023" s="2">
        <f t="shared" si="136"/>
        <v>2.6799999999999935E-2</v>
      </c>
      <c r="E1023" s="2">
        <f t="shared" si="137"/>
        <v>0</v>
      </c>
      <c r="F1023" s="2">
        <f t="shared" si="143"/>
        <v>9.253634311645418E-3</v>
      </c>
      <c r="G1023" s="2">
        <f t="shared" si="143"/>
        <v>4.09090229151398E-3</v>
      </c>
      <c r="H1023" s="2">
        <f t="shared" si="139"/>
        <v>2.2620032580198317</v>
      </c>
      <c r="I1023" s="2">
        <f t="shared" si="140"/>
        <v>69.343991378873099</v>
      </c>
    </row>
    <row r="1024" spans="1:9" ht="13.5" x14ac:dyDescent="0.25">
      <c r="A1024" s="3">
        <f>TITRES_STAT!B1027</f>
        <v>44273</v>
      </c>
      <c r="B1024" s="5">
        <f>TITRES_STAT!D1027</f>
        <v>1.8225</v>
      </c>
      <c r="C1024" s="2">
        <f t="shared" si="135"/>
        <v>-6.6999999999999282E-3</v>
      </c>
      <c r="D1024" s="2">
        <f t="shared" si="136"/>
        <v>0</v>
      </c>
      <c r="E1024" s="2">
        <f t="shared" si="137"/>
        <v>6.6999999999999282E-3</v>
      </c>
      <c r="F1024" s="2">
        <f t="shared" si="143"/>
        <v>8.5926604322421728E-3</v>
      </c>
      <c r="G1024" s="2">
        <f t="shared" si="143"/>
        <v>4.277266413548691E-3</v>
      </c>
      <c r="H1024" s="2">
        <f t="shared" si="139"/>
        <v>2.0089140122354823</v>
      </c>
      <c r="I1024" s="2">
        <f t="shared" si="140"/>
        <v>66.76541782405252</v>
      </c>
    </row>
    <row r="1025" spans="1:9" ht="13.5" x14ac:dyDescent="0.25">
      <c r="A1025" s="3">
        <f>TITRES_STAT!B1028</f>
        <v>44274</v>
      </c>
      <c r="B1025" s="5">
        <f>TITRES_STAT!D1028</f>
        <v>1.8024</v>
      </c>
      <c r="C1025" s="2">
        <f t="shared" si="135"/>
        <v>-2.0100000000000007E-2</v>
      </c>
      <c r="D1025" s="2">
        <f t="shared" si="136"/>
        <v>0</v>
      </c>
      <c r="E1025" s="2">
        <f t="shared" si="137"/>
        <v>2.0100000000000007E-2</v>
      </c>
      <c r="F1025" s="2">
        <f t="shared" si="143"/>
        <v>7.9788989727963035E-3</v>
      </c>
      <c r="G1025" s="2">
        <f t="shared" si="143"/>
        <v>5.4074616697237848E-3</v>
      </c>
      <c r="H1025" s="2">
        <f t="shared" si="139"/>
        <v>1.4755350033214139</v>
      </c>
      <c r="I1025" s="2">
        <f t="shared" si="140"/>
        <v>59.6046915653261</v>
      </c>
    </row>
    <row r="1026" spans="1:9" ht="13.5" x14ac:dyDescent="0.25">
      <c r="A1026" s="3">
        <f>TITRES_STAT!B1029</f>
        <v>44277</v>
      </c>
      <c r="B1026" s="5">
        <f>TITRES_STAT!D1029</f>
        <v>1.8426</v>
      </c>
      <c r="C1026" s="2">
        <f t="shared" si="135"/>
        <v>4.0200000000000014E-2</v>
      </c>
      <c r="D1026" s="2">
        <f t="shared" si="136"/>
        <v>4.0200000000000014E-2</v>
      </c>
      <c r="E1026" s="2">
        <f t="shared" si="137"/>
        <v>0</v>
      </c>
      <c r="F1026" s="2">
        <f t="shared" si="143"/>
        <v>1.028040618902514E-2</v>
      </c>
      <c r="G1026" s="2">
        <f t="shared" si="143"/>
        <v>5.0212144076006576E-3</v>
      </c>
      <c r="H1026" s="2">
        <f t="shared" si="139"/>
        <v>2.0473943860002466</v>
      </c>
      <c r="I1026" s="2">
        <f t="shared" si="140"/>
        <v>67.185080979540828</v>
      </c>
    </row>
    <row r="1027" spans="1:9" ht="13.5" x14ac:dyDescent="0.25">
      <c r="A1027" s="3">
        <f>TITRES_STAT!B1030</f>
        <v>44278</v>
      </c>
      <c r="B1027" s="5">
        <f>TITRES_STAT!D1030</f>
        <v>1.8492999999999999</v>
      </c>
      <c r="C1027" s="2">
        <f t="shared" ref="C1027:C1090" si="144">B1027-B1026</f>
        <v>6.6999999999999282E-3</v>
      </c>
      <c r="D1027" s="2">
        <f t="shared" ref="D1027:D1090" si="145">IF(C1027&gt;0,C1027,0)</f>
        <v>6.6999999999999282E-3</v>
      </c>
      <c r="E1027" s="2">
        <f t="shared" ref="E1027:E1090" si="146">IF(C1027&lt;0,-C1027,0)</f>
        <v>0</v>
      </c>
      <c r="F1027" s="2">
        <f t="shared" si="143"/>
        <v>1.0024662889809053E-2</v>
      </c>
      <c r="G1027" s="2">
        <f t="shared" si="143"/>
        <v>4.662556235629182E-3</v>
      </c>
      <c r="H1027" s="2">
        <f t="shared" si="139"/>
        <v>2.1500358136605486</v>
      </c>
      <c r="I1027" s="2">
        <f t="shared" si="140"/>
        <v>68.254329183707455</v>
      </c>
    </row>
    <row r="1028" spans="1:9" ht="13.5" x14ac:dyDescent="0.25">
      <c r="A1028" s="3">
        <f>TITRES_STAT!B1031</f>
        <v>44279</v>
      </c>
      <c r="B1028" s="5">
        <f>TITRES_STAT!D1031</f>
        <v>1.8225</v>
      </c>
      <c r="C1028" s="2">
        <f t="shared" si="144"/>
        <v>-2.6799999999999935E-2</v>
      </c>
      <c r="D1028" s="2">
        <f t="shared" si="145"/>
        <v>0</v>
      </c>
      <c r="E1028" s="2">
        <f t="shared" si="146"/>
        <v>2.6799999999999935E-2</v>
      </c>
      <c r="F1028" s="2">
        <f t="shared" si="143"/>
        <v>9.308615540536979E-3</v>
      </c>
      <c r="G1028" s="2">
        <f t="shared" si="143"/>
        <v>6.2438022187985215E-3</v>
      </c>
      <c r="H1028" s="2">
        <f t="shared" si="139"/>
        <v>1.4908568872523018</v>
      </c>
      <c r="I1028" s="2">
        <f t="shared" si="140"/>
        <v>59.853173214495129</v>
      </c>
    </row>
    <row r="1029" spans="1:9" ht="13.5" x14ac:dyDescent="0.25">
      <c r="A1029" s="3">
        <f>TITRES_STAT!B1032</f>
        <v>44280</v>
      </c>
      <c r="B1029" s="5">
        <f>TITRES_STAT!D1032</f>
        <v>1.8024</v>
      </c>
      <c r="C1029" s="2">
        <f t="shared" si="144"/>
        <v>-2.0100000000000007E-2</v>
      </c>
      <c r="D1029" s="2">
        <f t="shared" si="145"/>
        <v>0</v>
      </c>
      <c r="E1029" s="2">
        <f t="shared" si="146"/>
        <v>2.0100000000000007E-2</v>
      </c>
      <c r="F1029" s="2">
        <f t="shared" si="143"/>
        <v>8.6437144304986231E-3</v>
      </c>
      <c r="G1029" s="2">
        <f t="shared" si="143"/>
        <v>7.2335306317414848E-3</v>
      </c>
      <c r="H1029" s="2">
        <f t="shared" si="139"/>
        <v>1.1949509680057351</v>
      </c>
      <c r="I1029" s="2">
        <f t="shared" si="140"/>
        <v>54.440895738615552</v>
      </c>
    </row>
    <row r="1030" spans="1:9" ht="13.5" x14ac:dyDescent="0.25">
      <c r="A1030" s="3">
        <f>TITRES_STAT!B1033</f>
        <v>44281</v>
      </c>
      <c r="B1030" s="5">
        <f>TITRES_STAT!D1033</f>
        <v>1.8291999999999999</v>
      </c>
      <c r="C1030" s="2">
        <f t="shared" si="144"/>
        <v>2.6799999999999935E-2</v>
      </c>
      <c r="D1030" s="2">
        <f t="shared" si="145"/>
        <v>2.6799999999999935E-2</v>
      </c>
      <c r="E1030" s="2">
        <f t="shared" si="146"/>
        <v>0</v>
      </c>
      <c r="F1030" s="2">
        <f t="shared" si="143"/>
        <v>9.9405919711772883E-3</v>
      </c>
      <c r="G1030" s="2">
        <f t="shared" si="143"/>
        <v>6.7168498723313786E-3</v>
      </c>
      <c r="H1030" s="2">
        <f t="shared" si="139"/>
        <v>1.4799485115969948</v>
      </c>
      <c r="I1030" s="2">
        <f t="shared" si="140"/>
        <v>59.676582182101953</v>
      </c>
    </row>
    <row r="1031" spans="1:9" ht="13.5" x14ac:dyDescent="0.25">
      <c r="A1031" s="3">
        <f>TITRES_STAT!B1034</f>
        <v>44284</v>
      </c>
      <c r="B1031" s="5">
        <f>TITRES_STAT!D1034</f>
        <v>1.8024</v>
      </c>
      <c r="C1031" s="2">
        <f t="shared" si="144"/>
        <v>-2.6799999999999935E-2</v>
      </c>
      <c r="D1031" s="2">
        <f t="shared" si="145"/>
        <v>0</v>
      </c>
      <c r="E1031" s="2">
        <f t="shared" si="146"/>
        <v>2.6799999999999935E-2</v>
      </c>
      <c r="F1031" s="2">
        <f t="shared" si="143"/>
        <v>9.230549687521768E-3</v>
      </c>
      <c r="G1031" s="2">
        <f t="shared" si="143"/>
        <v>8.1513605957362744E-3</v>
      </c>
      <c r="H1031" s="2">
        <f t="shared" si="139"/>
        <v>1.1323937371081318</v>
      </c>
      <c r="I1031" s="2">
        <f t="shared" si="140"/>
        <v>53.104345478140424</v>
      </c>
    </row>
    <row r="1032" spans="1:9" ht="13.5" x14ac:dyDescent="0.25">
      <c r="A1032" s="3">
        <f>TITRES_STAT!B1035</f>
        <v>44285</v>
      </c>
      <c r="B1032" s="5">
        <f>TITRES_STAT!D1035</f>
        <v>1.7957000000000001</v>
      </c>
      <c r="C1032" s="2">
        <f t="shared" si="144"/>
        <v>-6.6999999999999282E-3</v>
      </c>
      <c r="D1032" s="2">
        <f t="shared" si="145"/>
        <v>0</v>
      </c>
      <c r="E1032" s="2">
        <f t="shared" si="146"/>
        <v>6.6999999999999282E-3</v>
      </c>
      <c r="F1032" s="2">
        <f t="shared" si="143"/>
        <v>8.5712247098416426E-3</v>
      </c>
      <c r="G1032" s="2">
        <f t="shared" si="143"/>
        <v>8.0476919817551069E-3</v>
      </c>
      <c r="H1032" s="2">
        <f t="shared" si="139"/>
        <v>1.065053773090898</v>
      </c>
      <c r="I1032" s="2">
        <f t="shared" si="140"/>
        <v>51.575110874559158</v>
      </c>
    </row>
    <row r="1033" spans="1:9" ht="13.5" x14ac:dyDescent="0.25">
      <c r="A1033" s="3">
        <f>TITRES_STAT!B1036</f>
        <v>44286</v>
      </c>
      <c r="B1033" s="5">
        <f>TITRES_STAT!D1036</f>
        <v>1.7889999999999999</v>
      </c>
      <c r="C1033" s="2">
        <f t="shared" si="144"/>
        <v>-6.7000000000001503E-3</v>
      </c>
      <c r="D1033" s="2">
        <f t="shared" si="145"/>
        <v>0</v>
      </c>
      <c r="E1033" s="2">
        <f t="shared" si="146"/>
        <v>6.7000000000001503E-3</v>
      </c>
      <c r="F1033" s="2">
        <f t="shared" si="143"/>
        <v>7.9589943734243822E-3</v>
      </c>
      <c r="G1033" s="2">
        <f t="shared" si="143"/>
        <v>7.95142826877261E-3</v>
      </c>
      <c r="H1033" s="2">
        <f t="shared" si="139"/>
        <v>1.0009515403265961</v>
      </c>
      <c r="I1033" s="2">
        <f t="shared" si="140"/>
        <v>50.02377719568463</v>
      </c>
    </row>
    <row r="1034" spans="1:9" ht="13.5" x14ac:dyDescent="0.25">
      <c r="A1034" s="3">
        <f>TITRES_STAT!B1037</f>
        <v>44287</v>
      </c>
      <c r="B1034" s="5">
        <f>TITRES_STAT!D1037</f>
        <v>1.8090999999999999</v>
      </c>
      <c r="C1034" s="2">
        <f t="shared" si="144"/>
        <v>2.0100000000000007E-2</v>
      </c>
      <c r="D1034" s="2">
        <f t="shared" si="145"/>
        <v>2.0100000000000007E-2</v>
      </c>
      <c r="E1034" s="2">
        <f t="shared" si="146"/>
        <v>0</v>
      </c>
      <c r="F1034" s="2">
        <f t="shared" si="143"/>
        <v>8.826209061036927E-3</v>
      </c>
      <c r="G1034" s="2">
        <f t="shared" si="143"/>
        <v>7.3834691067174232E-3</v>
      </c>
      <c r="H1034" s="2">
        <f t="shared" si="139"/>
        <v>1.1954013666837056</v>
      </c>
      <c r="I1034" s="2">
        <f t="shared" si="140"/>
        <v>54.450242439697298</v>
      </c>
    </row>
    <row r="1035" spans="1:9" ht="13.5" x14ac:dyDescent="0.25">
      <c r="A1035" s="3">
        <f>TITRES_STAT!B1038</f>
        <v>44288</v>
      </c>
      <c r="B1035" s="5">
        <f>TITRES_STAT!D1038</f>
        <v>1.8090999999999999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8.195765556677146E-3</v>
      </c>
      <c r="G1035" s="2">
        <f t="shared" si="143"/>
        <v>6.8560784562376065E-3</v>
      </c>
      <c r="H1035" s="2">
        <f t="shared" si="139"/>
        <v>1.1954013666837058</v>
      </c>
      <c r="I1035" s="2">
        <f t="shared" si="140"/>
        <v>54.450242439697305</v>
      </c>
    </row>
    <row r="1036" spans="1:9" ht="13.5" x14ac:dyDescent="0.25">
      <c r="A1036" s="3">
        <f>TITRES_STAT!B1039</f>
        <v>44291</v>
      </c>
      <c r="B1036" s="5">
        <f>TITRES_STAT!D1039</f>
        <v>1.8090999999999999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7.6103537312002065E-3</v>
      </c>
      <c r="G1036" s="2">
        <f t="shared" si="143"/>
        <v>6.3663585665063496E-3</v>
      </c>
      <c r="H1036" s="2">
        <f t="shared" si="139"/>
        <v>1.1954013666837056</v>
      </c>
      <c r="I1036" s="2">
        <f t="shared" si="140"/>
        <v>54.450242439697298</v>
      </c>
    </row>
    <row r="1037" spans="1:9" ht="13.5" x14ac:dyDescent="0.25">
      <c r="A1037" s="3">
        <f>TITRES_STAT!B1040</f>
        <v>44292</v>
      </c>
      <c r="B1037" s="5">
        <f>TITRES_STAT!D1040</f>
        <v>1.8024</v>
      </c>
      <c r="C1037" s="2">
        <f t="shared" si="144"/>
        <v>-6.6999999999999282E-3</v>
      </c>
      <c r="D1037" s="2">
        <f t="shared" si="145"/>
        <v>0</v>
      </c>
      <c r="E1037" s="2">
        <f t="shared" si="146"/>
        <v>6.6999999999999282E-3</v>
      </c>
      <c r="F1037" s="2">
        <f t="shared" ref="F1037:G1052" si="147">((F1036*13)+D1037)/14</f>
        <v>7.0667570361144776E-3</v>
      </c>
      <c r="G1037" s="2">
        <f t="shared" si="147"/>
        <v>6.3901900974701765E-3</v>
      </c>
      <c r="H1037" s="2">
        <f t="shared" si="139"/>
        <v>1.1058758704083229</v>
      </c>
      <c r="I1037" s="2">
        <f t="shared" si="140"/>
        <v>52.513820303848057</v>
      </c>
    </row>
    <row r="1038" spans="1:9" ht="13.5" x14ac:dyDescent="0.25">
      <c r="A1038" s="3">
        <f>TITRES_STAT!B1041</f>
        <v>44293</v>
      </c>
      <c r="B1038" s="5">
        <f>TITRES_STAT!D1041</f>
        <v>1.7957000000000001</v>
      </c>
      <c r="C1038" s="2">
        <f t="shared" si="144"/>
        <v>-6.6999999999999282E-3</v>
      </c>
      <c r="D1038" s="2">
        <f t="shared" si="145"/>
        <v>0</v>
      </c>
      <c r="E1038" s="2">
        <f t="shared" si="146"/>
        <v>6.6999999999999282E-3</v>
      </c>
      <c r="F1038" s="2">
        <f t="shared" si="147"/>
        <v>6.5619886763920148E-3</v>
      </c>
      <c r="G1038" s="2">
        <f t="shared" si="147"/>
        <v>6.4123193762223021E-3</v>
      </c>
      <c r="H1038" s="2">
        <f t="shared" si="139"/>
        <v>1.0233408991954933</v>
      </c>
      <c r="I1038" s="2">
        <f t="shared" si="140"/>
        <v>50.576791068790584</v>
      </c>
    </row>
    <row r="1039" spans="1:9" ht="13.5" x14ac:dyDescent="0.25">
      <c r="A1039" s="3">
        <f>TITRES_STAT!B1042</f>
        <v>44294</v>
      </c>
      <c r="B1039" s="5">
        <f>TITRES_STAT!D1042</f>
        <v>1.7487999999999999</v>
      </c>
      <c r="C1039" s="2">
        <f t="shared" si="144"/>
        <v>-4.6900000000000164E-2</v>
      </c>
      <c r="D1039" s="2">
        <f t="shared" si="145"/>
        <v>0</v>
      </c>
      <c r="E1039" s="2">
        <f t="shared" si="146"/>
        <v>4.6900000000000164E-2</v>
      </c>
      <c r="F1039" s="2">
        <f t="shared" si="147"/>
        <v>6.0932751995068707E-3</v>
      </c>
      <c r="G1039" s="2">
        <f t="shared" si="147"/>
        <v>9.3042965636350051E-3</v>
      </c>
      <c r="H1039" s="2">
        <f t="shared" si="139"/>
        <v>0.6548883258216297</v>
      </c>
      <c r="I1039" s="2">
        <f t="shared" si="140"/>
        <v>39.572961849041178</v>
      </c>
    </row>
    <row r="1040" spans="1:9" ht="13.5" x14ac:dyDescent="0.25">
      <c r="A1040" s="3">
        <f>TITRES_STAT!B1043</f>
        <v>44298</v>
      </c>
      <c r="B1040" s="5">
        <f>TITRES_STAT!D1043</f>
        <v>1.7957000000000001</v>
      </c>
      <c r="C1040" s="2">
        <f t="shared" si="144"/>
        <v>4.6900000000000164E-2</v>
      </c>
      <c r="D1040" s="2">
        <f t="shared" si="145"/>
        <v>4.6900000000000164E-2</v>
      </c>
      <c r="E1040" s="2">
        <f t="shared" si="146"/>
        <v>0</v>
      </c>
      <c r="F1040" s="2">
        <f t="shared" si="147"/>
        <v>9.0080412566849628E-3</v>
      </c>
      <c r="G1040" s="2">
        <f t="shared" si="147"/>
        <v>8.6397039519467908E-3</v>
      </c>
      <c r="H1040" s="2">
        <f t="shared" si="139"/>
        <v>1.0426330933081538</v>
      </c>
      <c r="I1040" s="2">
        <f t="shared" si="140"/>
        <v>51.043581773149164</v>
      </c>
    </row>
    <row r="1041" spans="1:9" ht="13.5" x14ac:dyDescent="0.25">
      <c r="A1041" s="3">
        <f>TITRES_STAT!B1044</f>
        <v>44299</v>
      </c>
      <c r="B1041" s="5">
        <f>TITRES_STAT!D1044</f>
        <v>1.8225</v>
      </c>
      <c r="C1041" s="2">
        <f t="shared" si="144"/>
        <v>2.6799999999999935E-2</v>
      </c>
      <c r="D1041" s="2">
        <f t="shared" si="145"/>
        <v>2.6799999999999935E-2</v>
      </c>
      <c r="E1041" s="2">
        <f t="shared" si="146"/>
        <v>0</v>
      </c>
      <c r="F1041" s="2">
        <f t="shared" si="147"/>
        <v>1.0278895452636033E-2</v>
      </c>
      <c r="G1041" s="2">
        <f t="shared" si="147"/>
        <v>8.0225822410934493E-3</v>
      </c>
      <c r="H1041" s="2">
        <f t="shared" ref="H1041:H1104" si="148">F1041/G1041</f>
        <v>1.281245257915244</v>
      </c>
      <c r="I1041" s="2">
        <f t="shared" ref="I1041:I1104" si="149">IF(G1041=0,100,100-(100/(1+H1041)))</f>
        <v>56.164292439390422</v>
      </c>
    </row>
    <row r="1042" spans="1:9" ht="13.5" x14ac:dyDescent="0.25">
      <c r="A1042" s="3">
        <f>TITRES_STAT!B1045</f>
        <v>44300</v>
      </c>
      <c r="B1042" s="5">
        <f>TITRES_STAT!D1045</f>
        <v>1.8225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9.5446886345906014E-3</v>
      </c>
      <c r="G1042" s="2">
        <f t="shared" si="147"/>
        <v>7.4495406524439168E-3</v>
      </c>
      <c r="H1042" s="2">
        <f t="shared" si="148"/>
        <v>1.281245257915244</v>
      </c>
      <c r="I1042" s="2">
        <f t="shared" si="149"/>
        <v>56.164292439390422</v>
      </c>
    </row>
    <row r="1043" spans="1:9" ht="13.5" x14ac:dyDescent="0.25">
      <c r="A1043" s="3">
        <f>TITRES_STAT!B1046</f>
        <v>44301</v>
      </c>
      <c r="B1043" s="5">
        <f>TITRES_STAT!D1046</f>
        <v>1.8024</v>
      </c>
      <c r="C1043" s="2">
        <f t="shared" si="144"/>
        <v>-2.0100000000000007E-2</v>
      </c>
      <c r="D1043" s="2">
        <f t="shared" si="145"/>
        <v>0</v>
      </c>
      <c r="E1043" s="2">
        <f t="shared" si="146"/>
        <v>2.0100000000000007E-2</v>
      </c>
      <c r="F1043" s="2">
        <f t="shared" si="147"/>
        <v>8.8629251606912717E-3</v>
      </c>
      <c r="G1043" s="2">
        <f t="shared" si="147"/>
        <v>8.3531448915550657E-3</v>
      </c>
      <c r="H1043" s="2">
        <f t="shared" si="148"/>
        <v>1.0610285438304305</v>
      </c>
      <c r="I1043" s="2">
        <f t="shared" si="149"/>
        <v>51.48053611419202</v>
      </c>
    </row>
    <row r="1044" spans="1:9" ht="13.5" x14ac:dyDescent="0.25">
      <c r="A1044" s="3">
        <f>TITRES_STAT!B1047</f>
        <v>44302</v>
      </c>
      <c r="B1044" s="5">
        <f>TITRES_STAT!D1047</f>
        <v>1.7688999999999999</v>
      </c>
      <c r="C1044" s="2">
        <f t="shared" si="144"/>
        <v>-3.3500000000000085E-2</v>
      </c>
      <c r="D1044" s="2">
        <f t="shared" si="145"/>
        <v>0</v>
      </c>
      <c r="E1044" s="2">
        <f t="shared" si="146"/>
        <v>3.3500000000000085E-2</v>
      </c>
      <c r="F1044" s="2">
        <f t="shared" si="147"/>
        <v>8.2298590777847517E-3</v>
      </c>
      <c r="G1044" s="2">
        <f t="shared" si="147"/>
        <v>1.0149348827872566E-2</v>
      </c>
      <c r="H1044" s="2">
        <f t="shared" si="148"/>
        <v>0.81087557609445526</v>
      </c>
      <c r="I1044" s="2">
        <f t="shared" si="149"/>
        <v>44.778094464296863</v>
      </c>
    </row>
    <row r="1045" spans="1:9" ht="13.5" x14ac:dyDescent="0.25">
      <c r="A1045" s="3">
        <f>TITRES_STAT!B1048</f>
        <v>44305</v>
      </c>
      <c r="B1045" s="5">
        <f>TITRES_STAT!D1048</f>
        <v>1.8090999999999999</v>
      </c>
      <c r="C1045" s="2">
        <f t="shared" si="144"/>
        <v>4.0200000000000014E-2</v>
      </c>
      <c r="D1045" s="2">
        <f t="shared" si="145"/>
        <v>4.0200000000000014E-2</v>
      </c>
      <c r="E1045" s="2">
        <f t="shared" si="146"/>
        <v>0</v>
      </c>
      <c r="F1045" s="2">
        <f t="shared" si="147"/>
        <v>1.0513440572228697E-2</v>
      </c>
      <c r="G1045" s="2">
        <f t="shared" si="147"/>
        <v>9.4243953401673825E-3</v>
      </c>
      <c r="H1045" s="2">
        <f t="shared" si="148"/>
        <v>1.1155559792170149</v>
      </c>
      <c r="I1045" s="2">
        <f t="shared" si="149"/>
        <v>52.731101903051105</v>
      </c>
    </row>
    <row r="1046" spans="1:9" ht="13.5" x14ac:dyDescent="0.25">
      <c r="A1046" s="3">
        <f>TITRES_STAT!B1049</f>
        <v>44306</v>
      </c>
      <c r="B1046" s="5">
        <f>TITRES_STAT!D1049</f>
        <v>1.7555000000000001</v>
      </c>
      <c r="C1046" s="2">
        <f t="shared" si="144"/>
        <v>-5.359999999999987E-2</v>
      </c>
      <c r="D1046" s="2">
        <f t="shared" si="145"/>
        <v>0</v>
      </c>
      <c r="E1046" s="2">
        <f t="shared" si="146"/>
        <v>5.359999999999987E-2</v>
      </c>
      <c r="F1046" s="2">
        <f t="shared" si="147"/>
        <v>9.762480531355219E-3</v>
      </c>
      <c r="G1046" s="2">
        <f t="shared" si="147"/>
        <v>1.2579795673012558E-2</v>
      </c>
      <c r="H1046" s="2">
        <f t="shared" si="148"/>
        <v>0.77604444341641199</v>
      </c>
      <c r="I1046" s="2">
        <f t="shared" si="149"/>
        <v>43.695102692565918</v>
      </c>
    </row>
    <row r="1047" spans="1:9" ht="13.5" x14ac:dyDescent="0.25">
      <c r="A1047" s="3">
        <f>TITRES_STAT!B1050</f>
        <v>44307</v>
      </c>
      <c r="B1047" s="5">
        <f>TITRES_STAT!D1050</f>
        <v>1.8024</v>
      </c>
      <c r="C1047" s="2">
        <f t="shared" si="144"/>
        <v>4.6899999999999942E-2</v>
      </c>
      <c r="D1047" s="2">
        <f t="shared" si="145"/>
        <v>4.6899999999999942E-2</v>
      </c>
      <c r="E1047" s="2">
        <f t="shared" si="146"/>
        <v>0</v>
      </c>
      <c r="F1047" s="2">
        <f t="shared" si="147"/>
        <v>1.2415160493401271E-2</v>
      </c>
      <c r="G1047" s="2">
        <f t="shared" si="147"/>
        <v>1.1681238839225947E-2</v>
      </c>
      <c r="H1047" s="2">
        <f t="shared" si="148"/>
        <v>1.062829094094951</v>
      </c>
      <c r="I1047" s="2">
        <f t="shared" si="149"/>
        <v>51.522886560859682</v>
      </c>
    </row>
    <row r="1048" spans="1:9" ht="13.5" x14ac:dyDescent="0.25">
      <c r="A1048" s="3">
        <f>TITRES_STAT!B1051</f>
        <v>44308</v>
      </c>
      <c r="B1048" s="5">
        <f>TITRES_STAT!D1051</f>
        <v>1.7823</v>
      </c>
      <c r="C1048" s="2">
        <f t="shared" si="144"/>
        <v>-2.0100000000000007E-2</v>
      </c>
      <c r="D1048" s="2">
        <f t="shared" si="145"/>
        <v>0</v>
      </c>
      <c r="E1048" s="2">
        <f t="shared" si="146"/>
        <v>2.0100000000000007E-2</v>
      </c>
      <c r="F1048" s="2">
        <f t="shared" si="147"/>
        <v>1.1528363315301179E-2</v>
      </c>
      <c r="G1048" s="2">
        <f t="shared" si="147"/>
        <v>1.228257892213838E-2</v>
      </c>
      <c r="H1048" s="2">
        <f t="shared" si="148"/>
        <v>0.93859468670070689</v>
      </c>
      <c r="I1048" s="2">
        <f t="shared" si="149"/>
        <v>48.416241576422593</v>
      </c>
    </row>
    <row r="1049" spans="1:9" ht="13.5" x14ac:dyDescent="0.25">
      <c r="A1049" s="3">
        <f>TITRES_STAT!B1052</f>
        <v>44309</v>
      </c>
      <c r="B1049" s="5">
        <f>TITRES_STAT!D1052</f>
        <v>1.7555000000000001</v>
      </c>
      <c r="C1049" s="2">
        <f t="shared" si="144"/>
        <v>-2.6799999999999935E-2</v>
      </c>
      <c r="D1049" s="2">
        <f t="shared" si="145"/>
        <v>0</v>
      </c>
      <c r="E1049" s="2">
        <f t="shared" si="146"/>
        <v>2.6799999999999935E-2</v>
      </c>
      <c r="F1049" s="2">
        <f t="shared" si="147"/>
        <v>1.0704908792779666E-2</v>
      </c>
      <c r="G1049" s="2">
        <f t="shared" si="147"/>
        <v>1.3319537570557063E-2</v>
      </c>
      <c r="H1049" s="2">
        <f t="shared" si="148"/>
        <v>0.80369973327324418</v>
      </c>
      <c r="I1049" s="2">
        <f t="shared" si="149"/>
        <v>44.55839951890102</v>
      </c>
    </row>
    <row r="1050" spans="1:9" ht="13.5" x14ac:dyDescent="0.25">
      <c r="A1050" s="3">
        <f>TITRES_STAT!B1053</f>
        <v>44312</v>
      </c>
      <c r="B1050" s="5">
        <f>TITRES_STAT!D1053</f>
        <v>1.7555000000000001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9.9402724504382596E-3</v>
      </c>
      <c r="G1050" s="2">
        <f t="shared" si="147"/>
        <v>1.2368142029802987E-2</v>
      </c>
      <c r="H1050" s="2">
        <f t="shared" si="148"/>
        <v>0.80369973327324407</v>
      </c>
      <c r="I1050" s="2">
        <f t="shared" si="149"/>
        <v>44.558399518901012</v>
      </c>
    </row>
    <row r="1051" spans="1:9" ht="13.5" x14ac:dyDescent="0.25">
      <c r="A1051" s="3">
        <f>TITRES_STAT!B1054</f>
        <v>44313</v>
      </c>
      <c r="B1051" s="5">
        <f>TITRES_STAT!D1054</f>
        <v>1.7889999999999999</v>
      </c>
      <c r="C1051" s="2">
        <f t="shared" si="144"/>
        <v>3.3499999999999863E-2</v>
      </c>
      <c r="D1051" s="2">
        <f t="shared" si="145"/>
        <v>3.3499999999999863E-2</v>
      </c>
      <c r="E1051" s="2">
        <f t="shared" si="146"/>
        <v>0</v>
      </c>
      <c r="F1051" s="2">
        <f t="shared" si="147"/>
        <v>1.1623110132549802E-2</v>
      </c>
      <c r="G1051" s="2">
        <f t="shared" si="147"/>
        <v>1.1484703313388489E-2</v>
      </c>
      <c r="H1051" s="2">
        <f t="shared" si="148"/>
        <v>1.012051405716329</v>
      </c>
      <c r="I1051" s="2">
        <f t="shared" si="149"/>
        <v>50.299480562029636</v>
      </c>
    </row>
    <row r="1052" spans="1:9" ht="13.5" x14ac:dyDescent="0.25">
      <c r="A1052" s="3">
        <f>TITRES_STAT!B1055</f>
        <v>44314</v>
      </c>
      <c r="B1052" s="5">
        <f>TITRES_STAT!D1055</f>
        <v>1.7756000000000001</v>
      </c>
      <c r="C1052" s="2">
        <f t="shared" si="144"/>
        <v>-1.3399999999999856E-2</v>
      </c>
      <c r="D1052" s="2">
        <f t="shared" si="145"/>
        <v>0</v>
      </c>
      <c r="E1052" s="2">
        <f t="shared" si="146"/>
        <v>1.3399999999999856E-2</v>
      </c>
      <c r="F1052" s="2">
        <f t="shared" si="147"/>
        <v>1.0792887980224816E-2</v>
      </c>
      <c r="G1052" s="2">
        <f t="shared" si="147"/>
        <v>1.1621510219575016E-2</v>
      </c>
      <c r="H1052" s="2">
        <f t="shared" si="148"/>
        <v>0.92869926337503994</v>
      </c>
      <c r="I1052" s="2">
        <f t="shared" si="149"/>
        <v>48.151584905461348</v>
      </c>
    </row>
    <row r="1053" spans="1:9" ht="13.5" x14ac:dyDescent="0.25">
      <c r="A1053" s="3">
        <f>TITRES_STAT!B1056</f>
        <v>44315</v>
      </c>
      <c r="B1053" s="5">
        <f>TITRES_STAT!D1056</f>
        <v>1.7421</v>
      </c>
      <c r="C1053" s="2">
        <f t="shared" si="144"/>
        <v>-3.3500000000000085E-2</v>
      </c>
      <c r="D1053" s="2">
        <f t="shared" si="145"/>
        <v>0</v>
      </c>
      <c r="E1053" s="2">
        <f t="shared" si="146"/>
        <v>3.3500000000000085E-2</v>
      </c>
      <c r="F1053" s="2">
        <f t="shared" ref="F1053:G1068" si="150">((F1052*13)+D1053)/14</f>
        <v>1.0021967410208757E-2</v>
      </c>
      <c r="G1053" s="2">
        <f t="shared" si="150"/>
        <v>1.3184259489605377E-2</v>
      </c>
      <c r="H1053" s="2">
        <f t="shared" si="148"/>
        <v>0.76014640170805137</v>
      </c>
      <c r="I1053" s="2">
        <f t="shared" si="149"/>
        <v>43.186544083515045</v>
      </c>
    </row>
    <row r="1054" spans="1:9" ht="13.5" x14ac:dyDescent="0.25">
      <c r="A1054" s="3">
        <f>TITRES_STAT!B1057</f>
        <v>44316</v>
      </c>
      <c r="B1054" s="5">
        <f>TITRES_STAT!D1057</f>
        <v>1.7421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9.3061125951938457E-3</v>
      </c>
      <c r="G1054" s="2">
        <f t="shared" si="150"/>
        <v>1.2242526668919279E-2</v>
      </c>
      <c r="H1054" s="2">
        <f t="shared" si="148"/>
        <v>0.76014640170805126</v>
      </c>
      <c r="I1054" s="2">
        <f t="shared" si="149"/>
        <v>43.186544083515038</v>
      </c>
    </row>
    <row r="1055" spans="1:9" ht="13.5" x14ac:dyDescent="0.25">
      <c r="A1055" s="3">
        <f>TITRES_STAT!B1058</f>
        <v>44319</v>
      </c>
      <c r="B1055" s="5">
        <f>TITRES_STAT!D1058</f>
        <v>1.7688999999999999</v>
      </c>
      <c r="C1055" s="2">
        <f t="shared" si="144"/>
        <v>2.6799999999999935E-2</v>
      </c>
      <c r="D1055" s="2">
        <f t="shared" si="145"/>
        <v>2.6799999999999935E-2</v>
      </c>
      <c r="E1055" s="2">
        <f t="shared" si="146"/>
        <v>0</v>
      </c>
      <c r="F1055" s="2">
        <f t="shared" si="150"/>
        <v>1.0555675981251424E-2</v>
      </c>
      <c r="G1055" s="2">
        <f t="shared" si="150"/>
        <v>1.1368060478282189E-2</v>
      </c>
      <c r="H1055" s="2">
        <f t="shared" si="148"/>
        <v>0.92853798600185466</v>
      </c>
      <c r="I1055" s="2">
        <f t="shared" si="149"/>
        <v>48.147248990767963</v>
      </c>
    </row>
    <row r="1056" spans="1:9" ht="13.5" x14ac:dyDescent="0.25">
      <c r="A1056" s="3">
        <f>TITRES_STAT!B1059</f>
        <v>44320</v>
      </c>
      <c r="B1056" s="5">
        <f>TITRES_STAT!D1059</f>
        <v>1.7555000000000001</v>
      </c>
      <c r="C1056" s="2">
        <f t="shared" si="144"/>
        <v>-1.3399999999999856E-2</v>
      </c>
      <c r="D1056" s="2">
        <f t="shared" si="145"/>
        <v>0</v>
      </c>
      <c r="E1056" s="2">
        <f t="shared" si="146"/>
        <v>1.3399999999999856E-2</v>
      </c>
      <c r="F1056" s="2">
        <f t="shared" si="150"/>
        <v>9.8016991254477499E-3</v>
      </c>
      <c r="G1056" s="2">
        <f t="shared" si="150"/>
        <v>1.1513199015547737E-2</v>
      </c>
      <c r="H1056" s="2">
        <f t="shared" si="148"/>
        <v>0.85134454048881369</v>
      </c>
      <c r="I1056" s="2">
        <f t="shared" si="149"/>
        <v>45.985202746973926</v>
      </c>
    </row>
    <row r="1057" spans="1:9" ht="13.5" x14ac:dyDescent="0.25">
      <c r="A1057" s="3">
        <f>TITRES_STAT!B1060</f>
        <v>44321</v>
      </c>
      <c r="B1057" s="5">
        <f>TITRES_STAT!D1060</f>
        <v>1.7286999999999999</v>
      </c>
      <c r="C1057" s="2">
        <f t="shared" si="144"/>
        <v>-2.6800000000000157E-2</v>
      </c>
      <c r="D1057" s="2">
        <f t="shared" si="145"/>
        <v>0</v>
      </c>
      <c r="E1057" s="2">
        <f t="shared" si="146"/>
        <v>2.6800000000000157E-2</v>
      </c>
      <c r="F1057" s="2">
        <f t="shared" si="150"/>
        <v>9.1015777593443387E-3</v>
      </c>
      <c r="G1057" s="2">
        <f t="shared" si="150"/>
        <v>1.2605113371580051E-2</v>
      </c>
      <c r="H1057" s="2">
        <f t="shared" si="148"/>
        <v>0.72205441482700894</v>
      </c>
      <c r="I1057" s="2">
        <f t="shared" si="149"/>
        <v>41.929825713407773</v>
      </c>
    </row>
    <row r="1058" spans="1:9" ht="13.5" x14ac:dyDescent="0.25">
      <c r="A1058" s="3">
        <f>TITRES_STAT!B1061</f>
        <v>44322</v>
      </c>
      <c r="B1058" s="5">
        <f>TITRES_STAT!D1061</f>
        <v>1.7555000000000001</v>
      </c>
      <c r="C1058" s="2">
        <f t="shared" si="144"/>
        <v>2.6800000000000157E-2</v>
      </c>
      <c r="D1058" s="2">
        <f t="shared" si="145"/>
        <v>2.6800000000000157E-2</v>
      </c>
      <c r="E1058" s="2">
        <f t="shared" si="146"/>
        <v>0</v>
      </c>
      <c r="F1058" s="2">
        <f t="shared" si="150"/>
        <v>1.036575077653404E-2</v>
      </c>
      <c r="G1058" s="2">
        <f t="shared" si="150"/>
        <v>1.1704748130752904E-2</v>
      </c>
      <c r="H1058" s="2">
        <f t="shared" si="148"/>
        <v>0.88560220696242065</v>
      </c>
      <c r="I1058" s="2">
        <f t="shared" si="149"/>
        <v>46.966544889076403</v>
      </c>
    </row>
    <row r="1059" spans="1:9" ht="13.5" x14ac:dyDescent="0.25">
      <c r="A1059" s="3">
        <f>TITRES_STAT!B1062</f>
        <v>44323</v>
      </c>
      <c r="B1059" s="5">
        <f>TITRES_STAT!D1062</f>
        <v>1.7555000000000001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9.6253400067816096E-3</v>
      </c>
      <c r="G1059" s="2">
        <f t="shared" si="150"/>
        <v>1.0868694692841982E-2</v>
      </c>
      <c r="H1059" s="2">
        <f t="shared" si="148"/>
        <v>0.88560220696242087</v>
      </c>
      <c r="I1059" s="2">
        <f t="shared" si="149"/>
        <v>46.96654488907641</v>
      </c>
    </row>
    <row r="1060" spans="1:9" ht="13.5" x14ac:dyDescent="0.25">
      <c r="A1060" s="3">
        <f>TITRES_STAT!B1063</f>
        <v>44326</v>
      </c>
      <c r="B1060" s="5">
        <f>TITRES_STAT!D1063</f>
        <v>1.7622</v>
      </c>
      <c r="C1060" s="2">
        <f t="shared" si="144"/>
        <v>6.6999999999999282E-3</v>
      </c>
      <c r="D1060" s="2">
        <f t="shared" si="145"/>
        <v>6.6999999999999282E-3</v>
      </c>
      <c r="E1060" s="2">
        <f t="shared" si="146"/>
        <v>0</v>
      </c>
      <c r="F1060" s="2">
        <f t="shared" si="150"/>
        <v>9.4163871491543451E-3</v>
      </c>
      <c r="G1060" s="2">
        <f t="shared" si="150"/>
        <v>1.0092359357638983E-2</v>
      </c>
      <c r="H1060" s="2">
        <f t="shared" si="148"/>
        <v>0.93302138929753931</v>
      </c>
      <c r="I1060" s="2">
        <f t="shared" si="149"/>
        <v>48.267515013716405</v>
      </c>
    </row>
    <row r="1061" spans="1:9" ht="13.5" x14ac:dyDescent="0.25">
      <c r="A1061" s="3">
        <f>TITRES_STAT!B1064</f>
        <v>44327</v>
      </c>
      <c r="B1061" s="5">
        <f>TITRES_STAT!D1064</f>
        <v>1.7688999999999999</v>
      </c>
      <c r="C1061" s="2">
        <f t="shared" si="144"/>
        <v>6.6999999999999282E-3</v>
      </c>
      <c r="D1061" s="2">
        <f t="shared" si="145"/>
        <v>6.6999999999999282E-3</v>
      </c>
      <c r="E1061" s="2">
        <f t="shared" si="146"/>
        <v>0</v>
      </c>
      <c r="F1061" s="2">
        <f t="shared" si="150"/>
        <v>9.2223594956433157E-3</v>
      </c>
      <c r="G1061" s="2">
        <f t="shared" si="150"/>
        <v>9.371476546379055E-3</v>
      </c>
      <c r="H1061" s="2">
        <f t="shared" si="148"/>
        <v>0.98408820104305172</v>
      </c>
      <c r="I1061" s="2">
        <f t="shared" si="149"/>
        <v>49.599014828358357</v>
      </c>
    </row>
    <row r="1062" spans="1:9" ht="13.5" x14ac:dyDescent="0.25">
      <c r="A1062" s="3">
        <f>TITRES_STAT!B1065</f>
        <v>44333</v>
      </c>
      <c r="B1062" s="5">
        <f>TITRES_STAT!D1065</f>
        <v>1.7823</v>
      </c>
      <c r="C1062" s="2">
        <f t="shared" si="144"/>
        <v>1.3400000000000079E-2</v>
      </c>
      <c r="D1062" s="2">
        <f t="shared" si="145"/>
        <v>1.3400000000000079E-2</v>
      </c>
      <c r="E1062" s="2">
        <f t="shared" si="146"/>
        <v>0</v>
      </c>
      <c r="F1062" s="2">
        <f t="shared" si="150"/>
        <v>9.5207623888116551E-3</v>
      </c>
      <c r="G1062" s="2">
        <f t="shared" si="150"/>
        <v>8.7020853644948371E-3</v>
      </c>
      <c r="H1062" s="2">
        <f t="shared" si="148"/>
        <v>1.0940782571103107</v>
      </c>
      <c r="I1062" s="2">
        <f t="shared" si="149"/>
        <v>52.246292773225491</v>
      </c>
    </row>
    <row r="1063" spans="1:9" ht="13.5" x14ac:dyDescent="0.25">
      <c r="A1063" s="3">
        <f>TITRES_STAT!B1066</f>
        <v>44334</v>
      </c>
      <c r="B1063" s="5">
        <f>TITRES_STAT!D1066</f>
        <v>1.7889999999999999</v>
      </c>
      <c r="C1063" s="2">
        <f t="shared" si="144"/>
        <v>6.6999999999999282E-3</v>
      </c>
      <c r="D1063" s="2">
        <f t="shared" si="145"/>
        <v>6.6999999999999282E-3</v>
      </c>
      <c r="E1063" s="2">
        <f t="shared" si="146"/>
        <v>0</v>
      </c>
      <c r="F1063" s="2">
        <f t="shared" si="150"/>
        <v>9.3192793610393891E-3</v>
      </c>
      <c r="G1063" s="2">
        <f t="shared" si="150"/>
        <v>8.0805078384594917E-3</v>
      </c>
      <c r="H1063" s="2">
        <f t="shared" si="148"/>
        <v>1.153303671915757</v>
      </c>
      <c r="I1063" s="2">
        <f t="shared" si="149"/>
        <v>53.559731818489063</v>
      </c>
    </row>
    <row r="1064" spans="1:9" ht="13.5" x14ac:dyDescent="0.25">
      <c r="A1064" s="3">
        <f>TITRES_STAT!B1067</f>
        <v>44335</v>
      </c>
      <c r="B1064" s="5">
        <f>TITRES_STAT!D1067</f>
        <v>1.7957000000000001</v>
      </c>
      <c r="C1064" s="2">
        <f t="shared" si="144"/>
        <v>6.7000000000001503E-3</v>
      </c>
      <c r="D1064" s="2">
        <f t="shared" si="145"/>
        <v>6.7000000000001503E-3</v>
      </c>
      <c r="E1064" s="2">
        <f t="shared" si="146"/>
        <v>0</v>
      </c>
      <c r="F1064" s="2">
        <f t="shared" si="150"/>
        <v>9.1321879781080147E-3</v>
      </c>
      <c r="G1064" s="2">
        <f t="shared" si="150"/>
        <v>7.5033287071409561E-3</v>
      </c>
      <c r="H1064" s="2">
        <f t="shared" si="148"/>
        <v>1.217084887860086</v>
      </c>
      <c r="I1064" s="2">
        <f t="shared" si="149"/>
        <v>54.895727922930696</v>
      </c>
    </row>
    <row r="1065" spans="1:9" ht="13.5" x14ac:dyDescent="0.25">
      <c r="A1065" s="3">
        <f>TITRES_STAT!B1068</f>
        <v>44336</v>
      </c>
      <c r="B1065" s="5">
        <f>TITRES_STAT!D1068</f>
        <v>1.8090999999999999</v>
      </c>
      <c r="C1065" s="2">
        <f t="shared" si="144"/>
        <v>1.3399999999999856E-2</v>
      </c>
      <c r="D1065" s="2">
        <f t="shared" si="145"/>
        <v>1.3399999999999856E-2</v>
      </c>
      <c r="E1065" s="2">
        <f t="shared" si="146"/>
        <v>0</v>
      </c>
      <c r="F1065" s="2">
        <f t="shared" si="150"/>
        <v>9.4370316939574317E-3</v>
      </c>
      <c r="G1065" s="2">
        <f t="shared" si="150"/>
        <v>6.9673766566308876E-3</v>
      </c>
      <c r="H1065" s="2">
        <f t="shared" si="148"/>
        <v>1.3544598145094051</v>
      </c>
      <c r="I1065" s="2">
        <f t="shared" si="149"/>
        <v>57.527412706834909</v>
      </c>
    </row>
    <row r="1066" spans="1:9" ht="13.5" x14ac:dyDescent="0.25">
      <c r="A1066" s="3">
        <f>TITRES_STAT!B1069</f>
        <v>44337</v>
      </c>
      <c r="B1066" s="5">
        <f>TITRES_STAT!D1069</f>
        <v>1.8090999999999999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8.7629580015319009E-3</v>
      </c>
      <c r="G1066" s="2">
        <f t="shared" si="150"/>
        <v>6.4697068954429676E-3</v>
      </c>
      <c r="H1066" s="2">
        <f t="shared" si="148"/>
        <v>1.3544598145094051</v>
      </c>
      <c r="I1066" s="2">
        <f t="shared" si="149"/>
        <v>57.527412706834909</v>
      </c>
    </row>
    <row r="1067" spans="1:9" ht="13.5" x14ac:dyDescent="0.25">
      <c r="A1067" s="3">
        <f>TITRES_STAT!B1070</f>
        <v>44340</v>
      </c>
      <c r="B1067" s="5">
        <f>TITRES_STAT!D1070</f>
        <v>1.8225</v>
      </c>
      <c r="C1067" s="2">
        <f t="shared" si="144"/>
        <v>1.3400000000000079E-2</v>
      </c>
      <c r="D1067" s="2">
        <f t="shared" si="145"/>
        <v>1.3400000000000079E-2</v>
      </c>
      <c r="E1067" s="2">
        <f t="shared" si="146"/>
        <v>0</v>
      </c>
      <c r="F1067" s="2">
        <f t="shared" si="150"/>
        <v>9.0941752871367704E-3</v>
      </c>
      <c r="G1067" s="2">
        <f t="shared" si="150"/>
        <v>6.0075849743398985E-3</v>
      </c>
      <c r="H1067" s="2">
        <f t="shared" si="148"/>
        <v>1.5137822146470796</v>
      </c>
      <c r="I1067" s="2">
        <f t="shared" si="149"/>
        <v>60.219306423074755</v>
      </c>
    </row>
    <row r="1068" spans="1:9" ht="13.5" x14ac:dyDescent="0.25">
      <c r="A1068" s="3">
        <f>TITRES_STAT!B1071</f>
        <v>44341</v>
      </c>
      <c r="B1068" s="5">
        <f>TITRES_STAT!D1071</f>
        <v>1.8426</v>
      </c>
      <c r="C1068" s="2">
        <f t="shared" si="144"/>
        <v>2.0100000000000007E-2</v>
      </c>
      <c r="D1068" s="2">
        <f t="shared" si="145"/>
        <v>2.0100000000000007E-2</v>
      </c>
      <c r="E1068" s="2">
        <f t="shared" si="146"/>
        <v>0</v>
      </c>
      <c r="F1068" s="2">
        <f t="shared" si="150"/>
        <v>9.8803056237698594E-3</v>
      </c>
      <c r="G1068" s="2">
        <f t="shared" si="150"/>
        <v>5.5784717618870489E-3</v>
      </c>
      <c r="H1068" s="2">
        <f t="shared" si="148"/>
        <v>1.7711491687156293</v>
      </c>
      <c r="I1068" s="2">
        <f t="shared" si="149"/>
        <v>63.9138877369247</v>
      </c>
    </row>
    <row r="1069" spans="1:9" ht="13.5" x14ac:dyDescent="0.25">
      <c r="A1069" s="3">
        <f>TITRES_STAT!B1072</f>
        <v>44342</v>
      </c>
      <c r="B1069" s="5">
        <f>TITRES_STAT!D1072</f>
        <v>1.8426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9.1745695077862979E-3</v>
      </c>
      <c r="G1069" s="2">
        <f t="shared" si="151"/>
        <v>5.1800094931808306E-3</v>
      </c>
      <c r="H1069" s="2">
        <f t="shared" si="148"/>
        <v>1.7711491687156296</v>
      </c>
      <c r="I1069" s="2">
        <f t="shared" si="149"/>
        <v>63.9138877369247</v>
      </c>
    </row>
    <row r="1070" spans="1:9" ht="13.5" x14ac:dyDescent="0.25">
      <c r="A1070" s="3">
        <f>TITRES_STAT!B1073</f>
        <v>44343</v>
      </c>
      <c r="B1070" s="5">
        <f>TITRES_STAT!D1073</f>
        <v>1.8560000000000001</v>
      </c>
      <c r="C1070" s="2">
        <f t="shared" si="144"/>
        <v>1.3400000000000079E-2</v>
      </c>
      <c r="D1070" s="2">
        <f t="shared" si="145"/>
        <v>1.3400000000000079E-2</v>
      </c>
      <c r="E1070" s="2">
        <f t="shared" si="146"/>
        <v>0</v>
      </c>
      <c r="F1070" s="2">
        <f t="shared" si="151"/>
        <v>9.4763859715158542E-3</v>
      </c>
      <c r="G1070" s="2">
        <f t="shared" si="151"/>
        <v>4.8100088150964861E-3</v>
      </c>
      <c r="H1070" s="2">
        <f t="shared" si="148"/>
        <v>1.9701390030250419</v>
      </c>
      <c r="I1070" s="2">
        <f t="shared" si="149"/>
        <v>66.331542093433512</v>
      </c>
    </row>
    <row r="1071" spans="1:9" ht="13.5" x14ac:dyDescent="0.25">
      <c r="A1071" s="3">
        <f>TITRES_STAT!B1074</f>
        <v>44344</v>
      </c>
      <c r="B1071" s="5">
        <f>TITRES_STAT!D1074</f>
        <v>1.8560000000000001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8.799501259264722E-3</v>
      </c>
      <c r="G1071" s="2">
        <f t="shared" si="151"/>
        <v>4.4664367568753088E-3</v>
      </c>
      <c r="H1071" s="2">
        <f t="shared" si="148"/>
        <v>1.9701390030250419</v>
      </c>
      <c r="I1071" s="2">
        <f t="shared" si="149"/>
        <v>66.331542093433512</v>
      </c>
    </row>
    <row r="1072" spans="1:9" ht="13.5" x14ac:dyDescent="0.25">
      <c r="A1072" s="3">
        <f>TITRES_STAT!B1075</f>
        <v>44347</v>
      </c>
      <c r="B1072" s="5">
        <f>TITRES_STAT!D1075</f>
        <v>1.8761000000000001</v>
      </c>
      <c r="C1072" s="2">
        <f t="shared" si="144"/>
        <v>2.0100000000000007E-2</v>
      </c>
      <c r="D1072" s="2">
        <f t="shared" si="145"/>
        <v>2.0100000000000007E-2</v>
      </c>
      <c r="E1072" s="2">
        <f t="shared" si="146"/>
        <v>0</v>
      </c>
      <c r="F1072" s="2">
        <f t="shared" si="151"/>
        <v>9.6066797407458136E-3</v>
      </c>
      <c r="G1072" s="2">
        <f t="shared" si="151"/>
        <v>4.1474055599556433E-3</v>
      </c>
      <c r="H1072" s="2">
        <f t="shared" si="148"/>
        <v>2.3163106674449647</v>
      </c>
      <c r="I1072" s="2">
        <f t="shared" si="149"/>
        <v>69.84600960891143</v>
      </c>
    </row>
    <row r="1073" spans="1:9" ht="13.5" x14ac:dyDescent="0.25">
      <c r="A1073" s="3">
        <f>TITRES_STAT!B1076</f>
        <v>44348</v>
      </c>
      <c r="B1073" s="5">
        <f>TITRES_STAT!D1076</f>
        <v>1.8761000000000001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8.9204883306925418E-3</v>
      </c>
      <c r="G1073" s="2">
        <f t="shared" si="151"/>
        <v>3.8511623056730971E-3</v>
      </c>
      <c r="H1073" s="2">
        <f t="shared" si="148"/>
        <v>2.3163106674449652</v>
      </c>
      <c r="I1073" s="2">
        <f t="shared" si="149"/>
        <v>69.84600960891143</v>
      </c>
    </row>
    <row r="1074" spans="1:9" ht="13.5" x14ac:dyDescent="0.25">
      <c r="A1074" s="3">
        <f>TITRES_STAT!B1077</f>
        <v>44349</v>
      </c>
      <c r="B1074" s="5">
        <f>TITRES_STAT!D1077</f>
        <v>1.8359000000000001</v>
      </c>
      <c r="C1074" s="2">
        <f t="shared" si="144"/>
        <v>-4.0200000000000014E-2</v>
      </c>
      <c r="D1074" s="2">
        <f t="shared" si="145"/>
        <v>0</v>
      </c>
      <c r="E1074" s="2">
        <f t="shared" si="146"/>
        <v>4.0200000000000014E-2</v>
      </c>
      <c r="F1074" s="2">
        <f t="shared" si="151"/>
        <v>8.2833105927859318E-3</v>
      </c>
      <c r="G1074" s="2">
        <f t="shared" si="151"/>
        <v>6.4475078552678772E-3</v>
      </c>
      <c r="H1074" s="2">
        <f t="shared" si="148"/>
        <v>1.2847305933901467</v>
      </c>
      <c r="I1074" s="2">
        <f t="shared" si="149"/>
        <v>56.231163407490754</v>
      </c>
    </row>
    <row r="1075" spans="1:9" ht="13.5" x14ac:dyDescent="0.25">
      <c r="A1075" s="3">
        <f>TITRES_STAT!B1078</f>
        <v>44350</v>
      </c>
      <c r="B1075" s="5">
        <f>TITRES_STAT!D1078</f>
        <v>1.8560000000000001</v>
      </c>
      <c r="C1075" s="2">
        <f t="shared" si="144"/>
        <v>2.0100000000000007E-2</v>
      </c>
      <c r="D1075" s="2">
        <f t="shared" si="145"/>
        <v>2.0100000000000007E-2</v>
      </c>
      <c r="E1075" s="2">
        <f t="shared" si="146"/>
        <v>0</v>
      </c>
      <c r="F1075" s="2">
        <f t="shared" si="151"/>
        <v>9.1273598361583663E-3</v>
      </c>
      <c r="G1075" s="2">
        <f t="shared" si="151"/>
        <v>5.9869715798916007E-3</v>
      </c>
      <c r="H1075" s="2">
        <f t="shared" si="148"/>
        <v>1.5245370241633291</v>
      </c>
      <c r="I1075" s="2">
        <f t="shared" si="149"/>
        <v>60.388776618104245</v>
      </c>
    </row>
    <row r="1076" spans="1:9" ht="13.5" x14ac:dyDescent="0.25">
      <c r="A1076" s="3">
        <f>TITRES_STAT!B1079</f>
        <v>44351</v>
      </c>
      <c r="B1076" s="5">
        <f>TITRES_STAT!D1079</f>
        <v>1.8492999999999999</v>
      </c>
      <c r="C1076" s="2">
        <f t="shared" si="144"/>
        <v>-6.7000000000001503E-3</v>
      </c>
      <c r="D1076" s="2">
        <f t="shared" si="145"/>
        <v>0</v>
      </c>
      <c r="E1076" s="2">
        <f t="shared" si="146"/>
        <v>6.7000000000001503E-3</v>
      </c>
      <c r="F1076" s="2">
        <f t="shared" si="151"/>
        <v>8.4754055621470547E-3</v>
      </c>
      <c r="G1076" s="2">
        <f t="shared" si="151"/>
        <v>6.0379021813279253E-3</v>
      </c>
      <c r="H1076" s="2">
        <f t="shared" si="148"/>
        <v>1.4037003759943401</v>
      </c>
      <c r="I1076" s="2">
        <f t="shared" si="149"/>
        <v>58.397477073808361</v>
      </c>
    </row>
    <row r="1077" spans="1:9" ht="13.5" x14ac:dyDescent="0.25">
      <c r="A1077" s="3">
        <f>TITRES_STAT!B1080</f>
        <v>44354</v>
      </c>
      <c r="B1077" s="5">
        <f>TITRES_STAT!D1080</f>
        <v>1.8426</v>
      </c>
      <c r="C1077" s="2">
        <f t="shared" si="144"/>
        <v>-6.6999999999999282E-3</v>
      </c>
      <c r="D1077" s="2">
        <f t="shared" si="145"/>
        <v>0</v>
      </c>
      <c r="E1077" s="2">
        <f t="shared" si="146"/>
        <v>6.6999999999999282E-3</v>
      </c>
      <c r="F1077" s="2">
        <f t="shared" si="151"/>
        <v>7.8700194505651223E-3</v>
      </c>
      <c r="G1077" s="2">
        <f t="shared" si="151"/>
        <v>6.0851948826616395E-3</v>
      </c>
      <c r="H1077" s="2">
        <f t="shared" si="148"/>
        <v>1.2933060653470489</v>
      </c>
      <c r="I1077" s="2">
        <f t="shared" si="149"/>
        <v>56.394830366932787</v>
      </c>
    </row>
    <row r="1078" spans="1:9" ht="13.5" x14ac:dyDescent="0.25">
      <c r="A1078" s="3">
        <f>TITRES_STAT!B1081</f>
        <v>44355</v>
      </c>
      <c r="B1078" s="5">
        <f>TITRES_STAT!D1081</f>
        <v>1.8426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7.3078752040961845E-3</v>
      </c>
      <c r="G1078" s="2">
        <f t="shared" si="151"/>
        <v>5.6505381053286651E-3</v>
      </c>
      <c r="H1078" s="2">
        <f t="shared" si="148"/>
        <v>1.2933060653470489</v>
      </c>
      <c r="I1078" s="2">
        <f t="shared" si="149"/>
        <v>56.394830366932787</v>
      </c>
    </row>
    <row r="1079" spans="1:9" ht="13.5" x14ac:dyDescent="0.25">
      <c r="A1079" s="3">
        <f>TITRES_STAT!B1082</f>
        <v>44356</v>
      </c>
      <c r="B1079" s="5">
        <f>TITRES_STAT!D1082</f>
        <v>1.8426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6.7858841180893142E-3</v>
      </c>
      <c r="G1079" s="2">
        <f t="shared" si="151"/>
        <v>5.2469282406623326E-3</v>
      </c>
      <c r="H1079" s="2">
        <f t="shared" si="148"/>
        <v>1.2933060653470487</v>
      </c>
      <c r="I1079" s="2">
        <f t="shared" si="149"/>
        <v>56.394830366932787</v>
      </c>
    </row>
    <row r="1080" spans="1:9" ht="13.5" x14ac:dyDescent="0.25">
      <c r="A1080" s="3">
        <f>TITRES_STAT!B1083</f>
        <v>44357</v>
      </c>
      <c r="B1080" s="5">
        <f>TITRES_STAT!D1083</f>
        <v>1.8359000000000001</v>
      </c>
      <c r="C1080" s="2">
        <f t="shared" si="144"/>
        <v>-6.6999999999999282E-3</v>
      </c>
      <c r="D1080" s="2">
        <f t="shared" si="145"/>
        <v>0</v>
      </c>
      <c r="E1080" s="2">
        <f t="shared" si="146"/>
        <v>6.6999999999999282E-3</v>
      </c>
      <c r="F1080" s="2">
        <f t="shared" si="151"/>
        <v>6.3011781096543639E-3</v>
      </c>
      <c r="G1080" s="2">
        <f t="shared" si="151"/>
        <v>5.3507190806150184E-3</v>
      </c>
      <c r="H1080" s="2">
        <f t="shared" si="148"/>
        <v>1.1776320181866282</v>
      </c>
      <c r="I1080" s="2">
        <f t="shared" si="149"/>
        <v>54.078559111528563</v>
      </c>
    </row>
    <row r="1081" spans="1:9" ht="13.5" x14ac:dyDescent="0.25">
      <c r="A1081" s="3">
        <f>TITRES_STAT!B1084</f>
        <v>44358</v>
      </c>
      <c r="B1081" s="5">
        <f>TITRES_STAT!D1084</f>
        <v>1.8426</v>
      </c>
      <c r="C1081" s="2">
        <f t="shared" si="144"/>
        <v>6.6999999999999282E-3</v>
      </c>
      <c r="D1081" s="2">
        <f t="shared" si="145"/>
        <v>6.6999999999999282E-3</v>
      </c>
      <c r="E1081" s="2">
        <f t="shared" si="146"/>
        <v>0</v>
      </c>
      <c r="F1081" s="2">
        <f t="shared" si="151"/>
        <v>6.3296653875361897E-3</v>
      </c>
      <c r="G1081" s="2">
        <f t="shared" si="151"/>
        <v>4.9685248605710886E-3</v>
      </c>
      <c r="H1081" s="2">
        <f t="shared" si="148"/>
        <v>1.2739526449322527</v>
      </c>
      <c r="I1081" s="2">
        <f t="shared" si="149"/>
        <v>56.023710422087852</v>
      </c>
    </row>
    <row r="1082" spans="1:9" ht="13.5" x14ac:dyDescent="0.25">
      <c r="A1082" s="3">
        <f>TITRES_STAT!B1085</f>
        <v>44361</v>
      </c>
      <c r="B1082" s="5">
        <f>TITRES_STAT!D1085</f>
        <v>1.8426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5.8775464312836043E-3</v>
      </c>
      <c r="G1082" s="2">
        <f t="shared" si="151"/>
        <v>4.6136302276731534E-3</v>
      </c>
      <c r="H1082" s="2">
        <f t="shared" si="148"/>
        <v>1.2739526449322525</v>
      </c>
      <c r="I1082" s="2">
        <f t="shared" si="149"/>
        <v>56.023710422087845</v>
      </c>
    </row>
    <row r="1083" spans="1:9" ht="13.5" x14ac:dyDescent="0.25">
      <c r="A1083" s="3">
        <f>TITRES_STAT!B1086</f>
        <v>44362</v>
      </c>
      <c r="B1083" s="5">
        <f>TITRES_STAT!D1086</f>
        <v>1.8090999999999999</v>
      </c>
      <c r="C1083" s="2">
        <f t="shared" si="144"/>
        <v>-3.3500000000000085E-2</v>
      </c>
      <c r="D1083" s="2">
        <f t="shared" si="145"/>
        <v>0</v>
      </c>
      <c r="E1083" s="2">
        <f t="shared" si="146"/>
        <v>3.3500000000000085E-2</v>
      </c>
      <c r="F1083" s="2">
        <f t="shared" si="151"/>
        <v>5.4577216861919188E-3</v>
      </c>
      <c r="G1083" s="2">
        <f t="shared" si="151"/>
        <v>6.6769423542679335E-3</v>
      </c>
      <c r="H1083" s="2">
        <f t="shared" si="148"/>
        <v>0.81739835340997324</v>
      </c>
      <c r="I1083" s="2">
        <f t="shared" si="149"/>
        <v>44.97628997386807</v>
      </c>
    </row>
    <row r="1084" spans="1:9" ht="13.5" x14ac:dyDescent="0.25">
      <c r="A1084" s="3">
        <f>TITRES_STAT!B1087</f>
        <v>44363</v>
      </c>
      <c r="B1084" s="5">
        <f>TITRES_STAT!D1087</f>
        <v>1.8090999999999999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5.0678844228924961E-3</v>
      </c>
      <c r="G1084" s="2">
        <f t="shared" si="151"/>
        <v>6.2000179003916522E-3</v>
      </c>
      <c r="H1084" s="2">
        <f t="shared" si="148"/>
        <v>0.81739835340997324</v>
      </c>
      <c r="I1084" s="2">
        <f t="shared" si="149"/>
        <v>44.97628997386807</v>
      </c>
    </row>
    <row r="1085" spans="1:9" ht="13.5" x14ac:dyDescent="0.25">
      <c r="A1085" s="3">
        <f>TITRES_STAT!B1088</f>
        <v>44364</v>
      </c>
      <c r="B1085" s="5">
        <f>TITRES_STAT!D1088</f>
        <v>1.8426</v>
      </c>
      <c r="C1085" s="2">
        <f t="shared" si="144"/>
        <v>3.3500000000000085E-2</v>
      </c>
      <c r="D1085" s="2">
        <f t="shared" si="145"/>
        <v>3.3500000000000085E-2</v>
      </c>
      <c r="E1085" s="2">
        <f t="shared" si="146"/>
        <v>0</v>
      </c>
      <c r="F1085" s="2">
        <f t="shared" ref="F1085:G1100" si="152">((F1084*13)+D1085)/14</f>
        <v>7.0987498212573231E-3</v>
      </c>
      <c r="G1085" s="2">
        <f t="shared" si="152"/>
        <v>5.7571594789351055E-3</v>
      </c>
      <c r="H1085" s="2">
        <f t="shared" si="148"/>
        <v>1.2330299077576308</v>
      </c>
      <c r="I1085" s="2">
        <f t="shared" si="149"/>
        <v>55.217796388397581</v>
      </c>
    </row>
    <row r="1086" spans="1:9" ht="13.5" x14ac:dyDescent="0.25">
      <c r="A1086" s="3">
        <f>TITRES_STAT!B1089</f>
        <v>44365</v>
      </c>
      <c r="B1086" s="5">
        <f>TITRES_STAT!D1089</f>
        <v>1.8426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6.5916962625960857E-3</v>
      </c>
      <c r="G1086" s="2">
        <f t="shared" si="152"/>
        <v>5.345933801868312E-3</v>
      </c>
      <c r="H1086" s="2">
        <f t="shared" si="148"/>
        <v>1.233029907757631</v>
      </c>
      <c r="I1086" s="2">
        <f t="shared" si="149"/>
        <v>55.217796388397581</v>
      </c>
    </row>
    <row r="1087" spans="1:9" ht="13.5" x14ac:dyDescent="0.25">
      <c r="A1087" s="3">
        <f>TITRES_STAT!B1090</f>
        <v>44368</v>
      </c>
      <c r="B1087" s="5">
        <f>TITRES_STAT!D1090</f>
        <v>1.8426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6.1208608152677939E-3</v>
      </c>
      <c r="G1087" s="2">
        <f t="shared" si="152"/>
        <v>4.9640813874491469E-3</v>
      </c>
      <c r="H1087" s="2">
        <f t="shared" si="148"/>
        <v>1.2330299077576308</v>
      </c>
      <c r="I1087" s="2">
        <f t="shared" si="149"/>
        <v>55.217796388397581</v>
      </c>
    </row>
    <row r="1088" spans="1:9" ht="13.5" x14ac:dyDescent="0.25">
      <c r="A1088" s="3">
        <f>TITRES_STAT!B1091</f>
        <v>44369</v>
      </c>
      <c r="B1088" s="5">
        <f>TITRES_STAT!D1091</f>
        <v>1.8492999999999999</v>
      </c>
      <c r="C1088" s="2">
        <f t="shared" si="144"/>
        <v>6.6999999999999282E-3</v>
      </c>
      <c r="D1088" s="2">
        <f t="shared" si="145"/>
        <v>6.6999999999999282E-3</v>
      </c>
      <c r="E1088" s="2">
        <f t="shared" si="146"/>
        <v>0</v>
      </c>
      <c r="F1088" s="2">
        <f t="shared" si="152"/>
        <v>6.1622278998915174E-3</v>
      </c>
      <c r="G1088" s="2">
        <f t="shared" si="152"/>
        <v>4.609504145488494E-3</v>
      </c>
      <c r="H1088" s="2">
        <f t="shared" si="148"/>
        <v>1.3368526647107446</v>
      </c>
      <c r="I1088" s="2">
        <f t="shared" si="149"/>
        <v>57.207400573378472</v>
      </c>
    </row>
    <row r="1089" spans="1:9" ht="13.5" x14ac:dyDescent="0.25">
      <c r="A1089" s="3">
        <f>TITRES_STAT!B1092</f>
        <v>44370</v>
      </c>
      <c r="B1089" s="5">
        <f>TITRES_STAT!D1092</f>
        <v>1.8426</v>
      </c>
      <c r="C1089" s="2">
        <f t="shared" si="144"/>
        <v>-6.6999999999999282E-3</v>
      </c>
      <c r="D1089" s="2">
        <f t="shared" si="145"/>
        <v>0</v>
      </c>
      <c r="E1089" s="2">
        <f t="shared" si="146"/>
        <v>6.6999999999999282E-3</v>
      </c>
      <c r="F1089" s="2">
        <f t="shared" si="152"/>
        <v>5.7220687641849803E-3</v>
      </c>
      <c r="G1089" s="2">
        <f t="shared" si="152"/>
        <v>4.7588252779535972E-3</v>
      </c>
      <c r="H1089" s="2">
        <f t="shared" si="148"/>
        <v>1.2024120302743284</v>
      </c>
      <c r="I1089" s="2">
        <f t="shared" si="149"/>
        <v>54.595235303203381</v>
      </c>
    </row>
    <row r="1090" spans="1:9" ht="13.5" x14ac:dyDescent="0.25">
      <c r="A1090" s="3">
        <f>TITRES_STAT!B1093</f>
        <v>44371</v>
      </c>
      <c r="B1090" s="5">
        <f>TITRES_STAT!D1093</f>
        <v>1.8359000000000001</v>
      </c>
      <c r="C1090" s="2">
        <f t="shared" si="144"/>
        <v>-6.6999999999999282E-3</v>
      </c>
      <c r="D1090" s="2">
        <f t="shared" si="145"/>
        <v>0</v>
      </c>
      <c r="E1090" s="2">
        <f t="shared" si="146"/>
        <v>6.6999999999999282E-3</v>
      </c>
      <c r="F1090" s="2">
        <f t="shared" si="152"/>
        <v>5.313349566743196E-3</v>
      </c>
      <c r="G1090" s="2">
        <f t="shared" si="152"/>
        <v>4.8974806152426208E-3</v>
      </c>
      <c r="H1090" s="2">
        <f t="shared" si="148"/>
        <v>1.0849148744369197</v>
      </c>
      <c r="I1090" s="2">
        <f t="shared" si="149"/>
        <v>52.036411065939873</v>
      </c>
    </row>
    <row r="1091" spans="1:9" ht="13.5" x14ac:dyDescent="0.25">
      <c r="A1091" s="3">
        <f>TITRES_STAT!B1094</f>
        <v>44372</v>
      </c>
      <c r="B1091" s="5">
        <f>TITRES_STAT!D1094</f>
        <v>1.8560000000000001</v>
      </c>
      <c r="C1091" s="2">
        <f t="shared" ref="C1091:C1154" si="153">B1091-B1090</f>
        <v>2.0100000000000007E-2</v>
      </c>
      <c r="D1091" s="2">
        <f t="shared" ref="D1091:D1154" si="154">IF(C1091&gt;0,C1091,0)</f>
        <v>2.0100000000000007E-2</v>
      </c>
      <c r="E1091" s="2">
        <f t="shared" ref="E1091:E1154" si="155">IF(C1091&lt;0,-C1091,0)</f>
        <v>0</v>
      </c>
      <c r="F1091" s="2">
        <f t="shared" si="152"/>
        <v>6.3695388834043975E-3</v>
      </c>
      <c r="G1091" s="2">
        <f t="shared" si="152"/>
        <v>4.5476605712967194E-3</v>
      </c>
      <c r="H1091" s="2">
        <f t="shared" si="148"/>
        <v>1.4006187980709801</v>
      </c>
      <c r="I1091" s="2">
        <f t="shared" si="149"/>
        <v>58.344073586212389</v>
      </c>
    </row>
    <row r="1092" spans="1:9" ht="13.5" x14ac:dyDescent="0.25">
      <c r="A1092" s="3">
        <f>TITRES_STAT!B1095</f>
        <v>44375</v>
      </c>
      <c r="B1092" s="5">
        <f>TITRES_STAT!D1095</f>
        <v>1.8560000000000001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5.9145718203040829E-3</v>
      </c>
      <c r="G1092" s="2">
        <f t="shared" si="152"/>
        <v>4.2228276733469539E-3</v>
      </c>
      <c r="H1092" s="2">
        <f t="shared" si="148"/>
        <v>1.4006187980709799</v>
      </c>
      <c r="I1092" s="2">
        <f t="shared" si="149"/>
        <v>58.344073586212382</v>
      </c>
    </row>
    <row r="1093" spans="1:9" ht="13.5" x14ac:dyDescent="0.25">
      <c r="A1093" s="3">
        <f>TITRES_STAT!B1096</f>
        <v>44376</v>
      </c>
      <c r="B1093" s="5">
        <f>TITRES_STAT!D1096</f>
        <v>1.8761000000000001</v>
      </c>
      <c r="C1093" s="2">
        <f t="shared" si="153"/>
        <v>2.0100000000000007E-2</v>
      </c>
      <c r="D1093" s="2">
        <f t="shared" si="154"/>
        <v>2.0100000000000007E-2</v>
      </c>
      <c r="E1093" s="2">
        <f t="shared" si="155"/>
        <v>0</v>
      </c>
      <c r="F1093" s="2">
        <f t="shared" si="152"/>
        <v>6.9278166902823632E-3</v>
      </c>
      <c r="G1093" s="2">
        <f t="shared" si="152"/>
        <v>3.9211971252507433E-3</v>
      </c>
      <c r="H1093" s="2">
        <f t="shared" si="148"/>
        <v>1.7667606266643276</v>
      </c>
      <c r="I1093" s="2">
        <f t="shared" si="149"/>
        <v>63.856649167166161</v>
      </c>
    </row>
    <row r="1094" spans="1:9" ht="13.5" x14ac:dyDescent="0.25">
      <c r="A1094" s="3">
        <f>TITRES_STAT!B1097</f>
        <v>44377</v>
      </c>
      <c r="B1094" s="5">
        <f>TITRES_STAT!D1097</f>
        <v>1.9096</v>
      </c>
      <c r="C1094" s="2">
        <f t="shared" si="153"/>
        <v>3.3499999999999863E-2</v>
      </c>
      <c r="D1094" s="2">
        <f t="shared" si="154"/>
        <v>3.3499999999999863E-2</v>
      </c>
      <c r="E1094" s="2">
        <f t="shared" si="155"/>
        <v>0</v>
      </c>
      <c r="F1094" s="2">
        <f t="shared" si="152"/>
        <v>8.8258297838336129E-3</v>
      </c>
      <c r="G1094" s="2">
        <f t="shared" si="152"/>
        <v>3.6411116163042614E-3</v>
      </c>
      <c r="H1094" s="2">
        <f t="shared" si="148"/>
        <v>2.4239382677293082</v>
      </c>
      <c r="I1094" s="2">
        <f t="shared" si="149"/>
        <v>70.793865957659875</v>
      </c>
    </row>
    <row r="1095" spans="1:9" ht="13.5" x14ac:dyDescent="0.25">
      <c r="A1095" s="3">
        <f>TITRES_STAT!B1098</f>
        <v>44378</v>
      </c>
      <c r="B1095" s="5">
        <f>TITRES_STAT!D1098</f>
        <v>2.0034000000000001</v>
      </c>
      <c r="C1095" s="2">
        <f t="shared" si="153"/>
        <v>9.3800000000000106E-2</v>
      </c>
      <c r="D1095" s="2">
        <f t="shared" si="154"/>
        <v>9.3800000000000106E-2</v>
      </c>
      <c r="E1095" s="2">
        <f t="shared" si="155"/>
        <v>0</v>
      </c>
      <c r="F1095" s="2">
        <f t="shared" si="152"/>
        <v>1.4895413370702647E-2</v>
      </c>
      <c r="G1095" s="2">
        <f t="shared" si="152"/>
        <v>3.3810322151396712E-3</v>
      </c>
      <c r="H1095" s="2">
        <f t="shared" si="148"/>
        <v>4.4055816161714132</v>
      </c>
      <c r="I1095" s="2">
        <f t="shared" si="149"/>
        <v>81.500603061687457</v>
      </c>
    </row>
    <row r="1096" spans="1:9" ht="13.5" x14ac:dyDescent="0.25">
      <c r="A1096" s="3">
        <f>TITRES_STAT!B1099</f>
        <v>44379</v>
      </c>
      <c r="B1096" s="5">
        <f>TITRES_STAT!D1099</f>
        <v>1.9966999999999999</v>
      </c>
      <c r="C1096" s="2">
        <f t="shared" si="153"/>
        <v>-6.7000000000001503E-3</v>
      </c>
      <c r="D1096" s="2">
        <f t="shared" si="154"/>
        <v>0</v>
      </c>
      <c r="E1096" s="2">
        <f t="shared" si="155"/>
        <v>6.7000000000001503E-3</v>
      </c>
      <c r="F1096" s="2">
        <f t="shared" si="152"/>
        <v>1.3831455272795315E-2</v>
      </c>
      <c r="G1096" s="2">
        <f t="shared" si="152"/>
        <v>3.6181013426297053E-3</v>
      </c>
      <c r="H1096" s="2">
        <f t="shared" si="148"/>
        <v>3.8228490478772352</v>
      </c>
      <c r="I1096" s="2">
        <f t="shared" si="149"/>
        <v>79.265368041320983</v>
      </c>
    </row>
    <row r="1097" spans="1:9" ht="13.5" x14ac:dyDescent="0.25">
      <c r="A1097" s="3">
        <f>TITRES_STAT!B1100</f>
        <v>44382</v>
      </c>
      <c r="B1097" s="5">
        <f>TITRES_STAT!D1100</f>
        <v>2.0101</v>
      </c>
      <c r="C1097" s="2">
        <f t="shared" si="153"/>
        <v>1.3400000000000079E-2</v>
      </c>
      <c r="D1097" s="2">
        <f t="shared" si="154"/>
        <v>1.3400000000000079E-2</v>
      </c>
      <c r="E1097" s="2">
        <f t="shared" si="155"/>
        <v>0</v>
      </c>
      <c r="F1097" s="2">
        <f t="shared" si="152"/>
        <v>1.3800637039024228E-2</v>
      </c>
      <c r="G1097" s="2">
        <f t="shared" si="152"/>
        <v>3.3596655324418692E-3</v>
      </c>
      <c r="H1097" s="2">
        <f t="shared" si="148"/>
        <v>4.107741352751165</v>
      </c>
      <c r="I1097" s="2">
        <f t="shared" si="149"/>
        <v>80.421874739969496</v>
      </c>
    </row>
    <row r="1098" spans="1:9" ht="13.5" x14ac:dyDescent="0.25">
      <c r="A1098" s="3">
        <f>TITRES_STAT!B1101</f>
        <v>44383</v>
      </c>
      <c r="B1098" s="5">
        <f>TITRES_STAT!D1101</f>
        <v>1.9498</v>
      </c>
      <c r="C1098" s="2">
        <f t="shared" si="153"/>
        <v>-6.030000000000002E-2</v>
      </c>
      <c r="D1098" s="2">
        <f t="shared" si="154"/>
        <v>0</v>
      </c>
      <c r="E1098" s="2">
        <f t="shared" si="155"/>
        <v>6.030000000000002E-2</v>
      </c>
      <c r="F1098" s="2">
        <f t="shared" si="152"/>
        <v>1.2814877250522497E-2</v>
      </c>
      <c r="G1098" s="2">
        <f t="shared" si="152"/>
        <v>7.4268322801245941E-3</v>
      </c>
      <c r="H1098" s="2">
        <f t="shared" si="148"/>
        <v>1.7254835934315069</v>
      </c>
      <c r="I1098" s="2">
        <f t="shared" si="149"/>
        <v>63.309263632698858</v>
      </c>
    </row>
    <row r="1099" spans="1:9" ht="13.5" x14ac:dyDescent="0.25">
      <c r="A1099" s="3">
        <f>TITRES_STAT!B1102</f>
        <v>44384</v>
      </c>
      <c r="B1099" s="5">
        <f>TITRES_STAT!D1102</f>
        <v>1.9498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1.1899528875485177E-2</v>
      </c>
      <c r="G1099" s="2">
        <f t="shared" si="152"/>
        <v>6.8963442601156942E-3</v>
      </c>
      <c r="H1099" s="2">
        <f t="shared" si="148"/>
        <v>1.7254835934315071</v>
      </c>
      <c r="I1099" s="2">
        <f t="shared" si="149"/>
        <v>63.309263632698858</v>
      </c>
    </row>
    <row r="1100" spans="1:9" ht="13.5" x14ac:dyDescent="0.25">
      <c r="A1100" s="3">
        <f>TITRES_STAT!B1103</f>
        <v>44385</v>
      </c>
      <c r="B1100" s="5">
        <f>TITRES_STAT!D1103</f>
        <v>1.9431</v>
      </c>
      <c r="C1100" s="2">
        <f t="shared" si="153"/>
        <v>-6.6999999999999282E-3</v>
      </c>
      <c r="D1100" s="2">
        <f t="shared" si="154"/>
        <v>0</v>
      </c>
      <c r="E1100" s="2">
        <f t="shared" si="155"/>
        <v>6.6999999999999282E-3</v>
      </c>
      <c r="F1100" s="2">
        <f t="shared" si="152"/>
        <v>1.1049562527236236E-2</v>
      </c>
      <c r="G1100" s="2">
        <f t="shared" si="152"/>
        <v>6.8823196701074249E-3</v>
      </c>
      <c r="H1100" s="2">
        <f t="shared" si="148"/>
        <v>1.605499752536744</v>
      </c>
      <c r="I1100" s="2">
        <f t="shared" si="149"/>
        <v>61.619647093560893</v>
      </c>
    </row>
    <row r="1101" spans="1:9" ht="13.5" x14ac:dyDescent="0.25">
      <c r="A1101" s="3">
        <f>TITRES_STAT!B1104</f>
        <v>44386</v>
      </c>
      <c r="B1101" s="5">
        <f>TITRES_STAT!D1104</f>
        <v>1.9431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1.0260308061005075E-2</v>
      </c>
      <c r="G1101" s="2">
        <f t="shared" si="156"/>
        <v>6.3907254079568947E-3</v>
      </c>
      <c r="H1101" s="2">
        <f t="shared" si="148"/>
        <v>1.6054997525367438</v>
      </c>
      <c r="I1101" s="2">
        <f t="shared" si="149"/>
        <v>61.619647093560893</v>
      </c>
    </row>
    <row r="1102" spans="1:9" ht="13.5" x14ac:dyDescent="0.25">
      <c r="A1102" s="3">
        <f>TITRES_STAT!B1105</f>
        <v>44389</v>
      </c>
      <c r="B1102" s="5">
        <f>TITRES_STAT!D1105</f>
        <v>1.9699</v>
      </c>
      <c r="C1102" s="2">
        <f t="shared" si="153"/>
        <v>2.6799999999999935E-2</v>
      </c>
      <c r="D1102" s="2">
        <f t="shared" si="154"/>
        <v>2.6799999999999935E-2</v>
      </c>
      <c r="E1102" s="2">
        <f t="shared" si="155"/>
        <v>0</v>
      </c>
      <c r="F1102" s="2">
        <f t="shared" si="156"/>
        <v>1.1441714628076137E-2</v>
      </c>
      <c r="G1102" s="2">
        <f t="shared" si="156"/>
        <v>5.9342450216742591E-3</v>
      </c>
      <c r="H1102" s="2">
        <f t="shared" si="148"/>
        <v>1.9280826097146941</v>
      </c>
      <c r="I1102" s="2">
        <f t="shared" si="149"/>
        <v>65.847958090996698</v>
      </c>
    </row>
    <row r="1103" spans="1:9" ht="13.5" x14ac:dyDescent="0.25">
      <c r="A1103" s="3">
        <f>TITRES_STAT!B1106</f>
        <v>44390</v>
      </c>
      <c r="B1103" s="5">
        <f>TITRES_STAT!D1106</f>
        <v>1.9765999999999999</v>
      </c>
      <c r="C1103" s="2">
        <f t="shared" si="153"/>
        <v>6.6999999999999282E-3</v>
      </c>
      <c r="D1103" s="2">
        <f t="shared" si="154"/>
        <v>6.6999999999999282E-3</v>
      </c>
      <c r="E1103" s="2">
        <f t="shared" si="155"/>
        <v>0</v>
      </c>
      <c r="F1103" s="2">
        <f t="shared" si="156"/>
        <v>1.1103020726070693E-2</v>
      </c>
      <c r="G1103" s="2">
        <f t="shared" si="156"/>
        <v>5.5103703772689545E-3</v>
      </c>
      <c r="H1103" s="2">
        <f t="shared" si="148"/>
        <v>2.0149318404933725</v>
      </c>
      <c r="I1103" s="2">
        <f t="shared" si="149"/>
        <v>66.831754317989592</v>
      </c>
    </row>
    <row r="1104" spans="1:9" ht="13.5" x14ac:dyDescent="0.25">
      <c r="A1104" s="3">
        <f>TITRES_STAT!B1107</f>
        <v>44391</v>
      </c>
      <c r="B1104" s="5">
        <f>TITRES_STAT!D1107</f>
        <v>1.9699</v>
      </c>
      <c r="C1104" s="2">
        <f t="shared" si="153"/>
        <v>-6.6999999999999282E-3</v>
      </c>
      <c r="D1104" s="2">
        <f t="shared" si="154"/>
        <v>0</v>
      </c>
      <c r="E1104" s="2">
        <f t="shared" si="155"/>
        <v>6.6999999999999282E-3</v>
      </c>
      <c r="F1104" s="2">
        <f t="shared" si="156"/>
        <v>1.0309947817065642E-2</v>
      </c>
      <c r="G1104" s="2">
        <f t="shared" si="156"/>
        <v>5.5953439217497391E-3</v>
      </c>
      <c r="H1104" s="2">
        <f t="shared" si="148"/>
        <v>1.8425941213353663</v>
      </c>
      <c r="I1104" s="2">
        <f t="shared" si="149"/>
        <v>64.820865824832225</v>
      </c>
    </row>
    <row r="1105" spans="1:9" ht="13.5" x14ac:dyDescent="0.25">
      <c r="A1105" s="3">
        <f>TITRES_STAT!B1108</f>
        <v>44392</v>
      </c>
      <c r="B1105" s="5">
        <f>TITRES_STAT!D1108</f>
        <v>1.9966999999999999</v>
      </c>
      <c r="C1105" s="2">
        <f t="shared" si="153"/>
        <v>2.6799999999999935E-2</v>
      </c>
      <c r="D1105" s="2">
        <f t="shared" si="154"/>
        <v>2.6799999999999935E-2</v>
      </c>
      <c r="E1105" s="2">
        <f t="shared" si="155"/>
        <v>0</v>
      </c>
      <c r="F1105" s="2">
        <f t="shared" si="156"/>
        <v>1.1487808687275235E-2</v>
      </c>
      <c r="G1105" s="2">
        <f t="shared" si="156"/>
        <v>5.1956764987676146E-3</v>
      </c>
      <c r="H1105" s="2">
        <f t="shared" ref="H1105:H1168" si="157">F1105/G1105</f>
        <v>2.2110323246645707</v>
      </c>
      <c r="I1105" s="2">
        <f t="shared" ref="I1105:I1168" si="158">IF(G1105=0,100,100-(100/(1+H1105)))</f>
        <v>68.857367385597357</v>
      </c>
    </row>
    <row r="1106" spans="1:9" ht="13.5" x14ac:dyDescent="0.25">
      <c r="A1106" s="3">
        <f>TITRES_STAT!B1109</f>
        <v>44393</v>
      </c>
      <c r="B1106" s="5">
        <f>TITRES_STAT!D1109</f>
        <v>2.0636999999999999</v>
      </c>
      <c r="C1106" s="2">
        <f t="shared" si="153"/>
        <v>6.6999999999999948E-2</v>
      </c>
      <c r="D1106" s="2">
        <f t="shared" si="154"/>
        <v>6.6999999999999948E-2</v>
      </c>
      <c r="E1106" s="2">
        <f t="shared" si="155"/>
        <v>0</v>
      </c>
      <c r="F1106" s="2">
        <f t="shared" si="156"/>
        <v>1.5452965209612715E-2</v>
      </c>
      <c r="G1106" s="2">
        <f t="shared" si="156"/>
        <v>4.8245567488556422E-3</v>
      </c>
      <c r="H1106" s="2">
        <f t="shared" si="157"/>
        <v>3.2029813336278141</v>
      </c>
      <c r="I1106" s="2">
        <f t="shared" si="158"/>
        <v>76.207365186253469</v>
      </c>
    </row>
    <row r="1107" spans="1:9" ht="13.5" x14ac:dyDescent="0.25">
      <c r="A1107" s="3">
        <f>TITRES_STAT!B1110</f>
        <v>44396</v>
      </c>
      <c r="B1107" s="5">
        <f>TITRES_STAT!D1110</f>
        <v>2.1440999999999999</v>
      </c>
      <c r="C1107" s="2">
        <f t="shared" si="153"/>
        <v>8.0400000000000027E-2</v>
      </c>
      <c r="D1107" s="2">
        <f t="shared" si="154"/>
        <v>8.0400000000000027E-2</v>
      </c>
      <c r="E1107" s="2">
        <f t="shared" si="155"/>
        <v>0</v>
      </c>
      <c r="F1107" s="2">
        <f t="shared" si="156"/>
        <v>2.0092039123211808E-2</v>
      </c>
      <c r="G1107" s="2">
        <f t="shared" si="156"/>
        <v>4.4799455525088103E-3</v>
      </c>
      <c r="H1107" s="2">
        <f t="shared" si="157"/>
        <v>4.4848846682880072</v>
      </c>
      <c r="I1107" s="2">
        <f t="shared" si="158"/>
        <v>81.768076076754966</v>
      </c>
    </row>
    <row r="1108" spans="1:9" ht="13.5" x14ac:dyDescent="0.25">
      <c r="A1108" s="3">
        <f>TITRES_STAT!B1111</f>
        <v>44399</v>
      </c>
      <c r="B1108" s="5">
        <f>TITRES_STAT!D1111</f>
        <v>2.2646999999999999</v>
      </c>
      <c r="C1108" s="2">
        <f t="shared" si="153"/>
        <v>0.12060000000000004</v>
      </c>
      <c r="D1108" s="2">
        <f t="shared" si="154"/>
        <v>0.12060000000000004</v>
      </c>
      <c r="E1108" s="2">
        <f t="shared" si="155"/>
        <v>0</v>
      </c>
      <c r="F1108" s="2">
        <f t="shared" si="156"/>
        <v>2.7271179185839538E-2</v>
      </c>
      <c r="G1108" s="2">
        <f t="shared" si="156"/>
        <v>4.1599494416153238E-3</v>
      </c>
      <c r="H1108" s="2">
        <f t="shared" si="157"/>
        <v>6.5556515935083191</v>
      </c>
      <c r="I1108" s="2">
        <f t="shared" si="158"/>
        <v>86.764874112787538</v>
      </c>
    </row>
    <row r="1109" spans="1:9" ht="13.5" x14ac:dyDescent="0.25">
      <c r="A1109" s="3">
        <f>TITRES_STAT!B1112</f>
        <v>44400</v>
      </c>
      <c r="B1109" s="5">
        <f>TITRES_STAT!D1112</f>
        <v>2.258</v>
      </c>
      <c r="C1109" s="2">
        <f t="shared" si="153"/>
        <v>-6.6999999999999282E-3</v>
      </c>
      <c r="D1109" s="2">
        <f t="shared" si="154"/>
        <v>0</v>
      </c>
      <c r="E1109" s="2">
        <f t="shared" si="155"/>
        <v>6.6999999999999282E-3</v>
      </c>
      <c r="F1109" s="2">
        <f t="shared" si="156"/>
        <v>2.5323237815422426E-2</v>
      </c>
      <c r="G1109" s="2">
        <f t="shared" si="156"/>
        <v>4.3413816243570809E-3</v>
      </c>
      <c r="H1109" s="2">
        <f t="shared" si="157"/>
        <v>5.8329905100597017</v>
      </c>
      <c r="I1109" s="2">
        <f t="shared" si="158"/>
        <v>85.365119437415075</v>
      </c>
    </row>
    <row r="1110" spans="1:9" ht="13.5" x14ac:dyDescent="0.25">
      <c r="A1110" s="3">
        <f>TITRES_STAT!B1113</f>
        <v>44403</v>
      </c>
      <c r="B1110" s="5">
        <f>TITRES_STAT!D1113</f>
        <v>2.2044000000000001</v>
      </c>
      <c r="C1110" s="2">
        <f t="shared" si="153"/>
        <v>-5.359999999999987E-2</v>
      </c>
      <c r="D1110" s="2">
        <f t="shared" si="154"/>
        <v>0</v>
      </c>
      <c r="E1110" s="2">
        <f t="shared" si="155"/>
        <v>5.359999999999987E-2</v>
      </c>
      <c r="F1110" s="2">
        <f t="shared" si="156"/>
        <v>2.3514435114320824E-2</v>
      </c>
      <c r="G1110" s="2">
        <f t="shared" si="156"/>
        <v>7.8598543654744227E-3</v>
      </c>
      <c r="H1110" s="2">
        <f t="shared" si="157"/>
        <v>2.9917138436573927</v>
      </c>
      <c r="I1110" s="2">
        <f t="shared" si="158"/>
        <v>74.948104018304235</v>
      </c>
    </row>
    <row r="1111" spans="1:9" ht="13.5" x14ac:dyDescent="0.25">
      <c r="A1111" s="3">
        <f>TITRES_STAT!B1114</f>
        <v>44404</v>
      </c>
      <c r="B1111" s="5">
        <f>TITRES_STAT!D1114</f>
        <v>2.1977000000000002</v>
      </c>
      <c r="C1111" s="2">
        <f t="shared" si="153"/>
        <v>-6.6999999999999282E-3</v>
      </c>
      <c r="D1111" s="2">
        <f t="shared" si="154"/>
        <v>0</v>
      </c>
      <c r="E1111" s="2">
        <f t="shared" si="155"/>
        <v>6.6999999999999282E-3</v>
      </c>
      <c r="F1111" s="2">
        <f t="shared" si="156"/>
        <v>2.1834832606155048E-2</v>
      </c>
      <c r="G1111" s="2">
        <f t="shared" si="156"/>
        <v>7.7770076250833877E-3</v>
      </c>
      <c r="H1111" s="2">
        <f t="shared" si="157"/>
        <v>2.8076136296601519</v>
      </c>
      <c r="I1111" s="2">
        <f t="shared" si="158"/>
        <v>73.736831063679773</v>
      </c>
    </row>
    <row r="1112" spans="1:9" ht="13.5" x14ac:dyDescent="0.25">
      <c r="A1112" s="3">
        <f>TITRES_STAT!B1115</f>
        <v>44405</v>
      </c>
      <c r="B1112" s="5">
        <f>TITRES_STAT!D1115</f>
        <v>2.1776</v>
      </c>
      <c r="C1112" s="2">
        <f t="shared" si="153"/>
        <v>-2.0100000000000229E-2</v>
      </c>
      <c r="D1112" s="2">
        <f t="shared" si="154"/>
        <v>0</v>
      </c>
      <c r="E1112" s="2">
        <f t="shared" si="155"/>
        <v>2.0100000000000229E-2</v>
      </c>
      <c r="F1112" s="2">
        <f t="shared" si="156"/>
        <v>2.0275201705715402E-2</v>
      </c>
      <c r="G1112" s="2">
        <f t="shared" si="156"/>
        <v>8.6572213661488765E-3</v>
      </c>
      <c r="H1112" s="2">
        <f t="shared" si="157"/>
        <v>2.3419987601327477</v>
      </c>
      <c r="I1112" s="2">
        <f t="shared" si="158"/>
        <v>70.07778662490351</v>
      </c>
    </row>
    <row r="1113" spans="1:9" ht="13.5" x14ac:dyDescent="0.25">
      <c r="A1113" s="3">
        <f>TITRES_STAT!B1116</f>
        <v>44406</v>
      </c>
      <c r="B1113" s="5">
        <f>TITRES_STAT!D1116</f>
        <v>2.1776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1.8826973012450017E-2</v>
      </c>
      <c r="G1113" s="2">
        <f t="shared" si="156"/>
        <v>8.0388484114239569E-3</v>
      </c>
      <c r="H1113" s="2">
        <f t="shared" si="157"/>
        <v>2.3419987601327481</v>
      </c>
      <c r="I1113" s="2">
        <f t="shared" si="158"/>
        <v>70.07778662490351</v>
      </c>
    </row>
    <row r="1114" spans="1:9" ht="13.5" x14ac:dyDescent="0.25">
      <c r="A1114" s="3">
        <f>TITRES_STAT!B1117</f>
        <v>44407</v>
      </c>
      <c r="B1114" s="5">
        <f>TITRES_STAT!D1117</f>
        <v>2.1633</v>
      </c>
      <c r="C1114" s="2">
        <f t="shared" si="153"/>
        <v>-1.4299999999999979E-2</v>
      </c>
      <c r="D1114" s="2">
        <f t="shared" si="154"/>
        <v>0</v>
      </c>
      <c r="E1114" s="2">
        <f t="shared" si="155"/>
        <v>1.4299999999999979E-2</v>
      </c>
      <c r="F1114" s="2">
        <f t="shared" si="156"/>
        <v>1.7482189225846444E-2</v>
      </c>
      <c r="G1114" s="2">
        <f t="shared" si="156"/>
        <v>8.4860735248936722E-3</v>
      </c>
      <c r="H1114" s="2">
        <f t="shared" si="157"/>
        <v>2.0601034358897441</v>
      </c>
      <c r="I1114" s="2">
        <f t="shared" si="158"/>
        <v>67.321366059992556</v>
      </c>
    </row>
    <row r="1115" spans="1:9" ht="13.5" x14ac:dyDescent="0.25">
      <c r="A1115" s="3">
        <f>TITRES_STAT!B1118</f>
        <v>44410</v>
      </c>
      <c r="B1115" s="5">
        <f>TITRES_STAT!D1118</f>
        <v>2.1415999999999999</v>
      </c>
      <c r="C1115" s="2">
        <f t="shared" si="153"/>
        <v>-2.1700000000000053E-2</v>
      </c>
      <c r="D1115" s="2">
        <f t="shared" si="154"/>
        <v>0</v>
      </c>
      <c r="E1115" s="2">
        <f t="shared" si="155"/>
        <v>2.1700000000000053E-2</v>
      </c>
      <c r="F1115" s="2">
        <f t="shared" si="156"/>
        <v>1.623346142400027E-2</v>
      </c>
      <c r="G1115" s="2">
        <f t="shared" si="156"/>
        <v>9.4299254159726977E-3</v>
      </c>
      <c r="H1115" s="2">
        <f t="shared" si="157"/>
        <v>1.7214835439210934</v>
      </c>
      <c r="I1115" s="2">
        <f t="shared" si="158"/>
        <v>63.255335413154569</v>
      </c>
    </row>
    <row r="1116" spans="1:9" ht="13.5" x14ac:dyDescent="0.25">
      <c r="A1116" s="3">
        <f>TITRES_STAT!B1119</f>
        <v>44411</v>
      </c>
      <c r="B1116" s="5">
        <f>TITRES_STAT!D1119</f>
        <v>2.0983999999999998</v>
      </c>
      <c r="C1116" s="2">
        <f t="shared" si="153"/>
        <v>-4.3200000000000127E-2</v>
      </c>
      <c r="D1116" s="2">
        <f t="shared" si="154"/>
        <v>0</v>
      </c>
      <c r="E1116" s="2">
        <f t="shared" si="155"/>
        <v>4.3200000000000127E-2</v>
      </c>
      <c r="F1116" s="2">
        <f t="shared" si="156"/>
        <v>1.5073928465143108E-2</v>
      </c>
      <c r="G1116" s="2">
        <f t="shared" si="156"/>
        <v>1.1842073600546085E-2</v>
      </c>
      <c r="H1116" s="2">
        <f t="shared" si="157"/>
        <v>1.2729129182618819</v>
      </c>
      <c r="I1116" s="2">
        <f t="shared" si="158"/>
        <v>56.003593803993624</v>
      </c>
    </row>
    <row r="1117" spans="1:9" ht="13.5" x14ac:dyDescent="0.25">
      <c r="A1117" s="3">
        <f>TITRES_STAT!B1120</f>
        <v>44412</v>
      </c>
      <c r="B1117" s="5">
        <f>TITRES_STAT!D1120</f>
        <v>2.0983999999999998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1.3997219289061459E-2</v>
      </c>
      <c r="G1117" s="2">
        <f t="shared" si="159"/>
        <v>1.0996211200507078E-2</v>
      </c>
      <c r="H1117" s="2">
        <f t="shared" si="157"/>
        <v>1.2729129182618821</v>
      </c>
      <c r="I1117" s="2">
        <f t="shared" si="158"/>
        <v>56.003593803993631</v>
      </c>
    </row>
    <row r="1118" spans="1:9" ht="13.5" x14ac:dyDescent="0.25">
      <c r="A1118" s="3">
        <f>TITRES_STAT!B1121</f>
        <v>44413</v>
      </c>
      <c r="B1118" s="5">
        <f>TITRES_STAT!D1121</f>
        <v>2.0695000000000001</v>
      </c>
      <c r="C1118" s="2">
        <f t="shared" si="153"/>
        <v>-2.8899999999999704E-2</v>
      </c>
      <c r="D1118" s="2">
        <f t="shared" si="154"/>
        <v>0</v>
      </c>
      <c r="E1118" s="2">
        <f t="shared" si="155"/>
        <v>2.8899999999999704E-2</v>
      </c>
      <c r="F1118" s="2">
        <f t="shared" si="159"/>
        <v>1.2997417911271356E-2</v>
      </c>
      <c r="G1118" s="2">
        <f t="shared" si="159"/>
        <v>1.2275053257613694E-2</v>
      </c>
      <c r="H1118" s="2">
        <f t="shared" si="157"/>
        <v>1.0588481889648511</v>
      </c>
      <c r="I1118" s="2">
        <f t="shared" si="158"/>
        <v>51.429153185753798</v>
      </c>
    </row>
    <row r="1119" spans="1:9" ht="13.5" x14ac:dyDescent="0.25">
      <c r="A1119" s="3">
        <f>TITRES_STAT!B1122</f>
        <v>44414</v>
      </c>
      <c r="B1119" s="5">
        <f>TITRES_STAT!D1122</f>
        <v>2.12</v>
      </c>
      <c r="C1119" s="2">
        <f t="shared" si="153"/>
        <v>5.0499999999999989E-2</v>
      </c>
      <c r="D1119" s="2">
        <f t="shared" si="154"/>
        <v>5.0499999999999989E-2</v>
      </c>
      <c r="E1119" s="2">
        <f t="shared" si="155"/>
        <v>0</v>
      </c>
      <c r="F1119" s="2">
        <f t="shared" si="159"/>
        <v>1.5676173774751972E-2</v>
      </c>
      <c r="G1119" s="2">
        <f t="shared" si="159"/>
        <v>1.1398263739212714E-2</v>
      </c>
      <c r="H1119" s="2">
        <f t="shared" si="157"/>
        <v>1.3753124277009172</v>
      </c>
      <c r="I1119" s="2">
        <f t="shared" si="158"/>
        <v>57.90027499801753</v>
      </c>
    </row>
    <row r="1120" spans="1:9" ht="13.5" x14ac:dyDescent="0.25">
      <c r="A1120" s="3">
        <f>TITRES_STAT!B1123</f>
        <v>44417</v>
      </c>
      <c r="B1120" s="5">
        <f>TITRES_STAT!D1123</f>
        <v>2.1560999999999999</v>
      </c>
      <c r="C1120" s="2">
        <f t="shared" si="153"/>
        <v>3.6099999999999799E-2</v>
      </c>
      <c r="D1120" s="2">
        <f t="shared" si="154"/>
        <v>3.6099999999999799E-2</v>
      </c>
      <c r="E1120" s="2">
        <f t="shared" si="155"/>
        <v>0</v>
      </c>
      <c r="F1120" s="2">
        <f t="shared" si="159"/>
        <v>1.7135018505126817E-2</v>
      </c>
      <c r="G1120" s="2">
        <f t="shared" si="159"/>
        <v>1.0584102043554663E-2</v>
      </c>
      <c r="H1120" s="2">
        <f t="shared" si="157"/>
        <v>1.6189392765313924</v>
      </c>
      <c r="I1120" s="2">
        <f t="shared" si="158"/>
        <v>61.816602280124947</v>
      </c>
    </row>
    <row r="1121" spans="1:9" ht="13.5" x14ac:dyDescent="0.25">
      <c r="A1121" s="3">
        <f>TITRES_STAT!B1124</f>
        <v>44419</v>
      </c>
      <c r="B1121" s="5">
        <f>TITRES_STAT!D1124</f>
        <v>2.1560999999999999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1.5911088611903473E-2</v>
      </c>
      <c r="G1121" s="2">
        <f t="shared" si="159"/>
        <v>9.8280947547293301E-3</v>
      </c>
      <c r="H1121" s="2">
        <f t="shared" si="157"/>
        <v>1.6189392765313921</v>
      </c>
      <c r="I1121" s="2">
        <f t="shared" si="158"/>
        <v>61.81660228012494</v>
      </c>
    </row>
    <row r="1122" spans="1:9" ht="13.5" x14ac:dyDescent="0.25">
      <c r="A1122" s="3">
        <f>TITRES_STAT!B1125</f>
        <v>44420</v>
      </c>
      <c r="B1122" s="5">
        <f>TITRES_STAT!D1125</f>
        <v>2.1560999999999999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1.4774582282481796E-2</v>
      </c>
      <c r="G1122" s="2">
        <f t="shared" si="159"/>
        <v>9.1260879865343782E-3</v>
      </c>
      <c r="H1122" s="2">
        <f t="shared" si="157"/>
        <v>1.6189392765313921</v>
      </c>
      <c r="I1122" s="2">
        <f t="shared" si="158"/>
        <v>61.81660228012494</v>
      </c>
    </row>
    <row r="1123" spans="1:9" ht="13.5" x14ac:dyDescent="0.25">
      <c r="A1123" s="3">
        <f>TITRES_STAT!B1126</f>
        <v>44424</v>
      </c>
      <c r="B1123" s="5">
        <f>TITRES_STAT!D1126</f>
        <v>2.1560999999999999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1.3719254976590239E-2</v>
      </c>
      <c r="G1123" s="2">
        <f t="shared" si="159"/>
        <v>8.4742245589247804E-3</v>
      </c>
      <c r="H1123" s="2">
        <f t="shared" si="157"/>
        <v>1.6189392765313921</v>
      </c>
      <c r="I1123" s="2">
        <f t="shared" si="158"/>
        <v>61.81660228012494</v>
      </c>
    </row>
    <row r="1124" spans="1:9" ht="13.5" x14ac:dyDescent="0.25">
      <c r="A1124" s="3">
        <f>TITRES_STAT!B1127</f>
        <v>44425</v>
      </c>
      <c r="B1124" s="5">
        <f>TITRES_STAT!D1127</f>
        <v>2.1560999999999999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1.2739308192548079E-2</v>
      </c>
      <c r="G1124" s="2">
        <f t="shared" si="159"/>
        <v>7.8689228047158673E-3</v>
      </c>
      <c r="H1124" s="2">
        <f t="shared" si="157"/>
        <v>1.6189392765313921</v>
      </c>
      <c r="I1124" s="2">
        <f t="shared" si="158"/>
        <v>61.81660228012494</v>
      </c>
    </row>
    <row r="1125" spans="1:9" ht="13.5" x14ac:dyDescent="0.25">
      <c r="A1125" s="3">
        <f>TITRES_STAT!B1128</f>
        <v>44426</v>
      </c>
      <c r="B1125" s="5">
        <f>TITRES_STAT!D1128</f>
        <v>2.1272000000000002</v>
      </c>
      <c r="C1125" s="2">
        <f t="shared" si="153"/>
        <v>-2.8899999999999704E-2</v>
      </c>
      <c r="D1125" s="2">
        <f t="shared" si="154"/>
        <v>0</v>
      </c>
      <c r="E1125" s="2">
        <f t="shared" si="155"/>
        <v>2.8899999999999704E-2</v>
      </c>
      <c r="F1125" s="2">
        <f t="shared" si="159"/>
        <v>1.1829357607366075E-2</v>
      </c>
      <c r="G1125" s="2">
        <f t="shared" si="159"/>
        <v>9.3711426043789989E-3</v>
      </c>
      <c r="H1125" s="2">
        <f t="shared" si="157"/>
        <v>1.2623175323186724</v>
      </c>
      <c r="I1125" s="2">
        <f t="shared" si="158"/>
        <v>55.797540101495393</v>
      </c>
    </row>
    <row r="1126" spans="1:9" ht="13.5" x14ac:dyDescent="0.25">
      <c r="A1126" s="3">
        <f>TITRES_STAT!B1129</f>
        <v>44427</v>
      </c>
      <c r="B1126" s="5">
        <f>TITRES_STAT!D1129</f>
        <v>2.1272000000000002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1.0984403492554211E-2</v>
      </c>
      <c r="G1126" s="2">
        <f t="shared" si="159"/>
        <v>8.7017752754947851E-3</v>
      </c>
      <c r="H1126" s="2">
        <f t="shared" si="157"/>
        <v>1.2623175323186722</v>
      </c>
      <c r="I1126" s="2">
        <f t="shared" si="158"/>
        <v>55.797540101495393</v>
      </c>
    </row>
    <row r="1127" spans="1:9" ht="13.5" x14ac:dyDescent="0.25">
      <c r="A1127" s="3">
        <f>TITRES_STAT!B1130</f>
        <v>44428</v>
      </c>
      <c r="B1127" s="5">
        <f>TITRES_STAT!D1130</f>
        <v>2.1560999999999999</v>
      </c>
      <c r="C1127" s="2">
        <f t="shared" si="153"/>
        <v>2.8899999999999704E-2</v>
      </c>
      <c r="D1127" s="2">
        <f t="shared" si="154"/>
        <v>2.8899999999999704E-2</v>
      </c>
      <c r="E1127" s="2">
        <f t="shared" si="155"/>
        <v>0</v>
      </c>
      <c r="F1127" s="2">
        <f t="shared" si="159"/>
        <v>1.2264088957371745E-2</v>
      </c>
      <c r="G1127" s="2">
        <f t="shared" si="159"/>
        <v>8.0802198986737288E-3</v>
      </c>
      <c r="H1127" s="2">
        <f t="shared" si="157"/>
        <v>1.5177914847818372</v>
      </c>
      <c r="I1127" s="2">
        <f t="shared" si="158"/>
        <v>60.282652235332009</v>
      </c>
    </row>
    <row r="1128" spans="1:9" ht="13.5" x14ac:dyDescent="0.25">
      <c r="A1128" s="3">
        <f>TITRES_STAT!B1131</f>
        <v>44431</v>
      </c>
      <c r="B1128" s="5">
        <f>TITRES_STAT!D1131</f>
        <v>2.2425999999999999</v>
      </c>
      <c r="C1128" s="2">
        <f t="shared" si="153"/>
        <v>8.6500000000000021E-2</v>
      </c>
      <c r="D1128" s="2">
        <f t="shared" si="154"/>
        <v>8.6500000000000021E-2</v>
      </c>
      <c r="E1128" s="2">
        <f t="shared" si="155"/>
        <v>0</v>
      </c>
      <c r="F1128" s="2">
        <f t="shared" si="159"/>
        <v>1.7566654031845194E-2</v>
      </c>
      <c r="G1128" s="2">
        <f t="shared" si="159"/>
        <v>7.503061334482748E-3</v>
      </c>
      <c r="H1128" s="2">
        <f t="shared" si="157"/>
        <v>2.341264884922631</v>
      </c>
      <c r="I1128" s="2">
        <f t="shared" si="158"/>
        <v>70.071214511831329</v>
      </c>
    </row>
    <row r="1129" spans="1:9" ht="13.5" x14ac:dyDescent="0.25">
      <c r="A1129" s="3">
        <f>TITRES_STAT!B1132</f>
        <v>44432</v>
      </c>
      <c r="B1129" s="5">
        <f>TITRES_STAT!D1132</f>
        <v>2.3075000000000001</v>
      </c>
      <c r="C1129" s="2">
        <f t="shared" si="153"/>
        <v>6.490000000000018E-2</v>
      </c>
      <c r="D1129" s="2">
        <f t="shared" si="154"/>
        <v>6.490000000000018E-2</v>
      </c>
      <c r="E1129" s="2">
        <f t="shared" si="155"/>
        <v>0</v>
      </c>
      <c r="F1129" s="2">
        <f t="shared" si="159"/>
        <v>2.0947607315284836E-2</v>
      </c>
      <c r="G1129" s="2">
        <f t="shared" si="159"/>
        <v>6.9671283820196949E-3</v>
      </c>
      <c r="H1129" s="2">
        <f t="shared" si="157"/>
        <v>3.0066343214436868</v>
      </c>
      <c r="I1129" s="2">
        <f t="shared" si="158"/>
        <v>75.041395850678086</v>
      </c>
    </row>
    <row r="1130" spans="1:9" ht="13.5" x14ac:dyDescent="0.25">
      <c r="A1130" s="3">
        <f>TITRES_STAT!B1133</f>
        <v>44433</v>
      </c>
      <c r="B1130" s="5">
        <f>TITRES_STAT!D1133</f>
        <v>2.2713999999999999</v>
      </c>
      <c r="C1130" s="2">
        <f t="shared" si="153"/>
        <v>-3.6100000000000243E-2</v>
      </c>
      <c r="D1130" s="2">
        <f t="shared" si="154"/>
        <v>0</v>
      </c>
      <c r="E1130" s="2">
        <f t="shared" si="155"/>
        <v>3.6100000000000243E-2</v>
      </c>
      <c r="F1130" s="2">
        <f t="shared" si="159"/>
        <v>1.945134964990735E-2</v>
      </c>
      <c r="G1130" s="2">
        <f t="shared" si="159"/>
        <v>9.0480477833040206E-3</v>
      </c>
      <c r="H1130" s="2">
        <f t="shared" si="157"/>
        <v>2.1497841430280795</v>
      </c>
      <c r="I1130" s="2">
        <f t="shared" si="158"/>
        <v>68.251792675588263</v>
      </c>
    </row>
    <row r="1131" spans="1:9" ht="13.5" x14ac:dyDescent="0.25">
      <c r="A1131" s="3">
        <f>TITRES_STAT!B1134</f>
        <v>44434</v>
      </c>
      <c r="B1131" s="5">
        <f>TITRES_STAT!D1134</f>
        <v>2.2713999999999999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1.8061967532056824E-2</v>
      </c>
      <c r="G1131" s="2">
        <f t="shared" si="159"/>
        <v>8.4017586559251619E-3</v>
      </c>
      <c r="H1131" s="2">
        <f t="shared" si="157"/>
        <v>2.1497841430280795</v>
      </c>
      <c r="I1131" s="2">
        <f t="shared" si="158"/>
        <v>68.251792675588263</v>
      </c>
    </row>
    <row r="1132" spans="1:9" ht="13.5" x14ac:dyDescent="0.25">
      <c r="A1132" s="3">
        <f>TITRES_STAT!B1135</f>
        <v>44435</v>
      </c>
      <c r="B1132" s="5">
        <f>TITRES_STAT!D1135</f>
        <v>2.3290999999999999</v>
      </c>
      <c r="C1132" s="2">
        <f t="shared" si="153"/>
        <v>5.7700000000000085E-2</v>
      </c>
      <c r="D1132" s="2">
        <f t="shared" si="154"/>
        <v>5.7700000000000085E-2</v>
      </c>
      <c r="E1132" s="2">
        <f t="shared" si="155"/>
        <v>0</v>
      </c>
      <c r="F1132" s="2">
        <f t="shared" si="159"/>
        <v>2.0893255565481345E-2</v>
      </c>
      <c r="G1132" s="2">
        <f t="shared" si="159"/>
        <v>7.8016330376447932E-3</v>
      </c>
      <c r="H1132" s="2">
        <f t="shared" si="157"/>
        <v>2.6780618191942973</v>
      </c>
      <c r="I1132" s="2">
        <f t="shared" si="158"/>
        <v>72.811767469991679</v>
      </c>
    </row>
    <row r="1133" spans="1:9" ht="13.5" x14ac:dyDescent="0.25">
      <c r="A1133" s="3">
        <f>TITRES_STAT!B1136</f>
        <v>44438</v>
      </c>
      <c r="B1133" s="5">
        <f>TITRES_STAT!D1136</f>
        <v>2.3218999999999999</v>
      </c>
      <c r="C1133" s="2">
        <f t="shared" si="153"/>
        <v>-7.2000000000000952E-3</v>
      </c>
      <c r="D1133" s="2">
        <f t="shared" si="154"/>
        <v>0</v>
      </c>
      <c r="E1133" s="2">
        <f t="shared" si="155"/>
        <v>7.2000000000000952E-3</v>
      </c>
      <c r="F1133" s="2">
        <f t="shared" ref="F1133:G1148" si="160">((F1132*13)+D1133)/14</f>
        <v>1.9400880167946964E-2</v>
      </c>
      <c r="G1133" s="2">
        <f t="shared" si="160"/>
        <v>7.7586592492416007E-3</v>
      </c>
      <c r="H1133" s="2">
        <f t="shared" si="157"/>
        <v>2.5005454608466504</v>
      </c>
      <c r="I1133" s="2">
        <f t="shared" si="158"/>
        <v>71.433023476343095</v>
      </c>
    </row>
    <row r="1134" spans="1:9" ht="13.5" x14ac:dyDescent="0.25">
      <c r="A1134" s="3">
        <f>TITRES_STAT!B1137</f>
        <v>44439</v>
      </c>
      <c r="B1134" s="5">
        <f>TITRES_STAT!D1137</f>
        <v>2.3218999999999999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1.8015103013093611E-2</v>
      </c>
      <c r="G1134" s="2">
        <f t="shared" si="160"/>
        <v>7.2044693028672007E-3</v>
      </c>
      <c r="H1134" s="2">
        <f t="shared" si="157"/>
        <v>2.5005454608466504</v>
      </c>
      <c r="I1134" s="2">
        <f t="shared" si="158"/>
        <v>71.433023476343095</v>
      </c>
    </row>
    <row r="1135" spans="1:9" ht="13.5" x14ac:dyDescent="0.25">
      <c r="A1135" s="3">
        <f>TITRES_STAT!B1138</f>
        <v>44440</v>
      </c>
      <c r="B1135" s="5">
        <f>TITRES_STAT!D1138</f>
        <v>2.3003</v>
      </c>
      <c r="C1135" s="2">
        <f t="shared" si="153"/>
        <v>-2.1599999999999842E-2</v>
      </c>
      <c r="D1135" s="2">
        <f t="shared" si="154"/>
        <v>0</v>
      </c>
      <c r="E1135" s="2">
        <f t="shared" si="155"/>
        <v>2.1599999999999842E-2</v>
      </c>
      <c r="F1135" s="2">
        <f t="shared" si="160"/>
        <v>1.6728309940729779E-2</v>
      </c>
      <c r="G1135" s="2">
        <f t="shared" si="160"/>
        <v>8.2327214955195318E-3</v>
      </c>
      <c r="H1135" s="2">
        <f t="shared" si="157"/>
        <v>2.0319295326379954</v>
      </c>
      <c r="I1135" s="2">
        <f t="shared" si="158"/>
        <v>67.017703108359228</v>
      </c>
    </row>
    <row r="1136" spans="1:9" ht="13.5" x14ac:dyDescent="0.25">
      <c r="A1136" s="3">
        <f>TITRES_STAT!B1139</f>
        <v>44441</v>
      </c>
      <c r="B1136" s="5">
        <f>TITRES_STAT!D1139</f>
        <v>2.2858999999999998</v>
      </c>
      <c r="C1136" s="2">
        <f t="shared" si="153"/>
        <v>-1.440000000000019E-2</v>
      </c>
      <c r="D1136" s="2">
        <f t="shared" si="154"/>
        <v>0</v>
      </c>
      <c r="E1136" s="2">
        <f t="shared" si="155"/>
        <v>1.440000000000019E-2</v>
      </c>
      <c r="F1136" s="2">
        <f t="shared" si="160"/>
        <v>1.5533430659249082E-2</v>
      </c>
      <c r="G1136" s="2">
        <f t="shared" si="160"/>
        <v>8.6732413886967223E-3</v>
      </c>
      <c r="H1136" s="2">
        <f t="shared" si="157"/>
        <v>1.7909602607731872</v>
      </c>
      <c r="I1136" s="2">
        <f t="shared" si="158"/>
        <v>64.170038031176858</v>
      </c>
    </row>
    <row r="1137" spans="1:9" ht="13.5" x14ac:dyDescent="0.25">
      <c r="A1137" s="3">
        <f>TITRES_STAT!B1140</f>
        <v>44442</v>
      </c>
      <c r="B1137" s="5">
        <f>TITRES_STAT!D1140</f>
        <v>2.2930999999999999</v>
      </c>
      <c r="C1137" s="2">
        <f t="shared" si="153"/>
        <v>7.2000000000000952E-3</v>
      </c>
      <c r="D1137" s="2">
        <f t="shared" si="154"/>
        <v>7.2000000000000952E-3</v>
      </c>
      <c r="E1137" s="2">
        <f t="shared" si="155"/>
        <v>0</v>
      </c>
      <c r="F1137" s="2">
        <f t="shared" si="160"/>
        <v>1.4938185612159869E-2</v>
      </c>
      <c r="G1137" s="2">
        <f t="shared" si="160"/>
        <v>8.0537241466469567E-3</v>
      </c>
      <c r="H1137" s="2">
        <f t="shared" si="157"/>
        <v>1.8548171429957843</v>
      </c>
      <c r="I1137" s="2">
        <f t="shared" si="158"/>
        <v>64.971486791948394</v>
      </c>
    </row>
    <row r="1138" spans="1:9" ht="13.5" x14ac:dyDescent="0.25">
      <c r="A1138" s="3">
        <f>TITRES_STAT!B1141</f>
        <v>44445</v>
      </c>
      <c r="B1138" s="5">
        <f>TITRES_STAT!D1141</f>
        <v>2.2498</v>
      </c>
      <c r="C1138" s="2">
        <f t="shared" si="153"/>
        <v>-4.3299999999999894E-2</v>
      </c>
      <c r="D1138" s="2">
        <f t="shared" si="154"/>
        <v>0</v>
      </c>
      <c r="E1138" s="2">
        <f t="shared" si="155"/>
        <v>4.3299999999999894E-2</v>
      </c>
      <c r="F1138" s="2">
        <f t="shared" si="160"/>
        <v>1.3871172354148449E-2</v>
      </c>
      <c r="G1138" s="2">
        <f t="shared" si="160"/>
        <v>1.057131527902931E-2</v>
      </c>
      <c r="H1138" s="2">
        <f t="shared" si="157"/>
        <v>1.3121519875265837</v>
      </c>
      <c r="I1138" s="2">
        <f t="shared" si="158"/>
        <v>56.750248020254652</v>
      </c>
    </row>
    <row r="1139" spans="1:9" ht="13.5" x14ac:dyDescent="0.25">
      <c r="A1139" s="3">
        <f>TITRES_STAT!B1142</f>
        <v>44446</v>
      </c>
      <c r="B1139" s="5">
        <f>TITRES_STAT!D1142</f>
        <v>2.2498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1.2880374328852131E-2</v>
      </c>
      <c r="G1139" s="2">
        <f t="shared" si="160"/>
        <v>9.8162213305272167E-3</v>
      </c>
      <c r="H1139" s="2">
        <f t="shared" si="157"/>
        <v>1.3121519875265835</v>
      </c>
      <c r="I1139" s="2">
        <f t="shared" si="158"/>
        <v>56.750248020254645</v>
      </c>
    </row>
    <row r="1140" spans="1:9" ht="13.5" x14ac:dyDescent="0.25">
      <c r="A1140" s="3">
        <f>TITRES_STAT!B1143</f>
        <v>44447</v>
      </c>
      <c r="B1140" s="5">
        <f>TITRES_STAT!D1143</f>
        <v>2.2498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1.1960347591076979E-2</v>
      </c>
      <c r="G1140" s="2">
        <f t="shared" si="160"/>
        <v>9.1150626640609887E-3</v>
      </c>
      <c r="H1140" s="2">
        <f t="shared" si="157"/>
        <v>1.3121519875265832</v>
      </c>
      <c r="I1140" s="2">
        <f t="shared" si="158"/>
        <v>56.750248020254645</v>
      </c>
    </row>
    <row r="1141" spans="1:9" ht="13.5" x14ac:dyDescent="0.25">
      <c r="A1141" s="3">
        <f>TITRES_STAT!B1144</f>
        <v>44448</v>
      </c>
      <c r="B1141" s="5">
        <f>TITRES_STAT!D1144</f>
        <v>2.2858999999999998</v>
      </c>
      <c r="C1141" s="2">
        <f t="shared" si="153"/>
        <v>3.6099999999999799E-2</v>
      </c>
      <c r="D1141" s="2">
        <f t="shared" si="154"/>
        <v>3.6099999999999799E-2</v>
      </c>
      <c r="E1141" s="2">
        <f t="shared" si="155"/>
        <v>0</v>
      </c>
      <c r="F1141" s="2">
        <f t="shared" si="160"/>
        <v>1.368460847742861E-2</v>
      </c>
      <c r="G1141" s="2">
        <f t="shared" si="160"/>
        <v>8.4639867594852036E-3</v>
      </c>
      <c r="H1141" s="2">
        <f t="shared" si="157"/>
        <v>1.6168040979143656</v>
      </c>
      <c r="I1141" s="2">
        <f t="shared" si="158"/>
        <v>61.785446575958211</v>
      </c>
    </row>
    <row r="1142" spans="1:9" ht="13.5" x14ac:dyDescent="0.25">
      <c r="A1142" s="3">
        <f>TITRES_STAT!B1145</f>
        <v>44449</v>
      </c>
      <c r="B1142" s="5">
        <f>TITRES_STAT!D1145</f>
        <v>2.2353999999999998</v>
      </c>
      <c r="C1142" s="2">
        <f t="shared" si="153"/>
        <v>-5.0499999999999989E-2</v>
      </c>
      <c r="D1142" s="2">
        <f t="shared" si="154"/>
        <v>0</v>
      </c>
      <c r="E1142" s="2">
        <f t="shared" si="155"/>
        <v>5.0499999999999989E-2</v>
      </c>
      <c r="F1142" s="2">
        <f t="shared" si="160"/>
        <v>1.2707136443326566E-2</v>
      </c>
      <c r="G1142" s="2">
        <f t="shared" si="160"/>
        <v>1.1466559133807688E-2</v>
      </c>
      <c r="H1142" s="2">
        <f t="shared" si="157"/>
        <v>1.1081908962437732</v>
      </c>
      <c r="I1142" s="2">
        <f t="shared" si="158"/>
        <v>52.565965360075786</v>
      </c>
    </row>
    <row r="1143" spans="1:9" ht="13.5" x14ac:dyDescent="0.25">
      <c r="A1143" s="3">
        <f>TITRES_STAT!B1146</f>
        <v>44452</v>
      </c>
      <c r="B1143" s="5">
        <f>TITRES_STAT!D1146</f>
        <v>2.2642000000000002</v>
      </c>
      <c r="C1143" s="2">
        <f t="shared" si="153"/>
        <v>2.8800000000000381E-2</v>
      </c>
      <c r="D1143" s="2">
        <f t="shared" si="154"/>
        <v>2.8800000000000381E-2</v>
      </c>
      <c r="E1143" s="2">
        <f t="shared" si="155"/>
        <v>0</v>
      </c>
      <c r="F1143" s="2">
        <f t="shared" si="160"/>
        <v>1.3856626697374695E-2</v>
      </c>
      <c r="G1143" s="2">
        <f t="shared" si="160"/>
        <v>1.0647519195678566E-2</v>
      </c>
      <c r="H1143" s="2">
        <f t="shared" si="157"/>
        <v>1.3013948547750527</v>
      </c>
      <c r="I1143" s="2">
        <f t="shared" si="158"/>
        <v>56.548090914292764</v>
      </c>
    </row>
    <row r="1144" spans="1:9" ht="13.5" x14ac:dyDescent="0.25">
      <c r="A1144" s="3">
        <f>TITRES_STAT!B1147</f>
        <v>44453</v>
      </c>
      <c r="B1144" s="5">
        <f>TITRES_STAT!D1147</f>
        <v>2.2642000000000002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1.2866867647562216E-2</v>
      </c>
      <c r="G1144" s="2">
        <f t="shared" si="160"/>
        <v>9.8869821102729547E-3</v>
      </c>
      <c r="H1144" s="2">
        <f t="shared" si="157"/>
        <v>1.3013948547750527</v>
      </c>
      <c r="I1144" s="2">
        <f t="shared" si="158"/>
        <v>56.548090914292764</v>
      </c>
    </row>
    <row r="1145" spans="1:9" ht="13.5" x14ac:dyDescent="0.25">
      <c r="A1145" s="3">
        <f>TITRES_STAT!B1148</f>
        <v>44454</v>
      </c>
      <c r="B1145" s="5">
        <f>TITRES_STAT!D1148</f>
        <v>2.2282000000000002</v>
      </c>
      <c r="C1145" s="2">
        <f t="shared" si="153"/>
        <v>-3.6000000000000032E-2</v>
      </c>
      <c r="D1145" s="2">
        <f t="shared" si="154"/>
        <v>0</v>
      </c>
      <c r="E1145" s="2">
        <f t="shared" si="155"/>
        <v>3.6000000000000032E-2</v>
      </c>
      <c r="F1145" s="2">
        <f t="shared" si="160"/>
        <v>1.1947805672736345E-2</v>
      </c>
      <c r="G1145" s="2">
        <f t="shared" si="160"/>
        <v>1.1752197673824889E-2</v>
      </c>
      <c r="H1145" s="2">
        <f t="shared" si="157"/>
        <v>1.0166443761703501</v>
      </c>
      <c r="I1145" s="2">
        <f t="shared" si="158"/>
        <v>50.412675044916902</v>
      </c>
    </row>
    <row r="1146" spans="1:9" ht="13.5" x14ac:dyDescent="0.25">
      <c r="A1146" s="3">
        <f>TITRES_STAT!B1149</f>
        <v>44455</v>
      </c>
      <c r="B1146" s="5">
        <f>TITRES_STAT!D1149</f>
        <v>2.2642000000000002</v>
      </c>
      <c r="C1146" s="2">
        <f t="shared" si="153"/>
        <v>3.6000000000000032E-2</v>
      </c>
      <c r="D1146" s="2">
        <f t="shared" si="154"/>
        <v>3.6000000000000032E-2</v>
      </c>
      <c r="E1146" s="2">
        <f t="shared" si="155"/>
        <v>0</v>
      </c>
      <c r="F1146" s="2">
        <f t="shared" si="160"/>
        <v>1.3665819553255179E-2</v>
      </c>
      <c r="G1146" s="2">
        <f t="shared" si="160"/>
        <v>1.0912754982837397E-2</v>
      </c>
      <c r="H1146" s="2">
        <f t="shared" si="157"/>
        <v>1.2522795183019828</v>
      </c>
      <c r="I1146" s="2">
        <f t="shared" si="158"/>
        <v>55.600537505490855</v>
      </c>
    </row>
    <row r="1147" spans="1:9" ht="13.5" x14ac:dyDescent="0.25">
      <c r="A1147" s="3">
        <f>TITRES_STAT!B1150</f>
        <v>44456</v>
      </c>
      <c r="B1147" s="5">
        <f>TITRES_STAT!D1150</f>
        <v>2.2282000000000002</v>
      </c>
      <c r="C1147" s="2">
        <f t="shared" si="153"/>
        <v>-3.6000000000000032E-2</v>
      </c>
      <c r="D1147" s="2">
        <f t="shared" si="154"/>
        <v>0</v>
      </c>
      <c r="E1147" s="2">
        <f t="shared" si="155"/>
        <v>3.6000000000000032E-2</v>
      </c>
      <c r="F1147" s="2">
        <f t="shared" si="160"/>
        <v>1.2689689585165522E-2</v>
      </c>
      <c r="G1147" s="2">
        <f t="shared" si="160"/>
        <v>1.270470105549187E-2</v>
      </c>
      <c r="H1147" s="2">
        <f t="shared" si="157"/>
        <v>0.99881843183395025</v>
      </c>
      <c r="I1147" s="2">
        <f t="shared" si="158"/>
        <v>49.970443334241082</v>
      </c>
    </row>
    <row r="1148" spans="1:9" ht="13.5" x14ac:dyDescent="0.25">
      <c r="A1148" s="3">
        <f>TITRES_STAT!B1151</f>
        <v>44459</v>
      </c>
      <c r="B1148" s="5">
        <f>TITRES_STAT!D1151</f>
        <v>2.2353999999999998</v>
      </c>
      <c r="C1148" s="2">
        <f t="shared" si="153"/>
        <v>7.1999999999996511E-3</v>
      </c>
      <c r="D1148" s="2">
        <f t="shared" si="154"/>
        <v>7.1999999999996511E-3</v>
      </c>
      <c r="E1148" s="2">
        <f t="shared" si="155"/>
        <v>0</v>
      </c>
      <c r="F1148" s="2">
        <f t="shared" si="160"/>
        <v>1.2297568900510817E-2</v>
      </c>
      <c r="G1148" s="2">
        <f t="shared" si="160"/>
        <v>1.1797222408671022E-2</v>
      </c>
      <c r="H1148" s="2">
        <f t="shared" si="157"/>
        <v>1.0424122284472688</v>
      </c>
      <c r="I1148" s="2">
        <f t="shared" si="158"/>
        <v>51.03828766437401</v>
      </c>
    </row>
    <row r="1149" spans="1:9" ht="13.5" x14ac:dyDescent="0.25">
      <c r="A1149" s="3">
        <f>TITRES_STAT!B1152</f>
        <v>44460</v>
      </c>
      <c r="B1149" s="5">
        <f>TITRES_STAT!D1152</f>
        <v>2.2353999999999998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1.1419171121902901E-2</v>
      </c>
      <c r="G1149" s="2">
        <f t="shared" si="161"/>
        <v>1.0954563665194521E-2</v>
      </c>
      <c r="H1149" s="2">
        <f t="shared" si="157"/>
        <v>1.0424122284472688</v>
      </c>
      <c r="I1149" s="2">
        <f t="shared" si="158"/>
        <v>51.03828766437401</v>
      </c>
    </row>
    <row r="1150" spans="1:9" ht="13.5" x14ac:dyDescent="0.25">
      <c r="A1150" s="3">
        <f>TITRES_STAT!B1153</f>
        <v>44461</v>
      </c>
      <c r="B1150" s="5">
        <f>TITRES_STAT!D1153</f>
        <v>2.1920999999999999</v>
      </c>
      <c r="C1150" s="2">
        <f t="shared" si="153"/>
        <v>-4.3299999999999894E-2</v>
      </c>
      <c r="D1150" s="2">
        <f t="shared" si="154"/>
        <v>0</v>
      </c>
      <c r="E1150" s="2">
        <f t="shared" si="155"/>
        <v>4.3299999999999894E-2</v>
      </c>
      <c r="F1150" s="2">
        <f t="shared" si="161"/>
        <v>1.0603516041766981E-2</v>
      </c>
      <c r="G1150" s="2">
        <f t="shared" si="161"/>
        <v>1.3264951974823478E-2</v>
      </c>
      <c r="H1150" s="2">
        <f t="shared" si="157"/>
        <v>0.79936331936159055</v>
      </c>
      <c r="I1150" s="2">
        <f t="shared" si="158"/>
        <v>44.424786854341491</v>
      </c>
    </row>
    <row r="1151" spans="1:9" ht="13.5" x14ac:dyDescent="0.25">
      <c r="A1151" s="3">
        <f>TITRES_STAT!B1154</f>
        <v>44462</v>
      </c>
      <c r="B1151" s="5">
        <f>TITRES_STAT!D1154</f>
        <v>2.1777000000000002</v>
      </c>
      <c r="C1151" s="2">
        <f t="shared" si="153"/>
        <v>-1.4399999999999746E-2</v>
      </c>
      <c r="D1151" s="2">
        <f t="shared" si="154"/>
        <v>0</v>
      </c>
      <c r="E1151" s="2">
        <f t="shared" si="155"/>
        <v>1.4399999999999746E-2</v>
      </c>
      <c r="F1151" s="2">
        <f t="shared" si="161"/>
        <v>9.8461220387836262E-3</v>
      </c>
      <c r="G1151" s="2">
        <f t="shared" si="161"/>
        <v>1.3346026833764639E-2</v>
      </c>
      <c r="H1151" s="2">
        <f t="shared" si="157"/>
        <v>0.73775679919011805</v>
      </c>
      <c r="I1151" s="2">
        <f t="shared" si="158"/>
        <v>42.454548273610541</v>
      </c>
    </row>
    <row r="1152" spans="1:9" ht="13.5" x14ac:dyDescent="0.25">
      <c r="A1152" s="3">
        <f>TITRES_STAT!B1155</f>
        <v>44463</v>
      </c>
      <c r="B1152" s="5">
        <f>TITRES_STAT!D1155</f>
        <v>2.1633</v>
      </c>
      <c r="C1152" s="2">
        <f t="shared" si="153"/>
        <v>-1.440000000000019E-2</v>
      </c>
      <c r="D1152" s="2">
        <f t="shared" si="154"/>
        <v>0</v>
      </c>
      <c r="E1152" s="2">
        <f t="shared" si="155"/>
        <v>1.440000000000019E-2</v>
      </c>
      <c r="F1152" s="2">
        <f t="shared" si="161"/>
        <v>9.142827607441938E-3</v>
      </c>
      <c r="G1152" s="2">
        <f t="shared" si="161"/>
        <v>1.3421310631352892E-2</v>
      </c>
      <c r="H1152" s="2">
        <f t="shared" si="157"/>
        <v>0.68121719693185612</v>
      </c>
      <c r="I1152" s="2">
        <f t="shared" si="158"/>
        <v>40.519285561380535</v>
      </c>
    </row>
    <row r="1153" spans="1:9" ht="13.5" x14ac:dyDescent="0.25">
      <c r="A1153" s="3">
        <f>TITRES_STAT!B1156</f>
        <v>44466</v>
      </c>
      <c r="B1153" s="5">
        <f>TITRES_STAT!D1156</f>
        <v>2.1920999999999999</v>
      </c>
      <c r="C1153" s="2">
        <f t="shared" si="153"/>
        <v>2.8799999999999937E-2</v>
      </c>
      <c r="D1153" s="2">
        <f t="shared" si="154"/>
        <v>2.8799999999999937E-2</v>
      </c>
      <c r="E1153" s="2">
        <f t="shared" si="155"/>
        <v>0</v>
      </c>
      <c r="F1153" s="2">
        <f t="shared" si="161"/>
        <v>1.0546911349767509E-2</v>
      </c>
      <c r="G1153" s="2">
        <f t="shared" si="161"/>
        <v>1.2462645586256257E-2</v>
      </c>
      <c r="H1153" s="2">
        <f t="shared" si="157"/>
        <v>0.84628189711168478</v>
      </c>
      <c r="I1153" s="2">
        <f t="shared" si="158"/>
        <v>45.837090123431551</v>
      </c>
    </row>
    <row r="1154" spans="1:9" ht="13.5" x14ac:dyDescent="0.25">
      <c r="A1154" s="3">
        <f>TITRES_STAT!B1157</f>
        <v>44467</v>
      </c>
      <c r="B1154" s="5">
        <f>TITRES_STAT!D1157</f>
        <v>2.1488999999999998</v>
      </c>
      <c r="C1154" s="2">
        <f t="shared" si="153"/>
        <v>-4.3200000000000127E-2</v>
      </c>
      <c r="D1154" s="2">
        <f t="shared" si="154"/>
        <v>0</v>
      </c>
      <c r="E1154" s="2">
        <f t="shared" si="155"/>
        <v>4.3200000000000127E-2</v>
      </c>
      <c r="F1154" s="2">
        <f t="shared" si="161"/>
        <v>9.7935605390698285E-3</v>
      </c>
      <c r="G1154" s="2">
        <f t="shared" si="161"/>
        <v>1.4658170901523675E-2</v>
      </c>
      <c r="H1154" s="2">
        <f t="shared" si="157"/>
        <v>0.6681297826901319</v>
      </c>
      <c r="I1154" s="2">
        <f t="shared" si="158"/>
        <v>40.052625978097659</v>
      </c>
    </row>
    <row r="1155" spans="1:9" ht="13.5" x14ac:dyDescent="0.25">
      <c r="A1155" s="3">
        <f>TITRES_STAT!B1158</f>
        <v>44468</v>
      </c>
      <c r="B1155" s="5">
        <f>TITRES_STAT!D1158</f>
        <v>2.1777000000000002</v>
      </c>
      <c r="C1155" s="2">
        <f t="shared" ref="C1155:C1218" si="162">B1155-B1154</f>
        <v>2.8800000000000381E-2</v>
      </c>
      <c r="D1155" s="2">
        <f t="shared" ref="D1155:D1218" si="163">IF(C1155&gt;0,C1155,0)</f>
        <v>2.8800000000000381E-2</v>
      </c>
      <c r="E1155" s="2">
        <f t="shared" ref="E1155:E1218" si="164">IF(C1155&lt;0,-C1155,0)</f>
        <v>0</v>
      </c>
      <c r="F1155" s="2">
        <f t="shared" si="161"/>
        <v>1.1151163357707725E-2</v>
      </c>
      <c r="G1155" s="2">
        <f t="shared" si="161"/>
        <v>1.3611158694271984E-2</v>
      </c>
      <c r="H1155" s="2">
        <f t="shared" si="157"/>
        <v>0.81926628057025708</v>
      </c>
      <c r="I1155" s="2">
        <f t="shared" si="158"/>
        <v>45.032785432237795</v>
      </c>
    </row>
    <row r="1156" spans="1:9" ht="13.5" x14ac:dyDescent="0.25">
      <c r="A1156" s="3">
        <f>TITRES_STAT!B1159</f>
        <v>44469</v>
      </c>
      <c r="B1156" s="5">
        <f>TITRES_STAT!D1159</f>
        <v>2.0767000000000002</v>
      </c>
      <c r="C1156" s="2">
        <f t="shared" si="162"/>
        <v>-0.10099999999999998</v>
      </c>
      <c r="D1156" s="2">
        <f t="shared" si="163"/>
        <v>0</v>
      </c>
      <c r="E1156" s="2">
        <f t="shared" si="164"/>
        <v>0.10099999999999998</v>
      </c>
      <c r="F1156" s="2">
        <f t="shared" si="161"/>
        <v>1.035465168930003E-2</v>
      </c>
      <c r="G1156" s="2">
        <f t="shared" si="161"/>
        <v>1.985321878753827E-2</v>
      </c>
      <c r="H1156" s="2">
        <f t="shared" si="157"/>
        <v>0.52156034747370905</v>
      </c>
      <c r="I1156" s="2">
        <f t="shared" si="158"/>
        <v>34.27799287354398</v>
      </c>
    </row>
    <row r="1157" spans="1:9" ht="13.5" x14ac:dyDescent="0.25">
      <c r="A1157" s="3">
        <f>TITRES_STAT!B1160</f>
        <v>44470</v>
      </c>
      <c r="B1157" s="5">
        <f>TITRES_STAT!D1160</f>
        <v>2.1128</v>
      </c>
      <c r="C1157" s="2">
        <f t="shared" si="162"/>
        <v>3.6099999999999799E-2</v>
      </c>
      <c r="D1157" s="2">
        <f t="shared" si="163"/>
        <v>3.6099999999999799E-2</v>
      </c>
      <c r="E1157" s="2">
        <f t="shared" si="164"/>
        <v>0</v>
      </c>
      <c r="F1157" s="2">
        <f t="shared" si="161"/>
        <v>1.21936051400643E-2</v>
      </c>
      <c r="G1157" s="2">
        <f t="shared" si="161"/>
        <v>1.8435131731285536E-2</v>
      </c>
      <c r="H1157" s="2">
        <f t="shared" si="157"/>
        <v>0.66143303545648191</v>
      </c>
      <c r="I1157" s="2">
        <f t="shared" si="158"/>
        <v>39.810995769369178</v>
      </c>
    </row>
    <row r="1158" spans="1:9" ht="13.5" x14ac:dyDescent="0.25">
      <c r="A1158" s="3">
        <f>TITRES_STAT!B1161</f>
        <v>44473</v>
      </c>
      <c r="B1158" s="5">
        <f>TITRES_STAT!D1161</f>
        <v>2.1560999999999999</v>
      </c>
      <c r="C1158" s="2">
        <f t="shared" si="162"/>
        <v>4.3299999999999894E-2</v>
      </c>
      <c r="D1158" s="2">
        <f t="shared" si="163"/>
        <v>4.3299999999999894E-2</v>
      </c>
      <c r="E1158" s="2">
        <f t="shared" si="164"/>
        <v>0</v>
      </c>
      <c r="F1158" s="2">
        <f t="shared" si="161"/>
        <v>1.4415490487202557E-2</v>
      </c>
      <c r="G1158" s="2">
        <f t="shared" si="161"/>
        <v>1.7118336607622284E-2</v>
      </c>
      <c r="H1158" s="2">
        <f t="shared" si="157"/>
        <v>0.84210813337925428</v>
      </c>
      <c r="I1158" s="2">
        <f t="shared" si="158"/>
        <v>45.714370297820111</v>
      </c>
    </row>
    <row r="1159" spans="1:9" ht="13.5" x14ac:dyDescent="0.25">
      <c r="A1159" s="3">
        <f>TITRES_STAT!B1162</f>
        <v>44474</v>
      </c>
      <c r="B1159" s="5">
        <f>TITRES_STAT!D1162</f>
        <v>2.1488999999999998</v>
      </c>
      <c r="C1159" s="2">
        <f t="shared" si="162"/>
        <v>-7.2000000000000952E-3</v>
      </c>
      <c r="D1159" s="2">
        <f t="shared" si="163"/>
        <v>0</v>
      </c>
      <c r="E1159" s="2">
        <f t="shared" si="164"/>
        <v>7.2000000000000952E-3</v>
      </c>
      <c r="F1159" s="2">
        <f t="shared" si="161"/>
        <v>1.3385812595259517E-2</v>
      </c>
      <c r="G1159" s="2">
        <f t="shared" si="161"/>
        <v>1.640988399279213E-2</v>
      </c>
      <c r="H1159" s="2">
        <f t="shared" si="157"/>
        <v>0.81571646704748768</v>
      </c>
      <c r="I1159" s="2">
        <f t="shared" si="158"/>
        <v>44.925321868888119</v>
      </c>
    </row>
    <row r="1160" spans="1:9" ht="13.5" x14ac:dyDescent="0.25">
      <c r="A1160" s="3">
        <f>TITRES_STAT!B1163</f>
        <v>44475</v>
      </c>
      <c r="B1160" s="5">
        <f>TITRES_STAT!D1163</f>
        <v>2.1415999999999999</v>
      </c>
      <c r="C1160" s="2">
        <f t="shared" si="162"/>
        <v>-7.2999999999998622E-3</v>
      </c>
      <c r="D1160" s="2">
        <f t="shared" si="163"/>
        <v>0</v>
      </c>
      <c r="E1160" s="2">
        <f t="shared" si="164"/>
        <v>7.2999999999998622E-3</v>
      </c>
      <c r="F1160" s="2">
        <f t="shared" si="161"/>
        <v>1.2429683124169552E-2</v>
      </c>
      <c r="G1160" s="2">
        <f t="shared" si="161"/>
        <v>1.5759177993306967E-2</v>
      </c>
      <c r="H1160" s="2">
        <f t="shared" si="157"/>
        <v>0.78872661565524071</v>
      </c>
      <c r="I1160" s="2">
        <f t="shared" si="158"/>
        <v>44.094307579043701</v>
      </c>
    </row>
    <row r="1161" spans="1:9" ht="13.5" x14ac:dyDescent="0.25">
      <c r="A1161" s="3">
        <f>TITRES_STAT!B1164</f>
        <v>44476</v>
      </c>
      <c r="B1161" s="5">
        <f>TITRES_STAT!D1164</f>
        <v>2.1415999999999999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1.1541848615300299E-2</v>
      </c>
      <c r="G1161" s="2">
        <f t="shared" si="161"/>
        <v>1.4633522422356469E-2</v>
      </c>
      <c r="H1161" s="2">
        <f t="shared" si="157"/>
        <v>0.78872661565524083</v>
      </c>
      <c r="I1161" s="2">
        <f t="shared" si="158"/>
        <v>44.094307579043708</v>
      </c>
    </row>
    <row r="1162" spans="1:9" ht="13.5" x14ac:dyDescent="0.25">
      <c r="A1162" s="3">
        <f>TITRES_STAT!B1165</f>
        <v>44477</v>
      </c>
      <c r="B1162" s="5">
        <f>TITRES_STAT!D1165</f>
        <v>2.1560999999999999</v>
      </c>
      <c r="C1162" s="2">
        <f t="shared" si="162"/>
        <v>1.4499999999999957E-2</v>
      </c>
      <c r="D1162" s="2">
        <f t="shared" si="163"/>
        <v>1.4499999999999957E-2</v>
      </c>
      <c r="E1162" s="2">
        <f t="shared" si="164"/>
        <v>0</v>
      </c>
      <c r="F1162" s="2">
        <f t="shared" si="161"/>
        <v>1.1753145142778847E-2</v>
      </c>
      <c r="G1162" s="2">
        <f t="shared" si="161"/>
        <v>1.358827082075958E-2</v>
      </c>
      <c r="H1162" s="2">
        <f t="shared" si="157"/>
        <v>0.86494781402376042</v>
      </c>
      <c r="I1162" s="2">
        <f t="shared" si="158"/>
        <v>46.379196646665015</v>
      </c>
    </row>
    <row r="1163" spans="1:9" ht="13.5" x14ac:dyDescent="0.25">
      <c r="A1163" s="3">
        <f>TITRES_STAT!B1166</f>
        <v>44480</v>
      </c>
      <c r="B1163" s="5">
        <f>TITRES_STAT!D1166</f>
        <v>2.1560999999999999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1.0913634775437501E-2</v>
      </c>
      <c r="G1163" s="2">
        <f t="shared" si="161"/>
        <v>1.2617680047848181E-2</v>
      </c>
      <c r="H1163" s="2">
        <f t="shared" si="157"/>
        <v>0.86494781402376042</v>
      </c>
      <c r="I1163" s="2">
        <f t="shared" si="158"/>
        <v>46.379196646665015</v>
      </c>
    </row>
    <row r="1164" spans="1:9" ht="13.5" x14ac:dyDescent="0.25">
      <c r="A1164" s="3">
        <f>TITRES_STAT!B1167</f>
        <v>44481</v>
      </c>
      <c r="B1164" s="5">
        <f>TITRES_STAT!D1167</f>
        <v>2.1560999999999999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1.0134089434334822E-2</v>
      </c>
      <c r="G1164" s="2">
        <f t="shared" si="161"/>
        <v>1.1716417187287597E-2</v>
      </c>
      <c r="H1164" s="2">
        <f t="shared" si="157"/>
        <v>0.86494781402376042</v>
      </c>
      <c r="I1164" s="2">
        <f t="shared" si="158"/>
        <v>46.379196646665015</v>
      </c>
    </row>
    <row r="1165" spans="1:9" ht="13.5" x14ac:dyDescent="0.25">
      <c r="A1165" s="3">
        <f>TITRES_STAT!B1168</f>
        <v>44482</v>
      </c>
      <c r="B1165" s="5">
        <f>TITRES_STAT!D1168</f>
        <v>2.1560999999999999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9.4102259033109065E-3</v>
      </c>
      <c r="G1165" s="2">
        <f t="shared" si="165"/>
        <v>1.0879530245338482E-2</v>
      </c>
      <c r="H1165" s="2">
        <f t="shared" si="157"/>
        <v>0.86494781402376042</v>
      </c>
      <c r="I1165" s="2">
        <f t="shared" si="158"/>
        <v>46.379196646665015</v>
      </c>
    </row>
    <row r="1166" spans="1:9" ht="13.5" x14ac:dyDescent="0.25">
      <c r="A1166" s="3">
        <f>TITRES_STAT!B1169</f>
        <v>44483</v>
      </c>
      <c r="B1166" s="5">
        <f>TITRES_STAT!D1169</f>
        <v>2.1560999999999999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8.7380669102172705E-3</v>
      </c>
      <c r="G1166" s="2">
        <f t="shared" si="165"/>
        <v>1.010242094210002E-2</v>
      </c>
      <c r="H1166" s="2">
        <f t="shared" si="157"/>
        <v>0.86494781402376042</v>
      </c>
      <c r="I1166" s="2">
        <f t="shared" si="158"/>
        <v>46.379196646665015</v>
      </c>
    </row>
    <row r="1167" spans="1:9" ht="13.5" x14ac:dyDescent="0.25">
      <c r="A1167" s="3">
        <f>TITRES_STAT!B1170</f>
        <v>44488</v>
      </c>
      <c r="B1167" s="5">
        <f>TITRES_STAT!D1170</f>
        <v>2.1560999999999999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8.1139192737731802E-3</v>
      </c>
      <c r="G1167" s="2">
        <f t="shared" si="165"/>
        <v>9.3808194462357327E-3</v>
      </c>
      <c r="H1167" s="2">
        <f t="shared" si="157"/>
        <v>0.86494781402376042</v>
      </c>
      <c r="I1167" s="2">
        <f t="shared" si="158"/>
        <v>46.379196646665015</v>
      </c>
    </row>
    <row r="1168" spans="1:9" ht="13.5" x14ac:dyDescent="0.25">
      <c r="A1168" s="3">
        <f>TITRES_STAT!B1171</f>
        <v>44489</v>
      </c>
      <c r="B1168" s="5">
        <f>TITRES_STAT!D1171</f>
        <v>2.1415999999999999</v>
      </c>
      <c r="C1168" s="2">
        <f t="shared" si="162"/>
        <v>-1.4499999999999957E-2</v>
      </c>
      <c r="D1168" s="2">
        <f t="shared" si="163"/>
        <v>0</v>
      </c>
      <c r="E1168" s="2">
        <f t="shared" si="164"/>
        <v>1.4499999999999957E-2</v>
      </c>
      <c r="F1168" s="2">
        <f t="shared" si="165"/>
        <v>7.5343536113608098E-3</v>
      </c>
      <c r="G1168" s="2">
        <f t="shared" si="165"/>
        <v>9.7464752000760348E-3</v>
      </c>
      <c r="H1168" s="2">
        <f t="shared" si="157"/>
        <v>0.77303368209483903</v>
      </c>
      <c r="I1168" s="2">
        <f t="shared" si="158"/>
        <v>43.599492209392203</v>
      </c>
    </row>
    <row r="1169" spans="1:9" ht="13.5" x14ac:dyDescent="0.25">
      <c r="A1169" s="3">
        <f>TITRES_STAT!B1172</f>
        <v>44490</v>
      </c>
      <c r="B1169" s="5">
        <f>TITRES_STAT!D1172</f>
        <v>2.0623</v>
      </c>
      <c r="C1169" s="2">
        <f t="shared" si="162"/>
        <v>-7.9299999999999926E-2</v>
      </c>
      <c r="D1169" s="2">
        <f t="shared" si="163"/>
        <v>0</v>
      </c>
      <c r="E1169" s="2">
        <f t="shared" si="164"/>
        <v>7.9299999999999926E-2</v>
      </c>
      <c r="F1169" s="2">
        <f t="shared" si="165"/>
        <v>6.9961854962636095E-3</v>
      </c>
      <c r="G1169" s="2">
        <f t="shared" si="165"/>
        <v>1.4714584114356314E-2</v>
      </c>
      <c r="H1169" s="2">
        <f t="shared" ref="H1169:H1232" si="166">F1169/G1169</f>
        <v>0.47545927509006297</v>
      </c>
      <c r="I1169" s="2">
        <f t="shared" ref="I1169:I1232" si="167">IF(G1169=0,100,100-(100/(1+H1169)))</f>
        <v>32.224493289456646</v>
      </c>
    </row>
    <row r="1170" spans="1:9" ht="13.5" x14ac:dyDescent="0.25">
      <c r="A1170" s="3">
        <f>TITRES_STAT!B1173</f>
        <v>44491</v>
      </c>
      <c r="B1170" s="5">
        <f>TITRES_STAT!D1173</f>
        <v>2.0912000000000002</v>
      </c>
      <c r="C1170" s="2">
        <f t="shared" si="162"/>
        <v>2.8900000000000148E-2</v>
      </c>
      <c r="D1170" s="2">
        <f t="shared" si="163"/>
        <v>2.8900000000000148E-2</v>
      </c>
      <c r="E1170" s="2">
        <f t="shared" si="164"/>
        <v>0</v>
      </c>
      <c r="F1170" s="2">
        <f t="shared" si="165"/>
        <v>8.5607436751019336E-3</v>
      </c>
      <c r="G1170" s="2">
        <f t="shared" si="165"/>
        <v>1.3663542391902291E-2</v>
      </c>
      <c r="H1170" s="2">
        <f t="shared" si="166"/>
        <v>0.6265391089338197</v>
      </c>
      <c r="I1170" s="2">
        <f t="shared" si="167"/>
        <v>38.519769090858802</v>
      </c>
    </row>
    <row r="1171" spans="1:9" ht="13.5" x14ac:dyDescent="0.25">
      <c r="A1171" s="3">
        <f>TITRES_STAT!B1174</f>
        <v>44494</v>
      </c>
      <c r="B1171" s="5">
        <f>TITRES_STAT!D1174</f>
        <v>2.1415999999999999</v>
      </c>
      <c r="C1171" s="2">
        <f t="shared" si="162"/>
        <v>5.0399999999999778E-2</v>
      </c>
      <c r="D1171" s="2">
        <f t="shared" si="163"/>
        <v>5.0399999999999778E-2</v>
      </c>
      <c r="E1171" s="2">
        <f t="shared" si="164"/>
        <v>0</v>
      </c>
      <c r="F1171" s="2">
        <f t="shared" si="165"/>
        <v>1.154926198402321E-2</v>
      </c>
      <c r="G1171" s="2">
        <f t="shared" si="165"/>
        <v>1.2687575078194985E-2</v>
      </c>
      <c r="H1171" s="2">
        <f t="shared" si="166"/>
        <v>0.9102812722560284</v>
      </c>
      <c r="I1171" s="2">
        <f t="shared" si="167"/>
        <v>47.651688025030616</v>
      </c>
    </row>
    <row r="1172" spans="1:9" ht="13.5" x14ac:dyDescent="0.25">
      <c r="A1172" s="3">
        <f>TITRES_STAT!B1175</f>
        <v>44495</v>
      </c>
      <c r="B1172" s="5">
        <f>TITRES_STAT!D1175</f>
        <v>2.1272000000000002</v>
      </c>
      <c r="C1172" s="2">
        <f t="shared" si="162"/>
        <v>-1.4399999999999746E-2</v>
      </c>
      <c r="D1172" s="2">
        <f t="shared" si="163"/>
        <v>0</v>
      </c>
      <c r="E1172" s="2">
        <f t="shared" si="164"/>
        <v>1.4399999999999746E-2</v>
      </c>
      <c r="F1172" s="2">
        <f t="shared" si="165"/>
        <v>1.0724314699450123E-2</v>
      </c>
      <c r="G1172" s="2">
        <f t="shared" si="165"/>
        <v>1.2809891144038183E-2</v>
      </c>
      <c r="H1172" s="2">
        <f t="shared" si="166"/>
        <v>0.83719015086566895</v>
      </c>
      <c r="I1172" s="2">
        <f t="shared" si="167"/>
        <v>45.569052853412686</v>
      </c>
    </row>
    <row r="1173" spans="1:9" ht="13.5" x14ac:dyDescent="0.25">
      <c r="A1173" s="3">
        <f>TITRES_STAT!B1176</f>
        <v>44496</v>
      </c>
      <c r="B1173" s="5">
        <f>TITRES_STAT!D1176</f>
        <v>2.0912000000000002</v>
      </c>
      <c r="C1173" s="2">
        <f t="shared" si="162"/>
        <v>-3.6000000000000032E-2</v>
      </c>
      <c r="D1173" s="2">
        <f t="shared" si="163"/>
        <v>0</v>
      </c>
      <c r="E1173" s="2">
        <f t="shared" si="164"/>
        <v>3.6000000000000032E-2</v>
      </c>
      <c r="F1173" s="2">
        <f t="shared" si="165"/>
        <v>9.9582922209179719E-3</v>
      </c>
      <c r="G1173" s="2">
        <f t="shared" si="165"/>
        <v>1.4466327490892602E-2</v>
      </c>
      <c r="H1173" s="2">
        <f t="shared" si="166"/>
        <v>0.6883773526617103</v>
      </c>
      <c r="I1173" s="2">
        <f t="shared" si="167"/>
        <v>40.771534371536681</v>
      </c>
    </row>
    <row r="1174" spans="1:9" ht="13.5" x14ac:dyDescent="0.25">
      <c r="A1174" s="3">
        <f>TITRES_STAT!B1177</f>
        <v>44497</v>
      </c>
      <c r="B1174" s="5">
        <f>TITRES_STAT!D1177</f>
        <v>2.12</v>
      </c>
      <c r="C1174" s="2">
        <f t="shared" si="162"/>
        <v>2.8799999999999937E-2</v>
      </c>
      <c r="D1174" s="2">
        <f t="shared" si="163"/>
        <v>2.8799999999999937E-2</v>
      </c>
      <c r="E1174" s="2">
        <f t="shared" si="164"/>
        <v>0</v>
      </c>
      <c r="F1174" s="2">
        <f t="shared" si="165"/>
        <v>1.1304128490852399E-2</v>
      </c>
      <c r="G1174" s="2">
        <f t="shared" si="165"/>
        <v>1.3433018384400272E-2</v>
      </c>
      <c r="H1174" s="2">
        <f t="shared" si="166"/>
        <v>0.84151812849298657</v>
      </c>
      <c r="I1174" s="2">
        <f t="shared" si="167"/>
        <v>45.696977698592967</v>
      </c>
    </row>
    <row r="1175" spans="1:9" ht="13.5" x14ac:dyDescent="0.25">
      <c r="A1175" s="3">
        <f>TITRES_STAT!B1178</f>
        <v>44498</v>
      </c>
      <c r="B1175" s="5">
        <f>TITRES_STAT!D1178</f>
        <v>2.0912000000000002</v>
      </c>
      <c r="C1175" s="2">
        <f t="shared" si="162"/>
        <v>-2.8799999999999937E-2</v>
      </c>
      <c r="D1175" s="2">
        <f t="shared" si="163"/>
        <v>0</v>
      </c>
      <c r="E1175" s="2">
        <f t="shared" si="164"/>
        <v>2.8799999999999937E-2</v>
      </c>
      <c r="F1175" s="2">
        <f t="shared" si="165"/>
        <v>1.0496690741505799E-2</v>
      </c>
      <c r="G1175" s="2">
        <f t="shared" si="165"/>
        <v>1.4530659928371676E-2</v>
      </c>
      <c r="H1175" s="2">
        <f t="shared" si="166"/>
        <v>0.72238224507688076</v>
      </c>
      <c r="I1175" s="2">
        <f t="shared" si="167"/>
        <v>41.940878521111102</v>
      </c>
    </row>
    <row r="1176" spans="1:9" ht="13.5" x14ac:dyDescent="0.25">
      <c r="A1176" s="3">
        <f>TITRES_STAT!B1179</f>
        <v>44501</v>
      </c>
      <c r="B1176" s="5">
        <f>TITRES_STAT!D1179</f>
        <v>2.0840000000000001</v>
      </c>
      <c r="C1176" s="2">
        <f t="shared" si="162"/>
        <v>-7.2000000000000952E-3</v>
      </c>
      <c r="D1176" s="2">
        <f t="shared" si="163"/>
        <v>0</v>
      </c>
      <c r="E1176" s="2">
        <f t="shared" si="164"/>
        <v>7.2000000000000952E-3</v>
      </c>
      <c r="F1176" s="2">
        <f t="shared" si="165"/>
        <v>9.7469271171125287E-3</v>
      </c>
      <c r="G1176" s="2">
        <f t="shared" si="165"/>
        <v>1.400704136205942E-2</v>
      </c>
      <c r="H1176" s="2">
        <f t="shared" si="166"/>
        <v>0.69585909437761972</v>
      </c>
      <c r="I1176" s="2">
        <f t="shared" si="167"/>
        <v>41.032836789603678</v>
      </c>
    </row>
    <row r="1177" spans="1:9" ht="13.5" x14ac:dyDescent="0.25">
      <c r="A1177" s="3">
        <f>TITRES_STAT!B1180</f>
        <v>44502</v>
      </c>
      <c r="B1177" s="5">
        <f>TITRES_STAT!D1180</f>
        <v>2.0263</v>
      </c>
      <c r="C1177" s="2">
        <f t="shared" si="162"/>
        <v>-5.7700000000000085E-2</v>
      </c>
      <c r="D1177" s="2">
        <f t="shared" si="163"/>
        <v>0</v>
      </c>
      <c r="E1177" s="2">
        <f t="shared" si="164"/>
        <v>5.7700000000000085E-2</v>
      </c>
      <c r="F1177" s="2">
        <f t="shared" si="165"/>
        <v>9.0507180373187758E-3</v>
      </c>
      <c r="G1177" s="2">
        <f t="shared" si="165"/>
        <v>1.7127966979055182E-2</v>
      </c>
      <c r="H1177" s="2">
        <f t="shared" si="166"/>
        <v>0.52841753188725693</v>
      </c>
      <c r="I1177" s="2">
        <f t="shared" si="167"/>
        <v>34.572852042254354</v>
      </c>
    </row>
    <row r="1178" spans="1:9" ht="13.5" x14ac:dyDescent="0.25">
      <c r="A1178" s="3">
        <f>TITRES_STAT!B1181</f>
        <v>44503</v>
      </c>
      <c r="B1178" s="5">
        <f>TITRES_STAT!D1181</f>
        <v>2.0263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8.4042381775102908E-3</v>
      </c>
      <c r="G1178" s="2">
        <f t="shared" si="165"/>
        <v>1.5904540766265525E-2</v>
      </c>
      <c r="H1178" s="2">
        <f t="shared" si="166"/>
        <v>0.52841753188725693</v>
      </c>
      <c r="I1178" s="2">
        <f t="shared" si="167"/>
        <v>34.572852042254354</v>
      </c>
    </row>
    <row r="1179" spans="1:9" ht="13.5" x14ac:dyDescent="0.25">
      <c r="A1179" s="3">
        <f>TITRES_STAT!B1182</f>
        <v>44504</v>
      </c>
      <c r="B1179" s="5">
        <f>TITRES_STAT!D1182</f>
        <v>2.0118</v>
      </c>
      <c r="C1179" s="2">
        <f t="shared" si="162"/>
        <v>-1.4499999999999957E-2</v>
      </c>
      <c r="D1179" s="2">
        <f t="shared" si="163"/>
        <v>0</v>
      </c>
      <c r="E1179" s="2">
        <f t="shared" si="164"/>
        <v>1.4499999999999957E-2</v>
      </c>
      <c r="F1179" s="2">
        <f t="shared" si="165"/>
        <v>7.8039354505452701E-3</v>
      </c>
      <c r="G1179" s="2">
        <f t="shared" si="165"/>
        <v>1.5804216425817984E-2</v>
      </c>
      <c r="H1179" s="2">
        <f t="shared" si="166"/>
        <v>0.49378819172563687</v>
      </c>
      <c r="I1179" s="2">
        <f t="shared" si="167"/>
        <v>33.056104905690049</v>
      </c>
    </row>
    <row r="1180" spans="1:9" ht="13.5" x14ac:dyDescent="0.25">
      <c r="A1180" s="3">
        <f>TITRES_STAT!B1183</f>
        <v>44505</v>
      </c>
      <c r="B1180" s="5">
        <f>TITRES_STAT!D1183</f>
        <v>2.0478999999999998</v>
      </c>
      <c r="C1180" s="2">
        <f t="shared" si="162"/>
        <v>3.6099999999999799E-2</v>
      </c>
      <c r="D1180" s="2">
        <f t="shared" si="163"/>
        <v>3.6099999999999799E-2</v>
      </c>
      <c r="E1180" s="2">
        <f t="shared" si="164"/>
        <v>0</v>
      </c>
      <c r="F1180" s="2">
        <f t="shared" si="165"/>
        <v>9.8250829183634501E-3</v>
      </c>
      <c r="G1180" s="2">
        <f t="shared" si="165"/>
        <v>1.4675343823973843E-2</v>
      </c>
      <c r="H1180" s="2">
        <f t="shared" si="166"/>
        <v>0.66949592706053407</v>
      </c>
      <c r="I1180" s="2">
        <f t="shared" si="167"/>
        <v>40.10168076536187</v>
      </c>
    </row>
    <row r="1181" spans="1:9" ht="13.5" x14ac:dyDescent="0.25">
      <c r="A1181" s="3">
        <f>TITRES_STAT!B1184</f>
        <v>44508</v>
      </c>
      <c r="B1181" s="5">
        <f>TITRES_STAT!D1184</f>
        <v>1.9614</v>
      </c>
      <c r="C1181" s="2">
        <f t="shared" si="162"/>
        <v>-8.6499999999999799E-2</v>
      </c>
      <c r="D1181" s="2">
        <f t="shared" si="163"/>
        <v>0</v>
      </c>
      <c r="E1181" s="2">
        <f t="shared" si="164"/>
        <v>8.6499999999999799E-2</v>
      </c>
      <c r="F1181" s="2">
        <f t="shared" ref="F1181:G1196" si="168">((F1180*13)+D1181)/14</f>
        <v>9.1232912813374884E-3</v>
      </c>
      <c r="G1181" s="2">
        <f t="shared" si="168"/>
        <v>1.9805676407975696E-2</v>
      </c>
      <c r="H1181" s="2">
        <f t="shared" si="166"/>
        <v>0.46064022724634446</v>
      </c>
      <c r="I1181" s="2">
        <f t="shared" si="167"/>
        <v>31.536871205769913</v>
      </c>
    </row>
    <row r="1182" spans="1:9" ht="13.5" x14ac:dyDescent="0.25">
      <c r="A1182" s="3">
        <f>TITRES_STAT!B1185</f>
        <v>44509</v>
      </c>
      <c r="B1182" s="5">
        <f>TITRES_STAT!D1185</f>
        <v>2.0190999999999999</v>
      </c>
      <c r="C1182" s="2">
        <f t="shared" si="162"/>
        <v>5.7699999999999863E-2</v>
      </c>
      <c r="D1182" s="2">
        <f t="shared" si="163"/>
        <v>5.7699999999999863E-2</v>
      </c>
      <c r="E1182" s="2">
        <f t="shared" si="164"/>
        <v>0</v>
      </c>
      <c r="F1182" s="2">
        <f t="shared" si="168"/>
        <v>1.2593056189813373E-2</v>
      </c>
      <c r="G1182" s="2">
        <f t="shared" si="168"/>
        <v>1.8390985235977431E-2</v>
      </c>
      <c r="H1182" s="2">
        <f t="shared" si="166"/>
        <v>0.68474070465665771</v>
      </c>
      <c r="I1182" s="2">
        <f t="shared" si="167"/>
        <v>40.64368497561793</v>
      </c>
    </row>
    <row r="1183" spans="1:9" ht="13.5" x14ac:dyDescent="0.25">
      <c r="A1183" s="3">
        <f>TITRES_STAT!B1186</f>
        <v>44510</v>
      </c>
      <c r="B1183" s="5">
        <f>TITRES_STAT!D1186</f>
        <v>2.0335000000000001</v>
      </c>
      <c r="C1183" s="2">
        <f t="shared" si="162"/>
        <v>1.440000000000019E-2</v>
      </c>
      <c r="D1183" s="2">
        <f t="shared" si="163"/>
        <v>1.440000000000019E-2</v>
      </c>
      <c r="E1183" s="2">
        <f t="shared" si="164"/>
        <v>0</v>
      </c>
      <c r="F1183" s="2">
        <f t="shared" si="168"/>
        <v>1.2722123604826718E-2</v>
      </c>
      <c r="G1183" s="2">
        <f t="shared" si="168"/>
        <v>1.7077343433407614E-2</v>
      </c>
      <c r="H1183" s="2">
        <f t="shared" si="166"/>
        <v>0.74497088229419917</v>
      </c>
      <c r="I1183" s="2">
        <f t="shared" si="167"/>
        <v>42.692453487518904</v>
      </c>
    </row>
    <row r="1184" spans="1:9" ht="13.5" x14ac:dyDescent="0.25">
      <c r="A1184" s="3">
        <f>TITRES_STAT!B1187</f>
        <v>44511</v>
      </c>
      <c r="B1184" s="5">
        <f>TITRES_STAT!D1187</f>
        <v>2.0407000000000002</v>
      </c>
      <c r="C1184" s="2">
        <f t="shared" si="162"/>
        <v>7.2000000000000952E-3</v>
      </c>
      <c r="D1184" s="2">
        <f t="shared" si="163"/>
        <v>7.2000000000000952E-3</v>
      </c>
      <c r="E1184" s="2">
        <f t="shared" si="164"/>
        <v>0</v>
      </c>
      <c r="F1184" s="2">
        <f t="shared" si="168"/>
        <v>1.232768620448196E-2</v>
      </c>
      <c r="G1184" s="2">
        <f t="shared" si="168"/>
        <v>1.5857533188164213E-2</v>
      </c>
      <c r="H1184" s="2">
        <f t="shared" si="166"/>
        <v>0.77740251640672142</v>
      </c>
      <c r="I1184" s="2">
        <f t="shared" si="167"/>
        <v>43.738123988839284</v>
      </c>
    </row>
    <row r="1185" spans="1:9" ht="13.5" x14ac:dyDescent="0.25">
      <c r="A1185" s="3">
        <f>TITRES_STAT!B1188</f>
        <v>44512</v>
      </c>
      <c r="B1185" s="5">
        <f>TITRES_STAT!D1188</f>
        <v>2.0335000000000001</v>
      </c>
      <c r="C1185" s="2">
        <f t="shared" si="162"/>
        <v>-7.2000000000000952E-3</v>
      </c>
      <c r="D1185" s="2">
        <f t="shared" si="163"/>
        <v>0</v>
      </c>
      <c r="E1185" s="2">
        <f t="shared" si="164"/>
        <v>7.2000000000000952E-3</v>
      </c>
      <c r="F1185" s="2">
        <f t="shared" si="168"/>
        <v>1.1447137189876106E-2</v>
      </c>
      <c r="G1185" s="2">
        <f t="shared" si="168"/>
        <v>1.5239137960438204E-2</v>
      </c>
      <c r="H1185" s="2">
        <f t="shared" si="166"/>
        <v>0.75116697674065425</v>
      </c>
      <c r="I1185" s="2">
        <f t="shared" si="167"/>
        <v>42.895222826709407</v>
      </c>
    </row>
    <row r="1186" spans="1:9" ht="13.5" x14ac:dyDescent="0.25">
      <c r="A1186" s="3">
        <f>TITRES_STAT!B1189</f>
        <v>44515</v>
      </c>
      <c r="B1186" s="5">
        <f>TITRES_STAT!D1189</f>
        <v>2.0335000000000001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1.0629484533456385E-2</v>
      </c>
      <c r="G1186" s="2">
        <f t="shared" si="168"/>
        <v>1.415062810612119E-2</v>
      </c>
      <c r="H1186" s="2">
        <f t="shared" si="166"/>
        <v>0.75116697674065425</v>
      </c>
      <c r="I1186" s="2">
        <f t="shared" si="167"/>
        <v>42.895222826709407</v>
      </c>
    </row>
    <row r="1187" spans="1:9" ht="13.5" x14ac:dyDescent="0.25">
      <c r="A1187" s="3">
        <f>TITRES_STAT!B1190</f>
        <v>44516</v>
      </c>
      <c r="B1187" s="5">
        <f>TITRES_STAT!D1190</f>
        <v>2.0335000000000001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9.8702356382095006E-3</v>
      </c>
      <c r="G1187" s="2">
        <f t="shared" si="168"/>
        <v>1.3139868955683962E-2</v>
      </c>
      <c r="H1187" s="2">
        <f t="shared" si="166"/>
        <v>0.75116697674065436</v>
      </c>
      <c r="I1187" s="2">
        <f t="shared" si="167"/>
        <v>42.895222826709414</v>
      </c>
    </row>
    <row r="1188" spans="1:9" ht="13.5" x14ac:dyDescent="0.25">
      <c r="A1188" s="3">
        <f>TITRES_STAT!B1191</f>
        <v>44517</v>
      </c>
      <c r="B1188" s="5">
        <f>TITRES_STAT!D1191</f>
        <v>2.0335000000000001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9.165218806908822E-3</v>
      </c>
      <c r="G1188" s="2">
        <f t="shared" si="168"/>
        <v>1.2201306887420823E-2</v>
      </c>
      <c r="H1188" s="2">
        <f t="shared" si="166"/>
        <v>0.75116697674065425</v>
      </c>
      <c r="I1188" s="2">
        <f t="shared" si="167"/>
        <v>42.895222826709407</v>
      </c>
    </row>
    <row r="1189" spans="1:9" ht="13.5" x14ac:dyDescent="0.25">
      <c r="A1189" s="3">
        <f>TITRES_STAT!B1192</f>
        <v>44518</v>
      </c>
      <c r="B1189" s="5">
        <f>TITRES_STAT!D1192</f>
        <v>1.9758</v>
      </c>
      <c r="C1189" s="2">
        <f t="shared" si="162"/>
        <v>-5.7700000000000085E-2</v>
      </c>
      <c r="D1189" s="2">
        <f t="shared" si="163"/>
        <v>0</v>
      </c>
      <c r="E1189" s="2">
        <f t="shared" si="164"/>
        <v>5.7700000000000085E-2</v>
      </c>
      <c r="F1189" s="2">
        <f t="shared" si="168"/>
        <v>8.5105603207010494E-3</v>
      </c>
      <c r="G1189" s="2">
        <f t="shared" si="168"/>
        <v>1.5451213538319341E-2</v>
      </c>
      <c r="H1189" s="2">
        <f t="shared" si="166"/>
        <v>0.55080206480835159</v>
      </c>
      <c r="I1189" s="2">
        <f t="shared" si="167"/>
        <v>35.517238292845562</v>
      </c>
    </row>
    <row r="1190" spans="1:9" ht="13.5" x14ac:dyDescent="0.25">
      <c r="A1190" s="3">
        <f>TITRES_STAT!B1193</f>
        <v>44519</v>
      </c>
      <c r="B1190" s="5">
        <f>TITRES_STAT!D1193</f>
        <v>2.0190999999999999</v>
      </c>
      <c r="C1190" s="2">
        <f t="shared" si="162"/>
        <v>4.3299999999999894E-2</v>
      </c>
      <c r="D1190" s="2">
        <f t="shared" si="163"/>
        <v>4.3299999999999894E-2</v>
      </c>
      <c r="E1190" s="2">
        <f t="shared" si="164"/>
        <v>0</v>
      </c>
      <c r="F1190" s="2">
        <f t="shared" si="168"/>
        <v>1.0995520297793824E-2</v>
      </c>
      <c r="G1190" s="2">
        <f t="shared" si="168"/>
        <v>1.4347555428439388E-2</v>
      </c>
      <c r="H1190" s="2">
        <f t="shared" si="166"/>
        <v>0.76636890184085027</v>
      </c>
      <c r="I1190" s="2">
        <f t="shared" si="167"/>
        <v>43.386684459976983</v>
      </c>
    </row>
    <row r="1191" spans="1:9" ht="13.5" x14ac:dyDescent="0.25">
      <c r="A1191" s="3">
        <f>TITRES_STAT!B1194</f>
        <v>44522</v>
      </c>
      <c r="B1191" s="5">
        <f>TITRES_STAT!D1194</f>
        <v>2.0190999999999999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1.021012599080855E-2</v>
      </c>
      <c r="G1191" s="2">
        <f t="shared" si="168"/>
        <v>1.3322730040693717E-2</v>
      </c>
      <c r="H1191" s="2">
        <f t="shared" si="166"/>
        <v>0.76636890184085027</v>
      </c>
      <c r="I1191" s="2">
        <f t="shared" si="167"/>
        <v>43.386684459976983</v>
      </c>
    </row>
    <row r="1192" spans="1:9" ht="13.5" x14ac:dyDescent="0.25">
      <c r="A1192" s="3">
        <f>TITRES_STAT!B1195</f>
        <v>44523</v>
      </c>
      <c r="B1192" s="5">
        <f>TITRES_STAT!D1195</f>
        <v>2.0190999999999999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9.4808312771793683E-3</v>
      </c>
      <c r="G1192" s="2">
        <f t="shared" si="168"/>
        <v>1.2371106466358453E-2</v>
      </c>
      <c r="H1192" s="2">
        <f t="shared" si="166"/>
        <v>0.76636890184085016</v>
      </c>
      <c r="I1192" s="2">
        <f t="shared" si="167"/>
        <v>43.386684459976976</v>
      </c>
    </row>
    <row r="1193" spans="1:9" ht="13.5" x14ac:dyDescent="0.25">
      <c r="A1193" s="3">
        <f>TITRES_STAT!B1196</f>
        <v>44524</v>
      </c>
      <c r="B1193" s="5">
        <f>TITRES_STAT!D1196</f>
        <v>2.0190999999999999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8.8036290430951285E-3</v>
      </c>
      <c r="G1193" s="2">
        <f t="shared" si="168"/>
        <v>1.1487456004475706E-2</v>
      </c>
      <c r="H1193" s="2">
        <f t="shared" si="166"/>
        <v>0.76636890184085027</v>
      </c>
      <c r="I1193" s="2">
        <f t="shared" si="167"/>
        <v>43.386684459976983</v>
      </c>
    </row>
    <row r="1194" spans="1:9" ht="13.5" x14ac:dyDescent="0.25">
      <c r="A1194" s="3">
        <f>TITRES_STAT!B1197</f>
        <v>44525</v>
      </c>
      <c r="B1194" s="5">
        <f>TITRES_STAT!D1197</f>
        <v>1.9830000000000001</v>
      </c>
      <c r="C1194" s="2">
        <f t="shared" si="162"/>
        <v>-3.6099999999999799E-2</v>
      </c>
      <c r="D1194" s="2">
        <f t="shared" si="163"/>
        <v>0</v>
      </c>
      <c r="E1194" s="2">
        <f t="shared" si="164"/>
        <v>3.6099999999999799E-2</v>
      </c>
      <c r="F1194" s="2">
        <f t="shared" si="168"/>
        <v>8.1747983971597622E-3</v>
      </c>
      <c r="G1194" s="2">
        <f t="shared" si="168"/>
        <v>1.3245494861298857E-2</v>
      </c>
      <c r="H1194" s="2">
        <f t="shared" si="166"/>
        <v>0.61717576298679255</v>
      </c>
      <c r="I1194" s="2">
        <f t="shared" si="167"/>
        <v>38.163802421013216</v>
      </c>
    </row>
    <row r="1195" spans="1:9" ht="13.5" x14ac:dyDescent="0.25">
      <c r="A1195" s="3">
        <f>TITRES_STAT!B1198</f>
        <v>44526</v>
      </c>
      <c r="B1195" s="5">
        <f>TITRES_STAT!D1198</f>
        <v>2.0190999999999999</v>
      </c>
      <c r="C1195" s="2">
        <f t="shared" si="162"/>
        <v>3.6099999999999799E-2</v>
      </c>
      <c r="D1195" s="2">
        <f t="shared" si="163"/>
        <v>3.6099999999999799E-2</v>
      </c>
      <c r="E1195" s="2">
        <f t="shared" si="164"/>
        <v>0</v>
      </c>
      <c r="F1195" s="2">
        <f t="shared" si="168"/>
        <v>1.016945565450548E-2</v>
      </c>
      <c r="G1195" s="2">
        <f t="shared" si="168"/>
        <v>1.2299388085491797E-2</v>
      </c>
      <c r="H1195" s="2">
        <f t="shared" si="166"/>
        <v>0.82682614645693153</v>
      </c>
      <c r="I1195" s="2">
        <f t="shared" si="167"/>
        <v>45.260253585735747</v>
      </c>
    </row>
    <row r="1196" spans="1:9" ht="13.5" x14ac:dyDescent="0.25">
      <c r="A1196" s="3">
        <f>TITRES_STAT!B1199</f>
        <v>44529</v>
      </c>
      <c r="B1196" s="5">
        <f>TITRES_STAT!D1199</f>
        <v>2.0190999999999999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9.443065964897945E-3</v>
      </c>
      <c r="G1196" s="2">
        <f t="shared" si="168"/>
        <v>1.1420860365099527E-2</v>
      </c>
      <c r="H1196" s="2">
        <f t="shared" si="166"/>
        <v>0.82682614645693142</v>
      </c>
      <c r="I1196" s="2">
        <f t="shared" si="167"/>
        <v>45.260253585735747</v>
      </c>
    </row>
    <row r="1197" spans="1:9" ht="13.5" x14ac:dyDescent="0.25">
      <c r="A1197" s="3">
        <f>TITRES_STAT!B1200</f>
        <v>44530</v>
      </c>
      <c r="B1197" s="5">
        <f>TITRES_STAT!D1200</f>
        <v>2.0263</v>
      </c>
      <c r="C1197" s="2">
        <f t="shared" si="162"/>
        <v>7.2000000000000952E-3</v>
      </c>
      <c r="D1197" s="2">
        <f t="shared" si="163"/>
        <v>7.2000000000000952E-3</v>
      </c>
      <c r="E1197" s="2">
        <f t="shared" si="164"/>
        <v>0</v>
      </c>
      <c r="F1197" s="2">
        <f t="shared" ref="F1197:G1212" si="169">((F1196*13)+D1197)/14</f>
        <v>9.2828469674052418E-3</v>
      </c>
      <c r="G1197" s="2">
        <f t="shared" si="169"/>
        <v>1.0605084624735275E-2</v>
      </c>
      <c r="H1197" s="2">
        <f t="shared" si="166"/>
        <v>0.87532040487012719</v>
      </c>
      <c r="I1197" s="2">
        <f t="shared" si="167"/>
        <v>46.675778848081499</v>
      </c>
    </row>
    <row r="1198" spans="1:9" ht="13.5" x14ac:dyDescent="0.25">
      <c r="A1198" s="3">
        <f>TITRES_STAT!B1201</f>
        <v>44531</v>
      </c>
      <c r="B1198" s="5">
        <f>TITRES_STAT!D1201</f>
        <v>2.0190999999999999</v>
      </c>
      <c r="C1198" s="2">
        <f t="shared" si="162"/>
        <v>-7.2000000000000952E-3</v>
      </c>
      <c r="D1198" s="2">
        <f t="shared" si="163"/>
        <v>0</v>
      </c>
      <c r="E1198" s="2">
        <f t="shared" si="164"/>
        <v>7.2000000000000952E-3</v>
      </c>
      <c r="F1198" s="2">
        <f t="shared" si="169"/>
        <v>8.6197864697334387E-3</v>
      </c>
      <c r="G1198" s="2">
        <f t="shared" si="169"/>
        <v>1.0361864294397047E-2</v>
      </c>
      <c r="H1198" s="2">
        <f t="shared" si="166"/>
        <v>0.8318760239307903</v>
      </c>
      <c r="I1198" s="2">
        <f t="shared" si="167"/>
        <v>45.411152996356876</v>
      </c>
    </row>
    <row r="1199" spans="1:9" ht="13.5" x14ac:dyDescent="0.25">
      <c r="A1199" s="3">
        <f>TITRES_STAT!B1202</f>
        <v>44532</v>
      </c>
      <c r="B1199" s="5">
        <f>TITRES_STAT!D1202</f>
        <v>2.0190999999999999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8.0040874361810514E-3</v>
      </c>
      <c r="G1199" s="2">
        <f t="shared" si="169"/>
        <v>9.621731130511544E-3</v>
      </c>
      <c r="H1199" s="2">
        <f t="shared" si="166"/>
        <v>0.8318760239307903</v>
      </c>
      <c r="I1199" s="2">
        <f t="shared" si="167"/>
        <v>45.411152996356876</v>
      </c>
    </row>
    <row r="1200" spans="1:9" ht="13.5" x14ac:dyDescent="0.25">
      <c r="A1200" s="3">
        <f>TITRES_STAT!B1203</f>
        <v>44533</v>
      </c>
      <c r="B1200" s="5">
        <f>TITRES_STAT!D1203</f>
        <v>2.0190999999999999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7.4323669050252615E-3</v>
      </c>
      <c r="G1200" s="2">
        <f t="shared" si="169"/>
        <v>8.9344646211892923E-3</v>
      </c>
      <c r="H1200" s="2">
        <f t="shared" si="166"/>
        <v>0.83187602393079008</v>
      </c>
      <c r="I1200" s="2">
        <f t="shared" si="167"/>
        <v>45.411152996356869</v>
      </c>
    </row>
    <row r="1201" spans="1:9" ht="13.5" x14ac:dyDescent="0.25">
      <c r="A1201" s="3">
        <f>TITRES_STAT!B1204</f>
        <v>44536</v>
      </c>
      <c r="B1201" s="5">
        <f>TITRES_STAT!D1204</f>
        <v>2.0190999999999999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6.9014835546663137E-3</v>
      </c>
      <c r="G1201" s="2">
        <f t="shared" si="169"/>
        <v>8.2962885768186282E-3</v>
      </c>
      <c r="H1201" s="2">
        <f t="shared" si="166"/>
        <v>0.83187602393079008</v>
      </c>
      <c r="I1201" s="2">
        <f t="shared" si="167"/>
        <v>45.411152996356869</v>
      </c>
    </row>
    <row r="1202" spans="1:9" ht="13.5" x14ac:dyDescent="0.25">
      <c r="A1202" s="3">
        <f>TITRES_STAT!B1205</f>
        <v>44537</v>
      </c>
      <c r="B1202" s="5">
        <f>TITRES_STAT!D1205</f>
        <v>2.0118</v>
      </c>
      <c r="C1202" s="2">
        <f t="shared" si="162"/>
        <v>-7.2999999999998622E-3</v>
      </c>
      <c r="D1202" s="2">
        <f t="shared" si="163"/>
        <v>0</v>
      </c>
      <c r="E1202" s="2">
        <f t="shared" si="164"/>
        <v>7.2999999999998622E-3</v>
      </c>
      <c r="F1202" s="2">
        <f t="shared" si="169"/>
        <v>6.4085204436187199E-3</v>
      </c>
      <c r="G1202" s="2">
        <f t="shared" si="169"/>
        <v>8.2251251070458598E-3</v>
      </c>
      <c r="H1202" s="2">
        <f t="shared" si="166"/>
        <v>0.77913957054939043</v>
      </c>
      <c r="I1202" s="2">
        <f t="shared" si="167"/>
        <v>43.793054993925836</v>
      </c>
    </row>
    <row r="1203" spans="1:9" ht="13.5" x14ac:dyDescent="0.25">
      <c r="A1203" s="3">
        <f>TITRES_STAT!B1206</f>
        <v>44538</v>
      </c>
      <c r="B1203" s="5">
        <f>TITRES_STAT!D1206</f>
        <v>2.0118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5.95076898336024E-3</v>
      </c>
      <c r="G1203" s="2">
        <f t="shared" si="169"/>
        <v>7.6376161708282984E-3</v>
      </c>
      <c r="H1203" s="2">
        <f t="shared" si="166"/>
        <v>0.77913957054939043</v>
      </c>
      <c r="I1203" s="2">
        <f t="shared" si="167"/>
        <v>43.793054993925836</v>
      </c>
    </row>
    <row r="1204" spans="1:9" ht="13.5" x14ac:dyDescent="0.25">
      <c r="A1204" s="3">
        <f>TITRES_STAT!B1207</f>
        <v>44539</v>
      </c>
      <c r="B1204" s="5">
        <f>TITRES_STAT!D1207</f>
        <v>2.0118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5.5257140559773653E-3</v>
      </c>
      <c r="G1204" s="2">
        <f t="shared" si="169"/>
        <v>7.0920721586262767E-3</v>
      </c>
      <c r="H1204" s="2">
        <f t="shared" si="166"/>
        <v>0.77913957054939043</v>
      </c>
      <c r="I1204" s="2">
        <f t="shared" si="167"/>
        <v>43.793054993925836</v>
      </c>
    </row>
    <row r="1205" spans="1:9" ht="13.5" x14ac:dyDescent="0.25">
      <c r="A1205" s="3">
        <f>TITRES_STAT!B1208</f>
        <v>44540</v>
      </c>
      <c r="B1205" s="5">
        <f>TITRES_STAT!D1208</f>
        <v>2.0045999999999999</v>
      </c>
      <c r="C1205" s="2">
        <f t="shared" si="162"/>
        <v>-7.2000000000000952E-3</v>
      </c>
      <c r="D1205" s="2">
        <f t="shared" si="163"/>
        <v>0</v>
      </c>
      <c r="E1205" s="2">
        <f t="shared" si="164"/>
        <v>7.2000000000000952E-3</v>
      </c>
      <c r="F1205" s="2">
        <f t="shared" si="169"/>
        <v>5.1310201948361247E-3</v>
      </c>
      <c r="G1205" s="2">
        <f t="shared" si="169"/>
        <v>7.0997812901529784E-3</v>
      </c>
      <c r="H1205" s="2">
        <f t="shared" si="166"/>
        <v>0.72270116291505748</v>
      </c>
      <c r="I1205" s="2">
        <f t="shared" si="167"/>
        <v>41.951626809849216</v>
      </c>
    </row>
    <row r="1206" spans="1:9" ht="13.5" x14ac:dyDescent="0.25">
      <c r="A1206" s="3">
        <f>TITRES_STAT!B1209</f>
        <v>44543</v>
      </c>
      <c r="B1206" s="5">
        <f>TITRES_STAT!D1209</f>
        <v>2.0045999999999999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4.7645187523478304E-3</v>
      </c>
      <c r="G1206" s="2">
        <f t="shared" si="169"/>
        <v>6.5926540551420514E-3</v>
      </c>
      <c r="H1206" s="2">
        <f t="shared" si="166"/>
        <v>0.72270116291505759</v>
      </c>
      <c r="I1206" s="2">
        <f t="shared" si="167"/>
        <v>41.951626809849223</v>
      </c>
    </row>
    <row r="1207" spans="1:9" ht="13.5" x14ac:dyDescent="0.25">
      <c r="A1207" s="3">
        <f>TITRES_STAT!B1210</f>
        <v>44544</v>
      </c>
      <c r="B1207" s="5">
        <f>TITRES_STAT!D1210</f>
        <v>2.0118</v>
      </c>
      <c r="C1207" s="2">
        <f t="shared" si="162"/>
        <v>7.2000000000000952E-3</v>
      </c>
      <c r="D1207" s="2">
        <f t="shared" si="163"/>
        <v>7.2000000000000952E-3</v>
      </c>
      <c r="E1207" s="2">
        <f t="shared" si="164"/>
        <v>0</v>
      </c>
      <c r="F1207" s="2">
        <f t="shared" si="169"/>
        <v>4.9384816986087071E-3</v>
      </c>
      <c r="G1207" s="2">
        <f t="shared" si="169"/>
        <v>6.1217501940604765E-3</v>
      </c>
      <c r="H1207" s="2">
        <f t="shared" si="166"/>
        <v>0.80671075134692438</v>
      </c>
      <c r="I1207" s="2">
        <f t="shared" si="167"/>
        <v>44.650797076704833</v>
      </c>
    </row>
    <row r="1208" spans="1:9" ht="13.5" x14ac:dyDescent="0.25">
      <c r="A1208" s="3">
        <f>TITRES_STAT!B1211</f>
        <v>44545</v>
      </c>
      <c r="B1208" s="5">
        <f>TITRES_STAT!D1211</f>
        <v>1.9974000000000001</v>
      </c>
      <c r="C1208" s="2">
        <f t="shared" si="162"/>
        <v>-1.4399999999999968E-2</v>
      </c>
      <c r="D1208" s="2">
        <f t="shared" si="163"/>
        <v>0</v>
      </c>
      <c r="E1208" s="2">
        <f t="shared" si="164"/>
        <v>1.4399999999999968E-2</v>
      </c>
      <c r="F1208" s="2">
        <f t="shared" si="169"/>
        <v>4.5857330058509419E-3</v>
      </c>
      <c r="G1208" s="2">
        <f t="shared" si="169"/>
        <v>6.7130537516275832E-3</v>
      </c>
      <c r="H1208" s="2">
        <f t="shared" si="166"/>
        <v>0.68310685055056031</v>
      </c>
      <c r="I1208" s="2">
        <f t="shared" si="167"/>
        <v>40.586065604041089</v>
      </c>
    </row>
    <row r="1209" spans="1:9" ht="13.5" x14ac:dyDescent="0.25">
      <c r="A1209" s="3">
        <f>TITRES_STAT!B1212</f>
        <v>44546</v>
      </c>
      <c r="B1209" s="5">
        <f>TITRES_STAT!D1212</f>
        <v>2.0118</v>
      </c>
      <c r="C1209" s="2">
        <f t="shared" si="162"/>
        <v>1.4399999999999968E-2</v>
      </c>
      <c r="D1209" s="2">
        <f t="shared" si="163"/>
        <v>1.4399999999999968E-2</v>
      </c>
      <c r="E1209" s="2">
        <f t="shared" si="164"/>
        <v>0</v>
      </c>
      <c r="F1209" s="2">
        <f t="shared" si="169"/>
        <v>5.2867520768615861E-3</v>
      </c>
      <c r="G1209" s="2">
        <f t="shared" si="169"/>
        <v>6.2335499122256133E-3</v>
      </c>
      <c r="H1209" s="2">
        <f t="shared" si="166"/>
        <v>0.84811257651003802</v>
      </c>
      <c r="I1209" s="2">
        <f t="shared" si="167"/>
        <v>45.890742116565619</v>
      </c>
    </row>
    <row r="1210" spans="1:9" ht="13.5" x14ac:dyDescent="0.25">
      <c r="A1210" s="3">
        <f>TITRES_STAT!B1213</f>
        <v>44550</v>
      </c>
      <c r="B1210" s="5">
        <f>TITRES_STAT!D1213</f>
        <v>2.0118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4.9091269285143294E-3</v>
      </c>
      <c r="G1210" s="2">
        <f t="shared" si="169"/>
        <v>5.7882963470666403E-3</v>
      </c>
      <c r="H1210" s="2">
        <f t="shared" si="166"/>
        <v>0.84811257651003802</v>
      </c>
      <c r="I1210" s="2">
        <f t="shared" si="167"/>
        <v>45.890742116565619</v>
      </c>
    </row>
    <row r="1211" spans="1:9" ht="13.5" x14ac:dyDescent="0.25">
      <c r="A1211" s="3">
        <f>TITRES_STAT!B1214</f>
        <v>44551</v>
      </c>
      <c r="B1211" s="5">
        <f>TITRES_STAT!D1214</f>
        <v>1.9830000000000001</v>
      </c>
      <c r="C1211" s="2">
        <f t="shared" si="162"/>
        <v>-2.8799999999999937E-2</v>
      </c>
      <c r="D1211" s="2">
        <f t="shared" si="163"/>
        <v>0</v>
      </c>
      <c r="E1211" s="2">
        <f t="shared" si="164"/>
        <v>2.8799999999999937E-2</v>
      </c>
      <c r="F1211" s="2">
        <f t="shared" si="169"/>
        <v>4.5584750050490204E-3</v>
      </c>
      <c r="G1211" s="2">
        <f t="shared" si="169"/>
        <v>7.4319894651333042E-3</v>
      </c>
      <c r="H1211" s="2">
        <f t="shared" si="166"/>
        <v>0.61335864729556056</v>
      </c>
      <c r="I1211" s="2">
        <f t="shared" si="167"/>
        <v>38.017501460305859</v>
      </c>
    </row>
    <row r="1212" spans="1:9" ht="13.5" x14ac:dyDescent="0.25">
      <c r="A1212" s="3">
        <f>TITRES_STAT!B1215</f>
        <v>44552</v>
      </c>
      <c r="B1212" s="5">
        <f>TITRES_STAT!D1215</f>
        <v>1.9469000000000001</v>
      </c>
      <c r="C1212" s="2">
        <f t="shared" si="162"/>
        <v>-3.6100000000000021E-2</v>
      </c>
      <c r="D1212" s="2">
        <f t="shared" si="163"/>
        <v>0</v>
      </c>
      <c r="E1212" s="2">
        <f t="shared" si="164"/>
        <v>3.6100000000000021E-2</v>
      </c>
      <c r="F1212" s="2">
        <f t="shared" si="169"/>
        <v>4.2328696475455192E-3</v>
      </c>
      <c r="G1212" s="2">
        <f t="shared" si="169"/>
        <v>9.4797045033380711E-3</v>
      </c>
      <c r="H1212" s="2">
        <f t="shared" si="166"/>
        <v>0.4465191553233549</v>
      </c>
      <c r="I1212" s="2">
        <f t="shared" si="167"/>
        <v>30.868526951759591</v>
      </c>
    </row>
    <row r="1213" spans="1:9" ht="13.5" x14ac:dyDescent="0.25">
      <c r="A1213" s="3">
        <f>TITRES_STAT!B1216</f>
        <v>44553</v>
      </c>
      <c r="B1213" s="5">
        <f>TITRES_STAT!D1216</f>
        <v>1.9397</v>
      </c>
      <c r="C1213" s="2">
        <f t="shared" si="162"/>
        <v>-7.2000000000000952E-3</v>
      </c>
      <c r="D1213" s="2">
        <f t="shared" si="163"/>
        <v>0</v>
      </c>
      <c r="E1213" s="2">
        <f t="shared" si="164"/>
        <v>7.2000000000000952E-3</v>
      </c>
      <c r="F1213" s="2">
        <f t="shared" ref="F1213:G1228" si="170">((F1212*13)+D1213)/14</f>
        <v>3.9305218155779821E-3</v>
      </c>
      <c r="G1213" s="2">
        <f t="shared" si="170"/>
        <v>9.3168684673853586E-3</v>
      </c>
      <c r="H1213" s="2">
        <f t="shared" si="166"/>
        <v>0.42187155795288639</v>
      </c>
      <c r="I1213" s="2">
        <f t="shared" si="167"/>
        <v>29.670159417230934</v>
      </c>
    </row>
    <row r="1214" spans="1:9" ht="13.5" x14ac:dyDescent="0.25">
      <c r="A1214" s="3">
        <f>TITRES_STAT!B1217</f>
        <v>44554</v>
      </c>
      <c r="B1214" s="5">
        <f>TITRES_STAT!D1217</f>
        <v>1.9180999999999999</v>
      </c>
      <c r="C1214" s="2">
        <f t="shared" si="162"/>
        <v>-2.1600000000000064E-2</v>
      </c>
      <c r="D1214" s="2">
        <f t="shared" si="163"/>
        <v>0</v>
      </c>
      <c r="E1214" s="2">
        <f t="shared" si="164"/>
        <v>2.1600000000000064E-2</v>
      </c>
      <c r="F1214" s="2">
        <f t="shared" si="170"/>
        <v>3.6497702573224122E-3</v>
      </c>
      <c r="G1214" s="2">
        <f t="shared" si="170"/>
        <v>1.0194235005429266E-2</v>
      </c>
      <c r="H1214" s="2">
        <f t="shared" si="166"/>
        <v>0.35802296644903814</v>
      </c>
      <c r="I1214" s="2">
        <f t="shared" si="167"/>
        <v>26.363542833535249</v>
      </c>
    </row>
    <row r="1215" spans="1:9" ht="13.5" x14ac:dyDescent="0.25">
      <c r="A1215" s="3">
        <f>TITRES_STAT!B1218</f>
        <v>44557</v>
      </c>
      <c r="B1215" s="5">
        <f>TITRES_STAT!D1218</f>
        <v>1.9397</v>
      </c>
      <c r="C1215" s="2">
        <f t="shared" si="162"/>
        <v>2.1600000000000064E-2</v>
      </c>
      <c r="D1215" s="2">
        <f t="shared" si="163"/>
        <v>2.1600000000000064E-2</v>
      </c>
      <c r="E1215" s="2">
        <f t="shared" si="164"/>
        <v>0</v>
      </c>
      <c r="F1215" s="2">
        <f t="shared" si="170"/>
        <v>4.9319295246565299E-3</v>
      </c>
      <c r="G1215" s="2">
        <f t="shared" si="170"/>
        <v>9.4660753621843181E-3</v>
      </c>
      <c r="H1215" s="2">
        <f t="shared" si="166"/>
        <v>0.52101101416949591</v>
      </c>
      <c r="I1215" s="2">
        <f t="shared" si="167"/>
        <v>34.2542564988577</v>
      </c>
    </row>
    <row r="1216" spans="1:9" ht="13.5" x14ac:dyDescent="0.25">
      <c r="A1216" s="3">
        <f>TITRES_STAT!B1219</f>
        <v>44558</v>
      </c>
      <c r="B1216" s="5">
        <f>TITRES_STAT!D1219</f>
        <v>1.9397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4.5796488443239211E-3</v>
      </c>
      <c r="G1216" s="2">
        <f t="shared" si="170"/>
        <v>8.7899271220282949E-3</v>
      </c>
      <c r="H1216" s="2">
        <f t="shared" si="166"/>
        <v>0.52101101416949602</v>
      </c>
      <c r="I1216" s="2">
        <f t="shared" si="167"/>
        <v>34.2542564988577</v>
      </c>
    </row>
    <row r="1217" spans="1:9" ht="13.5" x14ac:dyDescent="0.25">
      <c r="A1217" s="3">
        <f>TITRES_STAT!B1220</f>
        <v>44559</v>
      </c>
      <c r="B1217" s="5">
        <f>TITRES_STAT!D1220</f>
        <v>1.9253</v>
      </c>
      <c r="C1217" s="2">
        <f t="shared" si="162"/>
        <v>-1.4399999999999968E-2</v>
      </c>
      <c r="D1217" s="2">
        <f t="shared" si="163"/>
        <v>0</v>
      </c>
      <c r="E1217" s="2">
        <f t="shared" si="164"/>
        <v>1.4399999999999968E-2</v>
      </c>
      <c r="F1217" s="2">
        <f t="shared" si="170"/>
        <v>4.2525310697293555E-3</v>
      </c>
      <c r="G1217" s="2">
        <f t="shared" si="170"/>
        <v>9.1906466133119848E-3</v>
      </c>
      <c r="H1217" s="2">
        <f t="shared" si="166"/>
        <v>0.4627020544528252</v>
      </c>
      <c r="I1217" s="2">
        <f t="shared" si="167"/>
        <v>31.633376944008944</v>
      </c>
    </row>
    <row r="1218" spans="1:9" ht="13.5" x14ac:dyDescent="0.25">
      <c r="A1218" s="3">
        <f>TITRES_STAT!B1221</f>
        <v>44560</v>
      </c>
      <c r="B1218" s="5">
        <f>TITRES_STAT!D1221</f>
        <v>1.9974000000000001</v>
      </c>
      <c r="C1218" s="2">
        <f t="shared" si="162"/>
        <v>7.2100000000000053E-2</v>
      </c>
      <c r="D1218" s="2">
        <f t="shared" si="163"/>
        <v>7.2100000000000053E-2</v>
      </c>
      <c r="E1218" s="2">
        <f t="shared" si="164"/>
        <v>0</v>
      </c>
      <c r="F1218" s="2">
        <f t="shared" si="170"/>
        <v>9.0987788504629762E-3</v>
      </c>
      <c r="G1218" s="2">
        <f t="shared" si="170"/>
        <v>8.5341718552182713E-3</v>
      </c>
      <c r="H1218" s="2">
        <f t="shared" si="166"/>
        <v>1.0661583812493152</v>
      </c>
      <c r="I1218" s="2">
        <f t="shared" si="167"/>
        <v>51.600999755142496</v>
      </c>
    </row>
    <row r="1219" spans="1:9" ht="13.5" x14ac:dyDescent="0.25">
      <c r="A1219" s="3">
        <f>TITRES_STAT!B1222</f>
        <v>44561</v>
      </c>
      <c r="B1219" s="5">
        <f>TITRES_STAT!D1222</f>
        <v>2.0190999999999999</v>
      </c>
      <c r="C1219" s="2">
        <f t="shared" ref="C1219:C1282" si="171">B1219-B1218</f>
        <v>2.1699999999999831E-2</v>
      </c>
      <c r="D1219" s="2">
        <f t="shared" ref="D1219:D1282" si="172">IF(C1219&gt;0,C1219,0)</f>
        <v>2.1699999999999831E-2</v>
      </c>
      <c r="E1219" s="2">
        <f t="shared" ref="E1219:E1282" si="173">IF(C1219&lt;0,-C1219,0)</f>
        <v>0</v>
      </c>
      <c r="F1219" s="2">
        <f t="shared" si="170"/>
        <v>9.9988660754298953E-3</v>
      </c>
      <c r="G1219" s="2">
        <f t="shared" si="170"/>
        <v>7.9245881512741093E-3</v>
      </c>
      <c r="H1219" s="2">
        <f t="shared" si="166"/>
        <v>1.2617521421377949</v>
      </c>
      <c r="I1219" s="2">
        <f t="shared" si="167"/>
        <v>55.786490421766295</v>
      </c>
    </row>
    <row r="1220" spans="1:9" ht="13.5" x14ac:dyDescent="0.25">
      <c r="A1220" s="3">
        <f>TITRES_STAT!B1223</f>
        <v>44564</v>
      </c>
      <c r="B1220" s="5">
        <f>TITRES_STAT!D1223</f>
        <v>2.0190999999999999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9.2846613557563303E-3</v>
      </c>
      <c r="G1220" s="2">
        <f t="shared" si="170"/>
        <v>7.3585461404688159E-3</v>
      </c>
      <c r="H1220" s="2">
        <f t="shared" si="166"/>
        <v>1.2617521421377946</v>
      </c>
      <c r="I1220" s="2">
        <f t="shared" si="167"/>
        <v>55.786490421766281</v>
      </c>
    </row>
    <row r="1221" spans="1:9" ht="13.5" x14ac:dyDescent="0.25">
      <c r="A1221" s="3">
        <f>TITRES_STAT!B1224</f>
        <v>44565</v>
      </c>
      <c r="B1221" s="5">
        <f>TITRES_STAT!D1224</f>
        <v>1.9469000000000001</v>
      </c>
      <c r="C1221" s="2">
        <f t="shared" si="171"/>
        <v>-7.219999999999982E-2</v>
      </c>
      <c r="D1221" s="2">
        <f t="shared" si="172"/>
        <v>0</v>
      </c>
      <c r="E1221" s="2">
        <f t="shared" si="173"/>
        <v>7.219999999999982E-2</v>
      </c>
      <c r="F1221" s="2">
        <f t="shared" si="170"/>
        <v>8.6214712589165916E-3</v>
      </c>
      <c r="G1221" s="2">
        <f t="shared" si="170"/>
        <v>1.1990078559006745E-2</v>
      </c>
      <c r="H1221" s="2">
        <f t="shared" si="166"/>
        <v>0.71905043961870352</v>
      </c>
      <c r="I1221" s="2">
        <f t="shared" si="167"/>
        <v>41.828350294258584</v>
      </c>
    </row>
    <row r="1222" spans="1:9" ht="13.5" x14ac:dyDescent="0.25">
      <c r="A1222" s="3">
        <f>TITRES_STAT!B1225</f>
        <v>44566</v>
      </c>
      <c r="B1222" s="5">
        <f>TITRES_STAT!D1225</f>
        <v>1.9469000000000001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8.0056518832796915E-3</v>
      </c>
      <c r="G1222" s="2">
        <f t="shared" si="170"/>
        <v>1.1133644376220549E-2</v>
      </c>
      <c r="H1222" s="2">
        <f t="shared" si="166"/>
        <v>0.71905043961870341</v>
      </c>
      <c r="I1222" s="2">
        <f t="shared" si="167"/>
        <v>41.828350294258584</v>
      </c>
    </row>
    <row r="1223" spans="1:9" ht="13.5" x14ac:dyDescent="0.25">
      <c r="A1223" s="3">
        <f>TITRES_STAT!B1226</f>
        <v>44567</v>
      </c>
      <c r="B1223" s="5">
        <f>TITRES_STAT!D1226</f>
        <v>1.9469000000000001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7.4338196059025707E-3</v>
      </c>
      <c r="G1223" s="2">
        <f t="shared" si="170"/>
        <v>1.0338384063633367E-2</v>
      </c>
      <c r="H1223" s="2">
        <f t="shared" si="166"/>
        <v>0.71905043961870352</v>
      </c>
      <c r="I1223" s="2">
        <f t="shared" si="167"/>
        <v>41.828350294258584</v>
      </c>
    </row>
    <row r="1224" spans="1:9" ht="13.5" x14ac:dyDescent="0.25">
      <c r="A1224" s="3">
        <f>TITRES_STAT!B1227</f>
        <v>44568</v>
      </c>
      <c r="B1224" s="5">
        <f>TITRES_STAT!D1227</f>
        <v>1.9109</v>
      </c>
      <c r="C1224" s="2">
        <f t="shared" si="171"/>
        <v>-3.6000000000000032E-2</v>
      </c>
      <c r="D1224" s="2">
        <f t="shared" si="172"/>
        <v>0</v>
      </c>
      <c r="E1224" s="2">
        <f t="shared" si="173"/>
        <v>3.6000000000000032E-2</v>
      </c>
      <c r="F1224" s="2">
        <f t="shared" si="170"/>
        <v>6.9028324911952436E-3</v>
      </c>
      <c r="G1224" s="2">
        <f t="shared" si="170"/>
        <v>1.2171356630516701E-2</v>
      </c>
      <c r="H1224" s="2">
        <f t="shared" si="166"/>
        <v>0.56713747700795147</v>
      </c>
      <c r="I1224" s="2">
        <f t="shared" si="167"/>
        <v>36.189388954615239</v>
      </c>
    </row>
    <row r="1225" spans="1:9" ht="13.5" x14ac:dyDescent="0.25">
      <c r="A1225" s="3">
        <f>TITRES_STAT!B1228</f>
        <v>44571</v>
      </c>
      <c r="B1225" s="5">
        <f>TITRES_STAT!D1228</f>
        <v>1.9469000000000001</v>
      </c>
      <c r="C1225" s="2">
        <f t="shared" si="171"/>
        <v>3.6000000000000032E-2</v>
      </c>
      <c r="D1225" s="2">
        <f t="shared" si="172"/>
        <v>3.6000000000000032E-2</v>
      </c>
      <c r="E1225" s="2">
        <f t="shared" si="173"/>
        <v>0</v>
      </c>
      <c r="F1225" s="2">
        <f t="shared" si="170"/>
        <v>8.9812015989670126E-3</v>
      </c>
      <c r="G1225" s="2">
        <f t="shared" si="170"/>
        <v>1.1301974014051223E-2</v>
      </c>
      <c r="H1225" s="2">
        <f t="shared" si="166"/>
        <v>0.79465778171150447</v>
      </c>
      <c r="I1225" s="2">
        <f t="shared" si="167"/>
        <v>44.279070350318605</v>
      </c>
    </row>
    <row r="1226" spans="1:9" ht="13.5" x14ac:dyDescent="0.25">
      <c r="A1226" s="3">
        <f>TITRES_STAT!B1229</f>
        <v>44572</v>
      </c>
      <c r="B1226" s="5">
        <f>TITRES_STAT!D1229</f>
        <v>1.9469000000000001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8.3396871990407979E-3</v>
      </c>
      <c r="G1226" s="2">
        <f t="shared" si="170"/>
        <v>1.0494690155904707E-2</v>
      </c>
      <c r="H1226" s="2">
        <f t="shared" si="166"/>
        <v>0.79465778171150447</v>
      </c>
      <c r="I1226" s="2">
        <f t="shared" si="167"/>
        <v>44.279070350318605</v>
      </c>
    </row>
    <row r="1227" spans="1:9" ht="13.5" x14ac:dyDescent="0.25">
      <c r="A1227" s="3">
        <f>TITRES_STAT!B1230</f>
        <v>44573</v>
      </c>
      <c r="B1227" s="5">
        <f>TITRES_STAT!D1230</f>
        <v>1.9469000000000001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7.7439952562521697E-3</v>
      </c>
      <c r="G1227" s="2">
        <f t="shared" si="170"/>
        <v>9.7450694304829413E-3</v>
      </c>
      <c r="H1227" s="2">
        <f t="shared" si="166"/>
        <v>0.79465778171150458</v>
      </c>
      <c r="I1227" s="2">
        <f t="shared" si="167"/>
        <v>44.279070350318612</v>
      </c>
    </row>
    <row r="1228" spans="1:9" ht="13.5" x14ac:dyDescent="0.25">
      <c r="A1228" s="3">
        <f>TITRES_STAT!B1231</f>
        <v>44574</v>
      </c>
      <c r="B1228" s="5">
        <f>TITRES_STAT!D1231</f>
        <v>2.0335000000000001</v>
      </c>
      <c r="C1228" s="2">
        <f t="shared" si="171"/>
        <v>8.660000000000001E-2</v>
      </c>
      <c r="D1228" s="2">
        <f t="shared" si="172"/>
        <v>8.660000000000001E-2</v>
      </c>
      <c r="E1228" s="2">
        <f t="shared" si="173"/>
        <v>0</v>
      </c>
      <c r="F1228" s="2">
        <f t="shared" si="170"/>
        <v>1.3376567023662729E-2</v>
      </c>
      <c r="G1228" s="2">
        <f t="shared" si="170"/>
        <v>9.048993042591302E-3</v>
      </c>
      <c r="H1228" s="2">
        <f t="shared" si="166"/>
        <v>1.4782381819394312</v>
      </c>
      <c r="I1228" s="2">
        <f t="shared" si="167"/>
        <v>59.648753405235034</v>
      </c>
    </row>
    <row r="1229" spans="1:9" ht="13.5" x14ac:dyDescent="0.25">
      <c r="A1229" s="3">
        <f>TITRES_STAT!B1232</f>
        <v>44575</v>
      </c>
      <c r="B1229" s="5">
        <f>TITRES_STAT!D1232</f>
        <v>2.0263</v>
      </c>
      <c r="C1229" s="2">
        <f t="shared" si="171"/>
        <v>-7.2000000000000952E-3</v>
      </c>
      <c r="D1229" s="2">
        <f t="shared" si="172"/>
        <v>0</v>
      </c>
      <c r="E1229" s="2">
        <f t="shared" si="173"/>
        <v>7.2000000000000952E-3</v>
      </c>
      <c r="F1229" s="2">
        <f t="shared" ref="F1229:G1244" si="174">((F1228*13)+D1229)/14</f>
        <v>1.2421097950543964E-2</v>
      </c>
      <c r="G1229" s="2">
        <f t="shared" si="174"/>
        <v>8.9169221109776445E-3</v>
      </c>
      <c r="H1229" s="2">
        <f t="shared" si="166"/>
        <v>1.3929804248544819</v>
      </c>
      <c r="I1229" s="2">
        <f t="shared" si="167"/>
        <v>58.211108222466535</v>
      </c>
    </row>
    <row r="1230" spans="1:9" ht="13.5" x14ac:dyDescent="0.25">
      <c r="A1230" s="3">
        <f>TITRES_STAT!B1233</f>
        <v>44578</v>
      </c>
      <c r="B1230" s="5">
        <f>TITRES_STAT!D1233</f>
        <v>2.0335000000000001</v>
      </c>
      <c r="C1230" s="2">
        <f t="shared" si="171"/>
        <v>7.2000000000000952E-3</v>
      </c>
      <c r="D1230" s="2">
        <f t="shared" si="172"/>
        <v>7.2000000000000952E-3</v>
      </c>
      <c r="E1230" s="2">
        <f t="shared" si="173"/>
        <v>0</v>
      </c>
      <c r="F1230" s="2">
        <f t="shared" si="174"/>
        <v>1.2048162382647973E-2</v>
      </c>
      <c r="G1230" s="2">
        <f t="shared" si="174"/>
        <v>8.2799991030506701E-3</v>
      </c>
      <c r="H1230" s="2">
        <f t="shared" si="166"/>
        <v>1.4550922328251179</v>
      </c>
      <c r="I1230" s="2">
        <f t="shared" si="167"/>
        <v>59.268332707432243</v>
      </c>
    </row>
    <row r="1231" spans="1:9" ht="13.5" x14ac:dyDescent="0.25">
      <c r="A1231" s="3">
        <f>TITRES_STAT!B1234</f>
        <v>44579</v>
      </c>
      <c r="B1231" s="5">
        <f>TITRES_STAT!D1234</f>
        <v>2.0190999999999999</v>
      </c>
      <c r="C1231" s="2">
        <f t="shared" si="171"/>
        <v>-1.440000000000019E-2</v>
      </c>
      <c r="D1231" s="2">
        <f t="shared" si="172"/>
        <v>0</v>
      </c>
      <c r="E1231" s="2">
        <f t="shared" si="173"/>
        <v>1.440000000000019E-2</v>
      </c>
      <c r="F1231" s="2">
        <f t="shared" si="174"/>
        <v>1.1187579355315976E-2</v>
      </c>
      <c r="G1231" s="2">
        <f t="shared" si="174"/>
        <v>8.7171420242613505E-3</v>
      </c>
      <c r="H1231" s="2">
        <f t="shared" si="166"/>
        <v>1.2833999175623112</v>
      </c>
      <c r="I1231" s="2">
        <f t="shared" si="167"/>
        <v>56.205656647847746</v>
      </c>
    </row>
    <row r="1232" spans="1:9" ht="13.5" x14ac:dyDescent="0.25">
      <c r="A1232" s="3">
        <f>TITRES_STAT!B1235</f>
        <v>44580</v>
      </c>
      <c r="B1232" s="5">
        <f>TITRES_STAT!D1235</f>
        <v>2.0118</v>
      </c>
      <c r="C1232" s="2">
        <f t="shared" si="171"/>
        <v>-7.2999999999998622E-3</v>
      </c>
      <c r="D1232" s="2">
        <f t="shared" si="172"/>
        <v>0</v>
      </c>
      <c r="E1232" s="2">
        <f t="shared" si="173"/>
        <v>7.2999999999998622E-3</v>
      </c>
      <c r="F1232" s="2">
        <f t="shared" si="174"/>
        <v>1.0388466544221977E-2</v>
      </c>
      <c r="G1232" s="2">
        <f t="shared" si="174"/>
        <v>8.615917593956959E-3</v>
      </c>
      <c r="H1232" s="2">
        <f t="shared" si="166"/>
        <v>1.2057295617019654</v>
      </c>
      <c r="I1232" s="2">
        <f t="shared" si="167"/>
        <v>54.663526419422482</v>
      </c>
    </row>
    <row r="1233" spans="1:9" ht="13.5" x14ac:dyDescent="0.25">
      <c r="A1233" s="3">
        <f>TITRES_STAT!B1236</f>
        <v>44581</v>
      </c>
      <c r="B1233" s="5">
        <f>TITRES_STAT!D1236</f>
        <v>1.9830000000000001</v>
      </c>
      <c r="C1233" s="2">
        <f t="shared" si="171"/>
        <v>-2.8799999999999937E-2</v>
      </c>
      <c r="D1233" s="2">
        <f t="shared" si="172"/>
        <v>0</v>
      </c>
      <c r="E1233" s="2">
        <f t="shared" si="173"/>
        <v>2.8799999999999937E-2</v>
      </c>
      <c r="F1233" s="2">
        <f t="shared" si="174"/>
        <v>9.6464332196346935E-3</v>
      </c>
      <c r="G1233" s="2">
        <f t="shared" si="174"/>
        <v>1.0057637765817171E-2</v>
      </c>
      <c r="H1233" s="2">
        <f t="shared" ref="H1233:H1296" si="175">F1233/G1233</f>
        <v>0.9591151962561193</v>
      </c>
      <c r="I1233" s="2">
        <f t="shared" ref="I1233:I1296" si="176">IF(G1233=0,100,100-(100/(1+H1233)))</f>
        <v>48.956549267189295</v>
      </c>
    </row>
    <row r="1234" spans="1:9" ht="13.5" x14ac:dyDescent="0.25">
      <c r="A1234" s="3">
        <f>TITRES_STAT!B1237</f>
        <v>44582</v>
      </c>
      <c r="B1234" s="5">
        <f>TITRES_STAT!D1237</f>
        <v>2.0118</v>
      </c>
      <c r="C1234" s="2">
        <f t="shared" si="171"/>
        <v>2.8799999999999937E-2</v>
      </c>
      <c r="D1234" s="2">
        <f t="shared" si="172"/>
        <v>2.8799999999999937E-2</v>
      </c>
      <c r="E1234" s="2">
        <f t="shared" si="173"/>
        <v>0</v>
      </c>
      <c r="F1234" s="2">
        <f t="shared" si="174"/>
        <v>1.1014545132517926E-2</v>
      </c>
      <c r="G1234" s="2">
        <f t="shared" si="174"/>
        <v>9.3392350682588027E-3</v>
      </c>
      <c r="H1234" s="2">
        <f t="shared" si="175"/>
        <v>1.1793840771770472</v>
      </c>
      <c r="I1234" s="2">
        <f t="shared" si="176"/>
        <v>54.115476456297763</v>
      </c>
    </row>
    <row r="1235" spans="1:9" ht="13.5" x14ac:dyDescent="0.25">
      <c r="A1235" s="3">
        <f>TITRES_STAT!B1238</f>
        <v>44585</v>
      </c>
      <c r="B1235" s="5">
        <f>TITRES_STAT!D1238</f>
        <v>2.0118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1.0227791908766645E-2</v>
      </c>
      <c r="G1235" s="2">
        <f t="shared" si="174"/>
        <v>8.6721468490974594E-3</v>
      </c>
      <c r="H1235" s="2">
        <f t="shared" si="175"/>
        <v>1.1793840771770472</v>
      </c>
      <c r="I1235" s="2">
        <f t="shared" si="176"/>
        <v>54.115476456297763</v>
      </c>
    </row>
    <row r="1236" spans="1:9" ht="13.5" x14ac:dyDescent="0.25">
      <c r="A1236" s="3">
        <f>TITRES_STAT!B1239</f>
        <v>44586</v>
      </c>
      <c r="B1236" s="5">
        <f>TITRES_STAT!D1239</f>
        <v>2.0045999999999999</v>
      </c>
      <c r="C1236" s="2">
        <f t="shared" si="171"/>
        <v>-7.2000000000000952E-3</v>
      </c>
      <c r="D1236" s="2">
        <f t="shared" si="172"/>
        <v>0</v>
      </c>
      <c r="E1236" s="2">
        <f t="shared" si="173"/>
        <v>7.2000000000000952E-3</v>
      </c>
      <c r="F1236" s="2">
        <f t="shared" si="174"/>
        <v>9.497235343854743E-3</v>
      </c>
      <c r="G1236" s="2">
        <f t="shared" si="174"/>
        <v>8.5669935027333621E-3</v>
      </c>
      <c r="H1236" s="2">
        <f t="shared" si="175"/>
        <v>1.108584399045544</v>
      </c>
      <c r="I1236" s="2">
        <f t="shared" si="176"/>
        <v>52.57481747220303</v>
      </c>
    </row>
    <row r="1237" spans="1:9" ht="13.5" x14ac:dyDescent="0.25">
      <c r="A1237" s="3">
        <f>TITRES_STAT!B1240</f>
        <v>44587</v>
      </c>
      <c r="B1237" s="5">
        <f>TITRES_STAT!D1240</f>
        <v>2.0118</v>
      </c>
      <c r="C1237" s="2">
        <f t="shared" si="171"/>
        <v>7.2000000000000952E-3</v>
      </c>
      <c r="D1237" s="2">
        <f t="shared" si="172"/>
        <v>7.2000000000000952E-3</v>
      </c>
      <c r="E1237" s="2">
        <f t="shared" si="173"/>
        <v>0</v>
      </c>
      <c r="F1237" s="2">
        <f t="shared" si="174"/>
        <v>9.3331471050079832E-3</v>
      </c>
      <c r="G1237" s="2">
        <f t="shared" si="174"/>
        <v>7.9550653953952642E-3</v>
      </c>
      <c r="H1237" s="2">
        <f t="shared" si="175"/>
        <v>1.1732332345640317</v>
      </c>
      <c r="I1237" s="2">
        <f t="shared" si="176"/>
        <v>53.985610743680347</v>
      </c>
    </row>
    <row r="1238" spans="1:9" ht="13.5" x14ac:dyDescent="0.25">
      <c r="A1238" s="3">
        <f>TITRES_STAT!B1241</f>
        <v>44588</v>
      </c>
      <c r="B1238" s="5">
        <f>TITRES_STAT!D1241</f>
        <v>2.0118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8.6664937403645552E-3</v>
      </c>
      <c r="G1238" s="2">
        <f t="shared" si="174"/>
        <v>7.386846438581317E-3</v>
      </c>
      <c r="H1238" s="2">
        <f t="shared" si="175"/>
        <v>1.1732332345640315</v>
      </c>
      <c r="I1238" s="2">
        <f t="shared" si="176"/>
        <v>53.98561074368034</v>
      </c>
    </row>
    <row r="1239" spans="1:9" ht="13.5" x14ac:dyDescent="0.25">
      <c r="A1239" s="3">
        <f>TITRES_STAT!B1242</f>
        <v>44589</v>
      </c>
      <c r="B1239" s="5">
        <f>TITRES_STAT!D1242</f>
        <v>2.0407000000000002</v>
      </c>
      <c r="C1239" s="2">
        <f t="shared" si="171"/>
        <v>2.8900000000000148E-2</v>
      </c>
      <c r="D1239" s="2">
        <f t="shared" si="172"/>
        <v>2.8900000000000148E-2</v>
      </c>
      <c r="E1239" s="2">
        <f t="shared" si="173"/>
        <v>0</v>
      </c>
      <c r="F1239" s="2">
        <f t="shared" si="174"/>
        <v>1.0111744187481383E-2</v>
      </c>
      <c r="G1239" s="2">
        <f t="shared" si="174"/>
        <v>6.8592145501112228E-3</v>
      </c>
      <c r="H1239" s="2">
        <f t="shared" si="175"/>
        <v>1.4741839774231031</v>
      </c>
      <c r="I1239" s="2">
        <f t="shared" si="176"/>
        <v>59.582633744095546</v>
      </c>
    </row>
    <row r="1240" spans="1:9" ht="13.5" x14ac:dyDescent="0.25">
      <c r="A1240" s="3">
        <f>TITRES_STAT!B1243</f>
        <v>44592</v>
      </c>
      <c r="B1240" s="5">
        <f>TITRES_STAT!D1243</f>
        <v>2.0335000000000001</v>
      </c>
      <c r="C1240" s="2">
        <f t="shared" si="171"/>
        <v>-7.2000000000000952E-3</v>
      </c>
      <c r="D1240" s="2">
        <f t="shared" si="172"/>
        <v>0</v>
      </c>
      <c r="E1240" s="2">
        <f t="shared" si="173"/>
        <v>7.2000000000000952E-3</v>
      </c>
      <c r="F1240" s="2">
        <f t="shared" si="174"/>
        <v>9.389476745518429E-3</v>
      </c>
      <c r="G1240" s="2">
        <f t="shared" si="174"/>
        <v>6.8835563679604276E-3</v>
      </c>
      <c r="H1240" s="2">
        <f t="shared" si="175"/>
        <v>1.3640444333719455</v>
      </c>
      <c r="I1240" s="2">
        <f t="shared" si="176"/>
        <v>57.699610638296924</v>
      </c>
    </row>
    <row r="1241" spans="1:9" ht="13.5" x14ac:dyDescent="0.25">
      <c r="A1241" s="3">
        <f>TITRES_STAT!B1244</f>
        <v>44593</v>
      </c>
      <c r="B1241" s="5">
        <f>TITRES_STAT!D1244</f>
        <v>2.12</v>
      </c>
      <c r="C1241" s="2">
        <f t="shared" si="171"/>
        <v>8.6500000000000021E-2</v>
      </c>
      <c r="D1241" s="2">
        <f t="shared" si="172"/>
        <v>8.6500000000000021E-2</v>
      </c>
      <c r="E1241" s="2">
        <f t="shared" si="173"/>
        <v>0</v>
      </c>
      <c r="F1241" s="2">
        <f t="shared" si="174"/>
        <v>1.4897371263695685E-2</v>
      </c>
      <c r="G1241" s="2">
        <f t="shared" si="174"/>
        <v>6.3918737702489681E-3</v>
      </c>
      <c r="H1241" s="2">
        <f t="shared" si="175"/>
        <v>2.3306735707196893</v>
      </c>
      <c r="I1241" s="2">
        <f t="shared" si="176"/>
        <v>69.976043020513686</v>
      </c>
    </row>
    <row r="1242" spans="1:9" ht="13.5" x14ac:dyDescent="0.25">
      <c r="A1242" s="3">
        <f>TITRES_STAT!B1245</f>
        <v>44594</v>
      </c>
      <c r="B1242" s="5">
        <f>TITRES_STAT!D1245</f>
        <v>2.1920999999999999</v>
      </c>
      <c r="C1242" s="2">
        <f t="shared" si="171"/>
        <v>7.2099999999999831E-2</v>
      </c>
      <c r="D1242" s="2">
        <f t="shared" si="172"/>
        <v>7.2099999999999831E-2</v>
      </c>
      <c r="E1242" s="2">
        <f t="shared" si="173"/>
        <v>0</v>
      </c>
      <c r="F1242" s="2">
        <f t="shared" si="174"/>
        <v>1.8983273316288834E-2</v>
      </c>
      <c r="G1242" s="2">
        <f t="shared" si="174"/>
        <v>5.9353113580883276E-3</v>
      </c>
      <c r="H1242" s="2">
        <f t="shared" si="175"/>
        <v>3.1983618332708756</v>
      </c>
      <c r="I1242" s="2">
        <f t="shared" si="176"/>
        <v>76.181185907434852</v>
      </c>
    </row>
    <row r="1243" spans="1:9" ht="13.5" x14ac:dyDescent="0.25">
      <c r="A1243" s="3">
        <f>TITRES_STAT!B1246</f>
        <v>44595</v>
      </c>
      <c r="B1243" s="5">
        <f>TITRES_STAT!D1246</f>
        <v>2.1560999999999999</v>
      </c>
      <c r="C1243" s="2">
        <f t="shared" si="171"/>
        <v>-3.6000000000000032E-2</v>
      </c>
      <c r="D1243" s="2">
        <f t="shared" si="172"/>
        <v>0</v>
      </c>
      <c r="E1243" s="2">
        <f t="shared" si="173"/>
        <v>3.6000000000000032E-2</v>
      </c>
      <c r="F1243" s="2">
        <f t="shared" si="174"/>
        <v>1.7627325222268203E-2</v>
      </c>
      <c r="G1243" s="2">
        <f t="shared" si="174"/>
        <v>8.0827891182248778E-3</v>
      </c>
      <c r="H1243" s="2">
        <f t="shared" si="175"/>
        <v>2.1808468542773851</v>
      </c>
      <c r="I1243" s="2">
        <f t="shared" si="176"/>
        <v>68.561831304287139</v>
      </c>
    </row>
    <row r="1244" spans="1:9" ht="13.5" x14ac:dyDescent="0.25">
      <c r="A1244" s="3">
        <f>TITRES_STAT!B1247</f>
        <v>44596</v>
      </c>
      <c r="B1244" s="5">
        <f>TITRES_STAT!D1247</f>
        <v>2.1777000000000002</v>
      </c>
      <c r="C1244" s="2">
        <f t="shared" si="171"/>
        <v>2.1600000000000286E-2</v>
      </c>
      <c r="D1244" s="2">
        <f t="shared" si="172"/>
        <v>2.1600000000000286E-2</v>
      </c>
      <c r="E1244" s="2">
        <f t="shared" si="173"/>
        <v>0</v>
      </c>
      <c r="F1244" s="2">
        <f t="shared" si="174"/>
        <v>1.791108770639192E-2</v>
      </c>
      <c r="G1244" s="2">
        <f t="shared" si="174"/>
        <v>7.5054470383516727E-3</v>
      </c>
      <c r="H1244" s="2">
        <f t="shared" si="175"/>
        <v>2.3864118439406785</v>
      </c>
      <c r="I1244" s="2">
        <f t="shared" si="176"/>
        <v>70.47021903761339</v>
      </c>
    </row>
    <row r="1245" spans="1:9" ht="13.5" x14ac:dyDescent="0.25">
      <c r="A1245" s="3">
        <f>TITRES_STAT!B1248</f>
        <v>44599</v>
      </c>
      <c r="B1245" s="5">
        <f>TITRES_STAT!D1248</f>
        <v>2.2570000000000001</v>
      </c>
      <c r="C1245" s="2">
        <f t="shared" si="171"/>
        <v>7.9299999999999926E-2</v>
      </c>
      <c r="D1245" s="2">
        <f t="shared" si="172"/>
        <v>7.9299999999999926E-2</v>
      </c>
      <c r="E1245" s="2">
        <f t="shared" si="173"/>
        <v>0</v>
      </c>
      <c r="F1245" s="2">
        <f t="shared" ref="F1245:G1260" si="177">((F1244*13)+D1245)/14</f>
        <v>2.2296010013078207E-2</v>
      </c>
      <c r="G1245" s="2">
        <f t="shared" si="177"/>
        <v>6.9693436784694102E-3</v>
      </c>
      <c r="H1245" s="2">
        <f t="shared" si="175"/>
        <v>3.1991549049242467</v>
      </c>
      <c r="I1245" s="2">
        <f t="shared" si="176"/>
        <v>76.185684437901443</v>
      </c>
    </row>
    <row r="1246" spans="1:9" ht="13.5" x14ac:dyDescent="0.25">
      <c r="A1246" s="3">
        <f>TITRES_STAT!B1249</f>
        <v>44600</v>
      </c>
      <c r="B1246" s="5">
        <f>TITRES_STAT!D1249</f>
        <v>2.2498</v>
      </c>
      <c r="C1246" s="2">
        <f t="shared" si="171"/>
        <v>-7.2000000000000952E-3</v>
      </c>
      <c r="D1246" s="2">
        <f t="shared" si="172"/>
        <v>0</v>
      </c>
      <c r="E1246" s="2">
        <f t="shared" si="173"/>
        <v>7.2000000000000952E-3</v>
      </c>
      <c r="F1246" s="2">
        <f t="shared" si="177"/>
        <v>2.0703437869286908E-2</v>
      </c>
      <c r="G1246" s="2">
        <f t="shared" si="177"/>
        <v>6.9858191300073164E-3</v>
      </c>
      <c r="H1246" s="2">
        <f t="shared" si="175"/>
        <v>2.9636378331577595</v>
      </c>
      <c r="I1246" s="2">
        <f t="shared" si="176"/>
        <v>74.770651555636249</v>
      </c>
    </row>
    <row r="1247" spans="1:9" ht="13.5" x14ac:dyDescent="0.25">
      <c r="A1247" s="3">
        <f>TITRES_STAT!B1250</f>
        <v>44601</v>
      </c>
      <c r="B1247" s="5">
        <f>TITRES_STAT!D1250</f>
        <v>2.3003</v>
      </c>
      <c r="C1247" s="2">
        <f t="shared" si="171"/>
        <v>5.0499999999999989E-2</v>
      </c>
      <c r="D1247" s="2">
        <f t="shared" si="172"/>
        <v>5.0499999999999989E-2</v>
      </c>
      <c r="E1247" s="2">
        <f t="shared" si="173"/>
        <v>0</v>
      </c>
      <c r="F1247" s="2">
        <f t="shared" si="177"/>
        <v>2.2831763735766415E-2</v>
      </c>
      <c r="G1247" s="2">
        <f t="shared" si="177"/>
        <v>6.4868320492925081E-3</v>
      </c>
      <c r="H1247" s="2">
        <f t="shared" si="175"/>
        <v>3.5197093993294586</v>
      </c>
      <c r="I1247" s="2">
        <f t="shared" si="176"/>
        <v>77.874683709789849</v>
      </c>
    </row>
    <row r="1248" spans="1:9" ht="13.5" x14ac:dyDescent="0.25">
      <c r="A1248" s="3">
        <f>TITRES_STAT!B1251</f>
        <v>44602</v>
      </c>
      <c r="B1248" s="5">
        <f>TITRES_STAT!D1251</f>
        <v>2.3290999999999999</v>
      </c>
      <c r="C1248" s="2">
        <f t="shared" si="171"/>
        <v>2.8799999999999937E-2</v>
      </c>
      <c r="D1248" s="2">
        <f t="shared" si="172"/>
        <v>2.8799999999999937E-2</v>
      </c>
      <c r="E1248" s="2">
        <f t="shared" si="173"/>
        <v>0</v>
      </c>
      <c r="F1248" s="2">
        <f t="shared" si="177"/>
        <v>2.3258066326068808E-2</v>
      </c>
      <c r="G1248" s="2">
        <f t="shared" si="177"/>
        <v>6.0234869029144721E-3</v>
      </c>
      <c r="H1248" s="2">
        <f t="shared" si="175"/>
        <v>3.8612296666263792</v>
      </c>
      <c r="I1248" s="2">
        <f t="shared" si="176"/>
        <v>79.429073123920404</v>
      </c>
    </row>
    <row r="1249" spans="1:9" ht="13.5" x14ac:dyDescent="0.25">
      <c r="A1249" s="3">
        <f>TITRES_STAT!B1252</f>
        <v>44603</v>
      </c>
      <c r="B1249" s="5">
        <f>TITRES_STAT!D1252</f>
        <v>2.3290999999999999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2.1596775874206751E-2</v>
      </c>
      <c r="G1249" s="2">
        <f t="shared" si="177"/>
        <v>5.5932378384205813E-3</v>
      </c>
      <c r="H1249" s="2">
        <f t="shared" si="175"/>
        <v>3.8612296666263792</v>
      </c>
      <c r="I1249" s="2">
        <f t="shared" si="176"/>
        <v>79.429073123920404</v>
      </c>
    </row>
    <row r="1250" spans="1:9" ht="13.5" x14ac:dyDescent="0.25">
      <c r="A1250" s="3">
        <f>TITRES_STAT!B1253</f>
        <v>44606</v>
      </c>
      <c r="B1250" s="5">
        <f>TITRES_STAT!D1253</f>
        <v>2.3075000000000001</v>
      </c>
      <c r="C1250" s="2">
        <f t="shared" si="171"/>
        <v>-2.1599999999999842E-2</v>
      </c>
      <c r="D1250" s="2">
        <f t="shared" si="172"/>
        <v>0</v>
      </c>
      <c r="E1250" s="2">
        <f t="shared" si="173"/>
        <v>2.1599999999999842E-2</v>
      </c>
      <c r="F1250" s="2">
        <f t="shared" si="177"/>
        <v>2.0054149026049125E-2</v>
      </c>
      <c r="G1250" s="2">
        <f t="shared" si="177"/>
        <v>6.7365779928191E-3</v>
      </c>
      <c r="H1250" s="2">
        <f t="shared" si="175"/>
        <v>2.9769044531846847</v>
      </c>
      <c r="I1250" s="2">
        <f t="shared" si="176"/>
        <v>74.854814548053696</v>
      </c>
    </row>
    <row r="1251" spans="1:9" ht="13.5" x14ac:dyDescent="0.25">
      <c r="A1251" s="3">
        <f>TITRES_STAT!B1254</f>
        <v>44607</v>
      </c>
      <c r="B1251" s="5">
        <f>TITRES_STAT!D1254</f>
        <v>2.3075000000000001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1.862170980990276E-2</v>
      </c>
      <c r="G1251" s="2">
        <f t="shared" si="177"/>
        <v>6.2553938504748786E-3</v>
      </c>
      <c r="H1251" s="2">
        <f t="shared" si="175"/>
        <v>2.9769044531846851</v>
      </c>
      <c r="I1251" s="2">
        <f t="shared" si="176"/>
        <v>74.854814548053696</v>
      </c>
    </row>
    <row r="1252" spans="1:9" ht="13.5" x14ac:dyDescent="0.25">
      <c r="A1252" s="3">
        <f>TITRES_STAT!B1255</f>
        <v>44608</v>
      </c>
      <c r="B1252" s="5">
        <f>TITRES_STAT!D1255</f>
        <v>2.3218999999999999</v>
      </c>
      <c r="C1252" s="2">
        <f t="shared" si="171"/>
        <v>1.4399999999999746E-2</v>
      </c>
      <c r="D1252" s="2">
        <f t="shared" si="172"/>
        <v>1.4399999999999746E-2</v>
      </c>
      <c r="E1252" s="2">
        <f t="shared" si="173"/>
        <v>0</v>
      </c>
      <c r="F1252" s="2">
        <f t="shared" si="177"/>
        <v>1.8320159109195402E-2</v>
      </c>
      <c r="G1252" s="2">
        <f t="shared" si="177"/>
        <v>5.8085800040123875E-3</v>
      </c>
      <c r="H1252" s="2">
        <f t="shared" si="175"/>
        <v>3.1539824012995261</v>
      </c>
      <c r="I1252" s="2">
        <f t="shared" si="176"/>
        <v>75.926715537187604</v>
      </c>
    </row>
    <row r="1253" spans="1:9" ht="13.5" x14ac:dyDescent="0.25">
      <c r="A1253" s="3">
        <f>TITRES_STAT!B1256</f>
        <v>44609</v>
      </c>
      <c r="B1253" s="5">
        <f>TITRES_STAT!D1256</f>
        <v>2.3290999999999999</v>
      </c>
      <c r="C1253" s="2">
        <f t="shared" si="171"/>
        <v>7.2000000000000952E-3</v>
      </c>
      <c r="D1253" s="2">
        <f t="shared" si="172"/>
        <v>7.2000000000000952E-3</v>
      </c>
      <c r="E1253" s="2">
        <f t="shared" si="173"/>
        <v>0</v>
      </c>
      <c r="F1253" s="2">
        <f t="shared" si="177"/>
        <v>1.7525862029967164E-2</v>
      </c>
      <c r="G1253" s="2">
        <f t="shared" si="177"/>
        <v>5.3936814322972171E-3</v>
      </c>
      <c r="H1253" s="2">
        <f t="shared" si="175"/>
        <v>3.2493320656690585</v>
      </c>
      <c r="I1253" s="2">
        <f t="shared" si="176"/>
        <v>76.466889747705565</v>
      </c>
    </row>
    <row r="1254" spans="1:9" ht="13.5" x14ac:dyDescent="0.25">
      <c r="A1254" s="3">
        <f>TITRES_STAT!B1257</f>
        <v>44610</v>
      </c>
      <c r="B1254" s="5">
        <f>TITRES_STAT!D1257</f>
        <v>2.2930999999999999</v>
      </c>
      <c r="C1254" s="2">
        <f t="shared" si="171"/>
        <v>-3.6000000000000032E-2</v>
      </c>
      <c r="D1254" s="2">
        <f t="shared" si="172"/>
        <v>0</v>
      </c>
      <c r="E1254" s="2">
        <f t="shared" si="173"/>
        <v>3.6000000000000032E-2</v>
      </c>
      <c r="F1254" s="2">
        <f t="shared" si="177"/>
        <v>1.6274014742112368E-2</v>
      </c>
      <c r="G1254" s="2">
        <f t="shared" si="177"/>
        <v>7.5798470442759889E-3</v>
      </c>
      <c r="H1254" s="2">
        <f t="shared" si="175"/>
        <v>2.1470109683020429</v>
      </c>
      <c r="I1254" s="2">
        <f t="shared" si="176"/>
        <v>68.223815866153586</v>
      </c>
    </row>
    <row r="1255" spans="1:9" ht="13.5" x14ac:dyDescent="0.25">
      <c r="A1255" s="3">
        <f>TITRES_STAT!B1258</f>
        <v>44613</v>
      </c>
      <c r="B1255" s="5">
        <f>TITRES_STAT!D1258</f>
        <v>2.3580000000000001</v>
      </c>
      <c r="C1255" s="2">
        <f t="shared" si="171"/>
        <v>6.490000000000018E-2</v>
      </c>
      <c r="D1255" s="2">
        <f t="shared" si="172"/>
        <v>6.490000000000018E-2</v>
      </c>
      <c r="E1255" s="2">
        <f t="shared" si="173"/>
        <v>0</v>
      </c>
      <c r="F1255" s="2">
        <f t="shared" si="177"/>
        <v>1.9747299403390071E-2</v>
      </c>
      <c r="G1255" s="2">
        <f t="shared" si="177"/>
        <v>7.0384293982562749E-3</v>
      </c>
      <c r="H1255" s="2">
        <f t="shared" si="175"/>
        <v>2.8056400492249502</v>
      </c>
      <c r="I1255" s="2">
        <f t="shared" si="176"/>
        <v>73.723211153307631</v>
      </c>
    </row>
    <row r="1256" spans="1:9" ht="13.5" x14ac:dyDescent="0.25">
      <c r="A1256" s="3">
        <f>TITRES_STAT!B1259</f>
        <v>44614</v>
      </c>
      <c r="B1256" s="5">
        <f>TITRES_STAT!D1259</f>
        <v>2.3363</v>
      </c>
      <c r="C1256" s="2">
        <f t="shared" si="171"/>
        <v>-2.1700000000000053E-2</v>
      </c>
      <c r="D1256" s="2">
        <f t="shared" si="172"/>
        <v>0</v>
      </c>
      <c r="E1256" s="2">
        <f t="shared" si="173"/>
        <v>2.1700000000000053E-2</v>
      </c>
      <c r="F1256" s="2">
        <f t="shared" si="177"/>
        <v>1.8336778017433636E-2</v>
      </c>
      <c r="G1256" s="2">
        <f t="shared" si="177"/>
        <v>8.0856844412379742E-3</v>
      </c>
      <c r="H1256" s="2">
        <f t="shared" si="175"/>
        <v>2.2678077719572927</v>
      </c>
      <c r="I1256" s="2">
        <f t="shared" si="176"/>
        <v>69.398444774459975</v>
      </c>
    </row>
    <row r="1257" spans="1:9" ht="13.5" x14ac:dyDescent="0.25">
      <c r="A1257" s="3">
        <f>TITRES_STAT!B1260</f>
        <v>44615</v>
      </c>
      <c r="B1257" s="5">
        <f>TITRES_STAT!D1260</f>
        <v>2.3795999999999999</v>
      </c>
      <c r="C1257" s="2">
        <f t="shared" si="171"/>
        <v>4.3299999999999894E-2</v>
      </c>
      <c r="D1257" s="2">
        <f t="shared" si="172"/>
        <v>4.3299999999999894E-2</v>
      </c>
      <c r="E1257" s="2">
        <f t="shared" si="173"/>
        <v>0</v>
      </c>
      <c r="F1257" s="2">
        <f t="shared" si="177"/>
        <v>2.0119865301902653E-2</v>
      </c>
      <c r="G1257" s="2">
        <f t="shared" si="177"/>
        <v>7.5081355525781195E-3</v>
      </c>
      <c r="H1257" s="2">
        <f t="shared" si="175"/>
        <v>2.6797418827892576</v>
      </c>
      <c r="I1257" s="2">
        <f t="shared" si="176"/>
        <v>72.82418082971634</v>
      </c>
    </row>
    <row r="1258" spans="1:9" ht="13.5" x14ac:dyDescent="0.25">
      <c r="A1258" s="3">
        <f>TITRES_STAT!B1261</f>
        <v>44616</v>
      </c>
      <c r="B1258" s="5">
        <f>TITRES_STAT!D1261</f>
        <v>2.3075000000000001</v>
      </c>
      <c r="C1258" s="2">
        <f t="shared" si="171"/>
        <v>-7.2099999999999831E-2</v>
      </c>
      <c r="D1258" s="2">
        <f t="shared" si="172"/>
        <v>0</v>
      </c>
      <c r="E1258" s="2">
        <f t="shared" si="173"/>
        <v>7.2099999999999831E-2</v>
      </c>
      <c r="F1258" s="2">
        <f t="shared" si="177"/>
        <v>1.8682732066052466E-2</v>
      </c>
      <c r="G1258" s="2">
        <f t="shared" si="177"/>
        <v>1.2121840155965385E-2</v>
      </c>
      <c r="H1258" s="2">
        <f t="shared" si="175"/>
        <v>1.5412455390989745</v>
      </c>
      <c r="I1258" s="2">
        <f t="shared" si="176"/>
        <v>60.649217692102248</v>
      </c>
    </row>
    <row r="1259" spans="1:9" ht="13.5" x14ac:dyDescent="0.25">
      <c r="A1259" s="3">
        <f>TITRES_STAT!B1262</f>
        <v>44617</v>
      </c>
      <c r="B1259" s="5">
        <f>TITRES_STAT!D1262</f>
        <v>2.3435000000000001</v>
      </c>
      <c r="C1259" s="2">
        <f t="shared" si="171"/>
        <v>3.6000000000000032E-2</v>
      </c>
      <c r="D1259" s="2">
        <f t="shared" si="172"/>
        <v>3.6000000000000032E-2</v>
      </c>
      <c r="E1259" s="2">
        <f t="shared" si="173"/>
        <v>0</v>
      </c>
      <c r="F1259" s="2">
        <f t="shared" si="177"/>
        <v>1.9919679775620147E-2</v>
      </c>
      <c r="G1259" s="2">
        <f t="shared" si="177"/>
        <v>1.1255994430539287E-2</v>
      </c>
      <c r="H1259" s="2">
        <f t="shared" si="175"/>
        <v>1.7696952409264628</v>
      </c>
      <c r="I1259" s="2">
        <f t="shared" si="176"/>
        <v>63.894944641436432</v>
      </c>
    </row>
    <row r="1260" spans="1:9" ht="13.5" x14ac:dyDescent="0.25">
      <c r="A1260" s="3">
        <f>TITRES_STAT!B1263</f>
        <v>44620</v>
      </c>
      <c r="B1260" s="5">
        <f>TITRES_STAT!D1263</f>
        <v>2.4083999999999999</v>
      </c>
      <c r="C1260" s="2">
        <f t="shared" si="171"/>
        <v>6.4899999999999736E-2</v>
      </c>
      <c r="D1260" s="2">
        <f t="shared" si="172"/>
        <v>6.4899999999999736E-2</v>
      </c>
      <c r="E1260" s="2">
        <f t="shared" si="173"/>
        <v>0</v>
      </c>
      <c r="F1260" s="2">
        <f t="shared" si="177"/>
        <v>2.3132559791647262E-2</v>
      </c>
      <c r="G1260" s="2">
        <f t="shared" si="177"/>
        <v>1.0451994828357907E-2</v>
      </c>
      <c r="H1260" s="2">
        <f t="shared" si="175"/>
        <v>2.213219597935983</v>
      </c>
      <c r="I1260" s="2">
        <f t="shared" si="176"/>
        <v>68.878566511845264</v>
      </c>
    </row>
    <row r="1261" spans="1:9" ht="13.5" x14ac:dyDescent="0.25">
      <c r="A1261" s="3">
        <f>TITRES_STAT!B1264</f>
        <v>44621</v>
      </c>
      <c r="B1261" s="5">
        <f>TITRES_STAT!D1264</f>
        <v>2.4083999999999999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2.1480234092243887E-2</v>
      </c>
      <c r="G1261" s="2">
        <f t="shared" si="178"/>
        <v>9.7054237691894842E-3</v>
      </c>
      <c r="H1261" s="2">
        <f t="shared" si="175"/>
        <v>2.2132195979359834</v>
      </c>
      <c r="I1261" s="2">
        <f t="shared" si="176"/>
        <v>68.878566511845264</v>
      </c>
    </row>
    <row r="1262" spans="1:9" ht="13.5" x14ac:dyDescent="0.25">
      <c r="A1262" s="3">
        <f>TITRES_STAT!B1265</f>
        <v>44622</v>
      </c>
      <c r="B1262" s="5">
        <f>TITRES_STAT!D1265</f>
        <v>2.3940000000000001</v>
      </c>
      <c r="C1262" s="2">
        <f t="shared" si="171"/>
        <v>-1.4399999999999746E-2</v>
      </c>
      <c r="D1262" s="2">
        <f t="shared" si="172"/>
        <v>0</v>
      </c>
      <c r="E1262" s="2">
        <f t="shared" si="173"/>
        <v>1.4399999999999746E-2</v>
      </c>
      <c r="F1262" s="2">
        <f t="shared" si="178"/>
        <v>1.994593165708361E-2</v>
      </c>
      <c r="G1262" s="2">
        <f t="shared" si="178"/>
        <v>1.0040750642818789E-2</v>
      </c>
      <c r="H1262" s="2">
        <f t="shared" si="175"/>
        <v>1.9864980584244538</v>
      </c>
      <c r="I1262" s="2">
        <f t="shared" si="176"/>
        <v>66.515966846884325</v>
      </c>
    </row>
    <row r="1263" spans="1:9" ht="13.5" x14ac:dyDescent="0.25">
      <c r="A1263" s="3">
        <f>TITRES_STAT!B1266</f>
        <v>44623</v>
      </c>
      <c r="B1263" s="5">
        <f>TITRES_STAT!D1266</f>
        <v>2.2930999999999999</v>
      </c>
      <c r="C1263" s="2">
        <f t="shared" si="171"/>
        <v>-0.10090000000000021</v>
      </c>
      <c r="D1263" s="2">
        <f t="shared" si="172"/>
        <v>0</v>
      </c>
      <c r="E1263" s="2">
        <f t="shared" si="173"/>
        <v>0.10090000000000021</v>
      </c>
      <c r="F1263" s="2">
        <f t="shared" si="178"/>
        <v>1.8521222253006207E-2</v>
      </c>
      <c r="G1263" s="2">
        <f t="shared" si="178"/>
        <v>1.6530697025474606E-2</v>
      </c>
      <c r="H1263" s="2">
        <f t="shared" si="175"/>
        <v>1.1204138715060898</v>
      </c>
      <c r="I1263" s="2">
        <f t="shared" si="176"/>
        <v>52.839395486046364</v>
      </c>
    </row>
    <row r="1264" spans="1:9" ht="13.5" x14ac:dyDescent="0.25">
      <c r="A1264" s="3">
        <f>TITRES_STAT!B1267</f>
        <v>44624</v>
      </c>
      <c r="B1264" s="5">
        <f>TITRES_STAT!D1267</f>
        <v>2.2858999999999998</v>
      </c>
      <c r="C1264" s="2">
        <f t="shared" si="171"/>
        <v>-7.2000000000000952E-3</v>
      </c>
      <c r="D1264" s="2">
        <f t="shared" si="172"/>
        <v>0</v>
      </c>
      <c r="E1264" s="2">
        <f t="shared" si="173"/>
        <v>7.2000000000000952E-3</v>
      </c>
      <c r="F1264" s="2">
        <f t="shared" si="178"/>
        <v>1.7198277806362908E-2</v>
      </c>
      <c r="G1264" s="2">
        <f t="shared" si="178"/>
        <v>1.586421866651214E-2</v>
      </c>
      <c r="H1264" s="2">
        <f t="shared" si="175"/>
        <v>1.0840923317999165</v>
      </c>
      <c r="I1264" s="2">
        <f t="shared" si="176"/>
        <v>52.017480956021046</v>
      </c>
    </row>
    <row r="1265" spans="1:9" ht="13.5" x14ac:dyDescent="0.25">
      <c r="A1265" s="3">
        <f>TITRES_STAT!B1268</f>
        <v>44627</v>
      </c>
      <c r="B1265" s="5">
        <f>TITRES_STAT!D1268</f>
        <v>2.2858999999999998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1.5969829391622701E-2</v>
      </c>
      <c r="G1265" s="2">
        <f t="shared" si="178"/>
        <v>1.4731060190332702E-2</v>
      </c>
      <c r="H1265" s="2">
        <f t="shared" si="175"/>
        <v>1.0840923317999165</v>
      </c>
      <c r="I1265" s="2">
        <f t="shared" si="176"/>
        <v>52.017480956021046</v>
      </c>
    </row>
    <row r="1266" spans="1:9" ht="13.5" x14ac:dyDescent="0.25">
      <c r="A1266" s="3">
        <f>TITRES_STAT!B1269</f>
        <v>44628</v>
      </c>
      <c r="B1266" s="5">
        <f>TITRES_STAT!D1269</f>
        <v>2.2930999999999999</v>
      </c>
      <c r="C1266" s="2">
        <f t="shared" si="171"/>
        <v>7.2000000000000952E-3</v>
      </c>
      <c r="D1266" s="2">
        <f t="shared" si="172"/>
        <v>7.2000000000000952E-3</v>
      </c>
      <c r="E1266" s="2">
        <f t="shared" si="173"/>
        <v>0</v>
      </c>
      <c r="F1266" s="2">
        <f t="shared" si="178"/>
        <v>1.53434130065068E-2</v>
      </c>
      <c r="G1266" s="2">
        <f t="shared" si="178"/>
        <v>1.3678841605308937E-2</v>
      </c>
      <c r="H1266" s="2">
        <f t="shared" si="175"/>
        <v>1.1216895004144081</v>
      </c>
      <c r="I1266" s="2">
        <f t="shared" si="176"/>
        <v>52.867749979217969</v>
      </c>
    </row>
    <row r="1267" spans="1:9" ht="13.5" x14ac:dyDescent="0.25">
      <c r="A1267" s="3">
        <f>TITRES_STAT!B1270</f>
        <v>44629</v>
      </c>
      <c r="B1267" s="5">
        <f>TITRES_STAT!D1270</f>
        <v>2.2930999999999999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1.4247454934613457E-2</v>
      </c>
      <c r="G1267" s="2">
        <f t="shared" si="178"/>
        <v>1.2701781490644012E-2</v>
      </c>
      <c r="H1267" s="2">
        <f t="shared" si="175"/>
        <v>1.1216895004144081</v>
      </c>
      <c r="I1267" s="2">
        <f t="shared" si="176"/>
        <v>52.867749979217969</v>
      </c>
    </row>
    <row r="1268" spans="1:9" ht="13.5" x14ac:dyDescent="0.25">
      <c r="A1268" s="3">
        <f>TITRES_STAT!B1271</f>
        <v>44630</v>
      </c>
      <c r="B1268" s="5">
        <f>TITRES_STAT!D1271</f>
        <v>2.2858999999999998</v>
      </c>
      <c r="C1268" s="2">
        <f t="shared" si="171"/>
        <v>-7.2000000000000952E-3</v>
      </c>
      <c r="D1268" s="2">
        <f t="shared" si="172"/>
        <v>0</v>
      </c>
      <c r="E1268" s="2">
        <f t="shared" si="173"/>
        <v>7.2000000000000952E-3</v>
      </c>
      <c r="F1268" s="2">
        <f t="shared" si="178"/>
        <v>1.3229779582141069E-2</v>
      </c>
      <c r="G1268" s="2">
        <f t="shared" si="178"/>
        <v>1.230879709845516E-2</v>
      </c>
      <c r="H1268" s="2">
        <f t="shared" si="175"/>
        <v>1.0748231103591348</v>
      </c>
      <c r="I1268" s="2">
        <f t="shared" si="176"/>
        <v>51.803120227106575</v>
      </c>
    </row>
    <row r="1269" spans="1:9" ht="13.5" x14ac:dyDescent="0.25">
      <c r="A1269" s="3">
        <f>TITRES_STAT!B1272</f>
        <v>44631</v>
      </c>
      <c r="B1269" s="5">
        <f>TITRES_STAT!D1272</f>
        <v>2.2858999999999998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1.2284795326273848E-2</v>
      </c>
      <c r="G1269" s="2">
        <f t="shared" si="178"/>
        <v>1.1429597305708363E-2</v>
      </c>
      <c r="H1269" s="2">
        <f t="shared" si="175"/>
        <v>1.0748231103591346</v>
      </c>
      <c r="I1269" s="2">
        <f t="shared" si="176"/>
        <v>51.803120227106575</v>
      </c>
    </row>
    <row r="1270" spans="1:9" ht="13.5" x14ac:dyDescent="0.25">
      <c r="A1270" s="3">
        <f>TITRES_STAT!B1273</f>
        <v>44634</v>
      </c>
      <c r="B1270" s="5">
        <f>TITRES_STAT!D1273</f>
        <v>2.2930999999999999</v>
      </c>
      <c r="C1270" s="2">
        <f t="shared" si="171"/>
        <v>7.2000000000000952E-3</v>
      </c>
      <c r="D1270" s="2">
        <f t="shared" si="172"/>
        <v>7.2000000000000952E-3</v>
      </c>
      <c r="E1270" s="2">
        <f t="shared" si="173"/>
        <v>0</v>
      </c>
      <c r="F1270" s="2">
        <f t="shared" si="178"/>
        <v>1.1921595660111436E-2</v>
      </c>
      <c r="G1270" s="2">
        <f t="shared" si="178"/>
        <v>1.0613197498157766E-2</v>
      </c>
      <c r="H1270" s="2">
        <f t="shared" si="175"/>
        <v>1.1232802990974946</v>
      </c>
      <c r="I1270" s="2">
        <f t="shared" si="176"/>
        <v>52.903062284096336</v>
      </c>
    </row>
    <row r="1271" spans="1:9" ht="13.5" x14ac:dyDescent="0.25">
      <c r="A1271" s="3">
        <f>TITRES_STAT!B1274</f>
        <v>44635</v>
      </c>
      <c r="B1271" s="5">
        <f>TITRES_STAT!D1274</f>
        <v>2.3218999999999999</v>
      </c>
      <c r="C1271" s="2">
        <f t="shared" si="171"/>
        <v>2.8799999999999937E-2</v>
      </c>
      <c r="D1271" s="2">
        <f t="shared" si="172"/>
        <v>2.8799999999999937E-2</v>
      </c>
      <c r="E1271" s="2">
        <f t="shared" si="173"/>
        <v>0</v>
      </c>
      <c r="F1271" s="2">
        <f t="shared" si="178"/>
        <v>1.3127195970103473E-2</v>
      </c>
      <c r="G1271" s="2">
        <f t="shared" si="178"/>
        <v>9.8551119625750697E-3</v>
      </c>
      <c r="H1271" s="2">
        <f t="shared" si="175"/>
        <v>1.332018958278119</v>
      </c>
      <c r="I1271" s="2">
        <f t="shared" si="176"/>
        <v>57.118701953505344</v>
      </c>
    </row>
    <row r="1272" spans="1:9" ht="13.5" x14ac:dyDescent="0.25">
      <c r="A1272" s="3">
        <f>TITRES_STAT!B1275</f>
        <v>44636</v>
      </c>
      <c r="B1272" s="5">
        <f>TITRES_STAT!D1275</f>
        <v>2.3147000000000002</v>
      </c>
      <c r="C1272" s="2">
        <f t="shared" si="171"/>
        <v>-7.1999999999996511E-3</v>
      </c>
      <c r="D1272" s="2">
        <f t="shared" si="172"/>
        <v>0</v>
      </c>
      <c r="E1272" s="2">
        <f t="shared" si="173"/>
        <v>7.1999999999996511E-3</v>
      </c>
      <c r="F1272" s="2">
        <f t="shared" si="178"/>
        <v>1.2189539115096083E-2</v>
      </c>
      <c r="G1272" s="2">
        <f t="shared" si="178"/>
        <v>9.6654611081053981E-3</v>
      </c>
      <c r="H1272" s="2">
        <f t="shared" si="175"/>
        <v>1.2611440860151004</v>
      </c>
      <c r="I1272" s="2">
        <f t="shared" si="176"/>
        <v>55.774600734872337</v>
      </c>
    </row>
    <row r="1273" spans="1:9" ht="13.5" x14ac:dyDescent="0.25">
      <c r="A1273" s="3">
        <f>TITRES_STAT!B1276</f>
        <v>44637</v>
      </c>
      <c r="B1273" s="5">
        <f>TITRES_STAT!D1276</f>
        <v>2.3075000000000001</v>
      </c>
      <c r="C1273" s="2">
        <f t="shared" si="171"/>
        <v>-7.2000000000000952E-3</v>
      </c>
      <c r="D1273" s="2">
        <f t="shared" si="172"/>
        <v>0</v>
      </c>
      <c r="E1273" s="2">
        <f t="shared" si="173"/>
        <v>7.2000000000000952E-3</v>
      </c>
      <c r="F1273" s="2">
        <f t="shared" si="178"/>
        <v>1.1318857749732078E-2</v>
      </c>
      <c r="G1273" s="2">
        <f t="shared" si="178"/>
        <v>9.4893567432407337E-3</v>
      </c>
      <c r="H1273" s="2">
        <f t="shared" si="175"/>
        <v>1.1927950498641016</v>
      </c>
      <c r="I1273" s="2">
        <f t="shared" si="176"/>
        <v>54.396102815811496</v>
      </c>
    </row>
    <row r="1274" spans="1:9" ht="13.5" x14ac:dyDescent="0.25">
      <c r="A1274" s="3">
        <f>TITRES_STAT!B1277</f>
        <v>44638</v>
      </c>
      <c r="B1274" s="5">
        <f>TITRES_STAT!D1277</f>
        <v>2.3075000000000001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1.0510367910465501E-2</v>
      </c>
      <c r="G1274" s="2">
        <f t="shared" si="178"/>
        <v>8.8115455472949668E-3</v>
      </c>
      <c r="H1274" s="2">
        <f t="shared" si="175"/>
        <v>1.1927950498641016</v>
      </c>
      <c r="I1274" s="2">
        <f t="shared" si="176"/>
        <v>54.396102815811496</v>
      </c>
    </row>
    <row r="1275" spans="1:9" ht="13.5" x14ac:dyDescent="0.25">
      <c r="A1275" s="3">
        <f>TITRES_STAT!B1278</f>
        <v>44641</v>
      </c>
      <c r="B1275" s="5">
        <f>TITRES_STAT!D1278</f>
        <v>2.2787000000000002</v>
      </c>
      <c r="C1275" s="2">
        <f t="shared" si="171"/>
        <v>-2.8799999999999937E-2</v>
      </c>
      <c r="D1275" s="2">
        <f t="shared" si="172"/>
        <v>0</v>
      </c>
      <c r="E1275" s="2">
        <f t="shared" si="173"/>
        <v>2.8799999999999937E-2</v>
      </c>
      <c r="F1275" s="2">
        <f t="shared" si="178"/>
        <v>9.7596273454322504E-3</v>
      </c>
      <c r="G1275" s="2">
        <f t="shared" si="178"/>
        <v>1.0239292293916751E-2</v>
      </c>
      <c r="H1275" s="2">
        <f t="shared" si="175"/>
        <v>0.95315448229078548</v>
      </c>
      <c r="I1275" s="2">
        <f t="shared" si="176"/>
        <v>48.800772848897466</v>
      </c>
    </row>
    <row r="1276" spans="1:9" ht="13.5" x14ac:dyDescent="0.25">
      <c r="A1276" s="3">
        <f>TITRES_STAT!B1279</f>
        <v>44642</v>
      </c>
      <c r="B1276" s="5">
        <f>TITRES_STAT!D1279</f>
        <v>2.2425999999999999</v>
      </c>
      <c r="C1276" s="2">
        <f t="shared" si="171"/>
        <v>-3.6100000000000243E-2</v>
      </c>
      <c r="D1276" s="2">
        <f t="shared" si="172"/>
        <v>0</v>
      </c>
      <c r="E1276" s="2">
        <f t="shared" si="173"/>
        <v>3.6100000000000243E-2</v>
      </c>
      <c r="F1276" s="2">
        <f t="shared" si="178"/>
        <v>9.0625111064728033E-3</v>
      </c>
      <c r="G1276" s="2">
        <f t="shared" si="178"/>
        <v>1.2086485701494143E-2</v>
      </c>
      <c r="H1276" s="2">
        <f t="shared" si="175"/>
        <v>0.74980530571864135</v>
      </c>
      <c r="I1276" s="2">
        <f t="shared" si="176"/>
        <v>42.850784785493488</v>
      </c>
    </row>
    <row r="1277" spans="1:9" ht="13.5" x14ac:dyDescent="0.25">
      <c r="A1277" s="3">
        <f>TITRES_STAT!B1280</f>
        <v>44643</v>
      </c>
      <c r="B1277" s="5">
        <f>TITRES_STAT!D1280</f>
        <v>2.2787000000000002</v>
      </c>
      <c r="C1277" s="2">
        <f t="shared" si="171"/>
        <v>3.6100000000000243E-2</v>
      </c>
      <c r="D1277" s="2">
        <f t="shared" si="172"/>
        <v>3.6100000000000243E-2</v>
      </c>
      <c r="E1277" s="2">
        <f t="shared" si="173"/>
        <v>0</v>
      </c>
      <c r="F1277" s="2">
        <f t="shared" ref="F1277:G1292" si="179">((F1276*13)+D1277)/14</f>
        <v>1.0993760313153337E-2</v>
      </c>
      <c r="G1277" s="2">
        <f t="shared" si="179"/>
        <v>1.1223165294244563E-2</v>
      </c>
      <c r="H1277" s="2">
        <f t="shared" si="175"/>
        <v>0.97955968970635499</v>
      </c>
      <c r="I1277" s="2">
        <f t="shared" si="176"/>
        <v>49.483715737395194</v>
      </c>
    </row>
    <row r="1278" spans="1:9" ht="13.5" x14ac:dyDescent="0.25">
      <c r="A1278" s="3">
        <f>TITRES_STAT!B1281</f>
        <v>44644</v>
      </c>
      <c r="B1278" s="5">
        <f>TITRES_STAT!D1281</f>
        <v>2.2787000000000002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1.020849171935667E-2</v>
      </c>
      <c r="G1278" s="2">
        <f t="shared" si="179"/>
        <v>1.0421510630369951E-2</v>
      </c>
      <c r="H1278" s="2">
        <f t="shared" si="175"/>
        <v>0.9795596897063551</v>
      </c>
      <c r="I1278" s="2">
        <f t="shared" si="176"/>
        <v>49.483715737395194</v>
      </c>
    </row>
    <row r="1279" spans="1:9" ht="13.5" x14ac:dyDescent="0.25">
      <c r="A1279" s="3">
        <f>TITRES_STAT!B1282</f>
        <v>44645</v>
      </c>
      <c r="B1279" s="5">
        <f>TITRES_STAT!D1282</f>
        <v>2.2787000000000002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9.4793137394026221E-3</v>
      </c>
      <c r="G1279" s="2">
        <f t="shared" si="179"/>
        <v>9.6771170139149532E-3</v>
      </c>
      <c r="H1279" s="2">
        <f t="shared" si="175"/>
        <v>0.97955968970635521</v>
      </c>
      <c r="I1279" s="2">
        <f t="shared" si="176"/>
        <v>49.483715737395194</v>
      </c>
    </row>
    <row r="1280" spans="1:9" ht="13.5" x14ac:dyDescent="0.25">
      <c r="A1280" s="3">
        <f>TITRES_STAT!B1283</f>
        <v>44648</v>
      </c>
      <c r="B1280" s="5">
        <f>TITRES_STAT!D1283</f>
        <v>2.2642000000000002</v>
      </c>
      <c r="C1280" s="2">
        <f t="shared" si="171"/>
        <v>-1.4499999999999957E-2</v>
      </c>
      <c r="D1280" s="2">
        <f t="shared" si="172"/>
        <v>0</v>
      </c>
      <c r="E1280" s="2">
        <f t="shared" si="173"/>
        <v>1.4499999999999957E-2</v>
      </c>
      <c r="F1280" s="2">
        <f t="shared" si="179"/>
        <v>8.8022199008738634E-3</v>
      </c>
      <c r="G1280" s="2">
        <f t="shared" si="179"/>
        <v>1.0021608655778167E-2</v>
      </c>
      <c r="H1280" s="2">
        <f t="shared" si="175"/>
        <v>0.87832404988182811</v>
      </c>
      <c r="I1280" s="2">
        <f t="shared" si="176"/>
        <v>46.761050093411015</v>
      </c>
    </row>
    <row r="1281" spans="1:9" ht="13.5" x14ac:dyDescent="0.25">
      <c r="A1281" s="3">
        <f>TITRES_STAT!B1284</f>
        <v>44649</v>
      </c>
      <c r="B1281" s="5">
        <f>TITRES_STAT!D1284</f>
        <v>2.2642000000000002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8.1734899079543028E-3</v>
      </c>
      <c r="G1281" s="2">
        <f t="shared" si="179"/>
        <v>9.305779466079727E-3</v>
      </c>
      <c r="H1281" s="2">
        <f t="shared" si="175"/>
        <v>0.87832404988182822</v>
      </c>
      <c r="I1281" s="2">
        <f t="shared" si="176"/>
        <v>46.761050093411015</v>
      </c>
    </row>
    <row r="1282" spans="1:9" ht="13.5" x14ac:dyDescent="0.25">
      <c r="A1282" s="3">
        <f>TITRES_STAT!B1285</f>
        <v>44650</v>
      </c>
      <c r="B1282" s="5">
        <f>TITRES_STAT!D1285</f>
        <v>2.2570000000000001</v>
      </c>
      <c r="C1282" s="2">
        <f t="shared" si="171"/>
        <v>-7.2000000000000952E-3</v>
      </c>
      <c r="D1282" s="2">
        <f t="shared" si="172"/>
        <v>0</v>
      </c>
      <c r="E1282" s="2">
        <f t="shared" si="173"/>
        <v>7.2000000000000952E-3</v>
      </c>
      <c r="F1282" s="2">
        <f t="shared" si="179"/>
        <v>7.5896692002432814E-3</v>
      </c>
      <c r="G1282" s="2">
        <f t="shared" si="179"/>
        <v>9.15536664707404E-3</v>
      </c>
      <c r="H1282" s="2">
        <f t="shared" si="175"/>
        <v>0.82898582796450437</v>
      </c>
      <c r="I1282" s="2">
        <f t="shared" si="176"/>
        <v>45.324890728491347</v>
      </c>
    </row>
    <row r="1283" spans="1:9" ht="13.5" x14ac:dyDescent="0.25">
      <c r="A1283" s="3">
        <f>TITRES_STAT!B1286</f>
        <v>44651</v>
      </c>
      <c r="B1283" s="5">
        <f>TITRES_STAT!D1286</f>
        <v>2.2570000000000001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7.0475499716544749E-3</v>
      </c>
      <c r="G1283" s="2">
        <f t="shared" si="179"/>
        <v>8.5014118865687511E-3</v>
      </c>
      <c r="H1283" s="2">
        <f t="shared" si="175"/>
        <v>0.82898582796450437</v>
      </c>
      <c r="I1283" s="2">
        <f t="shared" si="176"/>
        <v>45.324890728491347</v>
      </c>
    </row>
    <row r="1284" spans="1:9" ht="13.5" x14ac:dyDescent="0.25">
      <c r="A1284" s="3">
        <f>TITRES_STAT!B1287</f>
        <v>44652</v>
      </c>
      <c r="B1284" s="5">
        <f>TITRES_STAT!D1287</f>
        <v>2.2353999999999998</v>
      </c>
      <c r="C1284" s="2">
        <f t="shared" si="180"/>
        <v>-2.1600000000000286E-2</v>
      </c>
      <c r="D1284" s="2">
        <f t="shared" si="181"/>
        <v>0</v>
      </c>
      <c r="E1284" s="2">
        <f t="shared" si="182"/>
        <v>2.1600000000000286E-2</v>
      </c>
      <c r="F1284" s="2">
        <f t="shared" si="179"/>
        <v>6.5441535451077268E-3</v>
      </c>
      <c r="G1284" s="2">
        <f t="shared" si="179"/>
        <v>9.4370253232424327E-3</v>
      </c>
      <c r="H1284" s="2">
        <f t="shared" si="175"/>
        <v>0.69345512181578473</v>
      </c>
      <c r="I1284" s="2">
        <f t="shared" si="176"/>
        <v>40.949128966124398</v>
      </c>
    </row>
    <row r="1285" spans="1:9" ht="13.5" x14ac:dyDescent="0.25">
      <c r="A1285" s="3">
        <f>TITRES_STAT!B1288</f>
        <v>44655</v>
      </c>
      <c r="B1285" s="5">
        <f>TITRES_STAT!D1288</f>
        <v>2.3075000000000001</v>
      </c>
      <c r="C1285" s="2">
        <f t="shared" si="180"/>
        <v>7.2100000000000275E-2</v>
      </c>
      <c r="D1285" s="2">
        <f t="shared" si="181"/>
        <v>7.2100000000000275E-2</v>
      </c>
      <c r="E1285" s="2">
        <f t="shared" si="182"/>
        <v>0</v>
      </c>
      <c r="F1285" s="2">
        <f t="shared" si="179"/>
        <v>1.122671400617148E-2</v>
      </c>
      <c r="G1285" s="2">
        <f t="shared" si="179"/>
        <v>8.7629520858679734E-3</v>
      </c>
      <c r="H1285" s="2">
        <f t="shared" si="175"/>
        <v>1.2811566120824533</v>
      </c>
      <c r="I1285" s="2">
        <f t="shared" si="176"/>
        <v>56.162588982125769</v>
      </c>
    </row>
    <row r="1286" spans="1:9" ht="13.5" x14ac:dyDescent="0.25">
      <c r="A1286" s="3">
        <f>TITRES_STAT!B1289</f>
        <v>44656</v>
      </c>
      <c r="B1286" s="5">
        <f>TITRES_STAT!D1289</f>
        <v>2.2930999999999999</v>
      </c>
      <c r="C1286" s="2">
        <f t="shared" si="180"/>
        <v>-1.440000000000019E-2</v>
      </c>
      <c r="D1286" s="2">
        <f t="shared" si="181"/>
        <v>0</v>
      </c>
      <c r="E1286" s="2">
        <f t="shared" si="182"/>
        <v>1.440000000000019E-2</v>
      </c>
      <c r="F1286" s="2">
        <f t="shared" si="179"/>
        <v>1.0424805862873518E-2</v>
      </c>
      <c r="G1286" s="2">
        <f t="shared" si="179"/>
        <v>9.165598365448847E-3</v>
      </c>
      <c r="H1286" s="2">
        <f t="shared" si="175"/>
        <v>1.1373841016393922</v>
      </c>
      <c r="I1286" s="2">
        <f t="shared" si="176"/>
        <v>53.213837455186862</v>
      </c>
    </row>
    <row r="1287" spans="1:9" ht="13.5" x14ac:dyDescent="0.25">
      <c r="A1287" s="3">
        <f>TITRES_STAT!B1290</f>
        <v>44657</v>
      </c>
      <c r="B1287" s="5">
        <f>TITRES_STAT!D1290</f>
        <v>2.2930999999999999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9.6801768726682679E-3</v>
      </c>
      <c r="G1287" s="2">
        <f t="shared" si="179"/>
        <v>8.5109127679167864E-3</v>
      </c>
      <c r="H1287" s="2">
        <f t="shared" si="175"/>
        <v>1.1373841016393924</v>
      </c>
      <c r="I1287" s="2">
        <f t="shared" si="176"/>
        <v>53.213837455186869</v>
      </c>
    </row>
    <row r="1288" spans="1:9" ht="13.5" x14ac:dyDescent="0.25">
      <c r="A1288" s="3">
        <f>TITRES_STAT!B1291</f>
        <v>44658</v>
      </c>
      <c r="B1288" s="5">
        <f>TITRES_STAT!D1291</f>
        <v>2.3075000000000001</v>
      </c>
      <c r="C1288" s="2">
        <f t="shared" si="180"/>
        <v>1.440000000000019E-2</v>
      </c>
      <c r="D1288" s="2">
        <f t="shared" si="181"/>
        <v>1.440000000000019E-2</v>
      </c>
      <c r="E1288" s="2">
        <f t="shared" si="182"/>
        <v>0</v>
      </c>
      <c r="F1288" s="2">
        <f t="shared" si="179"/>
        <v>1.001730709604912E-2</v>
      </c>
      <c r="G1288" s="2">
        <f t="shared" si="179"/>
        <v>7.9029904273513023E-3</v>
      </c>
      <c r="H1288" s="2">
        <f t="shared" si="175"/>
        <v>1.2675337504371029</v>
      </c>
      <c r="I1288" s="2">
        <f t="shared" si="176"/>
        <v>55.899223118190228</v>
      </c>
    </row>
    <row r="1289" spans="1:9" ht="13.5" x14ac:dyDescent="0.25">
      <c r="A1289" s="3">
        <f>TITRES_STAT!B1292</f>
        <v>44659</v>
      </c>
      <c r="B1289" s="5">
        <f>TITRES_STAT!D1292</f>
        <v>2.3003</v>
      </c>
      <c r="C1289" s="2">
        <f t="shared" si="180"/>
        <v>-7.2000000000000952E-3</v>
      </c>
      <c r="D1289" s="2">
        <f t="shared" si="181"/>
        <v>0</v>
      </c>
      <c r="E1289" s="2">
        <f t="shared" si="182"/>
        <v>7.2000000000000952E-3</v>
      </c>
      <c r="F1289" s="2">
        <f t="shared" si="179"/>
        <v>9.3017851606170404E-3</v>
      </c>
      <c r="G1289" s="2">
        <f t="shared" si="179"/>
        <v>7.8527768253976449E-3</v>
      </c>
      <c r="H1289" s="2">
        <f t="shared" si="175"/>
        <v>1.1845217771289485</v>
      </c>
      <c r="I1289" s="2">
        <f t="shared" si="176"/>
        <v>54.223390653753519</v>
      </c>
    </row>
    <row r="1290" spans="1:9" ht="13.5" x14ac:dyDescent="0.25">
      <c r="A1290" s="3">
        <f>TITRES_STAT!B1293</f>
        <v>44662</v>
      </c>
      <c r="B1290" s="5">
        <f>TITRES_STAT!D1293</f>
        <v>2.2930999999999999</v>
      </c>
      <c r="C1290" s="2">
        <f t="shared" si="180"/>
        <v>-7.2000000000000952E-3</v>
      </c>
      <c r="D1290" s="2">
        <f t="shared" si="181"/>
        <v>0</v>
      </c>
      <c r="E1290" s="2">
        <f t="shared" si="182"/>
        <v>7.2000000000000952E-3</v>
      </c>
      <c r="F1290" s="2">
        <f t="shared" si="179"/>
        <v>8.6373719348586796E-3</v>
      </c>
      <c r="G1290" s="2">
        <f t="shared" si="179"/>
        <v>7.8061499092978203E-3</v>
      </c>
      <c r="H1290" s="2">
        <f t="shared" si="175"/>
        <v>1.1064829698659515</v>
      </c>
      <c r="I1290" s="2">
        <f t="shared" si="176"/>
        <v>52.527506070289469</v>
      </c>
    </row>
    <row r="1291" spans="1:9" ht="13.5" x14ac:dyDescent="0.25">
      <c r="A1291" s="3">
        <f>TITRES_STAT!B1294</f>
        <v>44663</v>
      </c>
      <c r="B1291" s="5">
        <f>TITRES_STAT!D1294</f>
        <v>2.2930999999999999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8.0204167966544879E-3</v>
      </c>
      <c r="G1291" s="2">
        <f t="shared" si="179"/>
        <v>7.2485677729194047E-3</v>
      </c>
      <c r="H1291" s="2">
        <f t="shared" si="175"/>
        <v>1.1064829698659513</v>
      </c>
      <c r="I1291" s="2">
        <f t="shared" si="176"/>
        <v>52.527506070289462</v>
      </c>
    </row>
    <row r="1292" spans="1:9" ht="13.5" x14ac:dyDescent="0.25">
      <c r="A1292" s="3">
        <f>TITRES_STAT!B1295</f>
        <v>44664</v>
      </c>
      <c r="B1292" s="5">
        <f>TITRES_STAT!D1295</f>
        <v>2.2930999999999999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7.4475298826077391E-3</v>
      </c>
      <c r="G1292" s="2">
        <f t="shared" si="179"/>
        <v>6.7308129319965894E-3</v>
      </c>
      <c r="H1292" s="2">
        <f t="shared" si="175"/>
        <v>1.1064829698659515</v>
      </c>
      <c r="I1292" s="2">
        <f t="shared" si="176"/>
        <v>52.527506070289469</v>
      </c>
    </row>
    <row r="1293" spans="1:9" ht="13.5" x14ac:dyDescent="0.25">
      <c r="A1293" s="3">
        <f>TITRES_STAT!B1296</f>
        <v>44665</v>
      </c>
      <c r="B1293" s="5">
        <f>TITRES_STAT!D1296</f>
        <v>2.2930999999999999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6.9155634624214713E-3</v>
      </c>
      <c r="G1293" s="2">
        <f t="shared" si="183"/>
        <v>6.2500405797111186E-3</v>
      </c>
      <c r="H1293" s="2">
        <f t="shared" si="175"/>
        <v>1.1064829698659515</v>
      </c>
      <c r="I1293" s="2">
        <f t="shared" si="176"/>
        <v>52.527506070289469</v>
      </c>
    </row>
    <row r="1294" spans="1:9" ht="13.5" x14ac:dyDescent="0.25">
      <c r="A1294" s="3">
        <f>TITRES_STAT!B1297</f>
        <v>44666</v>
      </c>
      <c r="B1294" s="5">
        <f>TITRES_STAT!D1297</f>
        <v>2.2858999999999998</v>
      </c>
      <c r="C1294" s="2">
        <f t="shared" si="180"/>
        <v>-7.2000000000000952E-3</v>
      </c>
      <c r="D1294" s="2">
        <f t="shared" si="181"/>
        <v>0</v>
      </c>
      <c r="E1294" s="2">
        <f t="shared" si="182"/>
        <v>7.2000000000000952E-3</v>
      </c>
      <c r="F1294" s="2">
        <f t="shared" si="183"/>
        <v>6.4215946436770805E-3</v>
      </c>
      <c r="G1294" s="2">
        <f t="shared" si="183"/>
        <v>6.3178948240174742E-3</v>
      </c>
      <c r="H1294" s="2">
        <f t="shared" si="175"/>
        <v>1.0164136666639956</v>
      </c>
      <c r="I1294" s="2">
        <f t="shared" si="176"/>
        <v>50.407001473342291</v>
      </c>
    </row>
    <row r="1295" spans="1:9" ht="13.5" x14ac:dyDescent="0.25">
      <c r="A1295" s="3">
        <f>TITRES_STAT!B1298</f>
        <v>44669</v>
      </c>
      <c r="B1295" s="5">
        <f>TITRES_STAT!D1298</f>
        <v>2.3075000000000001</v>
      </c>
      <c r="C1295" s="2">
        <f t="shared" si="180"/>
        <v>2.1600000000000286E-2</v>
      </c>
      <c r="D1295" s="2">
        <f t="shared" si="181"/>
        <v>2.1600000000000286E-2</v>
      </c>
      <c r="E1295" s="2">
        <f t="shared" si="182"/>
        <v>0</v>
      </c>
      <c r="F1295" s="2">
        <f t="shared" si="183"/>
        <v>7.5057664548430231E-3</v>
      </c>
      <c r="G1295" s="2">
        <f t="shared" si="183"/>
        <v>5.8666166223019399E-3</v>
      </c>
      <c r="H1295" s="2">
        <f t="shared" si="175"/>
        <v>1.2794029230254891</v>
      </c>
      <c r="I1295" s="2">
        <f t="shared" si="176"/>
        <v>56.128862084958477</v>
      </c>
    </row>
    <row r="1296" spans="1:9" ht="13.5" x14ac:dyDescent="0.25">
      <c r="A1296" s="3">
        <f>TITRES_STAT!B1299</f>
        <v>44670</v>
      </c>
      <c r="B1296" s="5">
        <f>TITRES_STAT!D1299</f>
        <v>2.3075000000000001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6.969640279497093E-3</v>
      </c>
      <c r="G1296" s="2">
        <f t="shared" si="183"/>
        <v>5.4475725778518006E-3</v>
      </c>
      <c r="H1296" s="2">
        <f t="shared" si="175"/>
        <v>1.2794029230254893</v>
      </c>
      <c r="I1296" s="2">
        <f t="shared" si="176"/>
        <v>56.128862084958477</v>
      </c>
    </row>
    <row r="1297" spans="1:9" ht="13.5" x14ac:dyDescent="0.25">
      <c r="A1297" s="3">
        <f>TITRES_STAT!B1300</f>
        <v>44671</v>
      </c>
      <c r="B1297" s="5">
        <f>TITRES_STAT!D1300</f>
        <v>2.3075000000000001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6.4718088309615868E-3</v>
      </c>
      <c r="G1297" s="2">
        <f t="shared" si="183"/>
        <v>5.0584602508623863E-3</v>
      </c>
      <c r="H1297" s="2">
        <f t="shared" ref="H1297:H1360" si="184">F1297/G1297</f>
        <v>1.2794029230254893</v>
      </c>
      <c r="I1297" s="2">
        <f t="shared" ref="I1297:I1360" si="185">IF(G1297=0,100,100-(100/(1+H1297)))</f>
        <v>56.128862084958477</v>
      </c>
    </row>
    <row r="1298" spans="1:9" ht="13.5" x14ac:dyDescent="0.25">
      <c r="A1298" s="3">
        <f>TITRES_STAT!B1301</f>
        <v>44672</v>
      </c>
      <c r="B1298" s="5">
        <f>TITRES_STAT!D1301</f>
        <v>2.1777000000000002</v>
      </c>
      <c r="C1298" s="2">
        <f t="shared" si="180"/>
        <v>-0.12979999999999992</v>
      </c>
      <c r="D1298" s="2">
        <f t="shared" si="181"/>
        <v>0</v>
      </c>
      <c r="E1298" s="2">
        <f t="shared" si="182"/>
        <v>0.12979999999999992</v>
      </c>
      <c r="F1298" s="2">
        <f t="shared" si="183"/>
        <v>6.0095367716071881E-3</v>
      </c>
      <c r="G1298" s="2">
        <f t="shared" si="183"/>
        <v>1.3968570232943638E-2</v>
      </c>
      <c r="H1298" s="2">
        <f t="shared" si="184"/>
        <v>0.43021845982735063</v>
      </c>
      <c r="I1298" s="2">
        <f t="shared" si="185"/>
        <v>30.080611592671275</v>
      </c>
    </row>
    <row r="1299" spans="1:9" ht="13.5" x14ac:dyDescent="0.25">
      <c r="A1299" s="3">
        <f>TITRES_STAT!B1302</f>
        <v>44673</v>
      </c>
      <c r="B1299" s="5">
        <f>TITRES_STAT!D1302</f>
        <v>2.2498</v>
      </c>
      <c r="C1299" s="2">
        <f t="shared" si="180"/>
        <v>7.2099999999999831E-2</v>
      </c>
      <c r="D1299" s="2">
        <f t="shared" si="181"/>
        <v>7.2099999999999831E-2</v>
      </c>
      <c r="E1299" s="2">
        <f t="shared" si="182"/>
        <v>0</v>
      </c>
      <c r="F1299" s="2">
        <f t="shared" si="183"/>
        <v>1.0730284145063804E-2</v>
      </c>
      <c r="G1299" s="2">
        <f t="shared" si="183"/>
        <v>1.2970815216304806E-2</v>
      </c>
      <c r="H1299" s="2">
        <f t="shared" si="184"/>
        <v>0.82726366586237621</v>
      </c>
      <c r="I1299" s="2">
        <f t="shared" si="185"/>
        <v>45.27336045244185</v>
      </c>
    </row>
    <row r="1300" spans="1:9" ht="13.5" x14ac:dyDescent="0.25">
      <c r="A1300" s="3">
        <f>TITRES_STAT!B1303</f>
        <v>44676</v>
      </c>
      <c r="B1300" s="5">
        <f>TITRES_STAT!D1303</f>
        <v>2.2498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9.9638352775592472E-3</v>
      </c>
      <c r="G1300" s="2">
        <f t="shared" si="183"/>
        <v>1.2044328415140177E-2</v>
      </c>
      <c r="H1300" s="2">
        <f t="shared" si="184"/>
        <v>0.82726366586237621</v>
      </c>
      <c r="I1300" s="2">
        <f t="shared" si="185"/>
        <v>45.27336045244185</v>
      </c>
    </row>
    <row r="1301" spans="1:9" ht="13.5" x14ac:dyDescent="0.25">
      <c r="A1301" s="3">
        <f>TITRES_STAT!B1304</f>
        <v>44677</v>
      </c>
      <c r="B1301" s="5">
        <f>TITRES_STAT!D1304</f>
        <v>2.2498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9.2521327577335857E-3</v>
      </c>
      <c r="G1301" s="2">
        <f t="shared" si="183"/>
        <v>1.1184019242630166E-2</v>
      </c>
      <c r="H1301" s="2">
        <f t="shared" si="184"/>
        <v>0.8272636658623761</v>
      </c>
      <c r="I1301" s="2">
        <f t="shared" si="185"/>
        <v>45.27336045244185</v>
      </c>
    </row>
    <row r="1302" spans="1:9" ht="13.5" x14ac:dyDescent="0.25">
      <c r="A1302" s="3">
        <f>TITRES_STAT!B1305</f>
        <v>44678</v>
      </c>
      <c r="B1302" s="5">
        <f>TITRES_STAT!D1305</f>
        <v>2.2498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8.5912661321811863E-3</v>
      </c>
      <c r="G1302" s="2">
        <f t="shared" si="183"/>
        <v>1.0385160725299439E-2</v>
      </c>
      <c r="H1302" s="2">
        <f t="shared" si="184"/>
        <v>0.82726366586237599</v>
      </c>
      <c r="I1302" s="2">
        <f t="shared" si="185"/>
        <v>45.273360452441842</v>
      </c>
    </row>
    <row r="1303" spans="1:9" ht="13.5" x14ac:dyDescent="0.25">
      <c r="A1303" s="3">
        <f>TITRES_STAT!B1306</f>
        <v>44679</v>
      </c>
      <c r="B1303" s="5">
        <f>TITRES_STAT!D1306</f>
        <v>2.2498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7.9776042655968164E-3</v>
      </c>
      <c r="G1303" s="2">
        <f t="shared" si="183"/>
        <v>9.6433635306351941E-3</v>
      </c>
      <c r="H1303" s="2">
        <f t="shared" si="184"/>
        <v>0.8272636658623761</v>
      </c>
      <c r="I1303" s="2">
        <f t="shared" si="185"/>
        <v>45.27336045244185</v>
      </c>
    </row>
    <row r="1304" spans="1:9" ht="13.5" x14ac:dyDescent="0.25">
      <c r="A1304" s="3">
        <f>TITRES_STAT!B1307</f>
        <v>44680</v>
      </c>
      <c r="B1304" s="5">
        <f>TITRES_STAT!D1307</f>
        <v>2.2498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7.4077753894827578E-3</v>
      </c>
      <c r="G1304" s="2">
        <f t="shared" si="183"/>
        <v>8.9545518498755378E-3</v>
      </c>
      <c r="H1304" s="2">
        <f t="shared" si="184"/>
        <v>0.82726366586237599</v>
      </c>
      <c r="I1304" s="2">
        <f t="shared" si="185"/>
        <v>45.273360452441842</v>
      </c>
    </row>
    <row r="1305" spans="1:9" ht="13.5" x14ac:dyDescent="0.25">
      <c r="A1305" s="3">
        <f>TITRES_STAT!B1308</f>
        <v>44685</v>
      </c>
      <c r="B1305" s="5">
        <f>TITRES_STAT!D1308</f>
        <v>2.1993</v>
      </c>
      <c r="C1305" s="2">
        <f t="shared" si="180"/>
        <v>-5.0499999999999989E-2</v>
      </c>
      <c r="D1305" s="2">
        <f t="shared" si="181"/>
        <v>0</v>
      </c>
      <c r="E1305" s="2">
        <f t="shared" si="182"/>
        <v>5.0499999999999989E-2</v>
      </c>
      <c r="F1305" s="2">
        <f t="shared" si="183"/>
        <v>6.8786485759482754E-3</v>
      </c>
      <c r="G1305" s="2">
        <f t="shared" si="183"/>
        <v>1.1922083860598714E-2</v>
      </c>
      <c r="H1305" s="2">
        <f t="shared" si="184"/>
        <v>0.57696696788734358</v>
      </c>
      <c r="I1305" s="2">
        <f t="shared" si="185"/>
        <v>36.587130842715368</v>
      </c>
    </row>
    <row r="1306" spans="1:9" ht="13.5" x14ac:dyDescent="0.25">
      <c r="A1306" s="3">
        <f>TITRES_STAT!B1309</f>
        <v>44686</v>
      </c>
      <c r="B1306" s="5">
        <f>TITRES_STAT!D1309</f>
        <v>2.2065000000000001</v>
      </c>
      <c r="C1306" s="2">
        <f t="shared" si="180"/>
        <v>7.2000000000000952E-3</v>
      </c>
      <c r="D1306" s="2">
        <f t="shared" si="181"/>
        <v>7.2000000000000952E-3</v>
      </c>
      <c r="E1306" s="2">
        <f t="shared" si="182"/>
        <v>0</v>
      </c>
      <c r="F1306" s="2">
        <f t="shared" si="183"/>
        <v>6.9016022490948339E-3</v>
      </c>
      <c r="G1306" s="2">
        <f t="shared" si="183"/>
        <v>1.1070506441984521E-2</v>
      </c>
      <c r="H1306" s="2">
        <f t="shared" si="184"/>
        <v>0.62342245002638186</v>
      </c>
      <c r="I1306" s="2">
        <f t="shared" si="185"/>
        <v>38.401738870634119</v>
      </c>
    </row>
    <row r="1307" spans="1:9" ht="13.5" x14ac:dyDescent="0.25">
      <c r="A1307" s="3">
        <f>TITRES_STAT!B1310</f>
        <v>44687</v>
      </c>
      <c r="B1307" s="5">
        <f>TITRES_STAT!D1310</f>
        <v>2.2138</v>
      </c>
      <c r="C1307" s="2">
        <f t="shared" si="180"/>
        <v>7.2999999999998622E-3</v>
      </c>
      <c r="D1307" s="2">
        <f t="shared" si="181"/>
        <v>7.2999999999998622E-3</v>
      </c>
      <c r="E1307" s="2">
        <f t="shared" si="182"/>
        <v>0</v>
      </c>
      <c r="F1307" s="2">
        <f t="shared" si="183"/>
        <v>6.9300592313023355E-3</v>
      </c>
      <c r="G1307" s="2">
        <f t="shared" si="183"/>
        <v>1.027975598184277E-2</v>
      </c>
      <c r="H1307" s="2">
        <f t="shared" si="184"/>
        <v>0.67414627774656954</v>
      </c>
      <c r="I1307" s="2">
        <f t="shared" si="185"/>
        <v>40.268062994709304</v>
      </c>
    </row>
    <row r="1308" spans="1:9" ht="13.5" x14ac:dyDescent="0.25">
      <c r="A1308" s="3">
        <f>TITRES_STAT!B1311</f>
        <v>44690</v>
      </c>
      <c r="B1308" s="5">
        <f>TITRES_STAT!D1311</f>
        <v>2.1633</v>
      </c>
      <c r="C1308" s="2">
        <f t="shared" si="180"/>
        <v>-5.0499999999999989E-2</v>
      </c>
      <c r="D1308" s="2">
        <f t="shared" si="181"/>
        <v>0</v>
      </c>
      <c r="E1308" s="2">
        <f t="shared" si="182"/>
        <v>5.0499999999999989E-2</v>
      </c>
      <c r="F1308" s="2">
        <f t="shared" si="183"/>
        <v>6.4350550004950253E-3</v>
      </c>
      <c r="G1308" s="2">
        <f t="shared" si="183"/>
        <v>1.3152630554568287E-2</v>
      </c>
      <c r="H1308" s="2">
        <f t="shared" si="184"/>
        <v>0.48925992209672042</v>
      </c>
      <c r="I1308" s="2">
        <f t="shared" si="185"/>
        <v>32.852554133592349</v>
      </c>
    </row>
    <row r="1309" spans="1:9" ht="13.5" x14ac:dyDescent="0.25">
      <c r="A1309" s="3">
        <f>TITRES_STAT!B1312</f>
        <v>44691</v>
      </c>
      <c r="B1309" s="5">
        <f>TITRES_STAT!D1312</f>
        <v>2.1633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5.975408214745381E-3</v>
      </c>
      <c r="G1309" s="2">
        <f t="shared" si="186"/>
        <v>1.2213156943527695E-2</v>
      </c>
      <c r="H1309" s="2">
        <f t="shared" si="184"/>
        <v>0.48925992209672053</v>
      </c>
      <c r="I1309" s="2">
        <f t="shared" si="185"/>
        <v>32.852554133592349</v>
      </c>
    </row>
    <row r="1310" spans="1:9" ht="13.5" x14ac:dyDescent="0.25">
      <c r="A1310" s="3">
        <f>TITRES_STAT!B1313</f>
        <v>44692</v>
      </c>
      <c r="B1310" s="5">
        <f>TITRES_STAT!D1313</f>
        <v>2.1920999999999999</v>
      </c>
      <c r="C1310" s="2">
        <f t="shared" si="180"/>
        <v>2.8799999999999937E-2</v>
      </c>
      <c r="D1310" s="2">
        <f t="shared" si="181"/>
        <v>2.8799999999999937E-2</v>
      </c>
      <c r="E1310" s="2">
        <f t="shared" si="182"/>
        <v>0</v>
      </c>
      <c r="F1310" s="2">
        <f t="shared" si="186"/>
        <v>7.6057361994064212E-3</v>
      </c>
      <c r="G1310" s="2">
        <f t="shared" si="186"/>
        <v>1.1340788590418574E-2</v>
      </c>
      <c r="H1310" s="2">
        <f t="shared" si="184"/>
        <v>0.67065320359046587</v>
      </c>
      <c r="I1310" s="2">
        <f t="shared" si="185"/>
        <v>40.143172870894993</v>
      </c>
    </row>
    <row r="1311" spans="1:9" ht="13.5" x14ac:dyDescent="0.25">
      <c r="A1311" s="3">
        <f>TITRES_STAT!B1314</f>
        <v>44693</v>
      </c>
      <c r="B1311" s="5">
        <f>TITRES_STAT!D1314</f>
        <v>2.1920999999999999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7.062469328020249E-3</v>
      </c>
      <c r="G1311" s="2">
        <f t="shared" si="186"/>
        <v>1.0530732262531534E-2</v>
      </c>
      <c r="H1311" s="2">
        <f t="shared" si="184"/>
        <v>0.67065320359046598</v>
      </c>
      <c r="I1311" s="2">
        <f t="shared" si="185"/>
        <v>40.143172870894993</v>
      </c>
    </row>
    <row r="1312" spans="1:9" ht="13.5" x14ac:dyDescent="0.25">
      <c r="A1312" s="3">
        <f>TITRES_STAT!B1315</f>
        <v>44694</v>
      </c>
      <c r="B1312" s="5">
        <f>TITRES_STAT!D1315</f>
        <v>2.0623</v>
      </c>
      <c r="C1312" s="2">
        <f t="shared" si="180"/>
        <v>-0.12979999999999992</v>
      </c>
      <c r="D1312" s="2">
        <f t="shared" si="181"/>
        <v>0</v>
      </c>
      <c r="E1312" s="2">
        <f t="shared" si="182"/>
        <v>0.12979999999999992</v>
      </c>
      <c r="F1312" s="2">
        <f t="shared" si="186"/>
        <v>6.5580072331616604E-3</v>
      </c>
      <c r="G1312" s="2">
        <f t="shared" si="186"/>
        <v>1.9049965672350705E-2</v>
      </c>
      <c r="H1312" s="2">
        <f t="shared" si="184"/>
        <v>0.34425296853316706</v>
      </c>
      <c r="I1312" s="2">
        <f t="shared" si="185"/>
        <v>25.609239971313713</v>
      </c>
    </row>
    <row r="1313" spans="1:9" ht="13.5" x14ac:dyDescent="0.25">
      <c r="A1313" s="3">
        <f>TITRES_STAT!B1316</f>
        <v>44697</v>
      </c>
      <c r="B1313" s="5">
        <f>TITRES_STAT!D1316</f>
        <v>2.1488999999999998</v>
      </c>
      <c r="C1313" s="2">
        <f t="shared" si="180"/>
        <v>8.6599999999999788E-2</v>
      </c>
      <c r="D1313" s="2">
        <f t="shared" si="181"/>
        <v>8.6599999999999788E-2</v>
      </c>
      <c r="E1313" s="2">
        <f t="shared" si="182"/>
        <v>0</v>
      </c>
      <c r="F1313" s="2">
        <f t="shared" si="186"/>
        <v>1.2275292430792954E-2</v>
      </c>
      <c r="G1313" s="2">
        <f t="shared" si="186"/>
        <v>1.768925383861137E-2</v>
      </c>
      <c r="H1313" s="2">
        <f t="shared" si="184"/>
        <v>0.69394065701058316</v>
      </c>
      <c r="I1313" s="2">
        <f t="shared" si="185"/>
        <v>40.966054751600886</v>
      </c>
    </row>
    <row r="1314" spans="1:9" ht="13.5" x14ac:dyDescent="0.25">
      <c r="A1314" s="3">
        <f>TITRES_STAT!B1317</f>
        <v>44698</v>
      </c>
      <c r="B1314" s="5">
        <f>TITRES_STAT!D1317</f>
        <v>2.1488999999999998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1.1398485828593458E-2</v>
      </c>
      <c r="G1314" s="2">
        <f t="shared" si="186"/>
        <v>1.6425735707281987E-2</v>
      </c>
      <c r="H1314" s="2">
        <f t="shared" si="184"/>
        <v>0.69394065701058316</v>
      </c>
      <c r="I1314" s="2">
        <f t="shared" si="185"/>
        <v>40.966054751600886</v>
      </c>
    </row>
    <row r="1315" spans="1:9" ht="13.5" x14ac:dyDescent="0.25">
      <c r="A1315" s="3">
        <f>TITRES_STAT!B1318</f>
        <v>44699</v>
      </c>
      <c r="B1315" s="5">
        <f>TITRES_STAT!D1318</f>
        <v>2.0478999999999998</v>
      </c>
      <c r="C1315" s="2">
        <f t="shared" si="180"/>
        <v>-0.10099999999999998</v>
      </c>
      <c r="D1315" s="2">
        <f t="shared" si="181"/>
        <v>0</v>
      </c>
      <c r="E1315" s="2">
        <f t="shared" si="182"/>
        <v>0.10099999999999998</v>
      </c>
      <c r="F1315" s="2">
        <f t="shared" si="186"/>
        <v>1.058430826940821E-2</v>
      </c>
      <c r="G1315" s="2">
        <f t="shared" si="186"/>
        <v>2.246675458533327E-2</v>
      </c>
      <c r="H1315" s="2">
        <f t="shared" si="184"/>
        <v>0.47110980044789602</v>
      </c>
      <c r="I1315" s="2">
        <f t="shared" si="185"/>
        <v>32.024108622242963</v>
      </c>
    </row>
    <row r="1316" spans="1:9" ht="13.5" x14ac:dyDescent="0.25">
      <c r="A1316" s="3">
        <f>TITRES_STAT!B1319</f>
        <v>44700</v>
      </c>
      <c r="B1316" s="5">
        <f>TITRES_STAT!D1319</f>
        <v>2.0695000000000001</v>
      </c>
      <c r="C1316" s="2">
        <f t="shared" si="180"/>
        <v>2.1600000000000286E-2</v>
      </c>
      <c r="D1316" s="2">
        <f t="shared" si="181"/>
        <v>2.1600000000000286E-2</v>
      </c>
      <c r="E1316" s="2">
        <f t="shared" si="182"/>
        <v>0</v>
      </c>
      <c r="F1316" s="2">
        <f t="shared" si="186"/>
        <v>1.1371143393021929E-2</v>
      </c>
      <c r="G1316" s="2">
        <f t="shared" si="186"/>
        <v>2.0861986400666607E-2</v>
      </c>
      <c r="H1316" s="2">
        <f t="shared" si="184"/>
        <v>0.54506522891121167</v>
      </c>
      <c r="I1316" s="2">
        <f t="shared" si="185"/>
        <v>35.277813435443917</v>
      </c>
    </row>
    <row r="1317" spans="1:9" ht="13.5" x14ac:dyDescent="0.25">
      <c r="A1317" s="3">
        <f>TITRES_STAT!B1320</f>
        <v>44701</v>
      </c>
      <c r="B1317" s="5">
        <f>TITRES_STAT!D1320</f>
        <v>2.0695000000000001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1.0558918864948934E-2</v>
      </c>
      <c r="G1317" s="2">
        <f t="shared" si="186"/>
        <v>1.9371844514904705E-2</v>
      </c>
      <c r="H1317" s="2">
        <f t="shared" si="184"/>
        <v>0.54506522891121167</v>
      </c>
      <c r="I1317" s="2">
        <f t="shared" si="185"/>
        <v>35.277813435443917</v>
      </c>
    </row>
    <row r="1318" spans="1:9" ht="13.5" x14ac:dyDescent="0.25">
      <c r="A1318" s="3">
        <f>TITRES_STAT!B1321</f>
        <v>44704</v>
      </c>
      <c r="B1318" s="5">
        <f>TITRES_STAT!D1321</f>
        <v>2.0695000000000001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9.8047103745954375E-3</v>
      </c>
      <c r="G1318" s="2">
        <f t="shared" si="186"/>
        <v>1.7988141335268656E-2</v>
      </c>
      <c r="H1318" s="2">
        <f t="shared" si="184"/>
        <v>0.54506522891121156</v>
      </c>
      <c r="I1318" s="2">
        <f t="shared" si="185"/>
        <v>35.277813435443903</v>
      </c>
    </row>
    <row r="1319" spans="1:9" ht="13.5" x14ac:dyDescent="0.25">
      <c r="A1319" s="3">
        <f>TITRES_STAT!B1322</f>
        <v>44705</v>
      </c>
      <c r="B1319" s="5">
        <f>TITRES_STAT!D1322</f>
        <v>2.0550999999999999</v>
      </c>
      <c r="C1319" s="2">
        <f t="shared" si="180"/>
        <v>-1.440000000000019E-2</v>
      </c>
      <c r="D1319" s="2">
        <f t="shared" si="181"/>
        <v>0</v>
      </c>
      <c r="E1319" s="2">
        <f t="shared" si="182"/>
        <v>1.440000000000019E-2</v>
      </c>
      <c r="F1319" s="2">
        <f t="shared" si="186"/>
        <v>9.1043739192671908E-3</v>
      </c>
      <c r="G1319" s="2">
        <f t="shared" si="186"/>
        <v>1.773184552560662E-2</v>
      </c>
      <c r="H1319" s="2">
        <f t="shared" si="184"/>
        <v>0.51344762202668259</v>
      </c>
      <c r="I1319" s="2">
        <f t="shared" si="185"/>
        <v>33.925694854184414</v>
      </c>
    </row>
    <row r="1320" spans="1:9" ht="13.5" x14ac:dyDescent="0.25">
      <c r="A1320" s="3">
        <f>TITRES_STAT!B1323</f>
        <v>44706</v>
      </c>
      <c r="B1320" s="5">
        <f>TITRES_STAT!D1323</f>
        <v>2.0478999999999998</v>
      </c>
      <c r="C1320" s="2">
        <f t="shared" si="180"/>
        <v>-7.2000000000000952E-3</v>
      </c>
      <c r="D1320" s="2">
        <f t="shared" si="181"/>
        <v>0</v>
      </c>
      <c r="E1320" s="2">
        <f t="shared" si="182"/>
        <v>7.2000000000000952E-3</v>
      </c>
      <c r="F1320" s="2">
        <f t="shared" si="186"/>
        <v>8.4540614964623926E-3</v>
      </c>
      <c r="G1320" s="2">
        <f t="shared" si="186"/>
        <v>1.6979570845206154E-2</v>
      </c>
      <c r="H1320" s="2">
        <f t="shared" si="184"/>
        <v>0.49789606424883404</v>
      </c>
      <c r="I1320" s="2">
        <f t="shared" si="185"/>
        <v>33.239693736595768</v>
      </c>
    </row>
    <row r="1321" spans="1:9" ht="13.5" x14ac:dyDescent="0.25">
      <c r="A1321" s="3">
        <f>TITRES_STAT!B1324</f>
        <v>44707</v>
      </c>
      <c r="B1321" s="5">
        <f>TITRES_STAT!D1324</f>
        <v>2.0695000000000001</v>
      </c>
      <c r="C1321" s="2">
        <f t="shared" si="180"/>
        <v>2.1600000000000286E-2</v>
      </c>
      <c r="D1321" s="2">
        <f t="shared" si="181"/>
        <v>2.1600000000000286E-2</v>
      </c>
      <c r="E1321" s="2">
        <f t="shared" si="182"/>
        <v>0</v>
      </c>
      <c r="F1321" s="2">
        <f t="shared" si="186"/>
        <v>9.3930571038579568E-3</v>
      </c>
      <c r="G1321" s="2">
        <f t="shared" si="186"/>
        <v>1.5766744356262859E-2</v>
      </c>
      <c r="H1321" s="2">
        <f t="shared" si="184"/>
        <v>0.59575121481099247</v>
      </c>
      <c r="I1321" s="2">
        <f t="shared" si="185"/>
        <v>37.333589928149031</v>
      </c>
    </row>
    <row r="1322" spans="1:9" ht="13.5" x14ac:dyDescent="0.25">
      <c r="A1322" s="3">
        <f>TITRES_STAT!B1325</f>
        <v>44708</v>
      </c>
      <c r="B1322" s="5">
        <f>TITRES_STAT!D1325</f>
        <v>2.0623</v>
      </c>
      <c r="C1322" s="2">
        <f t="shared" si="180"/>
        <v>-7.2000000000000952E-3</v>
      </c>
      <c r="D1322" s="2">
        <f t="shared" si="181"/>
        <v>0</v>
      </c>
      <c r="E1322" s="2">
        <f t="shared" si="182"/>
        <v>7.2000000000000952E-3</v>
      </c>
      <c r="F1322" s="2">
        <f t="shared" si="186"/>
        <v>8.7221244535823882E-3</v>
      </c>
      <c r="G1322" s="2">
        <f t="shared" si="186"/>
        <v>1.5154834045101232E-2</v>
      </c>
      <c r="H1322" s="2">
        <f t="shared" si="184"/>
        <v>0.5755341449220156</v>
      </c>
      <c r="I1322" s="2">
        <f t="shared" si="185"/>
        <v>36.529461882941469</v>
      </c>
    </row>
    <row r="1323" spans="1:9" ht="13.5" x14ac:dyDescent="0.25">
      <c r="A1323" s="3">
        <f>TITRES_STAT!B1326</f>
        <v>44711</v>
      </c>
      <c r="B1323" s="5">
        <f>TITRES_STAT!D1326</f>
        <v>2.0550999999999999</v>
      </c>
      <c r="C1323" s="2">
        <f t="shared" si="180"/>
        <v>-7.2000000000000952E-3</v>
      </c>
      <c r="D1323" s="2">
        <f t="shared" si="181"/>
        <v>0</v>
      </c>
      <c r="E1323" s="2">
        <f t="shared" si="182"/>
        <v>7.2000000000000952E-3</v>
      </c>
      <c r="F1323" s="2">
        <f t="shared" si="186"/>
        <v>8.0991155640407885E-3</v>
      </c>
      <c r="G1323" s="2">
        <f t="shared" si="186"/>
        <v>1.4586631613308294E-2</v>
      </c>
      <c r="H1323" s="2">
        <f t="shared" si="184"/>
        <v>0.55524234646821824</v>
      </c>
      <c r="I1323" s="2">
        <f t="shared" si="185"/>
        <v>35.701339262598637</v>
      </c>
    </row>
    <row r="1324" spans="1:9" ht="13.5" x14ac:dyDescent="0.25">
      <c r="A1324" s="3">
        <f>TITRES_STAT!B1327</f>
        <v>44712</v>
      </c>
      <c r="B1324" s="5">
        <f>TITRES_STAT!D1327</f>
        <v>2.0695000000000001</v>
      </c>
      <c r="C1324" s="2">
        <f t="shared" si="180"/>
        <v>1.440000000000019E-2</v>
      </c>
      <c r="D1324" s="2">
        <f t="shared" si="181"/>
        <v>1.440000000000019E-2</v>
      </c>
      <c r="E1324" s="2">
        <f t="shared" si="182"/>
        <v>0</v>
      </c>
      <c r="F1324" s="2">
        <f t="shared" si="186"/>
        <v>8.5491787380378888E-3</v>
      </c>
      <c r="G1324" s="2">
        <f t="shared" si="186"/>
        <v>1.3544729355214846E-2</v>
      </c>
      <c r="H1324" s="2">
        <f t="shared" si="184"/>
        <v>0.63118121549961992</v>
      </c>
      <c r="I1324" s="2">
        <f t="shared" si="185"/>
        <v>38.69473296419082</v>
      </c>
    </row>
    <row r="1325" spans="1:9" ht="13.5" x14ac:dyDescent="0.25">
      <c r="A1325" s="3">
        <f>TITRES_STAT!B1328</f>
        <v>44713</v>
      </c>
      <c r="B1325" s="5">
        <f>TITRES_STAT!D1328</f>
        <v>2.0407000000000002</v>
      </c>
      <c r="C1325" s="2">
        <f t="shared" si="180"/>
        <v>-2.8799999999999937E-2</v>
      </c>
      <c r="D1325" s="2">
        <f t="shared" si="181"/>
        <v>0</v>
      </c>
      <c r="E1325" s="2">
        <f t="shared" si="182"/>
        <v>2.8799999999999937E-2</v>
      </c>
      <c r="F1325" s="2">
        <f t="shared" ref="F1325:G1340" si="187">((F1324*13)+D1325)/14</f>
        <v>7.9385231138923255E-3</v>
      </c>
      <c r="G1325" s="2">
        <f t="shared" si="187"/>
        <v>1.4634391544128067E-2</v>
      </c>
      <c r="H1325" s="2">
        <f t="shared" si="184"/>
        <v>0.54245665697509604</v>
      </c>
      <c r="I1325" s="2">
        <f t="shared" si="185"/>
        <v>35.168356564320263</v>
      </c>
    </row>
    <row r="1326" spans="1:9" ht="13.5" x14ac:dyDescent="0.25">
      <c r="A1326" s="3">
        <f>TITRES_STAT!B1329</f>
        <v>44714</v>
      </c>
      <c r="B1326" s="5">
        <f>TITRES_STAT!D1329</f>
        <v>2.0695000000000001</v>
      </c>
      <c r="C1326" s="2">
        <f t="shared" si="180"/>
        <v>2.8799999999999937E-2</v>
      </c>
      <c r="D1326" s="2">
        <f t="shared" si="181"/>
        <v>2.8799999999999937E-2</v>
      </c>
      <c r="E1326" s="2">
        <f t="shared" si="182"/>
        <v>0</v>
      </c>
      <c r="F1326" s="2">
        <f t="shared" si="187"/>
        <v>9.4286286057571559E-3</v>
      </c>
      <c r="G1326" s="2">
        <f t="shared" si="187"/>
        <v>1.3589077862404635E-2</v>
      </c>
      <c r="H1326" s="2">
        <f t="shared" si="184"/>
        <v>0.69383873587495415</v>
      </c>
      <c r="I1326" s="2">
        <f t="shared" si="185"/>
        <v>40.962502579476734</v>
      </c>
    </row>
    <row r="1327" spans="1:9" ht="13.5" x14ac:dyDescent="0.25">
      <c r="A1327" s="3">
        <f>TITRES_STAT!B1330</f>
        <v>44715</v>
      </c>
      <c r="B1327" s="5">
        <f>TITRES_STAT!D1330</f>
        <v>2.0623</v>
      </c>
      <c r="C1327" s="2">
        <f t="shared" si="180"/>
        <v>-7.2000000000000952E-3</v>
      </c>
      <c r="D1327" s="2">
        <f t="shared" si="181"/>
        <v>0</v>
      </c>
      <c r="E1327" s="2">
        <f t="shared" si="182"/>
        <v>7.2000000000000952E-3</v>
      </c>
      <c r="F1327" s="2">
        <f t="shared" si="187"/>
        <v>8.7551551339173587E-3</v>
      </c>
      <c r="G1327" s="2">
        <f t="shared" si="187"/>
        <v>1.3132715157947169E-2</v>
      </c>
      <c r="H1327" s="2">
        <f t="shared" si="184"/>
        <v>0.66666755721258741</v>
      </c>
      <c r="I1327" s="2">
        <f t="shared" si="185"/>
        <v>40.00003205963602</v>
      </c>
    </row>
    <row r="1328" spans="1:9" ht="13.5" x14ac:dyDescent="0.25">
      <c r="A1328" s="3">
        <f>TITRES_STAT!B1331</f>
        <v>44718</v>
      </c>
      <c r="B1328" s="5">
        <f>TITRES_STAT!D1331</f>
        <v>2.0190999999999999</v>
      </c>
      <c r="C1328" s="2">
        <f t="shared" si="180"/>
        <v>-4.3200000000000127E-2</v>
      </c>
      <c r="D1328" s="2">
        <f t="shared" si="181"/>
        <v>0</v>
      </c>
      <c r="E1328" s="2">
        <f t="shared" si="182"/>
        <v>4.3200000000000127E-2</v>
      </c>
      <c r="F1328" s="2">
        <f t="shared" si="187"/>
        <v>8.1297869100661179E-3</v>
      </c>
      <c r="G1328" s="2">
        <f t="shared" si="187"/>
        <v>1.528037836095095E-2</v>
      </c>
      <c r="H1328" s="2">
        <f t="shared" si="184"/>
        <v>0.53204094283697911</v>
      </c>
      <c r="I1328" s="2">
        <f t="shared" si="185"/>
        <v>34.72759297488254</v>
      </c>
    </row>
    <row r="1329" spans="1:9" ht="13.5" x14ac:dyDescent="0.25">
      <c r="A1329" s="3">
        <f>TITRES_STAT!B1332</f>
        <v>44719</v>
      </c>
      <c r="B1329" s="5">
        <f>TITRES_STAT!D1332</f>
        <v>2.0767000000000002</v>
      </c>
      <c r="C1329" s="2">
        <f t="shared" si="180"/>
        <v>5.7600000000000318E-2</v>
      </c>
      <c r="D1329" s="2">
        <f t="shared" si="181"/>
        <v>5.7600000000000318E-2</v>
      </c>
      <c r="E1329" s="2">
        <f t="shared" si="182"/>
        <v>0</v>
      </c>
      <c r="F1329" s="2">
        <f t="shared" si="187"/>
        <v>1.1663373559347132E-2</v>
      </c>
      <c r="G1329" s="2">
        <f t="shared" si="187"/>
        <v>1.418892276374017E-2</v>
      </c>
      <c r="H1329" s="2">
        <f t="shared" si="184"/>
        <v>0.82200557107498784</v>
      </c>
      <c r="I1329" s="2">
        <f t="shared" si="185"/>
        <v>45.115425777211122</v>
      </c>
    </row>
    <row r="1330" spans="1:9" ht="13.5" x14ac:dyDescent="0.25">
      <c r="A1330" s="3">
        <f>TITRES_STAT!B1333</f>
        <v>44720</v>
      </c>
      <c r="B1330" s="5">
        <f>TITRES_STAT!D1333</f>
        <v>2.0695000000000001</v>
      </c>
      <c r="C1330" s="2">
        <f t="shared" si="180"/>
        <v>-7.2000000000000952E-3</v>
      </c>
      <c r="D1330" s="2">
        <f t="shared" si="181"/>
        <v>0</v>
      </c>
      <c r="E1330" s="2">
        <f t="shared" si="182"/>
        <v>7.2000000000000952E-3</v>
      </c>
      <c r="F1330" s="2">
        <f t="shared" si="187"/>
        <v>1.0830275447965195E-2</v>
      </c>
      <c r="G1330" s="2">
        <f t="shared" si="187"/>
        <v>1.3689713994901594E-2</v>
      </c>
      <c r="H1330" s="2">
        <f t="shared" si="184"/>
        <v>0.79112503387570199</v>
      </c>
      <c r="I1330" s="2">
        <f t="shared" si="185"/>
        <v>44.169168478642533</v>
      </c>
    </row>
    <row r="1331" spans="1:9" ht="13.5" x14ac:dyDescent="0.25">
      <c r="A1331" s="3">
        <f>TITRES_STAT!B1334</f>
        <v>44721</v>
      </c>
      <c r="B1331" s="5">
        <f>TITRES_STAT!D1334</f>
        <v>2.0190999999999999</v>
      </c>
      <c r="C1331" s="2">
        <f t="shared" si="180"/>
        <v>-5.0400000000000222E-2</v>
      </c>
      <c r="D1331" s="2">
        <f t="shared" si="181"/>
        <v>0</v>
      </c>
      <c r="E1331" s="2">
        <f t="shared" si="182"/>
        <v>5.0400000000000222E-2</v>
      </c>
      <c r="F1331" s="2">
        <f t="shared" si="187"/>
        <v>1.0056684344539111E-2</v>
      </c>
      <c r="G1331" s="2">
        <f t="shared" si="187"/>
        <v>1.6311877280980068E-2</v>
      </c>
      <c r="H1331" s="2">
        <f t="shared" si="184"/>
        <v>0.61652525771913325</v>
      </c>
      <c r="I1331" s="2">
        <f t="shared" si="185"/>
        <v>38.138918942041848</v>
      </c>
    </row>
    <row r="1332" spans="1:9" ht="13.5" x14ac:dyDescent="0.25">
      <c r="A1332" s="3">
        <f>TITRES_STAT!B1335</f>
        <v>44722</v>
      </c>
      <c r="B1332" s="5">
        <f>TITRES_STAT!D1335</f>
        <v>2.0190999999999999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9.3383497485006028E-3</v>
      </c>
      <c r="G1332" s="2">
        <f t="shared" si="187"/>
        <v>1.5146743189481492E-2</v>
      </c>
      <c r="H1332" s="2">
        <f t="shared" si="184"/>
        <v>0.61652525771913325</v>
      </c>
      <c r="I1332" s="2">
        <f t="shared" si="185"/>
        <v>38.138918942041848</v>
      </c>
    </row>
    <row r="1333" spans="1:9" ht="13.5" x14ac:dyDescent="0.25">
      <c r="A1333" s="3">
        <f>TITRES_STAT!B1336</f>
        <v>44725</v>
      </c>
      <c r="B1333" s="5">
        <f>TITRES_STAT!D1336</f>
        <v>2.0190999999999999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8.6713247664648458E-3</v>
      </c>
      <c r="G1333" s="2">
        <f t="shared" si="187"/>
        <v>1.4064832961661385E-2</v>
      </c>
      <c r="H1333" s="2">
        <f t="shared" si="184"/>
        <v>0.61652525771913325</v>
      </c>
      <c r="I1333" s="2">
        <f t="shared" si="185"/>
        <v>38.138918942041848</v>
      </c>
    </row>
    <row r="1334" spans="1:9" ht="13.5" x14ac:dyDescent="0.25">
      <c r="A1334" s="3">
        <f>TITRES_STAT!B1337</f>
        <v>44726</v>
      </c>
      <c r="B1334" s="5">
        <f>TITRES_STAT!D1337</f>
        <v>2.0118</v>
      </c>
      <c r="C1334" s="2">
        <f t="shared" si="180"/>
        <v>-7.2999999999998622E-3</v>
      </c>
      <c r="D1334" s="2">
        <f t="shared" si="181"/>
        <v>0</v>
      </c>
      <c r="E1334" s="2">
        <f t="shared" si="182"/>
        <v>7.2999999999998622E-3</v>
      </c>
      <c r="F1334" s="2">
        <f t="shared" si="187"/>
        <v>8.0519444260030715E-3</v>
      </c>
      <c r="G1334" s="2">
        <f t="shared" si="187"/>
        <v>1.358163060725699E-2</v>
      </c>
      <c r="H1334" s="2">
        <f t="shared" si="184"/>
        <v>0.5928555015846716</v>
      </c>
      <c r="I1334" s="2">
        <f t="shared" si="185"/>
        <v>37.219666253144879</v>
      </c>
    </row>
    <row r="1335" spans="1:9" ht="13.5" x14ac:dyDescent="0.25">
      <c r="A1335" s="3">
        <f>TITRES_STAT!B1338</f>
        <v>44727</v>
      </c>
      <c r="B1335" s="5">
        <f>TITRES_STAT!D1338</f>
        <v>2.0840000000000001</v>
      </c>
      <c r="C1335" s="2">
        <f t="shared" si="180"/>
        <v>7.2200000000000042E-2</v>
      </c>
      <c r="D1335" s="2">
        <f t="shared" si="181"/>
        <v>7.2200000000000042E-2</v>
      </c>
      <c r="E1335" s="2">
        <f t="shared" si="182"/>
        <v>0</v>
      </c>
      <c r="F1335" s="2">
        <f t="shared" si="187"/>
        <v>1.2633948395574284E-2</v>
      </c>
      <c r="G1335" s="2">
        <f t="shared" si="187"/>
        <v>1.2611514135310063E-2</v>
      </c>
      <c r="H1335" s="2">
        <f t="shared" si="184"/>
        <v>1.0017788712777485</v>
      </c>
      <c r="I1335" s="2">
        <f t="shared" si="185"/>
        <v>50.044432262306103</v>
      </c>
    </row>
    <row r="1336" spans="1:9" ht="13.5" x14ac:dyDescent="0.25">
      <c r="A1336" s="3">
        <f>TITRES_STAT!B1339</f>
        <v>44728</v>
      </c>
      <c r="B1336" s="5">
        <f>TITRES_STAT!D1339</f>
        <v>2.0840000000000001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1.1731523510176121E-2</v>
      </c>
      <c r="G1336" s="2">
        <f t="shared" si="187"/>
        <v>1.171069169707363E-2</v>
      </c>
      <c r="H1336" s="2">
        <f t="shared" si="184"/>
        <v>1.0017788712777485</v>
      </c>
      <c r="I1336" s="2">
        <f t="shared" si="185"/>
        <v>50.044432262306103</v>
      </c>
    </row>
    <row r="1337" spans="1:9" ht="13.5" x14ac:dyDescent="0.25">
      <c r="A1337" s="3">
        <f>TITRES_STAT!B1340</f>
        <v>44729</v>
      </c>
      <c r="B1337" s="5">
        <f>TITRES_STAT!D1340</f>
        <v>2.0767000000000002</v>
      </c>
      <c r="C1337" s="2">
        <f t="shared" si="180"/>
        <v>-7.2999999999998622E-3</v>
      </c>
      <c r="D1337" s="2">
        <f t="shared" si="181"/>
        <v>0</v>
      </c>
      <c r="E1337" s="2">
        <f t="shared" si="182"/>
        <v>7.2999999999998622E-3</v>
      </c>
      <c r="F1337" s="2">
        <f t="shared" si="187"/>
        <v>1.0893557545163541E-2</v>
      </c>
      <c r="G1337" s="2">
        <f t="shared" si="187"/>
        <v>1.1395642290139788E-2</v>
      </c>
      <c r="H1337" s="2">
        <f t="shared" si="184"/>
        <v>0.95594063658784012</v>
      </c>
      <c r="I1337" s="2">
        <f t="shared" si="185"/>
        <v>48.873703971685416</v>
      </c>
    </row>
    <row r="1338" spans="1:9" ht="13.5" x14ac:dyDescent="0.25">
      <c r="A1338" s="3">
        <f>TITRES_STAT!B1341</f>
        <v>44732</v>
      </c>
      <c r="B1338" s="5">
        <f>TITRES_STAT!D1341</f>
        <v>2.0840000000000001</v>
      </c>
      <c r="C1338" s="2">
        <f t="shared" si="180"/>
        <v>7.2999999999998622E-3</v>
      </c>
      <c r="D1338" s="2">
        <f t="shared" si="181"/>
        <v>7.2999999999998622E-3</v>
      </c>
      <c r="E1338" s="2">
        <f t="shared" si="182"/>
        <v>0</v>
      </c>
      <c r="F1338" s="2">
        <f t="shared" si="187"/>
        <v>1.0636874863366135E-2</v>
      </c>
      <c r="G1338" s="2">
        <f t="shared" si="187"/>
        <v>1.058166784084409E-2</v>
      </c>
      <c r="H1338" s="2">
        <f t="shared" si="184"/>
        <v>1.0052172326094901</v>
      </c>
      <c r="I1338" s="2">
        <f t="shared" si="185"/>
        <v>50.130091456542601</v>
      </c>
    </row>
    <row r="1339" spans="1:9" ht="13.5" x14ac:dyDescent="0.25">
      <c r="A1339" s="3">
        <f>TITRES_STAT!B1342</f>
        <v>44733</v>
      </c>
      <c r="B1339" s="5">
        <f>TITRES_STAT!D1342</f>
        <v>2.0767000000000002</v>
      </c>
      <c r="C1339" s="2">
        <f t="shared" si="180"/>
        <v>-7.2999999999998622E-3</v>
      </c>
      <c r="D1339" s="2">
        <f t="shared" si="181"/>
        <v>0</v>
      </c>
      <c r="E1339" s="2">
        <f t="shared" si="182"/>
        <v>7.2999999999998622E-3</v>
      </c>
      <c r="F1339" s="2">
        <f t="shared" si="187"/>
        <v>9.8770980874114105E-3</v>
      </c>
      <c r="G1339" s="2">
        <f t="shared" si="187"/>
        <v>1.0347262995069504E-2</v>
      </c>
      <c r="H1339" s="2">
        <f t="shared" si="184"/>
        <v>0.95456142287268353</v>
      </c>
      <c r="I1339" s="2">
        <f t="shared" si="185"/>
        <v>48.837627290818673</v>
      </c>
    </row>
    <row r="1340" spans="1:9" ht="13.5" x14ac:dyDescent="0.25">
      <c r="A1340" s="3">
        <f>TITRES_STAT!B1343</f>
        <v>44734</v>
      </c>
      <c r="B1340" s="5">
        <f>TITRES_STAT!D1343</f>
        <v>2.0767000000000002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9.1715910811677372E-3</v>
      </c>
      <c r="G1340" s="2">
        <f t="shared" si="187"/>
        <v>9.6081727811359683E-3</v>
      </c>
      <c r="H1340" s="2">
        <f t="shared" si="184"/>
        <v>0.95456142287268342</v>
      </c>
      <c r="I1340" s="2">
        <f t="shared" si="185"/>
        <v>48.837627290818673</v>
      </c>
    </row>
    <row r="1341" spans="1:9" ht="13.5" x14ac:dyDescent="0.25">
      <c r="A1341" s="3">
        <f>TITRES_STAT!B1344</f>
        <v>44735</v>
      </c>
      <c r="B1341" s="5">
        <f>TITRES_STAT!D1344</f>
        <v>2.0623</v>
      </c>
      <c r="C1341" s="2">
        <f t="shared" si="180"/>
        <v>-1.440000000000019E-2</v>
      </c>
      <c r="D1341" s="2">
        <f t="shared" si="181"/>
        <v>0</v>
      </c>
      <c r="E1341" s="2">
        <f t="shared" si="182"/>
        <v>1.440000000000019E-2</v>
      </c>
      <c r="F1341" s="2">
        <f t="shared" ref="F1341:G1356" si="188">((F1340*13)+D1341)/14</f>
        <v>8.5164774325128985E-3</v>
      </c>
      <c r="G1341" s="2">
        <f t="shared" si="188"/>
        <v>9.9504461539119838E-3</v>
      </c>
      <c r="H1341" s="2">
        <f t="shared" si="184"/>
        <v>0.85588900244082766</v>
      </c>
      <c r="I1341" s="2">
        <f t="shared" si="185"/>
        <v>46.117467225420256</v>
      </c>
    </row>
    <row r="1342" spans="1:9" ht="13.5" x14ac:dyDescent="0.25">
      <c r="A1342" s="3">
        <f>TITRES_STAT!B1345</f>
        <v>44736</v>
      </c>
      <c r="B1342" s="5">
        <f>TITRES_STAT!D1345</f>
        <v>2.0623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7.9081576159048348E-3</v>
      </c>
      <c r="G1342" s="2">
        <f t="shared" si="188"/>
        <v>9.2397000000611264E-3</v>
      </c>
      <c r="H1342" s="2">
        <f t="shared" si="184"/>
        <v>0.85588900244082788</v>
      </c>
      <c r="I1342" s="2">
        <f t="shared" si="185"/>
        <v>46.117467225420263</v>
      </c>
    </row>
    <row r="1343" spans="1:9" ht="13.5" x14ac:dyDescent="0.25">
      <c r="A1343" s="3">
        <f>TITRES_STAT!B1346</f>
        <v>44739</v>
      </c>
      <c r="B1343" s="5">
        <f>TITRES_STAT!D1346</f>
        <v>2.0550999999999999</v>
      </c>
      <c r="C1343" s="2">
        <f t="shared" si="180"/>
        <v>-7.2000000000000952E-3</v>
      </c>
      <c r="D1343" s="2">
        <f t="shared" si="181"/>
        <v>0</v>
      </c>
      <c r="E1343" s="2">
        <f t="shared" si="182"/>
        <v>7.2000000000000952E-3</v>
      </c>
      <c r="F1343" s="2">
        <f t="shared" si="188"/>
        <v>7.3432892147687751E-3</v>
      </c>
      <c r="G1343" s="2">
        <f t="shared" si="188"/>
        <v>9.0940071429139093E-3</v>
      </c>
      <c r="H1343" s="2">
        <f t="shared" si="184"/>
        <v>0.80748663371027796</v>
      </c>
      <c r="I1343" s="2">
        <f t="shared" si="185"/>
        <v>44.674556295485722</v>
      </c>
    </row>
    <row r="1344" spans="1:9" ht="13.5" x14ac:dyDescent="0.25">
      <c r="A1344" s="3">
        <f>TITRES_STAT!B1347</f>
        <v>44740</v>
      </c>
      <c r="B1344" s="5">
        <f>TITRES_STAT!D1347</f>
        <v>2.0335000000000001</v>
      </c>
      <c r="C1344" s="2">
        <f t="shared" si="180"/>
        <v>-2.1599999999999842E-2</v>
      </c>
      <c r="D1344" s="2">
        <f t="shared" si="181"/>
        <v>0</v>
      </c>
      <c r="E1344" s="2">
        <f t="shared" si="182"/>
        <v>2.1599999999999842E-2</v>
      </c>
      <c r="F1344" s="2">
        <f t="shared" si="188"/>
        <v>6.8187685565710057E-3</v>
      </c>
      <c r="G1344" s="2">
        <f t="shared" si="188"/>
        <v>9.9872923469914755E-3</v>
      </c>
      <c r="H1344" s="2">
        <f t="shared" si="184"/>
        <v>0.68274446363083174</v>
      </c>
      <c r="I1344" s="2">
        <f t="shared" si="185"/>
        <v>40.5732705343558</v>
      </c>
    </row>
    <row r="1345" spans="1:9" ht="13.5" x14ac:dyDescent="0.25">
      <c r="A1345" s="3">
        <f>TITRES_STAT!B1348</f>
        <v>44741</v>
      </c>
      <c r="B1345" s="5">
        <f>TITRES_STAT!D1348</f>
        <v>2.0623</v>
      </c>
      <c r="C1345" s="2">
        <f t="shared" si="180"/>
        <v>2.8799999999999937E-2</v>
      </c>
      <c r="D1345" s="2">
        <f t="shared" si="181"/>
        <v>2.8799999999999937E-2</v>
      </c>
      <c r="E1345" s="2">
        <f t="shared" si="182"/>
        <v>0</v>
      </c>
      <c r="F1345" s="2">
        <f t="shared" si="188"/>
        <v>8.3888565168159287E-3</v>
      </c>
      <c r="G1345" s="2">
        <f t="shared" si="188"/>
        <v>9.2739143222063704E-3</v>
      </c>
      <c r="H1345" s="2">
        <f t="shared" si="184"/>
        <v>0.90456480676437001</v>
      </c>
      <c r="I1345" s="2">
        <f t="shared" si="185"/>
        <v>47.494566924247565</v>
      </c>
    </row>
    <row r="1346" spans="1:9" ht="13.5" x14ac:dyDescent="0.25">
      <c r="A1346" s="3">
        <f>TITRES_STAT!B1349</f>
        <v>44742</v>
      </c>
      <c r="B1346" s="5">
        <f>TITRES_STAT!D1349</f>
        <v>2.0623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7.789652479900505E-3</v>
      </c>
      <c r="G1346" s="2">
        <f t="shared" si="188"/>
        <v>8.6114918706202016E-3</v>
      </c>
      <c r="H1346" s="2">
        <f t="shared" si="184"/>
        <v>0.9045648067643699</v>
      </c>
      <c r="I1346" s="2">
        <f t="shared" si="185"/>
        <v>47.494566924247557</v>
      </c>
    </row>
    <row r="1347" spans="1:9" ht="13.5" x14ac:dyDescent="0.25">
      <c r="A1347" s="3">
        <f>TITRES_STAT!B1350</f>
        <v>44743</v>
      </c>
      <c r="B1347" s="5">
        <f>TITRES_STAT!D1350</f>
        <v>2.0695000000000001</v>
      </c>
      <c r="C1347" s="2">
        <f t="shared" ref="C1347:C1410" si="189">B1347-B1346</f>
        <v>7.2000000000000952E-3</v>
      </c>
      <c r="D1347" s="2">
        <f t="shared" ref="D1347:D1410" si="190">IF(C1347&gt;0,C1347,0)</f>
        <v>7.2000000000000952E-3</v>
      </c>
      <c r="E1347" s="2">
        <f t="shared" ref="E1347:E1410" si="191">IF(C1347&lt;0,-C1347,0)</f>
        <v>0</v>
      </c>
      <c r="F1347" s="2">
        <f t="shared" si="188"/>
        <v>7.7475344456219035E-3</v>
      </c>
      <c r="G1347" s="2">
        <f t="shared" si="188"/>
        <v>7.9963853084330447E-3</v>
      </c>
      <c r="H1347" s="2">
        <f t="shared" si="184"/>
        <v>0.96887958080900616</v>
      </c>
      <c r="I1347" s="2">
        <f t="shared" si="185"/>
        <v>49.209692164662336</v>
      </c>
    </row>
    <row r="1348" spans="1:9" ht="13.5" x14ac:dyDescent="0.25">
      <c r="A1348" s="3">
        <f>TITRES_STAT!B1351</f>
        <v>44746</v>
      </c>
      <c r="B1348" s="5">
        <f>TITRES_STAT!D1351</f>
        <v>2.0767000000000002</v>
      </c>
      <c r="C1348" s="2">
        <f t="shared" si="189"/>
        <v>7.2000000000000952E-3</v>
      </c>
      <c r="D1348" s="2">
        <f t="shared" si="190"/>
        <v>7.2000000000000952E-3</v>
      </c>
      <c r="E1348" s="2">
        <f t="shared" si="191"/>
        <v>0</v>
      </c>
      <c r="F1348" s="2">
        <f t="shared" si="188"/>
        <v>7.7084248423632028E-3</v>
      </c>
      <c r="G1348" s="2">
        <f t="shared" si="188"/>
        <v>7.4252149292592566E-3</v>
      </c>
      <c r="H1348" s="2">
        <f t="shared" si="184"/>
        <v>1.0381416451647683</v>
      </c>
      <c r="I1348" s="2">
        <f t="shared" si="185"/>
        <v>50.935696624796769</v>
      </c>
    </row>
    <row r="1349" spans="1:9" ht="13.5" x14ac:dyDescent="0.25">
      <c r="A1349" s="3">
        <f>TITRES_STAT!B1352</f>
        <v>44747</v>
      </c>
      <c r="B1349" s="5">
        <f>TITRES_STAT!D1352</f>
        <v>2.1920999999999999</v>
      </c>
      <c r="C1349" s="2">
        <f t="shared" si="189"/>
        <v>0.11539999999999973</v>
      </c>
      <c r="D1349" s="2">
        <f t="shared" si="190"/>
        <v>0.11539999999999973</v>
      </c>
      <c r="E1349" s="2">
        <f t="shared" si="191"/>
        <v>0</v>
      </c>
      <c r="F1349" s="2">
        <f t="shared" si="188"/>
        <v>1.5400680210765811E-2</v>
      </c>
      <c r="G1349" s="2">
        <f t="shared" si="188"/>
        <v>6.8948424343121669E-3</v>
      </c>
      <c r="H1349" s="2">
        <f t="shared" si="184"/>
        <v>2.233652234621688</v>
      </c>
      <c r="I1349" s="2">
        <f t="shared" si="185"/>
        <v>69.075215037247432</v>
      </c>
    </row>
    <row r="1350" spans="1:9" ht="13.5" x14ac:dyDescent="0.25">
      <c r="A1350" s="3">
        <f>TITRES_STAT!B1353</f>
        <v>44748</v>
      </c>
      <c r="B1350" s="5">
        <f>TITRES_STAT!D1353</f>
        <v>2.1848999999999998</v>
      </c>
      <c r="C1350" s="2">
        <f t="shared" si="189"/>
        <v>-7.2000000000000952E-3</v>
      </c>
      <c r="D1350" s="2">
        <f t="shared" si="190"/>
        <v>0</v>
      </c>
      <c r="E1350" s="2">
        <f t="shared" si="191"/>
        <v>7.2000000000000952E-3</v>
      </c>
      <c r="F1350" s="2">
        <f t="shared" si="188"/>
        <v>1.4300631624282538E-2</v>
      </c>
      <c r="G1350" s="2">
        <f t="shared" si="188"/>
        <v>6.9166394032898759E-3</v>
      </c>
      <c r="H1350" s="2">
        <f t="shared" si="184"/>
        <v>2.067569348415141</v>
      </c>
      <c r="I1350" s="2">
        <f t="shared" si="185"/>
        <v>67.400899982370419</v>
      </c>
    </row>
    <row r="1351" spans="1:9" ht="13.5" x14ac:dyDescent="0.25">
      <c r="A1351" s="3">
        <f>TITRES_STAT!B1354</f>
        <v>44749</v>
      </c>
      <c r="B1351" s="5">
        <f>TITRES_STAT!D1354</f>
        <v>2.1633</v>
      </c>
      <c r="C1351" s="2">
        <f t="shared" si="189"/>
        <v>-2.1599999999999842E-2</v>
      </c>
      <c r="D1351" s="2">
        <f t="shared" si="190"/>
        <v>0</v>
      </c>
      <c r="E1351" s="2">
        <f t="shared" si="191"/>
        <v>2.1599999999999842E-2</v>
      </c>
      <c r="F1351" s="2">
        <f t="shared" si="188"/>
        <v>1.3279157936833786E-2</v>
      </c>
      <c r="G1351" s="2">
        <f t="shared" si="188"/>
        <v>7.9654508744834446E-3</v>
      </c>
      <c r="H1351" s="2">
        <f t="shared" si="184"/>
        <v>1.6670943234829669</v>
      </c>
      <c r="I1351" s="2">
        <f t="shared" si="185"/>
        <v>62.506012959673029</v>
      </c>
    </row>
    <row r="1352" spans="1:9" ht="13.5" x14ac:dyDescent="0.25">
      <c r="A1352" s="3">
        <f>TITRES_STAT!B1355</f>
        <v>44750</v>
      </c>
      <c r="B1352" s="5">
        <f>TITRES_STAT!D1355</f>
        <v>2.1848999999999998</v>
      </c>
      <c r="C1352" s="2">
        <f t="shared" si="189"/>
        <v>2.1599999999999842E-2</v>
      </c>
      <c r="D1352" s="2">
        <f t="shared" si="190"/>
        <v>2.1599999999999842E-2</v>
      </c>
      <c r="E1352" s="2">
        <f t="shared" si="191"/>
        <v>0</v>
      </c>
      <c r="F1352" s="2">
        <f t="shared" si="188"/>
        <v>1.3873503798488505E-2</v>
      </c>
      <c r="G1352" s="2">
        <f t="shared" si="188"/>
        <v>7.3964900977346272E-3</v>
      </c>
      <c r="H1352" s="2">
        <f t="shared" si="184"/>
        <v>1.8756874700254971</v>
      </c>
      <c r="I1352" s="2">
        <f t="shared" si="185"/>
        <v>65.225706533709882</v>
      </c>
    </row>
    <row r="1353" spans="1:9" ht="13.5" x14ac:dyDescent="0.25">
      <c r="A1353" s="3">
        <f>TITRES_STAT!B1356</f>
        <v>44753</v>
      </c>
      <c r="B1353" s="5">
        <f>TITRES_STAT!D1356</f>
        <v>2.1777000000000002</v>
      </c>
      <c r="C1353" s="2">
        <f t="shared" si="189"/>
        <v>-7.1999999999996511E-3</v>
      </c>
      <c r="D1353" s="2">
        <f t="shared" si="190"/>
        <v>0</v>
      </c>
      <c r="E1353" s="2">
        <f t="shared" si="191"/>
        <v>7.1999999999996511E-3</v>
      </c>
      <c r="F1353" s="2">
        <f t="shared" si="188"/>
        <v>1.2882539241453611E-2</v>
      </c>
      <c r="G1353" s="2">
        <f t="shared" si="188"/>
        <v>7.3824550907535579E-3</v>
      </c>
      <c r="H1353" s="2">
        <f t="shared" si="184"/>
        <v>1.7450210103667068</v>
      </c>
      <c r="I1353" s="2">
        <f t="shared" si="185"/>
        <v>63.570406338477895</v>
      </c>
    </row>
    <row r="1354" spans="1:9" ht="13.5" x14ac:dyDescent="0.25">
      <c r="A1354" s="3">
        <f>TITRES_STAT!B1357</f>
        <v>44754</v>
      </c>
      <c r="B1354" s="5">
        <f>TITRES_STAT!D1357</f>
        <v>2.1777000000000002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1.1962357867064066E-2</v>
      </c>
      <c r="G1354" s="2">
        <f t="shared" si="188"/>
        <v>6.8551368699854469E-3</v>
      </c>
      <c r="H1354" s="2">
        <f t="shared" si="184"/>
        <v>1.7450210103667065</v>
      </c>
      <c r="I1354" s="2">
        <f t="shared" si="185"/>
        <v>63.570406338477888</v>
      </c>
    </row>
    <row r="1355" spans="1:9" ht="13.5" x14ac:dyDescent="0.25">
      <c r="A1355" s="3">
        <f>TITRES_STAT!B1358</f>
        <v>44755</v>
      </c>
      <c r="B1355" s="5">
        <f>TITRES_STAT!D1358</f>
        <v>2.1633</v>
      </c>
      <c r="C1355" s="2">
        <f t="shared" si="189"/>
        <v>-1.440000000000019E-2</v>
      </c>
      <c r="D1355" s="2">
        <f t="shared" si="190"/>
        <v>0</v>
      </c>
      <c r="E1355" s="2">
        <f t="shared" si="191"/>
        <v>1.440000000000019E-2</v>
      </c>
      <c r="F1355" s="2">
        <f t="shared" si="188"/>
        <v>1.1107903733702348E-2</v>
      </c>
      <c r="G1355" s="2">
        <f t="shared" si="188"/>
        <v>7.3940556649865E-3</v>
      </c>
      <c r="H1355" s="2">
        <f t="shared" si="184"/>
        <v>1.5022748322415596</v>
      </c>
      <c r="I1355" s="2">
        <f t="shared" si="185"/>
        <v>60.036364226858673</v>
      </c>
    </row>
    <row r="1356" spans="1:9" ht="13.5" x14ac:dyDescent="0.25">
      <c r="A1356" s="3">
        <f>TITRES_STAT!B1359</f>
        <v>44756</v>
      </c>
      <c r="B1356" s="5">
        <f>TITRES_STAT!D1359</f>
        <v>2.1633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1.0314482038437893E-2</v>
      </c>
      <c r="G1356" s="2">
        <f t="shared" si="188"/>
        <v>6.8659088317731777E-3</v>
      </c>
      <c r="H1356" s="2">
        <f t="shared" si="184"/>
        <v>1.5022748322415596</v>
      </c>
      <c r="I1356" s="2">
        <f t="shared" si="185"/>
        <v>60.036364226858673</v>
      </c>
    </row>
    <row r="1357" spans="1:9" ht="13.5" x14ac:dyDescent="0.25">
      <c r="A1357" s="3">
        <f>TITRES_STAT!B1360</f>
        <v>44757</v>
      </c>
      <c r="B1357" s="5">
        <f>TITRES_STAT!D1360</f>
        <v>2.1633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9.5777333214066146E-3</v>
      </c>
      <c r="G1357" s="2">
        <f t="shared" si="192"/>
        <v>6.3754867723608078E-3</v>
      </c>
      <c r="H1357" s="2">
        <f t="shared" si="184"/>
        <v>1.5022748322415596</v>
      </c>
      <c r="I1357" s="2">
        <f t="shared" si="185"/>
        <v>60.036364226858673</v>
      </c>
    </row>
    <row r="1358" spans="1:9" ht="13.5" x14ac:dyDescent="0.25">
      <c r="A1358" s="3">
        <f>TITRES_STAT!B1361</f>
        <v>44760</v>
      </c>
      <c r="B1358" s="5">
        <f>TITRES_STAT!D1361</f>
        <v>2.1633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8.8936095127347143E-3</v>
      </c>
      <c r="G1358" s="2">
        <f t="shared" si="192"/>
        <v>5.9200948600493216E-3</v>
      </c>
      <c r="H1358" s="2">
        <f t="shared" si="184"/>
        <v>1.5022748322415598</v>
      </c>
      <c r="I1358" s="2">
        <f t="shared" si="185"/>
        <v>60.03636422685868</v>
      </c>
    </row>
    <row r="1359" spans="1:9" ht="13.5" x14ac:dyDescent="0.25">
      <c r="A1359" s="3">
        <f>TITRES_STAT!B1362</f>
        <v>44761</v>
      </c>
      <c r="B1359" s="5">
        <f>TITRES_STAT!D1362</f>
        <v>2.1633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8.25835169039652E-3</v>
      </c>
      <c r="G1359" s="2">
        <f t="shared" si="192"/>
        <v>5.4972309414743703E-3</v>
      </c>
      <c r="H1359" s="2">
        <f t="shared" si="184"/>
        <v>1.5022748322415596</v>
      </c>
      <c r="I1359" s="2">
        <f t="shared" si="185"/>
        <v>60.036364226858673</v>
      </c>
    </row>
    <row r="1360" spans="1:9" ht="13.5" x14ac:dyDescent="0.25">
      <c r="A1360" s="3">
        <f>TITRES_STAT!B1363</f>
        <v>44762</v>
      </c>
      <c r="B1360" s="5">
        <f>TITRES_STAT!D1363</f>
        <v>2.1633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7.6684694267967687E-3</v>
      </c>
      <c r="G1360" s="2">
        <f t="shared" si="192"/>
        <v>5.104571588511915E-3</v>
      </c>
      <c r="H1360" s="2">
        <f t="shared" si="184"/>
        <v>1.5022748322415596</v>
      </c>
      <c r="I1360" s="2">
        <f t="shared" si="185"/>
        <v>60.036364226858673</v>
      </c>
    </row>
    <row r="1361" spans="1:9" ht="13.5" x14ac:dyDescent="0.25">
      <c r="A1361" s="3">
        <f>TITRES_STAT!B1364</f>
        <v>44763</v>
      </c>
      <c r="B1361" s="5">
        <f>TITRES_STAT!D1364</f>
        <v>2.1633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7.120721610597E-3</v>
      </c>
      <c r="G1361" s="2">
        <f t="shared" si="192"/>
        <v>4.7399593321896345E-3</v>
      </c>
      <c r="H1361" s="2">
        <f t="shared" ref="H1361:H1424" si="193">F1361/G1361</f>
        <v>1.50227483224156</v>
      </c>
      <c r="I1361" s="2">
        <f t="shared" ref="I1361:I1424" si="194">IF(G1361=0,100,100-(100/(1+H1361)))</f>
        <v>60.03636422685868</v>
      </c>
    </row>
    <row r="1362" spans="1:9" ht="13.5" x14ac:dyDescent="0.25">
      <c r="A1362" s="3">
        <f>TITRES_STAT!B1365</f>
        <v>44764</v>
      </c>
      <c r="B1362" s="5">
        <f>TITRES_STAT!D1365</f>
        <v>2.1560999999999999</v>
      </c>
      <c r="C1362" s="2">
        <f t="shared" si="189"/>
        <v>-7.2000000000000952E-3</v>
      </c>
      <c r="D1362" s="2">
        <f t="shared" si="190"/>
        <v>0</v>
      </c>
      <c r="E1362" s="2">
        <f t="shared" si="191"/>
        <v>7.2000000000000952E-3</v>
      </c>
      <c r="F1362" s="2">
        <f t="shared" si="192"/>
        <v>6.6120986384115002E-3</v>
      </c>
      <c r="G1362" s="2">
        <f t="shared" si="192"/>
        <v>4.9156765227475249E-3</v>
      </c>
      <c r="H1362" s="2">
        <f t="shared" si="193"/>
        <v>1.3451045055169317</v>
      </c>
      <c r="I1362" s="2">
        <f t="shared" si="194"/>
        <v>57.357977111575678</v>
      </c>
    </row>
    <row r="1363" spans="1:9" ht="13.5" x14ac:dyDescent="0.25">
      <c r="A1363" s="3">
        <f>TITRES_STAT!B1366</f>
        <v>44768</v>
      </c>
      <c r="B1363" s="5">
        <f>TITRES_STAT!D1366</f>
        <v>2.1848999999999998</v>
      </c>
      <c r="C1363" s="2">
        <f t="shared" si="189"/>
        <v>2.8799999999999937E-2</v>
      </c>
      <c r="D1363" s="2">
        <f t="shared" si="190"/>
        <v>2.8799999999999937E-2</v>
      </c>
      <c r="E1363" s="2">
        <f t="shared" si="191"/>
        <v>0</v>
      </c>
      <c r="F1363" s="2">
        <f t="shared" si="192"/>
        <v>8.1969487356678174E-3</v>
      </c>
      <c r="G1363" s="2">
        <f t="shared" si="192"/>
        <v>4.5645567711227021E-3</v>
      </c>
      <c r="H1363" s="2">
        <f t="shared" si="193"/>
        <v>1.7957819667235049</v>
      </c>
      <c r="I1363" s="2">
        <f t="shared" si="194"/>
        <v>64.231831669908701</v>
      </c>
    </row>
    <row r="1364" spans="1:9" ht="13.5" x14ac:dyDescent="0.25">
      <c r="A1364" s="3">
        <f>TITRES_STAT!B1367</f>
        <v>44769</v>
      </c>
      <c r="B1364" s="5">
        <f>TITRES_STAT!D1367</f>
        <v>2.1848999999999998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7.6114523974058299E-3</v>
      </c>
      <c r="G1364" s="2">
        <f t="shared" si="192"/>
        <v>4.238517001756795E-3</v>
      </c>
      <c r="H1364" s="2">
        <f t="shared" si="193"/>
        <v>1.7957819667235047</v>
      </c>
      <c r="I1364" s="2">
        <f t="shared" si="194"/>
        <v>64.231831669908701</v>
      </c>
    </row>
    <row r="1365" spans="1:9" ht="13.5" x14ac:dyDescent="0.25">
      <c r="A1365" s="3">
        <f>TITRES_STAT!B1368</f>
        <v>44770</v>
      </c>
      <c r="B1365" s="5">
        <f>TITRES_STAT!D1368</f>
        <v>2.1777000000000002</v>
      </c>
      <c r="C1365" s="2">
        <f t="shared" si="189"/>
        <v>-7.1999999999996511E-3</v>
      </c>
      <c r="D1365" s="2">
        <f t="shared" si="190"/>
        <v>0</v>
      </c>
      <c r="E1365" s="2">
        <f t="shared" si="191"/>
        <v>7.1999999999996511E-3</v>
      </c>
      <c r="F1365" s="2">
        <f t="shared" si="192"/>
        <v>7.0677772261625565E-3</v>
      </c>
      <c r="G1365" s="2">
        <f t="shared" si="192"/>
        <v>4.4500515016312843E-3</v>
      </c>
      <c r="H1365" s="2">
        <f t="shared" si="193"/>
        <v>1.5882461637964584</v>
      </c>
      <c r="I1365" s="2">
        <f t="shared" si="194"/>
        <v>61.363798622106614</v>
      </c>
    </row>
    <row r="1366" spans="1:9" ht="13.5" x14ac:dyDescent="0.25">
      <c r="A1366" s="3">
        <f>TITRES_STAT!B1369</f>
        <v>44771</v>
      </c>
      <c r="B1366" s="5">
        <f>TITRES_STAT!D1369</f>
        <v>2.1633</v>
      </c>
      <c r="C1366" s="2">
        <f t="shared" si="189"/>
        <v>-1.440000000000019E-2</v>
      </c>
      <c r="D1366" s="2">
        <f t="shared" si="190"/>
        <v>0</v>
      </c>
      <c r="E1366" s="2">
        <f t="shared" si="191"/>
        <v>1.440000000000019E-2</v>
      </c>
      <c r="F1366" s="2">
        <f t="shared" si="192"/>
        <v>6.5629359957223733E-3</v>
      </c>
      <c r="G1366" s="2">
        <f t="shared" si="192"/>
        <v>5.1607621086576351E-3</v>
      </c>
      <c r="H1366" s="2">
        <f t="shared" si="193"/>
        <v>1.2716989966874208</v>
      </c>
      <c r="I1366" s="2">
        <f t="shared" si="194"/>
        <v>55.980083564847519</v>
      </c>
    </row>
    <row r="1367" spans="1:9" ht="13.5" x14ac:dyDescent="0.25">
      <c r="A1367" s="3">
        <f>TITRES_STAT!B1370</f>
        <v>44774</v>
      </c>
      <c r="B1367" s="5">
        <f>TITRES_STAT!D1370</f>
        <v>2.2126999999999999</v>
      </c>
      <c r="C1367" s="2">
        <f t="shared" si="189"/>
        <v>4.9399999999999888E-2</v>
      </c>
      <c r="D1367" s="2">
        <f t="shared" si="190"/>
        <v>4.9399999999999888E-2</v>
      </c>
      <c r="E1367" s="2">
        <f t="shared" si="191"/>
        <v>0</v>
      </c>
      <c r="F1367" s="2">
        <f t="shared" si="192"/>
        <v>9.6227262817421954E-3</v>
      </c>
      <c r="G1367" s="2">
        <f t="shared" si="192"/>
        <v>4.7921362437535189E-3</v>
      </c>
      <c r="H1367" s="2">
        <f t="shared" si="193"/>
        <v>2.0080243532903057</v>
      </c>
      <c r="I1367" s="2">
        <f t="shared" si="194"/>
        <v>66.755588301465806</v>
      </c>
    </row>
    <row r="1368" spans="1:9" ht="13.5" x14ac:dyDescent="0.25">
      <c r="A1368" s="3">
        <f>TITRES_STAT!B1371</f>
        <v>44775</v>
      </c>
      <c r="B1368" s="5">
        <f>TITRES_STAT!D1371</f>
        <v>2.2669999999999999</v>
      </c>
      <c r="C1368" s="2">
        <f t="shared" si="189"/>
        <v>5.4300000000000015E-2</v>
      </c>
      <c r="D1368" s="2">
        <f t="shared" si="190"/>
        <v>5.4300000000000015E-2</v>
      </c>
      <c r="E1368" s="2">
        <f t="shared" si="191"/>
        <v>0</v>
      </c>
      <c r="F1368" s="2">
        <f t="shared" si="192"/>
        <v>1.2813960118760612E-2</v>
      </c>
      <c r="G1368" s="2">
        <f t="shared" si="192"/>
        <v>4.4498407977711244E-3</v>
      </c>
      <c r="H1368" s="2">
        <f t="shared" si="193"/>
        <v>2.8796446212590303</v>
      </c>
      <c r="I1368" s="2">
        <f t="shared" si="194"/>
        <v>74.224443277088668</v>
      </c>
    </row>
    <row r="1369" spans="1:9" ht="13.5" x14ac:dyDescent="0.25">
      <c r="A1369" s="3">
        <f>TITRES_STAT!B1372</f>
        <v>44776</v>
      </c>
      <c r="B1369" s="5">
        <f>TITRES_STAT!D1372</f>
        <v>2.2669999999999999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1.1898677253134855E-2</v>
      </c>
      <c r="G1369" s="2">
        <f t="shared" si="192"/>
        <v>4.1319950265017585E-3</v>
      </c>
      <c r="H1369" s="2">
        <f t="shared" si="193"/>
        <v>2.8796446212590308</v>
      </c>
      <c r="I1369" s="2">
        <f t="shared" si="194"/>
        <v>74.224443277088668</v>
      </c>
    </row>
    <row r="1370" spans="1:9" ht="13.5" x14ac:dyDescent="0.25">
      <c r="A1370" s="3">
        <f>TITRES_STAT!B1373</f>
        <v>44777</v>
      </c>
      <c r="B1370" s="5">
        <f>TITRES_STAT!D1373</f>
        <v>2.2669999999999999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1.1048771735053795E-2</v>
      </c>
      <c r="G1370" s="2">
        <f t="shared" si="192"/>
        <v>3.8368525246087757E-3</v>
      </c>
      <c r="H1370" s="2">
        <f t="shared" si="193"/>
        <v>2.8796446212590308</v>
      </c>
      <c r="I1370" s="2">
        <f t="shared" si="194"/>
        <v>74.224443277088668</v>
      </c>
    </row>
    <row r="1371" spans="1:9" ht="13.5" x14ac:dyDescent="0.25">
      <c r="A1371" s="3">
        <f>TITRES_STAT!B1374</f>
        <v>44778</v>
      </c>
      <c r="B1371" s="5">
        <f>TITRES_STAT!D1374</f>
        <v>2.2980999999999998</v>
      </c>
      <c r="C1371" s="2">
        <f t="shared" si="189"/>
        <v>3.1099999999999905E-2</v>
      </c>
      <c r="D1371" s="2">
        <f t="shared" si="190"/>
        <v>3.1099999999999905E-2</v>
      </c>
      <c r="E1371" s="2">
        <f t="shared" si="191"/>
        <v>0</v>
      </c>
      <c r="F1371" s="2">
        <f t="shared" si="192"/>
        <v>1.248100232540709E-2</v>
      </c>
      <c r="G1371" s="2">
        <f t="shared" si="192"/>
        <v>3.5627916299938631E-3</v>
      </c>
      <c r="H1371" s="2">
        <f t="shared" si="193"/>
        <v>3.5031524774937761</v>
      </c>
      <c r="I1371" s="2">
        <f t="shared" si="194"/>
        <v>77.793334669481396</v>
      </c>
    </row>
    <row r="1372" spans="1:9" ht="13.5" x14ac:dyDescent="0.25">
      <c r="A1372" s="3">
        <f>TITRES_STAT!B1375</f>
        <v>44781</v>
      </c>
      <c r="B1372" s="5">
        <f>TITRES_STAT!D1375</f>
        <v>2.3445999999999998</v>
      </c>
      <c r="C1372" s="2">
        <f t="shared" si="189"/>
        <v>4.6499999999999986E-2</v>
      </c>
      <c r="D1372" s="2">
        <f t="shared" si="190"/>
        <v>4.6499999999999986E-2</v>
      </c>
      <c r="E1372" s="2">
        <f t="shared" si="191"/>
        <v>0</v>
      </c>
      <c r="F1372" s="2">
        <f t="shared" si="192"/>
        <v>1.4910930730735154E-2</v>
      </c>
      <c r="G1372" s="2">
        <f t="shared" si="192"/>
        <v>3.3083065135657299E-3</v>
      </c>
      <c r="H1372" s="2">
        <f t="shared" si="193"/>
        <v>4.5071188747453714</v>
      </c>
      <c r="I1372" s="2">
        <f t="shared" si="194"/>
        <v>81.841684867457374</v>
      </c>
    </row>
    <row r="1373" spans="1:9" ht="13.5" x14ac:dyDescent="0.25">
      <c r="A1373" s="3">
        <f>TITRES_STAT!B1376</f>
        <v>44782</v>
      </c>
      <c r="B1373" s="5">
        <f>TITRES_STAT!D1376</f>
        <v>2.3445999999999998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1.3845864249968356E-2</v>
      </c>
      <c r="G1373" s="2">
        <f t="shared" si="195"/>
        <v>3.0719989054538918E-3</v>
      </c>
      <c r="H1373" s="2">
        <f t="shared" si="193"/>
        <v>4.5071188747453705</v>
      </c>
      <c r="I1373" s="2">
        <f t="shared" si="194"/>
        <v>81.841684867457374</v>
      </c>
    </row>
    <row r="1374" spans="1:9" ht="13.5" x14ac:dyDescent="0.25">
      <c r="A1374" s="3">
        <f>TITRES_STAT!B1377</f>
        <v>44783</v>
      </c>
      <c r="B1374" s="5">
        <f>TITRES_STAT!D1377</f>
        <v>2.3523999999999998</v>
      </c>
      <c r="C1374" s="2">
        <f t="shared" si="189"/>
        <v>7.8000000000000291E-3</v>
      </c>
      <c r="D1374" s="2">
        <f t="shared" si="190"/>
        <v>7.8000000000000291E-3</v>
      </c>
      <c r="E1374" s="2">
        <f t="shared" si="191"/>
        <v>0</v>
      </c>
      <c r="F1374" s="2">
        <f t="shared" si="195"/>
        <v>1.3414016803542048E-2</v>
      </c>
      <c r="G1374" s="2">
        <f t="shared" si="195"/>
        <v>2.8525704122071851E-3</v>
      </c>
      <c r="H1374" s="2">
        <f t="shared" si="193"/>
        <v>4.7024314443347643</v>
      </c>
      <c r="I1374" s="2">
        <f t="shared" si="194"/>
        <v>82.463620829786962</v>
      </c>
    </row>
    <row r="1375" spans="1:9" ht="13.5" x14ac:dyDescent="0.25">
      <c r="A1375" s="3">
        <f>TITRES_STAT!B1378</f>
        <v>44784</v>
      </c>
      <c r="B1375" s="5">
        <f>TITRES_STAT!D1378</f>
        <v>2.3523999999999998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1.2455872746146188E-2</v>
      </c>
      <c r="G1375" s="2">
        <f t="shared" si="195"/>
        <v>2.6488153827638147E-3</v>
      </c>
      <c r="H1375" s="2">
        <f t="shared" si="193"/>
        <v>4.7024314443347652</v>
      </c>
      <c r="I1375" s="2">
        <f t="shared" si="194"/>
        <v>82.463620829786962</v>
      </c>
    </row>
    <row r="1376" spans="1:9" ht="13.5" x14ac:dyDescent="0.25">
      <c r="A1376" s="3">
        <f>TITRES_STAT!B1379</f>
        <v>44785</v>
      </c>
      <c r="B1376" s="5">
        <f>TITRES_STAT!D1379</f>
        <v>2.3445999999999998</v>
      </c>
      <c r="C1376" s="2">
        <f t="shared" si="189"/>
        <v>-7.8000000000000291E-3</v>
      </c>
      <c r="D1376" s="2">
        <f t="shared" si="190"/>
        <v>0</v>
      </c>
      <c r="E1376" s="2">
        <f t="shared" si="191"/>
        <v>7.8000000000000291E-3</v>
      </c>
      <c r="F1376" s="2">
        <f t="shared" si="195"/>
        <v>1.1566167549992888E-2</v>
      </c>
      <c r="G1376" s="2">
        <f t="shared" si="195"/>
        <v>3.0167571411378298E-3</v>
      </c>
      <c r="H1376" s="2">
        <f t="shared" si="193"/>
        <v>3.8339737038396398</v>
      </c>
      <c r="I1376" s="2">
        <f t="shared" si="194"/>
        <v>79.313085646169384</v>
      </c>
    </row>
    <row r="1377" spans="1:9" ht="13.5" x14ac:dyDescent="0.25">
      <c r="A1377" s="3">
        <f>TITRES_STAT!B1380</f>
        <v>44788</v>
      </c>
      <c r="B1377" s="5">
        <f>TITRES_STAT!D1380</f>
        <v>2.4300000000000002</v>
      </c>
      <c r="C1377" s="2">
        <f t="shared" si="189"/>
        <v>8.5400000000000365E-2</v>
      </c>
      <c r="D1377" s="2">
        <f t="shared" si="190"/>
        <v>8.5400000000000365E-2</v>
      </c>
      <c r="E1377" s="2">
        <f t="shared" si="191"/>
        <v>0</v>
      </c>
      <c r="F1377" s="2">
        <f t="shared" si="195"/>
        <v>1.6840012724993421E-2</v>
      </c>
      <c r="G1377" s="2">
        <f t="shared" si="195"/>
        <v>2.8012744881994135E-3</v>
      </c>
      <c r="H1377" s="2">
        <f t="shared" si="193"/>
        <v>6.0115539537211662</v>
      </c>
      <c r="I1377" s="2">
        <f t="shared" si="194"/>
        <v>85.737826356320326</v>
      </c>
    </row>
    <row r="1378" spans="1:9" ht="13.5" x14ac:dyDescent="0.25">
      <c r="A1378" s="3">
        <f>TITRES_STAT!B1381</f>
        <v>44789</v>
      </c>
      <c r="B1378" s="5">
        <f>TITRES_STAT!D1381</f>
        <v>2.4456000000000002</v>
      </c>
      <c r="C1378" s="2">
        <f t="shared" si="189"/>
        <v>1.5600000000000058E-2</v>
      </c>
      <c r="D1378" s="2">
        <f t="shared" si="190"/>
        <v>1.5600000000000058E-2</v>
      </c>
      <c r="E1378" s="2">
        <f t="shared" si="191"/>
        <v>0</v>
      </c>
      <c r="F1378" s="2">
        <f t="shared" si="195"/>
        <v>1.6751440387493894E-2</v>
      </c>
      <c r="G1378" s="2">
        <f t="shared" si="195"/>
        <v>2.601183453328027E-3</v>
      </c>
      <c r="H1378" s="2">
        <f t="shared" si="193"/>
        <v>6.4399303963208103</v>
      </c>
      <c r="I1378" s="2">
        <f t="shared" si="194"/>
        <v>86.559014040043721</v>
      </c>
    </row>
    <row r="1379" spans="1:9" ht="13.5" x14ac:dyDescent="0.25">
      <c r="A1379" s="3">
        <f>TITRES_STAT!B1382</f>
        <v>44790</v>
      </c>
      <c r="B1379" s="5">
        <f>TITRES_STAT!D1382</f>
        <v>2.4222999999999999</v>
      </c>
      <c r="C1379" s="2">
        <f t="shared" si="189"/>
        <v>-2.330000000000032E-2</v>
      </c>
      <c r="D1379" s="2">
        <f t="shared" si="190"/>
        <v>0</v>
      </c>
      <c r="E1379" s="2">
        <f t="shared" si="191"/>
        <v>2.330000000000032E-2</v>
      </c>
      <c r="F1379" s="2">
        <f t="shared" si="195"/>
        <v>1.5554908931244329E-2</v>
      </c>
      <c r="G1379" s="2">
        <f t="shared" si="195"/>
        <v>4.0796703495189048E-3</v>
      </c>
      <c r="H1379" s="2">
        <f t="shared" si="193"/>
        <v>3.8127857396808156</v>
      </c>
      <c r="I1379" s="2">
        <f t="shared" si="194"/>
        <v>79.222012902940492</v>
      </c>
    </row>
    <row r="1380" spans="1:9" ht="13.5" x14ac:dyDescent="0.25">
      <c r="A1380" s="3">
        <f>TITRES_STAT!B1383</f>
        <v>44791</v>
      </c>
      <c r="B1380" s="5">
        <f>TITRES_STAT!D1383</f>
        <v>2.3912</v>
      </c>
      <c r="C1380" s="2">
        <f t="shared" si="189"/>
        <v>-3.1099999999999905E-2</v>
      </c>
      <c r="D1380" s="2">
        <f t="shared" si="190"/>
        <v>0</v>
      </c>
      <c r="E1380" s="2">
        <f t="shared" si="191"/>
        <v>3.1099999999999905E-2</v>
      </c>
      <c r="F1380" s="2">
        <f t="shared" si="195"/>
        <v>1.4443844007584019E-2</v>
      </c>
      <c r="G1380" s="2">
        <f t="shared" si="195"/>
        <v>6.009693895981833E-3</v>
      </c>
      <c r="H1380" s="2">
        <f t="shared" si="193"/>
        <v>2.4034242438273568</v>
      </c>
      <c r="I1380" s="2">
        <f t="shared" si="194"/>
        <v>70.617826977825146</v>
      </c>
    </row>
    <row r="1381" spans="1:9" ht="13.5" x14ac:dyDescent="0.25">
      <c r="A1381" s="3">
        <f>TITRES_STAT!B1384</f>
        <v>44792</v>
      </c>
      <c r="B1381" s="5">
        <f>TITRES_STAT!D1384</f>
        <v>2.4300000000000002</v>
      </c>
      <c r="C1381" s="2">
        <f t="shared" si="189"/>
        <v>3.8800000000000168E-2</v>
      </c>
      <c r="D1381" s="2">
        <f t="shared" si="190"/>
        <v>3.8800000000000168E-2</v>
      </c>
      <c r="E1381" s="2">
        <f t="shared" si="191"/>
        <v>0</v>
      </c>
      <c r="F1381" s="2">
        <f t="shared" si="195"/>
        <v>1.6183569435613745E-2</v>
      </c>
      <c r="G1381" s="2">
        <f t="shared" si="195"/>
        <v>5.5804300462688455E-3</v>
      </c>
      <c r="H1381" s="2">
        <f t="shared" si="193"/>
        <v>2.9000577556624525</v>
      </c>
      <c r="I1381" s="2">
        <f t="shared" si="194"/>
        <v>74.359354074997725</v>
      </c>
    </row>
    <row r="1382" spans="1:9" ht="13.5" x14ac:dyDescent="0.25">
      <c r="A1382" s="3">
        <f>TITRES_STAT!B1385</f>
        <v>44795</v>
      </c>
      <c r="B1382" s="5">
        <f>TITRES_STAT!D1385</f>
        <v>2.4300000000000002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1.5027600190212763E-2</v>
      </c>
      <c r="G1382" s="2">
        <f t="shared" si="195"/>
        <v>5.1818279001067851E-3</v>
      </c>
      <c r="H1382" s="2">
        <f t="shared" si="193"/>
        <v>2.9000577556624525</v>
      </c>
      <c r="I1382" s="2">
        <f t="shared" si="194"/>
        <v>74.359354074997725</v>
      </c>
    </row>
    <row r="1383" spans="1:9" ht="13.5" x14ac:dyDescent="0.25">
      <c r="A1383" s="3">
        <f>TITRES_STAT!B1386</f>
        <v>44796</v>
      </c>
      <c r="B1383" s="5">
        <f>TITRES_STAT!D1386</f>
        <v>2.3912</v>
      </c>
      <c r="C1383" s="2">
        <f t="shared" si="189"/>
        <v>-3.8800000000000168E-2</v>
      </c>
      <c r="D1383" s="2">
        <f t="shared" si="190"/>
        <v>0</v>
      </c>
      <c r="E1383" s="2">
        <f t="shared" si="191"/>
        <v>3.8800000000000168E-2</v>
      </c>
      <c r="F1383" s="2">
        <f t="shared" si="195"/>
        <v>1.3954200176626136E-2</v>
      </c>
      <c r="G1383" s="2">
        <f t="shared" si="195"/>
        <v>7.5831259072420268E-3</v>
      </c>
      <c r="H1383" s="2">
        <f t="shared" si="193"/>
        <v>1.8401646428288385</v>
      </c>
      <c r="I1383" s="2">
        <f t="shared" si="194"/>
        <v>64.790773572760628</v>
      </c>
    </row>
    <row r="1384" spans="1:9" ht="13.5" x14ac:dyDescent="0.25">
      <c r="A1384" s="3">
        <f>TITRES_STAT!B1387</f>
        <v>44797</v>
      </c>
      <c r="B1384" s="5">
        <f>TITRES_STAT!D1387</f>
        <v>2.3835000000000002</v>
      </c>
      <c r="C1384" s="2">
        <f t="shared" si="189"/>
        <v>-7.6999999999998181E-3</v>
      </c>
      <c r="D1384" s="2">
        <f t="shared" si="190"/>
        <v>0</v>
      </c>
      <c r="E1384" s="2">
        <f t="shared" si="191"/>
        <v>7.6999999999998181E-3</v>
      </c>
      <c r="F1384" s="2">
        <f t="shared" si="195"/>
        <v>1.2957471592581411E-2</v>
      </c>
      <c r="G1384" s="2">
        <f t="shared" si="195"/>
        <v>7.5914740567247256E-3</v>
      </c>
      <c r="H1384" s="2">
        <f t="shared" si="193"/>
        <v>1.7068452708605841</v>
      </c>
      <c r="I1384" s="2">
        <f t="shared" si="194"/>
        <v>63.056624966152157</v>
      </c>
    </row>
    <row r="1385" spans="1:9" ht="13.5" x14ac:dyDescent="0.25">
      <c r="A1385" s="3">
        <f>TITRES_STAT!B1388</f>
        <v>44798</v>
      </c>
      <c r="B1385" s="5">
        <f>TITRES_STAT!D1388</f>
        <v>2.4066999999999998</v>
      </c>
      <c r="C1385" s="2">
        <f t="shared" si="189"/>
        <v>2.3199999999999665E-2</v>
      </c>
      <c r="D1385" s="2">
        <f t="shared" si="190"/>
        <v>2.3199999999999665E-2</v>
      </c>
      <c r="E1385" s="2">
        <f t="shared" si="191"/>
        <v>0</v>
      </c>
      <c r="F1385" s="2">
        <f t="shared" si="195"/>
        <v>1.3689080764539858E-2</v>
      </c>
      <c r="G1385" s="2">
        <f t="shared" si="195"/>
        <v>7.0492259098158165E-3</v>
      </c>
      <c r="H1385" s="2">
        <f t="shared" si="193"/>
        <v>1.941926807236843</v>
      </c>
      <c r="I1385" s="2">
        <f t="shared" si="194"/>
        <v>66.008671679387106</v>
      </c>
    </row>
    <row r="1386" spans="1:9" ht="13.5" x14ac:dyDescent="0.25">
      <c r="A1386" s="3">
        <f>TITRES_STAT!B1389</f>
        <v>44799</v>
      </c>
      <c r="B1386" s="5">
        <f>TITRES_STAT!D1389</f>
        <v>2.4456000000000002</v>
      </c>
      <c r="C1386" s="2">
        <f t="shared" si="189"/>
        <v>3.8900000000000379E-2</v>
      </c>
      <c r="D1386" s="2">
        <f t="shared" si="190"/>
        <v>3.8900000000000379E-2</v>
      </c>
      <c r="E1386" s="2">
        <f t="shared" si="191"/>
        <v>0</v>
      </c>
      <c r="F1386" s="2">
        <f t="shared" si="195"/>
        <v>1.5489860709929896E-2</v>
      </c>
      <c r="G1386" s="2">
        <f t="shared" si="195"/>
        <v>6.5457097734004013E-3</v>
      </c>
      <c r="H1386" s="2">
        <f t="shared" si="193"/>
        <v>2.3664142233857608</v>
      </c>
      <c r="I1386" s="2">
        <f t="shared" si="194"/>
        <v>70.294802313594886</v>
      </c>
    </row>
    <row r="1387" spans="1:9" ht="13.5" x14ac:dyDescent="0.25">
      <c r="A1387" s="3">
        <f>TITRES_STAT!B1390</f>
        <v>44802</v>
      </c>
      <c r="B1387" s="5">
        <f>TITRES_STAT!D1390</f>
        <v>2.4378000000000002</v>
      </c>
      <c r="C1387" s="2">
        <f t="shared" si="189"/>
        <v>-7.8000000000000291E-3</v>
      </c>
      <c r="D1387" s="2">
        <f t="shared" si="190"/>
        <v>0</v>
      </c>
      <c r="E1387" s="2">
        <f t="shared" si="191"/>
        <v>7.8000000000000291E-3</v>
      </c>
      <c r="F1387" s="2">
        <f t="shared" si="195"/>
        <v>1.4383442087792046E-2</v>
      </c>
      <c r="G1387" s="2">
        <f t="shared" si="195"/>
        <v>6.6353019324432317E-3</v>
      </c>
      <c r="H1387" s="2">
        <f t="shared" si="193"/>
        <v>2.1677147828743668</v>
      </c>
      <c r="I1387" s="2">
        <f t="shared" si="194"/>
        <v>68.431501301622689</v>
      </c>
    </row>
    <row r="1388" spans="1:9" ht="13.5" x14ac:dyDescent="0.25">
      <c r="A1388" s="3">
        <f>TITRES_STAT!B1391</f>
        <v>44803</v>
      </c>
      <c r="B1388" s="5">
        <f>TITRES_STAT!D1391</f>
        <v>2.4222999999999999</v>
      </c>
      <c r="C1388" s="2">
        <f t="shared" si="189"/>
        <v>-1.5500000000000291E-2</v>
      </c>
      <c r="D1388" s="2">
        <f t="shared" si="190"/>
        <v>0</v>
      </c>
      <c r="E1388" s="2">
        <f t="shared" si="191"/>
        <v>1.5500000000000291E-2</v>
      </c>
      <c r="F1388" s="2">
        <f t="shared" si="195"/>
        <v>1.3356053367235471E-2</v>
      </c>
      <c r="G1388" s="2">
        <f t="shared" si="195"/>
        <v>7.2684946515544505E-3</v>
      </c>
      <c r="H1388" s="2">
        <f t="shared" si="193"/>
        <v>1.8375267517572056</v>
      </c>
      <c r="I1388" s="2">
        <f t="shared" si="194"/>
        <v>64.758041509891441</v>
      </c>
    </row>
    <row r="1389" spans="1:9" ht="13.5" x14ac:dyDescent="0.25">
      <c r="A1389" s="3">
        <f>TITRES_STAT!B1392</f>
        <v>44804</v>
      </c>
      <c r="B1389" s="5">
        <f>TITRES_STAT!D1392</f>
        <v>2.4066999999999998</v>
      </c>
      <c r="C1389" s="2">
        <f t="shared" si="189"/>
        <v>-1.5600000000000058E-2</v>
      </c>
      <c r="D1389" s="2">
        <f t="shared" si="190"/>
        <v>0</v>
      </c>
      <c r="E1389" s="2">
        <f t="shared" si="191"/>
        <v>1.5600000000000058E-2</v>
      </c>
      <c r="F1389" s="2">
        <f t="shared" ref="F1389:G1404" si="196">((F1388*13)+D1389)/14</f>
        <v>1.240204955529008E-2</v>
      </c>
      <c r="G1389" s="2">
        <f t="shared" si="196"/>
        <v>7.8636021764434232E-3</v>
      </c>
      <c r="H1389" s="2">
        <f t="shared" si="193"/>
        <v>1.5771461064551615</v>
      </c>
      <c r="I1389" s="2">
        <f t="shared" si="194"/>
        <v>61.197388169214435</v>
      </c>
    </row>
    <row r="1390" spans="1:9" ht="13.5" x14ac:dyDescent="0.25">
      <c r="A1390" s="3">
        <f>TITRES_STAT!B1393</f>
        <v>44805</v>
      </c>
      <c r="B1390" s="5">
        <f>TITRES_STAT!D1393</f>
        <v>2.4066999999999998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1.1516188872769359E-2</v>
      </c>
      <c r="G1390" s="2">
        <f t="shared" si="196"/>
        <v>7.3019163066974646E-3</v>
      </c>
      <c r="H1390" s="2">
        <f t="shared" si="193"/>
        <v>1.5771461064551615</v>
      </c>
      <c r="I1390" s="2">
        <f t="shared" si="194"/>
        <v>61.197388169214435</v>
      </c>
    </row>
    <row r="1391" spans="1:9" ht="13.5" x14ac:dyDescent="0.25">
      <c r="A1391" s="3">
        <f>TITRES_STAT!B1394</f>
        <v>44806</v>
      </c>
      <c r="B1391" s="5">
        <f>TITRES_STAT!D1394</f>
        <v>2.4456000000000002</v>
      </c>
      <c r="C1391" s="2">
        <f t="shared" si="189"/>
        <v>3.8900000000000379E-2</v>
      </c>
      <c r="D1391" s="2">
        <f t="shared" si="190"/>
        <v>3.8900000000000379E-2</v>
      </c>
      <c r="E1391" s="2">
        <f t="shared" si="191"/>
        <v>0</v>
      </c>
      <c r="F1391" s="2">
        <f t="shared" si="196"/>
        <v>1.3472175381857288E-2</v>
      </c>
      <c r="G1391" s="2">
        <f t="shared" si="196"/>
        <v>6.780350856219074E-3</v>
      </c>
      <c r="H1391" s="2">
        <f t="shared" si="193"/>
        <v>1.9869436947352568</v>
      </c>
      <c r="I1391" s="2">
        <f t="shared" si="194"/>
        <v>66.520962488761171</v>
      </c>
    </row>
    <row r="1392" spans="1:9" ht="13.5" x14ac:dyDescent="0.25">
      <c r="A1392" s="3">
        <f>TITRES_STAT!B1395</f>
        <v>44809</v>
      </c>
      <c r="B1392" s="5">
        <f>TITRES_STAT!D1395</f>
        <v>2.4222999999999999</v>
      </c>
      <c r="C1392" s="2">
        <f t="shared" si="189"/>
        <v>-2.330000000000032E-2</v>
      </c>
      <c r="D1392" s="2">
        <f t="shared" si="190"/>
        <v>0</v>
      </c>
      <c r="E1392" s="2">
        <f t="shared" si="191"/>
        <v>2.330000000000032E-2</v>
      </c>
      <c r="F1392" s="2">
        <f t="shared" si="196"/>
        <v>1.2509877140296053E-2</v>
      </c>
      <c r="G1392" s="2">
        <f t="shared" si="196"/>
        <v>7.9603257950605927E-3</v>
      </c>
      <c r="H1392" s="2">
        <f t="shared" si="193"/>
        <v>1.5715282844401257</v>
      </c>
      <c r="I1392" s="2">
        <f t="shared" si="194"/>
        <v>61.112619058058677</v>
      </c>
    </row>
    <row r="1393" spans="1:9" ht="13.5" x14ac:dyDescent="0.25">
      <c r="A1393" s="3">
        <f>TITRES_STAT!B1396</f>
        <v>44810</v>
      </c>
      <c r="B1393" s="5">
        <f>TITRES_STAT!D1396</f>
        <v>2.4456000000000002</v>
      </c>
      <c r="C1393" s="2">
        <f t="shared" si="189"/>
        <v>2.330000000000032E-2</v>
      </c>
      <c r="D1393" s="2">
        <f t="shared" si="190"/>
        <v>2.330000000000032E-2</v>
      </c>
      <c r="E1393" s="2">
        <f t="shared" si="191"/>
        <v>0</v>
      </c>
      <c r="F1393" s="2">
        <f t="shared" si="196"/>
        <v>1.3280600201703501E-2</v>
      </c>
      <c r="G1393" s="2">
        <f t="shared" si="196"/>
        <v>7.3917310954134076E-3</v>
      </c>
      <c r="H1393" s="2">
        <f t="shared" si="193"/>
        <v>1.796683352015356</v>
      </c>
      <c r="I1393" s="2">
        <f t="shared" si="194"/>
        <v>64.243359932779796</v>
      </c>
    </row>
    <row r="1394" spans="1:9" ht="13.5" x14ac:dyDescent="0.25">
      <c r="A1394" s="3">
        <f>TITRES_STAT!B1397</f>
        <v>44811</v>
      </c>
      <c r="B1394" s="5">
        <f>TITRES_STAT!D1397</f>
        <v>2.3601999999999999</v>
      </c>
      <c r="C1394" s="2">
        <f t="shared" si="189"/>
        <v>-8.5400000000000365E-2</v>
      </c>
      <c r="D1394" s="2">
        <f t="shared" si="190"/>
        <v>0</v>
      </c>
      <c r="E1394" s="2">
        <f t="shared" si="191"/>
        <v>8.5400000000000365E-2</v>
      </c>
      <c r="F1394" s="2">
        <f t="shared" si="196"/>
        <v>1.2331985901581823E-2</v>
      </c>
      <c r="G1394" s="2">
        <f t="shared" si="196"/>
        <v>1.2963750302883905E-2</v>
      </c>
      <c r="H1394" s="2">
        <f t="shared" si="193"/>
        <v>0.95126684897953184</v>
      </c>
      <c r="I1394" s="2">
        <f t="shared" si="194"/>
        <v>48.751243300065433</v>
      </c>
    </row>
    <row r="1395" spans="1:9" ht="13.5" x14ac:dyDescent="0.25">
      <c r="A1395" s="3">
        <f>TITRES_STAT!B1398</f>
        <v>44812</v>
      </c>
      <c r="B1395" s="5">
        <f>TITRES_STAT!D1398</f>
        <v>2.4144999999999999</v>
      </c>
      <c r="C1395" s="2">
        <f t="shared" si="189"/>
        <v>5.4300000000000015E-2</v>
      </c>
      <c r="D1395" s="2">
        <f t="shared" si="190"/>
        <v>5.4300000000000015E-2</v>
      </c>
      <c r="E1395" s="2">
        <f t="shared" si="191"/>
        <v>0</v>
      </c>
      <c r="F1395" s="2">
        <f t="shared" si="196"/>
        <v>1.5329701194325978E-2</v>
      </c>
      <c r="G1395" s="2">
        <f t="shared" si="196"/>
        <v>1.2037768138392196E-2</v>
      </c>
      <c r="H1395" s="2">
        <f t="shared" si="193"/>
        <v>1.2734670595153583</v>
      </c>
      <c r="I1395" s="2">
        <f t="shared" si="194"/>
        <v>56.014317611746129</v>
      </c>
    </row>
    <row r="1396" spans="1:9" ht="13.5" x14ac:dyDescent="0.25">
      <c r="A1396" s="3">
        <f>TITRES_STAT!B1399</f>
        <v>44813</v>
      </c>
      <c r="B1396" s="5">
        <f>TITRES_STAT!D1399</f>
        <v>2.4222999999999999</v>
      </c>
      <c r="C1396" s="2">
        <f t="shared" si="189"/>
        <v>7.8000000000000291E-3</v>
      </c>
      <c r="D1396" s="2">
        <f t="shared" si="190"/>
        <v>7.8000000000000291E-3</v>
      </c>
      <c r="E1396" s="2">
        <f t="shared" si="191"/>
        <v>0</v>
      </c>
      <c r="F1396" s="2">
        <f t="shared" si="196"/>
        <v>1.4791865394731266E-2</v>
      </c>
      <c r="G1396" s="2">
        <f t="shared" si="196"/>
        <v>1.1177927557078467E-2</v>
      </c>
      <c r="H1396" s="2">
        <f t="shared" si="193"/>
        <v>1.3233101860070884</v>
      </c>
      <c r="I1396" s="2">
        <f t="shared" si="194"/>
        <v>56.957964286351682</v>
      </c>
    </row>
    <row r="1397" spans="1:9" ht="13.5" x14ac:dyDescent="0.25">
      <c r="A1397" s="3">
        <f>TITRES_STAT!B1400</f>
        <v>44816</v>
      </c>
      <c r="B1397" s="5">
        <f>TITRES_STAT!D1400</f>
        <v>2.4222999999999999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1.3735303580821891E-2</v>
      </c>
      <c r="G1397" s="2">
        <f t="shared" si="196"/>
        <v>1.037950416014429E-2</v>
      </c>
      <c r="H1397" s="2">
        <f t="shared" si="193"/>
        <v>1.3233101860070888</v>
      </c>
      <c r="I1397" s="2">
        <f t="shared" si="194"/>
        <v>56.957964286351704</v>
      </c>
    </row>
    <row r="1398" spans="1:9" ht="13.5" x14ac:dyDescent="0.25">
      <c r="A1398" s="3">
        <f>TITRES_STAT!B1401</f>
        <v>44817</v>
      </c>
      <c r="B1398" s="5">
        <f>TITRES_STAT!D1401</f>
        <v>2.4144999999999999</v>
      </c>
      <c r="C1398" s="2">
        <f t="shared" si="189"/>
        <v>-7.8000000000000291E-3</v>
      </c>
      <c r="D1398" s="2">
        <f t="shared" si="190"/>
        <v>0</v>
      </c>
      <c r="E1398" s="2">
        <f t="shared" si="191"/>
        <v>7.8000000000000291E-3</v>
      </c>
      <c r="F1398" s="2">
        <f t="shared" si="196"/>
        <v>1.2754210467906041E-2</v>
      </c>
      <c r="G1398" s="2">
        <f t="shared" si="196"/>
        <v>1.0195253862991128E-2</v>
      </c>
      <c r="H1398" s="2">
        <f t="shared" si="193"/>
        <v>1.250994888337597</v>
      </c>
      <c r="I1398" s="2">
        <f t="shared" si="194"/>
        <v>55.575198985079915</v>
      </c>
    </row>
    <row r="1399" spans="1:9" ht="13.5" x14ac:dyDescent="0.25">
      <c r="A1399" s="3">
        <f>TITRES_STAT!B1402</f>
        <v>44818</v>
      </c>
      <c r="B1399" s="5">
        <f>TITRES_STAT!D1402</f>
        <v>2.4222999999999999</v>
      </c>
      <c r="C1399" s="2">
        <f t="shared" si="189"/>
        <v>7.8000000000000291E-3</v>
      </c>
      <c r="D1399" s="2">
        <f t="shared" si="190"/>
        <v>7.8000000000000291E-3</v>
      </c>
      <c r="E1399" s="2">
        <f t="shared" si="191"/>
        <v>0</v>
      </c>
      <c r="F1399" s="2">
        <f t="shared" si="196"/>
        <v>1.2400338291627039E-2</v>
      </c>
      <c r="G1399" s="2">
        <f t="shared" si="196"/>
        <v>9.4670214442060478E-3</v>
      </c>
      <c r="H1399" s="2">
        <f t="shared" si="193"/>
        <v>1.3098458015235852</v>
      </c>
      <c r="I1399" s="2">
        <f t="shared" si="194"/>
        <v>56.707066794658104</v>
      </c>
    </row>
    <row r="1400" spans="1:9" ht="13.5" x14ac:dyDescent="0.25">
      <c r="A1400" s="3">
        <f>TITRES_STAT!B1403</f>
        <v>44819</v>
      </c>
      <c r="B1400" s="5">
        <f>TITRES_STAT!D1403</f>
        <v>2.399</v>
      </c>
      <c r="C1400" s="2">
        <f t="shared" si="189"/>
        <v>-2.3299999999999876E-2</v>
      </c>
      <c r="D1400" s="2">
        <f t="shared" si="190"/>
        <v>0</v>
      </c>
      <c r="E1400" s="2">
        <f t="shared" si="191"/>
        <v>2.3299999999999876E-2</v>
      </c>
      <c r="F1400" s="2">
        <f t="shared" si="196"/>
        <v>1.1514599842225108E-2</v>
      </c>
      <c r="G1400" s="2">
        <f t="shared" si="196"/>
        <v>1.0455091341048463E-2</v>
      </c>
      <c r="H1400" s="2">
        <f t="shared" si="193"/>
        <v>1.1013389999776313</v>
      </c>
      <c r="I1400" s="2">
        <f t="shared" si="194"/>
        <v>52.411295844666434</v>
      </c>
    </row>
    <row r="1401" spans="1:9" ht="13.5" x14ac:dyDescent="0.25">
      <c r="A1401" s="3">
        <f>TITRES_STAT!B1404</f>
        <v>44820</v>
      </c>
      <c r="B1401" s="5">
        <f>TITRES_STAT!D1404</f>
        <v>2.4144999999999999</v>
      </c>
      <c r="C1401" s="2">
        <f t="shared" si="189"/>
        <v>1.5499999999999847E-2</v>
      </c>
      <c r="D1401" s="2">
        <f t="shared" si="190"/>
        <v>1.5499999999999847E-2</v>
      </c>
      <c r="E1401" s="2">
        <f t="shared" si="191"/>
        <v>0</v>
      </c>
      <c r="F1401" s="2">
        <f t="shared" si="196"/>
        <v>1.179927128206616E-2</v>
      </c>
      <c r="G1401" s="2">
        <f t="shared" si="196"/>
        <v>9.7082991024021442E-3</v>
      </c>
      <c r="H1401" s="2">
        <f t="shared" si="193"/>
        <v>1.2153798680498671</v>
      </c>
      <c r="I1401" s="2">
        <f t="shared" si="194"/>
        <v>54.861014383042573</v>
      </c>
    </row>
    <row r="1402" spans="1:9" ht="13.5" x14ac:dyDescent="0.25">
      <c r="A1402" s="3">
        <f>TITRES_STAT!B1405</f>
        <v>44823</v>
      </c>
      <c r="B1402" s="5">
        <f>TITRES_STAT!D1405</f>
        <v>2.4144999999999999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1.0956466190490007E-2</v>
      </c>
      <c r="G1402" s="2">
        <f t="shared" si="196"/>
        <v>9.0148491665162766E-3</v>
      </c>
      <c r="H1402" s="2">
        <f t="shared" si="193"/>
        <v>1.2153798680498671</v>
      </c>
      <c r="I1402" s="2">
        <f t="shared" si="194"/>
        <v>54.861014383042573</v>
      </c>
    </row>
    <row r="1403" spans="1:9" ht="13.5" x14ac:dyDescent="0.25">
      <c r="A1403" s="3">
        <f>TITRES_STAT!B1406</f>
        <v>44824</v>
      </c>
      <c r="B1403" s="5">
        <f>TITRES_STAT!D1406</f>
        <v>2.399</v>
      </c>
      <c r="C1403" s="2">
        <f t="shared" si="189"/>
        <v>-1.5499999999999847E-2</v>
      </c>
      <c r="D1403" s="2">
        <f t="shared" si="190"/>
        <v>0</v>
      </c>
      <c r="E1403" s="2">
        <f t="shared" si="191"/>
        <v>1.5499999999999847E-2</v>
      </c>
      <c r="F1403" s="2">
        <f t="shared" si="196"/>
        <v>1.0173861462597864E-2</v>
      </c>
      <c r="G1403" s="2">
        <f t="shared" si="196"/>
        <v>9.4780742260508165E-3</v>
      </c>
      <c r="H1403" s="2">
        <f t="shared" si="193"/>
        <v>1.0734101907151827</v>
      </c>
      <c r="I1403" s="2">
        <f t="shared" si="194"/>
        <v>51.770276596592332</v>
      </c>
    </row>
    <row r="1404" spans="1:9" ht="13.5" x14ac:dyDescent="0.25">
      <c r="A1404" s="3">
        <f>TITRES_STAT!B1407</f>
        <v>44825</v>
      </c>
      <c r="B1404" s="5">
        <f>TITRES_STAT!D1407</f>
        <v>2.3835000000000002</v>
      </c>
      <c r="C1404" s="2">
        <f t="shared" si="189"/>
        <v>-1.5499999999999847E-2</v>
      </c>
      <c r="D1404" s="2">
        <f t="shared" si="190"/>
        <v>0</v>
      </c>
      <c r="E1404" s="2">
        <f t="shared" si="191"/>
        <v>1.5499999999999847E-2</v>
      </c>
      <c r="F1404" s="2">
        <f t="shared" si="196"/>
        <v>9.4471570724123013E-3</v>
      </c>
      <c r="G1404" s="2">
        <f t="shared" si="196"/>
        <v>9.9082117813328908E-3</v>
      </c>
      <c r="H1404" s="2">
        <f t="shared" si="193"/>
        <v>0.95346741479736852</v>
      </c>
      <c r="I1404" s="2">
        <f t="shared" si="194"/>
        <v>48.808974625065396</v>
      </c>
    </row>
    <row r="1405" spans="1:9" ht="13.5" x14ac:dyDescent="0.25">
      <c r="A1405" s="3">
        <f>TITRES_STAT!B1408</f>
        <v>44826</v>
      </c>
      <c r="B1405" s="5">
        <f>TITRES_STAT!D1408</f>
        <v>2.399</v>
      </c>
      <c r="C1405" s="2">
        <f t="shared" si="189"/>
        <v>1.5499999999999847E-2</v>
      </c>
      <c r="D1405" s="2">
        <f t="shared" si="190"/>
        <v>1.5499999999999847E-2</v>
      </c>
      <c r="E1405" s="2">
        <f t="shared" si="191"/>
        <v>0</v>
      </c>
      <c r="F1405" s="2">
        <f t="shared" ref="F1405:G1420" si="197">((F1404*13)+D1405)/14</f>
        <v>9.8795029958114126E-3</v>
      </c>
      <c r="G1405" s="2">
        <f t="shared" si="197"/>
        <v>9.2004823683805425E-3</v>
      </c>
      <c r="H1405" s="2">
        <f t="shared" si="193"/>
        <v>1.0738027203621923</v>
      </c>
      <c r="I1405" s="2">
        <f t="shared" si="194"/>
        <v>51.779405524873226</v>
      </c>
    </row>
    <row r="1406" spans="1:9" ht="13.5" x14ac:dyDescent="0.25">
      <c r="A1406" s="3">
        <f>TITRES_STAT!B1409</f>
        <v>44827</v>
      </c>
      <c r="B1406" s="5">
        <f>TITRES_STAT!D1409</f>
        <v>2.3835000000000002</v>
      </c>
      <c r="C1406" s="2">
        <f t="shared" si="189"/>
        <v>-1.5499999999999847E-2</v>
      </c>
      <c r="D1406" s="2">
        <f t="shared" si="190"/>
        <v>0</v>
      </c>
      <c r="E1406" s="2">
        <f t="shared" si="191"/>
        <v>1.5499999999999847E-2</v>
      </c>
      <c r="F1406" s="2">
        <f t="shared" si="197"/>
        <v>9.173824210396312E-3</v>
      </c>
      <c r="G1406" s="2">
        <f t="shared" si="197"/>
        <v>9.6504479134962053E-3</v>
      </c>
      <c r="H1406" s="2">
        <f t="shared" si="193"/>
        <v>0.95061123510823453</v>
      </c>
      <c r="I1406" s="2">
        <f t="shared" si="194"/>
        <v>48.73401823995377</v>
      </c>
    </row>
    <row r="1407" spans="1:9" ht="13.5" x14ac:dyDescent="0.25">
      <c r="A1407" s="3">
        <f>TITRES_STAT!B1410</f>
        <v>44830</v>
      </c>
      <c r="B1407" s="5">
        <f>TITRES_STAT!D1410</f>
        <v>2.3601999999999999</v>
      </c>
      <c r="C1407" s="2">
        <f t="shared" si="189"/>
        <v>-2.330000000000032E-2</v>
      </c>
      <c r="D1407" s="2">
        <f t="shared" si="190"/>
        <v>0</v>
      </c>
      <c r="E1407" s="2">
        <f t="shared" si="191"/>
        <v>2.330000000000032E-2</v>
      </c>
      <c r="F1407" s="2">
        <f t="shared" si="197"/>
        <v>8.5185510525108612E-3</v>
      </c>
      <c r="G1407" s="2">
        <f t="shared" si="197"/>
        <v>1.0625415919675071E-2</v>
      </c>
      <c r="H1407" s="2">
        <f t="shared" si="193"/>
        <v>0.80171459798924849</v>
      </c>
      <c r="I1407" s="2">
        <f t="shared" si="194"/>
        <v>44.497313774555572</v>
      </c>
    </row>
    <row r="1408" spans="1:9" ht="13.5" x14ac:dyDescent="0.25">
      <c r="A1408" s="3">
        <f>TITRES_STAT!B1411</f>
        <v>44831</v>
      </c>
      <c r="B1408" s="5">
        <f>TITRES_STAT!D1411</f>
        <v>2.3835000000000002</v>
      </c>
      <c r="C1408" s="2">
        <f t="shared" si="189"/>
        <v>2.330000000000032E-2</v>
      </c>
      <c r="D1408" s="2">
        <f t="shared" si="190"/>
        <v>2.330000000000032E-2</v>
      </c>
      <c r="E1408" s="2">
        <f t="shared" si="191"/>
        <v>0</v>
      </c>
      <c r="F1408" s="2">
        <f t="shared" si="197"/>
        <v>9.5743688344743939E-3</v>
      </c>
      <c r="G1408" s="2">
        <f t="shared" si="197"/>
        <v>9.8664576396982808E-3</v>
      </c>
      <c r="H1408" s="2">
        <f t="shared" si="193"/>
        <v>0.97039577770560226</v>
      </c>
      <c r="I1408" s="2">
        <f t="shared" si="194"/>
        <v>49.248774722587207</v>
      </c>
    </row>
    <row r="1409" spans="1:9" ht="13.5" x14ac:dyDescent="0.25">
      <c r="A1409" s="3">
        <f>TITRES_STAT!B1412</f>
        <v>44832</v>
      </c>
      <c r="B1409" s="5">
        <f>TITRES_STAT!D1412</f>
        <v>2.3290999999999999</v>
      </c>
      <c r="C1409" s="2">
        <f t="shared" si="189"/>
        <v>-5.4400000000000226E-2</v>
      </c>
      <c r="D1409" s="2">
        <f t="shared" si="190"/>
        <v>0</v>
      </c>
      <c r="E1409" s="2">
        <f t="shared" si="191"/>
        <v>5.4400000000000226E-2</v>
      </c>
      <c r="F1409" s="2">
        <f t="shared" si="197"/>
        <v>8.8904853462976521E-3</v>
      </c>
      <c r="G1409" s="2">
        <f t="shared" si="197"/>
        <v>1.3047424951148421E-2</v>
      </c>
      <c r="H1409" s="2">
        <f t="shared" si="193"/>
        <v>0.68139769951427243</v>
      </c>
      <c r="I1409" s="2">
        <f t="shared" si="194"/>
        <v>40.525670976659285</v>
      </c>
    </row>
    <row r="1410" spans="1:9" ht="13.5" x14ac:dyDescent="0.25">
      <c r="A1410" s="3">
        <f>TITRES_STAT!B1413</f>
        <v>44833</v>
      </c>
      <c r="B1410" s="5">
        <f>TITRES_STAT!D1413</f>
        <v>2.3835000000000002</v>
      </c>
      <c r="C1410" s="2">
        <f t="shared" si="189"/>
        <v>5.4400000000000226E-2</v>
      </c>
      <c r="D1410" s="2">
        <f t="shared" si="190"/>
        <v>5.4400000000000226E-2</v>
      </c>
      <c r="E1410" s="2">
        <f t="shared" si="191"/>
        <v>0</v>
      </c>
      <c r="F1410" s="2">
        <f t="shared" si="197"/>
        <v>1.2141164964419264E-2</v>
      </c>
      <c r="G1410" s="2">
        <f t="shared" si="197"/>
        <v>1.211546602606639E-2</v>
      </c>
      <c r="H1410" s="2">
        <f t="shared" si="193"/>
        <v>1.0021211679598279</v>
      </c>
      <c r="I1410" s="2">
        <f t="shared" si="194"/>
        <v>50.052973016662861</v>
      </c>
    </row>
    <row r="1411" spans="1:9" ht="13.5" x14ac:dyDescent="0.25">
      <c r="A1411" s="3">
        <f>TITRES_STAT!B1414</f>
        <v>44834</v>
      </c>
      <c r="B1411" s="5">
        <f>TITRES_STAT!D1414</f>
        <v>2.3601999999999999</v>
      </c>
      <c r="C1411" s="2">
        <f t="shared" ref="C1411:C1474" si="198">B1411-B1410</f>
        <v>-2.330000000000032E-2</v>
      </c>
      <c r="D1411" s="2">
        <f t="shared" ref="D1411:D1474" si="199">IF(C1411&gt;0,C1411,0)</f>
        <v>0</v>
      </c>
      <c r="E1411" s="2">
        <f t="shared" ref="E1411:E1474" si="200">IF(C1411&lt;0,-C1411,0)</f>
        <v>2.330000000000032E-2</v>
      </c>
      <c r="F1411" s="2">
        <f t="shared" si="197"/>
        <v>1.1273938895532173E-2</v>
      </c>
      <c r="G1411" s="2">
        <f t="shared" si="197"/>
        <v>1.2914361309918814E-2</v>
      </c>
      <c r="H1411" s="2">
        <f t="shared" si="193"/>
        <v>0.87297688402703111</v>
      </c>
      <c r="I1411" s="2">
        <f t="shared" si="194"/>
        <v>46.609058097399995</v>
      </c>
    </row>
    <row r="1412" spans="1:9" ht="13.5" x14ac:dyDescent="0.25">
      <c r="A1412" s="3">
        <f>TITRES_STAT!B1415</f>
        <v>44837</v>
      </c>
      <c r="B1412" s="5">
        <f>TITRES_STAT!D1415</f>
        <v>2.3136000000000001</v>
      </c>
      <c r="C1412" s="2">
        <f t="shared" si="198"/>
        <v>-4.6599999999999753E-2</v>
      </c>
      <c r="D1412" s="2">
        <f t="shared" si="199"/>
        <v>0</v>
      </c>
      <c r="E1412" s="2">
        <f t="shared" si="200"/>
        <v>4.6599999999999753E-2</v>
      </c>
      <c r="F1412" s="2">
        <f t="shared" si="197"/>
        <v>1.0468657545851304E-2</v>
      </c>
      <c r="G1412" s="2">
        <f t="shared" si="197"/>
        <v>1.5320478359210309E-2</v>
      </c>
      <c r="H1412" s="2">
        <f t="shared" si="193"/>
        <v>0.68331140192876516</v>
      </c>
      <c r="I1412" s="2">
        <f t="shared" si="194"/>
        <v>40.593285422163483</v>
      </c>
    </row>
    <row r="1413" spans="1:9" ht="13.5" x14ac:dyDescent="0.25">
      <c r="A1413" s="3">
        <f>TITRES_STAT!B1416</f>
        <v>44838</v>
      </c>
      <c r="B1413" s="5">
        <f>TITRES_STAT!D1416</f>
        <v>2.3136000000000001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9.7208962925762112E-3</v>
      </c>
      <c r="G1413" s="2">
        <f t="shared" si="197"/>
        <v>1.4226158476409572E-2</v>
      </c>
      <c r="H1413" s="2">
        <f t="shared" si="193"/>
        <v>0.68331140192876516</v>
      </c>
      <c r="I1413" s="2">
        <f t="shared" si="194"/>
        <v>40.593285422163483</v>
      </c>
    </row>
    <row r="1414" spans="1:9" ht="13.5" x14ac:dyDescent="0.25">
      <c r="A1414" s="3">
        <f>TITRES_STAT!B1417</f>
        <v>44839</v>
      </c>
      <c r="B1414" s="5">
        <f>TITRES_STAT!D1417</f>
        <v>2.3290999999999999</v>
      </c>
      <c r="C1414" s="2">
        <f t="shared" si="198"/>
        <v>1.5499999999999847E-2</v>
      </c>
      <c r="D1414" s="2">
        <f t="shared" si="199"/>
        <v>1.5499999999999847E-2</v>
      </c>
      <c r="E1414" s="2">
        <f t="shared" si="200"/>
        <v>0</v>
      </c>
      <c r="F1414" s="2">
        <f t="shared" si="197"/>
        <v>1.0133689414535043E-2</v>
      </c>
      <c r="G1414" s="2">
        <f t="shared" si="197"/>
        <v>1.3210004299523173E-2</v>
      </c>
      <c r="H1414" s="2">
        <f t="shared" si="193"/>
        <v>0.76712234036902072</v>
      </c>
      <c r="I1414" s="2">
        <f t="shared" si="194"/>
        <v>43.410822377404031</v>
      </c>
    </row>
    <row r="1415" spans="1:9" ht="13.5" x14ac:dyDescent="0.25">
      <c r="A1415" s="3">
        <f>TITRES_STAT!B1418</f>
        <v>44840</v>
      </c>
      <c r="B1415" s="5">
        <f>TITRES_STAT!D1418</f>
        <v>2.4689000000000001</v>
      </c>
      <c r="C1415" s="2">
        <f t="shared" si="198"/>
        <v>0.13980000000000015</v>
      </c>
      <c r="D1415" s="2">
        <f t="shared" si="199"/>
        <v>0.13980000000000015</v>
      </c>
      <c r="E1415" s="2">
        <f t="shared" si="200"/>
        <v>0</v>
      </c>
      <c r="F1415" s="2">
        <f t="shared" si="197"/>
        <v>1.9395568742068263E-2</v>
      </c>
      <c r="G1415" s="2">
        <f t="shared" si="197"/>
        <v>1.2266432563842947E-2</v>
      </c>
      <c r="H1415" s="2">
        <f t="shared" si="193"/>
        <v>1.5811906714621704</v>
      </c>
      <c r="I1415" s="2">
        <f t="shared" si="194"/>
        <v>61.258189445046746</v>
      </c>
    </row>
    <row r="1416" spans="1:9" ht="13.5" x14ac:dyDescent="0.25">
      <c r="A1416" s="3">
        <f>TITRES_STAT!B1419</f>
        <v>44841</v>
      </c>
      <c r="B1416" s="5">
        <f>TITRES_STAT!D1419</f>
        <v>2.4456000000000002</v>
      </c>
      <c r="C1416" s="2">
        <f t="shared" si="198"/>
        <v>-2.3299999999999876E-2</v>
      </c>
      <c r="D1416" s="2">
        <f t="shared" si="199"/>
        <v>0</v>
      </c>
      <c r="E1416" s="2">
        <f t="shared" si="200"/>
        <v>2.3299999999999876E-2</v>
      </c>
      <c r="F1416" s="2">
        <f t="shared" si="197"/>
        <v>1.8010170974777671E-2</v>
      </c>
      <c r="G1416" s="2">
        <f t="shared" si="197"/>
        <v>1.3054544523568442E-2</v>
      </c>
      <c r="H1416" s="2">
        <f t="shared" si="193"/>
        <v>1.3796092956182753</v>
      </c>
      <c r="I1416" s="2">
        <f t="shared" si="194"/>
        <v>57.976294602590301</v>
      </c>
    </row>
    <row r="1417" spans="1:9" ht="13.5" x14ac:dyDescent="0.25">
      <c r="A1417" s="3">
        <f>TITRES_STAT!B1420</f>
        <v>44844</v>
      </c>
      <c r="B1417" s="5">
        <f>TITRES_STAT!D1420</f>
        <v>2.4765999999999999</v>
      </c>
      <c r="C1417" s="2">
        <f t="shared" si="198"/>
        <v>3.0999999999999694E-2</v>
      </c>
      <c r="D1417" s="2">
        <f t="shared" si="199"/>
        <v>3.0999999999999694E-2</v>
      </c>
      <c r="E1417" s="2">
        <f t="shared" si="200"/>
        <v>0</v>
      </c>
      <c r="F1417" s="2">
        <f t="shared" si="197"/>
        <v>1.8938015905150676E-2</v>
      </c>
      <c r="G1417" s="2">
        <f t="shared" si="197"/>
        <v>1.2122077057599268E-2</v>
      </c>
      <c r="H1417" s="2">
        <f t="shared" si="193"/>
        <v>1.5622748325361067</v>
      </c>
      <c r="I1417" s="2">
        <f t="shared" si="194"/>
        <v>60.972180372617842</v>
      </c>
    </row>
    <row r="1418" spans="1:9" ht="13.5" x14ac:dyDescent="0.25">
      <c r="A1418" s="3">
        <f>TITRES_STAT!B1421</f>
        <v>44845</v>
      </c>
      <c r="B1418" s="5">
        <f>TITRES_STAT!D1421</f>
        <v>2.4456000000000002</v>
      </c>
      <c r="C1418" s="2">
        <f t="shared" si="198"/>
        <v>-3.0999999999999694E-2</v>
      </c>
      <c r="D1418" s="2">
        <f t="shared" si="199"/>
        <v>0</v>
      </c>
      <c r="E1418" s="2">
        <f t="shared" si="200"/>
        <v>3.0999999999999694E-2</v>
      </c>
      <c r="F1418" s="2">
        <f t="shared" si="197"/>
        <v>1.7585300483354199E-2</v>
      </c>
      <c r="G1418" s="2">
        <f t="shared" si="197"/>
        <v>1.3470500124913585E-2</v>
      </c>
      <c r="H1418" s="2">
        <f t="shared" si="193"/>
        <v>1.3054675268389124</v>
      </c>
      <c r="I1418" s="2">
        <f t="shared" si="194"/>
        <v>56.624849911847313</v>
      </c>
    </row>
    <row r="1419" spans="1:9" ht="13.5" x14ac:dyDescent="0.25">
      <c r="A1419" s="3">
        <f>TITRES_STAT!B1422</f>
        <v>44846</v>
      </c>
      <c r="B1419" s="5">
        <f>TITRES_STAT!D1422</f>
        <v>2.4066999999999998</v>
      </c>
      <c r="C1419" s="2">
        <f t="shared" si="198"/>
        <v>-3.8900000000000379E-2</v>
      </c>
      <c r="D1419" s="2">
        <f t="shared" si="199"/>
        <v>0</v>
      </c>
      <c r="E1419" s="2">
        <f t="shared" si="200"/>
        <v>3.8900000000000379E-2</v>
      </c>
      <c r="F1419" s="2">
        <f t="shared" si="197"/>
        <v>1.6329207591686042E-2</v>
      </c>
      <c r="G1419" s="2">
        <f t="shared" si="197"/>
        <v>1.528689297313407E-2</v>
      </c>
      <c r="H1419" s="2">
        <f t="shared" si="193"/>
        <v>1.0681835491609568</v>
      </c>
      <c r="I1419" s="2">
        <f t="shared" si="194"/>
        <v>51.648392116565731</v>
      </c>
    </row>
    <row r="1420" spans="1:9" ht="13.5" x14ac:dyDescent="0.25">
      <c r="A1420" s="3">
        <f>TITRES_STAT!B1423</f>
        <v>44847</v>
      </c>
      <c r="B1420" s="5">
        <f>TITRES_STAT!D1423</f>
        <v>2.4066999999999998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1.5162835620851325E-2</v>
      </c>
      <c r="G1420" s="2">
        <f t="shared" si="197"/>
        <v>1.4194972046481636E-2</v>
      </c>
      <c r="H1420" s="2">
        <f t="shared" si="193"/>
        <v>1.0681835491609568</v>
      </c>
      <c r="I1420" s="2">
        <f t="shared" si="194"/>
        <v>51.648392116565731</v>
      </c>
    </row>
    <row r="1421" spans="1:9" ht="13.5" x14ac:dyDescent="0.25">
      <c r="A1421" s="3">
        <f>TITRES_STAT!B1424</f>
        <v>44848</v>
      </c>
      <c r="B1421" s="5">
        <f>TITRES_STAT!D1424</f>
        <v>2.4378000000000002</v>
      </c>
      <c r="C1421" s="2">
        <f t="shared" si="198"/>
        <v>3.110000000000035E-2</v>
      </c>
      <c r="D1421" s="2">
        <f t="shared" si="199"/>
        <v>3.110000000000035E-2</v>
      </c>
      <c r="E1421" s="2">
        <f t="shared" si="200"/>
        <v>0</v>
      </c>
      <c r="F1421" s="2">
        <f t="shared" ref="F1421:G1436" si="201">((F1420*13)+D1421)/14</f>
        <v>1.6301204505076255E-2</v>
      </c>
      <c r="G1421" s="2">
        <f t="shared" si="201"/>
        <v>1.3181045471732948E-2</v>
      </c>
      <c r="H1421" s="2">
        <f t="shared" si="193"/>
        <v>1.2367155958937064</v>
      </c>
      <c r="I1421" s="2">
        <f t="shared" si="194"/>
        <v>55.29158906765533</v>
      </c>
    </row>
    <row r="1422" spans="1:9" ht="13.5" x14ac:dyDescent="0.25">
      <c r="A1422" s="3">
        <f>TITRES_STAT!B1425</f>
        <v>44851</v>
      </c>
      <c r="B1422" s="5">
        <f>TITRES_STAT!D1425</f>
        <v>2.4378000000000002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1.5136832754713666E-2</v>
      </c>
      <c r="G1422" s="2">
        <f t="shared" si="201"/>
        <v>1.2239542223752023E-2</v>
      </c>
      <c r="H1422" s="2">
        <f t="shared" si="193"/>
        <v>1.2367155958937066</v>
      </c>
      <c r="I1422" s="2">
        <f t="shared" si="194"/>
        <v>55.291589067655337</v>
      </c>
    </row>
    <row r="1423" spans="1:9" ht="13.5" x14ac:dyDescent="0.25">
      <c r="A1423" s="3">
        <f>TITRES_STAT!B1426</f>
        <v>44852</v>
      </c>
      <c r="B1423" s="5">
        <f>TITRES_STAT!D1426</f>
        <v>2.4611000000000001</v>
      </c>
      <c r="C1423" s="2">
        <f t="shared" si="198"/>
        <v>2.3299999999999876E-2</v>
      </c>
      <c r="D1423" s="2">
        <f t="shared" si="199"/>
        <v>2.3299999999999876E-2</v>
      </c>
      <c r="E1423" s="2">
        <f t="shared" si="200"/>
        <v>0</v>
      </c>
      <c r="F1423" s="2">
        <f t="shared" si="201"/>
        <v>1.5719916129376964E-2</v>
      </c>
      <c r="G1423" s="2">
        <f t="shared" si="201"/>
        <v>1.1365289207769734E-2</v>
      </c>
      <c r="H1423" s="2">
        <f t="shared" si="193"/>
        <v>1.38315143961583</v>
      </c>
      <c r="I1423" s="2">
        <f t="shared" si="194"/>
        <v>58.038755599971331</v>
      </c>
    </row>
    <row r="1424" spans="1:9" ht="13.5" x14ac:dyDescent="0.25">
      <c r="A1424" s="3">
        <f>TITRES_STAT!B1427</f>
        <v>44853</v>
      </c>
      <c r="B1424" s="5">
        <f>TITRES_STAT!D1427</f>
        <v>2.4456000000000002</v>
      </c>
      <c r="C1424" s="2">
        <f t="shared" si="198"/>
        <v>-1.5499999999999847E-2</v>
      </c>
      <c r="D1424" s="2">
        <f t="shared" si="199"/>
        <v>0</v>
      </c>
      <c r="E1424" s="2">
        <f t="shared" si="200"/>
        <v>1.5499999999999847E-2</v>
      </c>
      <c r="F1424" s="2">
        <f t="shared" si="201"/>
        <v>1.459706497727861E-2</v>
      </c>
      <c r="G1424" s="2">
        <f t="shared" si="201"/>
        <v>1.1660625692929028E-2</v>
      </c>
      <c r="H1424" s="2">
        <f t="shared" si="193"/>
        <v>1.2518251903180659</v>
      </c>
      <c r="I1424" s="2">
        <f t="shared" si="194"/>
        <v>55.591579475192212</v>
      </c>
    </row>
    <row r="1425" spans="1:9" ht="13.5" x14ac:dyDescent="0.25">
      <c r="A1425" s="3">
        <f>TITRES_STAT!B1428</f>
        <v>44854</v>
      </c>
      <c r="B1425" s="5">
        <f>TITRES_STAT!D1428</f>
        <v>2.4843999999999999</v>
      </c>
      <c r="C1425" s="2">
        <f t="shared" si="198"/>
        <v>3.8799999999999724E-2</v>
      </c>
      <c r="D1425" s="2">
        <f t="shared" si="199"/>
        <v>3.8799999999999724E-2</v>
      </c>
      <c r="E1425" s="2">
        <f t="shared" si="200"/>
        <v>0</v>
      </c>
      <c r="F1425" s="2">
        <f t="shared" si="201"/>
        <v>1.6325846050330117E-2</v>
      </c>
      <c r="G1425" s="2">
        <f t="shared" si="201"/>
        <v>1.0827723857719811E-2</v>
      </c>
      <c r="H1425" s="2">
        <f t="shared" ref="H1425:H1488" si="202">F1425/G1425</f>
        <v>1.5077818999503136</v>
      </c>
      <c r="I1425" s="2">
        <f t="shared" ref="I1425:I1488" si="203">IF(G1425=0,100,100-(100/(1+H1425)))</f>
        <v>60.124124030889099</v>
      </c>
    </row>
    <row r="1426" spans="1:9" ht="13.5" x14ac:dyDescent="0.25">
      <c r="A1426" s="3">
        <f>TITRES_STAT!B1429</f>
        <v>44855</v>
      </c>
      <c r="B1426" s="5">
        <f>TITRES_STAT!D1429</f>
        <v>2.4378000000000002</v>
      </c>
      <c r="C1426" s="2">
        <f t="shared" si="198"/>
        <v>-4.6599999999999753E-2</v>
      </c>
      <c r="D1426" s="2">
        <f t="shared" si="199"/>
        <v>0</v>
      </c>
      <c r="E1426" s="2">
        <f t="shared" si="200"/>
        <v>4.6599999999999753E-2</v>
      </c>
      <c r="F1426" s="2">
        <f t="shared" si="201"/>
        <v>1.5159714189592251E-2</v>
      </c>
      <c r="G1426" s="2">
        <f t="shared" si="201"/>
        <v>1.3382886439311235E-2</v>
      </c>
      <c r="H1426" s="2">
        <f t="shared" si="202"/>
        <v>1.1327686488515449</v>
      </c>
      <c r="I1426" s="2">
        <f t="shared" si="203"/>
        <v>53.112589096877393</v>
      </c>
    </row>
    <row r="1427" spans="1:9" ht="13.5" x14ac:dyDescent="0.25">
      <c r="A1427" s="3">
        <f>TITRES_STAT!B1430</f>
        <v>44858</v>
      </c>
      <c r="B1427" s="5">
        <f>TITRES_STAT!D1430</f>
        <v>2.4066999999999998</v>
      </c>
      <c r="C1427" s="2">
        <f t="shared" si="198"/>
        <v>-3.110000000000035E-2</v>
      </c>
      <c r="D1427" s="2">
        <f t="shared" si="199"/>
        <v>0</v>
      </c>
      <c r="E1427" s="2">
        <f t="shared" si="200"/>
        <v>3.110000000000035E-2</v>
      </c>
      <c r="F1427" s="2">
        <f t="shared" si="201"/>
        <v>1.4076877461764234E-2</v>
      </c>
      <c r="G1427" s="2">
        <f t="shared" si="201"/>
        <v>1.4648394550789029E-2</v>
      </c>
      <c r="H1427" s="2">
        <f t="shared" si="202"/>
        <v>0.96098431899528469</v>
      </c>
      <c r="I1427" s="2">
        <f t="shared" si="203"/>
        <v>49.005201606489514</v>
      </c>
    </row>
    <row r="1428" spans="1:9" ht="13.5" x14ac:dyDescent="0.25">
      <c r="A1428" s="3">
        <f>TITRES_STAT!B1431</f>
        <v>44859</v>
      </c>
      <c r="B1428" s="5">
        <f>TITRES_STAT!D1431</f>
        <v>2.4066999999999998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1.307138621449536E-2</v>
      </c>
      <c r="G1428" s="2">
        <f t="shared" si="201"/>
        <v>1.36020806543041E-2</v>
      </c>
      <c r="H1428" s="2">
        <f t="shared" si="202"/>
        <v>0.96098431899528458</v>
      </c>
      <c r="I1428" s="2">
        <f t="shared" si="203"/>
        <v>49.005201606489514</v>
      </c>
    </row>
    <row r="1429" spans="1:9" ht="13.5" x14ac:dyDescent="0.25">
      <c r="A1429" s="3">
        <f>TITRES_STAT!B1432</f>
        <v>44860</v>
      </c>
      <c r="B1429" s="5">
        <f>TITRES_STAT!D1432</f>
        <v>2.4066999999999998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1.2137715770602835E-2</v>
      </c>
      <c r="G1429" s="2">
        <f t="shared" si="201"/>
        <v>1.263050346471095E-2</v>
      </c>
      <c r="H1429" s="2">
        <f t="shared" si="202"/>
        <v>0.96098431899528469</v>
      </c>
      <c r="I1429" s="2">
        <f t="shared" si="203"/>
        <v>49.005201606489514</v>
      </c>
    </row>
    <row r="1430" spans="1:9" ht="13.5" x14ac:dyDescent="0.25">
      <c r="A1430" s="3">
        <f>TITRES_STAT!B1433</f>
        <v>44861</v>
      </c>
      <c r="B1430" s="5">
        <f>TITRES_STAT!D1433</f>
        <v>2.4222999999999999</v>
      </c>
      <c r="C1430" s="2">
        <f t="shared" si="198"/>
        <v>1.5600000000000058E-2</v>
      </c>
      <c r="D1430" s="2">
        <f t="shared" si="199"/>
        <v>1.5600000000000058E-2</v>
      </c>
      <c r="E1430" s="2">
        <f t="shared" si="200"/>
        <v>0</v>
      </c>
      <c r="F1430" s="2">
        <f t="shared" si="201"/>
        <v>1.2385021786988351E-2</v>
      </c>
      <c r="G1430" s="2">
        <f t="shared" si="201"/>
        <v>1.1728324645803024E-2</v>
      </c>
      <c r="H1430" s="2">
        <f t="shared" si="202"/>
        <v>1.0559924082098398</v>
      </c>
      <c r="I1430" s="2">
        <f t="shared" si="203"/>
        <v>51.361688107073135</v>
      </c>
    </row>
    <row r="1431" spans="1:9" ht="13.5" x14ac:dyDescent="0.25">
      <c r="A1431" s="3">
        <f>TITRES_STAT!B1434</f>
        <v>44862</v>
      </c>
      <c r="B1431" s="5">
        <f>TITRES_STAT!D1434</f>
        <v>2.4843999999999999</v>
      </c>
      <c r="C1431" s="2">
        <f t="shared" si="198"/>
        <v>6.2100000000000044E-2</v>
      </c>
      <c r="D1431" s="2">
        <f t="shared" si="199"/>
        <v>6.2100000000000044E-2</v>
      </c>
      <c r="E1431" s="2">
        <f t="shared" si="200"/>
        <v>0</v>
      </c>
      <c r="F1431" s="2">
        <f t="shared" si="201"/>
        <v>1.593609165934633E-2</v>
      </c>
      <c r="G1431" s="2">
        <f t="shared" si="201"/>
        <v>1.0890587171102807E-2</v>
      </c>
      <c r="H1431" s="2">
        <f t="shared" si="202"/>
        <v>1.4632904001385081</v>
      </c>
      <c r="I1431" s="2">
        <f t="shared" si="203"/>
        <v>59.4038932663493</v>
      </c>
    </row>
    <row r="1432" spans="1:9" ht="13.5" x14ac:dyDescent="0.25">
      <c r="A1432" s="3">
        <f>TITRES_STAT!B1435</f>
        <v>44865</v>
      </c>
      <c r="B1432" s="5">
        <f>TITRES_STAT!D1435</f>
        <v>2.5076999999999998</v>
      </c>
      <c r="C1432" s="2">
        <f t="shared" si="198"/>
        <v>2.3299999999999876E-2</v>
      </c>
      <c r="D1432" s="2">
        <f t="shared" si="199"/>
        <v>2.3299999999999876E-2</v>
      </c>
      <c r="E1432" s="2">
        <f t="shared" si="200"/>
        <v>0</v>
      </c>
      <c r="F1432" s="2">
        <f t="shared" si="201"/>
        <v>1.6462085112250155E-2</v>
      </c>
      <c r="G1432" s="2">
        <f t="shared" si="201"/>
        <v>1.0112688087452608E-2</v>
      </c>
      <c r="H1432" s="2">
        <f t="shared" si="202"/>
        <v>1.6278644184305069</v>
      </c>
      <c r="I1432" s="2">
        <f t="shared" si="203"/>
        <v>61.946286384240082</v>
      </c>
    </row>
    <row r="1433" spans="1:9" ht="13.5" x14ac:dyDescent="0.25">
      <c r="A1433" s="3">
        <f>TITRES_STAT!B1436</f>
        <v>44866</v>
      </c>
      <c r="B1433" s="5">
        <f>TITRES_STAT!D1436</f>
        <v>2.4998999999999998</v>
      </c>
      <c r="C1433" s="2">
        <f t="shared" si="198"/>
        <v>-7.8000000000000291E-3</v>
      </c>
      <c r="D1433" s="2">
        <f t="shared" si="199"/>
        <v>0</v>
      </c>
      <c r="E1433" s="2">
        <f t="shared" si="200"/>
        <v>7.8000000000000291E-3</v>
      </c>
      <c r="F1433" s="2">
        <f t="shared" si="201"/>
        <v>1.5286221889946574E-2</v>
      </c>
      <c r="G1433" s="2">
        <f t="shared" si="201"/>
        <v>9.9474960812059952E-3</v>
      </c>
      <c r="H1433" s="2">
        <f t="shared" si="202"/>
        <v>1.5366904158753216</v>
      </c>
      <c r="I1433" s="2">
        <f t="shared" si="203"/>
        <v>60.578555674680722</v>
      </c>
    </row>
    <row r="1434" spans="1:9" ht="13.5" x14ac:dyDescent="0.25">
      <c r="A1434" s="3">
        <f>TITRES_STAT!B1437</f>
        <v>44867</v>
      </c>
      <c r="B1434" s="5">
        <f>TITRES_STAT!D1437</f>
        <v>2.4843999999999999</v>
      </c>
      <c r="C1434" s="2">
        <f t="shared" si="198"/>
        <v>-1.5499999999999847E-2</v>
      </c>
      <c r="D1434" s="2">
        <f t="shared" si="199"/>
        <v>0</v>
      </c>
      <c r="E1434" s="2">
        <f t="shared" si="200"/>
        <v>1.5499999999999847E-2</v>
      </c>
      <c r="F1434" s="2">
        <f t="shared" si="201"/>
        <v>1.4194348897807532E-2</v>
      </c>
      <c r="G1434" s="2">
        <f t="shared" si="201"/>
        <v>1.0344103503976984E-2</v>
      </c>
      <c r="H1434" s="2">
        <f t="shared" si="202"/>
        <v>1.3722164412169937</v>
      </c>
      <c r="I1434" s="2">
        <f t="shared" si="203"/>
        <v>57.84533052612263</v>
      </c>
    </row>
    <row r="1435" spans="1:9" ht="13.5" x14ac:dyDescent="0.25">
      <c r="A1435" s="3">
        <f>TITRES_STAT!B1438</f>
        <v>44868</v>
      </c>
      <c r="B1435" s="5">
        <f>TITRES_STAT!D1438</f>
        <v>2.4843999999999999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1.3180466833678421E-2</v>
      </c>
      <c r="G1435" s="2">
        <f t="shared" si="201"/>
        <v>9.6052389679786281E-3</v>
      </c>
      <c r="H1435" s="2">
        <f t="shared" si="202"/>
        <v>1.3722164412169937</v>
      </c>
      <c r="I1435" s="2">
        <f t="shared" si="203"/>
        <v>57.84533052612263</v>
      </c>
    </row>
    <row r="1436" spans="1:9" ht="13.5" x14ac:dyDescent="0.25">
      <c r="A1436" s="3">
        <f>TITRES_STAT!B1439</f>
        <v>44869</v>
      </c>
      <c r="B1436" s="5">
        <f>TITRES_STAT!D1439</f>
        <v>2.4843999999999999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1.2239004916987106E-2</v>
      </c>
      <c r="G1436" s="2">
        <f t="shared" si="201"/>
        <v>8.9191504702658686E-3</v>
      </c>
      <c r="H1436" s="2">
        <f t="shared" si="202"/>
        <v>1.3722164412169937</v>
      </c>
      <c r="I1436" s="2">
        <f t="shared" si="203"/>
        <v>57.84533052612263</v>
      </c>
    </row>
    <row r="1437" spans="1:9" ht="13.5" x14ac:dyDescent="0.25">
      <c r="A1437" s="3">
        <f>TITRES_STAT!B1440</f>
        <v>44872</v>
      </c>
      <c r="B1437" s="5">
        <f>TITRES_STAT!D1440</f>
        <v>2.4456000000000002</v>
      </c>
      <c r="C1437" s="2">
        <f t="shared" si="198"/>
        <v>-3.8799999999999724E-2</v>
      </c>
      <c r="D1437" s="2">
        <f t="shared" si="199"/>
        <v>0</v>
      </c>
      <c r="E1437" s="2">
        <f t="shared" si="200"/>
        <v>3.8799999999999724E-2</v>
      </c>
      <c r="F1437" s="2">
        <f t="shared" ref="F1437:G1452" si="204">((F1436*13)+D1437)/14</f>
        <v>1.1364790280059456E-2</v>
      </c>
      <c r="G1437" s="2">
        <f t="shared" si="204"/>
        <v>1.1053496865246858E-2</v>
      </c>
      <c r="H1437" s="2">
        <f t="shared" si="202"/>
        <v>1.0281624375170659</v>
      </c>
      <c r="I1437" s="2">
        <f t="shared" si="203"/>
        <v>50.69428456508502</v>
      </c>
    </row>
    <row r="1438" spans="1:9" ht="13.5" x14ac:dyDescent="0.25">
      <c r="A1438" s="3">
        <f>TITRES_STAT!B1441</f>
        <v>44873</v>
      </c>
      <c r="B1438" s="5">
        <f>TITRES_STAT!D1441</f>
        <v>2.4689000000000001</v>
      </c>
      <c r="C1438" s="2">
        <f t="shared" si="198"/>
        <v>2.3299999999999876E-2</v>
      </c>
      <c r="D1438" s="2">
        <f t="shared" si="199"/>
        <v>2.3299999999999876E-2</v>
      </c>
      <c r="E1438" s="2">
        <f t="shared" si="200"/>
        <v>0</v>
      </c>
      <c r="F1438" s="2">
        <f t="shared" si="204"/>
        <v>1.2217305260055201E-2</v>
      </c>
      <c r="G1438" s="2">
        <f t="shared" si="204"/>
        <v>1.0263961374872082E-2</v>
      </c>
      <c r="H1438" s="2">
        <f t="shared" si="202"/>
        <v>1.190310915429323</v>
      </c>
      <c r="I1438" s="2">
        <f t="shared" si="203"/>
        <v>54.344381295109876</v>
      </c>
    </row>
    <row r="1439" spans="1:9" ht="13.5" x14ac:dyDescent="0.25">
      <c r="A1439" s="3">
        <f>TITRES_STAT!B1442</f>
        <v>44874</v>
      </c>
      <c r="B1439" s="5">
        <f>TITRES_STAT!D1442</f>
        <v>2.4689000000000001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1.1344640598622686E-2</v>
      </c>
      <c r="G1439" s="2">
        <f t="shared" si="204"/>
        <v>9.5308212766669325E-3</v>
      </c>
      <c r="H1439" s="2">
        <f t="shared" si="202"/>
        <v>1.190310915429323</v>
      </c>
      <c r="I1439" s="2">
        <f t="shared" si="203"/>
        <v>54.344381295109876</v>
      </c>
    </row>
    <row r="1440" spans="1:9" ht="13.5" x14ac:dyDescent="0.25">
      <c r="A1440" s="3">
        <f>TITRES_STAT!B1443</f>
        <v>44875</v>
      </c>
      <c r="B1440" s="5">
        <f>TITRES_STAT!D1443</f>
        <v>2.4066999999999998</v>
      </c>
      <c r="C1440" s="2">
        <f t="shared" si="198"/>
        <v>-6.2200000000000255E-2</v>
      </c>
      <c r="D1440" s="2">
        <f t="shared" si="199"/>
        <v>0</v>
      </c>
      <c r="E1440" s="2">
        <f t="shared" si="200"/>
        <v>6.2200000000000255E-2</v>
      </c>
      <c r="F1440" s="2">
        <f t="shared" si="204"/>
        <v>1.0534309127292493E-2</v>
      </c>
      <c r="G1440" s="2">
        <f t="shared" si="204"/>
        <v>1.3292905471190742E-2</v>
      </c>
      <c r="H1440" s="2">
        <f t="shared" si="202"/>
        <v>0.79247604296315355</v>
      </c>
      <c r="I1440" s="2">
        <f t="shared" si="203"/>
        <v>44.211248796001001</v>
      </c>
    </row>
    <row r="1441" spans="1:9" ht="13.5" x14ac:dyDescent="0.25">
      <c r="A1441" s="3">
        <f>TITRES_STAT!B1444</f>
        <v>44876</v>
      </c>
      <c r="B1441" s="5">
        <f>TITRES_STAT!D1444</f>
        <v>2.4533</v>
      </c>
      <c r="C1441" s="2">
        <f t="shared" si="198"/>
        <v>4.6600000000000197E-2</v>
      </c>
      <c r="D1441" s="2">
        <f t="shared" si="199"/>
        <v>4.6600000000000197E-2</v>
      </c>
      <c r="E1441" s="2">
        <f t="shared" si="200"/>
        <v>0</v>
      </c>
      <c r="F1441" s="2">
        <f t="shared" si="204"/>
        <v>1.3110429903914473E-2</v>
      </c>
      <c r="G1441" s="2">
        <f t="shared" si="204"/>
        <v>1.2343412223248546E-2</v>
      </c>
      <c r="H1441" s="2">
        <f t="shared" si="202"/>
        <v>1.0621398416250949</v>
      </c>
      <c r="I1441" s="2">
        <f t="shared" si="203"/>
        <v>51.506683503484538</v>
      </c>
    </row>
    <row r="1442" spans="1:9" ht="13.5" x14ac:dyDescent="0.25">
      <c r="A1442" s="3">
        <f>TITRES_STAT!B1445</f>
        <v>44879</v>
      </c>
      <c r="B1442" s="5">
        <f>TITRES_STAT!D1445</f>
        <v>2.4533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1.2173970625063439E-2</v>
      </c>
      <c r="G1442" s="2">
        <f t="shared" si="204"/>
        <v>1.1461739921587935E-2</v>
      </c>
      <c r="H1442" s="2">
        <f t="shared" si="202"/>
        <v>1.0621398416250951</v>
      </c>
      <c r="I1442" s="2">
        <f t="shared" si="203"/>
        <v>51.506683503484538</v>
      </c>
    </row>
    <row r="1443" spans="1:9" ht="13.5" x14ac:dyDescent="0.25">
      <c r="A1443" s="3">
        <f>TITRES_STAT!B1446</f>
        <v>44880</v>
      </c>
      <c r="B1443" s="5">
        <f>TITRES_STAT!D1446</f>
        <v>2.4300000000000002</v>
      </c>
      <c r="C1443" s="2">
        <f t="shared" si="198"/>
        <v>-2.3299999999999876E-2</v>
      </c>
      <c r="D1443" s="2">
        <f t="shared" si="199"/>
        <v>0</v>
      </c>
      <c r="E1443" s="2">
        <f t="shared" si="200"/>
        <v>2.3299999999999876E-2</v>
      </c>
      <c r="F1443" s="2">
        <f t="shared" si="204"/>
        <v>1.1304401294701765E-2</v>
      </c>
      <c r="G1443" s="2">
        <f t="shared" si="204"/>
        <v>1.2307329927188788E-2</v>
      </c>
      <c r="H1443" s="2">
        <f t="shared" si="202"/>
        <v>0.91850964925613965</v>
      </c>
      <c r="I1443" s="2">
        <f t="shared" si="203"/>
        <v>47.876206909476416</v>
      </c>
    </row>
    <row r="1444" spans="1:9" ht="13.5" x14ac:dyDescent="0.25">
      <c r="A1444" s="3">
        <f>TITRES_STAT!B1447</f>
        <v>44881</v>
      </c>
      <c r="B1444" s="5">
        <f>TITRES_STAT!D1447</f>
        <v>2.4689000000000001</v>
      </c>
      <c r="C1444" s="2">
        <f t="shared" si="198"/>
        <v>3.8899999999999935E-2</v>
      </c>
      <c r="D1444" s="2">
        <f t="shared" si="199"/>
        <v>3.8899999999999935E-2</v>
      </c>
      <c r="E1444" s="2">
        <f t="shared" si="200"/>
        <v>0</v>
      </c>
      <c r="F1444" s="2">
        <f t="shared" si="204"/>
        <v>1.3275515487937348E-2</v>
      </c>
      <c r="G1444" s="2">
        <f t="shared" si="204"/>
        <v>1.142823493238959E-2</v>
      </c>
      <c r="H1444" s="2">
        <f t="shared" si="202"/>
        <v>1.1616418078974073</v>
      </c>
      <c r="I1444" s="2">
        <f t="shared" si="203"/>
        <v>53.738866617652846</v>
      </c>
    </row>
    <row r="1445" spans="1:9" ht="13.5" x14ac:dyDescent="0.25">
      <c r="A1445" s="3">
        <f>TITRES_STAT!B1448</f>
        <v>44882</v>
      </c>
      <c r="B1445" s="5">
        <f>TITRES_STAT!D1448</f>
        <v>2.4066999999999998</v>
      </c>
      <c r="C1445" s="2">
        <f t="shared" si="198"/>
        <v>-6.2200000000000255E-2</v>
      </c>
      <c r="D1445" s="2">
        <f t="shared" si="199"/>
        <v>0</v>
      </c>
      <c r="E1445" s="2">
        <f t="shared" si="200"/>
        <v>6.2200000000000255E-2</v>
      </c>
      <c r="F1445" s="2">
        <f t="shared" si="204"/>
        <v>1.232726438165611E-2</v>
      </c>
      <c r="G1445" s="2">
        <f t="shared" si="204"/>
        <v>1.5054789580076066E-2</v>
      </c>
      <c r="H1445" s="2">
        <f t="shared" si="202"/>
        <v>0.81882674720145943</v>
      </c>
      <c r="I1445" s="2">
        <f t="shared" si="203"/>
        <v>45.019502185205297</v>
      </c>
    </row>
    <row r="1446" spans="1:9" ht="13.5" x14ac:dyDescent="0.25">
      <c r="A1446" s="3">
        <f>TITRES_STAT!B1449</f>
        <v>44883</v>
      </c>
      <c r="B1446" s="5">
        <f>TITRES_STAT!D1449</f>
        <v>2.3835000000000002</v>
      </c>
      <c r="C1446" s="2">
        <f t="shared" si="198"/>
        <v>-2.3199999999999665E-2</v>
      </c>
      <c r="D1446" s="2">
        <f t="shared" si="199"/>
        <v>0</v>
      </c>
      <c r="E1446" s="2">
        <f t="shared" si="200"/>
        <v>2.3199999999999665E-2</v>
      </c>
      <c r="F1446" s="2">
        <f t="shared" si="204"/>
        <v>1.1446745497252104E-2</v>
      </c>
      <c r="G1446" s="2">
        <f t="shared" si="204"/>
        <v>1.5636590324356322E-2</v>
      </c>
      <c r="H1446" s="2">
        <f t="shared" si="202"/>
        <v>0.73204869218976021</v>
      </c>
      <c r="I1446" s="2">
        <f t="shared" si="203"/>
        <v>42.264902568314071</v>
      </c>
    </row>
    <row r="1447" spans="1:9" ht="13.5" x14ac:dyDescent="0.25">
      <c r="A1447" s="3">
        <f>TITRES_STAT!B1450</f>
        <v>44886</v>
      </c>
      <c r="B1447" s="5">
        <f>TITRES_STAT!D1450</f>
        <v>2.399</v>
      </c>
      <c r="C1447" s="2">
        <f t="shared" si="198"/>
        <v>1.5499999999999847E-2</v>
      </c>
      <c r="D1447" s="2">
        <f t="shared" si="199"/>
        <v>1.5499999999999847E-2</v>
      </c>
      <c r="E1447" s="2">
        <f t="shared" si="200"/>
        <v>0</v>
      </c>
      <c r="F1447" s="2">
        <f t="shared" si="204"/>
        <v>1.1736263676019801E-2</v>
      </c>
      <c r="G1447" s="2">
        <f t="shared" si="204"/>
        <v>1.4519691015473726E-2</v>
      </c>
      <c r="H1447" s="2">
        <f t="shared" si="202"/>
        <v>0.80829982287587188</v>
      </c>
      <c r="I1447" s="2">
        <f t="shared" si="203"/>
        <v>44.69943604763359</v>
      </c>
    </row>
    <row r="1448" spans="1:9" ht="13.5" x14ac:dyDescent="0.25">
      <c r="A1448" s="3">
        <f>TITRES_STAT!B1451</f>
        <v>44887</v>
      </c>
      <c r="B1448" s="5">
        <f>TITRES_STAT!D1451</f>
        <v>2.399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1.0897959127732672E-2</v>
      </c>
      <c r="G1448" s="2">
        <f t="shared" si="204"/>
        <v>1.3482570228654175E-2</v>
      </c>
      <c r="H1448" s="2">
        <f t="shared" si="202"/>
        <v>0.80829982287587188</v>
      </c>
      <c r="I1448" s="2">
        <f t="shared" si="203"/>
        <v>44.69943604763359</v>
      </c>
    </row>
    <row r="1449" spans="1:9" ht="13.5" x14ac:dyDescent="0.25">
      <c r="A1449" s="3">
        <f>TITRES_STAT!B1452</f>
        <v>44888</v>
      </c>
      <c r="B1449" s="5">
        <f>TITRES_STAT!D1452</f>
        <v>2.399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1.0119533475751768E-2</v>
      </c>
      <c r="G1449" s="2">
        <f t="shared" si="204"/>
        <v>1.2519529498036018E-2</v>
      </c>
      <c r="H1449" s="2">
        <f t="shared" si="202"/>
        <v>0.80829982287587199</v>
      </c>
      <c r="I1449" s="2">
        <f t="shared" si="203"/>
        <v>44.699436047633597</v>
      </c>
    </row>
    <row r="1450" spans="1:9" ht="13.5" x14ac:dyDescent="0.25">
      <c r="A1450" s="3">
        <f>TITRES_STAT!B1453</f>
        <v>44889</v>
      </c>
      <c r="B1450" s="5">
        <f>TITRES_STAT!D1453</f>
        <v>2.3912</v>
      </c>
      <c r="C1450" s="2">
        <f t="shared" si="198"/>
        <v>-7.8000000000000291E-3</v>
      </c>
      <c r="D1450" s="2">
        <f t="shared" si="199"/>
        <v>0</v>
      </c>
      <c r="E1450" s="2">
        <f t="shared" si="200"/>
        <v>7.8000000000000291E-3</v>
      </c>
      <c r="F1450" s="2">
        <f t="shared" si="204"/>
        <v>9.3967096560552132E-3</v>
      </c>
      <c r="G1450" s="2">
        <f t="shared" si="204"/>
        <v>1.2182420248176304E-2</v>
      </c>
      <c r="H1450" s="2">
        <f t="shared" si="202"/>
        <v>0.77133356628884076</v>
      </c>
      <c r="I1450" s="2">
        <f t="shared" si="203"/>
        <v>43.545359325227395</v>
      </c>
    </row>
    <row r="1451" spans="1:9" ht="13.5" x14ac:dyDescent="0.25">
      <c r="A1451" s="3">
        <f>TITRES_STAT!B1454</f>
        <v>44890</v>
      </c>
      <c r="B1451" s="5">
        <f>TITRES_STAT!D1454</f>
        <v>2.4066999999999998</v>
      </c>
      <c r="C1451" s="2">
        <f t="shared" si="198"/>
        <v>1.5499999999999847E-2</v>
      </c>
      <c r="D1451" s="2">
        <f t="shared" si="199"/>
        <v>1.5499999999999847E-2</v>
      </c>
      <c r="E1451" s="2">
        <f t="shared" si="200"/>
        <v>0</v>
      </c>
      <c r="F1451" s="2">
        <f t="shared" si="204"/>
        <v>9.8326589663369733E-3</v>
      </c>
      <c r="G1451" s="2">
        <f t="shared" si="204"/>
        <v>1.1312247373306567E-2</v>
      </c>
      <c r="H1451" s="2">
        <f t="shared" si="202"/>
        <v>0.86920473375953844</v>
      </c>
      <c r="I1451" s="2">
        <f t="shared" si="203"/>
        <v>46.501312459834388</v>
      </c>
    </row>
    <row r="1452" spans="1:9" ht="13.5" x14ac:dyDescent="0.25">
      <c r="A1452" s="3">
        <f>TITRES_STAT!B1455</f>
        <v>44893</v>
      </c>
      <c r="B1452" s="5">
        <f>TITRES_STAT!D1455</f>
        <v>2.4144999999999999</v>
      </c>
      <c r="C1452" s="2">
        <f t="shared" si="198"/>
        <v>7.8000000000000291E-3</v>
      </c>
      <c r="D1452" s="2">
        <f t="shared" si="199"/>
        <v>7.8000000000000291E-3</v>
      </c>
      <c r="E1452" s="2">
        <f t="shared" si="200"/>
        <v>0</v>
      </c>
      <c r="F1452" s="2">
        <f t="shared" si="204"/>
        <v>9.6874690401700485E-3</v>
      </c>
      <c r="G1452" s="2">
        <f t="shared" si="204"/>
        <v>1.050422970378467E-2</v>
      </c>
      <c r="H1452" s="2">
        <f t="shared" si="202"/>
        <v>0.92224459225978817</v>
      </c>
      <c r="I1452" s="2">
        <f t="shared" si="203"/>
        <v>47.977484029521897</v>
      </c>
    </row>
    <row r="1453" spans="1:9" ht="13.5" x14ac:dyDescent="0.25">
      <c r="A1453" s="3">
        <f>TITRES_STAT!B1456</f>
        <v>44894</v>
      </c>
      <c r="B1453" s="5">
        <f>TITRES_STAT!D1456</f>
        <v>2.4066999999999998</v>
      </c>
      <c r="C1453" s="2">
        <f t="shared" si="198"/>
        <v>-7.8000000000000291E-3</v>
      </c>
      <c r="D1453" s="2">
        <f t="shared" si="199"/>
        <v>0</v>
      </c>
      <c r="E1453" s="2">
        <f t="shared" si="200"/>
        <v>7.8000000000000291E-3</v>
      </c>
      <c r="F1453" s="2">
        <f t="shared" ref="F1453:G1468" si="205">((F1452*13)+D1453)/14</f>
        <v>8.9955069658721881E-3</v>
      </c>
      <c r="G1453" s="2">
        <f t="shared" si="205"/>
        <v>1.0311070439228623E-2</v>
      </c>
      <c r="H1453" s="2">
        <f t="shared" si="202"/>
        <v>0.87241252194812346</v>
      </c>
      <c r="I1453" s="2">
        <f t="shared" si="203"/>
        <v>46.592965584337954</v>
      </c>
    </row>
    <row r="1454" spans="1:9" ht="13.5" x14ac:dyDescent="0.25">
      <c r="A1454" s="3">
        <f>TITRES_STAT!B1457</f>
        <v>44895</v>
      </c>
      <c r="B1454" s="5">
        <f>TITRES_STAT!D1457</f>
        <v>2.3369</v>
      </c>
      <c r="C1454" s="2">
        <f t="shared" si="198"/>
        <v>-6.9799999999999862E-2</v>
      </c>
      <c r="D1454" s="2">
        <f t="shared" si="199"/>
        <v>0</v>
      </c>
      <c r="E1454" s="2">
        <f t="shared" si="200"/>
        <v>6.9799999999999862E-2</v>
      </c>
      <c r="F1454" s="2">
        <f t="shared" si="205"/>
        <v>8.3529707540241742E-3</v>
      </c>
      <c r="G1454" s="2">
        <f t="shared" si="205"/>
        <v>1.4560279693569425E-2</v>
      </c>
      <c r="H1454" s="2">
        <f t="shared" si="202"/>
        <v>0.57368202601995888</v>
      </c>
      <c r="I1454" s="2">
        <f t="shared" si="203"/>
        <v>36.454761288141121</v>
      </c>
    </row>
    <row r="1455" spans="1:9" ht="13.5" x14ac:dyDescent="0.25">
      <c r="A1455" s="3">
        <f>TITRES_STAT!B1458</f>
        <v>44896</v>
      </c>
      <c r="B1455" s="5">
        <f>TITRES_STAT!D1458</f>
        <v>2.3757000000000001</v>
      </c>
      <c r="C1455" s="2">
        <f t="shared" si="198"/>
        <v>3.8800000000000168E-2</v>
      </c>
      <c r="D1455" s="2">
        <f t="shared" si="199"/>
        <v>3.8800000000000168E-2</v>
      </c>
      <c r="E1455" s="2">
        <f t="shared" si="200"/>
        <v>0</v>
      </c>
      <c r="F1455" s="2">
        <f t="shared" si="205"/>
        <v>1.0527758557308173E-2</v>
      </c>
      <c r="G1455" s="2">
        <f t="shared" si="205"/>
        <v>1.3520259715457323E-2</v>
      </c>
      <c r="H1455" s="2">
        <f t="shared" si="202"/>
        <v>0.7786654087178585</v>
      </c>
      <c r="I1455" s="2">
        <f t="shared" si="203"/>
        <v>43.77807118198556</v>
      </c>
    </row>
    <row r="1456" spans="1:9" ht="13.5" x14ac:dyDescent="0.25">
      <c r="A1456" s="3">
        <f>TITRES_STAT!B1459</f>
        <v>44897</v>
      </c>
      <c r="B1456" s="5">
        <f>TITRES_STAT!D1459</f>
        <v>2.4066999999999998</v>
      </c>
      <c r="C1456" s="2">
        <f t="shared" si="198"/>
        <v>3.0999999999999694E-2</v>
      </c>
      <c r="D1456" s="2">
        <f t="shared" si="199"/>
        <v>3.0999999999999694E-2</v>
      </c>
      <c r="E1456" s="2">
        <f t="shared" si="200"/>
        <v>0</v>
      </c>
      <c r="F1456" s="2">
        <f t="shared" si="205"/>
        <v>1.1990061517500426E-2</v>
      </c>
      <c r="G1456" s="2">
        <f t="shared" si="205"/>
        <v>1.2554526878638944E-2</v>
      </c>
      <c r="H1456" s="2">
        <f t="shared" si="202"/>
        <v>0.95503889819225807</v>
      </c>
      <c r="I1456" s="2">
        <f t="shared" si="203"/>
        <v>48.85012257686239</v>
      </c>
    </row>
    <row r="1457" spans="1:9" ht="13.5" x14ac:dyDescent="0.25">
      <c r="A1457" s="3">
        <f>TITRES_STAT!B1460</f>
        <v>44900</v>
      </c>
      <c r="B1457" s="5">
        <f>TITRES_STAT!D1460</f>
        <v>2.3601999999999999</v>
      </c>
      <c r="C1457" s="2">
        <f t="shared" si="198"/>
        <v>-4.6499999999999986E-2</v>
      </c>
      <c r="D1457" s="2">
        <f t="shared" si="199"/>
        <v>0</v>
      </c>
      <c r="E1457" s="2">
        <f t="shared" si="200"/>
        <v>4.6499999999999986E-2</v>
      </c>
      <c r="F1457" s="2">
        <f t="shared" si="205"/>
        <v>1.113362855196468E-2</v>
      </c>
      <c r="G1457" s="2">
        <f t="shared" si="205"/>
        <v>1.4979203530164733E-2</v>
      </c>
      <c r="H1457" s="2">
        <f t="shared" si="202"/>
        <v>0.74327239960015679</v>
      </c>
      <c r="I1457" s="2">
        <f t="shared" si="203"/>
        <v>42.636618337480499</v>
      </c>
    </row>
    <row r="1458" spans="1:9" ht="13.5" x14ac:dyDescent="0.25">
      <c r="A1458" s="3">
        <f>TITRES_STAT!B1461</f>
        <v>44901</v>
      </c>
      <c r="B1458" s="5">
        <f>TITRES_STAT!D1461</f>
        <v>2.3601999999999999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1.0338369369681489E-2</v>
      </c>
      <c r="G1458" s="2">
        <f t="shared" si="205"/>
        <v>1.3909260420867252E-2</v>
      </c>
      <c r="H1458" s="2">
        <f t="shared" si="202"/>
        <v>0.74327239960015679</v>
      </c>
      <c r="I1458" s="2">
        <f t="shared" si="203"/>
        <v>42.636618337480499</v>
      </c>
    </row>
    <row r="1459" spans="1:9" ht="13.5" x14ac:dyDescent="0.25">
      <c r="A1459" s="3">
        <f>TITRES_STAT!B1462</f>
        <v>44902</v>
      </c>
      <c r="B1459" s="5">
        <f>TITRES_STAT!D1462</f>
        <v>2.3290999999999999</v>
      </c>
      <c r="C1459" s="2">
        <f t="shared" si="198"/>
        <v>-3.1099999999999905E-2</v>
      </c>
      <c r="D1459" s="2">
        <f t="shared" si="199"/>
        <v>0</v>
      </c>
      <c r="E1459" s="2">
        <f t="shared" si="200"/>
        <v>3.1099999999999905E-2</v>
      </c>
      <c r="F1459" s="2">
        <f t="shared" si="205"/>
        <v>9.5999144147042408E-3</v>
      </c>
      <c r="G1459" s="2">
        <f t="shared" si="205"/>
        <v>1.5137170390805298E-2</v>
      </c>
      <c r="H1459" s="2">
        <f t="shared" si="202"/>
        <v>0.63419477794446133</v>
      </c>
      <c r="I1459" s="2">
        <f t="shared" si="203"/>
        <v>38.807783900898905</v>
      </c>
    </row>
    <row r="1460" spans="1:9" ht="13.5" x14ac:dyDescent="0.25">
      <c r="A1460" s="3">
        <f>TITRES_STAT!B1463</f>
        <v>44903</v>
      </c>
      <c r="B1460" s="5">
        <f>TITRES_STAT!D1463</f>
        <v>2.3290999999999999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8.9142062422253674E-3</v>
      </c>
      <c r="G1460" s="2">
        <f t="shared" si="205"/>
        <v>1.4055943934319205E-2</v>
      </c>
      <c r="H1460" s="2">
        <f t="shared" si="202"/>
        <v>0.63419477794446144</v>
      </c>
      <c r="I1460" s="2">
        <f t="shared" si="203"/>
        <v>38.807783900898912</v>
      </c>
    </row>
    <row r="1461" spans="1:9" ht="13.5" x14ac:dyDescent="0.25">
      <c r="A1461" s="3">
        <f>TITRES_STAT!B1464</f>
        <v>44904</v>
      </c>
      <c r="B1461" s="5">
        <f>TITRES_STAT!D1464</f>
        <v>2.3445999999999998</v>
      </c>
      <c r="C1461" s="2">
        <f t="shared" si="198"/>
        <v>1.5499999999999847E-2</v>
      </c>
      <c r="D1461" s="2">
        <f t="shared" si="199"/>
        <v>1.5499999999999847E-2</v>
      </c>
      <c r="E1461" s="2">
        <f t="shared" si="200"/>
        <v>0</v>
      </c>
      <c r="F1461" s="2">
        <f t="shared" si="205"/>
        <v>9.3846200820664021E-3</v>
      </c>
      <c r="G1461" s="2">
        <f t="shared" si="205"/>
        <v>1.3051947939010692E-2</v>
      </c>
      <c r="H1461" s="2">
        <f t="shared" si="202"/>
        <v>0.71902064932521748</v>
      </c>
      <c r="I1461" s="2">
        <f t="shared" si="203"/>
        <v>41.82734219088416</v>
      </c>
    </row>
    <row r="1462" spans="1:9" ht="13.5" x14ac:dyDescent="0.25">
      <c r="A1462" s="3">
        <f>TITRES_STAT!B1465</f>
        <v>44907</v>
      </c>
      <c r="B1462" s="5">
        <f>TITRES_STAT!D1465</f>
        <v>2.3523999999999998</v>
      </c>
      <c r="C1462" s="2">
        <f t="shared" si="198"/>
        <v>7.8000000000000291E-3</v>
      </c>
      <c r="D1462" s="2">
        <f t="shared" si="199"/>
        <v>7.8000000000000291E-3</v>
      </c>
      <c r="E1462" s="2">
        <f t="shared" si="200"/>
        <v>0</v>
      </c>
      <c r="F1462" s="2">
        <f t="shared" si="205"/>
        <v>9.2714329333473764E-3</v>
      </c>
      <c r="G1462" s="2">
        <f t="shared" si="205"/>
        <v>1.211966594336707E-2</v>
      </c>
      <c r="H1462" s="2">
        <f t="shared" si="202"/>
        <v>0.76499079897672484</v>
      </c>
      <c r="I1462" s="2">
        <f t="shared" si="203"/>
        <v>43.34248084580598</v>
      </c>
    </row>
    <row r="1463" spans="1:9" ht="13.5" x14ac:dyDescent="0.25">
      <c r="A1463" s="3">
        <f>TITRES_STAT!B1466</f>
        <v>44908</v>
      </c>
      <c r="B1463" s="5">
        <f>TITRES_STAT!D1466</f>
        <v>2.3445999999999998</v>
      </c>
      <c r="C1463" s="2">
        <f t="shared" si="198"/>
        <v>-7.8000000000000291E-3</v>
      </c>
      <c r="D1463" s="2">
        <f t="shared" si="199"/>
        <v>0</v>
      </c>
      <c r="E1463" s="2">
        <f t="shared" si="200"/>
        <v>7.8000000000000291E-3</v>
      </c>
      <c r="F1463" s="2">
        <f t="shared" si="205"/>
        <v>8.6091877238225634E-3</v>
      </c>
      <c r="G1463" s="2">
        <f t="shared" si="205"/>
        <v>1.181111837598371E-2</v>
      </c>
      <c r="H1463" s="2">
        <f t="shared" si="202"/>
        <v>0.72890537964026902</v>
      </c>
      <c r="I1463" s="2">
        <f t="shared" si="203"/>
        <v>42.159934732340957</v>
      </c>
    </row>
    <row r="1464" spans="1:9" ht="13.5" x14ac:dyDescent="0.25">
      <c r="A1464" s="3">
        <f>TITRES_STAT!B1467</f>
        <v>44909</v>
      </c>
      <c r="B1464" s="5">
        <f>TITRES_STAT!D1467</f>
        <v>2.3523999999999998</v>
      </c>
      <c r="C1464" s="2">
        <f t="shared" si="198"/>
        <v>7.8000000000000291E-3</v>
      </c>
      <c r="D1464" s="2">
        <f t="shared" si="199"/>
        <v>7.8000000000000291E-3</v>
      </c>
      <c r="E1464" s="2">
        <f t="shared" si="200"/>
        <v>0</v>
      </c>
      <c r="F1464" s="2">
        <f t="shared" si="205"/>
        <v>8.551388600692383E-3</v>
      </c>
      <c r="G1464" s="2">
        <f t="shared" si="205"/>
        <v>1.0967467063413446E-2</v>
      </c>
      <c r="H1464" s="2">
        <f t="shared" si="202"/>
        <v>0.77970497210054102</v>
      </c>
      <c r="I1464" s="2">
        <f t="shared" si="203"/>
        <v>43.810911601841227</v>
      </c>
    </row>
    <row r="1465" spans="1:9" ht="13.5" x14ac:dyDescent="0.25">
      <c r="A1465" s="3">
        <f>TITRES_STAT!B1468</f>
        <v>44910</v>
      </c>
      <c r="B1465" s="5">
        <f>TITRES_STAT!D1468</f>
        <v>2.3601999999999999</v>
      </c>
      <c r="C1465" s="2">
        <f t="shared" si="198"/>
        <v>7.8000000000000291E-3</v>
      </c>
      <c r="D1465" s="2">
        <f t="shared" si="199"/>
        <v>7.8000000000000291E-3</v>
      </c>
      <c r="E1465" s="2">
        <f t="shared" si="200"/>
        <v>0</v>
      </c>
      <c r="F1465" s="2">
        <f t="shared" si="205"/>
        <v>8.4977179863572148E-3</v>
      </c>
      <c r="G1465" s="2">
        <f t="shared" si="205"/>
        <v>1.0184076558883913E-2</v>
      </c>
      <c r="H1465" s="2">
        <f t="shared" si="202"/>
        <v>0.8344122255192955</v>
      </c>
      <c r="I1465" s="2">
        <f t="shared" si="203"/>
        <v>45.486625847311153</v>
      </c>
    </row>
    <row r="1466" spans="1:9" ht="13.5" x14ac:dyDescent="0.25">
      <c r="A1466" s="3">
        <f>TITRES_STAT!B1469</f>
        <v>44911</v>
      </c>
      <c r="B1466" s="5">
        <f>TITRES_STAT!D1469</f>
        <v>2.3601999999999999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7.8907381301888419E-3</v>
      </c>
      <c r="G1466" s="2">
        <f t="shared" si="205"/>
        <v>9.4566425189636337E-3</v>
      </c>
      <c r="H1466" s="2">
        <f t="shared" si="202"/>
        <v>0.8344122255192955</v>
      </c>
      <c r="I1466" s="2">
        <f t="shared" si="203"/>
        <v>45.486625847311153</v>
      </c>
    </row>
    <row r="1467" spans="1:9" ht="13.5" x14ac:dyDescent="0.25">
      <c r="A1467" s="3">
        <f>TITRES_STAT!B1470</f>
        <v>44914</v>
      </c>
      <c r="B1467" s="5">
        <f>TITRES_STAT!D1470</f>
        <v>2.3445999999999998</v>
      </c>
      <c r="C1467" s="2">
        <f t="shared" si="198"/>
        <v>-1.5600000000000058E-2</v>
      </c>
      <c r="D1467" s="2">
        <f t="shared" si="199"/>
        <v>0</v>
      </c>
      <c r="E1467" s="2">
        <f t="shared" si="200"/>
        <v>1.5600000000000058E-2</v>
      </c>
      <c r="F1467" s="2">
        <f t="shared" si="205"/>
        <v>7.3271139780324967E-3</v>
      </c>
      <c r="G1467" s="2">
        <f t="shared" si="205"/>
        <v>9.8954537676090946E-3</v>
      </c>
      <c r="H1467" s="2">
        <f t="shared" si="202"/>
        <v>0.74045255024245837</v>
      </c>
      <c r="I1467" s="2">
        <f t="shared" si="203"/>
        <v>42.543679236719647</v>
      </c>
    </row>
    <row r="1468" spans="1:9" ht="13.5" x14ac:dyDescent="0.25">
      <c r="A1468" s="3">
        <f>TITRES_STAT!B1471</f>
        <v>44915</v>
      </c>
      <c r="B1468" s="5">
        <f>TITRES_STAT!D1471</f>
        <v>2.3212999999999999</v>
      </c>
      <c r="C1468" s="2">
        <f t="shared" si="198"/>
        <v>-2.3299999999999876E-2</v>
      </c>
      <c r="D1468" s="2">
        <f t="shared" si="199"/>
        <v>0</v>
      </c>
      <c r="E1468" s="2">
        <f t="shared" si="200"/>
        <v>2.3299999999999876E-2</v>
      </c>
      <c r="F1468" s="2">
        <f t="shared" si="205"/>
        <v>6.8037486938873184E-3</v>
      </c>
      <c r="G1468" s="2">
        <f t="shared" si="205"/>
        <v>1.0852921355637007E-2</v>
      </c>
      <c r="H1468" s="2">
        <f t="shared" si="202"/>
        <v>0.62690481861397174</v>
      </c>
      <c r="I1468" s="2">
        <f t="shared" si="203"/>
        <v>38.533589146785992</v>
      </c>
    </row>
    <row r="1469" spans="1:9" ht="13.5" x14ac:dyDescent="0.25">
      <c r="A1469" s="3">
        <f>TITRES_STAT!B1472</f>
        <v>44916</v>
      </c>
      <c r="B1469" s="5">
        <f>TITRES_STAT!D1472</f>
        <v>2.2902999999999998</v>
      </c>
      <c r="C1469" s="2">
        <f t="shared" si="198"/>
        <v>-3.1000000000000139E-2</v>
      </c>
      <c r="D1469" s="2">
        <f t="shared" si="199"/>
        <v>0</v>
      </c>
      <c r="E1469" s="2">
        <f t="shared" si="200"/>
        <v>3.1000000000000139E-2</v>
      </c>
      <c r="F1469" s="2">
        <f t="shared" ref="F1469:G1484" si="206">((F1468*13)+D1469)/14</f>
        <v>6.3177666443239387E-3</v>
      </c>
      <c r="G1469" s="2">
        <f t="shared" si="206"/>
        <v>1.2291998401662946E-2</v>
      </c>
      <c r="H1469" s="2">
        <f t="shared" si="202"/>
        <v>0.51397392335075698</v>
      </c>
      <c r="I1469" s="2">
        <f t="shared" si="203"/>
        <v>33.948664202433534</v>
      </c>
    </row>
    <row r="1470" spans="1:9" ht="13.5" x14ac:dyDescent="0.25">
      <c r="A1470" s="3">
        <f>TITRES_STAT!B1473</f>
        <v>44917</v>
      </c>
      <c r="B1470" s="5">
        <f>TITRES_STAT!D1473</f>
        <v>2.2515000000000001</v>
      </c>
      <c r="C1470" s="2">
        <f t="shared" si="198"/>
        <v>-3.8799999999999724E-2</v>
      </c>
      <c r="D1470" s="2">
        <f t="shared" si="199"/>
        <v>0</v>
      </c>
      <c r="E1470" s="2">
        <f t="shared" si="200"/>
        <v>3.8799999999999724E-2</v>
      </c>
      <c r="F1470" s="2">
        <f t="shared" si="206"/>
        <v>5.8664975983008004E-3</v>
      </c>
      <c r="G1470" s="2">
        <f t="shared" si="206"/>
        <v>1.4185427087258432E-2</v>
      </c>
      <c r="H1470" s="2">
        <f t="shared" si="202"/>
        <v>0.41355805237405779</v>
      </c>
      <c r="I1470" s="2">
        <f t="shared" si="203"/>
        <v>29.256531182394028</v>
      </c>
    </row>
    <row r="1471" spans="1:9" ht="13.5" x14ac:dyDescent="0.25">
      <c r="A1471" s="3">
        <f>TITRES_STAT!B1474</f>
        <v>44918</v>
      </c>
      <c r="B1471" s="5">
        <f>TITRES_STAT!D1474</f>
        <v>2.3058000000000001</v>
      </c>
      <c r="C1471" s="2">
        <f t="shared" si="198"/>
        <v>5.4300000000000015E-2</v>
      </c>
      <c r="D1471" s="2">
        <f t="shared" si="199"/>
        <v>5.4300000000000015E-2</v>
      </c>
      <c r="E1471" s="2">
        <f t="shared" si="200"/>
        <v>0</v>
      </c>
      <c r="F1471" s="2">
        <f t="shared" si="206"/>
        <v>9.3260334841364593E-3</v>
      </c>
      <c r="G1471" s="2">
        <f t="shared" si="206"/>
        <v>1.3172182295311401E-2</v>
      </c>
      <c r="H1471" s="2">
        <f t="shared" si="202"/>
        <v>0.70800974926197557</v>
      </c>
      <c r="I1471" s="2">
        <f t="shared" si="203"/>
        <v>41.452324822379026</v>
      </c>
    </row>
    <row r="1472" spans="1:9" ht="13.5" x14ac:dyDescent="0.25">
      <c r="A1472" s="3">
        <f>TITRES_STAT!B1475</f>
        <v>44921</v>
      </c>
      <c r="B1472" s="5">
        <f>TITRES_STAT!D1475</f>
        <v>2.3212999999999999</v>
      </c>
      <c r="C1472" s="2">
        <f t="shared" si="198"/>
        <v>1.5499999999999847E-2</v>
      </c>
      <c r="D1472" s="2">
        <f t="shared" si="199"/>
        <v>1.5499999999999847E-2</v>
      </c>
      <c r="E1472" s="2">
        <f t="shared" si="200"/>
        <v>0</v>
      </c>
      <c r="F1472" s="2">
        <f t="shared" si="206"/>
        <v>9.7670310924124169E-3</v>
      </c>
      <c r="G1472" s="2">
        <f t="shared" si="206"/>
        <v>1.2231312131360587E-2</v>
      </c>
      <c r="H1472" s="2">
        <f t="shared" si="202"/>
        <v>0.79852684548619657</v>
      </c>
      <c r="I1472" s="2">
        <f t="shared" si="203"/>
        <v>44.398939470393636</v>
      </c>
    </row>
    <row r="1473" spans="1:9" ht="13.5" x14ac:dyDescent="0.25">
      <c r="A1473" s="3">
        <f>TITRES_STAT!B1476</f>
        <v>44922</v>
      </c>
      <c r="B1473" s="5">
        <f>TITRES_STAT!D1476</f>
        <v>2.2825000000000002</v>
      </c>
      <c r="C1473" s="2">
        <f t="shared" si="198"/>
        <v>-3.8799999999999724E-2</v>
      </c>
      <c r="D1473" s="2">
        <f t="shared" si="199"/>
        <v>0</v>
      </c>
      <c r="E1473" s="2">
        <f t="shared" si="200"/>
        <v>3.8799999999999724E-2</v>
      </c>
      <c r="F1473" s="2">
        <f t="shared" si="206"/>
        <v>9.0693860143829571E-3</v>
      </c>
      <c r="G1473" s="2">
        <f t="shared" si="206"/>
        <v>1.4129075550549097E-2</v>
      </c>
      <c r="H1473" s="2">
        <f t="shared" si="202"/>
        <v>0.64189521684810402</v>
      </c>
      <c r="I1473" s="2">
        <f t="shared" si="203"/>
        <v>39.094773543486568</v>
      </c>
    </row>
    <row r="1474" spans="1:9" ht="13.5" x14ac:dyDescent="0.25">
      <c r="A1474" s="3">
        <f>TITRES_STAT!B1477</f>
        <v>44923</v>
      </c>
      <c r="B1474" s="5">
        <f>TITRES_STAT!D1477</f>
        <v>2.2902999999999998</v>
      </c>
      <c r="C1474" s="2">
        <f t="shared" si="198"/>
        <v>7.799999999999585E-3</v>
      </c>
      <c r="D1474" s="2">
        <f t="shared" si="199"/>
        <v>7.799999999999585E-3</v>
      </c>
      <c r="E1474" s="2">
        <f t="shared" si="200"/>
        <v>0</v>
      </c>
      <c r="F1474" s="2">
        <f t="shared" si="206"/>
        <v>8.9787155847841447E-3</v>
      </c>
      <c r="G1474" s="2">
        <f t="shared" si="206"/>
        <v>1.3119855868367019E-2</v>
      </c>
      <c r="H1474" s="2">
        <f t="shared" si="202"/>
        <v>0.68436084015469401</v>
      </c>
      <c r="I1474" s="2">
        <f t="shared" si="203"/>
        <v>40.630298677084028</v>
      </c>
    </row>
    <row r="1475" spans="1:9" ht="13.5" x14ac:dyDescent="0.25">
      <c r="A1475" s="3">
        <f>TITRES_STAT!B1478</f>
        <v>44924</v>
      </c>
      <c r="B1475" s="5">
        <f>TITRES_STAT!D1478</f>
        <v>2.2515000000000001</v>
      </c>
      <c r="C1475" s="2">
        <f t="shared" ref="C1475:C1538" si="207">B1475-B1474</f>
        <v>-3.8799999999999724E-2</v>
      </c>
      <c r="D1475" s="2">
        <f t="shared" ref="D1475:D1538" si="208">IF(C1475&gt;0,C1475,0)</f>
        <v>0</v>
      </c>
      <c r="E1475" s="2">
        <f t="shared" ref="E1475:E1538" si="209">IF(C1475&lt;0,-C1475,0)</f>
        <v>3.8799999999999724E-2</v>
      </c>
      <c r="F1475" s="2">
        <f t="shared" si="206"/>
        <v>8.3373787572995628E-3</v>
      </c>
      <c r="G1475" s="2">
        <f t="shared" si="206"/>
        <v>1.4954151877769354E-2</v>
      </c>
      <c r="H1475" s="2">
        <f t="shared" si="202"/>
        <v>0.55752936210938187</v>
      </c>
      <c r="I1475" s="2">
        <f t="shared" si="203"/>
        <v>35.79575291950276</v>
      </c>
    </row>
    <row r="1476" spans="1:9" ht="13.5" x14ac:dyDescent="0.25">
      <c r="A1476" s="3">
        <f>TITRES_STAT!B1479</f>
        <v>44925</v>
      </c>
      <c r="B1476" s="5">
        <f>TITRES_STAT!D1479</f>
        <v>2.1738</v>
      </c>
      <c r="C1476" s="2">
        <f t="shared" si="207"/>
        <v>-7.7700000000000102E-2</v>
      </c>
      <c r="D1476" s="2">
        <f t="shared" si="208"/>
        <v>0</v>
      </c>
      <c r="E1476" s="2">
        <f t="shared" si="209"/>
        <v>7.7700000000000102E-2</v>
      </c>
      <c r="F1476" s="2">
        <f t="shared" si="206"/>
        <v>7.7418517032067369E-3</v>
      </c>
      <c r="G1476" s="2">
        <f t="shared" si="206"/>
        <v>1.9435998172214409E-2</v>
      </c>
      <c r="H1476" s="2">
        <f t="shared" si="202"/>
        <v>0.3983253977804157</v>
      </c>
      <c r="I1476" s="2">
        <f t="shared" si="203"/>
        <v>28.485887363033243</v>
      </c>
    </row>
    <row r="1477" spans="1:9" ht="13.5" x14ac:dyDescent="0.25">
      <c r="A1477" s="3">
        <f>TITRES_STAT!B1480</f>
        <v>44928</v>
      </c>
      <c r="B1477" s="5">
        <f>TITRES_STAT!D1480</f>
        <v>2.2515000000000001</v>
      </c>
      <c r="C1477" s="2">
        <f t="shared" si="207"/>
        <v>7.7700000000000102E-2</v>
      </c>
      <c r="D1477" s="2">
        <f t="shared" si="208"/>
        <v>7.7700000000000102E-2</v>
      </c>
      <c r="E1477" s="2">
        <f t="shared" si="209"/>
        <v>0</v>
      </c>
      <c r="F1477" s="2">
        <f t="shared" si="206"/>
        <v>1.2738862295834834E-2</v>
      </c>
      <c r="G1477" s="2">
        <f t="shared" si="206"/>
        <v>1.804771258848481E-2</v>
      </c>
      <c r="H1477" s="2">
        <f t="shared" si="202"/>
        <v>0.70584359283085862</v>
      </c>
      <c r="I1477" s="2">
        <f t="shared" si="203"/>
        <v>41.377978367847113</v>
      </c>
    </row>
    <row r="1478" spans="1:9" ht="13.5" x14ac:dyDescent="0.25">
      <c r="A1478" s="3">
        <f>TITRES_STAT!B1481</f>
        <v>44929</v>
      </c>
      <c r="B1478" s="5">
        <f>TITRES_STAT!D1481</f>
        <v>2.2282000000000002</v>
      </c>
      <c r="C1478" s="2">
        <f t="shared" si="207"/>
        <v>-2.3299999999999876E-2</v>
      </c>
      <c r="D1478" s="2">
        <f t="shared" si="208"/>
        <v>0</v>
      </c>
      <c r="E1478" s="2">
        <f t="shared" si="209"/>
        <v>2.3299999999999876E-2</v>
      </c>
      <c r="F1478" s="2">
        <f t="shared" si="206"/>
        <v>1.1828943560418059E-2</v>
      </c>
      <c r="G1478" s="2">
        <f t="shared" si="206"/>
        <v>1.84228759750216E-2</v>
      </c>
      <c r="H1478" s="2">
        <f t="shared" si="202"/>
        <v>0.6420790964698545</v>
      </c>
      <c r="I1478" s="2">
        <f t="shared" si="203"/>
        <v>39.101593696076989</v>
      </c>
    </row>
    <row r="1479" spans="1:9" ht="13.5" x14ac:dyDescent="0.25">
      <c r="A1479" s="3">
        <f>TITRES_STAT!B1482</f>
        <v>44930</v>
      </c>
      <c r="B1479" s="5">
        <f>TITRES_STAT!D1482</f>
        <v>2.1738</v>
      </c>
      <c r="C1479" s="2">
        <f t="shared" si="207"/>
        <v>-5.4400000000000226E-2</v>
      </c>
      <c r="D1479" s="2">
        <f t="shared" si="208"/>
        <v>0</v>
      </c>
      <c r="E1479" s="2">
        <f t="shared" si="209"/>
        <v>5.4400000000000226E-2</v>
      </c>
      <c r="F1479" s="2">
        <f t="shared" si="206"/>
        <v>1.0984019020388197E-2</v>
      </c>
      <c r="G1479" s="2">
        <f t="shared" si="206"/>
        <v>2.0992670548234362E-2</v>
      </c>
      <c r="H1479" s="2">
        <f t="shared" si="202"/>
        <v>0.52323114370563173</v>
      </c>
      <c r="I1479" s="2">
        <f t="shared" si="203"/>
        <v>34.350081789474459</v>
      </c>
    </row>
    <row r="1480" spans="1:9" ht="13.5" x14ac:dyDescent="0.25">
      <c r="A1480" s="3">
        <f>TITRES_STAT!B1483</f>
        <v>44931</v>
      </c>
      <c r="B1480" s="5">
        <f>TITRES_STAT!D1483</f>
        <v>2.0962000000000001</v>
      </c>
      <c r="C1480" s="2">
        <f t="shared" si="207"/>
        <v>-7.7599999999999891E-2</v>
      </c>
      <c r="D1480" s="2">
        <f t="shared" si="208"/>
        <v>0</v>
      </c>
      <c r="E1480" s="2">
        <f t="shared" si="209"/>
        <v>7.7599999999999891E-2</v>
      </c>
      <c r="F1480" s="2">
        <f t="shared" si="206"/>
        <v>1.0199446233217613E-2</v>
      </c>
      <c r="G1480" s="2">
        <f t="shared" si="206"/>
        <v>2.5036051223360473E-2</v>
      </c>
      <c r="H1480" s="2">
        <f t="shared" si="202"/>
        <v>0.4073903724761827</v>
      </c>
      <c r="I1480" s="2">
        <f t="shared" si="203"/>
        <v>28.946508406151324</v>
      </c>
    </row>
    <row r="1481" spans="1:9" ht="13.5" x14ac:dyDescent="0.25">
      <c r="A1481" s="3">
        <f>TITRES_STAT!B1484</f>
        <v>44932</v>
      </c>
      <c r="B1481" s="5">
        <f>TITRES_STAT!D1484</f>
        <v>2.0962000000000001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9.4709143594163547E-3</v>
      </c>
      <c r="G1481" s="2">
        <f t="shared" si="206"/>
        <v>2.3247761850263299E-2</v>
      </c>
      <c r="H1481" s="2">
        <f t="shared" si="202"/>
        <v>0.40739037247618265</v>
      </c>
      <c r="I1481" s="2">
        <f t="shared" si="203"/>
        <v>28.946508406151324</v>
      </c>
    </row>
    <row r="1482" spans="1:9" ht="13.5" x14ac:dyDescent="0.25">
      <c r="A1482" s="3">
        <f>TITRES_STAT!B1485</f>
        <v>44935</v>
      </c>
      <c r="B1482" s="5">
        <f>TITRES_STAT!D1485</f>
        <v>2.0884</v>
      </c>
      <c r="C1482" s="2">
        <f t="shared" si="207"/>
        <v>-7.8000000000000291E-3</v>
      </c>
      <c r="D1482" s="2">
        <f t="shared" si="208"/>
        <v>0</v>
      </c>
      <c r="E1482" s="2">
        <f t="shared" si="209"/>
        <v>7.8000000000000291E-3</v>
      </c>
      <c r="F1482" s="2">
        <f t="shared" si="206"/>
        <v>8.7944204766009001E-3</v>
      </c>
      <c r="G1482" s="2">
        <f t="shared" si="206"/>
        <v>2.2144350289530209E-2</v>
      </c>
      <c r="H1482" s="2">
        <f t="shared" si="202"/>
        <v>0.39714059620700992</v>
      </c>
      <c r="I1482" s="2">
        <f t="shared" si="203"/>
        <v>28.425242046876065</v>
      </c>
    </row>
    <row r="1483" spans="1:9" ht="13.5" x14ac:dyDescent="0.25">
      <c r="A1483" s="3">
        <f>TITRES_STAT!B1486</f>
        <v>44936</v>
      </c>
      <c r="B1483" s="5">
        <f>TITRES_STAT!D1486</f>
        <v>2.0962000000000001</v>
      </c>
      <c r="C1483" s="2">
        <f t="shared" si="207"/>
        <v>7.8000000000000291E-3</v>
      </c>
      <c r="D1483" s="2">
        <f t="shared" si="208"/>
        <v>7.8000000000000291E-3</v>
      </c>
      <c r="E1483" s="2">
        <f t="shared" si="209"/>
        <v>0</v>
      </c>
      <c r="F1483" s="2">
        <f t="shared" si="206"/>
        <v>8.7233904425579809E-3</v>
      </c>
      <c r="G1483" s="2">
        <f t="shared" si="206"/>
        <v>2.0562610983135193E-2</v>
      </c>
      <c r="H1483" s="2">
        <f t="shared" si="202"/>
        <v>0.42423554332242297</v>
      </c>
      <c r="I1483" s="2">
        <f t="shared" si="203"/>
        <v>29.786894823083571</v>
      </c>
    </row>
    <row r="1484" spans="1:9" ht="13.5" x14ac:dyDescent="0.25">
      <c r="A1484" s="3">
        <f>TITRES_STAT!B1487</f>
        <v>44937</v>
      </c>
      <c r="B1484" s="5">
        <f>TITRES_STAT!D1487</f>
        <v>2.0962000000000001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8.100291125232412E-3</v>
      </c>
      <c r="G1484" s="2">
        <f t="shared" si="206"/>
        <v>1.9093853055768391E-2</v>
      </c>
      <c r="H1484" s="2">
        <f t="shared" si="202"/>
        <v>0.42423554332242314</v>
      </c>
      <c r="I1484" s="2">
        <f t="shared" si="203"/>
        <v>29.786894823083585</v>
      </c>
    </row>
    <row r="1485" spans="1:9" ht="13.5" x14ac:dyDescent="0.25">
      <c r="A1485" s="3">
        <f>TITRES_STAT!B1488</f>
        <v>44938</v>
      </c>
      <c r="B1485" s="5">
        <f>TITRES_STAT!D1488</f>
        <v>2.1970999999999998</v>
      </c>
      <c r="C1485" s="2">
        <f t="shared" si="207"/>
        <v>0.10089999999999977</v>
      </c>
      <c r="D1485" s="2">
        <f t="shared" si="208"/>
        <v>0.10089999999999977</v>
      </c>
      <c r="E1485" s="2">
        <f t="shared" si="209"/>
        <v>0</v>
      </c>
      <c r="F1485" s="2">
        <f t="shared" ref="F1485:G1500" si="210">((F1484*13)+D1485)/14</f>
        <v>1.4728841759144367E-2</v>
      </c>
      <c r="G1485" s="2">
        <f t="shared" si="210"/>
        <v>1.773000640892779E-2</v>
      </c>
      <c r="H1485" s="2">
        <f t="shared" si="202"/>
        <v>0.83072963536706823</v>
      </c>
      <c r="I1485" s="2">
        <f t="shared" si="203"/>
        <v>45.376969887773939</v>
      </c>
    </row>
    <row r="1486" spans="1:9" ht="13.5" x14ac:dyDescent="0.25">
      <c r="A1486" s="3">
        <f>TITRES_STAT!B1489</f>
        <v>44939</v>
      </c>
      <c r="B1486" s="5">
        <f>TITRES_STAT!D1489</f>
        <v>2.1661000000000001</v>
      </c>
      <c r="C1486" s="2">
        <f t="shared" si="207"/>
        <v>-3.0999999999999694E-2</v>
      </c>
      <c r="D1486" s="2">
        <f t="shared" si="208"/>
        <v>0</v>
      </c>
      <c r="E1486" s="2">
        <f t="shared" si="209"/>
        <v>3.0999999999999694E-2</v>
      </c>
      <c r="F1486" s="2">
        <f t="shared" si="210"/>
        <v>1.3676781633491198E-2</v>
      </c>
      <c r="G1486" s="2">
        <f t="shared" si="210"/>
        <v>1.8677863094004352E-2</v>
      </c>
      <c r="H1486" s="2">
        <f t="shared" si="202"/>
        <v>0.73224552319807312</v>
      </c>
      <c r="I1486" s="2">
        <f t="shared" si="203"/>
        <v>42.271462872433972</v>
      </c>
    </row>
    <row r="1487" spans="1:9" ht="13.5" x14ac:dyDescent="0.25">
      <c r="A1487" s="3">
        <f>TITRES_STAT!B1490</f>
        <v>44942</v>
      </c>
      <c r="B1487" s="5">
        <f>TITRES_STAT!D1490</f>
        <v>2.1661000000000001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1.2699868659670399E-2</v>
      </c>
      <c r="G1487" s="2">
        <f t="shared" si="210"/>
        <v>1.7343730015861186E-2</v>
      </c>
      <c r="H1487" s="2">
        <f t="shared" si="202"/>
        <v>0.73224552319807312</v>
      </c>
      <c r="I1487" s="2">
        <f t="shared" si="203"/>
        <v>42.271462872433972</v>
      </c>
    </row>
    <row r="1488" spans="1:9" ht="13.5" x14ac:dyDescent="0.25">
      <c r="A1488" s="3">
        <f>TITRES_STAT!B1491</f>
        <v>44943</v>
      </c>
      <c r="B1488" s="5">
        <f>TITRES_STAT!D1491</f>
        <v>2.1583000000000001</v>
      </c>
      <c r="C1488" s="2">
        <f t="shared" si="207"/>
        <v>-7.8000000000000291E-3</v>
      </c>
      <c r="D1488" s="2">
        <f t="shared" si="208"/>
        <v>0</v>
      </c>
      <c r="E1488" s="2">
        <f t="shared" si="209"/>
        <v>7.8000000000000291E-3</v>
      </c>
      <c r="F1488" s="2">
        <f t="shared" si="210"/>
        <v>1.1792735183979658E-2</v>
      </c>
      <c r="G1488" s="2">
        <f t="shared" si="210"/>
        <v>1.6662035014728245E-2</v>
      </c>
      <c r="H1488" s="2">
        <f t="shared" si="202"/>
        <v>0.70776079713885987</v>
      </c>
      <c r="I1488" s="2">
        <f t="shared" si="203"/>
        <v>41.44378992213808</v>
      </c>
    </row>
    <row r="1489" spans="1:9" ht="13.5" x14ac:dyDescent="0.25">
      <c r="A1489" s="3">
        <f>TITRES_STAT!B1492</f>
        <v>44944</v>
      </c>
      <c r="B1489" s="5">
        <f>TITRES_STAT!D1492</f>
        <v>2.2048999999999999</v>
      </c>
      <c r="C1489" s="2">
        <f t="shared" si="207"/>
        <v>4.6599999999999753E-2</v>
      </c>
      <c r="D1489" s="2">
        <f t="shared" si="208"/>
        <v>4.6599999999999753E-2</v>
      </c>
      <c r="E1489" s="2">
        <f t="shared" si="209"/>
        <v>0</v>
      </c>
      <c r="F1489" s="2">
        <f t="shared" si="210"/>
        <v>1.4278968385123951E-2</v>
      </c>
      <c r="G1489" s="2">
        <f t="shared" si="210"/>
        <v>1.547188965653337E-2</v>
      </c>
      <c r="H1489" s="2">
        <f t="shared" ref="H1489:H1552" si="211">F1489/G1489</f>
        <v>0.92289750651720293</v>
      </c>
      <c r="I1489" s="2">
        <f t="shared" ref="I1489:I1552" si="212">IF(G1489=0,100,100-(100/(1+H1489)))</f>
        <v>47.995148123561535</v>
      </c>
    </row>
    <row r="1490" spans="1:9" ht="13.5" x14ac:dyDescent="0.25">
      <c r="A1490" s="3">
        <f>TITRES_STAT!B1493</f>
        <v>44945</v>
      </c>
      <c r="B1490" s="5">
        <f>TITRES_STAT!D1493</f>
        <v>2.2437</v>
      </c>
      <c r="C1490" s="2">
        <f t="shared" si="207"/>
        <v>3.8800000000000168E-2</v>
      </c>
      <c r="D1490" s="2">
        <f t="shared" si="208"/>
        <v>3.8800000000000168E-2</v>
      </c>
      <c r="E1490" s="2">
        <f t="shared" si="209"/>
        <v>0</v>
      </c>
      <c r="F1490" s="2">
        <f t="shared" si="210"/>
        <v>1.6030470643329395E-2</v>
      </c>
      <c r="G1490" s="2">
        <f t="shared" si="210"/>
        <v>1.43667546810667E-2</v>
      </c>
      <c r="H1490" s="2">
        <f t="shared" si="211"/>
        <v>1.1158031858409354</v>
      </c>
      <c r="I1490" s="2">
        <f t="shared" si="212"/>
        <v>52.73662471575561</v>
      </c>
    </row>
    <row r="1491" spans="1:9" ht="13.5" x14ac:dyDescent="0.25">
      <c r="A1491" s="3">
        <f>TITRES_STAT!B1494</f>
        <v>44946</v>
      </c>
      <c r="B1491" s="5">
        <f>TITRES_STAT!D1494</f>
        <v>2.2359</v>
      </c>
      <c r="C1491" s="2">
        <f t="shared" si="207"/>
        <v>-7.8000000000000291E-3</v>
      </c>
      <c r="D1491" s="2">
        <f t="shared" si="208"/>
        <v>0</v>
      </c>
      <c r="E1491" s="2">
        <f t="shared" si="209"/>
        <v>7.8000000000000291E-3</v>
      </c>
      <c r="F1491" s="2">
        <f t="shared" si="210"/>
        <v>1.4885437025948725E-2</v>
      </c>
      <c r="G1491" s="2">
        <f t="shared" si="210"/>
        <v>1.3897700775276222E-2</v>
      </c>
      <c r="H1491" s="2">
        <f t="shared" si="211"/>
        <v>1.0710719180563788</v>
      </c>
      <c r="I1491" s="2">
        <f t="shared" si="212"/>
        <v>51.715824482886063</v>
      </c>
    </row>
    <row r="1492" spans="1:9" ht="13.5" x14ac:dyDescent="0.25">
      <c r="A1492" s="3">
        <f>TITRES_STAT!B1495</f>
        <v>44949</v>
      </c>
      <c r="B1492" s="5">
        <f>TITRES_STAT!D1495</f>
        <v>2.2282000000000002</v>
      </c>
      <c r="C1492" s="2">
        <f t="shared" si="207"/>
        <v>-7.6999999999998181E-3</v>
      </c>
      <c r="D1492" s="2">
        <f t="shared" si="208"/>
        <v>0</v>
      </c>
      <c r="E1492" s="2">
        <f t="shared" si="209"/>
        <v>7.6999999999998181E-3</v>
      </c>
      <c r="F1492" s="2">
        <f t="shared" si="210"/>
        <v>1.3822191524095246E-2</v>
      </c>
      <c r="G1492" s="2">
        <f t="shared" si="210"/>
        <v>1.3455007862756479E-2</v>
      </c>
      <c r="H1492" s="2">
        <f t="shared" si="211"/>
        <v>1.0272897396333103</v>
      </c>
      <c r="I1492" s="2">
        <f t="shared" si="212"/>
        <v>50.673059679132159</v>
      </c>
    </row>
    <row r="1493" spans="1:9" ht="13.5" x14ac:dyDescent="0.25">
      <c r="A1493" s="3">
        <f>TITRES_STAT!B1496</f>
        <v>44950</v>
      </c>
      <c r="B1493" s="5">
        <f>TITRES_STAT!D1496</f>
        <v>2.1738</v>
      </c>
      <c r="C1493" s="2">
        <f t="shared" si="207"/>
        <v>-5.4400000000000226E-2</v>
      </c>
      <c r="D1493" s="2">
        <f t="shared" si="208"/>
        <v>0</v>
      </c>
      <c r="E1493" s="2">
        <f t="shared" si="209"/>
        <v>5.4400000000000226E-2</v>
      </c>
      <c r="F1493" s="2">
        <f t="shared" si="210"/>
        <v>1.2834892129517014E-2</v>
      </c>
      <c r="G1493" s="2">
        <f t="shared" si="210"/>
        <v>1.637965015827389E-2</v>
      </c>
      <c r="H1493" s="2">
        <f t="shared" si="211"/>
        <v>0.78358768383302102</v>
      </c>
      <c r="I1493" s="2">
        <f t="shared" si="212"/>
        <v>43.933230249103936</v>
      </c>
    </row>
    <row r="1494" spans="1:9" ht="13.5" x14ac:dyDescent="0.25">
      <c r="A1494" s="3">
        <f>TITRES_STAT!B1497</f>
        <v>44951</v>
      </c>
      <c r="B1494" s="5">
        <f>TITRES_STAT!D1497</f>
        <v>2.2126999999999999</v>
      </c>
      <c r="C1494" s="2">
        <f t="shared" si="207"/>
        <v>3.8899999999999935E-2</v>
      </c>
      <c r="D1494" s="2">
        <f t="shared" si="208"/>
        <v>3.8899999999999935E-2</v>
      </c>
      <c r="E1494" s="2">
        <f t="shared" si="209"/>
        <v>0</v>
      </c>
      <c r="F1494" s="2">
        <f t="shared" si="210"/>
        <v>1.4696685548837223E-2</v>
      </c>
      <c r="G1494" s="2">
        <f t="shared" si="210"/>
        <v>1.5209675146968612E-2</v>
      </c>
      <c r="H1494" s="2">
        <f t="shared" si="211"/>
        <v>0.96627215287805601</v>
      </c>
      <c r="I1494" s="2">
        <f t="shared" si="212"/>
        <v>49.142340314575065</v>
      </c>
    </row>
    <row r="1495" spans="1:9" ht="13.5" x14ac:dyDescent="0.25">
      <c r="A1495" s="3">
        <f>TITRES_STAT!B1498</f>
        <v>44952</v>
      </c>
      <c r="B1495" s="5">
        <f>TITRES_STAT!D1498</f>
        <v>2.2437</v>
      </c>
      <c r="C1495" s="2">
        <f t="shared" si="207"/>
        <v>3.1000000000000139E-2</v>
      </c>
      <c r="D1495" s="2">
        <f t="shared" si="208"/>
        <v>3.1000000000000139E-2</v>
      </c>
      <c r="E1495" s="2">
        <f t="shared" si="209"/>
        <v>0</v>
      </c>
      <c r="F1495" s="2">
        <f t="shared" si="210"/>
        <v>1.5861208009634576E-2</v>
      </c>
      <c r="G1495" s="2">
        <f t="shared" si="210"/>
        <v>1.4123269779327997E-2</v>
      </c>
      <c r="H1495" s="2">
        <f t="shared" si="211"/>
        <v>1.1230549481431256</v>
      </c>
      <c r="I1495" s="2">
        <f t="shared" si="212"/>
        <v>52.898063195461624</v>
      </c>
    </row>
    <row r="1496" spans="1:9" ht="13.5" x14ac:dyDescent="0.25">
      <c r="A1496" s="3">
        <f>TITRES_STAT!B1499</f>
        <v>44953</v>
      </c>
      <c r="B1496" s="5">
        <f>TITRES_STAT!D1499</f>
        <v>2.2437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1.4728264580374963E-2</v>
      </c>
      <c r="G1496" s="2">
        <f t="shared" si="210"/>
        <v>1.3114464795090283E-2</v>
      </c>
      <c r="H1496" s="2">
        <f t="shared" si="211"/>
        <v>1.1230549481431256</v>
      </c>
      <c r="I1496" s="2">
        <f t="shared" si="212"/>
        <v>52.898063195461624</v>
      </c>
    </row>
    <row r="1497" spans="1:9" ht="13.5" x14ac:dyDescent="0.25">
      <c r="A1497" s="3">
        <f>TITRES_STAT!B1500</f>
        <v>44956</v>
      </c>
      <c r="B1497" s="5">
        <f>TITRES_STAT!D1500</f>
        <v>2.2437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1.3676245681776751E-2</v>
      </c>
      <c r="G1497" s="2">
        <f t="shared" si="210"/>
        <v>1.2177717309726692E-2</v>
      </c>
      <c r="H1497" s="2">
        <f t="shared" si="211"/>
        <v>1.1230549481431256</v>
      </c>
      <c r="I1497" s="2">
        <f t="shared" si="212"/>
        <v>52.898063195461624</v>
      </c>
    </row>
    <row r="1498" spans="1:9" ht="13.5" x14ac:dyDescent="0.25">
      <c r="A1498" s="3">
        <f>TITRES_STAT!B1501</f>
        <v>44957</v>
      </c>
      <c r="B1498" s="5">
        <f>TITRES_STAT!D1501</f>
        <v>2.2437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1.2699370990221269E-2</v>
      </c>
      <c r="G1498" s="2">
        <f t="shared" si="210"/>
        <v>1.1307880359031927E-2</v>
      </c>
      <c r="H1498" s="2">
        <f t="shared" si="211"/>
        <v>1.1230549481431256</v>
      </c>
      <c r="I1498" s="2">
        <f t="shared" si="212"/>
        <v>52.898063195461624</v>
      </c>
    </row>
    <row r="1499" spans="1:9" ht="13.5" x14ac:dyDescent="0.25">
      <c r="A1499" s="3">
        <f>TITRES_STAT!B1502</f>
        <v>44958</v>
      </c>
      <c r="B1499" s="5">
        <f>TITRES_STAT!D1502</f>
        <v>2.2669999999999999</v>
      </c>
      <c r="C1499" s="2">
        <f t="shared" si="207"/>
        <v>2.3299999999999876E-2</v>
      </c>
      <c r="D1499" s="2">
        <f t="shared" si="208"/>
        <v>2.3299999999999876E-2</v>
      </c>
      <c r="E1499" s="2">
        <f t="shared" si="209"/>
        <v>0</v>
      </c>
      <c r="F1499" s="2">
        <f t="shared" si="210"/>
        <v>1.3456558776634027E-2</v>
      </c>
      <c r="G1499" s="2">
        <f t="shared" si="210"/>
        <v>1.0500174619101075E-2</v>
      </c>
      <c r="H1499" s="2">
        <f t="shared" si="211"/>
        <v>1.2815557135740328</v>
      </c>
      <c r="I1499" s="2">
        <f t="shared" si="212"/>
        <v>56.170257248133964</v>
      </c>
    </row>
    <row r="1500" spans="1:9" ht="13.5" x14ac:dyDescent="0.25">
      <c r="A1500" s="3">
        <f>TITRES_STAT!B1503</f>
        <v>44959</v>
      </c>
      <c r="B1500" s="5">
        <f>TITRES_STAT!D1503</f>
        <v>2.2669999999999999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1.2495376006874453E-2</v>
      </c>
      <c r="G1500" s="2">
        <f t="shared" si="210"/>
        <v>9.7501621463081407E-3</v>
      </c>
      <c r="H1500" s="2">
        <f t="shared" si="211"/>
        <v>1.281555713574033</v>
      </c>
      <c r="I1500" s="2">
        <f t="shared" si="212"/>
        <v>56.170257248133964</v>
      </c>
    </row>
    <row r="1501" spans="1:9" ht="13.5" x14ac:dyDescent="0.25">
      <c r="A1501" s="3">
        <f>TITRES_STAT!B1504</f>
        <v>44960</v>
      </c>
      <c r="B1501" s="5">
        <f>TITRES_STAT!D1504</f>
        <v>2.2515000000000001</v>
      </c>
      <c r="C1501" s="2">
        <f t="shared" si="207"/>
        <v>-1.5499999999999847E-2</v>
      </c>
      <c r="D1501" s="2">
        <f t="shared" si="208"/>
        <v>0</v>
      </c>
      <c r="E1501" s="2">
        <f t="shared" si="209"/>
        <v>1.5499999999999847E-2</v>
      </c>
      <c r="F1501" s="2">
        <f t="shared" ref="F1501:G1516" si="213">((F1500*13)+D1501)/14</f>
        <v>1.1602849149240563E-2</v>
      </c>
      <c r="G1501" s="2">
        <f t="shared" si="213"/>
        <v>1.0160864850143263E-2</v>
      </c>
      <c r="H1501" s="2">
        <f t="shared" si="211"/>
        <v>1.1419155082135521</v>
      </c>
      <c r="I1501" s="2">
        <f t="shared" si="212"/>
        <v>53.312817608102471</v>
      </c>
    </row>
    <row r="1502" spans="1:9" ht="13.5" x14ac:dyDescent="0.25">
      <c r="A1502" s="3">
        <f>TITRES_STAT!B1505</f>
        <v>44963</v>
      </c>
      <c r="B1502" s="5">
        <f>TITRES_STAT!D1505</f>
        <v>2.2515000000000001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1.0774074210009093E-2</v>
      </c>
      <c r="G1502" s="2">
        <f t="shared" si="213"/>
        <v>9.4350887894187451E-3</v>
      </c>
      <c r="H1502" s="2">
        <f t="shared" si="211"/>
        <v>1.1419155082135519</v>
      </c>
      <c r="I1502" s="2">
        <f t="shared" si="212"/>
        <v>53.312817608102471</v>
      </c>
    </row>
    <row r="1503" spans="1:9" ht="13.5" x14ac:dyDescent="0.25">
      <c r="A1503" s="3">
        <f>TITRES_STAT!B1506</f>
        <v>44964</v>
      </c>
      <c r="B1503" s="5">
        <f>TITRES_STAT!D1506</f>
        <v>2.2515000000000001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1.0004497480722728E-2</v>
      </c>
      <c r="G1503" s="2">
        <f t="shared" si="213"/>
        <v>8.7611538758888344E-3</v>
      </c>
      <c r="H1503" s="2">
        <f t="shared" si="211"/>
        <v>1.1419155082135519</v>
      </c>
      <c r="I1503" s="2">
        <f t="shared" si="212"/>
        <v>53.312817608102471</v>
      </c>
    </row>
    <row r="1504" spans="1:9" ht="13.5" x14ac:dyDescent="0.25">
      <c r="A1504" s="3">
        <f>TITRES_STAT!B1507</f>
        <v>44965</v>
      </c>
      <c r="B1504" s="5">
        <f>TITRES_STAT!D1507</f>
        <v>2.2515000000000001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9.2898905178139621E-3</v>
      </c>
      <c r="G1504" s="2">
        <f t="shared" si="213"/>
        <v>8.1353571704682031E-3</v>
      </c>
      <c r="H1504" s="2">
        <f t="shared" si="211"/>
        <v>1.1419155082135519</v>
      </c>
      <c r="I1504" s="2">
        <f t="shared" si="212"/>
        <v>53.312817608102471</v>
      </c>
    </row>
    <row r="1505" spans="1:9" ht="13.5" x14ac:dyDescent="0.25">
      <c r="A1505" s="3">
        <f>TITRES_STAT!B1508</f>
        <v>44966</v>
      </c>
      <c r="B1505" s="5">
        <f>TITRES_STAT!D1508</f>
        <v>2.2669999999999999</v>
      </c>
      <c r="C1505" s="2">
        <f t="shared" si="207"/>
        <v>1.5499999999999847E-2</v>
      </c>
      <c r="D1505" s="2">
        <f t="shared" si="208"/>
        <v>1.5499999999999847E-2</v>
      </c>
      <c r="E1505" s="2">
        <f t="shared" si="209"/>
        <v>0</v>
      </c>
      <c r="F1505" s="2">
        <f t="shared" si="213"/>
        <v>9.7334697665415245E-3</v>
      </c>
      <c r="G1505" s="2">
        <f t="shared" si="213"/>
        <v>7.5542602297204737E-3</v>
      </c>
      <c r="H1505" s="2">
        <f t="shared" si="211"/>
        <v>1.2884742477162039</v>
      </c>
      <c r="I1505" s="2">
        <f t="shared" si="212"/>
        <v>56.302763686418764</v>
      </c>
    </row>
    <row r="1506" spans="1:9" ht="13.5" x14ac:dyDescent="0.25">
      <c r="A1506" s="3">
        <f>TITRES_STAT!B1509</f>
        <v>44967</v>
      </c>
      <c r="B1506" s="5">
        <f>TITRES_STAT!D1509</f>
        <v>2.2515000000000001</v>
      </c>
      <c r="C1506" s="2">
        <f t="shared" si="207"/>
        <v>-1.5499999999999847E-2</v>
      </c>
      <c r="D1506" s="2">
        <f t="shared" si="208"/>
        <v>0</v>
      </c>
      <c r="E1506" s="2">
        <f t="shared" si="209"/>
        <v>1.5499999999999847E-2</v>
      </c>
      <c r="F1506" s="2">
        <f t="shared" si="213"/>
        <v>9.0382219260742719E-3</v>
      </c>
      <c r="G1506" s="2">
        <f t="shared" si="213"/>
        <v>8.1218130704547153E-3</v>
      </c>
      <c r="H1506" s="2">
        <f t="shared" si="211"/>
        <v>1.1128330395774857</v>
      </c>
      <c r="I1506" s="2">
        <f t="shared" si="212"/>
        <v>52.670183527612039</v>
      </c>
    </row>
    <row r="1507" spans="1:9" ht="13.5" x14ac:dyDescent="0.25">
      <c r="A1507" s="3">
        <f>TITRES_STAT!B1510</f>
        <v>44970</v>
      </c>
      <c r="B1507" s="5">
        <f>TITRES_STAT!D1510</f>
        <v>2.2359</v>
      </c>
      <c r="C1507" s="2">
        <f t="shared" si="207"/>
        <v>-1.5600000000000058E-2</v>
      </c>
      <c r="D1507" s="2">
        <f t="shared" si="208"/>
        <v>0</v>
      </c>
      <c r="E1507" s="2">
        <f t="shared" si="209"/>
        <v>1.5600000000000058E-2</v>
      </c>
      <c r="F1507" s="2">
        <f t="shared" si="213"/>
        <v>8.3926346456403948E-3</v>
      </c>
      <c r="G1507" s="2">
        <f t="shared" si="213"/>
        <v>8.6559692797079542E-3</v>
      </c>
      <c r="H1507" s="2">
        <f t="shared" si="211"/>
        <v>0.96957768384357712</v>
      </c>
      <c r="I1507" s="2">
        <f t="shared" si="212"/>
        <v>49.227694434040941</v>
      </c>
    </row>
    <row r="1508" spans="1:9" ht="13.5" x14ac:dyDescent="0.25">
      <c r="A1508" s="3">
        <f>TITRES_STAT!B1511</f>
        <v>44971</v>
      </c>
      <c r="B1508" s="5">
        <f>TITRES_STAT!D1511</f>
        <v>2.1349999999999998</v>
      </c>
      <c r="C1508" s="2">
        <f t="shared" si="207"/>
        <v>-0.10090000000000021</v>
      </c>
      <c r="D1508" s="2">
        <f t="shared" si="208"/>
        <v>0</v>
      </c>
      <c r="E1508" s="2">
        <f t="shared" si="209"/>
        <v>0.10090000000000021</v>
      </c>
      <c r="F1508" s="2">
        <f t="shared" si="213"/>
        <v>7.7931607423803667E-3</v>
      </c>
      <c r="G1508" s="2">
        <f t="shared" si="213"/>
        <v>1.5244828616871686E-2</v>
      </c>
      <c r="H1508" s="2">
        <f t="shared" si="211"/>
        <v>0.51120028556802244</v>
      </c>
      <c r="I1508" s="2">
        <f t="shared" si="212"/>
        <v>33.82743442083688</v>
      </c>
    </row>
    <row r="1509" spans="1:9" ht="13.5" x14ac:dyDescent="0.25">
      <c r="A1509" s="3">
        <f>TITRES_STAT!B1512</f>
        <v>44972</v>
      </c>
      <c r="B1509" s="5">
        <f>TITRES_STAT!D1512</f>
        <v>2.2204000000000002</v>
      </c>
      <c r="C1509" s="2">
        <f t="shared" si="207"/>
        <v>8.5400000000000365E-2</v>
      </c>
      <c r="D1509" s="2">
        <f t="shared" si="208"/>
        <v>8.5400000000000365E-2</v>
      </c>
      <c r="E1509" s="2">
        <f t="shared" si="209"/>
        <v>0</v>
      </c>
      <c r="F1509" s="2">
        <f t="shared" si="213"/>
        <v>1.3336506403638938E-2</v>
      </c>
      <c r="G1509" s="2">
        <f t="shared" si="213"/>
        <v>1.4155912287095136E-2</v>
      </c>
      <c r="H1509" s="2">
        <f t="shared" si="211"/>
        <v>0.9421156427902434</v>
      </c>
      <c r="I1509" s="2">
        <f t="shared" si="212"/>
        <v>48.509760285783138</v>
      </c>
    </row>
    <row r="1510" spans="1:9" ht="13.5" x14ac:dyDescent="0.25">
      <c r="A1510" s="3">
        <f>TITRES_STAT!B1513</f>
        <v>44973</v>
      </c>
      <c r="B1510" s="5">
        <f>TITRES_STAT!D1513</f>
        <v>2.2048999999999999</v>
      </c>
      <c r="C1510" s="2">
        <f t="shared" si="207"/>
        <v>-1.5500000000000291E-2</v>
      </c>
      <c r="D1510" s="2">
        <f t="shared" si="208"/>
        <v>0</v>
      </c>
      <c r="E1510" s="2">
        <f t="shared" si="209"/>
        <v>1.5500000000000291E-2</v>
      </c>
      <c r="F1510" s="2">
        <f t="shared" si="213"/>
        <v>1.2383898803379015E-2</v>
      </c>
      <c r="G1510" s="2">
        <f t="shared" si="213"/>
        <v>1.4251918552302647E-2</v>
      </c>
      <c r="H1510" s="2">
        <f t="shared" si="211"/>
        <v>0.86892854165084876</v>
      </c>
      <c r="I1510" s="2">
        <f t="shared" si="212"/>
        <v>46.493406370867071</v>
      </c>
    </row>
    <row r="1511" spans="1:9" ht="13.5" x14ac:dyDescent="0.25">
      <c r="A1511" s="3">
        <f>TITRES_STAT!B1514</f>
        <v>44974</v>
      </c>
      <c r="B1511" s="5">
        <f>TITRES_STAT!D1514</f>
        <v>2.1970999999999998</v>
      </c>
      <c r="C1511" s="2">
        <f t="shared" si="207"/>
        <v>-7.8000000000000291E-3</v>
      </c>
      <c r="D1511" s="2">
        <f t="shared" si="208"/>
        <v>0</v>
      </c>
      <c r="E1511" s="2">
        <f t="shared" si="209"/>
        <v>7.8000000000000291E-3</v>
      </c>
      <c r="F1511" s="2">
        <f t="shared" si="213"/>
        <v>1.1499334603137656E-2</v>
      </c>
      <c r="G1511" s="2">
        <f t="shared" si="213"/>
        <v>1.3791067227138173E-2</v>
      </c>
      <c r="H1511" s="2">
        <f t="shared" si="211"/>
        <v>0.83382485298231113</v>
      </c>
      <c r="I1511" s="2">
        <f t="shared" si="212"/>
        <v>45.469165260045372</v>
      </c>
    </row>
    <row r="1512" spans="1:9" ht="13.5" x14ac:dyDescent="0.25">
      <c r="A1512" s="3">
        <f>TITRES_STAT!B1515</f>
        <v>44977</v>
      </c>
      <c r="B1512" s="5">
        <f>TITRES_STAT!D1515</f>
        <v>2.1427999999999998</v>
      </c>
      <c r="C1512" s="2">
        <f t="shared" si="207"/>
        <v>-5.4300000000000015E-2</v>
      </c>
      <c r="D1512" s="2">
        <f t="shared" si="208"/>
        <v>0</v>
      </c>
      <c r="E1512" s="2">
        <f t="shared" si="209"/>
        <v>5.4300000000000015E-2</v>
      </c>
      <c r="F1512" s="2">
        <f t="shared" si="213"/>
        <v>1.0677953560056394E-2</v>
      </c>
      <c r="G1512" s="2">
        <f t="shared" si="213"/>
        <v>1.6684562425199733E-2</v>
      </c>
      <c r="H1512" s="2">
        <f t="shared" si="211"/>
        <v>0.63999002718398035</v>
      </c>
      <c r="I1512" s="2">
        <f t="shared" si="212"/>
        <v>39.024019449856318</v>
      </c>
    </row>
    <row r="1513" spans="1:9" ht="13.5" x14ac:dyDescent="0.25">
      <c r="A1513" s="3">
        <f>TITRES_STAT!B1516</f>
        <v>44978</v>
      </c>
      <c r="B1513" s="5">
        <f>TITRES_STAT!D1516</f>
        <v>2.1505000000000001</v>
      </c>
      <c r="C1513" s="2">
        <f t="shared" si="207"/>
        <v>7.7000000000002622E-3</v>
      </c>
      <c r="D1513" s="2">
        <f t="shared" si="208"/>
        <v>7.7000000000002622E-3</v>
      </c>
      <c r="E1513" s="2">
        <f t="shared" si="209"/>
        <v>0</v>
      </c>
      <c r="F1513" s="2">
        <f t="shared" si="213"/>
        <v>1.0465242591480958E-2</v>
      </c>
      <c r="G1513" s="2">
        <f t="shared" si="213"/>
        <v>1.5492807966256895E-2</v>
      </c>
      <c r="H1513" s="2">
        <f t="shared" si="211"/>
        <v>0.67549037038825366</v>
      </c>
      <c r="I1513" s="2">
        <f t="shared" si="212"/>
        <v>40.31598046318377</v>
      </c>
    </row>
    <row r="1514" spans="1:9" ht="13.5" x14ac:dyDescent="0.25">
      <c r="A1514" s="3">
        <f>TITRES_STAT!B1517</f>
        <v>44979</v>
      </c>
      <c r="B1514" s="5">
        <f>TITRES_STAT!D1517</f>
        <v>2.1738</v>
      </c>
      <c r="C1514" s="2">
        <f t="shared" si="207"/>
        <v>2.3299999999999876E-2</v>
      </c>
      <c r="D1514" s="2">
        <f t="shared" si="208"/>
        <v>2.3299999999999876E-2</v>
      </c>
      <c r="E1514" s="2">
        <f t="shared" si="209"/>
        <v>0</v>
      </c>
      <c r="F1514" s="2">
        <f t="shared" si="213"/>
        <v>1.1382010977803737E-2</v>
      </c>
      <c r="G1514" s="2">
        <f t="shared" si="213"/>
        <v>1.4386178825809974E-2</v>
      </c>
      <c r="H1514" s="2">
        <f t="shared" si="211"/>
        <v>0.79117680348748931</v>
      </c>
      <c r="I1514" s="2">
        <f t="shared" si="212"/>
        <v>44.17078213312265</v>
      </c>
    </row>
    <row r="1515" spans="1:9" ht="13.5" x14ac:dyDescent="0.25">
      <c r="A1515" s="3">
        <f>TITRES_STAT!B1518</f>
        <v>44980</v>
      </c>
      <c r="B1515" s="5">
        <f>TITRES_STAT!D1518</f>
        <v>2.2204000000000002</v>
      </c>
      <c r="C1515" s="2">
        <f t="shared" si="207"/>
        <v>4.6600000000000197E-2</v>
      </c>
      <c r="D1515" s="2">
        <f t="shared" si="208"/>
        <v>4.6600000000000197E-2</v>
      </c>
      <c r="E1515" s="2">
        <f t="shared" si="209"/>
        <v>0</v>
      </c>
      <c r="F1515" s="2">
        <f t="shared" si="213"/>
        <v>1.3897581622246342E-2</v>
      </c>
      <c r="G1515" s="2">
        <f t="shared" si="213"/>
        <v>1.3358594623966404E-2</v>
      </c>
      <c r="H1515" s="2">
        <f t="shared" si="211"/>
        <v>1.0403475824704607</v>
      </c>
      <c r="I1515" s="2">
        <f t="shared" si="212"/>
        <v>50.988742869526376</v>
      </c>
    </row>
    <row r="1516" spans="1:9" ht="13.5" x14ac:dyDescent="0.25">
      <c r="A1516" s="3">
        <f>TITRES_STAT!B1519</f>
        <v>44981</v>
      </c>
      <c r="B1516" s="5">
        <f>TITRES_STAT!D1519</f>
        <v>2.2204000000000002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1.2904897220657319E-2</v>
      </c>
      <c r="G1516" s="2">
        <f t="shared" si="213"/>
        <v>1.2404409293683088E-2</v>
      </c>
      <c r="H1516" s="2">
        <f t="shared" si="211"/>
        <v>1.0403475824704609</v>
      </c>
      <c r="I1516" s="2">
        <f t="shared" si="212"/>
        <v>50.988742869526376</v>
      </c>
    </row>
    <row r="1517" spans="1:9" ht="13.5" x14ac:dyDescent="0.25">
      <c r="A1517" s="3">
        <f>TITRES_STAT!B1520</f>
        <v>44984</v>
      </c>
      <c r="B1517" s="5">
        <f>TITRES_STAT!D1520</f>
        <v>2.2515000000000001</v>
      </c>
      <c r="C1517" s="2">
        <f t="shared" si="207"/>
        <v>3.1099999999999905E-2</v>
      </c>
      <c r="D1517" s="2">
        <f t="shared" si="208"/>
        <v>3.1099999999999905E-2</v>
      </c>
      <c r="E1517" s="2">
        <f t="shared" si="209"/>
        <v>0</v>
      </c>
      <c r="F1517" s="2">
        <f t="shared" ref="F1517:G1532" si="214">((F1516*13)+D1517)/14</f>
        <v>1.420454741918179E-2</v>
      </c>
      <c r="G1517" s="2">
        <f t="shared" si="214"/>
        <v>1.151838005842001E-2</v>
      </c>
      <c r="H1517" s="2">
        <f t="shared" si="211"/>
        <v>1.233207043624001</v>
      </c>
      <c r="I1517" s="2">
        <f t="shared" si="212"/>
        <v>55.221348470349568</v>
      </c>
    </row>
    <row r="1518" spans="1:9" ht="13.5" x14ac:dyDescent="0.25">
      <c r="A1518" s="3">
        <f>TITRES_STAT!B1521</f>
        <v>44985</v>
      </c>
      <c r="B1518" s="5">
        <f>TITRES_STAT!D1521</f>
        <v>2.2515000000000001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1.3189936889240233E-2</v>
      </c>
      <c r="G1518" s="2">
        <f t="shared" si="214"/>
        <v>1.0695638625675723E-2</v>
      </c>
      <c r="H1518" s="2">
        <f t="shared" si="211"/>
        <v>1.233207043624001</v>
      </c>
      <c r="I1518" s="2">
        <f t="shared" si="212"/>
        <v>55.221348470349568</v>
      </c>
    </row>
    <row r="1519" spans="1:9" ht="13.5" x14ac:dyDescent="0.25">
      <c r="A1519" s="3">
        <f>TITRES_STAT!B1522</f>
        <v>44986</v>
      </c>
      <c r="B1519" s="5">
        <f>TITRES_STAT!D1522</f>
        <v>2.2515000000000001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1.2247798540008788E-2</v>
      </c>
      <c r="G1519" s="2">
        <f t="shared" si="214"/>
        <v>9.9316644381274577E-3</v>
      </c>
      <c r="H1519" s="2">
        <f t="shared" si="211"/>
        <v>1.233207043624001</v>
      </c>
      <c r="I1519" s="2">
        <f t="shared" si="212"/>
        <v>55.221348470349568</v>
      </c>
    </row>
    <row r="1520" spans="1:9" ht="13.5" x14ac:dyDescent="0.25">
      <c r="A1520" s="3">
        <f>TITRES_STAT!B1523</f>
        <v>44987</v>
      </c>
      <c r="B1520" s="5">
        <f>TITRES_STAT!D1523</f>
        <v>2.1738</v>
      </c>
      <c r="C1520" s="2">
        <f t="shared" si="207"/>
        <v>-7.7700000000000102E-2</v>
      </c>
      <c r="D1520" s="2">
        <f t="shared" si="208"/>
        <v>0</v>
      </c>
      <c r="E1520" s="2">
        <f t="shared" si="209"/>
        <v>7.7700000000000102E-2</v>
      </c>
      <c r="F1520" s="2">
        <f t="shared" si="214"/>
        <v>1.1372955787151017E-2</v>
      </c>
      <c r="G1520" s="2">
        <f t="shared" si="214"/>
        <v>1.4772259835404075E-2</v>
      </c>
      <c r="H1520" s="2">
        <f t="shared" si="211"/>
        <v>0.76988598317868173</v>
      </c>
      <c r="I1520" s="2">
        <f t="shared" si="212"/>
        <v>43.499185286273701</v>
      </c>
    </row>
    <row r="1521" spans="1:9" ht="13.5" x14ac:dyDescent="0.25">
      <c r="A1521" s="3">
        <f>TITRES_STAT!B1524</f>
        <v>44988</v>
      </c>
      <c r="B1521" s="5">
        <f>TITRES_STAT!D1524</f>
        <v>2.2126999999999999</v>
      </c>
      <c r="C1521" s="2">
        <f t="shared" si="207"/>
        <v>3.8899999999999935E-2</v>
      </c>
      <c r="D1521" s="2">
        <f t="shared" si="208"/>
        <v>3.8899999999999935E-2</v>
      </c>
      <c r="E1521" s="2">
        <f t="shared" si="209"/>
        <v>0</v>
      </c>
      <c r="F1521" s="2">
        <f t="shared" si="214"/>
        <v>1.3339173230925939E-2</v>
      </c>
      <c r="G1521" s="2">
        <f t="shared" si="214"/>
        <v>1.3717098418589499E-2</v>
      </c>
      <c r="H1521" s="2">
        <f t="shared" si="211"/>
        <v>0.97244860566492741</v>
      </c>
      <c r="I1521" s="2">
        <f t="shared" si="212"/>
        <v>49.301594113632568</v>
      </c>
    </row>
    <row r="1522" spans="1:9" ht="13.5" x14ac:dyDescent="0.25">
      <c r="A1522" s="3">
        <f>TITRES_STAT!B1525</f>
        <v>44991</v>
      </c>
      <c r="B1522" s="5">
        <f>TITRES_STAT!D1525</f>
        <v>2.1816</v>
      </c>
      <c r="C1522" s="2">
        <f t="shared" si="207"/>
        <v>-3.1099999999999905E-2</v>
      </c>
      <c r="D1522" s="2">
        <f t="shared" si="208"/>
        <v>0</v>
      </c>
      <c r="E1522" s="2">
        <f t="shared" si="209"/>
        <v>3.1099999999999905E-2</v>
      </c>
      <c r="F1522" s="2">
        <f t="shared" si="214"/>
        <v>1.2386375143002658E-2</v>
      </c>
      <c r="G1522" s="2">
        <f t="shared" si="214"/>
        <v>1.49587342458331E-2</v>
      </c>
      <c r="H1522" s="2">
        <f t="shared" si="211"/>
        <v>0.8280363123940786</v>
      </c>
      <c r="I1522" s="2">
        <f t="shared" si="212"/>
        <v>45.296491474485265</v>
      </c>
    </row>
    <row r="1523" spans="1:9" ht="13.5" x14ac:dyDescent="0.25">
      <c r="A1523" s="3">
        <f>TITRES_STAT!B1526</f>
        <v>44992</v>
      </c>
      <c r="B1523" s="5">
        <f>TITRES_STAT!D1526</f>
        <v>2.2437</v>
      </c>
      <c r="C1523" s="2">
        <f t="shared" si="207"/>
        <v>6.2100000000000044E-2</v>
      </c>
      <c r="D1523" s="2">
        <f t="shared" si="208"/>
        <v>6.2100000000000044E-2</v>
      </c>
      <c r="E1523" s="2">
        <f t="shared" si="209"/>
        <v>0</v>
      </c>
      <c r="F1523" s="2">
        <f t="shared" si="214"/>
        <v>1.5937348347073898E-2</v>
      </c>
      <c r="G1523" s="2">
        <f t="shared" si="214"/>
        <v>1.3890253228273594E-2</v>
      </c>
      <c r="H1523" s="2">
        <f t="shared" si="211"/>
        <v>1.1473763714136935</v>
      </c>
      <c r="I1523" s="2">
        <f t="shared" si="212"/>
        <v>53.43154496285787</v>
      </c>
    </row>
    <row r="1524" spans="1:9" ht="13.5" x14ac:dyDescent="0.25">
      <c r="A1524" s="3">
        <f>TITRES_STAT!B1527</f>
        <v>44993</v>
      </c>
      <c r="B1524" s="5">
        <f>TITRES_STAT!D1527</f>
        <v>2.2359</v>
      </c>
      <c r="C1524" s="2">
        <f t="shared" si="207"/>
        <v>-7.8000000000000291E-3</v>
      </c>
      <c r="D1524" s="2">
        <f t="shared" si="208"/>
        <v>0</v>
      </c>
      <c r="E1524" s="2">
        <f t="shared" si="209"/>
        <v>7.8000000000000291E-3</v>
      </c>
      <c r="F1524" s="2">
        <f t="shared" si="214"/>
        <v>1.4798966322282905E-2</v>
      </c>
      <c r="G1524" s="2">
        <f t="shared" si="214"/>
        <v>1.3455235140539768E-2</v>
      </c>
      <c r="H1524" s="2">
        <f t="shared" si="211"/>
        <v>1.0998667929402854</v>
      </c>
      <c r="I1524" s="2">
        <f t="shared" si="212"/>
        <v>52.377931621092245</v>
      </c>
    </row>
    <row r="1525" spans="1:9" ht="13.5" x14ac:dyDescent="0.25">
      <c r="A1525" s="3">
        <f>TITRES_STAT!B1528</f>
        <v>44994</v>
      </c>
      <c r="B1525" s="5">
        <f>TITRES_STAT!D1528</f>
        <v>2.1970999999999998</v>
      </c>
      <c r="C1525" s="2">
        <f t="shared" si="207"/>
        <v>-3.8800000000000168E-2</v>
      </c>
      <c r="D1525" s="2">
        <f t="shared" si="208"/>
        <v>0</v>
      </c>
      <c r="E1525" s="2">
        <f t="shared" si="209"/>
        <v>3.8800000000000168E-2</v>
      </c>
      <c r="F1525" s="2">
        <f t="shared" si="214"/>
        <v>1.3741897299262697E-2</v>
      </c>
      <c r="G1525" s="2">
        <f t="shared" si="214"/>
        <v>1.5265575487644083E-2</v>
      </c>
      <c r="H1525" s="2">
        <f t="shared" si="211"/>
        <v>0.90018861787328974</v>
      </c>
      <c r="I1525" s="2">
        <f t="shared" si="212"/>
        <v>47.373645405832917</v>
      </c>
    </row>
    <row r="1526" spans="1:9" ht="13.5" x14ac:dyDescent="0.25">
      <c r="A1526" s="3">
        <f>TITRES_STAT!B1529</f>
        <v>44995</v>
      </c>
      <c r="B1526" s="5">
        <f>TITRES_STAT!D1529</f>
        <v>2.2359</v>
      </c>
      <c r="C1526" s="2">
        <f t="shared" si="207"/>
        <v>3.8800000000000168E-2</v>
      </c>
      <c r="D1526" s="2">
        <f t="shared" si="208"/>
        <v>3.8800000000000168E-2</v>
      </c>
      <c r="E1526" s="2">
        <f t="shared" si="209"/>
        <v>0</v>
      </c>
      <c r="F1526" s="2">
        <f t="shared" si="214"/>
        <v>1.5531761777886802E-2</v>
      </c>
      <c r="G1526" s="2">
        <f t="shared" si="214"/>
        <v>1.4175177238526649E-2</v>
      </c>
      <c r="H1526" s="2">
        <f t="shared" si="211"/>
        <v>1.0957014163937999</v>
      </c>
      <c r="I1526" s="2">
        <f t="shared" si="212"/>
        <v>52.283278897584538</v>
      </c>
    </row>
    <row r="1527" spans="1:9" ht="13.5" x14ac:dyDescent="0.25">
      <c r="A1527" s="3">
        <f>TITRES_STAT!B1530</f>
        <v>44998</v>
      </c>
      <c r="B1527" s="5">
        <f>TITRES_STAT!D1530</f>
        <v>2.2359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1.4422350222323457E-2</v>
      </c>
      <c r="G1527" s="2">
        <f t="shared" si="214"/>
        <v>1.3162664578631888E-2</v>
      </c>
      <c r="H1527" s="2">
        <f t="shared" si="211"/>
        <v>1.0957014163937997</v>
      </c>
      <c r="I1527" s="2">
        <f t="shared" si="212"/>
        <v>52.28327889758453</v>
      </c>
    </row>
    <row r="1528" spans="1:9" ht="13.5" x14ac:dyDescent="0.25">
      <c r="A1528" s="3">
        <f>TITRES_STAT!B1531</f>
        <v>44999</v>
      </c>
      <c r="B1528" s="5">
        <f>TITRES_STAT!D1531</f>
        <v>2.2437</v>
      </c>
      <c r="C1528" s="2">
        <f t="shared" si="207"/>
        <v>7.8000000000000291E-3</v>
      </c>
      <c r="D1528" s="2">
        <f t="shared" si="208"/>
        <v>7.8000000000000291E-3</v>
      </c>
      <c r="E1528" s="2">
        <f t="shared" si="209"/>
        <v>0</v>
      </c>
      <c r="F1528" s="2">
        <f t="shared" si="214"/>
        <v>1.3949325206443212E-2</v>
      </c>
      <c r="G1528" s="2">
        <f t="shared" si="214"/>
        <v>1.2222474251586752E-2</v>
      </c>
      <c r="H1528" s="2">
        <f t="shared" si="211"/>
        <v>1.1412848920203105</v>
      </c>
      <c r="I1528" s="2">
        <f t="shared" si="212"/>
        <v>53.299068062984553</v>
      </c>
    </row>
    <row r="1529" spans="1:9" ht="13.5" x14ac:dyDescent="0.25">
      <c r="A1529" s="3">
        <f>TITRES_STAT!B1532</f>
        <v>45000</v>
      </c>
      <c r="B1529" s="5">
        <f>TITRES_STAT!D1532</f>
        <v>2.2282000000000002</v>
      </c>
      <c r="C1529" s="2">
        <f t="shared" si="207"/>
        <v>-1.5499999999999847E-2</v>
      </c>
      <c r="D1529" s="2">
        <f t="shared" si="208"/>
        <v>0</v>
      </c>
      <c r="E1529" s="2">
        <f t="shared" si="209"/>
        <v>1.5499999999999847E-2</v>
      </c>
      <c r="F1529" s="2">
        <f t="shared" si="214"/>
        <v>1.2952944834554411E-2</v>
      </c>
      <c r="G1529" s="2">
        <f t="shared" si="214"/>
        <v>1.2456583233616259E-2</v>
      </c>
      <c r="H1529" s="2">
        <f t="shared" si="211"/>
        <v>1.0398473314575247</v>
      </c>
      <c r="I1529" s="2">
        <f t="shared" si="212"/>
        <v>50.976723376377699</v>
      </c>
    </row>
    <row r="1530" spans="1:9" ht="13.5" x14ac:dyDescent="0.25">
      <c r="A1530" s="3">
        <f>TITRES_STAT!B1533</f>
        <v>45001</v>
      </c>
      <c r="B1530" s="5">
        <f>TITRES_STAT!D1533</f>
        <v>2.2359</v>
      </c>
      <c r="C1530" s="2">
        <f t="shared" si="207"/>
        <v>7.6999999999998181E-3</v>
      </c>
      <c r="D1530" s="2">
        <f t="shared" si="208"/>
        <v>7.6999999999998181E-3</v>
      </c>
      <c r="E1530" s="2">
        <f t="shared" si="209"/>
        <v>0</v>
      </c>
      <c r="F1530" s="2">
        <f t="shared" si="214"/>
        <v>1.2577734489229083E-2</v>
      </c>
      <c r="G1530" s="2">
        <f t="shared" si="214"/>
        <v>1.1566827288357954E-2</v>
      </c>
      <c r="H1530" s="2">
        <f t="shared" si="211"/>
        <v>1.0873971034294434</v>
      </c>
      <c r="I1530" s="2">
        <f t="shared" si="212"/>
        <v>52.093446984425157</v>
      </c>
    </row>
    <row r="1531" spans="1:9" ht="13.5" x14ac:dyDescent="0.25">
      <c r="A1531" s="3">
        <f>TITRES_STAT!B1534</f>
        <v>45002</v>
      </c>
      <c r="B1531" s="5">
        <f>TITRES_STAT!D1534</f>
        <v>2.2515000000000001</v>
      </c>
      <c r="C1531" s="2">
        <f t="shared" si="207"/>
        <v>1.5600000000000058E-2</v>
      </c>
      <c r="D1531" s="2">
        <f t="shared" si="208"/>
        <v>1.5600000000000058E-2</v>
      </c>
      <c r="E1531" s="2">
        <f t="shared" si="209"/>
        <v>0</v>
      </c>
      <c r="F1531" s="2">
        <f t="shared" si="214"/>
        <v>1.2793610597141295E-2</v>
      </c>
      <c r="G1531" s="2">
        <f t="shared" si="214"/>
        <v>1.0740625339189529E-2</v>
      </c>
      <c r="H1531" s="2">
        <f t="shared" si="211"/>
        <v>1.191142060459087</v>
      </c>
      <c r="I1531" s="2">
        <f t="shared" si="212"/>
        <v>54.361699405720842</v>
      </c>
    </row>
    <row r="1532" spans="1:9" ht="13.5" x14ac:dyDescent="0.25">
      <c r="A1532" s="3">
        <f>TITRES_STAT!B1535</f>
        <v>45006</v>
      </c>
      <c r="B1532" s="5">
        <f>TITRES_STAT!D1535</f>
        <v>2.2515000000000001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1.1879781268774061E-2</v>
      </c>
      <c r="G1532" s="2">
        <f t="shared" si="214"/>
        <v>9.9734378149617057E-3</v>
      </c>
      <c r="H1532" s="2">
        <f t="shared" si="211"/>
        <v>1.191142060459087</v>
      </c>
      <c r="I1532" s="2">
        <f t="shared" si="212"/>
        <v>54.361699405720842</v>
      </c>
    </row>
    <row r="1533" spans="1:9" ht="13.5" x14ac:dyDescent="0.25">
      <c r="A1533" s="3">
        <f>TITRES_STAT!B1536</f>
        <v>45007</v>
      </c>
      <c r="B1533" s="5">
        <f>TITRES_STAT!D1536</f>
        <v>2.2359</v>
      </c>
      <c r="C1533" s="2">
        <f t="shared" si="207"/>
        <v>-1.5600000000000058E-2</v>
      </c>
      <c r="D1533" s="2">
        <f t="shared" si="208"/>
        <v>0</v>
      </c>
      <c r="E1533" s="2">
        <f t="shared" si="209"/>
        <v>1.5600000000000058E-2</v>
      </c>
      <c r="F1533" s="2">
        <f t="shared" ref="F1533:G1548" si="215">((F1532*13)+D1533)/14</f>
        <v>1.1031225463861627E-2</v>
      </c>
      <c r="G1533" s="2">
        <f t="shared" si="215"/>
        <v>1.0375335113893018E-2</v>
      </c>
      <c r="H1533" s="2">
        <f t="shared" si="211"/>
        <v>1.0632163050897838</v>
      </c>
      <c r="I1533" s="2">
        <f t="shared" si="212"/>
        <v>51.531984429694418</v>
      </c>
    </row>
    <row r="1534" spans="1:9" ht="13.5" x14ac:dyDescent="0.25">
      <c r="A1534" s="3">
        <f>TITRES_STAT!B1537</f>
        <v>45008</v>
      </c>
      <c r="B1534" s="5">
        <f>TITRES_STAT!D1537</f>
        <v>2.2359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1.024328078787151E-2</v>
      </c>
      <c r="G1534" s="2">
        <f t="shared" si="215"/>
        <v>9.6342397486149454E-3</v>
      </c>
      <c r="H1534" s="2">
        <f t="shared" si="211"/>
        <v>1.0632163050897838</v>
      </c>
      <c r="I1534" s="2">
        <f t="shared" si="212"/>
        <v>51.531984429694418</v>
      </c>
    </row>
    <row r="1535" spans="1:9" ht="13.5" x14ac:dyDescent="0.25">
      <c r="A1535" s="3">
        <f>TITRES_STAT!B1538</f>
        <v>45009</v>
      </c>
      <c r="B1535" s="5">
        <f>TITRES_STAT!D1538</f>
        <v>2.2437</v>
      </c>
      <c r="C1535" s="2">
        <f t="shared" si="207"/>
        <v>7.8000000000000291E-3</v>
      </c>
      <c r="D1535" s="2">
        <f t="shared" si="208"/>
        <v>7.8000000000000291E-3</v>
      </c>
      <c r="E1535" s="2">
        <f t="shared" si="209"/>
        <v>0</v>
      </c>
      <c r="F1535" s="2">
        <f t="shared" si="215"/>
        <v>1.0068760731594975E-2</v>
      </c>
      <c r="G1535" s="2">
        <f t="shared" si="215"/>
        <v>8.9460797665710211E-3</v>
      </c>
      <c r="H1535" s="2">
        <f t="shared" si="211"/>
        <v>1.1254941822919013</v>
      </c>
      <c r="I1535" s="2">
        <f t="shared" si="212"/>
        <v>52.952117755424347</v>
      </c>
    </row>
    <row r="1536" spans="1:9" ht="13.5" x14ac:dyDescent="0.25">
      <c r="A1536" s="3">
        <f>TITRES_STAT!B1539</f>
        <v>45012</v>
      </c>
      <c r="B1536" s="5">
        <f>TITRES_STAT!D1539</f>
        <v>2.1970999999999998</v>
      </c>
      <c r="C1536" s="2">
        <f t="shared" si="207"/>
        <v>-4.6600000000000197E-2</v>
      </c>
      <c r="D1536" s="2">
        <f t="shared" si="208"/>
        <v>0</v>
      </c>
      <c r="E1536" s="2">
        <f t="shared" si="209"/>
        <v>4.6600000000000197E-2</v>
      </c>
      <c r="F1536" s="2">
        <f t="shared" si="215"/>
        <v>9.3495635364810471E-3</v>
      </c>
      <c r="G1536" s="2">
        <f t="shared" si="215"/>
        <v>1.1635645497530248E-2</v>
      </c>
      <c r="H1536" s="2">
        <f t="shared" si="211"/>
        <v>0.80352770617371949</v>
      </c>
      <c r="I1536" s="2">
        <f t="shared" si="212"/>
        <v>44.553111295331661</v>
      </c>
    </row>
    <row r="1537" spans="1:9" ht="13.5" x14ac:dyDescent="0.25">
      <c r="A1537" s="3">
        <f>TITRES_STAT!B1540</f>
        <v>45013</v>
      </c>
      <c r="B1537" s="5">
        <f>TITRES_STAT!D1540</f>
        <v>2.2126999999999999</v>
      </c>
      <c r="C1537" s="2">
        <f t="shared" si="207"/>
        <v>1.5600000000000058E-2</v>
      </c>
      <c r="D1537" s="2">
        <f t="shared" si="208"/>
        <v>1.5600000000000058E-2</v>
      </c>
      <c r="E1537" s="2">
        <f t="shared" si="209"/>
        <v>0</v>
      </c>
      <c r="F1537" s="2">
        <f t="shared" si="215"/>
        <v>9.7960232838752628E-3</v>
      </c>
      <c r="G1537" s="2">
        <f t="shared" si="215"/>
        <v>1.0804527961992372E-2</v>
      </c>
      <c r="H1537" s="2">
        <f t="shared" si="211"/>
        <v>0.90665907093167075</v>
      </c>
      <c r="I1537" s="2">
        <f t="shared" si="212"/>
        <v>47.552238612257007</v>
      </c>
    </row>
    <row r="1538" spans="1:9" ht="13.5" x14ac:dyDescent="0.25">
      <c r="A1538" s="3">
        <f>TITRES_STAT!B1541</f>
        <v>45014</v>
      </c>
      <c r="B1538" s="5">
        <f>TITRES_STAT!D1541</f>
        <v>2.2126999999999999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9.0963073350270301E-3</v>
      </c>
      <c r="G1538" s="2">
        <f t="shared" si="215"/>
        <v>1.0032775964707202E-2</v>
      </c>
      <c r="H1538" s="2">
        <f t="shared" si="211"/>
        <v>0.90665907093167086</v>
      </c>
      <c r="I1538" s="2">
        <f t="shared" si="212"/>
        <v>47.552238612257014</v>
      </c>
    </row>
    <row r="1539" spans="1:9" ht="13.5" x14ac:dyDescent="0.25">
      <c r="A1539" s="3">
        <f>TITRES_STAT!B1542</f>
        <v>45015</v>
      </c>
      <c r="B1539" s="5">
        <f>TITRES_STAT!D1542</f>
        <v>2.1738</v>
      </c>
      <c r="C1539" s="2">
        <f t="shared" ref="C1539:C1602" si="216">B1539-B1538</f>
        <v>-3.8899999999999935E-2</v>
      </c>
      <c r="D1539" s="2">
        <f t="shared" ref="D1539:D1602" si="217">IF(C1539&gt;0,C1539,0)</f>
        <v>0</v>
      </c>
      <c r="E1539" s="2">
        <f t="shared" ref="E1539:E1602" si="218">IF(C1539&lt;0,-C1539,0)</f>
        <v>3.8899999999999935E-2</v>
      </c>
      <c r="F1539" s="2">
        <f t="shared" si="215"/>
        <v>8.4465710968108128E-3</v>
      </c>
      <c r="G1539" s="2">
        <f t="shared" si="215"/>
        <v>1.2094720538656682E-2</v>
      </c>
      <c r="H1539" s="2">
        <f t="shared" si="211"/>
        <v>0.69836843851118402</v>
      </c>
      <c r="I1539" s="2">
        <f t="shared" si="212"/>
        <v>41.119960938710371</v>
      </c>
    </row>
    <row r="1540" spans="1:9" ht="13.5" x14ac:dyDescent="0.25">
      <c r="A1540" s="3">
        <f>TITRES_STAT!B1543</f>
        <v>45016</v>
      </c>
      <c r="B1540" s="5">
        <f>TITRES_STAT!D1543</f>
        <v>2.2048999999999999</v>
      </c>
      <c r="C1540" s="2">
        <f t="shared" si="216"/>
        <v>3.1099999999999905E-2</v>
      </c>
      <c r="D1540" s="2">
        <f t="shared" si="217"/>
        <v>3.1099999999999905E-2</v>
      </c>
      <c r="E1540" s="2">
        <f t="shared" si="218"/>
        <v>0</v>
      </c>
      <c r="F1540" s="2">
        <f t="shared" si="215"/>
        <v>1.006467316132432E-2</v>
      </c>
      <c r="G1540" s="2">
        <f t="shared" si="215"/>
        <v>1.1230811928752634E-2</v>
      </c>
      <c r="H1540" s="2">
        <f t="shared" si="211"/>
        <v>0.89616612095134307</v>
      </c>
      <c r="I1540" s="2">
        <f t="shared" si="212"/>
        <v>47.262004686684271</v>
      </c>
    </row>
    <row r="1541" spans="1:9" ht="13.5" x14ac:dyDescent="0.25">
      <c r="A1541" s="3">
        <f>TITRES_STAT!B1544</f>
        <v>45019</v>
      </c>
      <c r="B1541" s="5">
        <f>TITRES_STAT!D1544</f>
        <v>2.2437</v>
      </c>
      <c r="C1541" s="2">
        <f t="shared" si="216"/>
        <v>3.8800000000000168E-2</v>
      </c>
      <c r="D1541" s="2">
        <f t="shared" si="217"/>
        <v>3.8800000000000168E-2</v>
      </c>
      <c r="E1541" s="2">
        <f t="shared" si="218"/>
        <v>0</v>
      </c>
      <c r="F1541" s="2">
        <f t="shared" si="215"/>
        <v>1.2117196506944023E-2</v>
      </c>
      <c r="G1541" s="2">
        <f t="shared" si="215"/>
        <v>1.0428611076698874E-2</v>
      </c>
      <c r="H1541" s="2">
        <f t="shared" si="211"/>
        <v>1.1619185352513561</v>
      </c>
      <c r="I1541" s="2">
        <f t="shared" si="212"/>
        <v>53.744788080845296</v>
      </c>
    </row>
    <row r="1542" spans="1:9" ht="13.5" x14ac:dyDescent="0.25">
      <c r="A1542" s="3">
        <f>TITRES_STAT!B1545</f>
        <v>45020</v>
      </c>
      <c r="B1542" s="5">
        <f>TITRES_STAT!D1545</f>
        <v>2.2825000000000002</v>
      </c>
      <c r="C1542" s="2">
        <f t="shared" si="216"/>
        <v>3.8800000000000168E-2</v>
      </c>
      <c r="D1542" s="2">
        <f t="shared" si="217"/>
        <v>3.8800000000000168E-2</v>
      </c>
      <c r="E1542" s="2">
        <f t="shared" si="218"/>
        <v>0</v>
      </c>
      <c r="F1542" s="2">
        <f t="shared" si="215"/>
        <v>1.402311104216232E-2</v>
      </c>
      <c r="G1542" s="2">
        <f t="shared" si="215"/>
        <v>9.6837102855060978E-3</v>
      </c>
      <c r="H1542" s="2">
        <f t="shared" si="211"/>
        <v>1.4481134429590623</v>
      </c>
      <c r="I1542" s="2">
        <f t="shared" si="212"/>
        <v>59.152219727559334</v>
      </c>
    </row>
    <row r="1543" spans="1:9" ht="13.5" x14ac:dyDescent="0.25">
      <c r="A1543" s="3">
        <f>TITRES_STAT!B1546</f>
        <v>45021</v>
      </c>
      <c r="B1543" s="5">
        <f>TITRES_STAT!D1546</f>
        <v>2.2591999999999999</v>
      </c>
      <c r="C1543" s="2">
        <f t="shared" si="216"/>
        <v>-2.330000000000032E-2</v>
      </c>
      <c r="D1543" s="2">
        <f t="shared" si="217"/>
        <v>0</v>
      </c>
      <c r="E1543" s="2">
        <f t="shared" si="218"/>
        <v>2.330000000000032E-2</v>
      </c>
      <c r="F1543" s="2">
        <f t="shared" si="215"/>
        <v>1.3021460253436439E-2</v>
      </c>
      <c r="G1543" s="2">
        <f t="shared" si="215"/>
        <v>1.0656302407969971E-2</v>
      </c>
      <c r="H1543" s="2">
        <f t="shared" si="211"/>
        <v>1.2219492047914799</v>
      </c>
      <c r="I1543" s="2">
        <f t="shared" si="212"/>
        <v>54.994470717711771</v>
      </c>
    </row>
    <row r="1544" spans="1:9" ht="13.5" x14ac:dyDescent="0.25">
      <c r="A1544" s="3">
        <f>TITRES_STAT!B1547</f>
        <v>45022</v>
      </c>
      <c r="B1544" s="5">
        <f>TITRES_STAT!D1547</f>
        <v>2.2747999999999999</v>
      </c>
      <c r="C1544" s="2">
        <f t="shared" si="216"/>
        <v>1.5600000000000058E-2</v>
      </c>
      <c r="D1544" s="2">
        <f t="shared" si="217"/>
        <v>1.5600000000000058E-2</v>
      </c>
      <c r="E1544" s="2">
        <f t="shared" si="218"/>
        <v>0</v>
      </c>
      <c r="F1544" s="2">
        <f t="shared" si="215"/>
        <v>1.3205641663905268E-2</v>
      </c>
      <c r="G1544" s="2">
        <f t="shared" si="215"/>
        <v>9.8951379502578308E-3</v>
      </c>
      <c r="H1544" s="2">
        <f t="shared" si="211"/>
        <v>1.334558621647228</v>
      </c>
      <c r="I1544" s="2">
        <f t="shared" si="212"/>
        <v>57.165350626560169</v>
      </c>
    </row>
    <row r="1545" spans="1:9" ht="13.5" x14ac:dyDescent="0.25">
      <c r="A1545" s="3">
        <f>TITRES_STAT!B1548</f>
        <v>45023</v>
      </c>
      <c r="B1545" s="5">
        <f>TITRES_STAT!D1548</f>
        <v>2.2980999999999998</v>
      </c>
      <c r="C1545" s="2">
        <f t="shared" si="216"/>
        <v>2.3299999999999876E-2</v>
      </c>
      <c r="D1545" s="2">
        <f t="shared" si="217"/>
        <v>2.3299999999999876E-2</v>
      </c>
      <c r="E1545" s="2">
        <f t="shared" si="218"/>
        <v>0</v>
      </c>
      <c r="F1545" s="2">
        <f t="shared" si="215"/>
        <v>1.3926667259340596E-2</v>
      </c>
      <c r="G1545" s="2">
        <f t="shared" si="215"/>
        <v>9.1883423823822703E-3</v>
      </c>
      <c r="H1545" s="2">
        <f t="shared" si="211"/>
        <v>1.5156887586213146</v>
      </c>
      <c r="I1545" s="2">
        <f t="shared" si="212"/>
        <v>60.249454684210022</v>
      </c>
    </row>
    <row r="1546" spans="1:9" ht="13.5" x14ac:dyDescent="0.25">
      <c r="A1546" s="3">
        <f>TITRES_STAT!B1549</f>
        <v>45026</v>
      </c>
      <c r="B1546" s="5">
        <f>TITRES_STAT!D1549</f>
        <v>2.3058000000000001</v>
      </c>
      <c r="C1546" s="2">
        <f t="shared" si="216"/>
        <v>7.7000000000002622E-3</v>
      </c>
      <c r="D1546" s="2">
        <f t="shared" si="217"/>
        <v>7.7000000000002622E-3</v>
      </c>
      <c r="E1546" s="2">
        <f t="shared" si="218"/>
        <v>0</v>
      </c>
      <c r="F1546" s="2">
        <f t="shared" si="215"/>
        <v>1.3481905312244857E-2</v>
      </c>
      <c r="G1546" s="2">
        <f t="shared" si="215"/>
        <v>8.5320322122121074E-3</v>
      </c>
      <c r="H1546" s="2">
        <f t="shared" si="211"/>
        <v>1.5801517126186977</v>
      </c>
      <c r="I1546" s="2">
        <f t="shared" si="212"/>
        <v>61.242589142750035</v>
      </c>
    </row>
    <row r="1547" spans="1:9" ht="13.5" x14ac:dyDescent="0.25">
      <c r="A1547" s="3">
        <f>TITRES_STAT!B1550</f>
        <v>45027</v>
      </c>
      <c r="B1547" s="5">
        <f>TITRES_STAT!D1550</f>
        <v>2.2980999999999998</v>
      </c>
      <c r="C1547" s="2">
        <f t="shared" si="216"/>
        <v>-7.7000000000002622E-3</v>
      </c>
      <c r="D1547" s="2">
        <f t="shared" si="217"/>
        <v>0</v>
      </c>
      <c r="E1547" s="2">
        <f t="shared" si="218"/>
        <v>7.7000000000002622E-3</v>
      </c>
      <c r="F1547" s="2">
        <f t="shared" si="215"/>
        <v>1.2518912075655938E-2</v>
      </c>
      <c r="G1547" s="2">
        <f t="shared" si="215"/>
        <v>8.4726013399112603E-3</v>
      </c>
      <c r="H1547" s="2">
        <f t="shared" si="211"/>
        <v>1.4775759620229054</v>
      </c>
      <c r="I1547" s="2">
        <f t="shared" si="212"/>
        <v>59.637968105586793</v>
      </c>
    </row>
    <row r="1548" spans="1:9" ht="13.5" x14ac:dyDescent="0.25">
      <c r="A1548" s="3">
        <f>TITRES_STAT!B1551</f>
        <v>45028</v>
      </c>
      <c r="B1548" s="5">
        <f>TITRES_STAT!D1551</f>
        <v>2.2515000000000001</v>
      </c>
      <c r="C1548" s="2">
        <f t="shared" si="216"/>
        <v>-4.6599999999999753E-2</v>
      </c>
      <c r="D1548" s="2">
        <f t="shared" si="217"/>
        <v>0</v>
      </c>
      <c r="E1548" s="2">
        <f t="shared" si="218"/>
        <v>4.6599999999999753E-2</v>
      </c>
      <c r="F1548" s="2">
        <f t="shared" si="215"/>
        <v>1.1624704070251943E-2</v>
      </c>
      <c r="G1548" s="2">
        <f t="shared" si="215"/>
        <v>1.119598695848901E-2</v>
      </c>
      <c r="H1548" s="2">
        <f t="shared" si="211"/>
        <v>1.0382920338646759</v>
      </c>
      <c r="I1548" s="2">
        <f t="shared" si="212"/>
        <v>50.93931667367783</v>
      </c>
    </row>
    <row r="1549" spans="1:9" ht="13.5" x14ac:dyDescent="0.25">
      <c r="A1549" s="3">
        <f>TITRES_STAT!B1552</f>
        <v>45029</v>
      </c>
      <c r="B1549" s="5">
        <f>TITRES_STAT!D1552</f>
        <v>2.2515000000000001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1.0794368065233947E-2</v>
      </c>
      <c r="G1549" s="2">
        <f t="shared" si="219"/>
        <v>1.0396273604311224E-2</v>
      </c>
      <c r="H1549" s="2">
        <f t="shared" si="211"/>
        <v>1.0382920338646762</v>
      </c>
      <c r="I1549" s="2">
        <f t="shared" si="212"/>
        <v>50.939316673677844</v>
      </c>
    </row>
    <row r="1550" spans="1:9" ht="13.5" x14ac:dyDescent="0.25">
      <c r="A1550" s="3">
        <f>TITRES_STAT!B1553</f>
        <v>45030</v>
      </c>
      <c r="B1550" s="5">
        <f>TITRES_STAT!D1553</f>
        <v>2.3835000000000002</v>
      </c>
      <c r="C1550" s="2">
        <f t="shared" si="216"/>
        <v>0.13200000000000012</v>
      </c>
      <c r="D1550" s="2">
        <f t="shared" si="217"/>
        <v>0.13200000000000012</v>
      </c>
      <c r="E1550" s="2">
        <f t="shared" si="218"/>
        <v>0</v>
      </c>
      <c r="F1550" s="2">
        <f t="shared" si="219"/>
        <v>1.945191320343153E-2</v>
      </c>
      <c r="G1550" s="2">
        <f t="shared" si="219"/>
        <v>9.6536826325747081E-3</v>
      </c>
      <c r="H1550" s="2">
        <f t="shared" si="211"/>
        <v>2.0149733468339184</v>
      </c>
      <c r="I1550" s="2">
        <f t="shared" si="212"/>
        <v>66.832210936454231</v>
      </c>
    </row>
    <row r="1551" spans="1:9" ht="13.5" x14ac:dyDescent="0.25">
      <c r="A1551" s="3">
        <f>TITRES_STAT!B1554</f>
        <v>45033</v>
      </c>
      <c r="B1551" s="5">
        <f>TITRES_STAT!D1554</f>
        <v>2.5232000000000001</v>
      </c>
      <c r="C1551" s="2">
        <f t="shared" si="216"/>
        <v>0.13969999999999994</v>
      </c>
      <c r="D1551" s="2">
        <f t="shared" si="217"/>
        <v>0.13969999999999994</v>
      </c>
      <c r="E1551" s="2">
        <f t="shared" si="218"/>
        <v>0</v>
      </c>
      <c r="F1551" s="2">
        <f t="shared" si="219"/>
        <v>2.8041062260329271E-2</v>
      </c>
      <c r="G1551" s="2">
        <f t="shared" si="219"/>
        <v>8.9641338731050856E-3</v>
      </c>
      <c r="H1551" s="2">
        <f t="shared" si="211"/>
        <v>3.128139612512963</v>
      </c>
      <c r="I1551" s="2">
        <f t="shared" si="212"/>
        <v>75.776013074536976</v>
      </c>
    </row>
    <row r="1552" spans="1:9" ht="13.5" x14ac:dyDescent="0.25">
      <c r="A1552" s="3">
        <f>TITRES_STAT!B1555</f>
        <v>45034</v>
      </c>
      <c r="B1552" s="5">
        <f>TITRES_STAT!D1555</f>
        <v>2.6707000000000001</v>
      </c>
      <c r="C1552" s="2">
        <f t="shared" si="216"/>
        <v>0.14749999999999996</v>
      </c>
      <c r="D1552" s="2">
        <f t="shared" si="217"/>
        <v>0.14749999999999996</v>
      </c>
      <c r="E1552" s="2">
        <f t="shared" si="218"/>
        <v>0</v>
      </c>
      <c r="F1552" s="2">
        <f t="shared" si="219"/>
        <v>3.65738435274486E-2</v>
      </c>
      <c r="G1552" s="2">
        <f t="shared" si="219"/>
        <v>8.3238385964547225E-3</v>
      </c>
      <c r="H1552" s="2">
        <f t="shared" si="211"/>
        <v>4.3938674571400362</v>
      </c>
      <c r="I1552" s="2">
        <f t="shared" si="212"/>
        <v>81.460426902476669</v>
      </c>
    </row>
    <row r="1553" spans="1:9" ht="13.5" x14ac:dyDescent="0.25">
      <c r="A1553" s="3">
        <f>TITRES_STAT!B1556</f>
        <v>45035</v>
      </c>
      <c r="B1553" s="5">
        <f>TITRES_STAT!D1556</f>
        <v>2.8260000000000001</v>
      </c>
      <c r="C1553" s="2">
        <f t="shared" si="216"/>
        <v>0.15529999999999999</v>
      </c>
      <c r="D1553" s="2">
        <f t="shared" si="217"/>
        <v>0.15529999999999999</v>
      </c>
      <c r="E1553" s="2">
        <f t="shared" si="218"/>
        <v>0</v>
      </c>
      <c r="F1553" s="2">
        <f t="shared" si="219"/>
        <v>4.5054283275487987E-2</v>
      </c>
      <c r="G1553" s="2">
        <f t="shared" si="219"/>
        <v>7.7292786967079561E-3</v>
      </c>
      <c r="H1553" s="2">
        <f t="shared" ref="H1553:H1616" si="220">F1553/G1553</f>
        <v>5.8290411102238355</v>
      </c>
      <c r="I1553" s="2">
        <f t="shared" ref="I1553:I1616" si="221">IF(G1553=0,100,100-(100/(1+H1553)))</f>
        <v>85.356655731609393</v>
      </c>
    </row>
    <row r="1554" spans="1:9" ht="13.5" x14ac:dyDescent="0.25">
      <c r="A1554" s="3">
        <f>TITRES_STAT!B1557</f>
        <v>45036</v>
      </c>
      <c r="B1554" s="5">
        <f>TITRES_STAT!D1557</f>
        <v>2.8647999999999998</v>
      </c>
      <c r="C1554" s="2">
        <f t="shared" si="216"/>
        <v>3.8799999999999724E-2</v>
      </c>
      <c r="D1554" s="2">
        <f t="shared" si="217"/>
        <v>3.8799999999999724E-2</v>
      </c>
      <c r="E1554" s="2">
        <f t="shared" si="218"/>
        <v>0</v>
      </c>
      <c r="F1554" s="2">
        <f t="shared" si="219"/>
        <v>4.4607548755810252E-2</v>
      </c>
      <c r="G1554" s="2">
        <f t="shared" si="219"/>
        <v>7.1771873612288166E-3</v>
      </c>
      <c r="H1554" s="2">
        <f t="shared" si="220"/>
        <v>6.21518521263362</v>
      </c>
      <c r="I1554" s="2">
        <f t="shared" si="221"/>
        <v>86.140341924292898</v>
      </c>
    </row>
    <row r="1555" spans="1:9" ht="13.5" x14ac:dyDescent="0.25">
      <c r="A1555" s="3">
        <f>TITRES_STAT!B1558</f>
        <v>45040</v>
      </c>
      <c r="B1555" s="5">
        <f>TITRES_STAT!D1558</f>
        <v>2.9268999999999998</v>
      </c>
      <c r="C1555" s="2">
        <f t="shared" si="216"/>
        <v>6.2100000000000044E-2</v>
      </c>
      <c r="D1555" s="2">
        <f t="shared" si="217"/>
        <v>6.2100000000000044E-2</v>
      </c>
      <c r="E1555" s="2">
        <f t="shared" si="218"/>
        <v>0</v>
      </c>
      <c r="F1555" s="2">
        <f t="shared" si="219"/>
        <v>4.5857009558966662E-2</v>
      </c>
      <c r="G1555" s="2">
        <f t="shared" si="219"/>
        <v>6.6645311211410438E-3</v>
      </c>
      <c r="H1555" s="2">
        <f t="shared" si="220"/>
        <v>6.8807555588569924</v>
      </c>
      <c r="I1555" s="2">
        <f t="shared" si="221"/>
        <v>87.310861344048107</v>
      </c>
    </row>
    <row r="1556" spans="1:9" ht="13.5" x14ac:dyDescent="0.25">
      <c r="A1556" s="3">
        <f>TITRES_STAT!B1559</f>
        <v>45041</v>
      </c>
      <c r="B1556" s="5">
        <f>TITRES_STAT!D1559</f>
        <v>3.0200999999999998</v>
      </c>
      <c r="C1556" s="2">
        <f t="shared" si="216"/>
        <v>9.319999999999995E-2</v>
      </c>
      <c r="D1556" s="2">
        <f t="shared" si="217"/>
        <v>9.319999999999995E-2</v>
      </c>
      <c r="E1556" s="2">
        <f t="shared" si="218"/>
        <v>0</v>
      </c>
      <c r="F1556" s="2">
        <f t="shared" si="219"/>
        <v>4.9238651733326186E-2</v>
      </c>
      <c r="G1556" s="2">
        <f t="shared" si="219"/>
        <v>6.1884931839166837E-3</v>
      </c>
      <c r="H1556" s="2">
        <f t="shared" si="220"/>
        <v>7.9564847645454062</v>
      </c>
      <c r="I1556" s="2">
        <f t="shared" si="221"/>
        <v>88.83490536422795</v>
      </c>
    </row>
    <row r="1557" spans="1:9" ht="13.5" x14ac:dyDescent="0.25">
      <c r="A1557" s="3">
        <f>TITRES_STAT!B1560</f>
        <v>45042</v>
      </c>
      <c r="B1557" s="5">
        <f>TITRES_STAT!D1560</f>
        <v>2.9424000000000001</v>
      </c>
      <c r="C1557" s="2">
        <f t="shared" si="216"/>
        <v>-7.7699999999999658E-2</v>
      </c>
      <c r="D1557" s="2">
        <f t="shared" si="217"/>
        <v>0</v>
      </c>
      <c r="E1557" s="2">
        <f t="shared" si="218"/>
        <v>7.7699999999999658E-2</v>
      </c>
      <c r="F1557" s="2">
        <f t="shared" si="219"/>
        <v>4.5721605180945743E-2</v>
      </c>
      <c r="G1557" s="2">
        <f t="shared" si="219"/>
        <v>1.1296457956494038E-2</v>
      </c>
      <c r="H1557" s="2">
        <f t="shared" si="220"/>
        <v>4.0474284379256762</v>
      </c>
      <c r="I1557" s="2">
        <f t="shared" si="221"/>
        <v>80.187931096038156</v>
      </c>
    </row>
    <row r="1558" spans="1:9" ht="13.5" x14ac:dyDescent="0.25">
      <c r="A1558" s="3">
        <f>TITRES_STAT!B1561</f>
        <v>45043</v>
      </c>
      <c r="B1558" s="5">
        <f>TITRES_STAT!D1561</f>
        <v>2.9424000000000001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4.245577623944962E-2</v>
      </c>
      <c r="G1558" s="2">
        <f t="shared" si="219"/>
        <v>1.0489568102458749E-2</v>
      </c>
      <c r="H1558" s="2">
        <f t="shared" si="220"/>
        <v>4.0474284379256771</v>
      </c>
      <c r="I1558" s="2">
        <f t="shared" si="221"/>
        <v>80.187931096038156</v>
      </c>
    </row>
    <row r="1559" spans="1:9" ht="13.5" x14ac:dyDescent="0.25">
      <c r="A1559" s="3">
        <f>TITRES_STAT!B1562</f>
        <v>45044</v>
      </c>
      <c r="B1559" s="5">
        <f>TITRES_STAT!D1562</f>
        <v>2.9502000000000002</v>
      </c>
      <c r="C1559" s="2">
        <f t="shared" si="216"/>
        <v>7.8000000000000291E-3</v>
      </c>
      <c r="D1559" s="2">
        <f t="shared" si="217"/>
        <v>7.8000000000000291E-3</v>
      </c>
      <c r="E1559" s="2">
        <f t="shared" si="218"/>
        <v>0</v>
      </c>
      <c r="F1559" s="2">
        <f t="shared" si="219"/>
        <v>3.9980363650917505E-2</v>
      </c>
      <c r="G1559" s="2">
        <f t="shared" si="219"/>
        <v>9.7403132379974104E-3</v>
      </c>
      <c r="H1559" s="2">
        <f t="shared" si="220"/>
        <v>4.1046281237601541</v>
      </c>
      <c r="I1559" s="2">
        <f t="shared" si="221"/>
        <v>80.409934362400065</v>
      </c>
    </row>
    <row r="1560" spans="1:9" ht="13.5" x14ac:dyDescent="0.25">
      <c r="A1560" s="3">
        <f>TITRES_STAT!B1563</f>
        <v>45048</v>
      </c>
      <c r="B1560" s="5">
        <f>TITRES_STAT!D1563</f>
        <v>3.0045000000000002</v>
      </c>
      <c r="C1560" s="2">
        <f t="shared" si="216"/>
        <v>5.4300000000000015E-2</v>
      </c>
      <c r="D1560" s="2">
        <f t="shared" si="217"/>
        <v>5.4300000000000015E-2</v>
      </c>
      <c r="E1560" s="2">
        <f t="shared" si="218"/>
        <v>0</v>
      </c>
      <c r="F1560" s="2">
        <f t="shared" si="219"/>
        <v>4.1003194818709114E-2</v>
      </c>
      <c r="G1560" s="2">
        <f t="shared" si="219"/>
        <v>9.0445765781404525E-3</v>
      </c>
      <c r="H1560" s="2">
        <f t="shared" si="220"/>
        <v>4.5334565376789913</v>
      </c>
      <c r="I1560" s="2">
        <f t="shared" si="221"/>
        <v>81.928113229214048</v>
      </c>
    </row>
    <row r="1561" spans="1:9" ht="13.5" x14ac:dyDescent="0.25">
      <c r="A1561" s="3">
        <f>TITRES_STAT!B1564</f>
        <v>45049</v>
      </c>
      <c r="B1561" s="5">
        <f>TITRES_STAT!D1564</f>
        <v>3.0510999999999999</v>
      </c>
      <c r="C1561" s="2">
        <f t="shared" si="216"/>
        <v>4.6599999999999753E-2</v>
      </c>
      <c r="D1561" s="2">
        <f t="shared" si="217"/>
        <v>4.6599999999999753E-2</v>
      </c>
      <c r="E1561" s="2">
        <f t="shared" si="218"/>
        <v>0</v>
      </c>
      <c r="F1561" s="2">
        <f t="shared" si="219"/>
        <v>4.1402966617372736E-2</v>
      </c>
      <c r="G1561" s="2">
        <f t="shared" si="219"/>
        <v>8.3985353939875634E-3</v>
      </c>
      <c r="H1561" s="2">
        <f t="shared" si="220"/>
        <v>4.9297841439130865</v>
      </c>
      <c r="I1561" s="2">
        <f t="shared" si="221"/>
        <v>83.135979729945177</v>
      </c>
    </row>
    <row r="1562" spans="1:9" ht="13.5" x14ac:dyDescent="0.25">
      <c r="A1562" s="3">
        <f>TITRES_STAT!B1565</f>
        <v>45050</v>
      </c>
      <c r="B1562" s="5">
        <f>TITRES_STAT!D1565</f>
        <v>3.0356000000000001</v>
      </c>
      <c r="C1562" s="2">
        <f t="shared" si="216"/>
        <v>-1.5499999999999847E-2</v>
      </c>
      <c r="D1562" s="2">
        <f t="shared" si="217"/>
        <v>0</v>
      </c>
      <c r="E1562" s="2">
        <f t="shared" si="218"/>
        <v>1.5499999999999847E-2</v>
      </c>
      <c r="F1562" s="2">
        <f t="shared" si="219"/>
        <v>3.8445611858988968E-2</v>
      </c>
      <c r="G1562" s="2">
        <f t="shared" si="219"/>
        <v>8.9057828658455837E-3</v>
      </c>
      <c r="H1562" s="2">
        <f t="shared" si="220"/>
        <v>4.31692670236</v>
      </c>
      <c r="I1562" s="2">
        <f t="shared" si="221"/>
        <v>81.192142454096</v>
      </c>
    </row>
    <row r="1563" spans="1:9" ht="13.5" x14ac:dyDescent="0.25">
      <c r="A1563" s="3">
        <f>TITRES_STAT!B1566</f>
        <v>45051</v>
      </c>
      <c r="B1563" s="5">
        <f>TITRES_STAT!D1566</f>
        <v>3.0200999999999998</v>
      </c>
      <c r="C1563" s="2">
        <f t="shared" si="216"/>
        <v>-1.5500000000000291E-2</v>
      </c>
      <c r="D1563" s="2">
        <f t="shared" si="217"/>
        <v>0</v>
      </c>
      <c r="E1563" s="2">
        <f t="shared" si="218"/>
        <v>1.5500000000000291E-2</v>
      </c>
      <c r="F1563" s="2">
        <f t="shared" si="219"/>
        <v>3.5699496726204046E-2</v>
      </c>
      <c r="G1563" s="2">
        <f t="shared" si="219"/>
        <v>9.3767983754280641E-3</v>
      </c>
      <c r="H1563" s="2">
        <f t="shared" si="220"/>
        <v>3.8072159917349522</v>
      </c>
      <c r="I1563" s="2">
        <f t="shared" si="221"/>
        <v>79.197939062457351</v>
      </c>
    </row>
    <row r="1564" spans="1:9" ht="13.5" x14ac:dyDescent="0.25">
      <c r="A1564" s="3">
        <f>TITRES_STAT!B1567</f>
        <v>45054</v>
      </c>
      <c r="B1564" s="5">
        <f>TITRES_STAT!D1567</f>
        <v>3.0278</v>
      </c>
      <c r="C1564" s="2">
        <f t="shared" si="216"/>
        <v>7.7000000000002622E-3</v>
      </c>
      <c r="D1564" s="2">
        <f t="shared" si="217"/>
        <v>7.7000000000002622E-3</v>
      </c>
      <c r="E1564" s="2">
        <f t="shared" si="218"/>
        <v>0</v>
      </c>
      <c r="F1564" s="2">
        <f t="shared" si="219"/>
        <v>3.3699532674332351E-2</v>
      </c>
      <c r="G1564" s="2">
        <f t="shared" si="219"/>
        <v>8.7070270628974884E-3</v>
      </c>
      <c r="H1564" s="2">
        <f t="shared" si="220"/>
        <v>3.8703833617255303</v>
      </c>
      <c r="I1564" s="2">
        <f t="shared" si="221"/>
        <v>79.467735376672493</v>
      </c>
    </row>
    <row r="1565" spans="1:9" ht="13.5" x14ac:dyDescent="0.25">
      <c r="A1565" s="3">
        <f>TITRES_STAT!B1568</f>
        <v>45055</v>
      </c>
      <c r="B1565" s="5">
        <f>TITRES_STAT!D1568</f>
        <v>3.0278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3.129242319759433E-2</v>
      </c>
      <c r="G1565" s="2">
        <f t="shared" si="222"/>
        <v>8.0850965584048102E-3</v>
      </c>
      <c r="H1565" s="2">
        <f t="shared" si="220"/>
        <v>3.8703833617255308</v>
      </c>
      <c r="I1565" s="2">
        <f t="shared" si="221"/>
        <v>79.467735376672493</v>
      </c>
    </row>
    <row r="1566" spans="1:9" ht="13.5" x14ac:dyDescent="0.25">
      <c r="A1566" s="3">
        <f>TITRES_STAT!B1569</f>
        <v>45056</v>
      </c>
      <c r="B1566" s="5">
        <f>TITRES_STAT!D1569</f>
        <v>3.0200999999999998</v>
      </c>
      <c r="C1566" s="2">
        <f t="shared" si="216"/>
        <v>-7.7000000000002622E-3</v>
      </c>
      <c r="D1566" s="2">
        <f t="shared" si="217"/>
        <v>0</v>
      </c>
      <c r="E1566" s="2">
        <f t="shared" si="218"/>
        <v>7.7000000000002622E-3</v>
      </c>
      <c r="F1566" s="2">
        <f t="shared" si="222"/>
        <v>2.9057250112051878E-2</v>
      </c>
      <c r="G1566" s="2">
        <f t="shared" si="222"/>
        <v>8.0575896613759145E-3</v>
      </c>
      <c r="H1566" s="2">
        <f t="shared" si="220"/>
        <v>3.6061963109561055</v>
      </c>
      <c r="I1566" s="2">
        <f t="shared" si="221"/>
        <v>78.290113306255705</v>
      </c>
    </row>
    <row r="1567" spans="1:9" ht="13.5" x14ac:dyDescent="0.25">
      <c r="A1567" s="3">
        <f>TITRES_STAT!B1570</f>
        <v>45057</v>
      </c>
      <c r="B1567" s="5">
        <f>TITRES_STAT!D1570</f>
        <v>3.0045000000000002</v>
      </c>
      <c r="C1567" s="2">
        <f t="shared" si="216"/>
        <v>-1.5599999999999614E-2</v>
      </c>
      <c r="D1567" s="2">
        <f t="shared" si="217"/>
        <v>0</v>
      </c>
      <c r="E1567" s="2">
        <f t="shared" si="218"/>
        <v>1.5599999999999614E-2</v>
      </c>
      <c r="F1567" s="2">
        <f t="shared" si="222"/>
        <v>2.6981732246905313E-2</v>
      </c>
      <c r="G1567" s="2">
        <f t="shared" si="222"/>
        <v>8.5963332569918924E-3</v>
      </c>
      <c r="H1567" s="2">
        <f t="shared" si="220"/>
        <v>3.1387489805562758</v>
      </c>
      <c r="I1567" s="2">
        <f t="shared" si="221"/>
        <v>75.838109421519135</v>
      </c>
    </row>
    <row r="1568" spans="1:9" ht="13.5" x14ac:dyDescent="0.25">
      <c r="A1568" s="3">
        <f>TITRES_STAT!B1571</f>
        <v>45058</v>
      </c>
      <c r="B1568" s="5">
        <f>TITRES_STAT!D1571</f>
        <v>2.9889999999999999</v>
      </c>
      <c r="C1568" s="2">
        <f t="shared" si="216"/>
        <v>-1.5500000000000291E-2</v>
      </c>
      <c r="D1568" s="2">
        <f t="shared" si="217"/>
        <v>0</v>
      </c>
      <c r="E1568" s="2">
        <f t="shared" si="218"/>
        <v>1.5500000000000291E-2</v>
      </c>
      <c r="F1568" s="2">
        <f t="shared" si="222"/>
        <v>2.5054465657840648E-2</v>
      </c>
      <c r="G1568" s="2">
        <f t="shared" si="222"/>
        <v>9.0894523100639203E-3</v>
      </c>
      <c r="H1568" s="2">
        <f t="shared" si="220"/>
        <v>2.7564329294186547</v>
      </c>
      <c r="I1568" s="2">
        <f t="shared" si="221"/>
        <v>73.37900026995132</v>
      </c>
    </row>
    <row r="1569" spans="1:9" ht="13.5" x14ac:dyDescent="0.25">
      <c r="A1569" s="3">
        <f>TITRES_STAT!B1572</f>
        <v>45061</v>
      </c>
      <c r="B1569" s="5">
        <f>TITRES_STAT!D1572</f>
        <v>3.0278</v>
      </c>
      <c r="C1569" s="2">
        <f t="shared" si="216"/>
        <v>3.8800000000000168E-2</v>
      </c>
      <c r="D1569" s="2">
        <f t="shared" si="217"/>
        <v>3.8800000000000168E-2</v>
      </c>
      <c r="E1569" s="2">
        <f t="shared" si="218"/>
        <v>0</v>
      </c>
      <c r="F1569" s="2">
        <f t="shared" si="222"/>
        <v>2.6036289539423472E-2</v>
      </c>
      <c r="G1569" s="2">
        <f t="shared" si="222"/>
        <v>8.4402057164879255E-3</v>
      </c>
      <c r="H1569" s="2">
        <f t="shared" si="220"/>
        <v>3.084793240117552</v>
      </c>
      <c r="I1569" s="2">
        <f t="shared" si="221"/>
        <v>75.51895674476728</v>
      </c>
    </row>
    <row r="1570" spans="1:9" ht="13.5" x14ac:dyDescent="0.25">
      <c r="A1570" s="3">
        <f>TITRES_STAT!B1573</f>
        <v>45062</v>
      </c>
      <c r="B1570" s="5">
        <f>TITRES_STAT!D1573</f>
        <v>2.9889999999999999</v>
      </c>
      <c r="C1570" s="2">
        <f t="shared" si="216"/>
        <v>-3.8800000000000168E-2</v>
      </c>
      <c r="D1570" s="2">
        <f t="shared" si="217"/>
        <v>0</v>
      </c>
      <c r="E1570" s="2">
        <f t="shared" si="218"/>
        <v>3.8800000000000168E-2</v>
      </c>
      <c r="F1570" s="2">
        <f t="shared" si="222"/>
        <v>2.4176554572321794E-2</v>
      </c>
      <c r="G1570" s="2">
        <f t="shared" si="222"/>
        <v>1.0608762451024514E-2</v>
      </c>
      <c r="H1570" s="2">
        <f t="shared" si="220"/>
        <v>2.2789231716642884</v>
      </c>
      <c r="I1570" s="2">
        <f t="shared" si="221"/>
        <v>69.502182648200673</v>
      </c>
    </row>
    <row r="1571" spans="1:9" ht="13.5" x14ac:dyDescent="0.25">
      <c r="A1571" s="3">
        <f>TITRES_STAT!B1574</f>
        <v>45063</v>
      </c>
      <c r="B1571" s="5">
        <f>TITRES_STAT!D1574</f>
        <v>2.9735</v>
      </c>
      <c r="C1571" s="2">
        <f t="shared" si="216"/>
        <v>-1.5499999999999847E-2</v>
      </c>
      <c r="D1571" s="2">
        <f t="shared" si="217"/>
        <v>0</v>
      </c>
      <c r="E1571" s="2">
        <f t="shared" si="218"/>
        <v>1.5499999999999847E-2</v>
      </c>
      <c r="F1571" s="2">
        <f t="shared" si="222"/>
        <v>2.2449657817155948E-2</v>
      </c>
      <c r="G1571" s="2">
        <f t="shared" si="222"/>
        <v>1.0958136561665608E-2</v>
      </c>
      <c r="H1571" s="2">
        <f t="shared" si="220"/>
        <v>2.0486747624309274</v>
      </c>
      <c r="I1571" s="2">
        <f t="shared" si="221"/>
        <v>67.198862524691606</v>
      </c>
    </row>
    <row r="1572" spans="1:9" ht="13.5" x14ac:dyDescent="0.25">
      <c r="A1572" s="3">
        <f>TITRES_STAT!B1575</f>
        <v>45064</v>
      </c>
      <c r="B1572" s="5">
        <f>TITRES_STAT!D1575</f>
        <v>2.9889999999999999</v>
      </c>
      <c r="C1572" s="2">
        <f t="shared" si="216"/>
        <v>1.5499999999999847E-2</v>
      </c>
      <c r="D1572" s="2">
        <f t="shared" si="217"/>
        <v>1.5499999999999847E-2</v>
      </c>
      <c r="E1572" s="2">
        <f t="shared" si="218"/>
        <v>0</v>
      </c>
      <c r="F1572" s="2">
        <f t="shared" si="222"/>
        <v>2.1953253687359085E-2</v>
      </c>
      <c r="G1572" s="2">
        <f t="shared" si="222"/>
        <v>1.0175412521546636E-2</v>
      </c>
      <c r="H1572" s="2">
        <f t="shared" si="220"/>
        <v>2.1574804599688355</v>
      </c>
      <c r="I1572" s="2">
        <f t="shared" si="221"/>
        <v>68.32917851184834</v>
      </c>
    </row>
    <row r="1573" spans="1:9" ht="13.5" x14ac:dyDescent="0.25">
      <c r="A1573" s="3">
        <f>TITRES_STAT!B1576</f>
        <v>45065</v>
      </c>
      <c r="B1573" s="5">
        <f>TITRES_STAT!D1576</f>
        <v>3.0821999999999998</v>
      </c>
      <c r="C1573" s="2">
        <f t="shared" si="216"/>
        <v>9.319999999999995E-2</v>
      </c>
      <c r="D1573" s="2">
        <f t="shared" si="217"/>
        <v>9.319999999999995E-2</v>
      </c>
      <c r="E1573" s="2">
        <f t="shared" si="218"/>
        <v>0</v>
      </c>
      <c r="F1573" s="2">
        <f t="shared" si="222"/>
        <v>2.7042306995404861E-2</v>
      </c>
      <c r="G1573" s="2">
        <f t="shared" si="222"/>
        <v>9.4485973414361619E-3</v>
      </c>
      <c r="H1573" s="2">
        <f t="shared" si="220"/>
        <v>2.8620445996584825</v>
      </c>
      <c r="I1573" s="2">
        <f t="shared" si="221"/>
        <v>74.106979497636331</v>
      </c>
    </row>
    <row r="1574" spans="1:9" ht="13.5" x14ac:dyDescent="0.25">
      <c r="A1574" s="3">
        <f>TITRES_STAT!B1577</f>
        <v>45068</v>
      </c>
      <c r="B1574" s="5">
        <f>TITRES_STAT!D1577</f>
        <v>3.2219000000000002</v>
      </c>
      <c r="C1574" s="2">
        <f t="shared" si="216"/>
        <v>0.13970000000000038</v>
      </c>
      <c r="D1574" s="2">
        <f t="shared" si="217"/>
        <v>0.13970000000000038</v>
      </c>
      <c r="E1574" s="2">
        <f t="shared" si="218"/>
        <v>0</v>
      </c>
      <c r="F1574" s="2">
        <f t="shared" si="222"/>
        <v>3.5089285067161684E-2</v>
      </c>
      <c r="G1574" s="2">
        <f t="shared" si="222"/>
        <v>8.77369753133358E-3</v>
      </c>
      <c r="H1574" s="2">
        <f t="shared" si="220"/>
        <v>3.9993725498111856</v>
      </c>
      <c r="I1574" s="2">
        <f t="shared" si="221"/>
        <v>79.997489884250228</v>
      </c>
    </row>
    <row r="1575" spans="1:9" ht="13.5" x14ac:dyDescent="0.25">
      <c r="A1575" s="3">
        <f>TITRES_STAT!B1578</f>
        <v>45069</v>
      </c>
      <c r="B1575" s="5">
        <f>TITRES_STAT!D1578</f>
        <v>3.2374999999999998</v>
      </c>
      <c r="C1575" s="2">
        <f t="shared" si="216"/>
        <v>1.5599999999999614E-2</v>
      </c>
      <c r="D1575" s="2">
        <f t="shared" si="217"/>
        <v>1.5599999999999614E-2</v>
      </c>
      <c r="E1575" s="2">
        <f t="shared" si="218"/>
        <v>0</v>
      </c>
      <c r="F1575" s="2">
        <f t="shared" si="222"/>
        <v>3.3697193276650106E-2</v>
      </c>
      <c r="G1575" s="2">
        <f t="shared" si="222"/>
        <v>8.1470048505240377E-3</v>
      </c>
      <c r="H1575" s="2">
        <f t="shared" si="220"/>
        <v>4.1361449876248217</v>
      </c>
      <c r="I1575" s="2">
        <f t="shared" si="221"/>
        <v>80.530144643318494</v>
      </c>
    </row>
    <row r="1576" spans="1:9" ht="13.5" x14ac:dyDescent="0.25">
      <c r="A1576" s="3">
        <f>TITRES_STAT!B1579</f>
        <v>45070</v>
      </c>
      <c r="B1576" s="5">
        <f>TITRES_STAT!D1579</f>
        <v>3.2374999999999998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3.1290250899746526E-2</v>
      </c>
      <c r="G1576" s="2">
        <f t="shared" si="222"/>
        <v>7.5650759326294633E-3</v>
      </c>
      <c r="H1576" s="2">
        <f t="shared" si="220"/>
        <v>4.1361449876248217</v>
      </c>
      <c r="I1576" s="2">
        <f t="shared" si="221"/>
        <v>80.530144643318494</v>
      </c>
    </row>
    <row r="1577" spans="1:9" ht="13.5" x14ac:dyDescent="0.25">
      <c r="A1577" s="3">
        <f>TITRES_STAT!B1580</f>
        <v>45071</v>
      </c>
      <c r="B1577" s="5">
        <f>TITRES_STAT!D1580</f>
        <v>3.2530000000000001</v>
      </c>
      <c r="C1577" s="2">
        <f t="shared" si="216"/>
        <v>1.5500000000000291E-2</v>
      </c>
      <c r="D1577" s="2">
        <f t="shared" si="217"/>
        <v>1.5500000000000291E-2</v>
      </c>
      <c r="E1577" s="2">
        <f t="shared" si="218"/>
        <v>0</v>
      </c>
      <c r="F1577" s="2">
        <f t="shared" si="222"/>
        <v>3.0162375835478938E-2</v>
      </c>
      <c r="G1577" s="2">
        <f t="shared" si="222"/>
        <v>7.0247133660130733E-3</v>
      </c>
      <c r="H1577" s="2">
        <f t="shared" si="220"/>
        <v>4.2937518250083153</v>
      </c>
      <c r="I1577" s="2">
        <f t="shared" si="221"/>
        <v>81.10980580396911</v>
      </c>
    </row>
    <row r="1578" spans="1:9" ht="13.5" x14ac:dyDescent="0.25">
      <c r="A1578" s="3">
        <f>TITRES_STAT!B1581</f>
        <v>45072</v>
      </c>
      <c r="B1578" s="5">
        <f>TITRES_STAT!D1581</f>
        <v>3.3073000000000001</v>
      </c>
      <c r="C1578" s="2">
        <f t="shared" si="216"/>
        <v>5.4300000000000015E-2</v>
      </c>
      <c r="D1578" s="2">
        <f t="shared" si="217"/>
        <v>5.4300000000000015E-2</v>
      </c>
      <c r="E1578" s="2">
        <f t="shared" si="218"/>
        <v>0</v>
      </c>
      <c r="F1578" s="2">
        <f t="shared" si="222"/>
        <v>3.1886491847230441E-2</v>
      </c>
      <c r="G1578" s="2">
        <f t="shared" si="222"/>
        <v>6.5229481255835676E-3</v>
      </c>
      <c r="H1578" s="2">
        <f t="shared" si="220"/>
        <v>4.8883558834645422</v>
      </c>
      <c r="I1578" s="2">
        <f t="shared" si="221"/>
        <v>83.017330817110391</v>
      </c>
    </row>
    <row r="1579" spans="1:9" ht="13.5" x14ac:dyDescent="0.25">
      <c r="A1579" s="3">
        <f>TITRES_STAT!B1582</f>
        <v>45075</v>
      </c>
      <c r="B1579" s="5">
        <f>TITRES_STAT!D1582</f>
        <v>3.2917999999999998</v>
      </c>
      <c r="C1579" s="2">
        <f t="shared" si="216"/>
        <v>-1.5500000000000291E-2</v>
      </c>
      <c r="D1579" s="2">
        <f t="shared" si="217"/>
        <v>0</v>
      </c>
      <c r="E1579" s="2">
        <f t="shared" si="218"/>
        <v>1.5500000000000291E-2</v>
      </c>
      <c r="F1579" s="2">
        <f t="shared" si="222"/>
        <v>2.9608885286713984E-2</v>
      </c>
      <c r="G1579" s="2">
        <f t="shared" si="222"/>
        <v>7.164166116613334E-3</v>
      </c>
      <c r="H1579" s="2">
        <f t="shared" si="220"/>
        <v>4.1329143971204818</v>
      </c>
      <c r="I1579" s="2">
        <f t="shared" si="221"/>
        <v>80.517890566010777</v>
      </c>
    </row>
    <row r="1580" spans="1:9" ht="13.5" x14ac:dyDescent="0.25">
      <c r="A1580" s="3">
        <f>TITRES_STAT!B1583</f>
        <v>45076</v>
      </c>
      <c r="B1580" s="5">
        <f>TITRES_STAT!D1583</f>
        <v>3.2608000000000001</v>
      </c>
      <c r="C1580" s="2">
        <f t="shared" si="216"/>
        <v>-3.0999999999999694E-2</v>
      </c>
      <c r="D1580" s="2">
        <f t="shared" si="217"/>
        <v>0</v>
      </c>
      <c r="E1580" s="2">
        <f t="shared" si="218"/>
        <v>3.0999999999999694E-2</v>
      </c>
      <c r="F1580" s="2">
        <f t="shared" si="222"/>
        <v>2.7493964909091558E-2</v>
      </c>
      <c r="G1580" s="2">
        <f t="shared" si="222"/>
        <v>8.86672567971236E-3</v>
      </c>
      <c r="H1580" s="2">
        <f t="shared" si="220"/>
        <v>3.1008024723263428</v>
      </c>
      <c r="I1580" s="2">
        <f t="shared" si="221"/>
        <v>75.614528942850782</v>
      </c>
    </row>
    <row r="1581" spans="1:9" ht="13.5" x14ac:dyDescent="0.25">
      <c r="A1581" s="3">
        <f>TITRES_STAT!B1584</f>
        <v>45077</v>
      </c>
      <c r="B1581" s="5">
        <f>TITRES_STAT!D1584</f>
        <v>3.2608000000000001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2.5530110272727873E-2</v>
      </c>
      <c r="G1581" s="2">
        <f t="shared" si="223"/>
        <v>8.233388131161477E-3</v>
      </c>
      <c r="H1581" s="2">
        <f t="shared" si="220"/>
        <v>3.1008024723263428</v>
      </c>
      <c r="I1581" s="2">
        <f t="shared" si="221"/>
        <v>75.614528942850782</v>
      </c>
    </row>
    <row r="1582" spans="1:9" ht="13.5" x14ac:dyDescent="0.25">
      <c r="A1582" s="3">
        <f>TITRES_STAT!B1585</f>
        <v>45078</v>
      </c>
      <c r="B1582" s="5">
        <f>TITRES_STAT!D1585</f>
        <v>3.2452000000000001</v>
      </c>
      <c r="C1582" s="2">
        <f t="shared" si="216"/>
        <v>-1.5600000000000058E-2</v>
      </c>
      <c r="D1582" s="2">
        <f t="shared" si="217"/>
        <v>0</v>
      </c>
      <c r="E1582" s="2">
        <f t="shared" si="218"/>
        <v>1.5600000000000058E-2</v>
      </c>
      <c r="F1582" s="2">
        <f t="shared" si="223"/>
        <v>2.3706530967533026E-2</v>
      </c>
      <c r="G1582" s="2">
        <f t="shared" si="223"/>
        <v>8.7595746932213753E-3</v>
      </c>
      <c r="H1582" s="2">
        <f t="shared" si="220"/>
        <v>2.7063563926086958</v>
      </c>
      <c r="I1582" s="2">
        <f t="shared" si="221"/>
        <v>73.019324261578731</v>
      </c>
    </row>
    <row r="1583" spans="1:9" ht="13.5" x14ac:dyDescent="0.25">
      <c r="A1583" s="3">
        <f>TITRES_STAT!B1586</f>
        <v>45079</v>
      </c>
      <c r="B1583" s="5">
        <f>TITRES_STAT!D1586</f>
        <v>3.2608000000000001</v>
      </c>
      <c r="C1583" s="2">
        <f t="shared" si="216"/>
        <v>1.5600000000000058E-2</v>
      </c>
      <c r="D1583" s="2">
        <f t="shared" si="217"/>
        <v>1.5600000000000058E-2</v>
      </c>
      <c r="E1583" s="2">
        <f t="shared" si="218"/>
        <v>0</v>
      </c>
      <c r="F1583" s="2">
        <f t="shared" si="223"/>
        <v>2.3127493041280672E-2</v>
      </c>
      <c r="G1583" s="2">
        <f t="shared" si="223"/>
        <v>8.1338907865627051E-3</v>
      </c>
      <c r="H1583" s="2">
        <f t="shared" si="220"/>
        <v>2.8433493451236886</v>
      </c>
      <c r="I1583" s="2">
        <f t="shared" si="221"/>
        <v>73.981027739027525</v>
      </c>
    </row>
    <row r="1584" spans="1:9" ht="13.5" x14ac:dyDescent="0.25">
      <c r="A1584" s="3">
        <f>TITRES_STAT!B1587</f>
        <v>45082</v>
      </c>
      <c r="B1584" s="5">
        <f>TITRES_STAT!D1587</f>
        <v>3.2608000000000001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2.1475529252617771E-2</v>
      </c>
      <c r="G1584" s="2">
        <f t="shared" si="223"/>
        <v>7.5528985875225121E-3</v>
      </c>
      <c r="H1584" s="2">
        <f t="shared" si="220"/>
        <v>2.8433493451236891</v>
      </c>
      <c r="I1584" s="2">
        <f t="shared" si="221"/>
        <v>73.981027739027525</v>
      </c>
    </row>
    <row r="1585" spans="1:9" ht="13.5" x14ac:dyDescent="0.25">
      <c r="A1585" s="3">
        <f>TITRES_STAT!B1588</f>
        <v>45083</v>
      </c>
      <c r="B1585" s="5">
        <f>TITRES_STAT!D1588</f>
        <v>3.2530000000000001</v>
      </c>
      <c r="C1585" s="2">
        <f t="shared" si="216"/>
        <v>-7.8000000000000291E-3</v>
      </c>
      <c r="D1585" s="2">
        <f t="shared" si="217"/>
        <v>0</v>
      </c>
      <c r="E1585" s="2">
        <f t="shared" si="218"/>
        <v>7.8000000000000291E-3</v>
      </c>
      <c r="F1585" s="2">
        <f t="shared" si="223"/>
        <v>1.9941562877430787E-2</v>
      </c>
      <c r="G1585" s="2">
        <f t="shared" si="223"/>
        <v>7.5705486884137625E-3</v>
      </c>
      <c r="H1585" s="2">
        <f t="shared" si="220"/>
        <v>2.6340974344369603</v>
      </c>
      <c r="I1585" s="2">
        <f t="shared" si="221"/>
        <v>72.482851160678024</v>
      </c>
    </row>
    <row r="1586" spans="1:9" ht="13.5" x14ac:dyDescent="0.25">
      <c r="A1586" s="3">
        <f>TITRES_STAT!B1589</f>
        <v>45084</v>
      </c>
      <c r="B1586" s="5">
        <f>TITRES_STAT!D1589</f>
        <v>3.2452000000000001</v>
      </c>
      <c r="C1586" s="2">
        <f t="shared" si="216"/>
        <v>-7.8000000000000291E-3</v>
      </c>
      <c r="D1586" s="2">
        <f t="shared" si="217"/>
        <v>0</v>
      </c>
      <c r="E1586" s="2">
        <f t="shared" si="218"/>
        <v>7.8000000000000291E-3</v>
      </c>
      <c r="F1586" s="2">
        <f t="shared" si="223"/>
        <v>1.8517165529042874E-2</v>
      </c>
      <c r="G1586" s="2">
        <f t="shared" si="223"/>
        <v>7.586938067812782E-3</v>
      </c>
      <c r="H1586" s="2">
        <f t="shared" si="220"/>
        <v>2.4406638572154757</v>
      </c>
      <c r="I1586" s="2">
        <f t="shared" si="221"/>
        <v>70.935841410288234</v>
      </c>
    </row>
    <row r="1587" spans="1:9" ht="13.5" x14ac:dyDescent="0.25">
      <c r="A1587" s="3">
        <f>TITRES_STAT!B1590</f>
        <v>45085</v>
      </c>
      <c r="B1587" s="5">
        <f>TITRES_STAT!D1590</f>
        <v>3.2141999999999999</v>
      </c>
      <c r="C1587" s="2">
        <f t="shared" si="216"/>
        <v>-3.1000000000000139E-2</v>
      </c>
      <c r="D1587" s="2">
        <f t="shared" si="217"/>
        <v>0</v>
      </c>
      <c r="E1587" s="2">
        <f t="shared" si="218"/>
        <v>3.1000000000000139E-2</v>
      </c>
      <c r="F1587" s="2">
        <f t="shared" si="223"/>
        <v>1.7194510848396953E-2</v>
      </c>
      <c r="G1587" s="2">
        <f t="shared" si="223"/>
        <v>9.2592996343975921E-3</v>
      </c>
      <c r="H1587" s="2">
        <f t="shared" si="220"/>
        <v>1.8569990741546647</v>
      </c>
      <c r="I1587" s="2">
        <f t="shared" si="221"/>
        <v>64.998238569752345</v>
      </c>
    </row>
    <row r="1588" spans="1:9" ht="13.5" x14ac:dyDescent="0.25">
      <c r="A1588" s="3">
        <f>TITRES_STAT!B1591</f>
        <v>45086</v>
      </c>
      <c r="B1588" s="5">
        <f>TITRES_STAT!D1591</f>
        <v>3.2374999999999998</v>
      </c>
      <c r="C1588" s="2">
        <f t="shared" si="216"/>
        <v>2.3299999999999876E-2</v>
      </c>
      <c r="D1588" s="2">
        <f t="shared" si="217"/>
        <v>2.3299999999999876E-2</v>
      </c>
      <c r="E1588" s="2">
        <f t="shared" si="218"/>
        <v>0</v>
      </c>
      <c r="F1588" s="2">
        <f t="shared" si="223"/>
        <v>1.7630617216368591E-2</v>
      </c>
      <c r="G1588" s="2">
        <f t="shared" si="223"/>
        <v>8.5979210890834781E-3</v>
      </c>
      <c r="H1588" s="2">
        <f t="shared" si="220"/>
        <v>2.0505674608660525</v>
      </c>
      <c r="I1588" s="2">
        <f t="shared" si="221"/>
        <v>67.219213709304398</v>
      </c>
    </row>
    <row r="1589" spans="1:9" ht="13.5" x14ac:dyDescent="0.25">
      <c r="A1589" s="3">
        <f>TITRES_STAT!B1592</f>
        <v>45089</v>
      </c>
      <c r="B1589" s="5">
        <f>TITRES_STAT!D1592</f>
        <v>3.2374999999999998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1.6371287415199408E-2</v>
      </c>
      <c r="G1589" s="2">
        <f t="shared" si="223"/>
        <v>7.983783868434657E-3</v>
      </c>
      <c r="H1589" s="2">
        <f t="shared" si="220"/>
        <v>2.0505674608660529</v>
      </c>
      <c r="I1589" s="2">
        <f t="shared" si="221"/>
        <v>67.219213709304398</v>
      </c>
    </row>
    <row r="1590" spans="1:9" ht="13.5" x14ac:dyDescent="0.25">
      <c r="A1590" s="3">
        <f>TITRES_STAT!B1593</f>
        <v>45090</v>
      </c>
      <c r="B1590" s="5">
        <f>TITRES_STAT!D1593</f>
        <v>3.2374999999999998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1.5201909742685165E-2</v>
      </c>
      <c r="G1590" s="2">
        <f t="shared" si="223"/>
        <v>7.4135135921178956E-3</v>
      </c>
      <c r="H1590" s="2">
        <f t="shared" si="220"/>
        <v>2.0505674608660529</v>
      </c>
      <c r="I1590" s="2">
        <f t="shared" si="221"/>
        <v>67.219213709304398</v>
      </c>
    </row>
    <row r="1591" spans="1:9" ht="13.5" x14ac:dyDescent="0.25">
      <c r="A1591" s="3">
        <f>TITRES_STAT!B1594</f>
        <v>45091</v>
      </c>
      <c r="B1591" s="5">
        <f>TITRES_STAT!D1594</f>
        <v>3.2530000000000001</v>
      </c>
      <c r="C1591" s="2">
        <f t="shared" si="216"/>
        <v>1.5500000000000291E-2</v>
      </c>
      <c r="D1591" s="2">
        <f t="shared" si="217"/>
        <v>1.5500000000000291E-2</v>
      </c>
      <c r="E1591" s="2">
        <f t="shared" si="218"/>
        <v>0</v>
      </c>
      <c r="F1591" s="2">
        <f t="shared" si="223"/>
        <v>1.5223201903921959E-2</v>
      </c>
      <c r="G1591" s="2">
        <f t="shared" si="223"/>
        <v>6.8839769069666172E-3</v>
      </c>
      <c r="H1591" s="2">
        <f t="shared" si="220"/>
        <v>2.2113964223958984</v>
      </c>
      <c r="I1591" s="2">
        <f t="shared" si="221"/>
        <v>68.860898236476871</v>
      </c>
    </row>
    <row r="1592" spans="1:9" ht="13.5" x14ac:dyDescent="0.25">
      <c r="A1592" s="3">
        <f>TITRES_STAT!B1595</f>
        <v>45092</v>
      </c>
      <c r="B1592" s="5">
        <f>TITRES_STAT!D1595</f>
        <v>3.2296999999999998</v>
      </c>
      <c r="C1592" s="2">
        <f t="shared" si="216"/>
        <v>-2.330000000000032E-2</v>
      </c>
      <c r="D1592" s="2">
        <f t="shared" si="217"/>
        <v>0</v>
      </c>
      <c r="E1592" s="2">
        <f t="shared" si="218"/>
        <v>2.330000000000032E-2</v>
      </c>
      <c r="F1592" s="2">
        <f t="shared" si="223"/>
        <v>1.4135830339356104E-2</v>
      </c>
      <c r="G1592" s="2">
        <f t="shared" si="223"/>
        <v>8.0565499850404534E-3</v>
      </c>
      <c r="H1592" s="2">
        <f t="shared" si="220"/>
        <v>1.754576135641654</v>
      </c>
      <c r="I1592" s="2">
        <f t="shared" si="221"/>
        <v>63.696773995064802</v>
      </c>
    </row>
    <row r="1593" spans="1:9" ht="13.5" x14ac:dyDescent="0.25">
      <c r="A1593" s="3">
        <f>TITRES_STAT!B1596</f>
        <v>45093</v>
      </c>
      <c r="B1593" s="5">
        <f>TITRES_STAT!D1596</f>
        <v>3.2452000000000001</v>
      </c>
      <c r="C1593" s="2">
        <f t="shared" si="216"/>
        <v>1.5500000000000291E-2</v>
      </c>
      <c r="D1593" s="2">
        <f t="shared" si="217"/>
        <v>1.5500000000000291E-2</v>
      </c>
      <c r="E1593" s="2">
        <f t="shared" si="218"/>
        <v>0</v>
      </c>
      <c r="F1593" s="2">
        <f t="shared" si="223"/>
        <v>1.4233271029402117E-2</v>
      </c>
      <c r="G1593" s="2">
        <f t="shared" si="223"/>
        <v>7.4810821289661355E-3</v>
      </c>
      <c r="H1593" s="2">
        <f t="shared" si="220"/>
        <v>1.9025684765967292</v>
      </c>
      <c r="I1593" s="2">
        <f t="shared" si="221"/>
        <v>65.547755098184524</v>
      </c>
    </row>
    <row r="1594" spans="1:9" ht="13.5" x14ac:dyDescent="0.25">
      <c r="A1594" s="3">
        <f>TITRES_STAT!B1597</f>
        <v>45096</v>
      </c>
      <c r="B1594" s="5">
        <f>TITRES_STAT!D1597</f>
        <v>3.2374999999999998</v>
      </c>
      <c r="C1594" s="2">
        <f t="shared" si="216"/>
        <v>-7.7000000000002622E-3</v>
      </c>
      <c r="D1594" s="2">
        <f t="shared" si="217"/>
        <v>0</v>
      </c>
      <c r="E1594" s="2">
        <f t="shared" si="218"/>
        <v>7.7000000000002622E-3</v>
      </c>
      <c r="F1594" s="2">
        <f t="shared" si="223"/>
        <v>1.3216608813016251E-2</v>
      </c>
      <c r="G1594" s="2">
        <f t="shared" si="223"/>
        <v>7.4967191197542879E-3</v>
      </c>
      <c r="H1594" s="2">
        <f t="shared" si="220"/>
        <v>1.7629857277418495</v>
      </c>
      <c r="I1594" s="2">
        <f t="shared" si="221"/>
        <v>63.807268710820075</v>
      </c>
    </row>
    <row r="1595" spans="1:9" ht="13.5" x14ac:dyDescent="0.25">
      <c r="A1595" s="3">
        <f>TITRES_STAT!B1598</f>
        <v>45097</v>
      </c>
      <c r="B1595" s="5">
        <f>TITRES_STAT!D1598</f>
        <v>3.2219000000000002</v>
      </c>
      <c r="C1595" s="2">
        <f t="shared" si="216"/>
        <v>-1.5599999999999614E-2</v>
      </c>
      <c r="D1595" s="2">
        <f t="shared" si="217"/>
        <v>0</v>
      </c>
      <c r="E1595" s="2">
        <f t="shared" si="218"/>
        <v>1.5599999999999614E-2</v>
      </c>
      <c r="F1595" s="2">
        <f t="shared" si="223"/>
        <v>1.2272565326372234E-2</v>
      </c>
      <c r="G1595" s="2">
        <f t="shared" si="223"/>
        <v>8.0755248969146681E-3</v>
      </c>
      <c r="H1595" s="2">
        <f t="shared" si="220"/>
        <v>1.5197235452844786</v>
      </c>
      <c r="I1595" s="2">
        <f t="shared" si="221"/>
        <v>60.313106496486732</v>
      </c>
    </row>
    <row r="1596" spans="1:9" ht="13.5" x14ac:dyDescent="0.25">
      <c r="A1596" s="3">
        <f>TITRES_STAT!B1599</f>
        <v>45098</v>
      </c>
      <c r="B1596" s="5">
        <f>TITRES_STAT!D1599</f>
        <v>3.2374999999999998</v>
      </c>
      <c r="C1596" s="2">
        <f t="shared" si="216"/>
        <v>1.5599999999999614E-2</v>
      </c>
      <c r="D1596" s="2">
        <f t="shared" si="217"/>
        <v>1.5599999999999614E-2</v>
      </c>
      <c r="E1596" s="2">
        <f t="shared" si="218"/>
        <v>0</v>
      </c>
      <c r="F1596" s="2">
        <f t="shared" si="223"/>
        <v>1.2510239231631332E-2</v>
      </c>
      <c r="G1596" s="2">
        <f t="shared" si="223"/>
        <v>7.4987016899921918E-3</v>
      </c>
      <c r="H1596" s="2">
        <f t="shared" si="220"/>
        <v>1.6683206972118341</v>
      </c>
      <c r="I1596" s="2">
        <f t="shared" si="221"/>
        <v>62.523245386324284</v>
      </c>
    </row>
    <row r="1597" spans="1:9" ht="13.5" x14ac:dyDescent="0.25">
      <c r="A1597" s="3">
        <f>TITRES_STAT!B1600</f>
        <v>45099</v>
      </c>
      <c r="B1597" s="5">
        <f>TITRES_STAT!D1600</f>
        <v>3.2219000000000002</v>
      </c>
      <c r="C1597" s="2">
        <f t="shared" si="216"/>
        <v>-1.5599999999999614E-2</v>
      </c>
      <c r="D1597" s="2">
        <f t="shared" si="217"/>
        <v>0</v>
      </c>
      <c r="E1597" s="2">
        <f t="shared" si="218"/>
        <v>1.5599999999999614E-2</v>
      </c>
      <c r="F1597" s="2">
        <f t="shared" ref="F1597:G1612" si="224">((F1596*13)+D1597)/14</f>
        <v>1.1616650715086236E-2</v>
      </c>
      <c r="G1597" s="2">
        <f t="shared" si="224"/>
        <v>8.077365854992722E-3</v>
      </c>
      <c r="H1597" s="2">
        <f t="shared" si="220"/>
        <v>1.438173152440017</v>
      </c>
      <c r="I1597" s="2">
        <f t="shared" si="221"/>
        <v>58.985685696717489</v>
      </c>
    </row>
    <row r="1598" spans="1:9" ht="13.5" x14ac:dyDescent="0.25">
      <c r="A1598" s="3">
        <f>TITRES_STAT!B1601</f>
        <v>45100</v>
      </c>
      <c r="B1598" s="5">
        <f>TITRES_STAT!D1601</f>
        <v>3.2219000000000002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1.0786889949722933E-2</v>
      </c>
      <c r="G1598" s="2">
        <f t="shared" si="224"/>
        <v>7.5004111510646706E-3</v>
      </c>
      <c r="H1598" s="2">
        <f t="shared" si="220"/>
        <v>1.438173152440017</v>
      </c>
      <c r="I1598" s="2">
        <f t="shared" si="221"/>
        <v>58.985685696717489</v>
      </c>
    </row>
    <row r="1599" spans="1:9" ht="13.5" x14ac:dyDescent="0.25">
      <c r="A1599" s="3">
        <f>TITRES_STAT!B1602</f>
        <v>45103</v>
      </c>
      <c r="B1599" s="5">
        <f>TITRES_STAT!D1602</f>
        <v>3.2219000000000002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1.0016397810457009E-2</v>
      </c>
      <c r="G1599" s="2">
        <f t="shared" si="224"/>
        <v>6.9646674974171941E-3</v>
      </c>
      <c r="H1599" s="2">
        <f t="shared" si="220"/>
        <v>1.4381731524400168</v>
      </c>
      <c r="I1599" s="2">
        <f t="shared" si="221"/>
        <v>58.985685696717489</v>
      </c>
    </row>
    <row r="1600" spans="1:9" ht="13.5" x14ac:dyDescent="0.25">
      <c r="A1600" s="3">
        <f>TITRES_STAT!B1603</f>
        <v>45104</v>
      </c>
      <c r="B1600" s="5">
        <f>TITRES_STAT!D1603</f>
        <v>3.2219000000000002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9.3009408239957941E-3</v>
      </c>
      <c r="G1600" s="2">
        <f t="shared" si="224"/>
        <v>6.4671912476016802E-3</v>
      </c>
      <c r="H1600" s="2">
        <f t="shared" si="220"/>
        <v>1.4381731524400168</v>
      </c>
      <c r="I1600" s="2">
        <f t="shared" si="221"/>
        <v>58.985685696717489</v>
      </c>
    </row>
    <row r="1601" spans="1:9" ht="13.5" x14ac:dyDescent="0.25">
      <c r="A1601" s="3">
        <f>TITRES_STAT!B1604</f>
        <v>45107</v>
      </c>
      <c r="B1601" s="5">
        <f>TITRES_STAT!D1604</f>
        <v>3.2219000000000002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8.6365879079960944E-3</v>
      </c>
      <c r="G1601" s="2">
        <f t="shared" si="224"/>
        <v>6.0052490156301316E-3</v>
      </c>
      <c r="H1601" s="2">
        <f t="shared" si="220"/>
        <v>1.4381731524400168</v>
      </c>
      <c r="I1601" s="2">
        <f t="shared" si="221"/>
        <v>58.985685696717489</v>
      </c>
    </row>
    <row r="1602" spans="1:9" ht="13.5" x14ac:dyDescent="0.25">
      <c r="A1602" s="3">
        <f>TITRES_STAT!B1605</f>
        <v>45110</v>
      </c>
      <c r="B1602" s="5">
        <f>TITRES_STAT!D1605</f>
        <v>3.2530000000000001</v>
      </c>
      <c r="C1602" s="2">
        <f t="shared" si="216"/>
        <v>3.1099999999999905E-2</v>
      </c>
      <c r="D1602" s="2">
        <f t="shared" si="217"/>
        <v>3.1099999999999905E-2</v>
      </c>
      <c r="E1602" s="2">
        <f t="shared" si="218"/>
        <v>0</v>
      </c>
      <c r="F1602" s="2">
        <f t="shared" si="224"/>
        <v>1.0241117343139223E-2</v>
      </c>
      <c r="G1602" s="2">
        <f t="shared" si="224"/>
        <v>5.5763026573708366E-3</v>
      </c>
      <c r="H1602" s="2">
        <f t="shared" si="220"/>
        <v>1.8365425932543973</v>
      </c>
      <c r="I1602" s="2">
        <f t="shared" si="221"/>
        <v>64.745814063285792</v>
      </c>
    </row>
    <row r="1603" spans="1:9" ht="13.5" x14ac:dyDescent="0.25">
      <c r="A1603" s="3">
        <f>TITRES_STAT!B1606</f>
        <v>45111</v>
      </c>
      <c r="B1603" s="5">
        <f>TITRES_STAT!D1606</f>
        <v>3.2530000000000001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9.509608961486421E-3</v>
      </c>
      <c r="G1603" s="2">
        <f t="shared" si="224"/>
        <v>5.1779953247014909E-3</v>
      </c>
      <c r="H1603" s="2">
        <f t="shared" si="220"/>
        <v>1.8365425932543973</v>
      </c>
      <c r="I1603" s="2">
        <f t="shared" si="221"/>
        <v>64.745814063285792</v>
      </c>
    </row>
    <row r="1604" spans="1:9" ht="13.5" x14ac:dyDescent="0.25">
      <c r="A1604" s="3">
        <f>TITRES_STAT!B1607</f>
        <v>45112</v>
      </c>
      <c r="B1604" s="5">
        <f>TITRES_STAT!D1607</f>
        <v>3.2530000000000001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8.8303511785231045E-3</v>
      </c>
      <c r="G1604" s="2">
        <f t="shared" si="224"/>
        <v>4.8081385157942415E-3</v>
      </c>
      <c r="H1604" s="2">
        <f t="shared" si="220"/>
        <v>1.8365425932543971</v>
      </c>
      <c r="I1604" s="2">
        <f t="shared" si="221"/>
        <v>64.745814063285792</v>
      </c>
    </row>
    <row r="1605" spans="1:9" ht="13.5" x14ac:dyDescent="0.25">
      <c r="A1605" s="3">
        <f>TITRES_STAT!B1608</f>
        <v>45113</v>
      </c>
      <c r="B1605" s="5">
        <f>TITRES_STAT!D1608</f>
        <v>3.2530000000000001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8.1996118086285971E-3</v>
      </c>
      <c r="G1605" s="2">
        <f t="shared" si="224"/>
        <v>4.4647000503803677E-3</v>
      </c>
      <c r="H1605" s="2">
        <f t="shared" si="220"/>
        <v>1.8365425932543968</v>
      </c>
      <c r="I1605" s="2">
        <f t="shared" si="221"/>
        <v>64.745814063285792</v>
      </c>
    </row>
    <row r="1606" spans="1:9" ht="13.5" x14ac:dyDescent="0.25">
      <c r="A1606" s="3">
        <f>TITRES_STAT!B1609</f>
        <v>45114</v>
      </c>
      <c r="B1606" s="5">
        <f>TITRES_STAT!D1609</f>
        <v>3.2452000000000001</v>
      </c>
      <c r="C1606" s="2">
        <f t="shared" si="225"/>
        <v>-7.8000000000000291E-3</v>
      </c>
      <c r="D1606" s="2">
        <f t="shared" si="226"/>
        <v>0</v>
      </c>
      <c r="E1606" s="2">
        <f t="shared" si="227"/>
        <v>7.8000000000000291E-3</v>
      </c>
      <c r="F1606" s="2">
        <f t="shared" si="224"/>
        <v>7.6139252508694117E-3</v>
      </c>
      <c r="G1606" s="2">
        <f t="shared" si="224"/>
        <v>4.702935761067486E-3</v>
      </c>
      <c r="H1606" s="2">
        <f t="shared" si="220"/>
        <v>1.6189728369033007</v>
      </c>
      <c r="I1606" s="2">
        <f t="shared" si="221"/>
        <v>61.817091574633899</v>
      </c>
    </row>
    <row r="1607" spans="1:9" ht="13.5" x14ac:dyDescent="0.25">
      <c r="A1607" s="3">
        <f>TITRES_STAT!B1610</f>
        <v>45117</v>
      </c>
      <c r="B1607" s="5">
        <f>TITRES_STAT!D1610</f>
        <v>3.2452000000000001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7.0700734472358825E-3</v>
      </c>
      <c r="G1607" s="2">
        <f t="shared" si="224"/>
        <v>4.3670117781340941E-3</v>
      </c>
      <c r="H1607" s="2">
        <f t="shared" si="220"/>
        <v>1.6189728369033007</v>
      </c>
      <c r="I1607" s="2">
        <f t="shared" si="221"/>
        <v>61.817091574633899</v>
      </c>
    </row>
    <row r="1608" spans="1:9" ht="13.5" x14ac:dyDescent="0.25">
      <c r="A1608" s="3">
        <f>TITRES_STAT!B1611</f>
        <v>45118</v>
      </c>
      <c r="B1608" s="5">
        <f>TITRES_STAT!D1611</f>
        <v>3.2452000000000001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6.5650682010047479E-3</v>
      </c>
      <c r="G1608" s="2">
        <f t="shared" si="224"/>
        <v>4.0550823654102305E-3</v>
      </c>
      <c r="H1608" s="2">
        <f t="shared" si="220"/>
        <v>1.6189728369033007</v>
      </c>
      <c r="I1608" s="2">
        <f t="shared" si="221"/>
        <v>61.817091574633899</v>
      </c>
    </row>
    <row r="1609" spans="1:9" ht="13.5" x14ac:dyDescent="0.25">
      <c r="A1609" s="3">
        <f>TITRES_STAT!B1612</f>
        <v>45119</v>
      </c>
      <c r="B1609" s="5">
        <f>TITRES_STAT!D1612</f>
        <v>3.2452000000000001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6.0961347580758369E-3</v>
      </c>
      <c r="G1609" s="2">
        <f t="shared" si="224"/>
        <v>3.7654336250237852E-3</v>
      </c>
      <c r="H1609" s="2">
        <f t="shared" si="220"/>
        <v>1.6189728369033007</v>
      </c>
      <c r="I1609" s="2">
        <f t="shared" si="221"/>
        <v>61.817091574633899</v>
      </c>
    </row>
    <row r="1610" spans="1:9" ht="13.5" x14ac:dyDescent="0.25">
      <c r="A1610" s="3">
        <f>TITRES_STAT!B1613</f>
        <v>45120</v>
      </c>
      <c r="B1610" s="5">
        <f>TITRES_STAT!D1613</f>
        <v>3.2452000000000001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5.6606965610704199E-3</v>
      </c>
      <c r="G1610" s="2">
        <f t="shared" si="224"/>
        <v>3.4964740803792292E-3</v>
      </c>
      <c r="H1610" s="2">
        <f t="shared" si="220"/>
        <v>1.6189728369033007</v>
      </c>
      <c r="I1610" s="2">
        <f t="shared" si="221"/>
        <v>61.817091574633899</v>
      </c>
    </row>
    <row r="1611" spans="1:9" ht="13.5" x14ac:dyDescent="0.25">
      <c r="A1611" s="3">
        <f>TITRES_STAT!B1614</f>
        <v>45121</v>
      </c>
      <c r="B1611" s="5">
        <f>TITRES_STAT!D1614</f>
        <v>3.2452000000000001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5.2563610924225334E-3</v>
      </c>
      <c r="G1611" s="2">
        <f t="shared" si="224"/>
        <v>3.2467259317807131E-3</v>
      </c>
      <c r="H1611" s="2">
        <f t="shared" si="220"/>
        <v>1.6189728369033007</v>
      </c>
      <c r="I1611" s="2">
        <f t="shared" si="221"/>
        <v>61.817091574633899</v>
      </c>
    </row>
    <row r="1612" spans="1:9" ht="13.5" x14ac:dyDescent="0.25">
      <c r="A1612" s="3">
        <f>TITRES_STAT!B1615</f>
        <v>45124</v>
      </c>
      <c r="B1612" s="5">
        <f>TITRES_STAT!D1615</f>
        <v>3.2452000000000001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4.8809067286780666E-3</v>
      </c>
      <c r="G1612" s="2">
        <f t="shared" si="224"/>
        <v>3.0148169366535191E-3</v>
      </c>
      <c r="H1612" s="2">
        <f t="shared" si="220"/>
        <v>1.6189728369033007</v>
      </c>
      <c r="I1612" s="2">
        <f t="shared" si="221"/>
        <v>61.817091574633899</v>
      </c>
    </row>
    <row r="1613" spans="1:9" ht="13.5" x14ac:dyDescent="0.25">
      <c r="A1613" s="3">
        <f>TITRES_STAT!B1616</f>
        <v>45125</v>
      </c>
      <c r="B1613" s="5">
        <f>TITRES_STAT!D1616</f>
        <v>3.2530000000000001</v>
      </c>
      <c r="C1613" s="2">
        <f t="shared" si="225"/>
        <v>7.8000000000000291E-3</v>
      </c>
      <c r="D1613" s="2">
        <f t="shared" si="226"/>
        <v>7.8000000000000291E-3</v>
      </c>
      <c r="E1613" s="2">
        <f t="shared" si="227"/>
        <v>0</v>
      </c>
      <c r="F1613" s="2">
        <f t="shared" ref="F1613:G1628" si="228">((F1612*13)+D1613)/14</f>
        <v>5.0894133909153497E-3</v>
      </c>
      <c r="G1613" s="2">
        <f t="shared" si="228"/>
        <v>2.7994728697496962E-3</v>
      </c>
      <c r="H1613" s="2">
        <f t="shared" si="220"/>
        <v>1.8179898958514999</v>
      </c>
      <c r="I1613" s="2">
        <f t="shared" si="221"/>
        <v>64.513712363832511</v>
      </c>
    </row>
    <row r="1614" spans="1:9" ht="13.5" x14ac:dyDescent="0.25">
      <c r="A1614" s="3">
        <f>TITRES_STAT!B1617</f>
        <v>45127</v>
      </c>
      <c r="B1614" s="5">
        <f>TITRES_STAT!D1617</f>
        <v>3.2452000000000001</v>
      </c>
      <c r="C1614" s="2">
        <f t="shared" si="225"/>
        <v>-7.8000000000000291E-3</v>
      </c>
      <c r="D1614" s="2">
        <f t="shared" si="226"/>
        <v>0</v>
      </c>
      <c r="E1614" s="2">
        <f t="shared" si="227"/>
        <v>7.8000000000000291E-3</v>
      </c>
      <c r="F1614" s="2">
        <f t="shared" si="228"/>
        <v>4.7258838629928241E-3</v>
      </c>
      <c r="G1614" s="2">
        <f t="shared" si="228"/>
        <v>3.1566533790532915E-3</v>
      </c>
      <c r="H1614" s="2">
        <f t="shared" si="220"/>
        <v>1.4971184021510018</v>
      </c>
      <c r="I1614" s="2">
        <f t="shared" si="221"/>
        <v>59.953841230011101</v>
      </c>
    </row>
    <row r="1615" spans="1:9" ht="13.5" x14ac:dyDescent="0.25">
      <c r="A1615" s="3">
        <f>TITRES_STAT!B1618</f>
        <v>45128</v>
      </c>
      <c r="B1615" s="5">
        <f>TITRES_STAT!D1618</f>
        <v>3.2452000000000001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4.3883207299219079E-3</v>
      </c>
      <c r="G1615" s="2">
        <f t="shared" si="228"/>
        <v>2.9311781376923423E-3</v>
      </c>
      <c r="H1615" s="2">
        <f t="shared" si="220"/>
        <v>1.4971184021510016</v>
      </c>
      <c r="I1615" s="2">
        <f t="shared" si="221"/>
        <v>59.953841230011101</v>
      </c>
    </row>
    <row r="1616" spans="1:9" ht="13.5" x14ac:dyDescent="0.25">
      <c r="A1616" s="3">
        <f>TITRES_STAT!B1619</f>
        <v>45131</v>
      </c>
      <c r="B1616" s="5">
        <f>TITRES_STAT!D1619</f>
        <v>3.2296999999999998</v>
      </c>
      <c r="C1616" s="2">
        <f t="shared" si="225"/>
        <v>-1.5500000000000291E-2</v>
      </c>
      <c r="D1616" s="2">
        <f t="shared" si="226"/>
        <v>0</v>
      </c>
      <c r="E1616" s="2">
        <f t="shared" si="227"/>
        <v>1.5500000000000291E-2</v>
      </c>
      <c r="F1616" s="2">
        <f t="shared" si="228"/>
        <v>4.0748692492131996E-3</v>
      </c>
      <c r="G1616" s="2">
        <f t="shared" si="228"/>
        <v>3.8289511278571955E-3</v>
      </c>
      <c r="H1616" s="2">
        <f t="shared" si="220"/>
        <v>1.0642259755071952</v>
      </c>
      <c r="I1616" s="2">
        <f t="shared" si="221"/>
        <v>51.555691486040296</v>
      </c>
    </row>
    <row r="1617" spans="1:9" ht="13.5" x14ac:dyDescent="0.25">
      <c r="A1617" s="3">
        <f>TITRES_STAT!B1620</f>
        <v>45133</v>
      </c>
      <c r="B1617" s="5">
        <f>TITRES_STAT!D1620</f>
        <v>3.2219000000000002</v>
      </c>
      <c r="C1617" s="2">
        <f t="shared" si="225"/>
        <v>-7.799999999999585E-3</v>
      </c>
      <c r="D1617" s="2">
        <f t="shared" si="226"/>
        <v>0</v>
      </c>
      <c r="E1617" s="2">
        <f t="shared" si="227"/>
        <v>7.799999999999585E-3</v>
      </c>
      <c r="F1617" s="2">
        <f t="shared" si="228"/>
        <v>3.7838071599836853E-3</v>
      </c>
      <c r="G1617" s="2">
        <f t="shared" si="228"/>
        <v>4.1125974758673663E-3</v>
      </c>
      <c r="H1617" s="2">
        <f t="shared" ref="H1617:H1680" si="229">F1617/G1617</f>
        <v>0.92005288195282531</v>
      </c>
      <c r="I1617" s="2">
        <f t="shared" ref="I1617:I1680" si="230">IF(G1617=0,100,100-(100/(1+H1617)))</f>
        <v>47.918101141936702</v>
      </c>
    </row>
    <row r="1618" spans="1:9" ht="13.5" x14ac:dyDescent="0.25">
      <c r="A1618" s="3">
        <f>TITRES_STAT!B1621</f>
        <v>45134</v>
      </c>
      <c r="B1618" s="5">
        <f>TITRES_STAT!D1621</f>
        <v>3.2219000000000002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3.5135352199848506E-3</v>
      </c>
      <c r="G1618" s="2">
        <f t="shared" si="228"/>
        <v>3.8188405133054116E-3</v>
      </c>
      <c r="H1618" s="2">
        <f t="shared" si="229"/>
        <v>0.92005288195282531</v>
      </c>
      <c r="I1618" s="2">
        <f t="shared" si="230"/>
        <v>47.918101141936702</v>
      </c>
    </row>
    <row r="1619" spans="1:9" ht="13.5" x14ac:dyDescent="0.25">
      <c r="A1619" s="3">
        <f>TITRES_STAT!B1622</f>
        <v>45135</v>
      </c>
      <c r="B1619" s="5">
        <f>TITRES_STAT!D1622</f>
        <v>3.1831</v>
      </c>
      <c r="C1619" s="2">
        <f t="shared" si="225"/>
        <v>-3.8800000000000168E-2</v>
      </c>
      <c r="D1619" s="2">
        <f t="shared" si="226"/>
        <v>0</v>
      </c>
      <c r="E1619" s="2">
        <f t="shared" si="227"/>
        <v>3.8800000000000168E-2</v>
      </c>
      <c r="F1619" s="2">
        <f t="shared" si="228"/>
        <v>3.2625684185573615E-3</v>
      </c>
      <c r="G1619" s="2">
        <f t="shared" si="228"/>
        <v>6.3174947623550375E-3</v>
      </c>
      <c r="H1619" s="2">
        <f t="shared" si="229"/>
        <v>0.5164338937007904</v>
      </c>
      <c r="I1619" s="2">
        <f t="shared" si="230"/>
        <v>34.055813171021668</v>
      </c>
    </row>
    <row r="1620" spans="1:9" ht="13.5" x14ac:dyDescent="0.25">
      <c r="A1620" s="3">
        <f>TITRES_STAT!B1623</f>
        <v>45138</v>
      </c>
      <c r="B1620" s="5">
        <f>TITRES_STAT!D1623</f>
        <v>3.2648999999999999</v>
      </c>
      <c r="C1620" s="2">
        <f t="shared" si="225"/>
        <v>8.1799999999999873E-2</v>
      </c>
      <c r="D1620" s="2">
        <f t="shared" si="226"/>
        <v>8.1799999999999873E-2</v>
      </c>
      <c r="E1620" s="2">
        <f t="shared" si="227"/>
        <v>0</v>
      </c>
      <c r="F1620" s="2">
        <f t="shared" si="228"/>
        <v>8.8723849600889689E-3</v>
      </c>
      <c r="G1620" s="2">
        <f t="shared" si="228"/>
        <v>5.8662451364725346E-3</v>
      </c>
      <c r="H1620" s="2">
        <f t="shared" si="229"/>
        <v>1.5124470174159945</v>
      </c>
      <c r="I1620" s="2">
        <f t="shared" si="230"/>
        <v>60.198165650136517</v>
      </c>
    </row>
    <row r="1621" spans="1:9" ht="13.5" x14ac:dyDescent="0.25">
      <c r="A1621" s="3">
        <f>TITRES_STAT!B1624</f>
        <v>45139</v>
      </c>
      <c r="B1621" s="5">
        <f>TITRES_STAT!D1624</f>
        <v>3.222</v>
      </c>
      <c r="C1621" s="2">
        <f t="shared" si="225"/>
        <v>-4.2899999999999938E-2</v>
      </c>
      <c r="D1621" s="2">
        <f t="shared" si="226"/>
        <v>0</v>
      </c>
      <c r="E1621" s="2">
        <f t="shared" si="227"/>
        <v>4.2899999999999938E-2</v>
      </c>
      <c r="F1621" s="2">
        <f t="shared" si="228"/>
        <v>8.2386431772254708E-3</v>
      </c>
      <c r="G1621" s="2">
        <f t="shared" si="228"/>
        <v>8.5115133410102062E-3</v>
      </c>
      <c r="H1621" s="2">
        <f t="shared" si="229"/>
        <v>0.9679410519783842</v>
      </c>
      <c r="I1621" s="2">
        <f t="shared" si="230"/>
        <v>49.185469808930847</v>
      </c>
    </row>
    <row r="1622" spans="1:9" ht="13.5" x14ac:dyDescent="0.25">
      <c r="A1622" s="3">
        <f>TITRES_STAT!B1625</f>
        <v>45140</v>
      </c>
      <c r="B1622" s="5">
        <f>TITRES_STAT!D1625</f>
        <v>3.2391999999999999</v>
      </c>
      <c r="C1622" s="2">
        <f t="shared" si="225"/>
        <v>1.7199999999999882E-2</v>
      </c>
      <c r="D1622" s="2">
        <f t="shared" si="226"/>
        <v>1.7199999999999882E-2</v>
      </c>
      <c r="E1622" s="2">
        <f t="shared" si="227"/>
        <v>0</v>
      </c>
      <c r="F1622" s="2">
        <f t="shared" si="228"/>
        <v>8.8787400931379292E-3</v>
      </c>
      <c r="G1622" s="2">
        <f t="shared" si="228"/>
        <v>7.9035481023666202E-3</v>
      </c>
      <c r="H1622" s="2">
        <f t="shared" si="229"/>
        <v>1.1233866079057961</v>
      </c>
      <c r="I1622" s="2">
        <f t="shared" si="230"/>
        <v>52.905420224616719</v>
      </c>
    </row>
    <row r="1623" spans="1:9" ht="13.5" x14ac:dyDescent="0.25">
      <c r="A1623" s="3">
        <f>TITRES_STAT!B1626</f>
        <v>45141</v>
      </c>
      <c r="B1623" s="5">
        <f>TITRES_STAT!D1626</f>
        <v>3.2391999999999999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8.2445443721995051E-3</v>
      </c>
      <c r="G1623" s="2">
        <f t="shared" si="228"/>
        <v>7.3390089521975762E-3</v>
      </c>
      <c r="H1623" s="2">
        <f t="shared" si="229"/>
        <v>1.1233866079057959</v>
      </c>
      <c r="I1623" s="2">
        <f t="shared" si="230"/>
        <v>52.905420224616719</v>
      </c>
    </row>
    <row r="1624" spans="1:9" ht="13.5" x14ac:dyDescent="0.25">
      <c r="A1624" s="3">
        <f>TITRES_STAT!B1627</f>
        <v>45142</v>
      </c>
      <c r="B1624" s="5">
        <f>TITRES_STAT!D1627</f>
        <v>3.1789999999999998</v>
      </c>
      <c r="C1624" s="2">
        <f t="shared" si="225"/>
        <v>-6.0200000000000031E-2</v>
      </c>
      <c r="D1624" s="2">
        <f t="shared" si="226"/>
        <v>0</v>
      </c>
      <c r="E1624" s="2">
        <f t="shared" si="227"/>
        <v>6.0200000000000031E-2</v>
      </c>
      <c r="F1624" s="2">
        <f t="shared" si="228"/>
        <v>7.6556483456138259E-3</v>
      </c>
      <c r="G1624" s="2">
        <f t="shared" si="228"/>
        <v>1.1114794027040608E-2</v>
      </c>
      <c r="H1624" s="2">
        <f t="shared" si="229"/>
        <v>0.68878004639481349</v>
      </c>
      <c r="I1624" s="2">
        <f t="shared" si="230"/>
        <v>40.78565754404859</v>
      </c>
    </row>
    <row r="1625" spans="1:9" ht="13.5" x14ac:dyDescent="0.25">
      <c r="A1625" s="3">
        <f>TITRES_STAT!B1628</f>
        <v>45145</v>
      </c>
      <c r="B1625" s="5">
        <f>TITRES_STAT!D1628</f>
        <v>3.2305999999999999</v>
      </c>
      <c r="C1625" s="2">
        <f t="shared" si="225"/>
        <v>5.160000000000009E-2</v>
      </c>
      <c r="D1625" s="2">
        <f t="shared" si="226"/>
        <v>5.160000000000009E-2</v>
      </c>
      <c r="E1625" s="2">
        <f t="shared" si="227"/>
        <v>0</v>
      </c>
      <c r="F1625" s="2">
        <f t="shared" si="228"/>
        <v>1.0794530606641416E-2</v>
      </c>
      <c r="G1625" s="2">
        <f t="shared" si="228"/>
        <v>1.0320880167966279E-2</v>
      </c>
      <c r="H1625" s="2">
        <f t="shared" si="229"/>
        <v>1.0458924462804289</v>
      </c>
      <c r="I1625" s="2">
        <f t="shared" si="230"/>
        <v>51.121575241256316</v>
      </c>
    </row>
    <row r="1626" spans="1:9" ht="13.5" x14ac:dyDescent="0.25">
      <c r="A1626" s="3">
        <f>TITRES_STAT!B1629</f>
        <v>45146</v>
      </c>
      <c r="B1626" s="5">
        <f>TITRES_STAT!D1629</f>
        <v>3.1789999999999998</v>
      </c>
      <c r="C1626" s="2">
        <f t="shared" si="225"/>
        <v>-5.160000000000009E-2</v>
      </c>
      <c r="D1626" s="2">
        <f t="shared" si="226"/>
        <v>0</v>
      </c>
      <c r="E1626" s="2">
        <f t="shared" si="227"/>
        <v>5.160000000000009E-2</v>
      </c>
      <c r="F1626" s="2">
        <f t="shared" si="228"/>
        <v>1.0023492706167028E-2</v>
      </c>
      <c r="G1626" s="2">
        <f t="shared" si="228"/>
        <v>1.3269388727397266E-2</v>
      </c>
      <c r="H1626" s="2">
        <f t="shared" si="229"/>
        <v>0.75538466104859481</v>
      </c>
      <c r="I1626" s="2">
        <f t="shared" si="230"/>
        <v>43.032429176939431</v>
      </c>
    </row>
    <row r="1627" spans="1:9" ht="13.5" x14ac:dyDescent="0.25">
      <c r="A1627" s="3">
        <f>TITRES_STAT!B1630</f>
        <v>45147</v>
      </c>
      <c r="B1627" s="5">
        <f>TITRES_STAT!D1630</f>
        <v>3.222</v>
      </c>
      <c r="C1627" s="2">
        <f t="shared" si="225"/>
        <v>4.3000000000000149E-2</v>
      </c>
      <c r="D1627" s="2">
        <f t="shared" si="226"/>
        <v>4.3000000000000149E-2</v>
      </c>
      <c r="E1627" s="2">
        <f t="shared" si="227"/>
        <v>0</v>
      </c>
      <c r="F1627" s="2">
        <f t="shared" si="228"/>
        <v>1.2378957512869394E-2</v>
      </c>
      <c r="G1627" s="2">
        <f t="shared" si="228"/>
        <v>1.2321575246868889E-2</v>
      </c>
      <c r="H1627" s="2">
        <f t="shared" si="229"/>
        <v>1.0046570560054882</v>
      </c>
      <c r="I1627" s="2">
        <f t="shared" si="230"/>
        <v>50.116155927806624</v>
      </c>
    </row>
    <row r="1628" spans="1:9" ht="13.5" x14ac:dyDescent="0.25">
      <c r="A1628" s="3">
        <f>TITRES_STAT!B1631</f>
        <v>45148</v>
      </c>
      <c r="B1628" s="5">
        <f>TITRES_STAT!D1631</f>
        <v>3.222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1.1494746261950153E-2</v>
      </c>
      <c r="G1628" s="2">
        <f t="shared" si="228"/>
        <v>1.1441462729235397E-2</v>
      </c>
      <c r="H1628" s="2">
        <f t="shared" si="229"/>
        <v>1.0046570560054882</v>
      </c>
      <c r="I1628" s="2">
        <f t="shared" si="230"/>
        <v>50.116155927806624</v>
      </c>
    </row>
    <row r="1629" spans="1:9" ht="13.5" x14ac:dyDescent="0.25">
      <c r="A1629" s="3">
        <f>TITRES_STAT!B1632</f>
        <v>45149</v>
      </c>
      <c r="B1629" s="5">
        <f>TITRES_STAT!D1632</f>
        <v>3.2391999999999999</v>
      </c>
      <c r="C1629" s="2">
        <f t="shared" si="225"/>
        <v>1.7199999999999882E-2</v>
      </c>
      <c r="D1629" s="2">
        <f t="shared" si="226"/>
        <v>1.7199999999999882E-2</v>
      </c>
      <c r="E1629" s="2">
        <f t="shared" si="227"/>
        <v>0</v>
      </c>
      <c r="F1629" s="2">
        <f t="shared" ref="F1629:G1644" si="231">((F1628*13)+D1629)/14</f>
        <v>1.1902264386096562E-2</v>
      </c>
      <c r="G1629" s="2">
        <f t="shared" si="231"/>
        <v>1.0624215391432868E-2</v>
      </c>
      <c r="H1629" s="2">
        <f t="shared" si="229"/>
        <v>1.120295847512117</v>
      </c>
      <c r="I1629" s="2">
        <f t="shared" si="230"/>
        <v>52.836770341583886</v>
      </c>
    </row>
    <row r="1630" spans="1:9" ht="13.5" x14ac:dyDescent="0.25">
      <c r="A1630" s="3">
        <f>TITRES_STAT!B1633</f>
        <v>45152</v>
      </c>
      <c r="B1630" s="5">
        <f>TITRES_STAT!D1633</f>
        <v>3.2477999999999998</v>
      </c>
      <c r="C1630" s="2">
        <f t="shared" si="225"/>
        <v>8.599999999999941E-3</v>
      </c>
      <c r="D1630" s="2">
        <f t="shared" si="226"/>
        <v>8.599999999999941E-3</v>
      </c>
      <c r="E1630" s="2">
        <f t="shared" si="227"/>
        <v>0</v>
      </c>
      <c r="F1630" s="2">
        <f t="shared" si="231"/>
        <v>1.1666388358518232E-2</v>
      </c>
      <c r="G1630" s="2">
        <f t="shared" si="231"/>
        <v>9.865342863473377E-3</v>
      </c>
      <c r="H1630" s="2">
        <f t="shared" si="229"/>
        <v>1.1825628890926094</v>
      </c>
      <c r="I1630" s="2">
        <f t="shared" si="230"/>
        <v>54.18230535314629</v>
      </c>
    </row>
    <row r="1631" spans="1:9" ht="13.5" x14ac:dyDescent="0.25">
      <c r="A1631" s="3">
        <f>TITRES_STAT!B1634</f>
        <v>45153</v>
      </c>
      <c r="B1631" s="5">
        <f>TITRES_STAT!D1634</f>
        <v>3.222</v>
      </c>
      <c r="C1631" s="2">
        <f t="shared" si="225"/>
        <v>-2.5799999999999823E-2</v>
      </c>
      <c r="D1631" s="2">
        <f t="shared" si="226"/>
        <v>0</v>
      </c>
      <c r="E1631" s="2">
        <f t="shared" si="227"/>
        <v>2.5799999999999823E-2</v>
      </c>
      <c r="F1631" s="2">
        <f t="shared" si="231"/>
        <v>1.0833074904338357E-2</v>
      </c>
      <c r="G1631" s="2">
        <f t="shared" si="231"/>
        <v>1.1003532658939552E-2</v>
      </c>
      <c r="H1631" s="2">
        <f t="shared" si="229"/>
        <v>0.98450881549729297</v>
      </c>
      <c r="I1631" s="2">
        <f t="shared" si="230"/>
        <v>49.609697261565827</v>
      </c>
    </row>
    <row r="1632" spans="1:9" ht="13.5" x14ac:dyDescent="0.25">
      <c r="A1632" s="3">
        <f>TITRES_STAT!B1635</f>
        <v>45154</v>
      </c>
      <c r="B1632" s="5">
        <f>TITRES_STAT!D1635</f>
        <v>3.1189</v>
      </c>
      <c r="C1632" s="2">
        <f t="shared" si="225"/>
        <v>-0.10309999999999997</v>
      </c>
      <c r="D1632" s="2">
        <f t="shared" si="226"/>
        <v>0</v>
      </c>
      <c r="E1632" s="2">
        <f t="shared" si="227"/>
        <v>0.10309999999999997</v>
      </c>
      <c r="F1632" s="2">
        <f t="shared" si="231"/>
        <v>1.005928383974276E-2</v>
      </c>
      <c r="G1632" s="2">
        <f t="shared" si="231"/>
        <v>1.7581851754729583E-2</v>
      </c>
      <c r="H1632" s="2">
        <f t="shared" si="229"/>
        <v>0.57214018068584704</v>
      </c>
      <c r="I1632" s="2">
        <f t="shared" si="230"/>
        <v>36.392440554267274</v>
      </c>
    </row>
    <row r="1633" spans="1:9" ht="13.5" x14ac:dyDescent="0.25">
      <c r="A1633" s="3">
        <f>TITRES_STAT!B1636</f>
        <v>45155</v>
      </c>
      <c r="B1633" s="5">
        <f>TITRES_STAT!D1636</f>
        <v>3.1876000000000002</v>
      </c>
      <c r="C1633" s="2">
        <f t="shared" si="225"/>
        <v>6.8700000000000205E-2</v>
      </c>
      <c r="D1633" s="2">
        <f t="shared" si="226"/>
        <v>6.8700000000000205E-2</v>
      </c>
      <c r="E1633" s="2">
        <f t="shared" si="227"/>
        <v>0</v>
      </c>
      <c r="F1633" s="2">
        <f t="shared" si="231"/>
        <v>1.4247906422618292E-2</v>
      </c>
      <c r="G1633" s="2">
        <f t="shared" si="231"/>
        <v>1.6326005200820327E-2</v>
      </c>
      <c r="H1633" s="2">
        <f t="shared" si="229"/>
        <v>0.87271235353412624</v>
      </c>
      <c r="I1633" s="2">
        <f t="shared" si="230"/>
        <v>46.6015163453784</v>
      </c>
    </row>
    <row r="1634" spans="1:9" ht="13.5" x14ac:dyDescent="0.25">
      <c r="A1634" s="3">
        <f>TITRES_STAT!B1637</f>
        <v>45156</v>
      </c>
      <c r="B1634" s="5">
        <f>TITRES_STAT!D1637</f>
        <v>3.1876000000000002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1.32301988210027E-2</v>
      </c>
      <c r="G1634" s="2">
        <f t="shared" si="231"/>
        <v>1.5159861972190302E-2</v>
      </c>
      <c r="H1634" s="2">
        <f t="shared" si="229"/>
        <v>0.87271235353412624</v>
      </c>
      <c r="I1634" s="2">
        <f t="shared" si="230"/>
        <v>46.6015163453784</v>
      </c>
    </row>
    <row r="1635" spans="1:9" ht="13.5" x14ac:dyDescent="0.25">
      <c r="A1635" s="3">
        <f>TITRES_STAT!B1638</f>
        <v>45159</v>
      </c>
      <c r="B1635" s="5">
        <f>TITRES_STAT!D1638</f>
        <v>3.1876000000000002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1.2285184619502508E-2</v>
      </c>
      <c r="G1635" s="2">
        <f t="shared" si="231"/>
        <v>1.4077014688462423E-2</v>
      </c>
      <c r="H1635" s="2">
        <f t="shared" si="229"/>
        <v>0.87271235353412635</v>
      </c>
      <c r="I1635" s="2">
        <f t="shared" si="230"/>
        <v>46.6015163453784</v>
      </c>
    </row>
    <row r="1636" spans="1:9" ht="13.5" x14ac:dyDescent="0.25">
      <c r="A1636" s="3">
        <f>TITRES_STAT!B1639</f>
        <v>45160</v>
      </c>
      <c r="B1636" s="5">
        <f>TITRES_STAT!D1639</f>
        <v>3.1789999999999998</v>
      </c>
      <c r="C1636" s="2">
        <f t="shared" si="225"/>
        <v>-8.6000000000003851E-3</v>
      </c>
      <c r="D1636" s="2">
        <f t="shared" si="226"/>
        <v>0</v>
      </c>
      <c r="E1636" s="2">
        <f t="shared" si="227"/>
        <v>8.6000000000003851E-3</v>
      </c>
      <c r="F1636" s="2">
        <f t="shared" si="231"/>
        <v>1.1407671432395185E-2</v>
      </c>
      <c r="G1636" s="2">
        <f t="shared" si="231"/>
        <v>1.3685799353572278E-2</v>
      </c>
      <c r="H1636" s="2">
        <f t="shared" si="229"/>
        <v>0.83354074816371948</v>
      </c>
      <c r="I1636" s="2">
        <f t="shared" si="230"/>
        <v>45.460715776210911</v>
      </c>
    </row>
    <row r="1637" spans="1:9" ht="13.5" x14ac:dyDescent="0.25">
      <c r="A1637" s="3">
        <f>TITRES_STAT!B1640</f>
        <v>45161</v>
      </c>
      <c r="B1637" s="5">
        <f>TITRES_STAT!D1640</f>
        <v>3.1962000000000002</v>
      </c>
      <c r="C1637" s="2">
        <f t="shared" si="225"/>
        <v>1.7200000000000326E-2</v>
      </c>
      <c r="D1637" s="2">
        <f t="shared" si="226"/>
        <v>1.7200000000000326E-2</v>
      </c>
      <c r="E1637" s="2">
        <f t="shared" si="227"/>
        <v>0</v>
      </c>
      <c r="F1637" s="2">
        <f t="shared" si="231"/>
        <v>1.1821409187224125E-2</v>
      </c>
      <c r="G1637" s="2">
        <f t="shared" si="231"/>
        <v>1.2708242256888543E-2</v>
      </c>
      <c r="H1637" s="2">
        <f t="shared" si="229"/>
        <v>0.93021591407075144</v>
      </c>
      <c r="I1637" s="2">
        <f t="shared" si="230"/>
        <v>48.192324355515325</v>
      </c>
    </row>
    <row r="1638" spans="1:9" ht="13.5" x14ac:dyDescent="0.25">
      <c r="A1638" s="3">
        <f>TITRES_STAT!B1641</f>
        <v>45162</v>
      </c>
      <c r="B1638" s="5">
        <f>TITRES_STAT!D1641</f>
        <v>3.2391999999999999</v>
      </c>
      <c r="C1638" s="2">
        <f t="shared" si="225"/>
        <v>4.2999999999999705E-2</v>
      </c>
      <c r="D1638" s="2">
        <f t="shared" si="226"/>
        <v>4.2999999999999705E-2</v>
      </c>
      <c r="E1638" s="2">
        <f t="shared" si="227"/>
        <v>0</v>
      </c>
      <c r="F1638" s="2">
        <f t="shared" si="231"/>
        <v>1.4048451388136667E-2</v>
      </c>
      <c r="G1638" s="2">
        <f t="shared" si="231"/>
        <v>1.1800510667110789E-2</v>
      </c>
      <c r="H1638" s="2">
        <f t="shared" si="229"/>
        <v>1.1904952068973689</v>
      </c>
      <c r="I1638" s="2">
        <f t="shared" si="230"/>
        <v>54.348222408739879</v>
      </c>
    </row>
    <row r="1639" spans="1:9" ht="13.5" x14ac:dyDescent="0.25">
      <c r="A1639" s="3">
        <f>TITRES_STAT!B1642</f>
        <v>45163</v>
      </c>
      <c r="B1639" s="5">
        <f>TITRES_STAT!D1642</f>
        <v>3.2048000000000001</v>
      </c>
      <c r="C1639" s="2">
        <f t="shared" si="225"/>
        <v>-3.4399999999999764E-2</v>
      </c>
      <c r="D1639" s="2">
        <f t="shared" si="226"/>
        <v>0</v>
      </c>
      <c r="E1639" s="2">
        <f t="shared" si="227"/>
        <v>3.4399999999999764E-2</v>
      </c>
      <c r="F1639" s="2">
        <f t="shared" si="231"/>
        <v>1.3044990574698333E-2</v>
      </c>
      <c r="G1639" s="2">
        <f t="shared" si="231"/>
        <v>1.3414759905174286E-2</v>
      </c>
      <c r="H1639" s="2">
        <f t="shared" si="229"/>
        <v>0.9724356355917092</v>
      </c>
      <c r="I1639" s="2">
        <f t="shared" si="230"/>
        <v>49.301260737970246</v>
      </c>
    </row>
    <row r="1640" spans="1:9" ht="13.5" x14ac:dyDescent="0.25">
      <c r="A1640" s="3">
        <f>TITRES_STAT!B1643</f>
        <v>45166</v>
      </c>
      <c r="B1640" s="5">
        <f>TITRES_STAT!D1643</f>
        <v>3.2048000000000001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1.2113205533648452E-2</v>
      </c>
      <c r="G1640" s="2">
        <f t="shared" si="231"/>
        <v>1.2456562769090409E-2</v>
      </c>
      <c r="H1640" s="2">
        <f t="shared" si="229"/>
        <v>0.9724356355917092</v>
      </c>
      <c r="I1640" s="2">
        <f t="shared" si="230"/>
        <v>49.301260737970246</v>
      </c>
    </row>
    <row r="1641" spans="1:9" ht="13.5" x14ac:dyDescent="0.25">
      <c r="A1641" s="3">
        <f>TITRES_STAT!B1644</f>
        <v>45167</v>
      </c>
      <c r="B1641" s="5">
        <f>TITRES_STAT!D1644</f>
        <v>3.2048000000000001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1.1247976566959276E-2</v>
      </c>
      <c r="G1641" s="2">
        <f t="shared" si="231"/>
        <v>1.1566808285583952E-2</v>
      </c>
      <c r="H1641" s="2">
        <f t="shared" si="229"/>
        <v>0.97243563559170898</v>
      </c>
      <c r="I1641" s="2">
        <f t="shared" si="230"/>
        <v>49.301260737970239</v>
      </c>
    </row>
    <row r="1642" spans="1:9" ht="13.5" x14ac:dyDescent="0.25">
      <c r="A1642" s="3">
        <f>TITRES_STAT!B1645</f>
        <v>45168</v>
      </c>
      <c r="B1642" s="5">
        <f>TITRES_STAT!D1645</f>
        <v>3.2134</v>
      </c>
      <c r="C1642" s="2">
        <f t="shared" si="225"/>
        <v>8.599999999999941E-3</v>
      </c>
      <c r="D1642" s="2">
        <f t="shared" si="226"/>
        <v>8.599999999999941E-3</v>
      </c>
      <c r="E1642" s="2">
        <f t="shared" si="227"/>
        <v>0</v>
      </c>
      <c r="F1642" s="2">
        <f t="shared" si="231"/>
        <v>1.1058835383605038E-2</v>
      </c>
      <c r="G1642" s="2">
        <f t="shared" si="231"/>
        <v>1.0740607693756527E-2</v>
      </c>
      <c r="H1642" s="2">
        <f t="shared" si="229"/>
        <v>1.0296284622734611</v>
      </c>
      <c r="I1642" s="2">
        <f t="shared" si="230"/>
        <v>50.729898669243951</v>
      </c>
    </row>
    <row r="1643" spans="1:9" ht="13.5" x14ac:dyDescent="0.25">
      <c r="A1643" s="3">
        <f>TITRES_STAT!B1646</f>
        <v>45169</v>
      </c>
      <c r="B1643" s="5">
        <f>TITRES_STAT!D1646</f>
        <v>3.2134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1.0268918570490393E-2</v>
      </c>
      <c r="G1643" s="2">
        <f t="shared" si="231"/>
        <v>9.9734214299167755E-3</v>
      </c>
      <c r="H1643" s="2">
        <f t="shared" si="229"/>
        <v>1.0296284622734611</v>
      </c>
      <c r="I1643" s="2">
        <f t="shared" si="230"/>
        <v>50.729898669243951</v>
      </c>
    </row>
    <row r="1644" spans="1:9" ht="13.5" x14ac:dyDescent="0.25">
      <c r="A1644" s="3">
        <f>TITRES_STAT!B1647</f>
        <v>45170</v>
      </c>
      <c r="B1644" s="5">
        <f>TITRES_STAT!D1647</f>
        <v>3.2391999999999999</v>
      </c>
      <c r="C1644" s="2">
        <f t="shared" si="225"/>
        <v>2.5799999999999823E-2</v>
      </c>
      <c r="D1644" s="2">
        <f t="shared" si="226"/>
        <v>2.5799999999999823E-2</v>
      </c>
      <c r="E1644" s="2">
        <f t="shared" si="227"/>
        <v>0</v>
      </c>
      <c r="F1644" s="2">
        <f t="shared" si="231"/>
        <v>1.1378281529741066E-2</v>
      </c>
      <c r="G1644" s="2">
        <f t="shared" si="231"/>
        <v>9.2610341849227191E-3</v>
      </c>
      <c r="H1644" s="2">
        <f t="shared" si="229"/>
        <v>1.2286188888348235</v>
      </c>
      <c r="I1644" s="2">
        <f t="shared" si="230"/>
        <v>55.129160709805141</v>
      </c>
    </row>
    <row r="1645" spans="1:9" ht="13.5" x14ac:dyDescent="0.25">
      <c r="A1645" s="3">
        <f>TITRES_STAT!B1648</f>
        <v>45173</v>
      </c>
      <c r="B1645" s="5">
        <f>TITRES_STAT!D1648</f>
        <v>3.2134</v>
      </c>
      <c r="C1645" s="2">
        <f t="shared" si="225"/>
        <v>-2.5799999999999823E-2</v>
      </c>
      <c r="D1645" s="2">
        <f t="shared" si="226"/>
        <v>0</v>
      </c>
      <c r="E1645" s="2">
        <f t="shared" si="227"/>
        <v>2.5799999999999823E-2</v>
      </c>
      <c r="F1645" s="2">
        <f t="shared" ref="F1645:G1660" si="232">((F1644*13)+D1645)/14</f>
        <v>1.0565547134759561E-2</v>
      </c>
      <c r="G1645" s="2">
        <f t="shared" si="232"/>
        <v>1.0442388885999656E-2</v>
      </c>
      <c r="H1645" s="2">
        <f t="shared" si="229"/>
        <v>1.0117940683979914</v>
      </c>
      <c r="I1645" s="2">
        <f t="shared" si="230"/>
        <v>50.29312315269383</v>
      </c>
    </row>
    <row r="1646" spans="1:9" ht="13.5" x14ac:dyDescent="0.25">
      <c r="A1646" s="3">
        <f>TITRES_STAT!B1649</f>
        <v>45174</v>
      </c>
      <c r="B1646" s="5">
        <f>TITRES_STAT!D1649</f>
        <v>3.1962000000000002</v>
      </c>
      <c r="C1646" s="2">
        <f t="shared" si="225"/>
        <v>-1.7199999999999882E-2</v>
      </c>
      <c r="D1646" s="2">
        <f t="shared" si="226"/>
        <v>0</v>
      </c>
      <c r="E1646" s="2">
        <f t="shared" si="227"/>
        <v>1.7199999999999882E-2</v>
      </c>
      <c r="F1646" s="2">
        <f t="shared" si="232"/>
        <v>9.8108651965624488E-3</v>
      </c>
      <c r="G1646" s="2">
        <f t="shared" si="232"/>
        <v>1.0925075394142529E-2</v>
      </c>
      <c r="H1646" s="2">
        <f t="shared" si="229"/>
        <v>0.89801350037570793</v>
      </c>
      <c r="I1646" s="2">
        <f t="shared" si="230"/>
        <v>47.313335769105329</v>
      </c>
    </row>
    <row r="1647" spans="1:9" ht="13.5" x14ac:dyDescent="0.25">
      <c r="A1647" s="3">
        <f>TITRES_STAT!B1650</f>
        <v>45175</v>
      </c>
      <c r="B1647" s="5">
        <f>TITRES_STAT!D1650</f>
        <v>3.1789999999999998</v>
      </c>
      <c r="C1647" s="2">
        <f t="shared" si="225"/>
        <v>-1.7200000000000326E-2</v>
      </c>
      <c r="D1647" s="2">
        <f t="shared" si="226"/>
        <v>0</v>
      </c>
      <c r="E1647" s="2">
        <f t="shared" si="227"/>
        <v>1.7200000000000326E-2</v>
      </c>
      <c r="F1647" s="2">
        <f t="shared" si="232"/>
        <v>9.110089111093702E-3</v>
      </c>
      <c r="G1647" s="2">
        <f t="shared" si="232"/>
        <v>1.1373284294560942E-2</v>
      </c>
      <c r="H1647" s="2">
        <f t="shared" si="229"/>
        <v>0.80100777182281724</v>
      </c>
      <c r="I1647" s="2">
        <f t="shared" si="230"/>
        <v>44.475531108458767</v>
      </c>
    </row>
    <row r="1648" spans="1:9" ht="13.5" x14ac:dyDescent="0.25">
      <c r="A1648" s="3">
        <f>TITRES_STAT!B1651</f>
        <v>45176</v>
      </c>
      <c r="B1648" s="5">
        <f>TITRES_STAT!D1651</f>
        <v>3.1789999999999998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8.4593684603012954E-3</v>
      </c>
      <c r="G1648" s="2">
        <f t="shared" si="232"/>
        <v>1.0560906844949447E-2</v>
      </c>
      <c r="H1648" s="2">
        <f t="shared" si="229"/>
        <v>0.80100777182281724</v>
      </c>
      <c r="I1648" s="2">
        <f t="shared" si="230"/>
        <v>44.475531108458767</v>
      </c>
    </row>
    <row r="1649" spans="1:9" ht="13.5" x14ac:dyDescent="0.25">
      <c r="A1649" s="3">
        <f>TITRES_STAT!B1652</f>
        <v>45177</v>
      </c>
      <c r="B1649" s="5">
        <f>TITRES_STAT!D1652</f>
        <v>3.1789999999999998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7.8551278559940603E-3</v>
      </c>
      <c r="G1649" s="2">
        <f t="shared" si="232"/>
        <v>9.8065563560244869E-3</v>
      </c>
      <c r="H1649" s="2">
        <f t="shared" si="229"/>
        <v>0.80100777182281724</v>
      </c>
      <c r="I1649" s="2">
        <f t="shared" si="230"/>
        <v>44.475531108458767</v>
      </c>
    </row>
    <row r="1650" spans="1:9" ht="13.5" x14ac:dyDescent="0.25">
      <c r="A1650" s="3">
        <f>TITRES_STAT!B1653</f>
        <v>45180</v>
      </c>
      <c r="B1650" s="5">
        <f>TITRES_STAT!D1653</f>
        <v>3.1617999999999999</v>
      </c>
      <c r="C1650" s="2">
        <f t="shared" si="225"/>
        <v>-1.7199999999999882E-2</v>
      </c>
      <c r="D1650" s="2">
        <f t="shared" si="226"/>
        <v>0</v>
      </c>
      <c r="E1650" s="2">
        <f t="shared" si="227"/>
        <v>1.7199999999999882E-2</v>
      </c>
      <c r="F1650" s="2">
        <f t="shared" si="232"/>
        <v>7.2940472948516272E-3</v>
      </c>
      <c r="G1650" s="2">
        <f t="shared" si="232"/>
        <v>1.03346594734513E-2</v>
      </c>
      <c r="H1650" s="2">
        <f t="shared" si="229"/>
        <v>0.7057849669444165</v>
      </c>
      <c r="I1650" s="2">
        <f t="shared" si="230"/>
        <v>41.375963595733502</v>
      </c>
    </row>
    <row r="1651" spans="1:9" ht="13.5" x14ac:dyDescent="0.25">
      <c r="A1651" s="3">
        <f>TITRES_STAT!B1654</f>
        <v>45181</v>
      </c>
      <c r="B1651" s="5">
        <f>TITRES_STAT!D1654</f>
        <v>3.1617999999999999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6.7730439166479393E-3</v>
      </c>
      <c r="G1651" s="2">
        <f t="shared" si="232"/>
        <v>9.5964695110619218E-3</v>
      </c>
      <c r="H1651" s="2">
        <f t="shared" si="229"/>
        <v>0.7057849669444165</v>
      </c>
      <c r="I1651" s="2">
        <f t="shared" si="230"/>
        <v>41.375963595733502</v>
      </c>
    </row>
    <row r="1652" spans="1:9" ht="13.5" x14ac:dyDescent="0.25">
      <c r="A1652" s="3">
        <f>TITRES_STAT!B1655</f>
        <v>45182</v>
      </c>
      <c r="B1652" s="5">
        <f>TITRES_STAT!D1655</f>
        <v>3.2477999999999998</v>
      </c>
      <c r="C1652" s="2">
        <f t="shared" si="225"/>
        <v>8.5999999999999854E-2</v>
      </c>
      <c r="D1652" s="2">
        <f t="shared" si="226"/>
        <v>8.5999999999999854E-2</v>
      </c>
      <c r="E1652" s="2">
        <f t="shared" si="227"/>
        <v>0</v>
      </c>
      <c r="F1652" s="2">
        <f t="shared" si="232"/>
        <v>1.2432112208315933E-2</v>
      </c>
      <c r="G1652" s="2">
        <f t="shared" si="232"/>
        <v>8.9110074031289281E-3</v>
      </c>
      <c r="H1652" s="2">
        <f t="shared" si="229"/>
        <v>1.395141048132295</v>
      </c>
      <c r="I1652" s="2">
        <f t="shared" si="230"/>
        <v>58.248805397920549</v>
      </c>
    </row>
    <row r="1653" spans="1:9" ht="13.5" x14ac:dyDescent="0.25">
      <c r="A1653" s="3">
        <f>TITRES_STAT!B1656</f>
        <v>45183</v>
      </c>
      <c r="B1653" s="5">
        <f>TITRES_STAT!D1656</f>
        <v>3.2477999999999998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1.1544104193436223E-2</v>
      </c>
      <c r="G1653" s="2">
        <f t="shared" si="232"/>
        <v>8.2745068743340054E-3</v>
      </c>
      <c r="H1653" s="2">
        <f t="shared" si="229"/>
        <v>1.3951410481322948</v>
      </c>
      <c r="I1653" s="2">
        <f t="shared" si="230"/>
        <v>58.248805397920542</v>
      </c>
    </row>
    <row r="1654" spans="1:9" ht="13.5" x14ac:dyDescent="0.25">
      <c r="A1654" s="3">
        <f>TITRES_STAT!B1657</f>
        <v>45184</v>
      </c>
      <c r="B1654" s="5">
        <f>TITRES_STAT!D1657</f>
        <v>3.222</v>
      </c>
      <c r="C1654" s="2">
        <f t="shared" si="225"/>
        <v>-2.5799999999999823E-2</v>
      </c>
      <c r="D1654" s="2">
        <f t="shared" si="226"/>
        <v>0</v>
      </c>
      <c r="E1654" s="2">
        <f t="shared" si="227"/>
        <v>2.5799999999999823E-2</v>
      </c>
      <c r="F1654" s="2">
        <f t="shared" si="232"/>
        <v>1.0719525322476494E-2</v>
      </c>
      <c r="G1654" s="2">
        <f t="shared" si="232"/>
        <v>9.5263278118815631E-3</v>
      </c>
      <c r="H1654" s="2">
        <f t="shared" si="229"/>
        <v>1.1252526192838685</v>
      </c>
      <c r="I1654" s="2">
        <f t="shared" si="230"/>
        <v>52.946770142696586</v>
      </c>
    </row>
    <row r="1655" spans="1:9" ht="13.5" x14ac:dyDescent="0.25">
      <c r="A1655" s="3">
        <f>TITRES_STAT!B1658</f>
        <v>45187</v>
      </c>
      <c r="B1655" s="5">
        <f>TITRES_STAT!D1658</f>
        <v>3.1789999999999998</v>
      </c>
      <c r="C1655" s="2">
        <f t="shared" si="225"/>
        <v>-4.3000000000000149E-2</v>
      </c>
      <c r="D1655" s="2">
        <f t="shared" si="226"/>
        <v>0</v>
      </c>
      <c r="E1655" s="2">
        <f t="shared" si="227"/>
        <v>4.3000000000000149E-2</v>
      </c>
      <c r="F1655" s="2">
        <f t="shared" si="232"/>
        <v>9.9538449422996011E-3</v>
      </c>
      <c r="G1655" s="2">
        <f t="shared" si="232"/>
        <v>1.1917304396747177E-2</v>
      </c>
      <c r="H1655" s="2">
        <f t="shared" si="229"/>
        <v>0.8352429887598154</v>
      </c>
      <c r="I1655" s="2">
        <f t="shared" si="230"/>
        <v>45.511302529167516</v>
      </c>
    </row>
    <row r="1656" spans="1:9" ht="13.5" x14ac:dyDescent="0.25">
      <c r="A1656" s="3">
        <f>TITRES_STAT!B1659</f>
        <v>45188</v>
      </c>
      <c r="B1656" s="5">
        <f>TITRES_STAT!D1659</f>
        <v>3.1703999999999999</v>
      </c>
      <c r="C1656" s="2">
        <f t="shared" si="225"/>
        <v>-8.599999999999941E-3</v>
      </c>
      <c r="D1656" s="2">
        <f t="shared" si="226"/>
        <v>0</v>
      </c>
      <c r="E1656" s="2">
        <f t="shared" si="227"/>
        <v>8.599999999999941E-3</v>
      </c>
      <c r="F1656" s="2">
        <f t="shared" si="232"/>
        <v>9.2428560178496304E-3</v>
      </c>
      <c r="G1656" s="2">
        <f t="shared" si="232"/>
        <v>1.1680354082693802E-2</v>
      </c>
      <c r="H1656" s="2">
        <f t="shared" si="229"/>
        <v>0.79131642349304365</v>
      </c>
      <c r="I1656" s="2">
        <f t="shared" si="230"/>
        <v>44.175133612072116</v>
      </c>
    </row>
    <row r="1657" spans="1:9" ht="13.5" x14ac:dyDescent="0.25">
      <c r="A1657" s="3">
        <f>TITRES_STAT!B1660</f>
        <v>45189</v>
      </c>
      <c r="B1657" s="5">
        <f>TITRES_STAT!D1660</f>
        <v>3.1703999999999999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8.5826520165746562E-3</v>
      </c>
      <c r="G1657" s="2">
        <f t="shared" si="232"/>
        <v>1.0846043076787102E-2</v>
      </c>
      <c r="H1657" s="2">
        <f t="shared" si="229"/>
        <v>0.79131642349304354</v>
      </c>
      <c r="I1657" s="2">
        <f t="shared" si="230"/>
        <v>44.175133612072109</v>
      </c>
    </row>
    <row r="1658" spans="1:9" ht="13.5" x14ac:dyDescent="0.25">
      <c r="A1658" s="3">
        <f>TITRES_STAT!B1661</f>
        <v>45190</v>
      </c>
      <c r="B1658" s="5">
        <f>TITRES_STAT!D1661</f>
        <v>3.1617999999999999</v>
      </c>
      <c r="C1658" s="2">
        <f t="shared" si="225"/>
        <v>-8.599999999999941E-3</v>
      </c>
      <c r="D1658" s="2">
        <f t="shared" si="226"/>
        <v>0</v>
      </c>
      <c r="E1658" s="2">
        <f t="shared" si="227"/>
        <v>8.599999999999941E-3</v>
      </c>
      <c r="F1658" s="2">
        <f t="shared" si="232"/>
        <v>7.9696054439621807E-3</v>
      </c>
      <c r="G1658" s="2">
        <f t="shared" si="232"/>
        <v>1.0685611428445162E-2</v>
      </c>
      <c r="H1658" s="2">
        <f t="shared" si="229"/>
        <v>0.74582587036124504</v>
      </c>
      <c r="I1658" s="2">
        <f t="shared" si="230"/>
        <v>42.720518868638329</v>
      </c>
    </row>
    <row r="1659" spans="1:9" ht="13.5" x14ac:dyDescent="0.25">
      <c r="A1659" s="3">
        <f>TITRES_STAT!B1662</f>
        <v>45191</v>
      </c>
      <c r="B1659" s="5">
        <f>TITRES_STAT!D1662</f>
        <v>3.1617999999999999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7.4003479122505961E-3</v>
      </c>
      <c r="G1659" s="2">
        <f t="shared" si="232"/>
        <v>9.9223534692705079E-3</v>
      </c>
      <c r="H1659" s="2">
        <f t="shared" si="229"/>
        <v>0.74582587036124504</v>
      </c>
      <c r="I1659" s="2">
        <f t="shared" si="230"/>
        <v>42.720518868638329</v>
      </c>
    </row>
    <row r="1660" spans="1:9" ht="13.5" x14ac:dyDescent="0.25">
      <c r="A1660" s="3">
        <f>TITRES_STAT!B1663</f>
        <v>45194</v>
      </c>
      <c r="B1660" s="5">
        <f>TITRES_STAT!D1663</f>
        <v>3.1789999999999998</v>
      </c>
      <c r="C1660" s="2">
        <f t="shared" si="225"/>
        <v>1.7199999999999882E-2</v>
      </c>
      <c r="D1660" s="2">
        <f t="shared" si="226"/>
        <v>1.7199999999999882E-2</v>
      </c>
      <c r="E1660" s="2">
        <f t="shared" si="227"/>
        <v>0</v>
      </c>
      <c r="F1660" s="2">
        <f t="shared" si="232"/>
        <v>8.1003230613755448E-3</v>
      </c>
      <c r="G1660" s="2">
        <f t="shared" si="232"/>
        <v>9.2136139357511856E-3</v>
      </c>
      <c r="H1660" s="2">
        <f t="shared" si="229"/>
        <v>0.87916892522967705</v>
      </c>
      <c r="I1660" s="2">
        <f t="shared" si="230"/>
        <v>46.784986353593659</v>
      </c>
    </row>
    <row r="1661" spans="1:9" ht="13.5" x14ac:dyDescent="0.25">
      <c r="A1661" s="3">
        <f>TITRES_STAT!B1664</f>
        <v>45195</v>
      </c>
      <c r="B1661" s="5">
        <f>TITRES_STAT!D1664</f>
        <v>3.1789999999999998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7.5217285569915771E-3</v>
      </c>
      <c r="G1661" s="2">
        <f t="shared" si="233"/>
        <v>8.5554986546261015E-3</v>
      </c>
      <c r="H1661" s="2">
        <f t="shared" si="229"/>
        <v>0.87916892522967693</v>
      </c>
      <c r="I1661" s="2">
        <f t="shared" si="230"/>
        <v>46.784986353593652</v>
      </c>
    </row>
    <row r="1662" spans="1:9" ht="13.5" x14ac:dyDescent="0.25">
      <c r="A1662" s="3">
        <f>TITRES_STAT!B1665</f>
        <v>45197</v>
      </c>
      <c r="B1662" s="5">
        <f>TITRES_STAT!D1665</f>
        <v>3.1962000000000002</v>
      </c>
      <c r="C1662" s="2">
        <f t="shared" si="225"/>
        <v>1.7200000000000326E-2</v>
      </c>
      <c r="D1662" s="2">
        <f t="shared" si="226"/>
        <v>1.7200000000000326E-2</v>
      </c>
      <c r="E1662" s="2">
        <f t="shared" si="227"/>
        <v>0</v>
      </c>
      <c r="F1662" s="2">
        <f t="shared" si="233"/>
        <v>8.2130336600636303E-3</v>
      </c>
      <c r="G1662" s="2">
        <f t="shared" si="233"/>
        <v>7.9443916078670938E-3</v>
      </c>
      <c r="H1662" s="2">
        <f t="shared" si="229"/>
        <v>1.0338153083907027</v>
      </c>
      <c r="I1662" s="2">
        <f t="shared" si="230"/>
        <v>50.83132692165298</v>
      </c>
    </row>
    <row r="1663" spans="1:9" ht="13.5" x14ac:dyDescent="0.25">
      <c r="A1663" s="3">
        <f>TITRES_STAT!B1666</f>
        <v>45198</v>
      </c>
      <c r="B1663" s="5">
        <f>TITRES_STAT!D1666</f>
        <v>3.1789999999999998</v>
      </c>
      <c r="C1663" s="2">
        <f t="shared" si="225"/>
        <v>-1.7200000000000326E-2</v>
      </c>
      <c r="D1663" s="2">
        <f t="shared" si="226"/>
        <v>0</v>
      </c>
      <c r="E1663" s="2">
        <f t="shared" si="227"/>
        <v>1.7200000000000326E-2</v>
      </c>
      <c r="F1663" s="2">
        <f t="shared" si="233"/>
        <v>7.6263883986305136E-3</v>
      </c>
      <c r="G1663" s="2">
        <f t="shared" si="233"/>
        <v>8.6055064930194679E-3</v>
      </c>
      <c r="H1663" s="2">
        <f t="shared" si="229"/>
        <v>0.88622190975241422</v>
      </c>
      <c r="I1663" s="2">
        <f t="shared" si="230"/>
        <v>46.983968597244207</v>
      </c>
    </row>
    <row r="1664" spans="1:9" ht="13.5" x14ac:dyDescent="0.25">
      <c r="A1664" s="3">
        <f>TITRES_STAT!B1667</f>
        <v>45201</v>
      </c>
      <c r="B1664" s="5">
        <f>TITRES_STAT!D1667</f>
        <v>3.2391999999999999</v>
      </c>
      <c r="C1664" s="2">
        <f t="shared" si="225"/>
        <v>6.0200000000000031E-2</v>
      </c>
      <c r="D1664" s="2">
        <f t="shared" si="226"/>
        <v>6.0200000000000031E-2</v>
      </c>
      <c r="E1664" s="2">
        <f t="shared" si="227"/>
        <v>0</v>
      </c>
      <c r="F1664" s="2">
        <f t="shared" si="233"/>
        <v>1.1381646370156909E-2</v>
      </c>
      <c r="G1664" s="2">
        <f t="shared" si="233"/>
        <v>7.9908274578037921E-3</v>
      </c>
      <c r="H1664" s="2">
        <f t="shared" si="229"/>
        <v>1.4243388973493183</v>
      </c>
      <c r="I1664" s="2">
        <f t="shared" si="230"/>
        <v>58.751641484886342</v>
      </c>
    </row>
    <row r="1665" spans="1:9" ht="13.5" x14ac:dyDescent="0.25">
      <c r="A1665" s="3">
        <f>TITRES_STAT!B1668</f>
        <v>45202</v>
      </c>
      <c r="B1665" s="5">
        <f>TITRES_STAT!D1668</f>
        <v>3.2391999999999999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1.0568671629431415E-2</v>
      </c>
      <c r="G1665" s="2">
        <f t="shared" si="233"/>
        <v>7.4200540679606646E-3</v>
      </c>
      <c r="H1665" s="2">
        <f t="shared" si="229"/>
        <v>1.4243388973493181</v>
      </c>
      <c r="I1665" s="2">
        <f t="shared" si="230"/>
        <v>58.751641484886342</v>
      </c>
    </row>
    <row r="1666" spans="1:9" ht="13.5" x14ac:dyDescent="0.25">
      <c r="A1666" s="3">
        <f>TITRES_STAT!B1669</f>
        <v>45203</v>
      </c>
      <c r="B1666" s="5">
        <f>TITRES_STAT!D1669</f>
        <v>3.1703999999999999</v>
      </c>
      <c r="C1666" s="2">
        <f t="shared" si="225"/>
        <v>-6.8799999999999972E-2</v>
      </c>
      <c r="D1666" s="2">
        <f t="shared" si="226"/>
        <v>0</v>
      </c>
      <c r="E1666" s="2">
        <f t="shared" si="227"/>
        <v>6.8799999999999972E-2</v>
      </c>
      <c r="F1666" s="2">
        <f t="shared" si="233"/>
        <v>9.8137665130434565E-3</v>
      </c>
      <c r="G1666" s="2">
        <f t="shared" si="233"/>
        <v>1.1804335920249185E-2</v>
      </c>
      <c r="H1666" s="2">
        <f t="shared" si="229"/>
        <v>0.83136964072742958</v>
      </c>
      <c r="I1666" s="2">
        <f t="shared" si="230"/>
        <v>45.39605889705615</v>
      </c>
    </row>
    <row r="1667" spans="1:9" ht="13.5" x14ac:dyDescent="0.25">
      <c r="A1667" s="3">
        <f>TITRES_STAT!B1670</f>
        <v>45204</v>
      </c>
      <c r="B1667" s="5">
        <f>TITRES_STAT!D1670</f>
        <v>3.1789999999999998</v>
      </c>
      <c r="C1667" s="2">
        <f t="shared" ref="C1667:C1730" si="234">B1667-B1666</f>
        <v>8.599999999999941E-3</v>
      </c>
      <c r="D1667" s="2">
        <f t="shared" ref="D1667:D1730" si="235">IF(C1667&gt;0,C1667,0)</f>
        <v>8.599999999999941E-3</v>
      </c>
      <c r="E1667" s="2">
        <f t="shared" ref="E1667:E1730" si="236">IF(C1667&lt;0,-C1667,0)</f>
        <v>0</v>
      </c>
      <c r="F1667" s="2">
        <f t="shared" si="233"/>
        <v>9.7270689049689194E-3</v>
      </c>
      <c r="G1667" s="2">
        <f t="shared" si="233"/>
        <v>1.0961169068802816E-2</v>
      </c>
      <c r="H1667" s="2">
        <f t="shared" si="229"/>
        <v>0.88741162953627484</v>
      </c>
      <c r="I1667" s="2">
        <f t="shared" si="230"/>
        <v>47.017386967903036</v>
      </c>
    </row>
    <row r="1668" spans="1:9" ht="13.5" x14ac:dyDescent="0.25">
      <c r="A1668" s="3">
        <f>TITRES_STAT!B1671</f>
        <v>45205</v>
      </c>
      <c r="B1668" s="5">
        <f>TITRES_STAT!D1671</f>
        <v>3.1703999999999999</v>
      </c>
      <c r="C1668" s="2">
        <f t="shared" si="234"/>
        <v>-8.599999999999941E-3</v>
      </c>
      <c r="D1668" s="2">
        <f t="shared" si="235"/>
        <v>0</v>
      </c>
      <c r="E1668" s="2">
        <f t="shared" si="236"/>
        <v>8.599999999999941E-3</v>
      </c>
      <c r="F1668" s="2">
        <f t="shared" si="233"/>
        <v>9.032278268899711E-3</v>
      </c>
      <c r="G1668" s="2">
        <f t="shared" si="233"/>
        <v>1.0792514135316896E-2</v>
      </c>
      <c r="H1668" s="2">
        <f t="shared" si="229"/>
        <v>0.83690214862382484</v>
      </c>
      <c r="I1668" s="2">
        <f t="shared" si="230"/>
        <v>45.560518792512568</v>
      </c>
    </row>
    <row r="1669" spans="1:9" ht="13.5" x14ac:dyDescent="0.25">
      <c r="A1669" s="3">
        <f>TITRES_STAT!B1672</f>
        <v>45208</v>
      </c>
      <c r="B1669" s="5">
        <f>TITRES_STAT!D1672</f>
        <v>3.1789999999999998</v>
      </c>
      <c r="C1669" s="2">
        <f t="shared" si="234"/>
        <v>8.599999999999941E-3</v>
      </c>
      <c r="D1669" s="2">
        <f t="shared" si="235"/>
        <v>8.599999999999941E-3</v>
      </c>
      <c r="E1669" s="2">
        <f t="shared" si="236"/>
        <v>0</v>
      </c>
      <c r="F1669" s="2">
        <f t="shared" si="233"/>
        <v>9.0014012496925835E-3</v>
      </c>
      <c r="G1669" s="2">
        <f t="shared" si="233"/>
        <v>1.0021620268508545E-2</v>
      </c>
      <c r="H1669" s="2">
        <f t="shared" si="229"/>
        <v>0.89819819635135756</v>
      </c>
      <c r="I1669" s="2">
        <f t="shared" si="230"/>
        <v>47.318462217372193</v>
      </c>
    </row>
    <row r="1670" spans="1:9" ht="13.5" x14ac:dyDescent="0.25">
      <c r="A1670" s="3">
        <f>TITRES_STAT!B1673</f>
        <v>45209</v>
      </c>
      <c r="B1670" s="5">
        <f>TITRES_STAT!D1673</f>
        <v>3.1789999999999998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8.358444017571685E-3</v>
      </c>
      <c r="G1670" s="2">
        <f t="shared" si="233"/>
        <v>9.3057902493293623E-3</v>
      </c>
      <c r="H1670" s="2">
        <f t="shared" si="229"/>
        <v>0.89819819635135778</v>
      </c>
      <c r="I1670" s="2">
        <f t="shared" si="230"/>
        <v>47.318462217372193</v>
      </c>
    </row>
    <row r="1671" spans="1:9" ht="13.5" x14ac:dyDescent="0.25">
      <c r="A1671" s="3">
        <f>TITRES_STAT!B1674</f>
        <v>45210</v>
      </c>
      <c r="B1671" s="5">
        <f>TITRES_STAT!D1674</f>
        <v>3.1789999999999998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7.7614123020308496E-3</v>
      </c>
      <c r="G1671" s="2">
        <f t="shared" si="233"/>
        <v>8.641090945805837E-3</v>
      </c>
      <c r="H1671" s="2">
        <f t="shared" si="229"/>
        <v>0.89819819635135756</v>
      </c>
      <c r="I1671" s="2">
        <f t="shared" si="230"/>
        <v>47.318462217372193</v>
      </c>
    </row>
    <row r="1672" spans="1:9" ht="13.5" x14ac:dyDescent="0.25">
      <c r="A1672" s="3">
        <f>TITRES_STAT!B1675</f>
        <v>45211</v>
      </c>
      <c r="B1672" s="5">
        <f>TITRES_STAT!D1675</f>
        <v>3.1789999999999998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7.2070257090286463E-3</v>
      </c>
      <c r="G1672" s="2">
        <f t="shared" si="233"/>
        <v>8.0238701639625629E-3</v>
      </c>
      <c r="H1672" s="2">
        <f t="shared" si="229"/>
        <v>0.89819819635135767</v>
      </c>
      <c r="I1672" s="2">
        <f t="shared" si="230"/>
        <v>47.318462217372193</v>
      </c>
    </row>
    <row r="1673" spans="1:9" ht="13.5" x14ac:dyDescent="0.25">
      <c r="A1673" s="3">
        <f>TITRES_STAT!B1676</f>
        <v>45212</v>
      </c>
      <c r="B1673" s="5">
        <f>TITRES_STAT!D1676</f>
        <v>3.1789999999999998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6.6922381583837424E-3</v>
      </c>
      <c r="G1673" s="2">
        <f t="shared" si="233"/>
        <v>7.4507365808223801E-3</v>
      </c>
      <c r="H1673" s="2">
        <f t="shared" si="229"/>
        <v>0.89819819635135756</v>
      </c>
      <c r="I1673" s="2">
        <f t="shared" si="230"/>
        <v>47.318462217372193</v>
      </c>
    </row>
    <row r="1674" spans="1:9" ht="13.5" x14ac:dyDescent="0.25">
      <c r="A1674" s="3">
        <f>TITRES_STAT!B1677</f>
        <v>45215</v>
      </c>
      <c r="B1674" s="5">
        <f>TITRES_STAT!D1677</f>
        <v>3.1789999999999998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6.2142211470706176E-3</v>
      </c>
      <c r="G1674" s="2">
        <f t="shared" si="233"/>
        <v>6.918541110763639E-3</v>
      </c>
      <c r="H1674" s="2">
        <f t="shared" si="229"/>
        <v>0.89819819635135745</v>
      </c>
      <c r="I1674" s="2">
        <f t="shared" si="230"/>
        <v>47.318462217372193</v>
      </c>
    </row>
    <row r="1675" spans="1:9" ht="13.5" x14ac:dyDescent="0.25">
      <c r="A1675" s="3">
        <f>TITRES_STAT!B1678</f>
        <v>45216</v>
      </c>
      <c r="B1675" s="5">
        <f>TITRES_STAT!D1678</f>
        <v>3.1789999999999998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5.7703482079941451E-3</v>
      </c>
      <c r="G1675" s="2">
        <f t="shared" si="233"/>
        <v>6.4243596028519508E-3</v>
      </c>
      <c r="H1675" s="2">
        <f t="shared" si="229"/>
        <v>0.89819819635135745</v>
      </c>
      <c r="I1675" s="2">
        <f t="shared" si="230"/>
        <v>47.318462217372193</v>
      </c>
    </row>
    <row r="1676" spans="1:9" ht="13.5" x14ac:dyDescent="0.25">
      <c r="A1676" s="3">
        <f>TITRES_STAT!B1679</f>
        <v>45217</v>
      </c>
      <c r="B1676" s="5">
        <f>TITRES_STAT!D1679</f>
        <v>3.1789999999999998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5.3581804788517063E-3</v>
      </c>
      <c r="G1676" s="2">
        <f t="shared" si="233"/>
        <v>5.9654767740768121E-3</v>
      </c>
      <c r="H1676" s="2">
        <f t="shared" si="229"/>
        <v>0.89819819635135734</v>
      </c>
      <c r="I1676" s="2">
        <f t="shared" si="230"/>
        <v>47.318462217372186</v>
      </c>
    </row>
    <row r="1677" spans="1:9" ht="13.5" x14ac:dyDescent="0.25">
      <c r="A1677" s="3">
        <f>TITRES_STAT!B1680</f>
        <v>45218</v>
      </c>
      <c r="B1677" s="5">
        <f>TITRES_STAT!D1680</f>
        <v>3.1876000000000002</v>
      </c>
      <c r="C1677" s="2">
        <f t="shared" si="234"/>
        <v>8.6000000000003851E-3</v>
      </c>
      <c r="D1677" s="2">
        <f t="shared" si="235"/>
        <v>8.6000000000003851E-3</v>
      </c>
      <c r="E1677" s="2">
        <f t="shared" si="236"/>
        <v>0</v>
      </c>
      <c r="F1677" s="2">
        <f t="shared" ref="F1677:G1692" si="237">((F1676*13)+D1677)/14</f>
        <v>5.5897390160766112E-3</v>
      </c>
      <c r="G1677" s="2">
        <f t="shared" si="237"/>
        <v>5.5393712902141821E-3</v>
      </c>
      <c r="H1677" s="2">
        <f t="shared" si="229"/>
        <v>1.0090926791550168</v>
      </c>
      <c r="I1677" s="2">
        <f t="shared" si="230"/>
        <v>50.226288195894497</v>
      </c>
    </row>
    <row r="1678" spans="1:9" ht="13.5" x14ac:dyDescent="0.25">
      <c r="A1678" s="3">
        <f>TITRES_STAT!B1681</f>
        <v>45219</v>
      </c>
      <c r="B1678" s="5">
        <f>TITRES_STAT!D1681</f>
        <v>3.1789999999999998</v>
      </c>
      <c r="C1678" s="2">
        <f t="shared" si="234"/>
        <v>-8.6000000000003851E-3</v>
      </c>
      <c r="D1678" s="2">
        <f t="shared" si="235"/>
        <v>0</v>
      </c>
      <c r="E1678" s="2">
        <f t="shared" si="236"/>
        <v>8.6000000000003851E-3</v>
      </c>
      <c r="F1678" s="2">
        <f t="shared" si="237"/>
        <v>5.1904719434997101E-3</v>
      </c>
      <c r="G1678" s="2">
        <f t="shared" si="237"/>
        <v>5.7579876266274825E-3</v>
      </c>
      <c r="H1678" s="2">
        <f t="shared" si="229"/>
        <v>0.90143853722378131</v>
      </c>
      <c r="I1678" s="2">
        <f t="shared" si="230"/>
        <v>47.408239581592667</v>
      </c>
    </row>
    <row r="1679" spans="1:9" ht="13.5" x14ac:dyDescent="0.25">
      <c r="A1679" s="3">
        <f>TITRES_STAT!B1682</f>
        <v>45222</v>
      </c>
      <c r="B1679" s="5">
        <f>TITRES_STAT!D1682</f>
        <v>3.1789999999999998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4.8197239475354448E-3</v>
      </c>
      <c r="G1679" s="2">
        <f t="shared" si="237"/>
        <v>5.3467027961540906E-3</v>
      </c>
      <c r="H1679" s="2">
        <f t="shared" si="229"/>
        <v>0.90143853722378131</v>
      </c>
      <c r="I1679" s="2">
        <f t="shared" si="230"/>
        <v>47.408239581592667</v>
      </c>
    </row>
    <row r="1680" spans="1:9" ht="13.5" x14ac:dyDescent="0.25">
      <c r="A1680" s="3">
        <f>TITRES_STAT!B1683</f>
        <v>45223</v>
      </c>
      <c r="B1680" s="5">
        <f>TITRES_STAT!D1683</f>
        <v>3.1789999999999998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4.4754579512829131E-3</v>
      </c>
      <c r="G1680" s="2">
        <f t="shared" si="237"/>
        <v>4.9647954535716552E-3</v>
      </c>
      <c r="H1680" s="2">
        <f t="shared" si="229"/>
        <v>0.90143853722378142</v>
      </c>
      <c r="I1680" s="2">
        <f t="shared" si="230"/>
        <v>47.408239581592667</v>
      </c>
    </row>
    <row r="1681" spans="1:9" ht="13.5" x14ac:dyDescent="0.25">
      <c r="A1681" s="3">
        <f>TITRES_STAT!B1684</f>
        <v>45224</v>
      </c>
      <c r="B1681" s="5">
        <f>TITRES_STAT!D1684</f>
        <v>3.1789999999999998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4.1557823833341338E-3</v>
      </c>
      <c r="G1681" s="2">
        <f t="shared" si="237"/>
        <v>4.6101672068879652E-3</v>
      </c>
      <c r="H1681" s="2">
        <f t="shared" ref="H1681:H1744" si="238">F1681/G1681</f>
        <v>0.90143853722378153</v>
      </c>
      <c r="I1681" s="2">
        <f t="shared" ref="I1681:I1744" si="239">IF(G1681=0,100,100-(100/(1+H1681)))</f>
        <v>47.408239581592674</v>
      </c>
    </row>
    <row r="1682" spans="1:9" ht="13.5" x14ac:dyDescent="0.25">
      <c r="A1682" s="3">
        <f>TITRES_STAT!B1685</f>
        <v>45225</v>
      </c>
      <c r="B1682" s="5">
        <f>TITRES_STAT!D1685</f>
        <v>3.1789999999999998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3.8589407845245525E-3</v>
      </c>
      <c r="G1682" s="2">
        <f t="shared" si="237"/>
        <v>4.2808695492531105E-3</v>
      </c>
      <c r="H1682" s="2">
        <f t="shared" si="238"/>
        <v>0.90143853722378142</v>
      </c>
      <c r="I1682" s="2">
        <f t="shared" si="239"/>
        <v>47.408239581592667</v>
      </c>
    </row>
    <row r="1683" spans="1:9" ht="13.5" x14ac:dyDescent="0.25">
      <c r="A1683" s="3">
        <f>TITRES_STAT!B1686</f>
        <v>45226</v>
      </c>
      <c r="B1683" s="5">
        <f>TITRES_STAT!D1686</f>
        <v>3.1789999999999998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3.5833021570585129E-3</v>
      </c>
      <c r="G1683" s="2">
        <f t="shared" si="237"/>
        <v>3.9750931528778882E-3</v>
      </c>
      <c r="H1683" s="2">
        <f t="shared" si="238"/>
        <v>0.90143853722378142</v>
      </c>
      <c r="I1683" s="2">
        <f t="shared" si="239"/>
        <v>47.408239581592667</v>
      </c>
    </row>
    <row r="1684" spans="1:9" ht="13.5" x14ac:dyDescent="0.25">
      <c r="A1684" s="3">
        <f>TITRES_STAT!B1687</f>
        <v>45229</v>
      </c>
      <c r="B1684" s="5">
        <f>TITRES_STAT!D1687</f>
        <v>3.1789999999999998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3.3273520029829047E-3</v>
      </c>
      <c r="G1684" s="2">
        <f t="shared" si="237"/>
        <v>3.6911579276723248E-3</v>
      </c>
      <c r="H1684" s="2">
        <f t="shared" si="238"/>
        <v>0.90143853722378142</v>
      </c>
      <c r="I1684" s="2">
        <f t="shared" si="239"/>
        <v>47.408239581592667</v>
      </c>
    </row>
    <row r="1685" spans="1:9" ht="13.5" x14ac:dyDescent="0.25">
      <c r="A1685" s="3">
        <f>TITRES_STAT!B1688</f>
        <v>45230</v>
      </c>
      <c r="B1685" s="5">
        <f>TITRES_STAT!D1688</f>
        <v>3.1789999999999998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3.08968400276984E-3</v>
      </c>
      <c r="G1685" s="2">
        <f t="shared" si="237"/>
        <v>3.4275037899814446E-3</v>
      </c>
      <c r="H1685" s="2">
        <f t="shared" si="238"/>
        <v>0.90143853722378131</v>
      </c>
      <c r="I1685" s="2">
        <f t="shared" si="239"/>
        <v>47.408239581592667</v>
      </c>
    </row>
    <row r="1686" spans="1:9" ht="13.5" x14ac:dyDescent="0.25">
      <c r="A1686" s="3">
        <f>TITRES_STAT!B1689</f>
        <v>45231</v>
      </c>
      <c r="B1686" s="5">
        <f>TITRES_STAT!D1689</f>
        <v>3.1789999999999998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2.8689922882862802E-3</v>
      </c>
      <c r="G1686" s="2">
        <f t="shared" si="237"/>
        <v>3.1826820906970558E-3</v>
      </c>
      <c r="H1686" s="2">
        <f t="shared" si="238"/>
        <v>0.90143853722378131</v>
      </c>
      <c r="I1686" s="2">
        <f t="shared" si="239"/>
        <v>47.408239581592667</v>
      </c>
    </row>
    <row r="1687" spans="1:9" ht="13.5" x14ac:dyDescent="0.25">
      <c r="A1687" s="3">
        <f>TITRES_STAT!B1690</f>
        <v>45232</v>
      </c>
      <c r="B1687" s="5">
        <f>TITRES_STAT!D1690</f>
        <v>3.2134</v>
      </c>
      <c r="C1687" s="2">
        <f t="shared" si="234"/>
        <v>3.4400000000000208E-2</v>
      </c>
      <c r="D1687" s="2">
        <f t="shared" si="235"/>
        <v>3.4400000000000208E-2</v>
      </c>
      <c r="E1687" s="2">
        <f t="shared" si="236"/>
        <v>0</v>
      </c>
      <c r="F1687" s="2">
        <f t="shared" si="237"/>
        <v>5.1212071248372751E-3</v>
      </c>
      <c r="G1687" s="2">
        <f t="shared" si="237"/>
        <v>2.9553476556472662E-3</v>
      </c>
      <c r="H1687" s="2">
        <f t="shared" si="238"/>
        <v>1.7328611458118461</v>
      </c>
      <c r="I1687" s="2">
        <f t="shared" si="239"/>
        <v>63.40831287632318</v>
      </c>
    </row>
    <row r="1688" spans="1:9" ht="13.5" x14ac:dyDescent="0.25">
      <c r="A1688" s="3">
        <f>TITRES_STAT!B1691</f>
        <v>45233</v>
      </c>
      <c r="B1688" s="5">
        <f>TITRES_STAT!D1691</f>
        <v>3.2477999999999998</v>
      </c>
      <c r="C1688" s="2">
        <f t="shared" si="234"/>
        <v>3.4399999999999764E-2</v>
      </c>
      <c r="D1688" s="2">
        <f t="shared" si="235"/>
        <v>3.4399999999999764E-2</v>
      </c>
      <c r="E1688" s="2">
        <f t="shared" si="236"/>
        <v>0</v>
      </c>
      <c r="F1688" s="2">
        <f t="shared" si="237"/>
        <v>7.2125494730631663E-3</v>
      </c>
      <c r="G1688" s="2">
        <f t="shared" si="237"/>
        <v>2.7442513945296044E-3</v>
      </c>
      <c r="H1688" s="2">
        <f t="shared" si="238"/>
        <v>2.6282393396759041</v>
      </c>
      <c r="I1688" s="2">
        <f t="shared" si="239"/>
        <v>72.438422430827671</v>
      </c>
    </row>
    <row r="1689" spans="1:9" ht="13.5" x14ac:dyDescent="0.25">
      <c r="A1689" s="3">
        <f>TITRES_STAT!B1692</f>
        <v>45236</v>
      </c>
      <c r="B1689" s="5">
        <f>TITRES_STAT!D1692</f>
        <v>3.3336999999999999</v>
      </c>
      <c r="C1689" s="2">
        <f t="shared" si="234"/>
        <v>8.5900000000000087E-2</v>
      </c>
      <c r="D1689" s="2">
        <f t="shared" si="235"/>
        <v>8.5900000000000087E-2</v>
      </c>
      <c r="E1689" s="2">
        <f t="shared" si="236"/>
        <v>0</v>
      </c>
      <c r="F1689" s="2">
        <f t="shared" si="237"/>
        <v>1.283308165355866E-2</v>
      </c>
      <c r="G1689" s="2">
        <f t="shared" si="237"/>
        <v>2.5482334377774896E-3</v>
      </c>
      <c r="H1689" s="2">
        <f t="shared" si="238"/>
        <v>5.036069876216434</v>
      </c>
      <c r="I1689" s="2">
        <f t="shared" si="239"/>
        <v>83.432928701832296</v>
      </c>
    </row>
    <row r="1690" spans="1:9" ht="13.5" x14ac:dyDescent="0.25">
      <c r="A1690" s="3">
        <f>TITRES_STAT!B1693</f>
        <v>45237</v>
      </c>
      <c r="B1690" s="5">
        <f>TITRES_STAT!D1693</f>
        <v>3.3679999999999999</v>
      </c>
      <c r="C1690" s="2">
        <f t="shared" si="234"/>
        <v>3.4299999999999997E-2</v>
      </c>
      <c r="D1690" s="2">
        <f t="shared" si="235"/>
        <v>3.4299999999999997E-2</v>
      </c>
      <c r="E1690" s="2">
        <f t="shared" si="236"/>
        <v>0</v>
      </c>
      <c r="F1690" s="2">
        <f t="shared" si="237"/>
        <v>1.4366432964018756E-2</v>
      </c>
      <c r="G1690" s="2">
        <f t="shared" si="237"/>
        <v>2.366216763650526E-3</v>
      </c>
      <c r="H1690" s="2">
        <f t="shared" si="238"/>
        <v>6.0714779747628311</v>
      </c>
      <c r="I1690" s="2">
        <f t="shared" si="239"/>
        <v>85.858684654482872</v>
      </c>
    </row>
    <row r="1691" spans="1:9" ht="13.5" x14ac:dyDescent="0.25">
      <c r="A1691" s="3">
        <f>TITRES_STAT!B1694</f>
        <v>45238</v>
      </c>
      <c r="B1691" s="5">
        <f>TITRES_STAT!D1694</f>
        <v>3.4367999999999999</v>
      </c>
      <c r="C1691" s="2">
        <f t="shared" si="234"/>
        <v>6.8799999999999972E-2</v>
      </c>
      <c r="D1691" s="2">
        <f t="shared" si="235"/>
        <v>6.8799999999999972E-2</v>
      </c>
      <c r="E1691" s="2">
        <f t="shared" si="236"/>
        <v>0</v>
      </c>
      <c r="F1691" s="2">
        <f t="shared" si="237"/>
        <v>1.825454489516027E-2</v>
      </c>
      <c r="G1691" s="2">
        <f t="shared" si="237"/>
        <v>2.1972012805326316E-3</v>
      </c>
      <c r="H1691" s="2">
        <f t="shared" si="238"/>
        <v>8.3080895031770226</v>
      </c>
      <c r="I1691" s="2">
        <f t="shared" si="239"/>
        <v>89.256656807407353</v>
      </c>
    </row>
    <row r="1692" spans="1:9" ht="13.5" x14ac:dyDescent="0.25">
      <c r="A1692" s="3">
        <f>TITRES_STAT!B1695</f>
        <v>45239</v>
      </c>
      <c r="B1692" s="5">
        <f>TITRES_STAT!D1695</f>
        <v>3.4367999999999999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1.6950648831220251E-2</v>
      </c>
      <c r="G1692" s="2">
        <f t="shared" si="237"/>
        <v>2.0402583319231579E-3</v>
      </c>
      <c r="H1692" s="2">
        <f t="shared" si="238"/>
        <v>8.3080895031770226</v>
      </c>
      <c r="I1692" s="2">
        <f t="shared" si="239"/>
        <v>89.256656807407353</v>
      </c>
    </row>
    <row r="1693" spans="1:9" ht="13.5" x14ac:dyDescent="0.25">
      <c r="A1693" s="3">
        <f>TITRES_STAT!B1696</f>
        <v>45240</v>
      </c>
      <c r="B1693" s="5">
        <f>TITRES_STAT!D1696</f>
        <v>3.5743</v>
      </c>
      <c r="C1693" s="2">
        <f t="shared" si="234"/>
        <v>0.13750000000000018</v>
      </c>
      <c r="D1693" s="2">
        <f t="shared" si="235"/>
        <v>0.13750000000000018</v>
      </c>
      <c r="E1693" s="2">
        <f t="shared" si="236"/>
        <v>0</v>
      </c>
      <c r="F1693" s="2">
        <f t="shared" ref="F1693:G1708" si="240">((F1692*13)+D1693)/14</f>
        <v>2.5561316771847389E-2</v>
      </c>
      <c r="G1693" s="2">
        <f t="shared" si="240"/>
        <v>1.8945255939286467E-3</v>
      </c>
      <c r="H1693" s="2">
        <f t="shared" si="238"/>
        <v>13.492199236454391</v>
      </c>
      <c r="I1693" s="2">
        <f t="shared" si="239"/>
        <v>93.099736046379007</v>
      </c>
    </row>
    <row r="1694" spans="1:9" ht="13.5" x14ac:dyDescent="0.25">
      <c r="A1694" s="3">
        <f>TITRES_STAT!B1697</f>
        <v>45243</v>
      </c>
      <c r="B1694" s="5">
        <f>TITRES_STAT!D1697</f>
        <v>3.5226999999999999</v>
      </c>
      <c r="C1694" s="2">
        <f t="shared" si="234"/>
        <v>-5.160000000000009E-2</v>
      </c>
      <c r="D1694" s="2">
        <f t="shared" si="235"/>
        <v>0</v>
      </c>
      <c r="E1694" s="2">
        <f t="shared" si="236"/>
        <v>5.160000000000009E-2</v>
      </c>
      <c r="F1694" s="2">
        <f t="shared" si="240"/>
        <v>2.3735508431001147E-2</v>
      </c>
      <c r="G1694" s="2">
        <f t="shared" si="240"/>
        <v>5.4449166229337499E-3</v>
      </c>
      <c r="H1694" s="2">
        <f t="shared" si="238"/>
        <v>4.3592051218981442</v>
      </c>
      <c r="I1694" s="2">
        <f t="shared" si="239"/>
        <v>81.340516415131802</v>
      </c>
    </row>
    <row r="1695" spans="1:9" ht="13.5" x14ac:dyDescent="0.25">
      <c r="A1695" s="3">
        <f>TITRES_STAT!B1698</f>
        <v>45244</v>
      </c>
      <c r="B1695" s="5">
        <f>TITRES_STAT!D1698</f>
        <v>3.5055000000000001</v>
      </c>
      <c r="C1695" s="2">
        <f t="shared" si="234"/>
        <v>-1.7199999999999882E-2</v>
      </c>
      <c r="D1695" s="2">
        <f t="shared" si="235"/>
        <v>0</v>
      </c>
      <c r="E1695" s="2">
        <f t="shared" si="236"/>
        <v>1.7199999999999882E-2</v>
      </c>
      <c r="F1695" s="2">
        <f t="shared" si="240"/>
        <v>2.2040114971643925E-2</v>
      </c>
      <c r="G1695" s="2">
        <f t="shared" si="240"/>
        <v>6.2845654355813312E-3</v>
      </c>
      <c r="H1695" s="2">
        <f t="shared" si="238"/>
        <v>3.5070229115380647</v>
      </c>
      <c r="I1695" s="2">
        <f t="shared" si="239"/>
        <v>77.812404781879835</v>
      </c>
    </row>
    <row r="1696" spans="1:9" ht="13.5" x14ac:dyDescent="0.25">
      <c r="A1696" s="3">
        <f>TITRES_STAT!B1699</f>
        <v>45245</v>
      </c>
      <c r="B1696" s="5">
        <f>TITRES_STAT!D1699</f>
        <v>3.4367999999999999</v>
      </c>
      <c r="C1696" s="2">
        <f t="shared" si="234"/>
        <v>-6.8700000000000205E-2</v>
      </c>
      <c r="D1696" s="2">
        <f t="shared" si="235"/>
        <v>0</v>
      </c>
      <c r="E1696" s="2">
        <f t="shared" si="236"/>
        <v>6.8700000000000205E-2</v>
      </c>
      <c r="F1696" s="2">
        <f t="shared" si="240"/>
        <v>2.0465821045097927E-2</v>
      </c>
      <c r="G1696" s="2">
        <f t="shared" si="240"/>
        <v>1.074281076161125E-2</v>
      </c>
      <c r="H1696" s="2">
        <f t="shared" si="238"/>
        <v>1.9050713541591215</v>
      </c>
      <c r="I1696" s="2">
        <f t="shared" si="239"/>
        <v>65.577437587950328</v>
      </c>
    </row>
    <row r="1697" spans="1:9" ht="13.5" x14ac:dyDescent="0.25">
      <c r="A1697" s="3">
        <f>TITRES_STAT!B1700</f>
        <v>45246</v>
      </c>
      <c r="B1697" s="5">
        <f>TITRES_STAT!D1700</f>
        <v>3.4796999999999998</v>
      </c>
      <c r="C1697" s="2">
        <f t="shared" si="234"/>
        <v>4.2899999999999938E-2</v>
      </c>
      <c r="D1697" s="2">
        <f t="shared" si="235"/>
        <v>4.2899999999999938E-2</v>
      </c>
      <c r="E1697" s="2">
        <f t="shared" si="236"/>
        <v>0</v>
      </c>
      <c r="F1697" s="2">
        <f t="shared" si="240"/>
        <v>2.20682623990195E-2</v>
      </c>
      <c r="G1697" s="2">
        <f t="shared" si="240"/>
        <v>9.9754671357818753E-3</v>
      </c>
      <c r="H1697" s="2">
        <f t="shared" si="238"/>
        <v>2.2122535314522684</v>
      </c>
      <c r="I1697" s="2">
        <f t="shared" si="239"/>
        <v>68.869206922534005</v>
      </c>
    </row>
    <row r="1698" spans="1:9" ht="13.5" x14ac:dyDescent="0.25">
      <c r="A1698" s="3">
        <f>TITRES_STAT!B1701</f>
        <v>45247</v>
      </c>
      <c r="B1698" s="5">
        <f>TITRES_STAT!D1701</f>
        <v>3.4796999999999998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2.0491957941946675E-2</v>
      </c>
      <c r="G1698" s="2">
        <f t="shared" si="240"/>
        <v>9.2629337689403134E-3</v>
      </c>
      <c r="H1698" s="2">
        <f t="shared" si="238"/>
        <v>2.212253531452268</v>
      </c>
      <c r="I1698" s="2">
        <f t="shared" si="239"/>
        <v>68.869206922533991</v>
      </c>
    </row>
    <row r="1699" spans="1:9" ht="13.5" x14ac:dyDescent="0.25">
      <c r="A1699" s="3">
        <f>TITRES_STAT!B1702</f>
        <v>45250</v>
      </c>
      <c r="B1699" s="5">
        <f>TITRES_STAT!D1702</f>
        <v>3.4796999999999998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1.9028246660379056E-2</v>
      </c>
      <c r="G1699" s="2">
        <f t="shared" si="240"/>
        <v>8.601295642587433E-3</v>
      </c>
      <c r="H1699" s="2">
        <f t="shared" si="238"/>
        <v>2.2122535314522684</v>
      </c>
      <c r="I1699" s="2">
        <f t="shared" si="239"/>
        <v>68.869206922534005</v>
      </c>
    </row>
    <row r="1700" spans="1:9" ht="13.5" x14ac:dyDescent="0.25">
      <c r="A1700" s="3">
        <f>TITRES_STAT!B1703</f>
        <v>45251</v>
      </c>
      <c r="B1700" s="5">
        <f>TITRES_STAT!D1703</f>
        <v>3.5226999999999999</v>
      </c>
      <c r="C1700" s="2">
        <f t="shared" si="234"/>
        <v>4.3000000000000149E-2</v>
      </c>
      <c r="D1700" s="2">
        <f t="shared" si="235"/>
        <v>4.3000000000000149E-2</v>
      </c>
      <c r="E1700" s="2">
        <f t="shared" si="236"/>
        <v>0</v>
      </c>
      <c r="F1700" s="2">
        <f t="shared" si="240"/>
        <v>2.0740514756066277E-2</v>
      </c>
      <c r="G1700" s="2">
        <f t="shared" si="240"/>
        <v>7.9869173824026161E-3</v>
      </c>
      <c r="H1700" s="2">
        <f t="shared" si="238"/>
        <v>2.5968109801365111</v>
      </c>
      <c r="I1700" s="2">
        <f t="shared" si="239"/>
        <v>72.19759377063383</v>
      </c>
    </row>
    <row r="1701" spans="1:9" ht="13.5" x14ac:dyDescent="0.25">
      <c r="A1701" s="3">
        <f>TITRES_STAT!B1704</f>
        <v>45252</v>
      </c>
      <c r="B1701" s="5">
        <f>TITRES_STAT!D1704</f>
        <v>3.5226999999999999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1.9259049416347259E-2</v>
      </c>
      <c r="G1701" s="2">
        <f t="shared" si="240"/>
        <v>7.4164232836595725E-3</v>
      </c>
      <c r="H1701" s="2">
        <f t="shared" si="238"/>
        <v>2.5968109801365116</v>
      </c>
      <c r="I1701" s="2">
        <f t="shared" si="239"/>
        <v>72.19759377063383</v>
      </c>
    </row>
    <row r="1702" spans="1:9" ht="13.5" x14ac:dyDescent="0.25">
      <c r="A1702" s="3">
        <f>TITRES_STAT!B1705</f>
        <v>45253</v>
      </c>
      <c r="B1702" s="5">
        <f>TITRES_STAT!D1705</f>
        <v>3.5141</v>
      </c>
      <c r="C1702" s="2">
        <f t="shared" si="234"/>
        <v>-8.599999999999941E-3</v>
      </c>
      <c r="D1702" s="2">
        <f t="shared" si="235"/>
        <v>0</v>
      </c>
      <c r="E1702" s="2">
        <f t="shared" si="236"/>
        <v>8.599999999999941E-3</v>
      </c>
      <c r="F1702" s="2">
        <f t="shared" si="240"/>
        <v>1.7883403029465311E-2</v>
      </c>
      <c r="G1702" s="2">
        <f t="shared" si="240"/>
        <v>7.5009644776838844E-3</v>
      </c>
      <c r="H1702" s="2">
        <f t="shared" si="238"/>
        <v>2.3841471430334344</v>
      </c>
      <c r="I1702" s="2">
        <f t="shared" si="239"/>
        <v>70.450457449564851</v>
      </c>
    </row>
    <row r="1703" spans="1:9" ht="13.5" x14ac:dyDescent="0.25">
      <c r="A1703" s="3">
        <f>TITRES_STAT!B1706</f>
        <v>45254</v>
      </c>
      <c r="B1703" s="5">
        <f>TITRES_STAT!D1706</f>
        <v>3.4969000000000001</v>
      </c>
      <c r="C1703" s="2">
        <f t="shared" si="234"/>
        <v>-1.7199999999999882E-2</v>
      </c>
      <c r="D1703" s="2">
        <f t="shared" si="235"/>
        <v>0</v>
      </c>
      <c r="E1703" s="2">
        <f t="shared" si="236"/>
        <v>1.7199999999999882E-2</v>
      </c>
      <c r="F1703" s="2">
        <f t="shared" si="240"/>
        <v>1.6606017098789217E-2</v>
      </c>
      <c r="G1703" s="2">
        <f t="shared" si="240"/>
        <v>8.1937527292778849E-3</v>
      </c>
      <c r="H1703" s="2">
        <f t="shared" si="238"/>
        <v>2.0266680784071824</v>
      </c>
      <c r="I1703" s="2">
        <f t="shared" si="239"/>
        <v>66.960367833718294</v>
      </c>
    </row>
    <row r="1704" spans="1:9" ht="13.5" x14ac:dyDescent="0.25">
      <c r="A1704" s="3">
        <f>TITRES_STAT!B1707</f>
        <v>45257</v>
      </c>
      <c r="B1704" s="5">
        <f>TITRES_STAT!D1707</f>
        <v>3.5226999999999999</v>
      </c>
      <c r="C1704" s="2">
        <f t="shared" si="234"/>
        <v>2.5799999999999823E-2</v>
      </c>
      <c r="D1704" s="2">
        <f t="shared" si="235"/>
        <v>2.5799999999999823E-2</v>
      </c>
      <c r="E1704" s="2">
        <f t="shared" si="236"/>
        <v>0</v>
      </c>
      <c r="F1704" s="2">
        <f t="shared" si="240"/>
        <v>1.7262730163161401E-2</v>
      </c>
      <c r="G1704" s="2">
        <f t="shared" si="240"/>
        <v>7.6084846771866067E-3</v>
      </c>
      <c r="H1704" s="2">
        <f t="shared" si="238"/>
        <v>2.2688788760950294</v>
      </c>
      <c r="I1704" s="2">
        <f t="shared" si="239"/>
        <v>69.408471898029148</v>
      </c>
    </row>
    <row r="1705" spans="1:9" ht="13.5" x14ac:dyDescent="0.25">
      <c r="A1705" s="3">
        <f>TITRES_STAT!B1708</f>
        <v>45258</v>
      </c>
      <c r="B1705" s="5">
        <f>TITRES_STAT!D1708</f>
        <v>3.5141</v>
      </c>
      <c r="C1705" s="2">
        <f t="shared" si="234"/>
        <v>-8.599999999999941E-3</v>
      </c>
      <c r="D1705" s="2">
        <f t="shared" si="235"/>
        <v>0</v>
      </c>
      <c r="E1705" s="2">
        <f t="shared" si="236"/>
        <v>8.599999999999941E-3</v>
      </c>
      <c r="F1705" s="2">
        <f t="shared" si="240"/>
        <v>1.6029678008649871E-2</v>
      </c>
      <c r="G1705" s="2">
        <f t="shared" si="240"/>
        <v>7.6793072002447017E-3</v>
      </c>
      <c r="H1705" s="2">
        <f t="shared" si="238"/>
        <v>2.0873859569179736</v>
      </c>
      <c r="I1705" s="2">
        <f t="shared" si="239"/>
        <v>67.610139647125166</v>
      </c>
    </row>
    <row r="1706" spans="1:9" ht="13.5" x14ac:dyDescent="0.25">
      <c r="A1706" s="3">
        <f>TITRES_STAT!B1709</f>
        <v>45259</v>
      </c>
      <c r="B1706" s="5">
        <f>TITRES_STAT!D1709</f>
        <v>3.5141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1.4884701008032023E-2</v>
      </c>
      <c r="G1706" s="2">
        <f t="shared" si="240"/>
        <v>7.1307852573700798E-3</v>
      </c>
      <c r="H1706" s="2">
        <f t="shared" si="238"/>
        <v>2.0873859569179736</v>
      </c>
      <c r="I1706" s="2">
        <f t="shared" si="239"/>
        <v>67.610139647125166</v>
      </c>
    </row>
    <row r="1707" spans="1:9" ht="13.5" x14ac:dyDescent="0.25">
      <c r="A1707" s="3">
        <f>TITRES_STAT!B1710</f>
        <v>45260</v>
      </c>
      <c r="B1707" s="5">
        <f>TITRES_STAT!D1710</f>
        <v>3.5141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1.3821508078886879E-2</v>
      </c>
      <c r="G1707" s="2">
        <f t="shared" si="240"/>
        <v>6.6214434532722169E-3</v>
      </c>
      <c r="H1707" s="2">
        <f t="shared" si="238"/>
        <v>2.0873859569179736</v>
      </c>
      <c r="I1707" s="2">
        <f t="shared" si="239"/>
        <v>67.610139647125166</v>
      </c>
    </row>
    <row r="1708" spans="1:9" ht="13.5" x14ac:dyDescent="0.25">
      <c r="A1708" s="3">
        <f>TITRES_STAT!B1711</f>
        <v>45261</v>
      </c>
      <c r="B1708" s="5">
        <f>TITRES_STAT!D1711</f>
        <v>3.5141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1.2834257501823531E-2</v>
      </c>
      <c r="G1708" s="2">
        <f t="shared" si="240"/>
        <v>6.1484832066099155E-3</v>
      </c>
      <c r="H1708" s="2">
        <f t="shared" si="238"/>
        <v>2.087385956917974</v>
      </c>
      <c r="I1708" s="2">
        <f t="shared" si="239"/>
        <v>67.61013964712518</v>
      </c>
    </row>
    <row r="1709" spans="1:9" ht="13.5" x14ac:dyDescent="0.25">
      <c r="A1709" s="3">
        <f>TITRES_STAT!B1712</f>
        <v>45264</v>
      </c>
      <c r="B1709" s="5">
        <f>TITRES_STAT!D1712</f>
        <v>3.4969000000000001</v>
      </c>
      <c r="C1709" s="2">
        <f t="shared" si="234"/>
        <v>-1.7199999999999882E-2</v>
      </c>
      <c r="D1709" s="2">
        <f t="shared" si="235"/>
        <v>0</v>
      </c>
      <c r="E1709" s="2">
        <f t="shared" si="236"/>
        <v>1.7199999999999882E-2</v>
      </c>
      <c r="F1709" s="2">
        <f t="shared" ref="F1709:G1724" si="241">((F1708*13)+D1709)/14</f>
        <v>1.1917524823121849E-2</v>
      </c>
      <c r="G1709" s="2">
        <f t="shared" si="241"/>
        <v>6.9378772632806276E-3</v>
      </c>
      <c r="H1709" s="2">
        <f t="shared" si="238"/>
        <v>1.7177480043062274</v>
      </c>
      <c r="I1709" s="2">
        <f t="shared" si="239"/>
        <v>63.204829939511825</v>
      </c>
    </row>
    <row r="1710" spans="1:9" ht="13.5" x14ac:dyDescent="0.25">
      <c r="A1710" s="3">
        <f>TITRES_STAT!B1713</f>
        <v>45265</v>
      </c>
      <c r="B1710" s="5">
        <f>TITRES_STAT!D1713</f>
        <v>3.5055000000000001</v>
      </c>
      <c r="C1710" s="2">
        <f t="shared" si="234"/>
        <v>8.599999999999941E-3</v>
      </c>
      <c r="D1710" s="2">
        <f t="shared" si="235"/>
        <v>8.599999999999941E-3</v>
      </c>
      <c r="E1710" s="2">
        <f t="shared" si="236"/>
        <v>0</v>
      </c>
      <c r="F1710" s="2">
        <f t="shared" si="241"/>
        <v>1.1680558764327427E-2</v>
      </c>
      <c r="G1710" s="2">
        <f t="shared" si="241"/>
        <v>6.4423146016177255E-3</v>
      </c>
      <c r="H1710" s="2">
        <f t="shared" si="238"/>
        <v>1.8130997144092169</v>
      </c>
      <c r="I1710" s="2">
        <f t="shared" si="239"/>
        <v>64.452024402909899</v>
      </c>
    </row>
    <row r="1711" spans="1:9" ht="13.5" x14ac:dyDescent="0.25">
      <c r="A1711" s="3">
        <f>TITRES_STAT!B1714</f>
        <v>45266</v>
      </c>
      <c r="B1711" s="5">
        <f>TITRES_STAT!D1714</f>
        <v>3.5828000000000002</v>
      </c>
      <c r="C1711" s="2">
        <f t="shared" si="234"/>
        <v>7.7300000000000146E-2</v>
      </c>
      <c r="D1711" s="2">
        <f t="shared" si="235"/>
        <v>7.7300000000000146E-2</v>
      </c>
      <c r="E1711" s="2">
        <f t="shared" si="236"/>
        <v>0</v>
      </c>
      <c r="F1711" s="2">
        <f t="shared" si="241"/>
        <v>1.6367661709732622E-2</v>
      </c>
      <c r="G1711" s="2">
        <f t="shared" si="241"/>
        <v>5.9821492729307457E-3</v>
      </c>
      <c r="H1711" s="2">
        <f t="shared" si="238"/>
        <v>2.7360837991449611</v>
      </c>
      <c r="I1711" s="2">
        <f t="shared" si="239"/>
        <v>73.234005076950908</v>
      </c>
    </row>
    <row r="1712" spans="1:9" ht="13.5" x14ac:dyDescent="0.25">
      <c r="A1712" s="3">
        <f>TITRES_STAT!B1715</f>
        <v>45267</v>
      </c>
      <c r="B1712" s="5">
        <f>TITRES_STAT!D1715</f>
        <v>3.5571000000000002</v>
      </c>
      <c r="C1712" s="2">
        <f t="shared" si="234"/>
        <v>-2.5700000000000056E-2</v>
      </c>
      <c r="D1712" s="2">
        <f t="shared" si="235"/>
        <v>0</v>
      </c>
      <c r="E1712" s="2">
        <f t="shared" si="236"/>
        <v>2.5700000000000056E-2</v>
      </c>
      <c r="F1712" s="2">
        <f t="shared" si="241"/>
        <v>1.5198543016180292E-2</v>
      </c>
      <c r="G1712" s="2">
        <f t="shared" si="241"/>
        <v>7.3905671820071253E-3</v>
      </c>
      <c r="H1712" s="2">
        <f t="shared" si="238"/>
        <v>2.0564785681378086</v>
      </c>
      <c r="I1712" s="2">
        <f t="shared" si="239"/>
        <v>67.28261043854593</v>
      </c>
    </row>
    <row r="1713" spans="1:9" ht="13.5" x14ac:dyDescent="0.25">
      <c r="A1713" s="3">
        <f>TITRES_STAT!B1716</f>
        <v>45268</v>
      </c>
      <c r="B1713" s="5">
        <f>TITRES_STAT!D1716</f>
        <v>3.6</v>
      </c>
      <c r="C1713" s="2">
        <f t="shared" si="234"/>
        <v>4.2899999999999938E-2</v>
      </c>
      <c r="D1713" s="2">
        <f t="shared" si="235"/>
        <v>4.2899999999999938E-2</v>
      </c>
      <c r="E1713" s="2">
        <f t="shared" si="236"/>
        <v>0</v>
      </c>
      <c r="F1713" s="2">
        <f t="shared" si="241"/>
        <v>1.7177218515024552E-2</v>
      </c>
      <c r="G1713" s="2">
        <f t="shared" si="241"/>
        <v>6.862669526149473E-3</v>
      </c>
      <c r="H1713" s="2">
        <f t="shared" si="238"/>
        <v>2.5029936892010589</v>
      </c>
      <c r="I1713" s="2">
        <f t="shared" si="239"/>
        <v>71.452988822595515</v>
      </c>
    </row>
    <row r="1714" spans="1:9" ht="13.5" x14ac:dyDescent="0.25">
      <c r="A1714" s="3">
        <f>TITRES_STAT!B1717</f>
        <v>45271</v>
      </c>
      <c r="B1714" s="5">
        <f>TITRES_STAT!D1717</f>
        <v>3.7374999999999998</v>
      </c>
      <c r="C1714" s="2">
        <f t="shared" si="234"/>
        <v>0.13749999999999973</v>
      </c>
      <c r="D1714" s="2">
        <f t="shared" si="235"/>
        <v>0.13749999999999973</v>
      </c>
      <c r="E1714" s="2">
        <f t="shared" si="236"/>
        <v>0</v>
      </c>
      <c r="F1714" s="2">
        <f t="shared" si="241"/>
        <v>2.5771702906808493E-2</v>
      </c>
      <c r="G1714" s="2">
        <f t="shared" si="241"/>
        <v>6.3724788457102249E-3</v>
      </c>
      <c r="H1714" s="2">
        <f t="shared" si="238"/>
        <v>4.04421945223989</v>
      </c>
      <c r="I1714" s="2">
        <f t="shared" si="239"/>
        <v>80.175327234108551</v>
      </c>
    </row>
    <row r="1715" spans="1:9" ht="13.5" x14ac:dyDescent="0.25">
      <c r="A1715" s="3">
        <f>TITRES_STAT!B1718</f>
        <v>45272</v>
      </c>
      <c r="B1715" s="5">
        <f>TITRES_STAT!D1718</f>
        <v>3.8062</v>
      </c>
      <c r="C1715" s="2">
        <f t="shared" si="234"/>
        <v>6.8700000000000205E-2</v>
      </c>
      <c r="D1715" s="2">
        <f t="shared" si="235"/>
        <v>6.8700000000000205E-2</v>
      </c>
      <c r="E1715" s="2">
        <f t="shared" si="236"/>
        <v>0</v>
      </c>
      <c r="F1715" s="2">
        <f t="shared" si="241"/>
        <v>2.8838009842036473E-2</v>
      </c>
      <c r="G1715" s="2">
        <f t="shared" si="241"/>
        <v>5.9173017853023516E-3</v>
      </c>
      <c r="H1715" s="2">
        <f t="shared" si="238"/>
        <v>4.8735066907801734</v>
      </c>
      <c r="I1715" s="2">
        <f t="shared" si="239"/>
        <v>82.97439583120368</v>
      </c>
    </row>
    <row r="1716" spans="1:9" ht="13.5" x14ac:dyDescent="0.25">
      <c r="A1716" s="3">
        <f>TITRES_STAT!B1719</f>
        <v>45273</v>
      </c>
      <c r="B1716" s="5">
        <f>TITRES_STAT!D1719</f>
        <v>3.8233999999999999</v>
      </c>
      <c r="C1716" s="2">
        <f t="shared" si="234"/>
        <v>1.7199999999999882E-2</v>
      </c>
      <c r="D1716" s="2">
        <f t="shared" si="235"/>
        <v>1.7199999999999882E-2</v>
      </c>
      <c r="E1716" s="2">
        <f t="shared" si="236"/>
        <v>0</v>
      </c>
      <c r="F1716" s="2">
        <f t="shared" si="241"/>
        <v>2.8006723424748144E-2</v>
      </c>
      <c r="G1716" s="2">
        <f t="shared" si="241"/>
        <v>5.4946373720664698E-3</v>
      </c>
      <c r="H1716" s="2">
        <f t="shared" si="238"/>
        <v>5.0971013241252603</v>
      </c>
      <c r="I1716" s="2">
        <f t="shared" si="239"/>
        <v>83.598763628166068</v>
      </c>
    </row>
    <row r="1717" spans="1:9" ht="13.5" x14ac:dyDescent="0.25">
      <c r="A1717" s="3">
        <f>TITRES_STAT!B1720</f>
        <v>45274</v>
      </c>
      <c r="B1717" s="5">
        <f>TITRES_STAT!D1720</f>
        <v>3.8319999999999999</v>
      </c>
      <c r="C1717" s="2">
        <f t="shared" si="234"/>
        <v>8.599999999999941E-3</v>
      </c>
      <c r="D1717" s="2">
        <f t="shared" si="235"/>
        <v>8.599999999999941E-3</v>
      </c>
      <c r="E1717" s="2">
        <f t="shared" si="236"/>
        <v>0</v>
      </c>
      <c r="F1717" s="2">
        <f t="shared" si="241"/>
        <v>2.6620528894408989E-2</v>
      </c>
      <c r="G1717" s="2">
        <f t="shared" si="241"/>
        <v>5.1021632740617219E-3</v>
      </c>
      <c r="H1717" s="2">
        <f t="shared" si="238"/>
        <v>5.2174984343880002</v>
      </c>
      <c r="I1717" s="2">
        <f t="shared" si="239"/>
        <v>83.91636104853427</v>
      </c>
    </row>
    <row r="1718" spans="1:9" ht="13.5" x14ac:dyDescent="0.25">
      <c r="A1718" s="3">
        <f>TITRES_STAT!B1721</f>
        <v>45275</v>
      </c>
      <c r="B1718" s="5">
        <f>TITRES_STAT!D1721</f>
        <v>3.8319999999999999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2.4719062544808348E-2</v>
      </c>
      <c r="G1718" s="2">
        <f t="shared" si="241"/>
        <v>4.7377230402001706E-3</v>
      </c>
      <c r="H1718" s="2">
        <f t="shared" si="238"/>
        <v>5.2174984343880002</v>
      </c>
      <c r="I1718" s="2">
        <f t="shared" si="239"/>
        <v>83.91636104853427</v>
      </c>
    </row>
    <row r="1719" spans="1:9" ht="13.5" x14ac:dyDescent="0.25">
      <c r="A1719" s="3">
        <f>TITRES_STAT!B1722</f>
        <v>45278</v>
      </c>
      <c r="B1719" s="5">
        <f>TITRES_STAT!D1722</f>
        <v>3.7805</v>
      </c>
      <c r="C1719" s="2">
        <f t="shared" si="234"/>
        <v>-5.1499999999999879E-2</v>
      </c>
      <c r="D1719" s="2">
        <f t="shared" si="235"/>
        <v>0</v>
      </c>
      <c r="E1719" s="2">
        <f t="shared" si="236"/>
        <v>5.1499999999999879E-2</v>
      </c>
      <c r="F1719" s="2">
        <f t="shared" si="241"/>
        <v>2.2953415220179182E-2</v>
      </c>
      <c r="G1719" s="2">
        <f t="shared" si="241"/>
        <v>8.0778856801858642E-3</v>
      </c>
      <c r="H1719" s="2">
        <f t="shared" si="238"/>
        <v>2.8415127582804622</v>
      </c>
      <c r="I1719" s="2">
        <f t="shared" si="239"/>
        <v>73.968588342067108</v>
      </c>
    </row>
    <row r="1720" spans="1:9" ht="13.5" x14ac:dyDescent="0.25">
      <c r="A1720" s="3">
        <f>TITRES_STAT!B1723</f>
        <v>45279</v>
      </c>
      <c r="B1720" s="5">
        <f>TITRES_STAT!D1723</f>
        <v>3.7805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2.1313885561594952E-2</v>
      </c>
      <c r="G1720" s="2">
        <f t="shared" si="241"/>
        <v>7.5008938458868742E-3</v>
      </c>
      <c r="H1720" s="2">
        <f t="shared" si="238"/>
        <v>2.8415127582804618</v>
      </c>
      <c r="I1720" s="2">
        <f t="shared" si="239"/>
        <v>73.968588342067093</v>
      </c>
    </row>
    <row r="1721" spans="1:9" ht="13.5" x14ac:dyDescent="0.25">
      <c r="A1721" s="3">
        <f>TITRES_STAT!B1724</f>
        <v>45280</v>
      </c>
      <c r="B1721" s="5">
        <f>TITRES_STAT!D1724</f>
        <v>3.7805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1.9791465164338169E-2</v>
      </c>
      <c r="G1721" s="2">
        <f t="shared" si="241"/>
        <v>6.9651157140378115E-3</v>
      </c>
      <c r="H1721" s="2">
        <f t="shared" si="238"/>
        <v>2.8415127582804618</v>
      </c>
      <c r="I1721" s="2">
        <f t="shared" si="239"/>
        <v>73.968588342067093</v>
      </c>
    </row>
    <row r="1722" spans="1:9" ht="13.5" x14ac:dyDescent="0.25">
      <c r="A1722" s="3">
        <f>TITRES_STAT!B1725</f>
        <v>45281</v>
      </c>
      <c r="B1722" s="5">
        <f>TITRES_STAT!D1725</f>
        <v>3.7202999999999999</v>
      </c>
      <c r="C1722" s="2">
        <f t="shared" si="234"/>
        <v>-6.0200000000000031E-2</v>
      </c>
      <c r="D1722" s="2">
        <f t="shared" si="235"/>
        <v>0</v>
      </c>
      <c r="E1722" s="2">
        <f t="shared" si="236"/>
        <v>6.0200000000000031E-2</v>
      </c>
      <c r="F1722" s="2">
        <f t="shared" si="241"/>
        <v>1.8377789081171159E-2</v>
      </c>
      <c r="G1722" s="2">
        <f t="shared" si="241"/>
        <v>1.0767607448749399E-2</v>
      </c>
      <c r="H1722" s="2">
        <f t="shared" si="238"/>
        <v>1.7067662587667647</v>
      </c>
      <c r="I1722" s="2">
        <f t="shared" si="239"/>
        <v>63.055546567378443</v>
      </c>
    </row>
    <row r="1723" spans="1:9" ht="13.5" x14ac:dyDescent="0.25">
      <c r="A1723" s="3">
        <f>TITRES_STAT!B1726</f>
        <v>45282</v>
      </c>
      <c r="B1723" s="5">
        <f>TITRES_STAT!D1726</f>
        <v>3.8148</v>
      </c>
      <c r="C1723" s="2">
        <f t="shared" si="234"/>
        <v>9.4500000000000028E-2</v>
      </c>
      <c r="D1723" s="2">
        <f t="shared" si="235"/>
        <v>9.4500000000000028E-2</v>
      </c>
      <c r="E1723" s="2">
        <f t="shared" si="236"/>
        <v>0</v>
      </c>
      <c r="F1723" s="2">
        <f t="shared" si="241"/>
        <v>2.3815089861087508E-2</v>
      </c>
      <c r="G1723" s="2">
        <f t="shared" si="241"/>
        <v>9.9984926309815841E-3</v>
      </c>
      <c r="H1723" s="2">
        <f t="shared" si="238"/>
        <v>2.3818680215149093</v>
      </c>
      <c r="I1723" s="2">
        <f t="shared" si="239"/>
        <v>70.430543308072401</v>
      </c>
    </row>
    <row r="1724" spans="1:9" ht="13.5" x14ac:dyDescent="0.25">
      <c r="A1724" s="3">
        <f>TITRES_STAT!B1727</f>
        <v>45285</v>
      </c>
      <c r="B1724" s="5">
        <f>TITRES_STAT!D1727</f>
        <v>3.7890999999999999</v>
      </c>
      <c r="C1724" s="2">
        <f t="shared" si="234"/>
        <v>-2.5700000000000056E-2</v>
      </c>
      <c r="D1724" s="2">
        <f t="shared" si="235"/>
        <v>0</v>
      </c>
      <c r="E1724" s="2">
        <f t="shared" si="236"/>
        <v>2.5700000000000056E-2</v>
      </c>
      <c r="F1724" s="2">
        <f t="shared" si="241"/>
        <v>2.2114012013866972E-2</v>
      </c>
      <c r="G1724" s="2">
        <f t="shared" si="241"/>
        <v>1.112002887162576E-2</v>
      </c>
      <c r="H1724" s="2">
        <f t="shared" si="238"/>
        <v>1.9886649818233684</v>
      </c>
      <c r="I1724" s="2">
        <f t="shared" si="239"/>
        <v>66.540244353855101</v>
      </c>
    </row>
    <row r="1725" spans="1:9" ht="13.5" x14ac:dyDescent="0.25">
      <c r="A1725" s="3">
        <f>TITRES_STAT!B1728</f>
        <v>45286</v>
      </c>
      <c r="B1725" s="5">
        <f>TITRES_STAT!D1728</f>
        <v>3.7547000000000001</v>
      </c>
      <c r="C1725" s="2">
        <f t="shared" si="234"/>
        <v>-3.4399999999999764E-2</v>
      </c>
      <c r="D1725" s="2">
        <f t="shared" si="235"/>
        <v>0</v>
      </c>
      <c r="E1725" s="2">
        <f t="shared" si="236"/>
        <v>3.4399999999999764E-2</v>
      </c>
      <c r="F1725" s="2">
        <f t="shared" ref="F1725:G1740" si="242">((F1724*13)+D1725)/14</f>
        <v>2.0534439727162186E-2</v>
      </c>
      <c r="G1725" s="2">
        <f t="shared" si="242"/>
        <v>1.2782883952223904E-2</v>
      </c>
      <c r="H1725" s="2">
        <f t="shared" si="238"/>
        <v>1.6064011692439486</v>
      </c>
      <c r="I1725" s="2">
        <f t="shared" si="239"/>
        <v>61.632920833515634</v>
      </c>
    </row>
    <row r="1726" spans="1:9" ht="13.5" x14ac:dyDescent="0.25">
      <c r="A1726" s="3">
        <f>TITRES_STAT!B1729</f>
        <v>45287</v>
      </c>
      <c r="B1726" s="5">
        <f>TITRES_STAT!D1729</f>
        <v>3.7547000000000001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1.9067694032364888E-2</v>
      </c>
      <c r="G1726" s="2">
        <f t="shared" si="242"/>
        <v>1.1869820812779338E-2</v>
      </c>
      <c r="H1726" s="2">
        <f t="shared" si="238"/>
        <v>1.6064011692439488</v>
      </c>
      <c r="I1726" s="2">
        <f t="shared" si="239"/>
        <v>61.632920833515634</v>
      </c>
    </row>
    <row r="1727" spans="1:9" ht="13.5" x14ac:dyDescent="0.25">
      <c r="A1727" s="3">
        <f>TITRES_STAT!B1730</f>
        <v>45288</v>
      </c>
      <c r="B1727" s="5">
        <f>TITRES_STAT!D1730</f>
        <v>3.7461000000000002</v>
      </c>
      <c r="C1727" s="2">
        <f t="shared" si="234"/>
        <v>-8.599999999999941E-3</v>
      </c>
      <c r="D1727" s="2">
        <f t="shared" si="235"/>
        <v>0</v>
      </c>
      <c r="E1727" s="2">
        <f t="shared" si="236"/>
        <v>8.599999999999941E-3</v>
      </c>
      <c r="F1727" s="2">
        <f t="shared" si="242"/>
        <v>1.770571588719597E-2</v>
      </c>
      <c r="G1727" s="2">
        <f t="shared" si="242"/>
        <v>1.1636262183295096E-2</v>
      </c>
      <c r="H1727" s="2">
        <f t="shared" si="238"/>
        <v>1.5215982252973057</v>
      </c>
      <c r="I1727" s="2">
        <f t="shared" si="239"/>
        <v>60.34261168302907</v>
      </c>
    </row>
    <row r="1728" spans="1:9" ht="13.5" x14ac:dyDescent="0.25">
      <c r="A1728" s="3">
        <f>TITRES_STAT!B1731</f>
        <v>45289</v>
      </c>
      <c r="B1728" s="5">
        <f>TITRES_STAT!D1731</f>
        <v>3.7805</v>
      </c>
      <c r="C1728" s="2">
        <f t="shared" si="234"/>
        <v>3.4399999999999764E-2</v>
      </c>
      <c r="D1728" s="2">
        <f t="shared" si="235"/>
        <v>3.4399999999999764E-2</v>
      </c>
      <c r="E1728" s="2">
        <f t="shared" si="236"/>
        <v>0</v>
      </c>
      <c r="F1728" s="2">
        <f t="shared" si="242"/>
        <v>1.8898164752396245E-2</v>
      </c>
      <c r="G1728" s="2">
        <f t="shared" si="242"/>
        <v>1.0805100598774018E-2</v>
      </c>
      <c r="H1728" s="2">
        <f t="shared" si="238"/>
        <v>1.7490040541168577</v>
      </c>
      <c r="I1728" s="2">
        <f t="shared" si="239"/>
        <v>63.623189332790602</v>
      </c>
    </row>
    <row r="1729" spans="1:9" ht="13.5" x14ac:dyDescent="0.25">
      <c r="A1729" s="3">
        <f>TITRES_STAT!B1732</f>
        <v>45293</v>
      </c>
      <c r="B1729" s="5">
        <f>TITRES_STAT!D1732</f>
        <v>3.7805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1.75482958415108E-2</v>
      </c>
      <c r="G1729" s="2">
        <f t="shared" si="242"/>
        <v>1.0033307698861588E-2</v>
      </c>
      <c r="H1729" s="2">
        <f t="shared" si="238"/>
        <v>1.7490040541168579</v>
      </c>
      <c r="I1729" s="2">
        <f t="shared" si="239"/>
        <v>63.623189332790602</v>
      </c>
    </row>
    <row r="1730" spans="1:9" ht="13.5" x14ac:dyDescent="0.25">
      <c r="A1730" s="3">
        <f>TITRES_STAT!B1733</f>
        <v>45294</v>
      </c>
      <c r="B1730" s="5">
        <f>TITRES_STAT!D1733</f>
        <v>3.7719</v>
      </c>
      <c r="C1730" s="2">
        <f t="shared" si="234"/>
        <v>-8.599999999999941E-3</v>
      </c>
      <c r="D1730" s="2">
        <f t="shared" si="235"/>
        <v>0</v>
      </c>
      <c r="E1730" s="2">
        <f t="shared" si="236"/>
        <v>8.599999999999941E-3</v>
      </c>
      <c r="F1730" s="2">
        <f t="shared" si="242"/>
        <v>1.6294846138545743E-2</v>
      </c>
      <c r="G1730" s="2">
        <f t="shared" si="242"/>
        <v>9.9309285775143284E-3</v>
      </c>
      <c r="H1730" s="2">
        <f t="shared" si="238"/>
        <v>1.6408179770258984</v>
      </c>
      <c r="I1730" s="2">
        <f t="shared" si="239"/>
        <v>62.132944841347808</v>
      </c>
    </row>
    <row r="1731" spans="1:9" ht="13.5" x14ac:dyDescent="0.25">
      <c r="A1731" s="3">
        <f>TITRES_STAT!B1734</f>
        <v>45295</v>
      </c>
      <c r="B1731" s="5">
        <f>TITRES_STAT!D1734</f>
        <v>3.7719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1.5130928557221047E-2</v>
      </c>
      <c r="G1731" s="2">
        <f t="shared" si="242"/>
        <v>9.221576536263305E-3</v>
      </c>
      <c r="H1731" s="2">
        <f t="shared" si="238"/>
        <v>1.6408179770258984</v>
      </c>
      <c r="I1731" s="2">
        <f t="shared" si="239"/>
        <v>62.132944841347808</v>
      </c>
    </row>
    <row r="1732" spans="1:9" ht="13.5" x14ac:dyDescent="0.25">
      <c r="A1732" s="3">
        <f>TITRES_STAT!B1735</f>
        <v>45296</v>
      </c>
      <c r="B1732" s="5">
        <f>TITRES_STAT!D1735</f>
        <v>3.8233999999999999</v>
      </c>
      <c r="C1732" s="2">
        <f t="shared" si="243"/>
        <v>5.1499999999999879E-2</v>
      </c>
      <c r="D1732" s="2">
        <f t="shared" si="244"/>
        <v>5.1499999999999879E-2</v>
      </c>
      <c r="E1732" s="2">
        <f t="shared" si="245"/>
        <v>0</v>
      </c>
      <c r="F1732" s="2">
        <f t="shared" si="242"/>
        <v>1.7728719374562392E-2</v>
      </c>
      <c r="G1732" s="2">
        <f t="shared" si="242"/>
        <v>8.5628924979587826E-3</v>
      </c>
      <c r="H1732" s="2">
        <f t="shared" si="238"/>
        <v>2.0704124662067818</v>
      </c>
      <c r="I1732" s="2">
        <f t="shared" si="239"/>
        <v>67.431085855529687</v>
      </c>
    </row>
    <row r="1733" spans="1:9" ht="13.5" x14ac:dyDescent="0.25">
      <c r="A1733" s="3">
        <f>TITRES_STAT!B1736</f>
        <v>45299</v>
      </c>
      <c r="B1733" s="5">
        <f>TITRES_STAT!D1736</f>
        <v>3.7633000000000001</v>
      </c>
      <c r="C1733" s="2">
        <f t="shared" si="243"/>
        <v>-6.009999999999982E-2</v>
      </c>
      <c r="D1733" s="2">
        <f t="shared" si="244"/>
        <v>0</v>
      </c>
      <c r="E1733" s="2">
        <f t="shared" si="245"/>
        <v>6.009999999999982E-2</v>
      </c>
      <c r="F1733" s="2">
        <f t="shared" si="242"/>
        <v>1.6462382276379365E-2</v>
      </c>
      <c r="G1733" s="2">
        <f t="shared" si="242"/>
        <v>1.2244114462390284E-2</v>
      </c>
      <c r="H1733" s="2">
        <f t="shared" si="238"/>
        <v>1.3445139153955274</v>
      </c>
      <c r="I1733" s="2">
        <f t="shared" si="239"/>
        <v>57.347235457491557</v>
      </c>
    </row>
    <row r="1734" spans="1:9" ht="13.5" x14ac:dyDescent="0.25">
      <c r="A1734" s="3">
        <f>TITRES_STAT!B1737</f>
        <v>45300</v>
      </c>
      <c r="B1734" s="5">
        <f>TITRES_STAT!D1737</f>
        <v>3.8062</v>
      </c>
      <c r="C1734" s="2">
        <f t="shared" si="243"/>
        <v>4.2899999999999938E-2</v>
      </c>
      <c r="D1734" s="2">
        <f t="shared" si="244"/>
        <v>4.2899999999999938E-2</v>
      </c>
      <c r="E1734" s="2">
        <f t="shared" si="245"/>
        <v>0</v>
      </c>
      <c r="F1734" s="2">
        <f t="shared" si="242"/>
        <v>1.8350783542352263E-2</v>
      </c>
      <c r="G1734" s="2">
        <f t="shared" si="242"/>
        <v>1.1369534857933836E-2</v>
      </c>
      <c r="H1734" s="2">
        <f t="shared" si="238"/>
        <v>1.6140311606104805</v>
      </c>
      <c r="I1734" s="2">
        <f t="shared" si="239"/>
        <v>61.744908971687231</v>
      </c>
    </row>
    <row r="1735" spans="1:9" ht="13.5" x14ac:dyDescent="0.25">
      <c r="A1735" s="3">
        <f>TITRES_STAT!B1738</f>
        <v>45301</v>
      </c>
      <c r="B1735" s="5">
        <f>TITRES_STAT!D1738</f>
        <v>3.8148</v>
      </c>
      <c r="C1735" s="2">
        <f t="shared" si="243"/>
        <v>8.599999999999941E-3</v>
      </c>
      <c r="D1735" s="2">
        <f t="shared" si="244"/>
        <v>8.599999999999941E-3</v>
      </c>
      <c r="E1735" s="2">
        <f t="shared" si="245"/>
        <v>0</v>
      </c>
      <c r="F1735" s="2">
        <f t="shared" si="242"/>
        <v>1.765429900361281E-2</v>
      </c>
      <c r="G1735" s="2">
        <f t="shared" si="242"/>
        <v>1.0557425225224277E-2</v>
      </c>
      <c r="H1735" s="2">
        <f t="shared" si="238"/>
        <v>1.6722163431887125</v>
      </c>
      <c r="I1735" s="2">
        <f t="shared" si="239"/>
        <v>62.577880247273839</v>
      </c>
    </row>
    <row r="1736" spans="1:9" ht="13.5" x14ac:dyDescent="0.25">
      <c r="A1736" s="3">
        <f>TITRES_STAT!B1739</f>
        <v>45302</v>
      </c>
      <c r="B1736" s="5">
        <f>TITRES_STAT!D1739</f>
        <v>4.0381999999999998</v>
      </c>
      <c r="C1736" s="2">
        <f t="shared" si="243"/>
        <v>0.22339999999999982</v>
      </c>
      <c r="D1736" s="2">
        <f t="shared" si="244"/>
        <v>0.22339999999999982</v>
      </c>
      <c r="E1736" s="2">
        <f t="shared" si="245"/>
        <v>0</v>
      </c>
      <c r="F1736" s="2">
        <f t="shared" si="242"/>
        <v>3.2350420503354738E-2</v>
      </c>
      <c r="G1736" s="2">
        <f t="shared" si="242"/>
        <v>9.8033234234225445E-3</v>
      </c>
      <c r="H1736" s="2">
        <f t="shared" si="238"/>
        <v>3.2999442236151921</v>
      </c>
      <c r="I1736" s="2">
        <f t="shared" si="239"/>
        <v>76.743884385568919</v>
      </c>
    </row>
    <row r="1737" spans="1:9" ht="13.5" x14ac:dyDescent="0.25">
      <c r="A1737" s="3">
        <f>TITRES_STAT!B1740</f>
        <v>45303</v>
      </c>
      <c r="B1737" s="5">
        <f>TITRES_STAT!D1740</f>
        <v>4.2015000000000002</v>
      </c>
      <c r="C1737" s="2">
        <f t="shared" si="243"/>
        <v>0.16330000000000044</v>
      </c>
      <c r="D1737" s="2">
        <f t="shared" si="244"/>
        <v>0.16330000000000044</v>
      </c>
      <c r="E1737" s="2">
        <f t="shared" si="245"/>
        <v>0</v>
      </c>
      <c r="F1737" s="2">
        <f t="shared" si="242"/>
        <v>4.1703961895972287E-2</v>
      </c>
      <c r="G1737" s="2">
        <f t="shared" si="242"/>
        <v>9.1030860360352215E-3</v>
      </c>
      <c r="H1737" s="2">
        <f t="shared" si="238"/>
        <v>4.581299323205795</v>
      </c>
      <c r="I1737" s="2">
        <f t="shared" si="239"/>
        <v>82.083025079084663</v>
      </c>
    </row>
    <row r="1738" spans="1:9" ht="13.5" x14ac:dyDescent="0.25">
      <c r="A1738" s="3">
        <f>TITRES_STAT!B1741</f>
        <v>45306</v>
      </c>
      <c r="B1738" s="5">
        <f>TITRES_STAT!D1741</f>
        <v>4.2443999999999997</v>
      </c>
      <c r="C1738" s="2">
        <f t="shared" si="243"/>
        <v>4.2899999999999494E-2</v>
      </c>
      <c r="D1738" s="2">
        <f t="shared" si="244"/>
        <v>4.2899999999999494E-2</v>
      </c>
      <c r="E1738" s="2">
        <f t="shared" si="245"/>
        <v>0</v>
      </c>
      <c r="F1738" s="2">
        <f t="shared" si="242"/>
        <v>4.1789393189117084E-2</v>
      </c>
      <c r="G1738" s="2">
        <f t="shared" si="242"/>
        <v>8.4528656048898487E-3</v>
      </c>
      <c r="H1738" s="2">
        <f t="shared" si="238"/>
        <v>4.9438137481971305</v>
      </c>
      <c r="I1738" s="2">
        <f t="shared" si="239"/>
        <v>83.175785070598508</v>
      </c>
    </row>
    <row r="1739" spans="1:9" ht="13.5" x14ac:dyDescent="0.25">
      <c r="A1739" s="3">
        <f>TITRES_STAT!B1742</f>
        <v>45307</v>
      </c>
      <c r="B1739" s="5">
        <f>TITRES_STAT!D1742</f>
        <v>4.2530000000000001</v>
      </c>
      <c r="C1739" s="2">
        <f t="shared" si="243"/>
        <v>8.6000000000003851E-3</v>
      </c>
      <c r="D1739" s="2">
        <f t="shared" si="244"/>
        <v>8.6000000000003851E-3</v>
      </c>
      <c r="E1739" s="2">
        <f t="shared" si="245"/>
        <v>0</v>
      </c>
      <c r="F1739" s="2">
        <f t="shared" si="242"/>
        <v>3.9418722247037317E-2</v>
      </c>
      <c r="G1739" s="2">
        <f t="shared" si="242"/>
        <v>7.8490894902548593E-3</v>
      </c>
      <c r="H1739" s="2">
        <f t="shared" si="238"/>
        <v>5.0220757829271987</v>
      </c>
      <c r="I1739" s="2">
        <f t="shared" si="239"/>
        <v>83.394430159197995</v>
      </c>
    </row>
    <row r="1740" spans="1:9" ht="13.5" x14ac:dyDescent="0.25">
      <c r="A1740" s="3">
        <f>TITRES_STAT!B1743</f>
        <v>45308</v>
      </c>
      <c r="B1740" s="5">
        <f>TITRES_STAT!D1743</f>
        <v>4.2187000000000001</v>
      </c>
      <c r="C1740" s="2">
        <f t="shared" si="243"/>
        <v>-3.4299999999999997E-2</v>
      </c>
      <c r="D1740" s="2">
        <f t="shared" si="244"/>
        <v>0</v>
      </c>
      <c r="E1740" s="2">
        <f t="shared" si="245"/>
        <v>3.4299999999999997E-2</v>
      </c>
      <c r="F1740" s="2">
        <f t="shared" si="242"/>
        <v>3.6603099229391797E-2</v>
      </c>
      <c r="G1740" s="2">
        <f t="shared" si="242"/>
        <v>9.7384402409509407E-3</v>
      </c>
      <c r="H1740" s="2">
        <f t="shared" si="238"/>
        <v>3.7586203050743956</v>
      </c>
      <c r="I1740" s="2">
        <f t="shared" si="239"/>
        <v>78.985505548033714</v>
      </c>
    </row>
    <row r="1741" spans="1:9" ht="13.5" x14ac:dyDescent="0.25">
      <c r="A1741" s="3">
        <f>TITRES_STAT!B1744</f>
        <v>45309</v>
      </c>
      <c r="B1741" s="5">
        <f>TITRES_STAT!D1744</f>
        <v>4.1928999999999998</v>
      </c>
      <c r="C1741" s="2">
        <f t="shared" si="243"/>
        <v>-2.5800000000000267E-2</v>
      </c>
      <c r="D1741" s="2">
        <f t="shared" si="244"/>
        <v>0</v>
      </c>
      <c r="E1741" s="2">
        <f t="shared" si="245"/>
        <v>2.5800000000000267E-2</v>
      </c>
      <c r="F1741" s="2">
        <f t="shared" ref="F1741:G1756" si="246">((F1740*13)+D1741)/14</f>
        <v>3.3988592141578101E-2</v>
      </c>
      <c r="G1741" s="2">
        <f t="shared" si="246"/>
        <v>1.0885694509454464E-2</v>
      </c>
      <c r="H1741" s="2">
        <f t="shared" si="238"/>
        <v>3.1223172864219424</v>
      </c>
      <c r="I1741" s="2">
        <f t="shared" si="239"/>
        <v>75.741799320159259</v>
      </c>
    </row>
    <row r="1742" spans="1:9" ht="13.5" x14ac:dyDescent="0.25">
      <c r="A1742" s="3">
        <f>TITRES_STAT!B1745</f>
        <v>45310</v>
      </c>
      <c r="B1742" s="5">
        <f>TITRES_STAT!D1745</f>
        <v>4.1413000000000002</v>
      </c>
      <c r="C1742" s="2">
        <f t="shared" si="243"/>
        <v>-5.1599999999999646E-2</v>
      </c>
      <c r="D1742" s="2">
        <f t="shared" si="244"/>
        <v>0</v>
      </c>
      <c r="E1742" s="2">
        <f t="shared" si="245"/>
        <v>5.1599999999999646E-2</v>
      </c>
      <c r="F1742" s="2">
        <f t="shared" si="246"/>
        <v>3.1560835560036811E-2</v>
      </c>
      <c r="G1742" s="2">
        <f t="shared" si="246"/>
        <v>1.3793859187350549E-2</v>
      </c>
      <c r="H1742" s="2">
        <f t="shared" si="238"/>
        <v>2.2880352141755371</v>
      </c>
      <c r="I1742" s="2">
        <f t="shared" si="239"/>
        <v>69.586700419486036</v>
      </c>
    </row>
    <row r="1743" spans="1:9" ht="13.5" x14ac:dyDescent="0.25">
      <c r="A1743" s="3">
        <f>TITRES_STAT!B1746</f>
        <v>45313</v>
      </c>
      <c r="B1743" s="5">
        <f>TITRES_STAT!D1746</f>
        <v>4.1070000000000002</v>
      </c>
      <c r="C1743" s="2">
        <f t="shared" si="243"/>
        <v>-3.4299999999999997E-2</v>
      </c>
      <c r="D1743" s="2">
        <f t="shared" si="244"/>
        <v>0</v>
      </c>
      <c r="E1743" s="2">
        <f t="shared" si="245"/>
        <v>3.4299999999999997E-2</v>
      </c>
      <c r="F1743" s="2">
        <f t="shared" si="246"/>
        <v>2.9306490162891326E-2</v>
      </c>
      <c r="G1743" s="2">
        <f t="shared" si="246"/>
        <v>1.5258583531111222E-2</v>
      </c>
      <c r="H1743" s="2">
        <f t="shared" si="238"/>
        <v>1.9206560099852894</v>
      </c>
      <c r="I1743" s="2">
        <f t="shared" si="239"/>
        <v>65.761116797693788</v>
      </c>
    </row>
    <row r="1744" spans="1:9" ht="13.5" x14ac:dyDescent="0.25">
      <c r="A1744" s="3">
        <f>TITRES_STAT!B1747</f>
        <v>45314</v>
      </c>
      <c r="B1744" s="5">
        <f>TITRES_STAT!D1747</f>
        <v>4.0726000000000004</v>
      </c>
      <c r="C1744" s="2">
        <f t="shared" si="243"/>
        <v>-3.4399999999999764E-2</v>
      </c>
      <c r="D1744" s="2">
        <f t="shared" si="244"/>
        <v>0</v>
      </c>
      <c r="E1744" s="2">
        <f t="shared" si="245"/>
        <v>3.4399999999999764E-2</v>
      </c>
      <c r="F1744" s="2">
        <f t="shared" si="246"/>
        <v>2.7213169436970518E-2</v>
      </c>
      <c r="G1744" s="2">
        <f t="shared" si="246"/>
        <v>1.6625827564603259E-2</v>
      </c>
      <c r="H1744" s="2">
        <f t="shared" si="238"/>
        <v>1.6368008949466031</v>
      </c>
      <c r="I1744" s="2">
        <f t="shared" si="239"/>
        <v>62.075255590344803</v>
      </c>
    </row>
    <row r="1745" spans="1:9" ht="13.5" x14ac:dyDescent="0.25">
      <c r="A1745" s="3">
        <f>TITRES_STAT!B1748</f>
        <v>45315</v>
      </c>
      <c r="B1745" s="5">
        <f>TITRES_STAT!D1748</f>
        <v>4.0381999999999998</v>
      </c>
      <c r="C1745" s="2">
        <f t="shared" si="243"/>
        <v>-3.4400000000000652E-2</v>
      </c>
      <c r="D1745" s="2">
        <f t="shared" si="244"/>
        <v>0</v>
      </c>
      <c r="E1745" s="2">
        <f t="shared" si="245"/>
        <v>3.4400000000000652E-2</v>
      </c>
      <c r="F1745" s="2">
        <f t="shared" si="246"/>
        <v>2.5269371620044053E-2</v>
      </c>
      <c r="G1745" s="2">
        <f t="shared" si="246"/>
        <v>1.7895411309988785E-2</v>
      </c>
      <c r="H1745" s="2">
        <f t="shared" ref="H1745:H1808" si="247">F1745/G1745</f>
        <v>1.4120587217763083</v>
      </c>
      <c r="I1745" s="2">
        <f t="shared" ref="I1745:I1808" si="248">IF(G1745=0,100,100-(100/(1+H1745)))</f>
        <v>58.541639514332729</v>
      </c>
    </row>
    <row r="1746" spans="1:9" ht="13.5" x14ac:dyDescent="0.25">
      <c r="A1746" s="3">
        <f>TITRES_STAT!B1749</f>
        <v>45316</v>
      </c>
      <c r="B1746" s="5">
        <f>TITRES_STAT!D1749</f>
        <v>4.0726000000000004</v>
      </c>
      <c r="C1746" s="2">
        <f t="shared" si="243"/>
        <v>3.4400000000000652E-2</v>
      </c>
      <c r="D1746" s="2">
        <f t="shared" si="244"/>
        <v>3.4400000000000652E-2</v>
      </c>
      <c r="E1746" s="2">
        <f t="shared" si="245"/>
        <v>0</v>
      </c>
      <c r="F1746" s="2">
        <f t="shared" si="246"/>
        <v>2.5921559361469525E-2</v>
      </c>
      <c r="G1746" s="2">
        <f t="shared" si="246"/>
        <v>1.6617167644989585E-2</v>
      </c>
      <c r="H1746" s="2">
        <f t="shared" si="247"/>
        <v>1.5599264516829621</v>
      </c>
      <c r="I1746" s="2">
        <f t="shared" si="248"/>
        <v>60.936377709501222</v>
      </c>
    </row>
    <row r="1747" spans="1:9" ht="13.5" x14ac:dyDescent="0.25">
      <c r="A1747" s="3">
        <f>TITRES_STAT!B1750</f>
        <v>45317</v>
      </c>
      <c r="B1747" s="5">
        <f>TITRES_STAT!D1750</f>
        <v>4.1154999999999999</v>
      </c>
      <c r="C1747" s="2">
        <f t="shared" si="243"/>
        <v>4.2899999999999494E-2</v>
      </c>
      <c r="D1747" s="2">
        <f t="shared" si="244"/>
        <v>4.2899999999999494E-2</v>
      </c>
      <c r="E1747" s="2">
        <f t="shared" si="245"/>
        <v>0</v>
      </c>
      <c r="F1747" s="2">
        <f t="shared" si="246"/>
        <v>2.7134305121364524E-2</v>
      </c>
      <c r="G1747" s="2">
        <f t="shared" si="246"/>
        <v>1.54302270989189E-2</v>
      </c>
      <c r="H1747" s="2">
        <f t="shared" si="247"/>
        <v>1.7585162517320081</v>
      </c>
      <c r="I1747" s="2">
        <f t="shared" si="248"/>
        <v>63.74862756845738</v>
      </c>
    </row>
    <row r="1748" spans="1:9" ht="13.5" x14ac:dyDescent="0.25">
      <c r="A1748" s="3">
        <f>TITRES_STAT!B1751</f>
        <v>45320</v>
      </c>
      <c r="B1748" s="5">
        <f>TITRES_STAT!D1751</f>
        <v>4.1241000000000003</v>
      </c>
      <c r="C1748" s="2">
        <f t="shared" si="243"/>
        <v>8.6000000000003851E-3</v>
      </c>
      <c r="D1748" s="2">
        <f t="shared" si="244"/>
        <v>8.6000000000003851E-3</v>
      </c>
      <c r="E1748" s="2">
        <f t="shared" si="245"/>
        <v>0</v>
      </c>
      <c r="F1748" s="2">
        <f t="shared" si="246"/>
        <v>2.5810426184124231E-2</v>
      </c>
      <c r="G1748" s="2">
        <f t="shared" si="246"/>
        <v>1.4328068020424693E-2</v>
      </c>
      <c r="H1748" s="2">
        <f t="shared" si="247"/>
        <v>1.8013891438351222</v>
      </c>
      <c r="I1748" s="2">
        <f t="shared" si="248"/>
        <v>64.303424170802884</v>
      </c>
    </row>
    <row r="1749" spans="1:9" ht="13.5" x14ac:dyDescent="0.25">
      <c r="A1749" s="3">
        <f>TITRES_STAT!B1752</f>
        <v>45321</v>
      </c>
      <c r="B1749" s="5">
        <f>TITRES_STAT!D1752</f>
        <v>4.1326999999999998</v>
      </c>
      <c r="C1749" s="2">
        <f t="shared" si="243"/>
        <v>8.5999999999994969E-3</v>
      </c>
      <c r="D1749" s="2">
        <f t="shared" si="244"/>
        <v>8.5999999999994969E-3</v>
      </c>
      <c r="E1749" s="2">
        <f t="shared" si="245"/>
        <v>0</v>
      </c>
      <c r="F1749" s="2">
        <f t="shared" si="246"/>
        <v>2.4581110028115322E-2</v>
      </c>
      <c r="G1749" s="2">
        <f t="shared" si="246"/>
        <v>1.3304634590394358E-2</v>
      </c>
      <c r="H1749" s="2">
        <f t="shared" si="247"/>
        <v>1.8475599507153937</v>
      </c>
      <c r="I1749" s="2">
        <f t="shared" si="248"/>
        <v>64.88221434113197</v>
      </c>
    </row>
    <row r="1750" spans="1:9" ht="13.5" x14ac:dyDescent="0.25">
      <c r="A1750" s="3">
        <f>TITRES_STAT!B1753</f>
        <v>45322</v>
      </c>
      <c r="B1750" s="5">
        <f>TITRES_STAT!D1753</f>
        <v>4.1326999999999998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2.2825316454678512E-2</v>
      </c>
      <c r="G1750" s="2">
        <f t="shared" si="246"/>
        <v>1.2354303548223334E-2</v>
      </c>
      <c r="H1750" s="2">
        <f t="shared" si="247"/>
        <v>1.8475599507153935</v>
      </c>
      <c r="I1750" s="2">
        <f t="shared" si="248"/>
        <v>64.88221434113197</v>
      </c>
    </row>
    <row r="1751" spans="1:9" ht="13.5" x14ac:dyDescent="0.25">
      <c r="A1751" s="3">
        <f>TITRES_STAT!B1754</f>
        <v>45323</v>
      </c>
      <c r="B1751" s="5">
        <f>TITRES_STAT!D1754</f>
        <v>4.1070000000000002</v>
      </c>
      <c r="C1751" s="2">
        <f t="shared" si="243"/>
        <v>-2.5699999999999612E-2</v>
      </c>
      <c r="D1751" s="2">
        <f t="shared" si="244"/>
        <v>0</v>
      </c>
      <c r="E1751" s="2">
        <f t="shared" si="245"/>
        <v>2.5699999999999612E-2</v>
      </c>
      <c r="F1751" s="2">
        <f t="shared" si="246"/>
        <v>2.1194936707915758E-2</v>
      </c>
      <c r="G1751" s="2">
        <f t="shared" si="246"/>
        <v>1.3307567580493068E-2</v>
      </c>
      <c r="H1751" s="2">
        <f t="shared" si="247"/>
        <v>1.5926980328835159</v>
      </c>
      <c r="I1751" s="2">
        <f t="shared" si="248"/>
        <v>61.430140058083353</v>
      </c>
    </row>
    <row r="1752" spans="1:9" ht="13.5" x14ac:dyDescent="0.25">
      <c r="A1752" s="3">
        <f>TITRES_STAT!B1755</f>
        <v>45324</v>
      </c>
      <c r="B1752" s="5">
        <f>TITRES_STAT!D1755</f>
        <v>4.1241000000000003</v>
      </c>
      <c r="C1752" s="2">
        <f t="shared" si="243"/>
        <v>1.7100000000000115E-2</v>
      </c>
      <c r="D1752" s="2">
        <f t="shared" si="244"/>
        <v>1.7100000000000115E-2</v>
      </c>
      <c r="E1752" s="2">
        <f t="shared" si="245"/>
        <v>0</v>
      </c>
      <c r="F1752" s="2">
        <f t="shared" si="246"/>
        <v>2.0902441228778927E-2</v>
      </c>
      <c r="G1752" s="2">
        <f t="shared" si="246"/>
        <v>1.2357027039029276E-2</v>
      </c>
      <c r="H1752" s="2">
        <f t="shared" si="247"/>
        <v>1.6915428899491143</v>
      </c>
      <c r="I1752" s="2">
        <f t="shared" si="248"/>
        <v>62.846588708125481</v>
      </c>
    </row>
    <row r="1753" spans="1:9" ht="13.5" x14ac:dyDescent="0.25">
      <c r="A1753" s="3">
        <f>TITRES_STAT!B1756</f>
        <v>45327</v>
      </c>
      <c r="B1753" s="5">
        <f>TITRES_STAT!D1756</f>
        <v>4.1585000000000001</v>
      </c>
      <c r="C1753" s="2">
        <f t="shared" si="243"/>
        <v>3.4399999999999764E-2</v>
      </c>
      <c r="D1753" s="2">
        <f t="shared" si="244"/>
        <v>3.4399999999999764E-2</v>
      </c>
      <c r="E1753" s="2">
        <f t="shared" si="245"/>
        <v>0</v>
      </c>
      <c r="F1753" s="2">
        <f t="shared" si="246"/>
        <v>2.1866552569580415E-2</v>
      </c>
      <c r="G1753" s="2">
        <f t="shared" si="246"/>
        <v>1.1474382250527186E-2</v>
      </c>
      <c r="H1753" s="2">
        <f t="shared" si="247"/>
        <v>1.905684514613043</v>
      </c>
      <c r="I1753" s="2">
        <f t="shared" si="248"/>
        <v>65.58470147151634</v>
      </c>
    </row>
    <row r="1754" spans="1:9" ht="13.5" x14ac:dyDescent="0.25">
      <c r="A1754" s="3">
        <f>TITRES_STAT!B1757</f>
        <v>45328</v>
      </c>
      <c r="B1754" s="5">
        <f>TITRES_STAT!D1757</f>
        <v>4.1670999999999996</v>
      </c>
      <c r="C1754" s="2">
        <f t="shared" si="243"/>
        <v>8.5999999999994969E-3</v>
      </c>
      <c r="D1754" s="2">
        <f t="shared" si="244"/>
        <v>8.5999999999994969E-3</v>
      </c>
      <c r="E1754" s="2">
        <f t="shared" si="245"/>
        <v>0</v>
      </c>
      <c r="F1754" s="2">
        <f t="shared" si="246"/>
        <v>2.0918941671753205E-2</v>
      </c>
      <c r="G1754" s="2">
        <f t="shared" si="246"/>
        <v>1.0654783518346672E-2</v>
      </c>
      <c r="H1754" s="2">
        <f t="shared" si="247"/>
        <v>1.9633380289456361</v>
      </c>
      <c r="I1754" s="2">
        <f t="shared" si="248"/>
        <v>66.254271695227345</v>
      </c>
    </row>
    <row r="1755" spans="1:9" ht="13.5" x14ac:dyDescent="0.25">
      <c r="A1755" s="3">
        <f>TITRES_STAT!B1758</f>
        <v>45329</v>
      </c>
      <c r="B1755" s="5">
        <f>TITRES_STAT!D1758</f>
        <v>4.1670999999999996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1.9424731552342263E-2</v>
      </c>
      <c r="G1755" s="2">
        <f t="shared" si="246"/>
        <v>9.8937275527504805E-3</v>
      </c>
      <c r="H1755" s="2">
        <f t="shared" si="247"/>
        <v>1.9633380289456364</v>
      </c>
      <c r="I1755" s="2">
        <f t="shared" si="248"/>
        <v>66.254271695227345</v>
      </c>
    </row>
    <row r="1756" spans="1:9" ht="13.5" x14ac:dyDescent="0.25">
      <c r="A1756" s="3">
        <f>TITRES_STAT!B1759</f>
        <v>45330</v>
      </c>
      <c r="B1756" s="5">
        <f>TITRES_STAT!D1759</f>
        <v>4.2187000000000001</v>
      </c>
      <c r="C1756" s="2">
        <f t="shared" si="243"/>
        <v>5.1600000000000534E-2</v>
      </c>
      <c r="D1756" s="2">
        <f t="shared" si="244"/>
        <v>5.1600000000000534E-2</v>
      </c>
      <c r="E1756" s="2">
        <f t="shared" si="245"/>
        <v>0</v>
      </c>
      <c r="F1756" s="2">
        <f t="shared" si="246"/>
        <v>2.1722965012889284E-2</v>
      </c>
      <c r="G1756" s="2">
        <f t="shared" si="246"/>
        <v>9.1870327275540165E-3</v>
      </c>
      <c r="H1756" s="2">
        <f t="shared" si="247"/>
        <v>2.36452461388726</v>
      </c>
      <c r="I1756" s="2">
        <f t="shared" si="248"/>
        <v>70.278119058114626</v>
      </c>
    </row>
    <row r="1757" spans="1:9" ht="13.5" x14ac:dyDescent="0.25">
      <c r="A1757" s="3">
        <f>TITRES_STAT!B1760</f>
        <v>45331</v>
      </c>
      <c r="B1757" s="5">
        <f>TITRES_STAT!D1760</f>
        <v>4.2271999999999998</v>
      </c>
      <c r="C1757" s="2">
        <f t="shared" si="243"/>
        <v>8.49999999999973E-3</v>
      </c>
      <c r="D1757" s="2">
        <f t="shared" si="244"/>
        <v>8.49999999999973E-3</v>
      </c>
      <c r="E1757" s="2">
        <f t="shared" si="245"/>
        <v>0</v>
      </c>
      <c r="F1757" s="2">
        <f t="shared" ref="F1757:G1772" si="249">((F1756*13)+D1757)/14</f>
        <v>2.0778467511968601E-2</v>
      </c>
      <c r="G1757" s="2">
        <f t="shared" si="249"/>
        <v>8.5308161041573009E-3</v>
      </c>
      <c r="H1757" s="2">
        <f t="shared" si="247"/>
        <v>2.4356951619016476</v>
      </c>
      <c r="I1757" s="2">
        <f t="shared" si="248"/>
        <v>70.893808883600059</v>
      </c>
    </row>
    <row r="1758" spans="1:9" ht="13.5" x14ac:dyDescent="0.25">
      <c r="A1758" s="3">
        <f>TITRES_STAT!B1761</f>
        <v>45334</v>
      </c>
      <c r="B1758" s="5">
        <f>TITRES_STAT!D1761</f>
        <v>4.1928999999999998</v>
      </c>
      <c r="C1758" s="2">
        <f t="shared" si="243"/>
        <v>-3.4299999999999997E-2</v>
      </c>
      <c r="D1758" s="2">
        <f t="shared" si="244"/>
        <v>0</v>
      </c>
      <c r="E1758" s="2">
        <f t="shared" si="245"/>
        <v>3.4299999999999997E-2</v>
      </c>
      <c r="F1758" s="2">
        <f t="shared" si="249"/>
        <v>1.9294291261113702E-2</v>
      </c>
      <c r="G1758" s="2">
        <f t="shared" si="249"/>
        <v>1.0371472096717493E-2</v>
      </c>
      <c r="H1758" s="2">
        <f t="shared" si="247"/>
        <v>1.8603233061987627</v>
      </c>
      <c r="I1758" s="2">
        <f t="shared" si="248"/>
        <v>65.038917179996901</v>
      </c>
    </row>
    <row r="1759" spans="1:9" ht="13.5" x14ac:dyDescent="0.25">
      <c r="A1759" s="3">
        <f>TITRES_STAT!B1762</f>
        <v>45335</v>
      </c>
      <c r="B1759" s="5">
        <f>TITRES_STAT!D1762</f>
        <v>4.2530000000000001</v>
      </c>
      <c r="C1759" s="2">
        <f t="shared" si="243"/>
        <v>6.0100000000000264E-2</v>
      </c>
      <c r="D1759" s="2">
        <f t="shared" si="244"/>
        <v>6.0100000000000264E-2</v>
      </c>
      <c r="E1759" s="2">
        <f t="shared" si="245"/>
        <v>0</v>
      </c>
      <c r="F1759" s="2">
        <f t="shared" si="249"/>
        <v>2.2208984742462742E-2</v>
      </c>
      <c r="G1759" s="2">
        <f t="shared" si="249"/>
        <v>9.6306526612376705E-3</v>
      </c>
      <c r="H1759" s="2">
        <f t="shared" si="247"/>
        <v>2.3060726540218286</v>
      </c>
      <c r="I1759" s="2">
        <f t="shared" si="248"/>
        <v>69.752630850882767</v>
      </c>
    </row>
    <row r="1760" spans="1:9" ht="13.5" x14ac:dyDescent="0.25">
      <c r="A1760" s="3">
        <f>TITRES_STAT!B1763</f>
        <v>45336</v>
      </c>
      <c r="B1760" s="5">
        <f>TITRES_STAT!D1763</f>
        <v>4.2615999999999996</v>
      </c>
      <c r="C1760" s="2">
        <f t="shared" si="243"/>
        <v>8.5999999999994969E-3</v>
      </c>
      <c r="D1760" s="2">
        <f t="shared" si="244"/>
        <v>8.5999999999994969E-3</v>
      </c>
      <c r="E1760" s="2">
        <f t="shared" si="245"/>
        <v>0</v>
      </c>
      <c r="F1760" s="2">
        <f t="shared" si="249"/>
        <v>2.1236914403715366E-2</v>
      </c>
      <c r="G1760" s="2">
        <f t="shared" si="249"/>
        <v>8.9427488997206924E-3</v>
      </c>
      <c r="H1760" s="2">
        <f t="shared" si="247"/>
        <v>2.3747635812941876</v>
      </c>
      <c r="I1760" s="2">
        <f t="shared" si="248"/>
        <v>70.368294669799951</v>
      </c>
    </row>
    <row r="1761" spans="1:9" ht="13.5" x14ac:dyDescent="0.25">
      <c r="A1761" s="3">
        <f>TITRES_STAT!B1764</f>
        <v>45337</v>
      </c>
      <c r="B1761" s="5">
        <f>TITRES_STAT!D1764</f>
        <v>4.2615999999999996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1.9719991946307126E-2</v>
      </c>
      <c r="G1761" s="2">
        <f t="shared" si="249"/>
        <v>8.3039811211692138E-3</v>
      </c>
      <c r="H1761" s="2">
        <f t="shared" si="247"/>
        <v>2.3747635812941876</v>
      </c>
      <c r="I1761" s="2">
        <f t="shared" si="248"/>
        <v>70.368294669799951</v>
      </c>
    </row>
    <row r="1762" spans="1:9" ht="13.5" x14ac:dyDescent="0.25">
      <c r="A1762" s="3">
        <f>TITRES_STAT!B1765</f>
        <v>45338</v>
      </c>
      <c r="B1762" s="5">
        <f>TITRES_STAT!D1765</f>
        <v>4.2530000000000001</v>
      </c>
      <c r="C1762" s="2">
        <f t="shared" si="243"/>
        <v>-8.5999999999994969E-3</v>
      </c>
      <c r="D1762" s="2">
        <f t="shared" si="244"/>
        <v>0</v>
      </c>
      <c r="E1762" s="2">
        <f t="shared" si="245"/>
        <v>8.5999999999994969E-3</v>
      </c>
      <c r="F1762" s="2">
        <f t="shared" si="249"/>
        <v>1.8311421092999474E-2</v>
      </c>
      <c r="G1762" s="2">
        <f t="shared" si="249"/>
        <v>8.3251253267999474E-3</v>
      </c>
      <c r="H1762" s="2">
        <f t="shared" si="247"/>
        <v>2.1995369888369125</v>
      </c>
      <c r="I1762" s="2">
        <f t="shared" si="248"/>
        <v>68.745477752281985</v>
      </c>
    </row>
    <row r="1763" spans="1:9" ht="13.5" x14ac:dyDescent="0.25">
      <c r="A1763" s="3">
        <f>TITRES_STAT!B1766</f>
        <v>45341</v>
      </c>
      <c r="B1763" s="5">
        <f>TITRES_STAT!D1766</f>
        <v>4.2615999999999996</v>
      </c>
      <c r="C1763" s="2">
        <f t="shared" si="243"/>
        <v>8.5999999999994969E-3</v>
      </c>
      <c r="D1763" s="2">
        <f t="shared" si="244"/>
        <v>8.5999999999994969E-3</v>
      </c>
      <c r="E1763" s="2">
        <f t="shared" si="245"/>
        <v>0</v>
      </c>
      <c r="F1763" s="2">
        <f t="shared" si="249"/>
        <v>1.761774815778519E-2</v>
      </c>
      <c r="G1763" s="2">
        <f t="shared" si="249"/>
        <v>7.7304735177428086E-3</v>
      </c>
      <c r="H1763" s="2">
        <f t="shared" si="247"/>
        <v>2.2789998720452678</v>
      </c>
      <c r="I1763" s="2">
        <f t="shared" si="248"/>
        <v>69.502896034690821</v>
      </c>
    </row>
    <row r="1764" spans="1:9" ht="13.5" x14ac:dyDescent="0.25">
      <c r="A1764" s="3">
        <f>TITRES_STAT!B1767</f>
        <v>45342</v>
      </c>
      <c r="B1764" s="5">
        <f>TITRES_STAT!D1767</f>
        <v>4.4249000000000001</v>
      </c>
      <c r="C1764" s="2">
        <f t="shared" si="243"/>
        <v>0.16330000000000044</v>
      </c>
      <c r="D1764" s="2">
        <f t="shared" si="244"/>
        <v>0.16330000000000044</v>
      </c>
      <c r="E1764" s="2">
        <f t="shared" si="245"/>
        <v>0</v>
      </c>
      <c r="F1764" s="2">
        <f t="shared" si="249"/>
        <v>2.8023623289371993E-2</v>
      </c>
      <c r="G1764" s="2">
        <f t="shared" si="249"/>
        <v>7.1782968379040368E-3</v>
      </c>
      <c r="H1764" s="2">
        <f t="shared" si="247"/>
        <v>3.9039376501396537</v>
      </c>
      <c r="I1764" s="2">
        <f t="shared" si="248"/>
        <v>79.608223608399214</v>
      </c>
    </row>
    <row r="1765" spans="1:9" ht="13.5" x14ac:dyDescent="0.25">
      <c r="A1765" s="3">
        <f>TITRES_STAT!B1768</f>
        <v>45343</v>
      </c>
      <c r="B1765" s="5">
        <f>TITRES_STAT!D1768</f>
        <v>4.3905000000000003</v>
      </c>
      <c r="C1765" s="2">
        <f t="shared" si="243"/>
        <v>-3.4399999999999764E-2</v>
      </c>
      <c r="D1765" s="2">
        <f t="shared" si="244"/>
        <v>0</v>
      </c>
      <c r="E1765" s="2">
        <f t="shared" si="245"/>
        <v>3.4399999999999764E-2</v>
      </c>
      <c r="F1765" s="2">
        <f t="shared" si="249"/>
        <v>2.6021935911559709E-2</v>
      </c>
      <c r="G1765" s="2">
        <f t="shared" si="249"/>
        <v>9.1227042066251585E-3</v>
      </c>
      <c r="H1765" s="2">
        <f t="shared" si="247"/>
        <v>2.8524366593692543</v>
      </c>
      <c r="I1765" s="2">
        <f t="shared" si="248"/>
        <v>74.04240255143543</v>
      </c>
    </row>
    <row r="1766" spans="1:9" ht="13.5" x14ac:dyDescent="0.25">
      <c r="A1766" s="3">
        <f>TITRES_STAT!B1769</f>
        <v>45344</v>
      </c>
      <c r="B1766" s="5">
        <f>TITRES_STAT!D1769</f>
        <v>4.3905000000000003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2.4163226203591157E-2</v>
      </c>
      <c r="G1766" s="2">
        <f t="shared" si="249"/>
        <v>8.4710824775805042E-3</v>
      </c>
      <c r="H1766" s="2">
        <f t="shared" si="247"/>
        <v>2.8524366593692538</v>
      </c>
      <c r="I1766" s="2">
        <f t="shared" si="248"/>
        <v>74.042402551435416</v>
      </c>
    </row>
    <row r="1767" spans="1:9" ht="13.5" x14ac:dyDescent="0.25">
      <c r="A1767" s="3">
        <f>TITRES_STAT!B1770</f>
        <v>45345</v>
      </c>
      <c r="B1767" s="5">
        <f>TITRES_STAT!D1770</f>
        <v>4.4335000000000004</v>
      </c>
      <c r="C1767" s="2">
        <f t="shared" si="243"/>
        <v>4.3000000000000149E-2</v>
      </c>
      <c r="D1767" s="2">
        <f t="shared" si="244"/>
        <v>4.3000000000000149E-2</v>
      </c>
      <c r="E1767" s="2">
        <f t="shared" si="245"/>
        <v>0</v>
      </c>
      <c r="F1767" s="2">
        <f t="shared" si="249"/>
        <v>2.5508710046191797E-2</v>
      </c>
      <c r="G1767" s="2">
        <f t="shared" si="249"/>
        <v>7.8660051577533249E-3</v>
      </c>
      <c r="H1767" s="2">
        <f t="shared" si="247"/>
        <v>3.2429053292761316</v>
      </c>
      <c r="I1767" s="2">
        <f t="shared" si="248"/>
        <v>76.431244102950401</v>
      </c>
    </row>
    <row r="1768" spans="1:9" ht="13.5" x14ac:dyDescent="0.25">
      <c r="A1768" s="3">
        <f>TITRES_STAT!B1771</f>
        <v>45348</v>
      </c>
      <c r="B1768" s="5">
        <f>TITRES_STAT!D1771</f>
        <v>4.4249000000000001</v>
      </c>
      <c r="C1768" s="2">
        <f t="shared" si="243"/>
        <v>-8.6000000000003851E-3</v>
      </c>
      <c r="D1768" s="2">
        <f t="shared" si="244"/>
        <v>0</v>
      </c>
      <c r="E1768" s="2">
        <f t="shared" si="245"/>
        <v>8.6000000000003851E-3</v>
      </c>
      <c r="F1768" s="2">
        <f t="shared" si="249"/>
        <v>2.3686659328606668E-2</v>
      </c>
      <c r="G1768" s="2">
        <f t="shared" si="249"/>
        <v>7.9184333607709729E-3</v>
      </c>
      <c r="H1768" s="2">
        <f t="shared" si="247"/>
        <v>2.9913315234745417</v>
      </c>
      <c r="I1768" s="2">
        <f t="shared" si="248"/>
        <v>74.945704356588294</v>
      </c>
    </row>
    <row r="1769" spans="1:9" ht="13.5" x14ac:dyDescent="0.25">
      <c r="A1769" s="3">
        <f>TITRES_STAT!B1772</f>
        <v>45349</v>
      </c>
      <c r="B1769" s="5">
        <f>TITRES_STAT!D1772</f>
        <v>4.4249000000000001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2.1994755090849052E-2</v>
      </c>
      <c r="G1769" s="2">
        <f t="shared" si="249"/>
        <v>7.3528309778587613E-3</v>
      </c>
      <c r="H1769" s="2">
        <f t="shared" si="247"/>
        <v>2.9913315234745417</v>
      </c>
      <c r="I1769" s="2">
        <f t="shared" si="248"/>
        <v>74.945704356588294</v>
      </c>
    </row>
    <row r="1770" spans="1:9" ht="13.5" x14ac:dyDescent="0.25">
      <c r="A1770" s="3">
        <f>TITRES_STAT!B1773</f>
        <v>45350</v>
      </c>
      <c r="B1770" s="5">
        <f>TITRES_STAT!D1773</f>
        <v>4.5107999999999997</v>
      </c>
      <c r="C1770" s="2">
        <f t="shared" si="243"/>
        <v>8.5899999999999643E-2</v>
      </c>
      <c r="D1770" s="2">
        <f t="shared" si="244"/>
        <v>8.5899999999999643E-2</v>
      </c>
      <c r="E1770" s="2">
        <f t="shared" si="245"/>
        <v>0</v>
      </c>
      <c r="F1770" s="2">
        <f t="shared" si="249"/>
        <v>2.6559415441502667E-2</v>
      </c>
      <c r="G1770" s="2">
        <f t="shared" si="249"/>
        <v>6.8276287651545644E-3</v>
      </c>
      <c r="H1770" s="2">
        <f t="shared" si="247"/>
        <v>3.8899911455425205</v>
      </c>
      <c r="I1770" s="2">
        <f t="shared" si="248"/>
        <v>79.550065220229456</v>
      </c>
    </row>
    <row r="1771" spans="1:9" ht="13.5" x14ac:dyDescent="0.25">
      <c r="A1771" s="3">
        <f>TITRES_STAT!B1774</f>
        <v>45351</v>
      </c>
      <c r="B1771" s="5">
        <f>TITRES_STAT!D1774</f>
        <v>4.4592000000000001</v>
      </c>
      <c r="C1771" s="2">
        <f t="shared" si="243"/>
        <v>-5.1599999999999646E-2</v>
      </c>
      <c r="D1771" s="2">
        <f t="shared" si="244"/>
        <v>0</v>
      </c>
      <c r="E1771" s="2">
        <f t="shared" si="245"/>
        <v>5.1599999999999646E-2</v>
      </c>
      <c r="F1771" s="2">
        <f t="shared" si="249"/>
        <v>2.4662314338538192E-2</v>
      </c>
      <c r="G1771" s="2">
        <f t="shared" si="249"/>
        <v>1.0025655281929212E-2</v>
      </c>
      <c r="H1771" s="2">
        <f t="shared" si="247"/>
        <v>2.4599204386162064</v>
      </c>
      <c r="I1771" s="2">
        <f t="shared" si="248"/>
        <v>71.097601296290222</v>
      </c>
    </row>
    <row r="1772" spans="1:9" ht="13.5" x14ac:dyDescent="0.25">
      <c r="A1772" s="3">
        <f>TITRES_STAT!B1775</f>
        <v>45352</v>
      </c>
      <c r="B1772" s="5">
        <f>TITRES_STAT!D1775</f>
        <v>4.4592000000000001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2.2900720457214033E-2</v>
      </c>
      <c r="G1772" s="2">
        <f t="shared" si="249"/>
        <v>9.309537047505697E-3</v>
      </c>
      <c r="H1772" s="2">
        <f t="shared" si="247"/>
        <v>2.4599204386162059</v>
      </c>
      <c r="I1772" s="2">
        <f t="shared" si="248"/>
        <v>71.097601296290222</v>
      </c>
    </row>
    <row r="1773" spans="1:9" ht="13.5" x14ac:dyDescent="0.25">
      <c r="A1773" s="3">
        <f>TITRES_STAT!B1776</f>
        <v>45355</v>
      </c>
      <c r="B1773" s="5">
        <f>TITRES_STAT!D1776</f>
        <v>4.4420000000000002</v>
      </c>
      <c r="C1773" s="2">
        <f t="shared" si="243"/>
        <v>-1.7199999999999882E-2</v>
      </c>
      <c r="D1773" s="2">
        <f t="shared" si="244"/>
        <v>0</v>
      </c>
      <c r="E1773" s="2">
        <f t="shared" si="245"/>
        <v>1.7199999999999882E-2</v>
      </c>
      <c r="F1773" s="2">
        <f t="shared" ref="F1773:G1788" si="250">((F1772*13)+D1773)/14</f>
        <v>2.1264954710270175E-2</v>
      </c>
      <c r="G1773" s="2">
        <f t="shared" si="250"/>
        <v>9.8731415441124237E-3</v>
      </c>
      <c r="H1773" s="2">
        <f t="shared" si="247"/>
        <v>2.1538184796865334</v>
      </c>
      <c r="I1773" s="2">
        <f t="shared" si="248"/>
        <v>68.292404701129385</v>
      </c>
    </row>
    <row r="1774" spans="1:9" ht="13.5" x14ac:dyDescent="0.25">
      <c r="A1774" s="3">
        <f>TITRES_STAT!B1777</f>
        <v>45356</v>
      </c>
      <c r="B1774" s="5">
        <f>TITRES_STAT!D1777</f>
        <v>4.4678000000000004</v>
      </c>
      <c r="C1774" s="2">
        <f t="shared" si="243"/>
        <v>2.5800000000000267E-2</v>
      </c>
      <c r="D1774" s="2">
        <f t="shared" si="244"/>
        <v>2.5800000000000267E-2</v>
      </c>
      <c r="E1774" s="2">
        <f t="shared" si="245"/>
        <v>0</v>
      </c>
      <c r="F1774" s="2">
        <f t="shared" si="250"/>
        <v>2.1588886516679468E-2</v>
      </c>
      <c r="G1774" s="2">
        <f t="shared" si="250"/>
        <v>9.1679171481043927E-3</v>
      </c>
      <c r="H1774" s="2">
        <f t="shared" si="247"/>
        <v>2.3548300195037539</v>
      </c>
      <c r="I1774" s="2">
        <f t="shared" si="248"/>
        <v>70.192230480043222</v>
      </c>
    </row>
    <row r="1775" spans="1:9" ht="13.5" x14ac:dyDescent="0.25">
      <c r="A1775" s="3">
        <f>TITRES_STAT!B1778</f>
        <v>45357</v>
      </c>
      <c r="B1775" s="5">
        <f>TITRES_STAT!D1778</f>
        <v>4.4678000000000004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2.0046823194059506E-2</v>
      </c>
      <c r="G1775" s="2">
        <f t="shared" si="250"/>
        <v>8.5130659232397939E-3</v>
      </c>
      <c r="H1775" s="2">
        <f t="shared" si="247"/>
        <v>2.3548300195037539</v>
      </c>
      <c r="I1775" s="2">
        <f t="shared" si="248"/>
        <v>70.192230480043222</v>
      </c>
    </row>
    <row r="1776" spans="1:9" ht="13.5" x14ac:dyDescent="0.25">
      <c r="A1776" s="3">
        <f>TITRES_STAT!B1779</f>
        <v>45358</v>
      </c>
      <c r="B1776" s="5">
        <f>TITRES_STAT!D1779</f>
        <v>4.4678000000000004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1.8614907251626685E-2</v>
      </c>
      <c r="G1776" s="2">
        <f t="shared" si="250"/>
        <v>7.9049897858655231E-3</v>
      </c>
      <c r="H1776" s="2">
        <f t="shared" si="247"/>
        <v>2.3548300195037539</v>
      </c>
      <c r="I1776" s="2">
        <f t="shared" si="248"/>
        <v>70.192230480043222</v>
      </c>
    </row>
    <row r="1777" spans="1:9" ht="13.5" x14ac:dyDescent="0.25">
      <c r="A1777" s="3">
        <f>TITRES_STAT!B1780</f>
        <v>45359</v>
      </c>
      <c r="B1777" s="5">
        <f>TITRES_STAT!D1780</f>
        <v>4.4678000000000004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1.7285271019367634E-2</v>
      </c>
      <c r="G1777" s="2">
        <f t="shared" si="250"/>
        <v>7.3403476583037003E-3</v>
      </c>
      <c r="H1777" s="2">
        <f t="shared" si="247"/>
        <v>2.3548300195037535</v>
      </c>
      <c r="I1777" s="2">
        <f t="shared" si="248"/>
        <v>70.192230480043222</v>
      </c>
    </row>
    <row r="1778" spans="1:9" ht="13.5" x14ac:dyDescent="0.25">
      <c r="A1778" s="3">
        <f>TITRES_STAT!B1781</f>
        <v>45362</v>
      </c>
      <c r="B1778" s="5">
        <f>TITRES_STAT!D1781</f>
        <v>4.4678000000000004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1.6050608803698515E-2</v>
      </c>
      <c r="G1778" s="2">
        <f t="shared" si="250"/>
        <v>6.8160371112820075E-3</v>
      </c>
      <c r="H1778" s="2">
        <f t="shared" si="247"/>
        <v>2.354830019503753</v>
      </c>
      <c r="I1778" s="2">
        <f t="shared" si="248"/>
        <v>70.192230480043207</v>
      </c>
    </row>
    <row r="1779" spans="1:9" ht="13.5" x14ac:dyDescent="0.25">
      <c r="A1779" s="3">
        <f>TITRES_STAT!B1782</f>
        <v>45363</v>
      </c>
      <c r="B1779" s="5">
        <f>TITRES_STAT!D1782</f>
        <v>4.4678000000000004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1.4904136746291477E-2</v>
      </c>
      <c r="G1779" s="2">
        <f t="shared" si="250"/>
        <v>6.3291773176190067E-3</v>
      </c>
      <c r="H1779" s="2">
        <f t="shared" si="247"/>
        <v>2.354830019503753</v>
      </c>
      <c r="I1779" s="2">
        <f t="shared" si="248"/>
        <v>70.192230480043207</v>
      </c>
    </row>
    <row r="1780" spans="1:9" ht="13.5" x14ac:dyDescent="0.25">
      <c r="A1780" s="3">
        <f>TITRES_STAT!B1783</f>
        <v>45364</v>
      </c>
      <c r="B1780" s="5">
        <f>TITRES_STAT!D1783</f>
        <v>4.4935999999999998</v>
      </c>
      <c r="C1780" s="2">
        <f t="shared" si="243"/>
        <v>2.5799999999999379E-2</v>
      </c>
      <c r="D1780" s="2">
        <f t="shared" si="244"/>
        <v>2.5799999999999379E-2</v>
      </c>
      <c r="E1780" s="2">
        <f t="shared" si="245"/>
        <v>0</v>
      </c>
      <c r="F1780" s="2">
        <f t="shared" si="250"/>
        <v>1.5682412692984898E-2</v>
      </c>
      <c r="G1780" s="2">
        <f t="shared" si="250"/>
        <v>5.8770932235033633E-3</v>
      </c>
      <c r="H1780" s="2">
        <f t="shared" si="247"/>
        <v>2.668396109537384</v>
      </c>
      <c r="I1780" s="2">
        <f t="shared" si="248"/>
        <v>72.740130287453923</v>
      </c>
    </row>
    <row r="1781" spans="1:9" ht="13.5" x14ac:dyDescent="0.25">
      <c r="A1781" s="3">
        <f>TITRES_STAT!B1784</f>
        <v>45365</v>
      </c>
      <c r="B1781" s="5">
        <f>TITRES_STAT!D1784</f>
        <v>4.5194000000000001</v>
      </c>
      <c r="C1781" s="2">
        <f t="shared" si="243"/>
        <v>2.5800000000000267E-2</v>
      </c>
      <c r="D1781" s="2">
        <f t="shared" si="244"/>
        <v>2.5800000000000267E-2</v>
      </c>
      <c r="E1781" s="2">
        <f t="shared" si="245"/>
        <v>0</v>
      </c>
      <c r="F1781" s="2">
        <f t="shared" si="250"/>
        <v>1.6405097500628855E-2</v>
      </c>
      <c r="G1781" s="2">
        <f t="shared" si="250"/>
        <v>5.4573008503959802E-3</v>
      </c>
      <c r="H1781" s="2">
        <f t="shared" si="247"/>
        <v>3.0060826680351527</v>
      </c>
      <c r="I1781" s="2">
        <f t="shared" si="248"/>
        <v>75.037958952293266</v>
      </c>
    </row>
    <row r="1782" spans="1:9" ht="13.5" x14ac:dyDescent="0.25">
      <c r="A1782" s="3">
        <f>TITRES_STAT!B1785</f>
        <v>45366</v>
      </c>
      <c r="B1782" s="5">
        <f>TITRES_STAT!D1785</f>
        <v>4.5107999999999997</v>
      </c>
      <c r="C1782" s="2">
        <f t="shared" si="243"/>
        <v>-8.6000000000003851E-3</v>
      </c>
      <c r="D1782" s="2">
        <f t="shared" si="244"/>
        <v>0</v>
      </c>
      <c r="E1782" s="2">
        <f t="shared" si="245"/>
        <v>8.6000000000003851E-3</v>
      </c>
      <c r="F1782" s="2">
        <f t="shared" si="250"/>
        <v>1.5233304822012508E-2</v>
      </c>
      <c r="G1782" s="2">
        <f t="shared" si="250"/>
        <v>5.6817793610820094E-3</v>
      </c>
      <c r="H1782" s="2">
        <f t="shared" si="247"/>
        <v>2.6810799670178596</v>
      </c>
      <c r="I1782" s="2">
        <f t="shared" si="248"/>
        <v>72.834059326069834</v>
      </c>
    </row>
    <row r="1783" spans="1:9" ht="13.5" x14ac:dyDescent="0.25">
      <c r="A1783" s="3">
        <f>TITRES_STAT!B1786</f>
        <v>45369</v>
      </c>
      <c r="B1783" s="5">
        <f>TITRES_STAT!D1786</f>
        <v>4.5366</v>
      </c>
      <c r="C1783" s="2">
        <f t="shared" si="243"/>
        <v>2.5800000000000267E-2</v>
      </c>
      <c r="D1783" s="2">
        <f t="shared" si="244"/>
        <v>2.5800000000000267E-2</v>
      </c>
      <c r="E1783" s="2">
        <f t="shared" si="245"/>
        <v>0</v>
      </c>
      <c r="F1783" s="2">
        <f t="shared" si="250"/>
        <v>1.5988068763297347E-2</v>
      </c>
      <c r="G1783" s="2">
        <f t="shared" si="250"/>
        <v>5.2759379781475799E-3</v>
      </c>
      <c r="H1783" s="2">
        <f t="shared" si="247"/>
        <v>3.0303746612485525</v>
      </c>
      <c r="I1783" s="2">
        <f t="shared" si="248"/>
        <v>75.188410903461417</v>
      </c>
    </row>
    <row r="1784" spans="1:9" ht="13.5" x14ac:dyDescent="0.25">
      <c r="A1784" s="3">
        <f>TITRES_STAT!B1787</f>
        <v>45370</v>
      </c>
      <c r="B1784" s="5">
        <f>TITRES_STAT!D1787</f>
        <v>4.5537000000000001</v>
      </c>
      <c r="C1784" s="2">
        <f t="shared" si="243"/>
        <v>1.7100000000000115E-2</v>
      </c>
      <c r="D1784" s="2">
        <f t="shared" si="244"/>
        <v>1.7100000000000115E-2</v>
      </c>
      <c r="E1784" s="2">
        <f t="shared" si="245"/>
        <v>0</v>
      </c>
      <c r="F1784" s="2">
        <f t="shared" si="250"/>
        <v>1.6067492423061831E-2</v>
      </c>
      <c r="G1784" s="2">
        <f t="shared" si="250"/>
        <v>4.8990852654227524E-3</v>
      </c>
      <c r="H1784" s="2">
        <f t="shared" si="247"/>
        <v>3.2796923410303891</v>
      </c>
      <c r="I1784" s="2">
        <f t="shared" si="248"/>
        <v>76.633834390085212</v>
      </c>
    </row>
    <row r="1785" spans="1:9" ht="13.5" x14ac:dyDescent="0.25">
      <c r="A1785" s="3">
        <f>TITRES_STAT!B1788</f>
        <v>45372</v>
      </c>
      <c r="B1785" s="5">
        <f>TITRES_STAT!D1788</f>
        <v>4.5537000000000001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1.4919814392843128E-2</v>
      </c>
      <c r="G1785" s="2">
        <f t="shared" si="250"/>
        <v>4.5491506036068417E-3</v>
      </c>
      <c r="H1785" s="2">
        <f t="shared" si="247"/>
        <v>3.2796923410303886</v>
      </c>
      <c r="I1785" s="2">
        <f t="shared" si="248"/>
        <v>76.633834390085212</v>
      </c>
    </row>
    <row r="1786" spans="1:9" ht="13.5" x14ac:dyDescent="0.25">
      <c r="A1786" s="3">
        <f>TITRES_STAT!B1789</f>
        <v>45373</v>
      </c>
      <c r="B1786" s="5">
        <f>TITRES_STAT!D1789</f>
        <v>4.5967000000000002</v>
      </c>
      <c r="C1786" s="2">
        <f t="shared" si="243"/>
        <v>4.3000000000000149E-2</v>
      </c>
      <c r="D1786" s="2">
        <f t="shared" si="244"/>
        <v>4.3000000000000149E-2</v>
      </c>
      <c r="E1786" s="2">
        <f t="shared" si="245"/>
        <v>0</v>
      </c>
      <c r="F1786" s="2">
        <f t="shared" si="250"/>
        <v>1.6925541936211486E-2</v>
      </c>
      <c r="G1786" s="2">
        <f t="shared" si="250"/>
        <v>4.2242112747777815E-3</v>
      </c>
      <c r="H1786" s="2">
        <f t="shared" si="247"/>
        <v>4.0067934189920154</v>
      </c>
      <c r="I1786" s="2">
        <f t="shared" si="248"/>
        <v>80.027136805629908</v>
      </c>
    </row>
    <row r="1787" spans="1:9" ht="13.5" x14ac:dyDescent="0.25">
      <c r="A1787" s="3">
        <f>TITRES_STAT!B1790</f>
        <v>45376</v>
      </c>
      <c r="B1787" s="5">
        <f>TITRES_STAT!D1790</f>
        <v>4.5967000000000002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1.5716574655053522E-2</v>
      </c>
      <c r="G1787" s="2">
        <f t="shared" si="250"/>
        <v>3.9224818980079399E-3</v>
      </c>
      <c r="H1787" s="2">
        <f t="shared" si="247"/>
        <v>4.0067934189920154</v>
      </c>
      <c r="I1787" s="2">
        <f t="shared" si="248"/>
        <v>80.027136805629908</v>
      </c>
    </row>
    <row r="1788" spans="1:9" ht="13.5" x14ac:dyDescent="0.25">
      <c r="A1788" s="3">
        <f>TITRES_STAT!B1791</f>
        <v>45377</v>
      </c>
      <c r="B1788" s="5">
        <f>TITRES_STAT!D1791</f>
        <v>4.6311</v>
      </c>
      <c r="C1788" s="2">
        <f t="shared" si="243"/>
        <v>3.4399999999999764E-2</v>
      </c>
      <c r="D1788" s="2">
        <f t="shared" si="244"/>
        <v>3.4399999999999764E-2</v>
      </c>
      <c r="E1788" s="2">
        <f t="shared" si="245"/>
        <v>0</v>
      </c>
      <c r="F1788" s="2">
        <f t="shared" si="250"/>
        <v>1.7051105036835396E-2</v>
      </c>
      <c r="G1788" s="2">
        <f t="shared" si="250"/>
        <v>3.6423046195788013E-3</v>
      </c>
      <c r="H1788" s="2">
        <f t="shared" si="247"/>
        <v>4.6814055433966413</v>
      </c>
      <c r="I1788" s="2">
        <f t="shared" si="248"/>
        <v>82.398721718391045</v>
      </c>
    </row>
    <row r="1789" spans="1:9" ht="13.5" x14ac:dyDescent="0.25">
      <c r="A1789" s="3">
        <f>TITRES_STAT!B1792</f>
        <v>45378</v>
      </c>
      <c r="B1789" s="5">
        <f>TITRES_STAT!D1792</f>
        <v>4.6397000000000004</v>
      </c>
      <c r="C1789" s="2">
        <f t="shared" si="243"/>
        <v>8.6000000000003851E-3</v>
      </c>
      <c r="D1789" s="2">
        <f t="shared" si="244"/>
        <v>8.6000000000003851E-3</v>
      </c>
      <c r="E1789" s="2">
        <f t="shared" si="245"/>
        <v>0</v>
      </c>
      <c r="F1789" s="2">
        <f t="shared" ref="F1789:G1804" si="251">((F1788*13)+D1789)/14</f>
        <v>1.6447454677061466E-2</v>
      </c>
      <c r="G1789" s="2">
        <f t="shared" si="251"/>
        <v>3.3821400038946013E-3</v>
      </c>
      <c r="H1789" s="2">
        <f t="shared" si="247"/>
        <v>4.8630318845825116</v>
      </c>
      <c r="I1789" s="2">
        <f t="shared" si="248"/>
        <v>82.943978138177783</v>
      </c>
    </row>
    <row r="1790" spans="1:9" ht="13.5" x14ac:dyDescent="0.25">
      <c r="A1790" s="3">
        <f>TITRES_STAT!B1793</f>
        <v>45379</v>
      </c>
      <c r="B1790" s="5">
        <f>TITRES_STAT!D1793</f>
        <v>4.6397000000000004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1.5272636485842791E-2</v>
      </c>
      <c r="G1790" s="2">
        <f t="shared" si="251"/>
        <v>3.1405585750449868E-3</v>
      </c>
      <c r="H1790" s="2">
        <f t="shared" si="247"/>
        <v>4.8630318845825116</v>
      </c>
      <c r="I1790" s="2">
        <f t="shared" si="248"/>
        <v>82.943978138177783</v>
      </c>
    </row>
    <row r="1791" spans="1:9" ht="13.5" x14ac:dyDescent="0.25">
      <c r="A1791" s="3">
        <f>TITRES_STAT!B1794</f>
        <v>45380</v>
      </c>
      <c r="B1791" s="5">
        <f>TITRES_STAT!D1794</f>
        <v>4.6397000000000004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1.4181733879711163E-2</v>
      </c>
      <c r="G1791" s="2">
        <f t="shared" si="251"/>
        <v>2.9162329625417732E-3</v>
      </c>
      <c r="H1791" s="2">
        <f t="shared" si="247"/>
        <v>4.8630318845825125</v>
      </c>
      <c r="I1791" s="2">
        <f t="shared" si="248"/>
        <v>82.943978138177783</v>
      </c>
    </row>
    <row r="1792" spans="1:9" ht="13.5" x14ac:dyDescent="0.25">
      <c r="A1792" s="3">
        <f>TITRES_STAT!B1795</f>
        <v>45383</v>
      </c>
      <c r="B1792" s="5">
        <f>TITRES_STAT!D1795</f>
        <v>4.6397000000000004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1.3168752888303223E-2</v>
      </c>
      <c r="G1792" s="2">
        <f t="shared" si="251"/>
        <v>2.7079306080745038E-3</v>
      </c>
      <c r="H1792" s="2">
        <f t="shared" si="247"/>
        <v>4.8630318845825125</v>
      </c>
      <c r="I1792" s="2">
        <f t="shared" si="248"/>
        <v>82.943978138177783</v>
      </c>
    </row>
    <row r="1793" spans="1:9" ht="13.5" x14ac:dyDescent="0.25">
      <c r="A1793" s="3">
        <f>TITRES_STAT!B1796</f>
        <v>45384</v>
      </c>
      <c r="B1793" s="5">
        <f>TITRES_STAT!D1796</f>
        <v>4.6397000000000004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1.2228127681995851E-2</v>
      </c>
      <c r="G1793" s="2">
        <f t="shared" si="251"/>
        <v>2.5145069932120392E-3</v>
      </c>
      <c r="H1793" s="2">
        <f t="shared" si="247"/>
        <v>4.8630318845825125</v>
      </c>
      <c r="I1793" s="2">
        <f t="shared" si="248"/>
        <v>82.943978138177783</v>
      </c>
    </row>
    <row r="1794" spans="1:9" ht="13.5" x14ac:dyDescent="0.25">
      <c r="A1794" s="3">
        <f>TITRES_STAT!B1797</f>
        <v>45385</v>
      </c>
      <c r="B1794" s="5">
        <f>TITRES_STAT!D1797</f>
        <v>4.6397000000000004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1.1354689990424717E-2</v>
      </c>
      <c r="G1794" s="2">
        <f t="shared" si="251"/>
        <v>2.3348993508397506E-3</v>
      </c>
      <c r="H1794" s="2">
        <f t="shared" si="247"/>
        <v>4.8630318845825125</v>
      </c>
      <c r="I1794" s="2">
        <f t="shared" si="248"/>
        <v>82.943978138177783</v>
      </c>
    </row>
    <row r="1795" spans="1:9" ht="13.5" x14ac:dyDescent="0.25">
      <c r="A1795" s="3">
        <f>TITRES_STAT!B1798</f>
        <v>45386</v>
      </c>
      <c r="B1795" s="5">
        <f>TITRES_STAT!D1798</f>
        <v>4.6397000000000004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1.054364070539438E-2</v>
      </c>
      <c r="G1795" s="2">
        <f t="shared" si="251"/>
        <v>2.1681208257797683E-3</v>
      </c>
      <c r="H1795" s="2">
        <f t="shared" si="247"/>
        <v>4.8630318845825125</v>
      </c>
      <c r="I1795" s="2">
        <f t="shared" si="248"/>
        <v>82.943978138177783</v>
      </c>
    </row>
    <row r="1796" spans="1:9" ht="13.5" x14ac:dyDescent="0.25">
      <c r="A1796" s="3">
        <f>TITRES_STAT!B1799</f>
        <v>45387</v>
      </c>
      <c r="B1796" s="5">
        <f>TITRES_STAT!D1799</f>
        <v>4.6740000000000004</v>
      </c>
      <c r="C1796" s="2">
        <f t="shared" si="252"/>
        <v>3.4299999999999997E-2</v>
      </c>
      <c r="D1796" s="2">
        <f t="shared" si="253"/>
        <v>3.4299999999999997E-2</v>
      </c>
      <c r="E1796" s="2">
        <f t="shared" si="254"/>
        <v>0</v>
      </c>
      <c r="F1796" s="2">
        <f t="shared" si="251"/>
        <v>1.2240523512151923E-2</v>
      </c>
      <c r="G1796" s="2">
        <f t="shared" si="251"/>
        <v>2.0132550525097845E-3</v>
      </c>
      <c r="H1796" s="2">
        <f t="shared" si="247"/>
        <v>6.0799666176883633</v>
      </c>
      <c r="I1796" s="2">
        <f t="shared" si="248"/>
        <v>85.875639618107357</v>
      </c>
    </row>
    <row r="1797" spans="1:9" ht="13.5" x14ac:dyDescent="0.25">
      <c r="A1797" s="3">
        <f>TITRES_STAT!B1800</f>
        <v>45390</v>
      </c>
      <c r="B1797" s="5">
        <f>TITRES_STAT!D1800</f>
        <v>4.7169999999999996</v>
      </c>
      <c r="C1797" s="2">
        <f t="shared" si="252"/>
        <v>4.2999999999999261E-2</v>
      </c>
      <c r="D1797" s="2">
        <f t="shared" si="253"/>
        <v>4.2999999999999261E-2</v>
      </c>
      <c r="E1797" s="2">
        <f t="shared" si="254"/>
        <v>0</v>
      </c>
      <c r="F1797" s="2">
        <f t="shared" si="251"/>
        <v>1.443762897556959E-2</v>
      </c>
      <c r="G1797" s="2">
        <f t="shared" si="251"/>
        <v>1.8694511201876572E-3</v>
      </c>
      <c r="H1797" s="2">
        <f t="shared" si="247"/>
        <v>7.7229240281609117</v>
      </c>
      <c r="I1797" s="2">
        <f t="shared" si="248"/>
        <v>88.535954265202577</v>
      </c>
    </row>
    <row r="1798" spans="1:9" ht="13.5" x14ac:dyDescent="0.25">
      <c r="A1798" s="3">
        <f>TITRES_STAT!B1801</f>
        <v>45394</v>
      </c>
      <c r="B1798" s="5">
        <f>TITRES_STAT!D1801</f>
        <v>4.6997999999999998</v>
      </c>
      <c r="C1798" s="2">
        <f t="shared" si="252"/>
        <v>-1.7199999999999882E-2</v>
      </c>
      <c r="D1798" s="2">
        <f t="shared" si="253"/>
        <v>0</v>
      </c>
      <c r="E1798" s="2">
        <f t="shared" si="254"/>
        <v>1.7199999999999882E-2</v>
      </c>
      <c r="F1798" s="2">
        <f t="shared" si="251"/>
        <v>1.3406369763028905E-2</v>
      </c>
      <c r="G1798" s="2">
        <f t="shared" si="251"/>
        <v>2.9644903258885308E-3</v>
      </c>
      <c r="H1798" s="2">
        <f t="shared" si="247"/>
        <v>4.5223186076718553</v>
      </c>
      <c r="I1798" s="2">
        <f t="shared" si="248"/>
        <v>81.891664153336706</v>
      </c>
    </row>
    <row r="1799" spans="1:9" ht="13.5" x14ac:dyDescent="0.25">
      <c r="A1799" s="3">
        <f>TITRES_STAT!B1802</f>
        <v>45397</v>
      </c>
      <c r="B1799" s="5">
        <f>TITRES_STAT!D1802</f>
        <v>4.6397000000000004</v>
      </c>
      <c r="C1799" s="2">
        <f t="shared" si="252"/>
        <v>-6.0099999999999376E-2</v>
      </c>
      <c r="D1799" s="2">
        <f t="shared" si="253"/>
        <v>0</v>
      </c>
      <c r="E1799" s="2">
        <f t="shared" si="254"/>
        <v>6.0099999999999376E-2</v>
      </c>
      <c r="F1799" s="2">
        <f t="shared" si="251"/>
        <v>1.2448771922812555E-2</v>
      </c>
      <c r="G1799" s="2">
        <f t="shared" si="251"/>
        <v>7.0455981597535916E-3</v>
      </c>
      <c r="H1799" s="2">
        <f t="shared" si="247"/>
        <v>1.7668864503121096</v>
      </c>
      <c r="I1799" s="2">
        <f t="shared" si="248"/>
        <v>63.858292779336928</v>
      </c>
    </row>
    <row r="1800" spans="1:9" ht="13.5" x14ac:dyDescent="0.25">
      <c r="A1800" s="3">
        <f>TITRES_STAT!B1803</f>
        <v>45398</v>
      </c>
      <c r="B1800" s="5">
        <f>TITRES_STAT!D1803</f>
        <v>4.6311</v>
      </c>
      <c r="C1800" s="2">
        <f t="shared" si="252"/>
        <v>-8.6000000000003851E-3</v>
      </c>
      <c r="D1800" s="2">
        <f t="shared" si="253"/>
        <v>0</v>
      </c>
      <c r="E1800" s="2">
        <f t="shared" si="254"/>
        <v>8.6000000000003851E-3</v>
      </c>
      <c r="F1800" s="2">
        <f t="shared" si="251"/>
        <v>1.1559573928325944E-2</v>
      </c>
      <c r="G1800" s="2">
        <f t="shared" si="251"/>
        <v>7.156626862628363E-3</v>
      </c>
      <c r="H1800" s="2">
        <f t="shared" si="247"/>
        <v>1.6152265795342224</v>
      </c>
      <c r="I1800" s="2">
        <f t="shared" si="248"/>
        <v>61.76239535703624</v>
      </c>
    </row>
    <row r="1801" spans="1:9" ht="13.5" x14ac:dyDescent="0.25">
      <c r="A1801" s="3">
        <f>TITRES_STAT!B1804</f>
        <v>45399</v>
      </c>
      <c r="B1801" s="5">
        <f>TITRES_STAT!D1804</f>
        <v>4.6397000000000004</v>
      </c>
      <c r="C1801" s="2">
        <f t="shared" si="252"/>
        <v>8.6000000000003851E-3</v>
      </c>
      <c r="D1801" s="2">
        <f t="shared" si="253"/>
        <v>8.6000000000003851E-3</v>
      </c>
      <c r="E1801" s="2">
        <f t="shared" si="254"/>
        <v>0</v>
      </c>
      <c r="F1801" s="2">
        <f t="shared" si="251"/>
        <v>1.1348175790588404E-2</v>
      </c>
      <c r="G1801" s="2">
        <f t="shared" si="251"/>
        <v>6.6454392295834802E-3</v>
      </c>
      <c r="H1801" s="2">
        <f t="shared" si="247"/>
        <v>1.7076637673654085</v>
      </c>
      <c r="I1801" s="2">
        <f t="shared" si="248"/>
        <v>63.067792535665802</v>
      </c>
    </row>
    <row r="1802" spans="1:9" ht="13.5" x14ac:dyDescent="0.25">
      <c r="A1802" s="3">
        <f>TITRES_STAT!B1805</f>
        <v>45400</v>
      </c>
      <c r="B1802" s="5">
        <f>TITRES_STAT!D1805</f>
        <v>4.6224999999999996</v>
      </c>
      <c r="C1802" s="2">
        <f t="shared" si="252"/>
        <v>-1.720000000000077E-2</v>
      </c>
      <c r="D1802" s="2">
        <f t="shared" si="253"/>
        <v>0</v>
      </c>
      <c r="E1802" s="2">
        <f t="shared" si="254"/>
        <v>1.720000000000077E-2</v>
      </c>
      <c r="F1802" s="2">
        <f t="shared" si="251"/>
        <v>1.0537591805546375E-2</v>
      </c>
      <c r="G1802" s="2">
        <f t="shared" si="251"/>
        <v>7.3993364274704291E-3</v>
      </c>
      <c r="H1802" s="2">
        <f t="shared" si="247"/>
        <v>1.4241265968695525</v>
      </c>
      <c r="I1802" s="2">
        <f t="shared" si="248"/>
        <v>58.748029030687945</v>
      </c>
    </row>
    <row r="1803" spans="1:9" ht="13.5" x14ac:dyDescent="0.25">
      <c r="A1803" s="3">
        <f>TITRES_STAT!B1806</f>
        <v>45401</v>
      </c>
      <c r="B1803" s="5">
        <f>TITRES_STAT!D1806</f>
        <v>4.5537000000000001</v>
      </c>
      <c r="C1803" s="2">
        <f t="shared" si="252"/>
        <v>-6.8799999999999528E-2</v>
      </c>
      <c r="D1803" s="2">
        <f t="shared" si="253"/>
        <v>0</v>
      </c>
      <c r="E1803" s="2">
        <f t="shared" si="254"/>
        <v>6.8799999999999528E-2</v>
      </c>
      <c r="F1803" s="2">
        <f t="shared" si="251"/>
        <v>9.7849066765787768E-3</v>
      </c>
      <c r="G1803" s="2">
        <f t="shared" si="251"/>
        <v>1.1785098111222508E-2</v>
      </c>
      <c r="H1803" s="2">
        <f t="shared" si="247"/>
        <v>0.8302779140430725</v>
      </c>
      <c r="I1803" s="2">
        <f t="shared" si="248"/>
        <v>45.363488663259545</v>
      </c>
    </row>
    <row r="1804" spans="1:9" ht="13.5" x14ac:dyDescent="0.25">
      <c r="A1804" s="3">
        <f>TITRES_STAT!B1807</f>
        <v>45404</v>
      </c>
      <c r="B1804" s="5">
        <f>TITRES_STAT!D1807</f>
        <v>4.7256</v>
      </c>
      <c r="C1804" s="2">
        <f t="shared" si="252"/>
        <v>0.17189999999999994</v>
      </c>
      <c r="D1804" s="2">
        <f t="shared" si="253"/>
        <v>0.17189999999999994</v>
      </c>
      <c r="E1804" s="2">
        <f t="shared" si="254"/>
        <v>0</v>
      </c>
      <c r="F1804" s="2">
        <f t="shared" si="251"/>
        <v>2.1364556199680289E-2</v>
      </c>
      <c r="G1804" s="2">
        <f t="shared" si="251"/>
        <v>1.0943305388992328E-2</v>
      </c>
      <c r="H1804" s="2">
        <f t="shared" si="247"/>
        <v>1.9522946166859703</v>
      </c>
      <c r="I1804" s="2">
        <f t="shared" si="248"/>
        <v>66.128041749352008</v>
      </c>
    </row>
    <row r="1805" spans="1:9" ht="13.5" x14ac:dyDescent="0.25">
      <c r="A1805" s="3">
        <f>TITRES_STAT!B1808</f>
        <v>45405</v>
      </c>
      <c r="B1805" s="5">
        <f>TITRES_STAT!D1808</f>
        <v>4.7342000000000004</v>
      </c>
      <c r="C1805" s="2">
        <f t="shared" si="252"/>
        <v>8.6000000000003851E-3</v>
      </c>
      <c r="D1805" s="2">
        <f t="shared" si="253"/>
        <v>8.6000000000003851E-3</v>
      </c>
      <c r="E1805" s="2">
        <f t="shared" si="254"/>
        <v>0</v>
      </c>
      <c r="F1805" s="2">
        <f t="shared" ref="F1805:G1820" si="255">((F1804*13)+D1805)/14</f>
        <v>2.0452802185417441E-2</v>
      </c>
      <c r="G1805" s="2">
        <f t="shared" si="255"/>
        <v>1.016164071835002E-2</v>
      </c>
      <c r="H1805" s="2">
        <f t="shared" si="247"/>
        <v>2.0127460468547675</v>
      </c>
      <c r="I1805" s="2">
        <f t="shared" si="248"/>
        <v>66.807690245117897</v>
      </c>
    </row>
    <row r="1806" spans="1:9" ht="13.5" x14ac:dyDescent="0.25">
      <c r="A1806" s="3">
        <f>TITRES_STAT!B1809</f>
        <v>45406</v>
      </c>
      <c r="B1806" s="5">
        <f>TITRES_STAT!D1809</f>
        <v>4.8459000000000003</v>
      </c>
      <c r="C1806" s="2">
        <f t="shared" si="252"/>
        <v>0.11169999999999991</v>
      </c>
      <c r="D1806" s="2">
        <f t="shared" si="253"/>
        <v>0.11169999999999991</v>
      </c>
      <c r="E1806" s="2">
        <f t="shared" si="254"/>
        <v>0</v>
      </c>
      <c r="F1806" s="2">
        <f t="shared" si="255"/>
        <v>2.6970459172173333E-2</v>
      </c>
      <c r="G1806" s="2">
        <f t="shared" si="255"/>
        <v>9.4358092384678755E-3</v>
      </c>
      <c r="H1806" s="2">
        <f t="shared" si="247"/>
        <v>2.8583090745646125</v>
      </c>
      <c r="I1806" s="2">
        <f t="shared" si="248"/>
        <v>74.081910477510306</v>
      </c>
    </row>
    <row r="1807" spans="1:9" ht="13.5" x14ac:dyDescent="0.25">
      <c r="A1807" s="3">
        <f>TITRES_STAT!B1810</f>
        <v>45407</v>
      </c>
      <c r="B1807" s="5">
        <f>TITRES_STAT!D1810</f>
        <v>4.8372999999999999</v>
      </c>
      <c r="C1807" s="2">
        <f t="shared" si="252"/>
        <v>-8.6000000000003851E-3</v>
      </c>
      <c r="D1807" s="2">
        <f t="shared" si="253"/>
        <v>0</v>
      </c>
      <c r="E1807" s="2">
        <f t="shared" si="254"/>
        <v>8.6000000000003851E-3</v>
      </c>
      <c r="F1807" s="2">
        <f t="shared" si="255"/>
        <v>2.5043997802732382E-2</v>
      </c>
      <c r="G1807" s="2">
        <f t="shared" si="255"/>
        <v>9.3761085785773416E-3</v>
      </c>
      <c r="H1807" s="2">
        <f t="shared" si="247"/>
        <v>2.6710439190042279</v>
      </c>
      <c r="I1807" s="2">
        <f t="shared" si="248"/>
        <v>72.759791981152588</v>
      </c>
    </row>
    <row r="1808" spans="1:9" ht="13.5" x14ac:dyDescent="0.25">
      <c r="A1808" s="3">
        <f>TITRES_STAT!B1811</f>
        <v>45408</v>
      </c>
      <c r="B1808" s="5">
        <f>TITRES_STAT!D1811</f>
        <v>4.9059999999999997</v>
      </c>
      <c r="C1808" s="2">
        <f t="shared" si="252"/>
        <v>6.8699999999999761E-2</v>
      </c>
      <c r="D1808" s="2">
        <f t="shared" si="253"/>
        <v>6.8699999999999761E-2</v>
      </c>
      <c r="E1808" s="2">
        <f t="shared" si="254"/>
        <v>0</v>
      </c>
      <c r="F1808" s="2">
        <f t="shared" si="255"/>
        <v>2.8162283673965765E-2</v>
      </c>
      <c r="G1808" s="2">
        <f t="shared" si="255"/>
        <v>8.7063865372503883E-3</v>
      </c>
      <c r="H1808" s="2">
        <f t="shared" si="247"/>
        <v>3.2346695788744353</v>
      </c>
      <c r="I1808" s="2">
        <f t="shared" si="248"/>
        <v>76.38540666812078</v>
      </c>
    </row>
    <row r="1809" spans="1:9" ht="13.5" x14ac:dyDescent="0.25">
      <c r="A1809" s="3">
        <f>TITRES_STAT!B1812</f>
        <v>45411</v>
      </c>
      <c r="B1809" s="5">
        <f>TITRES_STAT!D1812</f>
        <v>4.9404000000000003</v>
      </c>
      <c r="C1809" s="2">
        <f t="shared" si="252"/>
        <v>3.4400000000000652E-2</v>
      </c>
      <c r="D1809" s="2">
        <f t="shared" si="253"/>
        <v>3.4400000000000652E-2</v>
      </c>
      <c r="E1809" s="2">
        <f t="shared" si="254"/>
        <v>0</v>
      </c>
      <c r="F1809" s="2">
        <f t="shared" si="255"/>
        <v>2.8607834840111115E-2</v>
      </c>
      <c r="G1809" s="2">
        <f t="shared" si="255"/>
        <v>8.0845017845896459E-3</v>
      </c>
      <c r="H1809" s="2">
        <f t="shared" ref="H1809:H1872" si="256">F1809/G1809</f>
        <v>3.5386020811625309</v>
      </c>
      <c r="I1809" s="2">
        <f t="shared" ref="I1809:I1872" si="257">IF(G1809=0,100,100-(100/(1+H1809)))</f>
        <v>77.966783998304237</v>
      </c>
    </row>
    <row r="1810" spans="1:9" ht="13.5" x14ac:dyDescent="0.25">
      <c r="A1810" s="3">
        <f>TITRES_STAT!B1813</f>
        <v>45412</v>
      </c>
      <c r="B1810" s="5">
        <f>TITRES_STAT!D1813</f>
        <v>4.9576000000000002</v>
      </c>
      <c r="C1810" s="2">
        <f t="shared" si="252"/>
        <v>1.7199999999999882E-2</v>
      </c>
      <c r="D1810" s="2">
        <f t="shared" si="253"/>
        <v>1.7199999999999882E-2</v>
      </c>
      <c r="E1810" s="2">
        <f t="shared" si="254"/>
        <v>0</v>
      </c>
      <c r="F1810" s="2">
        <f t="shared" si="255"/>
        <v>2.7792989494388885E-2</v>
      </c>
      <c r="G1810" s="2">
        <f t="shared" si="255"/>
        <v>7.5070373714046712E-3</v>
      </c>
      <c r="H1810" s="2">
        <f t="shared" si="256"/>
        <v>3.7022580439330395</v>
      </c>
      <c r="I1810" s="2">
        <f t="shared" si="257"/>
        <v>78.733621365373111</v>
      </c>
    </row>
    <row r="1811" spans="1:9" ht="13.5" x14ac:dyDescent="0.25">
      <c r="A1811" s="3">
        <f>TITRES_STAT!B1814</f>
        <v>45414</v>
      </c>
      <c r="B1811" s="5">
        <f>TITRES_STAT!D1814</f>
        <v>4.9661999999999997</v>
      </c>
      <c r="C1811" s="2">
        <f t="shared" si="252"/>
        <v>8.5999999999994969E-3</v>
      </c>
      <c r="D1811" s="2">
        <f t="shared" si="253"/>
        <v>8.5999999999994969E-3</v>
      </c>
      <c r="E1811" s="2">
        <f t="shared" si="254"/>
        <v>0</v>
      </c>
      <c r="F1811" s="2">
        <f t="shared" si="255"/>
        <v>2.6422061673361068E-2</v>
      </c>
      <c r="G1811" s="2">
        <f t="shared" si="255"/>
        <v>6.9708204163043382E-3</v>
      </c>
      <c r="H1811" s="2">
        <f t="shared" si="256"/>
        <v>3.7903804854248464</v>
      </c>
      <c r="I1811" s="2">
        <f t="shared" si="257"/>
        <v>79.124831460828887</v>
      </c>
    </row>
    <row r="1812" spans="1:9" ht="13.5" x14ac:dyDescent="0.25">
      <c r="A1812" s="3">
        <f>TITRES_STAT!B1815</f>
        <v>45415</v>
      </c>
      <c r="B1812" s="5">
        <f>TITRES_STAT!D1815</f>
        <v>5.0693000000000001</v>
      </c>
      <c r="C1812" s="2">
        <f t="shared" si="252"/>
        <v>0.10310000000000041</v>
      </c>
      <c r="D1812" s="2">
        <f t="shared" si="253"/>
        <v>0.10310000000000041</v>
      </c>
      <c r="E1812" s="2">
        <f t="shared" si="254"/>
        <v>0</v>
      </c>
      <c r="F1812" s="2">
        <f t="shared" si="255"/>
        <v>3.189905726812102E-2</v>
      </c>
      <c r="G1812" s="2">
        <f t="shared" si="255"/>
        <v>6.4729046722826001E-3</v>
      </c>
      <c r="H1812" s="2">
        <f t="shared" si="256"/>
        <v>4.9280900744166471</v>
      </c>
      <c r="I1812" s="2">
        <f t="shared" si="257"/>
        <v>83.131160501160153</v>
      </c>
    </row>
    <row r="1813" spans="1:9" ht="13.5" x14ac:dyDescent="0.25">
      <c r="A1813" s="3">
        <f>TITRES_STAT!B1816</f>
        <v>45418</v>
      </c>
      <c r="B1813" s="5">
        <f>TITRES_STAT!D1816</f>
        <v>5.0606999999999998</v>
      </c>
      <c r="C1813" s="2">
        <f t="shared" si="252"/>
        <v>-8.6000000000003851E-3</v>
      </c>
      <c r="D1813" s="2">
        <f t="shared" si="253"/>
        <v>0</v>
      </c>
      <c r="E1813" s="2">
        <f t="shared" si="254"/>
        <v>8.6000000000003851E-3</v>
      </c>
      <c r="F1813" s="2">
        <f t="shared" si="255"/>
        <v>2.9620553177540948E-2</v>
      </c>
      <c r="G1813" s="2">
        <f t="shared" si="255"/>
        <v>6.62484005283387E-3</v>
      </c>
      <c r="H1813" s="2">
        <f t="shared" si="256"/>
        <v>4.4711348411906693</v>
      </c>
      <c r="I1813" s="2">
        <f t="shared" si="257"/>
        <v>81.722256368618901</v>
      </c>
    </row>
    <row r="1814" spans="1:9" ht="13.5" x14ac:dyDescent="0.25">
      <c r="A1814" s="3">
        <f>TITRES_STAT!B1817</f>
        <v>45419</v>
      </c>
      <c r="B1814" s="5">
        <f>TITRES_STAT!D1817</f>
        <v>4.9832999999999998</v>
      </c>
      <c r="C1814" s="2">
        <f t="shared" si="252"/>
        <v>-7.7399999999999913E-2</v>
      </c>
      <c r="D1814" s="2">
        <f t="shared" si="253"/>
        <v>0</v>
      </c>
      <c r="E1814" s="2">
        <f t="shared" si="254"/>
        <v>7.7399999999999913E-2</v>
      </c>
      <c r="F1814" s="2">
        <f t="shared" si="255"/>
        <v>2.7504799379145167E-2</v>
      </c>
      <c r="G1814" s="2">
        <f t="shared" si="255"/>
        <v>1.1680208620488587E-2</v>
      </c>
      <c r="H1814" s="2">
        <f t="shared" si="256"/>
        <v>2.3548209002789742</v>
      </c>
      <c r="I1814" s="2">
        <f t="shared" si="257"/>
        <v>70.192149455225945</v>
      </c>
    </row>
    <row r="1815" spans="1:9" ht="13.5" x14ac:dyDescent="0.25">
      <c r="A1815" s="3">
        <f>TITRES_STAT!B1818</f>
        <v>45420</v>
      </c>
      <c r="B1815" s="5">
        <f>TITRES_STAT!D1818</f>
        <v>4.8974000000000002</v>
      </c>
      <c r="C1815" s="2">
        <f t="shared" si="252"/>
        <v>-8.5899999999999643E-2</v>
      </c>
      <c r="D1815" s="2">
        <f t="shared" si="253"/>
        <v>0</v>
      </c>
      <c r="E1815" s="2">
        <f t="shared" si="254"/>
        <v>8.5899999999999643E-2</v>
      </c>
      <c r="F1815" s="2">
        <f t="shared" si="255"/>
        <v>2.5540170852063369E-2</v>
      </c>
      <c r="G1815" s="2">
        <f t="shared" si="255"/>
        <v>1.6981622290453663E-2</v>
      </c>
      <c r="H1815" s="2">
        <f t="shared" si="256"/>
        <v>1.5039888660355467</v>
      </c>
      <c r="I1815" s="2">
        <f t="shared" si="257"/>
        <v>60.063720188051192</v>
      </c>
    </row>
    <row r="1816" spans="1:9" ht="13.5" x14ac:dyDescent="0.25">
      <c r="A1816" s="3">
        <f>TITRES_STAT!B1819</f>
        <v>45421</v>
      </c>
      <c r="B1816" s="5">
        <f>TITRES_STAT!D1819</f>
        <v>4.8887999999999998</v>
      </c>
      <c r="C1816" s="2">
        <f t="shared" si="252"/>
        <v>-8.6000000000003851E-3</v>
      </c>
      <c r="D1816" s="2">
        <f t="shared" si="253"/>
        <v>0</v>
      </c>
      <c r="E1816" s="2">
        <f t="shared" si="254"/>
        <v>8.6000000000003851E-3</v>
      </c>
      <c r="F1816" s="2">
        <f t="shared" si="255"/>
        <v>2.371587293405884E-2</v>
      </c>
      <c r="G1816" s="2">
        <f t="shared" si="255"/>
        <v>1.6382934983992715E-2</v>
      </c>
      <c r="H1816" s="2">
        <f t="shared" si="256"/>
        <v>1.4475961088309832</v>
      </c>
      <c r="I1816" s="2">
        <f t="shared" si="257"/>
        <v>59.143585970251507</v>
      </c>
    </row>
    <row r="1817" spans="1:9" ht="13.5" x14ac:dyDescent="0.25">
      <c r="A1817" s="3">
        <f>TITRES_STAT!B1820</f>
        <v>45422</v>
      </c>
      <c r="B1817" s="5">
        <f>TITRES_STAT!D1820</f>
        <v>4.9231999999999996</v>
      </c>
      <c r="C1817" s="2">
        <f t="shared" si="252"/>
        <v>3.4399999999999764E-2</v>
      </c>
      <c r="D1817" s="2">
        <f t="shared" si="253"/>
        <v>3.4399999999999764E-2</v>
      </c>
      <c r="E1817" s="2">
        <f t="shared" si="254"/>
        <v>0</v>
      </c>
      <c r="F1817" s="2">
        <f t="shared" si="255"/>
        <v>2.4479024867340334E-2</v>
      </c>
      <c r="G1817" s="2">
        <f t="shared" si="255"/>
        <v>1.521272534227895E-2</v>
      </c>
      <c r="H1817" s="2">
        <f t="shared" si="256"/>
        <v>1.6091150215739871</v>
      </c>
      <c r="I1817" s="2">
        <f t="shared" si="257"/>
        <v>61.672828076520169</v>
      </c>
    </row>
    <row r="1818" spans="1:9" ht="13.5" x14ac:dyDescent="0.25">
      <c r="A1818" s="3">
        <f>TITRES_STAT!B1821</f>
        <v>45425</v>
      </c>
      <c r="B1818" s="5">
        <f>TITRES_STAT!D1821</f>
        <v>4.9661999999999997</v>
      </c>
      <c r="C1818" s="2">
        <f t="shared" si="252"/>
        <v>4.3000000000000149E-2</v>
      </c>
      <c r="D1818" s="2">
        <f t="shared" si="253"/>
        <v>4.3000000000000149E-2</v>
      </c>
      <c r="E1818" s="2">
        <f t="shared" si="254"/>
        <v>0</v>
      </c>
      <c r="F1818" s="2">
        <f t="shared" si="255"/>
        <v>2.5801951662530322E-2</v>
      </c>
      <c r="G1818" s="2">
        <f t="shared" si="255"/>
        <v>1.412610210354474E-2</v>
      </c>
      <c r="H1818" s="2">
        <f t="shared" si="256"/>
        <v>1.8265443271895718</v>
      </c>
      <c r="I1818" s="2">
        <f t="shared" si="257"/>
        <v>64.621110294268817</v>
      </c>
    </row>
    <row r="1819" spans="1:9" ht="13.5" x14ac:dyDescent="0.25">
      <c r="A1819" s="3">
        <f>TITRES_STAT!B1822</f>
        <v>45426</v>
      </c>
      <c r="B1819" s="5">
        <f>TITRES_STAT!D1822</f>
        <v>4.8974000000000002</v>
      </c>
      <c r="C1819" s="2">
        <f t="shared" si="252"/>
        <v>-6.8799999999999528E-2</v>
      </c>
      <c r="D1819" s="2">
        <f t="shared" si="253"/>
        <v>0</v>
      </c>
      <c r="E1819" s="2">
        <f t="shared" si="254"/>
        <v>6.8799999999999528E-2</v>
      </c>
      <c r="F1819" s="2">
        <f t="shared" si="255"/>
        <v>2.395895511520673E-2</v>
      </c>
      <c r="G1819" s="2">
        <f t="shared" si="255"/>
        <v>1.8031380524720083E-2</v>
      </c>
      <c r="H1819" s="2">
        <f t="shared" si="256"/>
        <v>1.328736592428974</v>
      </c>
      <c r="I1819" s="2">
        <f t="shared" si="257"/>
        <v>57.058260549899451</v>
      </c>
    </row>
    <row r="1820" spans="1:9" ht="13.5" x14ac:dyDescent="0.25">
      <c r="A1820" s="3">
        <f>TITRES_STAT!B1823</f>
        <v>45427</v>
      </c>
      <c r="B1820" s="5">
        <f>TITRES_STAT!D1823</f>
        <v>4.9404000000000003</v>
      </c>
      <c r="C1820" s="2">
        <f t="shared" si="252"/>
        <v>4.3000000000000149E-2</v>
      </c>
      <c r="D1820" s="2">
        <f t="shared" si="253"/>
        <v>4.3000000000000149E-2</v>
      </c>
      <c r="E1820" s="2">
        <f t="shared" si="254"/>
        <v>0</v>
      </c>
      <c r="F1820" s="2">
        <f t="shared" si="255"/>
        <v>2.5319029749834829E-2</v>
      </c>
      <c r="G1820" s="2">
        <f t="shared" si="255"/>
        <v>1.6743424772954364E-2</v>
      </c>
      <c r="H1820" s="2">
        <f t="shared" si="256"/>
        <v>1.5121774722416785</v>
      </c>
      <c r="I1820" s="2">
        <f t="shared" si="257"/>
        <v>60.193895095011932</v>
      </c>
    </row>
    <row r="1821" spans="1:9" ht="13.5" x14ac:dyDescent="0.25">
      <c r="A1821" s="3">
        <f>TITRES_STAT!B1824</f>
        <v>45428</v>
      </c>
      <c r="B1821" s="5">
        <f>TITRES_STAT!D1824</f>
        <v>4.8887999999999998</v>
      </c>
      <c r="C1821" s="2">
        <f t="shared" si="252"/>
        <v>-5.1600000000000534E-2</v>
      </c>
      <c r="D1821" s="2">
        <f t="shared" si="253"/>
        <v>0</v>
      </c>
      <c r="E1821" s="2">
        <f t="shared" si="254"/>
        <v>5.1600000000000534E-2</v>
      </c>
      <c r="F1821" s="2">
        <f t="shared" ref="F1821:G1836" si="258">((F1820*13)+D1821)/14</f>
        <v>2.3510527624846626E-2</v>
      </c>
      <c r="G1821" s="2">
        <f t="shared" si="258"/>
        <v>1.9233180146314803E-2</v>
      </c>
      <c r="H1821" s="2">
        <f t="shared" si="256"/>
        <v>1.2223941878562079</v>
      </c>
      <c r="I1821" s="2">
        <f t="shared" si="257"/>
        <v>55.003482034632576</v>
      </c>
    </row>
    <row r="1822" spans="1:9" ht="13.5" x14ac:dyDescent="0.25">
      <c r="A1822" s="3">
        <f>TITRES_STAT!B1825</f>
        <v>45429</v>
      </c>
      <c r="B1822" s="5">
        <f>TITRES_STAT!D1825</f>
        <v>4.8887999999999998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2.1831204223071866E-2</v>
      </c>
      <c r="G1822" s="2">
        <f t="shared" si="258"/>
        <v>1.7859381564435173E-2</v>
      </c>
      <c r="H1822" s="2">
        <f t="shared" si="256"/>
        <v>1.2223941878562079</v>
      </c>
      <c r="I1822" s="2">
        <f t="shared" si="257"/>
        <v>55.003482034632576</v>
      </c>
    </row>
    <row r="1823" spans="1:9" ht="13.5" x14ac:dyDescent="0.25">
      <c r="A1823" s="3">
        <f>TITRES_STAT!B1826</f>
        <v>45432</v>
      </c>
      <c r="B1823" s="5">
        <f>TITRES_STAT!D1826</f>
        <v>5.0349000000000004</v>
      </c>
      <c r="C1823" s="2">
        <f t="shared" si="252"/>
        <v>0.14610000000000056</v>
      </c>
      <c r="D1823" s="2">
        <f t="shared" si="253"/>
        <v>0.14610000000000056</v>
      </c>
      <c r="E1823" s="2">
        <f t="shared" si="254"/>
        <v>0</v>
      </c>
      <c r="F1823" s="2">
        <f t="shared" si="258"/>
        <v>3.0707546778566772E-2</v>
      </c>
      <c r="G1823" s="2">
        <f t="shared" si="258"/>
        <v>1.6583711452689803E-2</v>
      </c>
      <c r="H1823" s="2">
        <f t="shared" si="256"/>
        <v>1.8516691433138839</v>
      </c>
      <c r="I1823" s="2">
        <f t="shared" si="257"/>
        <v>64.932818298902845</v>
      </c>
    </row>
    <row r="1824" spans="1:9" ht="13.5" x14ac:dyDescent="0.25">
      <c r="A1824" s="3">
        <f>TITRES_STAT!B1827</f>
        <v>45433</v>
      </c>
      <c r="B1824" s="5">
        <f>TITRES_STAT!D1827</f>
        <v>4.9832999999999998</v>
      </c>
      <c r="C1824" s="2">
        <f t="shared" si="252"/>
        <v>-5.1600000000000534E-2</v>
      </c>
      <c r="D1824" s="2">
        <f t="shared" si="253"/>
        <v>0</v>
      </c>
      <c r="E1824" s="2">
        <f t="shared" si="254"/>
        <v>5.1600000000000534E-2</v>
      </c>
      <c r="F1824" s="2">
        <f t="shared" si="258"/>
        <v>2.8514150580097715E-2</v>
      </c>
      <c r="G1824" s="2">
        <f t="shared" si="258"/>
        <v>1.9084874920354853E-2</v>
      </c>
      <c r="H1824" s="2">
        <f t="shared" si="256"/>
        <v>1.4940706029823716</v>
      </c>
      <c r="I1824" s="2">
        <f t="shared" si="257"/>
        <v>59.904904103187164</v>
      </c>
    </row>
    <row r="1825" spans="1:9" ht="13.5" x14ac:dyDescent="0.25">
      <c r="A1825" s="3">
        <f>TITRES_STAT!B1828</f>
        <v>45434</v>
      </c>
      <c r="B1825" s="5">
        <f>TITRES_STAT!D1828</f>
        <v>4.8974000000000002</v>
      </c>
      <c r="C1825" s="2">
        <f t="shared" si="252"/>
        <v>-8.5899999999999643E-2</v>
      </c>
      <c r="D1825" s="2">
        <f t="shared" si="253"/>
        <v>0</v>
      </c>
      <c r="E1825" s="2">
        <f t="shared" si="254"/>
        <v>8.5899999999999643E-2</v>
      </c>
      <c r="F1825" s="2">
        <f t="shared" si="258"/>
        <v>2.6477425538662166E-2</v>
      </c>
      <c r="G1825" s="2">
        <f t="shared" si="258"/>
        <v>2.3857383854615197E-2</v>
      </c>
      <c r="H1825" s="2">
        <f t="shared" si="256"/>
        <v>1.1098209971392199</v>
      </c>
      <c r="I1825" s="2">
        <f t="shared" si="257"/>
        <v>52.602614091151104</v>
      </c>
    </row>
    <row r="1826" spans="1:9" ht="13.5" x14ac:dyDescent="0.25">
      <c r="A1826" s="3">
        <f>TITRES_STAT!B1829</f>
        <v>45435</v>
      </c>
      <c r="B1826" s="5">
        <f>TITRES_STAT!D1829</f>
        <v>5.0949999999999998</v>
      </c>
      <c r="C1826" s="2">
        <f t="shared" si="252"/>
        <v>0.19759999999999955</v>
      </c>
      <c r="D1826" s="2">
        <f t="shared" si="253"/>
        <v>0.19759999999999955</v>
      </c>
      <c r="E1826" s="2">
        <f t="shared" si="254"/>
        <v>0</v>
      </c>
      <c r="F1826" s="2">
        <f t="shared" si="258"/>
        <v>3.8700466571614842E-2</v>
      </c>
      <c r="G1826" s="2">
        <f t="shared" si="258"/>
        <v>2.2153285007856967E-2</v>
      </c>
      <c r="H1826" s="2">
        <f t="shared" si="256"/>
        <v>1.7469403096601335</v>
      </c>
      <c r="I1826" s="2">
        <f t="shared" si="257"/>
        <v>63.595859856025577</v>
      </c>
    </row>
    <row r="1827" spans="1:9" ht="13.5" x14ac:dyDescent="0.25">
      <c r="A1827" s="3">
        <f>TITRES_STAT!B1830</f>
        <v>45436</v>
      </c>
      <c r="B1827" s="5">
        <f>TITRES_STAT!D1830</f>
        <v>4.8372999999999999</v>
      </c>
      <c r="C1827" s="2">
        <f t="shared" si="252"/>
        <v>-0.25769999999999982</v>
      </c>
      <c r="D1827" s="2">
        <f t="shared" si="253"/>
        <v>0</v>
      </c>
      <c r="E1827" s="2">
        <f t="shared" si="254"/>
        <v>0.25769999999999982</v>
      </c>
      <c r="F1827" s="2">
        <f t="shared" si="258"/>
        <v>3.5936147530785209E-2</v>
      </c>
      <c r="G1827" s="2">
        <f t="shared" si="258"/>
        <v>3.8978050364438598E-2</v>
      </c>
      <c r="H1827" s="2">
        <f t="shared" si="256"/>
        <v>0.92195856885575145</v>
      </c>
      <c r="I1827" s="2">
        <f t="shared" si="257"/>
        <v>47.969742105556655</v>
      </c>
    </row>
    <row r="1828" spans="1:9" ht="13.5" x14ac:dyDescent="0.25">
      <c r="A1828" s="3">
        <f>TITRES_STAT!B1831</f>
        <v>45439</v>
      </c>
      <c r="B1828" s="5">
        <f>TITRES_STAT!D1831</f>
        <v>4.8974000000000002</v>
      </c>
      <c r="C1828" s="2">
        <f t="shared" si="252"/>
        <v>6.0100000000000264E-2</v>
      </c>
      <c r="D1828" s="2">
        <f t="shared" si="253"/>
        <v>6.0100000000000264E-2</v>
      </c>
      <c r="E1828" s="2">
        <f t="shared" si="254"/>
        <v>0</v>
      </c>
      <c r="F1828" s="2">
        <f t="shared" si="258"/>
        <v>3.7662136992872006E-2</v>
      </c>
      <c r="G1828" s="2">
        <f t="shared" si="258"/>
        <v>3.6193903909835838E-2</v>
      </c>
      <c r="H1828" s="2">
        <f t="shared" si="256"/>
        <v>1.0405657562304897</v>
      </c>
      <c r="I1828" s="2">
        <f t="shared" si="257"/>
        <v>50.993983068338515</v>
      </c>
    </row>
    <row r="1829" spans="1:9" ht="13.5" x14ac:dyDescent="0.25">
      <c r="A1829" s="3">
        <f>TITRES_STAT!B1832</f>
        <v>45440</v>
      </c>
      <c r="B1829" s="5">
        <f>TITRES_STAT!D1832</f>
        <v>5.0349000000000004</v>
      </c>
      <c r="C1829" s="2">
        <f t="shared" si="252"/>
        <v>0.13750000000000018</v>
      </c>
      <c r="D1829" s="2">
        <f t="shared" si="253"/>
        <v>0.13750000000000018</v>
      </c>
      <c r="E1829" s="2">
        <f t="shared" si="254"/>
        <v>0</v>
      </c>
      <c r="F1829" s="2">
        <f t="shared" si="258"/>
        <v>4.4793412921952588E-2</v>
      </c>
      <c r="G1829" s="2">
        <f t="shared" si="258"/>
        <v>3.3608625059133278E-2</v>
      </c>
      <c r="H1829" s="2">
        <f t="shared" si="256"/>
        <v>1.3327951632397945</v>
      </c>
      <c r="I1829" s="2">
        <f t="shared" si="257"/>
        <v>57.132970105648013</v>
      </c>
    </row>
    <row r="1830" spans="1:9" ht="13.5" x14ac:dyDescent="0.25">
      <c r="A1830" s="3">
        <f>TITRES_STAT!B1833</f>
        <v>45441</v>
      </c>
      <c r="B1830" s="5">
        <f>TITRES_STAT!D1833</f>
        <v>5.0349000000000004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4.1593883427527401E-2</v>
      </c>
      <c r="G1830" s="2">
        <f t="shared" si="258"/>
        <v>3.12080089834809E-2</v>
      </c>
      <c r="H1830" s="2">
        <f t="shared" si="256"/>
        <v>1.3327951632397945</v>
      </c>
      <c r="I1830" s="2">
        <f t="shared" si="257"/>
        <v>57.132970105648013</v>
      </c>
    </row>
    <row r="1831" spans="1:9" ht="13.5" x14ac:dyDescent="0.25">
      <c r="A1831" s="3">
        <f>TITRES_STAT!B1834</f>
        <v>45442</v>
      </c>
      <c r="B1831" s="5">
        <f>TITRES_STAT!D1834</f>
        <v>5.0606999999999998</v>
      </c>
      <c r="C1831" s="2">
        <f t="shared" si="252"/>
        <v>2.5799999999999379E-2</v>
      </c>
      <c r="D1831" s="2">
        <f t="shared" si="253"/>
        <v>2.5799999999999379E-2</v>
      </c>
      <c r="E1831" s="2">
        <f t="shared" si="254"/>
        <v>0</v>
      </c>
      <c r="F1831" s="2">
        <f t="shared" si="258"/>
        <v>4.046574889698968E-2</v>
      </c>
      <c r="G1831" s="2">
        <f t="shared" si="258"/>
        <v>2.8978865484660835E-2</v>
      </c>
      <c r="H1831" s="2">
        <f t="shared" si="256"/>
        <v>1.3963883064507514</v>
      </c>
      <c r="I1831" s="2">
        <f t="shared" si="257"/>
        <v>58.270535818083573</v>
      </c>
    </row>
    <row r="1832" spans="1:9" ht="13.5" x14ac:dyDescent="0.25">
      <c r="A1832" s="3">
        <f>TITRES_STAT!B1835</f>
        <v>45443</v>
      </c>
      <c r="B1832" s="5">
        <f>TITRES_STAT!D1835</f>
        <v>5.1466000000000003</v>
      </c>
      <c r="C1832" s="2">
        <f t="shared" si="252"/>
        <v>8.5900000000000531E-2</v>
      </c>
      <c r="D1832" s="2">
        <f t="shared" si="253"/>
        <v>8.5900000000000531E-2</v>
      </c>
      <c r="E1832" s="2">
        <f t="shared" si="254"/>
        <v>0</v>
      </c>
      <c r="F1832" s="2">
        <f t="shared" si="258"/>
        <v>4.371105254720474E-2</v>
      </c>
      <c r="G1832" s="2">
        <f t="shared" si="258"/>
        <v>2.6908946521470776E-2</v>
      </c>
      <c r="H1832" s="2">
        <f t="shared" si="256"/>
        <v>1.6244059392041783</v>
      </c>
      <c r="I1832" s="2">
        <f t="shared" si="257"/>
        <v>61.896138662784814</v>
      </c>
    </row>
    <row r="1833" spans="1:9" ht="13.5" x14ac:dyDescent="0.25">
      <c r="A1833" s="3">
        <f>TITRES_STAT!B1836</f>
        <v>45446</v>
      </c>
      <c r="B1833" s="5">
        <f>TITRES_STAT!D1836</f>
        <v>5.1294000000000004</v>
      </c>
      <c r="C1833" s="2">
        <f t="shared" si="252"/>
        <v>-1.7199999999999882E-2</v>
      </c>
      <c r="D1833" s="2">
        <f t="shared" si="253"/>
        <v>0</v>
      </c>
      <c r="E1833" s="2">
        <f t="shared" si="254"/>
        <v>1.7199999999999882E-2</v>
      </c>
      <c r="F1833" s="2">
        <f t="shared" si="258"/>
        <v>4.0588834508118683E-2</v>
      </c>
      <c r="G1833" s="2">
        <f t="shared" si="258"/>
        <v>2.6215450341365711E-2</v>
      </c>
      <c r="H1833" s="2">
        <f t="shared" si="256"/>
        <v>1.5482791246989573</v>
      </c>
      <c r="I1833" s="2">
        <f t="shared" si="257"/>
        <v>60.757831027708328</v>
      </c>
    </row>
    <row r="1834" spans="1:9" ht="13.5" x14ac:dyDescent="0.25">
      <c r="A1834" s="3">
        <f>TITRES_STAT!B1837</f>
        <v>45447</v>
      </c>
      <c r="B1834" s="5">
        <f>TITRES_STAT!D1837</f>
        <v>5.0693000000000001</v>
      </c>
      <c r="C1834" s="2">
        <f t="shared" si="252"/>
        <v>-6.0100000000000264E-2</v>
      </c>
      <c r="D1834" s="2">
        <f t="shared" si="253"/>
        <v>0</v>
      </c>
      <c r="E1834" s="2">
        <f t="shared" si="254"/>
        <v>6.0100000000000264E-2</v>
      </c>
      <c r="F1834" s="2">
        <f t="shared" si="258"/>
        <v>3.7689632043253062E-2</v>
      </c>
      <c r="G1834" s="2">
        <f t="shared" si="258"/>
        <v>2.8635775316982467E-2</v>
      </c>
      <c r="H1834" s="2">
        <f t="shared" si="256"/>
        <v>1.316172920972082</v>
      </c>
      <c r="I1834" s="2">
        <f t="shared" si="257"/>
        <v>56.825330658804752</v>
      </c>
    </row>
    <row r="1835" spans="1:9" ht="13.5" x14ac:dyDescent="0.25">
      <c r="A1835" s="3">
        <f>TITRES_STAT!B1838</f>
        <v>45448</v>
      </c>
      <c r="B1835" s="5">
        <f>TITRES_STAT!D1838</f>
        <v>5.0176999999999996</v>
      </c>
      <c r="C1835" s="2">
        <f t="shared" si="252"/>
        <v>-5.1600000000000534E-2</v>
      </c>
      <c r="D1835" s="2">
        <f t="shared" si="253"/>
        <v>0</v>
      </c>
      <c r="E1835" s="2">
        <f t="shared" si="254"/>
        <v>5.1600000000000534E-2</v>
      </c>
      <c r="F1835" s="2">
        <f t="shared" si="258"/>
        <v>3.4997515468734988E-2</v>
      </c>
      <c r="G1835" s="2">
        <f t="shared" si="258"/>
        <v>3.0276077080055187E-2</v>
      </c>
      <c r="H1835" s="2">
        <f t="shared" si="256"/>
        <v>1.1559461741425583</v>
      </c>
      <c r="I1835" s="2">
        <f t="shared" si="257"/>
        <v>53.616652772061428</v>
      </c>
    </row>
    <row r="1836" spans="1:9" ht="13.5" x14ac:dyDescent="0.25">
      <c r="A1836" s="3">
        <f>TITRES_STAT!B1839</f>
        <v>45449</v>
      </c>
      <c r="B1836" s="5">
        <f>TITRES_STAT!D1839</f>
        <v>5.1121999999999996</v>
      </c>
      <c r="C1836" s="2">
        <f t="shared" si="252"/>
        <v>9.4500000000000028E-2</v>
      </c>
      <c r="D1836" s="2">
        <f t="shared" si="253"/>
        <v>9.4500000000000028E-2</v>
      </c>
      <c r="E1836" s="2">
        <f t="shared" si="254"/>
        <v>0</v>
      </c>
      <c r="F1836" s="2">
        <f t="shared" si="258"/>
        <v>3.9247692935253924E-2</v>
      </c>
      <c r="G1836" s="2">
        <f t="shared" si="258"/>
        <v>2.8113500145765531E-2</v>
      </c>
      <c r="H1836" s="2">
        <f t="shared" si="256"/>
        <v>1.3960443463730514</v>
      </c>
      <c r="I1836" s="2">
        <f t="shared" si="257"/>
        <v>58.264545415708874</v>
      </c>
    </row>
    <row r="1837" spans="1:9" ht="13.5" x14ac:dyDescent="0.25">
      <c r="A1837" s="3">
        <f>TITRES_STAT!B1840</f>
        <v>45450</v>
      </c>
      <c r="B1837" s="5">
        <f>TITRES_STAT!D1840</f>
        <v>5.0606999999999998</v>
      </c>
      <c r="C1837" s="2">
        <f t="shared" si="252"/>
        <v>-5.1499999999999879E-2</v>
      </c>
      <c r="D1837" s="2">
        <f t="shared" si="253"/>
        <v>0</v>
      </c>
      <c r="E1837" s="2">
        <f t="shared" si="254"/>
        <v>5.1499999999999879E-2</v>
      </c>
      <c r="F1837" s="2">
        <f t="shared" ref="F1837:G1852" si="259">((F1836*13)+D1837)/14</f>
        <v>3.6444286297021504E-2</v>
      </c>
      <c r="G1837" s="2">
        <f t="shared" si="259"/>
        <v>2.9783964421067986E-2</v>
      </c>
      <c r="H1837" s="2">
        <f t="shared" si="256"/>
        <v>1.2236210660808564</v>
      </c>
      <c r="I1837" s="2">
        <f t="shared" si="257"/>
        <v>55.028308768341311</v>
      </c>
    </row>
    <row r="1838" spans="1:9" ht="13.5" x14ac:dyDescent="0.25">
      <c r="A1838" s="3">
        <f>TITRES_STAT!B1841</f>
        <v>45453</v>
      </c>
      <c r="B1838" s="5">
        <f>TITRES_STAT!D1841</f>
        <v>5.0004999999999997</v>
      </c>
      <c r="C1838" s="2">
        <f t="shared" si="252"/>
        <v>-6.0200000000000031E-2</v>
      </c>
      <c r="D1838" s="2">
        <f t="shared" si="253"/>
        <v>0</v>
      </c>
      <c r="E1838" s="2">
        <f t="shared" si="254"/>
        <v>6.0200000000000031E-2</v>
      </c>
      <c r="F1838" s="2">
        <f t="shared" si="259"/>
        <v>3.3841122990091392E-2</v>
      </c>
      <c r="G1838" s="2">
        <f t="shared" si="259"/>
        <v>3.1956538390991704E-2</v>
      </c>
      <c r="H1838" s="2">
        <f t="shared" si="256"/>
        <v>1.0589733648883239</v>
      </c>
      <c r="I1838" s="2">
        <f t="shared" si="257"/>
        <v>51.432106065430396</v>
      </c>
    </row>
    <row r="1839" spans="1:9" ht="13.5" x14ac:dyDescent="0.25">
      <c r="A1839" s="3">
        <f>TITRES_STAT!B1842</f>
        <v>45454</v>
      </c>
      <c r="B1839" s="5">
        <f>TITRES_STAT!D1842</f>
        <v>5.0693000000000001</v>
      </c>
      <c r="C1839" s="2">
        <f t="shared" si="252"/>
        <v>6.8800000000000416E-2</v>
      </c>
      <c r="D1839" s="2">
        <f t="shared" si="253"/>
        <v>6.8800000000000416E-2</v>
      </c>
      <c r="E1839" s="2">
        <f t="shared" si="254"/>
        <v>0</v>
      </c>
      <c r="F1839" s="2">
        <f t="shared" si="259"/>
        <v>3.6338185633656317E-2</v>
      </c>
      <c r="G1839" s="2">
        <f t="shared" si="259"/>
        <v>2.967392850592087E-2</v>
      </c>
      <c r="H1839" s="2">
        <f t="shared" si="256"/>
        <v>1.2245829070594991</v>
      </c>
      <c r="I1839" s="2">
        <f t="shared" si="257"/>
        <v>55.047753139404406</v>
      </c>
    </row>
    <row r="1840" spans="1:9" ht="13.5" x14ac:dyDescent="0.25">
      <c r="A1840" s="3">
        <f>TITRES_STAT!B1843</f>
        <v>45455</v>
      </c>
      <c r="B1840" s="5">
        <f>TITRES_STAT!D1843</f>
        <v>5.0521000000000003</v>
      </c>
      <c r="C1840" s="2">
        <f t="shared" si="252"/>
        <v>-1.7199999999999882E-2</v>
      </c>
      <c r="D1840" s="2">
        <f t="shared" si="253"/>
        <v>0</v>
      </c>
      <c r="E1840" s="2">
        <f t="shared" si="254"/>
        <v>1.7199999999999882E-2</v>
      </c>
      <c r="F1840" s="2">
        <f t="shared" si="259"/>
        <v>3.3742600945538007E-2</v>
      </c>
      <c r="G1840" s="2">
        <f t="shared" si="259"/>
        <v>2.8782933612640799E-2</v>
      </c>
      <c r="H1840" s="2">
        <f t="shared" si="256"/>
        <v>1.1723127808875964</v>
      </c>
      <c r="I1840" s="2">
        <f t="shared" si="257"/>
        <v>53.966113499023606</v>
      </c>
    </row>
    <row r="1841" spans="1:9" ht="13.5" x14ac:dyDescent="0.25">
      <c r="A1841" s="3">
        <f>TITRES_STAT!B1844</f>
        <v>45456</v>
      </c>
      <c r="B1841" s="5">
        <f>TITRES_STAT!D1844</f>
        <v>5.0693000000000001</v>
      </c>
      <c r="C1841" s="2">
        <f t="shared" si="252"/>
        <v>1.7199999999999882E-2</v>
      </c>
      <c r="D1841" s="2">
        <f t="shared" si="253"/>
        <v>1.7199999999999882E-2</v>
      </c>
      <c r="E1841" s="2">
        <f t="shared" si="254"/>
        <v>0</v>
      </c>
      <c r="F1841" s="2">
        <f t="shared" si="259"/>
        <v>3.2560986592285283E-2</v>
      </c>
      <c r="G1841" s="2">
        <f t="shared" si="259"/>
        <v>2.6727009783166455E-2</v>
      </c>
      <c r="H1841" s="2">
        <f t="shared" si="256"/>
        <v>1.2182801913288952</v>
      </c>
      <c r="I1841" s="2">
        <f t="shared" si="257"/>
        <v>54.920032018095306</v>
      </c>
    </row>
    <row r="1842" spans="1:9" ht="13.5" x14ac:dyDescent="0.25">
      <c r="A1842" s="3">
        <f>TITRES_STAT!B1845</f>
        <v>45457</v>
      </c>
      <c r="B1842" s="5">
        <f>TITRES_STAT!D1845</f>
        <v>5.0864000000000003</v>
      </c>
      <c r="C1842" s="2">
        <f t="shared" si="252"/>
        <v>1.7100000000000115E-2</v>
      </c>
      <c r="D1842" s="2">
        <f t="shared" si="253"/>
        <v>1.7100000000000115E-2</v>
      </c>
      <c r="E1842" s="2">
        <f t="shared" si="254"/>
        <v>0</v>
      </c>
      <c r="F1842" s="2">
        <f t="shared" si="259"/>
        <v>3.1456630407122058E-2</v>
      </c>
      <c r="G1842" s="2">
        <f t="shared" si="259"/>
        <v>2.4817937655797422E-2</v>
      </c>
      <c r="H1842" s="2">
        <f t="shared" si="256"/>
        <v>1.2674957461573706</v>
      </c>
      <c r="I1842" s="2">
        <f t="shared" si="257"/>
        <v>55.898483968728158</v>
      </c>
    </row>
    <row r="1843" spans="1:9" ht="13.5" x14ac:dyDescent="0.25">
      <c r="A1843" s="3">
        <f>TITRES_STAT!B1846</f>
        <v>45461</v>
      </c>
      <c r="B1843" s="5">
        <f>TITRES_STAT!D1846</f>
        <v>5.0693000000000001</v>
      </c>
      <c r="C1843" s="2">
        <f t="shared" si="252"/>
        <v>-1.7100000000000115E-2</v>
      </c>
      <c r="D1843" s="2">
        <f t="shared" si="253"/>
        <v>0</v>
      </c>
      <c r="E1843" s="2">
        <f t="shared" si="254"/>
        <v>1.7100000000000115E-2</v>
      </c>
      <c r="F1843" s="2">
        <f t="shared" si="259"/>
        <v>2.9209728235184768E-2</v>
      </c>
      <c r="G1843" s="2">
        <f t="shared" si="259"/>
        <v>2.4266656394669042E-2</v>
      </c>
      <c r="H1843" s="2">
        <f t="shared" si="256"/>
        <v>1.2036981016305828</v>
      </c>
      <c r="I1843" s="2">
        <f t="shared" si="257"/>
        <v>54.621733382623063</v>
      </c>
    </row>
    <row r="1844" spans="1:9" ht="13.5" x14ac:dyDescent="0.25">
      <c r="A1844" s="3">
        <f>TITRES_STAT!B1847</f>
        <v>45462</v>
      </c>
      <c r="B1844" s="5">
        <f>TITRES_STAT!D1847</f>
        <v>4.9832999999999998</v>
      </c>
      <c r="C1844" s="2">
        <f t="shared" si="252"/>
        <v>-8.6000000000000298E-2</v>
      </c>
      <c r="D1844" s="2">
        <f t="shared" si="253"/>
        <v>0</v>
      </c>
      <c r="E1844" s="2">
        <f t="shared" si="254"/>
        <v>8.6000000000000298E-2</v>
      </c>
      <c r="F1844" s="2">
        <f t="shared" si="259"/>
        <v>2.7123319075528712E-2</v>
      </c>
      <c r="G1844" s="2">
        <f t="shared" si="259"/>
        <v>2.8676180937906991E-2</v>
      </c>
      <c r="H1844" s="2">
        <f t="shared" si="256"/>
        <v>0.94584837270553157</v>
      </c>
      <c r="I1844" s="2">
        <f t="shared" si="257"/>
        <v>48.608534250302981</v>
      </c>
    </row>
    <row r="1845" spans="1:9" ht="13.5" x14ac:dyDescent="0.25">
      <c r="A1845" s="3">
        <f>TITRES_STAT!B1848</f>
        <v>45463</v>
      </c>
      <c r="B1845" s="5">
        <f>TITRES_STAT!D1848</f>
        <v>4.9832999999999998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2.5185939141562374E-2</v>
      </c>
      <c r="G1845" s="2">
        <f t="shared" si="259"/>
        <v>2.6627882299485064E-2</v>
      </c>
      <c r="H1845" s="2">
        <f t="shared" si="256"/>
        <v>0.94584837270553146</v>
      </c>
      <c r="I1845" s="2">
        <f t="shared" si="257"/>
        <v>48.608534250302981</v>
      </c>
    </row>
    <row r="1846" spans="1:9" ht="13.5" x14ac:dyDescent="0.25">
      <c r="A1846" s="3">
        <f>TITRES_STAT!B1849</f>
        <v>45464</v>
      </c>
      <c r="B1846" s="5">
        <f>TITRES_STAT!D1849</f>
        <v>4.9832999999999998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2.3386943488593631E-2</v>
      </c>
      <c r="G1846" s="2">
        <f t="shared" si="259"/>
        <v>2.4725890706664703E-2</v>
      </c>
      <c r="H1846" s="2">
        <f t="shared" si="256"/>
        <v>0.94584837270553146</v>
      </c>
      <c r="I1846" s="2">
        <f t="shared" si="257"/>
        <v>48.608534250302981</v>
      </c>
    </row>
    <row r="1847" spans="1:9" ht="13.5" x14ac:dyDescent="0.25">
      <c r="A1847" s="3">
        <f>TITRES_STAT!B1850</f>
        <v>45467</v>
      </c>
      <c r="B1847" s="5">
        <f>TITRES_STAT!D1850</f>
        <v>5.0693000000000001</v>
      </c>
      <c r="C1847" s="2">
        <f t="shared" si="252"/>
        <v>8.6000000000000298E-2</v>
      </c>
      <c r="D1847" s="2">
        <f t="shared" si="253"/>
        <v>8.6000000000000298E-2</v>
      </c>
      <c r="E1847" s="2">
        <f t="shared" si="254"/>
        <v>0</v>
      </c>
      <c r="F1847" s="2">
        <f t="shared" si="259"/>
        <v>2.7859304667979819E-2</v>
      </c>
      <c r="G1847" s="2">
        <f t="shared" si="259"/>
        <v>2.2959755656188654E-2</v>
      </c>
      <c r="H1847" s="2">
        <f t="shared" si="256"/>
        <v>1.2133972628088716</v>
      </c>
      <c r="I1847" s="2">
        <f t="shared" si="257"/>
        <v>54.820582061668944</v>
      </c>
    </row>
    <row r="1848" spans="1:9" ht="13.5" x14ac:dyDescent="0.25">
      <c r="A1848" s="3">
        <f>TITRES_STAT!B1851</f>
        <v>45468</v>
      </c>
      <c r="B1848" s="5">
        <f>TITRES_STAT!D1851</f>
        <v>5.1379999999999999</v>
      </c>
      <c r="C1848" s="2">
        <f t="shared" si="252"/>
        <v>6.8699999999999761E-2</v>
      </c>
      <c r="D1848" s="2">
        <f t="shared" si="253"/>
        <v>6.8699999999999761E-2</v>
      </c>
      <c r="E1848" s="2">
        <f t="shared" si="254"/>
        <v>0</v>
      </c>
      <c r="F1848" s="2">
        <f t="shared" si="259"/>
        <v>3.0776497191695531E-2</v>
      </c>
      <c r="G1848" s="2">
        <f t="shared" si="259"/>
        <v>2.1319773109318037E-2</v>
      </c>
      <c r="H1848" s="2">
        <f t="shared" si="256"/>
        <v>1.4435658875865021</v>
      </c>
      <c r="I1848" s="2">
        <f t="shared" si="257"/>
        <v>59.076200683596255</v>
      </c>
    </row>
    <row r="1849" spans="1:9" ht="13.5" x14ac:dyDescent="0.25">
      <c r="A1849" s="3">
        <f>TITRES_STAT!B1852</f>
        <v>45469</v>
      </c>
      <c r="B1849" s="5">
        <f>TITRES_STAT!D1852</f>
        <v>5.2583000000000002</v>
      </c>
      <c r="C1849" s="2">
        <f t="shared" si="252"/>
        <v>0.1203000000000003</v>
      </c>
      <c r="D1849" s="2">
        <f t="shared" si="253"/>
        <v>0.1203000000000003</v>
      </c>
      <c r="E1849" s="2">
        <f t="shared" si="254"/>
        <v>0</v>
      </c>
      <c r="F1849" s="2">
        <f t="shared" si="259"/>
        <v>3.7171033106574443E-2</v>
      </c>
      <c r="G1849" s="2">
        <f t="shared" si="259"/>
        <v>1.9796932172938177E-2</v>
      </c>
      <c r="H1849" s="2">
        <f t="shared" si="256"/>
        <v>1.8776158235964535</v>
      </c>
      <c r="I1849" s="2">
        <f t="shared" si="257"/>
        <v>65.249009551587861</v>
      </c>
    </row>
    <row r="1850" spans="1:9" ht="13.5" x14ac:dyDescent="0.25">
      <c r="A1850" s="3">
        <f>TITRES_STAT!B1853</f>
        <v>45470</v>
      </c>
      <c r="B1850" s="5">
        <f>TITRES_STAT!D1853</f>
        <v>5.2496999999999998</v>
      </c>
      <c r="C1850" s="2">
        <f t="shared" si="252"/>
        <v>-8.6000000000003851E-3</v>
      </c>
      <c r="D1850" s="2">
        <f t="shared" si="253"/>
        <v>0</v>
      </c>
      <c r="E1850" s="2">
        <f t="shared" si="254"/>
        <v>8.6000000000003851E-3</v>
      </c>
      <c r="F1850" s="2">
        <f t="shared" si="259"/>
        <v>3.4515959313247697E-2</v>
      </c>
      <c r="G1850" s="2">
        <f t="shared" si="259"/>
        <v>1.8997151303442622E-2</v>
      </c>
      <c r="H1850" s="2">
        <f t="shared" si="256"/>
        <v>1.8169018481730359</v>
      </c>
      <c r="I1850" s="2">
        <f t="shared" si="257"/>
        <v>64.500005541599819</v>
      </c>
    </row>
    <row r="1851" spans="1:9" ht="13.5" x14ac:dyDescent="0.25">
      <c r="A1851" s="3">
        <f>TITRES_STAT!B1854</f>
        <v>45471</v>
      </c>
      <c r="B1851" s="5">
        <f>TITRES_STAT!D1854</f>
        <v>5.2496999999999998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3.2050533648015724E-2</v>
      </c>
      <c r="G1851" s="2">
        <f t="shared" si="259"/>
        <v>1.7640211924625292E-2</v>
      </c>
      <c r="H1851" s="2">
        <f t="shared" si="256"/>
        <v>1.8169018481730361</v>
      </c>
      <c r="I1851" s="2">
        <f t="shared" si="257"/>
        <v>64.500005541599819</v>
      </c>
    </row>
    <row r="1852" spans="1:9" ht="13.5" x14ac:dyDescent="0.25">
      <c r="A1852" s="3">
        <f>TITRES_STAT!B1855</f>
        <v>45474</v>
      </c>
      <c r="B1852" s="5">
        <f>TITRES_STAT!D1855</f>
        <v>5.1551999999999998</v>
      </c>
      <c r="C1852" s="2">
        <f t="shared" si="252"/>
        <v>-9.4500000000000028E-2</v>
      </c>
      <c r="D1852" s="2">
        <f t="shared" si="253"/>
        <v>0</v>
      </c>
      <c r="E1852" s="2">
        <f t="shared" si="254"/>
        <v>9.4500000000000028E-2</v>
      </c>
      <c r="F1852" s="2">
        <f t="shared" si="259"/>
        <v>2.97612098160146E-2</v>
      </c>
      <c r="G1852" s="2">
        <f t="shared" si="259"/>
        <v>2.3130196787152058E-2</v>
      </c>
      <c r="H1852" s="2">
        <f t="shared" si="256"/>
        <v>1.2866820844579159</v>
      </c>
      <c r="I1852" s="2">
        <f t="shared" si="257"/>
        <v>56.268516432748399</v>
      </c>
    </row>
    <row r="1853" spans="1:9" ht="13.5" x14ac:dyDescent="0.25">
      <c r="A1853" s="3">
        <f>TITRES_STAT!B1856</f>
        <v>45475</v>
      </c>
      <c r="B1853" s="5">
        <f>TITRES_STAT!D1856</f>
        <v>5.0693000000000001</v>
      </c>
      <c r="C1853" s="2">
        <f t="shared" si="252"/>
        <v>-8.5899999999999643E-2</v>
      </c>
      <c r="D1853" s="2">
        <f t="shared" si="253"/>
        <v>0</v>
      </c>
      <c r="E1853" s="2">
        <f t="shared" si="254"/>
        <v>8.5899999999999643E-2</v>
      </c>
      <c r="F1853" s="2">
        <f t="shared" ref="F1853:G1868" si="260">((F1852*13)+D1853)/14</f>
        <v>2.7635409114870699E-2</v>
      </c>
      <c r="G1853" s="2">
        <f t="shared" si="260"/>
        <v>2.7613754159498315E-2</v>
      </c>
      <c r="H1853" s="2">
        <f t="shared" si="256"/>
        <v>1.0007842090303007</v>
      </c>
      <c r="I1853" s="2">
        <f t="shared" si="257"/>
        <v>50.019597541473026</v>
      </c>
    </row>
    <row r="1854" spans="1:9" ht="13.5" x14ac:dyDescent="0.25">
      <c r="A1854" s="3">
        <f>TITRES_STAT!B1857</f>
        <v>45476</v>
      </c>
      <c r="B1854" s="5">
        <f>TITRES_STAT!D1857</f>
        <v>5.1121999999999996</v>
      </c>
      <c r="C1854" s="2">
        <f t="shared" si="252"/>
        <v>4.2899999999999494E-2</v>
      </c>
      <c r="D1854" s="2">
        <f t="shared" si="253"/>
        <v>4.2899999999999494E-2</v>
      </c>
      <c r="E1854" s="2">
        <f t="shared" si="254"/>
        <v>0</v>
      </c>
      <c r="F1854" s="2">
        <f t="shared" si="260"/>
        <v>2.872573703523704E-2</v>
      </c>
      <c r="G1854" s="2">
        <f t="shared" si="260"/>
        <v>2.5641343148105577E-2</v>
      </c>
      <c r="H1854" s="2">
        <f t="shared" si="256"/>
        <v>1.1202898720755718</v>
      </c>
      <c r="I1854" s="2">
        <f t="shared" si="257"/>
        <v>52.836637425377575</v>
      </c>
    </row>
    <row r="1855" spans="1:9" ht="13.5" x14ac:dyDescent="0.25">
      <c r="A1855" s="3">
        <f>TITRES_STAT!B1858</f>
        <v>45477</v>
      </c>
      <c r="B1855" s="5">
        <f>TITRES_STAT!D1858</f>
        <v>5.1121999999999996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2.6673898675577252E-2</v>
      </c>
      <c r="G1855" s="2">
        <f t="shared" si="260"/>
        <v>2.3809818637526604E-2</v>
      </c>
      <c r="H1855" s="2">
        <f t="shared" si="256"/>
        <v>1.1202898720755721</v>
      </c>
      <c r="I1855" s="2">
        <f t="shared" si="257"/>
        <v>52.836637425377582</v>
      </c>
    </row>
    <row r="1856" spans="1:9" ht="13.5" x14ac:dyDescent="0.25">
      <c r="A1856" s="3">
        <f>TITRES_STAT!B1859</f>
        <v>45478</v>
      </c>
      <c r="B1856" s="5">
        <f>TITRES_STAT!D1859</f>
        <v>5.1121999999999996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2.4768620198750306E-2</v>
      </c>
      <c r="G1856" s="2">
        <f t="shared" si="260"/>
        <v>2.2109117306274705E-2</v>
      </c>
      <c r="H1856" s="2">
        <f t="shared" si="256"/>
        <v>1.1202898720755721</v>
      </c>
      <c r="I1856" s="2">
        <f t="shared" si="257"/>
        <v>52.836637425377582</v>
      </c>
    </row>
    <row r="1857" spans="1:9" ht="13.5" x14ac:dyDescent="0.25">
      <c r="A1857" s="3">
        <f>TITRES_STAT!B1860</f>
        <v>45481</v>
      </c>
      <c r="B1857" s="5">
        <f>TITRES_STAT!D1860</f>
        <v>5.1121999999999996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2.2999433041696712E-2</v>
      </c>
      <c r="G1857" s="2">
        <f t="shared" si="260"/>
        <v>2.0529894641540796E-2</v>
      </c>
      <c r="H1857" s="2">
        <f t="shared" si="256"/>
        <v>1.1202898720755721</v>
      </c>
      <c r="I1857" s="2">
        <f t="shared" si="257"/>
        <v>52.836637425377582</v>
      </c>
    </row>
    <row r="1858" spans="1:9" ht="13.5" x14ac:dyDescent="0.25">
      <c r="A1858" s="3">
        <f>TITRES_STAT!B1861</f>
        <v>45482</v>
      </c>
      <c r="B1858" s="5">
        <f>TITRES_STAT!D1861</f>
        <v>5.1466000000000003</v>
      </c>
      <c r="C1858" s="2">
        <f t="shared" si="252"/>
        <v>3.4400000000000652E-2</v>
      </c>
      <c r="D1858" s="2">
        <f t="shared" si="253"/>
        <v>3.4400000000000652E-2</v>
      </c>
      <c r="E1858" s="2">
        <f t="shared" si="254"/>
        <v>0</v>
      </c>
      <c r="F1858" s="2">
        <f t="shared" si="260"/>
        <v>2.3813759253004135E-2</v>
      </c>
      <c r="G1858" s="2">
        <f t="shared" si="260"/>
        <v>1.9063473595716453E-2</v>
      </c>
      <c r="H1858" s="2">
        <f t="shared" si="256"/>
        <v>1.2491825864492538</v>
      </c>
      <c r="I1858" s="2">
        <f t="shared" si="257"/>
        <v>55.539403246995484</v>
      </c>
    </row>
    <row r="1859" spans="1:9" ht="13.5" x14ac:dyDescent="0.25">
      <c r="A1859" s="3">
        <f>TITRES_STAT!B1862</f>
        <v>45483</v>
      </c>
      <c r="B1859" s="5">
        <f>TITRES_STAT!D1862</f>
        <v>5.3183999999999996</v>
      </c>
      <c r="C1859" s="2">
        <f t="shared" ref="C1859:C1922" si="261">B1859-B1858</f>
        <v>0.17179999999999929</v>
      </c>
      <c r="D1859" s="2">
        <f t="shared" ref="D1859:D1922" si="262">IF(C1859&gt;0,C1859,0)</f>
        <v>0.17179999999999929</v>
      </c>
      <c r="E1859" s="2">
        <f t="shared" ref="E1859:E1922" si="263">IF(C1859&lt;0,-C1859,0)</f>
        <v>0</v>
      </c>
      <c r="F1859" s="2">
        <f t="shared" si="260"/>
        <v>3.4384205020646645E-2</v>
      </c>
      <c r="G1859" s="2">
        <f t="shared" si="260"/>
        <v>1.7701796910308133E-2</v>
      </c>
      <c r="H1859" s="2">
        <f t="shared" si="256"/>
        <v>1.9424132586575993</v>
      </c>
      <c r="I1859" s="2">
        <f t="shared" si="257"/>
        <v>66.01429126049328</v>
      </c>
    </row>
    <row r="1860" spans="1:9" ht="13.5" x14ac:dyDescent="0.25">
      <c r="A1860" s="3">
        <f>TITRES_STAT!B1863</f>
        <v>45484</v>
      </c>
      <c r="B1860" s="5">
        <f>TITRES_STAT!D1863</f>
        <v>5.2066999999999997</v>
      </c>
      <c r="C1860" s="2">
        <f t="shared" si="261"/>
        <v>-0.11169999999999991</v>
      </c>
      <c r="D1860" s="2">
        <f t="shared" si="262"/>
        <v>0</v>
      </c>
      <c r="E1860" s="2">
        <f t="shared" si="263"/>
        <v>0.11169999999999991</v>
      </c>
      <c r="F1860" s="2">
        <f t="shared" si="260"/>
        <v>3.1928190376314738E-2</v>
      </c>
      <c r="G1860" s="2">
        <f t="shared" si="260"/>
        <v>2.4415954273857544E-2</v>
      </c>
      <c r="H1860" s="2">
        <f t="shared" si="256"/>
        <v>1.3076773497442464</v>
      </c>
      <c r="I1860" s="2">
        <f t="shared" si="257"/>
        <v>56.666385787821369</v>
      </c>
    </row>
    <row r="1861" spans="1:9" ht="13.5" x14ac:dyDescent="0.25">
      <c r="A1861" s="3">
        <f>TITRES_STAT!B1864</f>
        <v>45485</v>
      </c>
      <c r="B1861" s="5">
        <f>TITRES_STAT!D1864</f>
        <v>5.2926000000000002</v>
      </c>
      <c r="C1861" s="2">
        <f t="shared" si="261"/>
        <v>8.5900000000000531E-2</v>
      </c>
      <c r="D1861" s="2">
        <f t="shared" si="262"/>
        <v>8.5900000000000531E-2</v>
      </c>
      <c r="E1861" s="2">
        <f t="shared" si="263"/>
        <v>0</v>
      </c>
      <c r="F1861" s="2">
        <f t="shared" si="260"/>
        <v>3.5783319635149434E-2</v>
      </c>
      <c r="G1861" s="2">
        <f t="shared" si="260"/>
        <v>2.2671957540010577E-2</v>
      </c>
      <c r="H1861" s="2">
        <f t="shared" si="256"/>
        <v>1.5783074563367738</v>
      </c>
      <c r="I1861" s="2">
        <f t="shared" si="257"/>
        <v>61.214866072613887</v>
      </c>
    </row>
    <row r="1862" spans="1:9" ht="13.5" x14ac:dyDescent="0.25">
      <c r="A1862" s="3">
        <f>TITRES_STAT!B1865</f>
        <v>45488</v>
      </c>
      <c r="B1862" s="5">
        <f>TITRES_STAT!D1865</f>
        <v>5.2926000000000002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3.3227368232638763E-2</v>
      </c>
      <c r="G1862" s="2">
        <f t="shared" si="260"/>
        <v>2.1052532001438393E-2</v>
      </c>
      <c r="H1862" s="2">
        <f t="shared" si="256"/>
        <v>1.5783074563367738</v>
      </c>
      <c r="I1862" s="2">
        <f t="shared" si="257"/>
        <v>61.214866072613887</v>
      </c>
    </row>
    <row r="1863" spans="1:9" ht="13.5" x14ac:dyDescent="0.25">
      <c r="A1863" s="3">
        <f>TITRES_STAT!B1866</f>
        <v>45489</v>
      </c>
      <c r="B1863" s="5">
        <f>TITRES_STAT!D1866</f>
        <v>5.4128999999999996</v>
      </c>
      <c r="C1863" s="2">
        <f t="shared" si="261"/>
        <v>0.12029999999999941</v>
      </c>
      <c r="D1863" s="2">
        <f t="shared" si="262"/>
        <v>0.12029999999999941</v>
      </c>
      <c r="E1863" s="2">
        <f t="shared" si="263"/>
        <v>0</v>
      </c>
      <c r="F1863" s="2">
        <f t="shared" si="260"/>
        <v>3.9446841930307383E-2</v>
      </c>
      <c r="G1863" s="2">
        <f t="shared" si="260"/>
        <v>1.9548779715621363E-2</v>
      </c>
      <c r="H1863" s="2">
        <f t="shared" si="256"/>
        <v>2.0178672277321508</v>
      </c>
      <c r="I1863" s="2">
        <f t="shared" si="257"/>
        <v>66.864016057079027</v>
      </c>
    </row>
    <row r="1864" spans="1:9" ht="13.5" x14ac:dyDescent="0.25">
      <c r="A1864" s="3">
        <f>TITRES_STAT!B1867</f>
        <v>45490</v>
      </c>
      <c r="B1864" s="5">
        <f>TITRES_STAT!D1867</f>
        <v>5.4128999999999996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3.6629210363856857E-2</v>
      </c>
      <c r="G1864" s="2">
        <f t="shared" si="260"/>
        <v>1.8152438307362694E-2</v>
      </c>
      <c r="H1864" s="2">
        <f t="shared" si="256"/>
        <v>2.0178672277321508</v>
      </c>
      <c r="I1864" s="2">
        <f t="shared" si="257"/>
        <v>66.864016057079027</v>
      </c>
    </row>
    <row r="1865" spans="1:9" ht="13.5" x14ac:dyDescent="0.25">
      <c r="A1865" s="3">
        <f>TITRES_STAT!B1868</f>
        <v>45491</v>
      </c>
      <c r="B1865" s="5">
        <f>TITRES_STAT!D1868</f>
        <v>5.4558999999999997</v>
      </c>
      <c r="C1865" s="2">
        <f t="shared" si="261"/>
        <v>4.3000000000000149E-2</v>
      </c>
      <c r="D1865" s="2">
        <f t="shared" si="262"/>
        <v>4.3000000000000149E-2</v>
      </c>
      <c r="E1865" s="2">
        <f t="shared" si="263"/>
        <v>0</v>
      </c>
      <c r="F1865" s="2">
        <f t="shared" si="260"/>
        <v>3.7084266766438514E-2</v>
      </c>
      <c r="G1865" s="2">
        <f t="shared" si="260"/>
        <v>1.6855835571122503E-2</v>
      </c>
      <c r="H1865" s="2">
        <f t="shared" si="256"/>
        <v>2.2000847486891399</v>
      </c>
      <c r="I1865" s="2">
        <f t="shared" si="257"/>
        <v>68.750827601999191</v>
      </c>
    </row>
    <row r="1866" spans="1:9" ht="13.5" x14ac:dyDescent="0.25">
      <c r="A1866" s="3">
        <f>TITRES_STAT!B1869</f>
        <v>45492</v>
      </c>
      <c r="B1866" s="5">
        <f>TITRES_STAT!D1869</f>
        <v>5.4817</v>
      </c>
      <c r="C1866" s="2">
        <f t="shared" si="261"/>
        <v>2.5800000000000267E-2</v>
      </c>
      <c r="D1866" s="2">
        <f t="shared" si="262"/>
        <v>2.5800000000000267E-2</v>
      </c>
      <c r="E1866" s="2">
        <f t="shared" si="263"/>
        <v>0</v>
      </c>
      <c r="F1866" s="2">
        <f t="shared" si="260"/>
        <v>3.6278247711692919E-2</v>
      </c>
      <c r="G1866" s="2">
        <f t="shared" si="260"/>
        <v>1.5651847316042324E-2</v>
      </c>
      <c r="H1866" s="2">
        <f t="shared" si="256"/>
        <v>2.3178253006921179</v>
      </c>
      <c r="I1866" s="2">
        <f t="shared" si="257"/>
        <v>69.859775323571313</v>
      </c>
    </row>
    <row r="1867" spans="1:9" ht="13.5" x14ac:dyDescent="0.25">
      <c r="A1867" s="3">
        <f>TITRES_STAT!B1870</f>
        <v>45495</v>
      </c>
      <c r="B1867" s="5">
        <f>TITRES_STAT!D1870</f>
        <v>5.5073999999999996</v>
      </c>
      <c r="C1867" s="2">
        <f t="shared" si="261"/>
        <v>2.5699999999999612E-2</v>
      </c>
      <c r="D1867" s="2">
        <f t="shared" si="262"/>
        <v>2.5699999999999612E-2</v>
      </c>
      <c r="E1867" s="2">
        <f t="shared" si="263"/>
        <v>0</v>
      </c>
      <c r="F1867" s="2">
        <f t="shared" si="260"/>
        <v>3.5522658589429115E-2</v>
      </c>
      <c r="G1867" s="2">
        <f t="shared" si="260"/>
        <v>1.45338582220393E-2</v>
      </c>
      <c r="H1867" s="2">
        <f t="shared" si="256"/>
        <v>2.444131354987499</v>
      </c>
      <c r="I1867" s="2">
        <f t="shared" si="257"/>
        <v>70.965102752196572</v>
      </c>
    </row>
    <row r="1868" spans="1:9" ht="13.5" x14ac:dyDescent="0.25">
      <c r="A1868" s="3">
        <f>TITRES_STAT!B1871</f>
        <v>45496</v>
      </c>
      <c r="B1868" s="5">
        <f>TITRES_STAT!D1871</f>
        <v>5.4903000000000004</v>
      </c>
      <c r="C1868" s="2">
        <f t="shared" si="261"/>
        <v>-1.7099999999999227E-2</v>
      </c>
      <c r="D1868" s="2">
        <f t="shared" si="262"/>
        <v>0</v>
      </c>
      <c r="E1868" s="2">
        <f t="shared" si="263"/>
        <v>1.7099999999999227E-2</v>
      </c>
      <c r="F1868" s="2">
        <f t="shared" si="260"/>
        <v>3.2985325833041319E-2</v>
      </c>
      <c r="G1868" s="2">
        <f t="shared" si="260"/>
        <v>1.4717154063322151E-2</v>
      </c>
      <c r="H1868" s="2">
        <f t="shared" si="256"/>
        <v>2.2412842653626086</v>
      </c>
      <c r="I1868" s="2">
        <f t="shared" si="257"/>
        <v>69.148031516818293</v>
      </c>
    </row>
    <row r="1869" spans="1:9" ht="13.5" x14ac:dyDescent="0.25">
      <c r="A1869" s="3">
        <f>TITRES_STAT!B1872</f>
        <v>45497</v>
      </c>
      <c r="B1869" s="5">
        <f>TITRES_STAT!D1872</f>
        <v>5.4903000000000004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3.0629231130681226E-2</v>
      </c>
      <c r="G1869" s="2">
        <f t="shared" si="264"/>
        <v>1.3665928773084854E-2</v>
      </c>
      <c r="H1869" s="2">
        <f t="shared" si="256"/>
        <v>2.2412842653626091</v>
      </c>
      <c r="I1869" s="2">
        <f t="shared" si="257"/>
        <v>69.148031516818293</v>
      </c>
    </row>
    <row r="1870" spans="1:9" ht="13.5" x14ac:dyDescent="0.25">
      <c r="A1870" s="3">
        <f>TITRES_STAT!B1873</f>
        <v>45499</v>
      </c>
      <c r="B1870" s="5">
        <f>TITRES_STAT!D1873</f>
        <v>5.4043000000000001</v>
      </c>
      <c r="C1870" s="2">
        <f t="shared" si="261"/>
        <v>-8.6000000000000298E-2</v>
      </c>
      <c r="D1870" s="2">
        <f t="shared" si="262"/>
        <v>0</v>
      </c>
      <c r="E1870" s="2">
        <f t="shared" si="263"/>
        <v>8.6000000000000298E-2</v>
      </c>
      <c r="F1870" s="2">
        <f t="shared" si="264"/>
        <v>2.8441428907061139E-2</v>
      </c>
      <c r="G1870" s="2">
        <f t="shared" si="264"/>
        <v>1.8832648146435958E-2</v>
      </c>
      <c r="H1870" s="2">
        <f t="shared" si="256"/>
        <v>1.5102193109493007</v>
      </c>
      <c r="I1870" s="2">
        <f t="shared" si="257"/>
        <v>60.162843316593495</v>
      </c>
    </row>
    <row r="1871" spans="1:9" ht="13.5" x14ac:dyDescent="0.25">
      <c r="A1871" s="3">
        <f>TITRES_STAT!B1874</f>
        <v>45502</v>
      </c>
      <c r="B1871" s="5">
        <f>TITRES_STAT!D1874</f>
        <v>5.4128999999999996</v>
      </c>
      <c r="C1871" s="2">
        <f t="shared" si="261"/>
        <v>8.5999999999994969E-3</v>
      </c>
      <c r="D1871" s="2">
        <f t="shared" si="262"/>
        <v>8.5999999999994969E-3</v>
      </c>
      <c r="E1871" s="2">
        <f t="shared" si="263"/>
        <v>0</v>
      </c>
      <c r="F1871" s="2">
        <f t="shared" si="264"/>
        <v>2.7024183985128163E-2</v>
      </c>
      <c r="G1871" s="2">
        <f t="shared" si="264"/>
        <v>1.7487458993119105E-2</v>
      </c>
      <c r="H1871" s="2">
        <f t="shared" si="256"/>
        <v>1.5453465249446205</v>
      </c>
      <c r="I1871" s="2">
        <f t="shared" si="257"/>
        <v>60.712618490256169</v>
      </c>
    </row>
    <row r="1872" spans="1:9" ht="13.5" x14ac:dyDescent="0.25">
      <c r="A1872" s="3">
        <f>TITRES_STAT!B1875</f>
        <v>45503</v>
      </c>
      <c r="B1872" s="5">
        <f>TITRES_STAT!D1875</f>
        <v>5.0521000000000003</v>
      </c>
      <c r="C1872" s="2">
        <f t="shared" si="261"/>
        <v>-0.36079999999999934</v>
      </c>
      <c r="D1872" s="2">
        <f t="shared" si="262"/>
        <v>0</v>
      </c>
      <c r="E1872" s="2">
        <f t="shared" si="263"/>
        <v>0.36079999999999934</v>
      </c>
      <c r="F1872" s="2">
        <f t="shared" si="264"/>
        <v>2.5093885129047581E-2</v>
      </c>
      <c r="G1872" s="2">
        <f t="shared" si="264"/>
        <v>4.2009783350753407E-2</v>
      </c>
      <c r="H1872" s="2">
        <f t="shared" si="256"/>
        <v>0.59733431423653238</v>
      </c>
      <c r="I1872" s="2">
        <f t="shared" si="257"/>
        <v>37.395697876936701</v>
      </c>
    </row>
    <row r="1873" spans="1:9" ht="13.5" x14ac:dyDescent="0.25">
      <c r="A1873" s="3">
        <f>TITRES_STAT!B1876</f>
        <v>45504</v>
      </c>
      <c r="B1873" s="5">
        <f>TITRES_STAT!D1876</f>
        <v>5.4318</v>
      </c>
      <c r="C1873" s="2">
        <f t="shared" si="261"/>
        <v>0.3796999999999997</v>
      </c>
      <c r="D1873" s="2">
        <f t="shared" si="262"/>
        <v>0.3796999999999997</v>
      </c>
      <c r="E1873" s="2">
        <f t="shared" si="263"/>
        <v>0</v>
      </c>
      <c r="F1873" s="2">
        <f t="shared" si="264"/>
        <v>5.0422893334115586E-2</v>
      </c>
      <c r="G1873" s="2">
        <f t="shared" si="264"/>
        <v>3.9009084539985306E-2</v>
      </c>
      <c r="H1873" s="2">
        <f t="shared" ref="H1873:H1936" si="265">F1873/G1873</f>
        <v>1.2925936080973865</v>
      </c>
      <c r="I1873" s="2">
        <f t="shared" ref="I1873:I1936" si="266">IF(G1873=0,100,100-(100/(1+H1873)))</f>
        <v>56.381279417860036</v>
      </c>
    </row>
    <row r="1874" spans="1:9" ht="13.5" x14ac:dyDescent="0.25">
      <c r="A1874" s="3">
        <f>TITRES_STAT!B1877</f>
        <v>45505</v>
      </c>
      <c r="B1874" s="5">
        <f>TITRES_STAT!D1877</f>
        <v>5.4785000000000004</v>
      </c>
      <c r="C1874" s="2">
        <f t="shared" si="261"/>
        <v>4.6700000000000408E-2</v>
      </c>
      <c r="D1874" s="2">
        <f t="shared" si="262"/>
        <v>4.6700000000000408E-2</v>
      </c>
      <c r="E1874" s="2">
        <f t="shared" si="263"/>
        <v>0</v>
      </c>
      <c r="F1874" s="2">
        <f t="shared" si="264"/>
        <v>5.0156972381678787E-2</v>
      </c>
      <c r="G1874" s="2">
        <f t="shared" si="264"/>
        <v>3.6222721358557787E-2</v>
      </c>
      <c r="H1874" s="2">
        <f t="shared" si="265"/>
        <v>1.3846826108173942</v>
      </c>
      <c r="I1874" s="2">
        <f t="shared" si="266"/>
        <v>58.065698325479403</v>
      </c>
    </row>
    <row r="1875" spans="1:9" ht="13.5" x14ac:dyDescent="0.25">
      <c r="A1875" s="3">
        <f>TITRES_STAT!B1878</f>
        <v>45506</v>
      </c>
      <c r="B1875" s="5">
        <f>TITRES_STAT!D1878</f>
        <v>5.4785000000000004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4.6574331497273157E-2</v>
      </c>
      <c r="G1875" s="2">
        <f t="shared" si="264"/>
        <v>3.3635384118660801E-2</v>
      </c>
      <c r="H1875" s="2">
        <f t="shared" si="265"/>
        <v>1.3846826108173942</v>
      </c>
      <c r="I1875" s="2">
        <f t="shared" si="266"/>
        <v>58.065698325479403</v>
      </c>
    </row>
    <row r="1876" spans="1:9" ht="13.5" x14ac:dyDescent="0.25">
      <c r="A1876" s="3">
        <f>TITRES_STAT!B1879</f>
        <v>45509</v>
      </c>
      <c r="B1876" s="5">
        <f>TITRES_STAT!D1879</f>
        <v>5.4691000000000001</v>
      </c>
      <c r="C1876" s="2">
        <f t="shared" si="261"/>
        <v>-9.400000000000297E-3</v>
      </c>
      <c r="D1876" s="2">
        <f t="shared" si="262"/>
        <v>0</v>
      </c>
      <c r="E1876" s="2">
        <f t="shared" si="263"/>
        <v>9.400000000000297E-3</v>
      </c>
      <c r="F1876" s="2">
        <f t="shared" si="264"/>
        <v>4.3247593533182214E-2</v>
      </c>
      <c r="G1876" s="2">
        <f t="shared" si="264"/>
        <v>3.1904285253042196E-2</v>
      </c>
      <c r="H1876" s="2">
        <f t="shared" si="265"/>
        <v>1.3555418399181467</v>
      </c>
      <c r="I1876" s="2">
        <f t="shared" si="266"/>
        <v>57.546922620795002</v>
      </c>
    </row>
    <row r="1877" spans="1:9" ht="13.5" x14ac:dyDescent="0.25">
      <c r="A1877" s="3">
        <f>TITRES_STAT!B1880</f>
        <v>45510</v>
      </c>
      <c r="B1877" s="5">
        <f>TITRES_STAT!D1880</f>
        <v>5.4878</v>
      </c>
      <c r="C1877" s="2">
        <f t="shared" si="261"/>
        <v>1.8699999999999939E-2</v>
      </c>
      <c r="D1877" s="2">
        <f t="shared" si="262"/>
        <v>1.8699999999999939E-2</v>
      </c>
      <c r="E1877" s="2">
        <f t="shared" si="263"/>
        <v>0</v>
      </c>
      <c r="F1877" s="2">
        <f t="shared" si="264"/>
        <v>4.149419399509776E-2</v>
      </c>
      <c r="G1877" s="2">
        <f t="shared" si="264"/>
        <v>2.9625407734967753E-2</v>
      </c>
      <c r="H1877" s="2">
        <f t="shared" si="265"/>
        <v>1.4006286214289272</v>
      </c>
      <c r="I1877" s="2">
        <f t="shared" si="266"/>
        <v>58.344244042013898</v>
      </c>
    </row>
    <row r="1878" spans="1:9" ht="13.5" x14ac:dyDescent="0.25">
      <c r="A1878" s="3">
        <f>TITRES_STAT!B1881</f>
        <v>45511</v>
      </c>
      <c r="B1878" s="5">
        <f>TITRES_STAT!D1881</f>
        <v>5.4878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3.8530322995447917E-2</v>
      </c>
      <c r="G1878" s="2">
        <f t="shared" si="264"/>
        <v>2.7509307182470057E-2</v>
      </c>
      <c r="H1878" s="2">
        <f t="shared" si="265"/>
        <v>1.400628621428927</v>
      </c>
      <c r="I1878" s="2">
        <f t="shared" si="266"/>
        <v>58.344244042013898</v>
      </c>
    </row>
    <row r="1879" spans="1:9" ht="13.5" x14ac:dyDescent="0.25">
      <c r="A1879" s="3">
        <f>TITRES_STAT!B1882</f>
        <v>45512</v>
      </c>
      <c r="B1879" s="5">
        <f>TITRES_STAT!D1882</f>
        <v>5.4878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3.5778157067201631E-2</v>
      </c>
      <c r="G1879" s="2">
        <f t="shared" si="264"/>
        <v>2.5544356669436479E-2</v>
      </c>
      <c r="H1879" s="2">
        <f t="shared" si="265"/>
        <v>1.400628621428927</v>
      </c>
      <c r="I1879" s="2">
        <f t="shared" si="266"/>
        <v>58.344244042013898</v>
      </c>
    </row>
    <row r="1880" spans="1:9" ht="13.5" x14ac:dyDescent="0.25">
      <c r="A1880" s="3">
        <f>TITRES_STAT!B1883</f>
        <v>45513</v>
      </c>
      <c r="B1880" s="5">
        <f>TITRES_STAT!D1883</f>
        <v>5.4878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3.3222574419544369E-2</v>
      </c>
      <c r="G1880" s="2">
        <f t="shared" si="264"/>
        <v>2.3719759764476732E-2</v>
      </c>
      <c r="H1880" s="2">
        <f t="shared" si="265"/>
        <v>1.4006286214289267</v>
      </c>
      <c r="I1880" s="2">
        <f t="shared" si="266"/>
        <v>58.344244042013891</v>
      </c>
    </row>
    <row r="1881" spans="1:9" ht="13.5" x14ac:dyDescent="0.25">
      <c r="A1881" s="3">
        <f>TITRES_STAT!B1884</f>
        <v>45516</v>
      </c>
      <c r="B1881" s="5">
        <f>TITRES_STAT!D1884</f>
        <v>5.4225000000000003</v>
      </c>
      <c r="C1881" s="2">
        <f t="shared" si="261"/>
        <v>-6.5299999999999692E-2</v>
      </c>
      <c r="D1881" s="2">
        <f t="shared" si="262"/>
        <v>0</v>
      </c>
      <c r="E1881" s="2">
        <f t="shared" si="263"/>
        <v>6.5299999999999692E-2</v>
      </c>
      <c r="F1881" s="2">
        <f t="shared" si="264"/>
        <v>3.0849533389576914E-2</v>
      </c>
      <c r="G1881" s="2">
        <f t="shared" si="264"/>
        <v>2.6689776924156944E-2</v>
      </c>
      <c r="H1881" s="2">
        <f t="shared" si="265"/>
        <v>1.1558557974178858</v>
      </c>
      <c r="I1881" s="2">
        <f t="shared" si="266"/>
        <v>53.614708312229361</v>
      </c>
    </row>
    <row r="1882" spans="1:9" ht="13.5" x14ac:dyDescent="0.25">
      <c r="A1882" s="3">
        <f>TITRES_STAT!B1885</f>
        <v>45518</v>
      </c>
      <c r="B1882" s="5">
        <f>TITRES_STAT!D1885</f>
        <v>5.4225000000000003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2.864599529032142E-2</v>
      </c>
      <c r="G1882" s="2">
        <f t="shared" si="264"/>
        <v>2.4783364286717163E-2</v>
      </c>
      <c r="H1882" s="2">
        <f t="shared" si="265"/>
        <v>1.1558557974178858</v>
      </c>
      <c r="I1882" s="2">
        <f t="shared" si="266"/>
        <v>53.614708312229361</v>
      </c>
    </row>
    <row r="1883" spans="1:9" ht="13.5" x14ac:dyDescent="0.25">
      <c r="A1883" s="3">
        <f>TITRES_STAT!B1886</f>
        <v>45519</v>
      </c>
      <c r="B1883" s="5">
        <f>TITRES_STAT!D1886</f>
        <v>5.4878</v>
      </c>
      <c r="C1883" s="2">
        <f t="shared" si="261"/>
        <v>6.5299999999999692E-2</v>
      </c>
      <c r="D1883" s="2">
        <f t="shared" si="262"/>
        <v>6.5299999999999692E-2</v>
      </c>
      <c r="E1883" s="2">
        <f t="shared" si="263"/>
        <v>0</v>
      </c>
      <c r="F1883" s="2">
        <f t="shared" si="264"/>
        <v>3.1264138483869872E-2</v>
      </c>
      <c r="G1883" s="2">
        <f t="shared" si="264"/>
        <v>2.3013123980523079E-2</v>
      </c>
      <c r="H1883" s="2">
        <f t="shared" si="265"/>
        <v>1.3585351780284134</v>
      </c>
      <c r="I1883" s="2">
        <f t="shared" si="266"/>
        <v>57.600802001353358</v>
      </c>
    </row>
    <row r="1884" spans="1:9" ht="13.5" x14ac:dyDescent="0.25">
      <c r="A1884" s="3">
        <f>TITRES_STAT!B1887</f>
        <v>45520</v>
      </c>
      <c r="B1884" s="5">
        <f>TITRES_STAT!D1887</f>
        <v>5.6931000000000003</v>
      </c>
      <c r="C1884" s="2">
        <f t="shared" si="261"/>
        <v>0.20530000000000026</v>
      </c>
      <c r="D1884" s="2">
        <f t="shared" si="262"/>
        <v>0.20530000000000026</v>
      </c>
      <c r="E1884" s="2">
        <f t="shared" si="263"/>
        <v>0</v>
      </c>
      <c r="F1884" s="2">
        <f t="shared" si="264"/>
        <v>4.3695271449307752E-2</v>
      </c>
      <c r="G1884" s="2">
        <f t="shared" si="264"/>
        <v>2.1369329410485718E-2</v>
      </c>
      <c r="H1884" s="2">
        <f t="shared" si="265"/>
        <v>2.0447656830947123</v>
      </c>
      <c r="I1884" s="2">
        <f t="shared" si="266"/>
        <v>67.156750171211996</v>
      </c>
    </row>
    <row r="1885" spans="1:9" ht="13.5" x14ac:dyDescent="0.25">
      <c r="A1885" s="3">
        <f>TITRES_STAT!B1888</f>
        <v>45523</v>
      </c>
      <c r="B1885" s="5">
        <f>TITRES_STAT!D1888</f>
        <v>5.7397999999999998</v>
      </c>
      <c r="C1885" s="2">
        <f t="shared" si="261"/>
        <v>4.669999999999952E-2</v>
      </c>
      <c r="D1885" s="2">
        <f t="shared" si="262"/>
        <v>4.669999999999952E-2</v>
      </c>
      <c r="E1885" s="2">
        <f t="shared" si="263"/>
        <v>0</v>
      </c>
      <c r="F1885" s="2">
        <f t="shared" ref="F1885:G1900" si="267">((F1884*13)+D1885)/14</f>
        <v>4.3909894917214309E-2</v>
      </c>
      <c r="G1885" s="2">
        <f t="shared" si="267"/>
        <v>1.9842948738308167E-2</v>
      </c>
      <c r="H1885" s="2">
        <f t="shared" si="265"/>
        <v>2.2128714585873652</v>
      </c>
      <c r="I1885" s="2">
        <f t="shared" si="266"/>
        <v>68.875194265017996</v>
      </c>
    </row>
    <row r="1886" spans="1:9" ht="13.5" x14ac:dyDescent="0.25">
      <c r="A1886" s="3">
        <f>TITRES_STAT!B1889</f>
        <v>45524</v>
      </c>
      <c r="B1886" s="5">
        <f>TITRES_STAT!D1889</f>
        <v>5.7397999999999998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4.0773473851699001E-2</v>
      </c>
      <c r="G1886" s="2">
        <f t="shared" si="267"/>
        <v>1.8425595257000441E-2</v>
      </c>
      <c r="H1886" s="2">
        <f t="shared" si="265"/>
        <v>2.2128714585873648</v>
      </c>
      <c r="I1886" s="2">
        <f t="shared" si="266"/>
        <v>68.875194265017996</v>
      </c>
    </row>
    <row r="1887" spans="1:9" ht="13.5" x14ac:dyDescent="0.25">
      <c r="A1887" s="3">
        <f>TITRES_STAT!B1890</f>
        <v>45525</v>
      </c>
      <c r="B1887" s="5">
        <f>TITRES_STAT!D1890</f>
        <v>5.7397999999999998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3.786108286229193E-2</v>
      </c>
      <c r="G1887" s="2">
        <f t="shared" si="267"/>
        <v>1.7109481310071839E-2</v>
      </c>
      <c r="H1887" s="2">
        <f t="shared" si="265"/>
        <v>2.2128714585873648</v>
      </c>
      <c r="I1887" s="2">
        <f t="shared" si="266"/>
        <v>68.875194265017996</v>
      </c>
    </row>
    <row r="1888" spans="1:9" ht="13.5" x14ac:dyDescent="0.25">
      <c r="A1888" s="3">
        <f>TITRES_STAT!B1891</f>
        <v>45526</v>
      </c>
      <c r="B1888" s="5">
        <f>TITRES_STAT!D1891</f>
        <v>5.7210999999999999</v>
      </c>
      <c r="C1888" s="2">
        <f t="shared" si="261"/>
        <v>-1.8699999999999939E-2</v>
      </c>
      <c r="D1888" s="2">
        <f t="shared" si="262"/>
        <v>0</v>
      </c>
      <c r="E1888" s="2">
        <f t="shared" si="263"/>
        <v>1.8699999999999939E-2</v>
      </c>
      <c r="F1888" s="2">
        <f t="shared" si="267"/>
        <v>3.5156719800699648E-2</v>
      </c>
      <c r="G1888" s="2">
        <f t="shared" si="267"/>
        <v>1.7223089787923845E-2</v>
      </c>
      <c r="H1888" s="2">
        <f t="shared" si="265"/>
        <v>2.0412550961297411</v>
      </c>
      <c r="I1888" s="2">
        <f t="shared" si="266"/>
        <v>67.118838492943723</v>
      </c>
    </row>
    <row r="1889" spans="1:9" ht="13.5" x14ac:dyDescent="0.25">
      <c r="A1889" s="3">
        <f>TITRES_STAT!B1892</f>
        <v>45527</v>
      </c>
      <c r="B1889" s="5">
        <f>TITRES_STAT!D1892</f>
        <v>5.6277999999999997</v>
      </c>
      <c r="C1889" s="2">
        <f t="shared" si="261"/>
        <v>-9.3300000000000161E-2</v>
      </c>
      <c r="D1889" s="2">
        <f t="shared" si="262"/>
        <v>0</v>
      </c>
      <c r="E1889" s="2">
        <f t="shared" si="263"/>
        <v>9.3300000000000161E-2</v>
      </c>
      <c r="F1889" s="2">
        <f t="shared" si="267"/>
        <v>3.2645525529221106E-2</v>
      </c>
      <c r="G1889" s="2">
        <f t="shared" si="267"/>
        <v>2.2657154803072153E-2</v>
      </c>
      <c r="H1889" s="2">
        <f t="shared" si="265"/>
        <v>1.44084841247563</v>
      </c>
      <c r="I1889" s="2">
        <f t="shared" si="266"/>
        <v>59.030638900440763</v>
      </c>
    </row>
    <row r="1890" spans="1:9" ht="13.5" x14ac:dyDescent="0.25">
      <c r="A1890" s="3">
        <f>TITRES_STAT!B1893</f>
        <v>45530</v>
      </c>
      <c r="B1890" s="5">
        <f>TITRES_STAT!D1893</f>
        <v>5.7678000000000003</v>
      </c>
      <c r="C1890" s="2">
        <f t="shared" si="261"/>
        <v>0.14000000000000057</v>
      </c>
      <c r="D1890" s="2">
        <f t="shared" si="262"/>
        <v>0.14000000000000057</v>
      </c>
      <c r="E1890" s="2">
        <f t="shared" si="263"/>
        <v>0</v>
      </c>
      <c r="F1890" s="2">
        <f t="shared" si="267"/>
        <v>4.0313702277133927E-2</v>
      </c>
      <c r="G1890" s="2">
        <f t="shared" si="267"/>
        <v>2.1038786602852712E-2</v>
      </c>
      <c r="H1890" s="2">
        <f t="shared" si="265"/>
        <v>1.9161609953146095</v>
      </c>
      <c r="I1890" s="2">
        <f t="shared" si="266"/>
        <v>65.708340465197296</v>
      </c>
    </row>
    <row r="1891" spans="1:9" ht="13.5" x14ac:dyDescent="0.25">
      <c r="A1891" s="3">
        <f>TITRES_STAT!B1894</f>
        <v>45531</v>
      </c>
      <c r="B1891" s="5">
        <f>TITRES_STAT!D1894</f>
        <v>5.7865000000000002</v>
      </c>
      <c r="C1891" s="2">
        <f t="shared" si="261"/>
        <v>1.8699999999999939E-2</v>
      </c>
      <c r="D1891" s="2">
        <f t="shared" si="262"/>
        <v>1.8699999999999939E-2</v>
      </c>
      <c r="E1891" s="2">
        <f t="shared" si="263"/>
        <v>0</v>
      </c>
      <c r="F1891" s="2">
        <f t="shared" si="267"/>
        <v>3.8769866400195786E-2</v>
      </c>
      <c r="G1891" s="2">
        <f t="shared" si="267"/>
        <v>1.9536016131220378E-2</v>
      </c>
      <c r="H1891" s="2">
        <f t="shared" si="265"/>
        <v>1.9845328822306776</v>
      </c>
      <c r="I1891" s="2">
        <f t="shared" si="266"/>
        <v>66.493919167257175</v>
      </c>
    </row>
    <row r="1892" spans="1:9" ht="13.5" x14ac:dyDescent="0.25">
      <c r="A1892" s="3">
        <f>TITRES_STAT!B1895</f>
        <v>45532</v>
      </c>
      <c r="B1892" s="5">
        <f>TITRES_STAT!D1895</f>
        <v>5.7678000000000003</v>
      </c>
      <c r="C1892" s="2">
        <f t="shared" si="261"/>
        <v>-1.8699999999999939E-2</v>
      </c>
      <c r="D1892" s="2">
        <f t="shared" si="262"/>
        <v>0</v>
      </c>
      <c r="E1892" s="2">
        <f t="shared" si="263"/>
        <v>1.8699999999999939E-2</v>
      </c>
      <c r="F1892" s="2">
        <f t="shared" si="267"/>
        <v>3.6000590228753231E-2</v>
      </c>
      <c r="G1892" s="2">
        <f t="shared" si="267"/>
        <v>1.947630069327606E-2</v>
      </c>
      <c r="H1892" s="2">
        <f t="shared" si="265"/>
        <v>1.8484306026956119</v>
      </c>
      <c r="I1892" s="2">
        <f t="shared" si="266"/>
        <v>64.892948451907159</v>
      </c>
    </row>
    <row r="1893" spans="1:9" ht="13.5" x14ac:dyDescent="0.25">
      <c r="A1893" s="3">
        <f>TITRES_STAT!B1896</f>
        <v>45533</v>
      </c>
      <c r="B1893" s="5">
        <f>TITRES_STAT!D1896</f>
        <v>5.7678000000000003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3.3429119498127997E-2</v>
      </c>
      <c r="G1893" s="2">
        <f t="shared" si="267"/>
        <v>1.8085136358042053E-2</v>
      </c>
      <c r="H1893" s="2">
        <f t="shared" si="265"/>
        <v>1.8484306026956121</v>
      </c>
      <c r="I1893" s="2">
        <f t="shared" si="266"/>
        <v>64.892948451907159</v>
      </c>
    </row>
    <row r="1894" spans="1:9" ht="13.5" x14ac:dyDescent="0.25">
      <c r="A1894" s="3">
        <f>TITRES_STAT!B1897</f>
        <v>45534</v>
      </c>
      <c r="B1894" s="5">
        <f>TITRES_STAT!D1897</f>
        <v>5.7584999999999997</v>
      </c>
      <c r="C1894" s="2">
        <f t="shared" si="261"/>
        <v>-9.3000000000005301E-3</v>
      </c>
      <c r="D1894" s="2">
        <f t="shared" si="262"/>
        <v>0</v>
      </c>
      <c r="E1894" s="2">
        <f t="shared" si="263"/>
        <v>9.3000000000005301E-3</v>
      </c>
      <c r="F1894" s="2">
        <f t="shared" si="267"/>
        <v>3.1041325248261715E-2</v>
      </c>
      <c r="G1894" s="2">
        <f t="shared" si="267"/>
        <v>1.7457626618181944E-2</v>
      </c>
      <c r="H1894" s="2">
        <f t="shared" si="265"/>
        <v>1.7780953807278983</v>
      </c>
      <c r="I1894" s="2">
        <f t="shared" si="266"/>
        <v>64.00411566366067</v>
      </c>
    </row>
    <row r="1895" spans="1:9" ht="13.5" x14ac:dyDescent="0.25">
      <c r="A1895" s="3">
        <f>TITRES_STAT!B1898</f>
        <v>45537</v>
      </c>
      <c r="B1895" s="5">
        <f>TITRES_STAT!D1898</f>
        <v>5.7584999999999997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2.8824087730528736E-2</v>
      </c>
      <c r="G1895" s="2">
        <f t="shared" si="267"/>
        <v>1.6210653288311803E-2</v>
      </c>
      <c r="H1895" s="2">
        <f t="shared" si="265"/>
        <v>1.7780953807278985</v>
      </c>
      <c r="I1895" s="2">
        <f t="shared" si="266"/>
        <v>64.00411566366067</v>
      </c>
    </row>
    <row r="1896" spans="1:9" ht="13.5" x14ac:dyDescent="0.25">
      <c r="A1896" s="3">
        <f>TITRES_STAT!B1899</f>
        <v>45538</v>
      </c>
      <c r="B1896" s="5">
        <f>TITRES_STAT!D1899</f>
        <v>5.7491000000000003</v>
      </c>
      <c r="C1896" s="2">
        <f t="shared" si="261"/>
        <v>-9.3999999999994088E-3</v>
      </c>
      <c r="D1896" s="2">
        <f t="shared" si="262"/>
        <v>0</v>
      </c>
      <c r="E1896" s="2">
        <f t="shared" si="263"/>
        <v>9.3999999999994088E-3</v>
      </c>
      <c r="F1896" s="2">
        <f t="shared" si="267"/>
        <v>2.6765224321205257E-2</v>
      </c>
      <c r="G1896" s="2">
        <f t="shared" si="267"/>
        <v>1.5724178053432347E-2</v>
      </c>
      <c r="H1896" s="2">
        <f t="shared" si="265"/>
        <v>1.7021700104294366</v>
      </c>
      <c r="I1896" s="2">
        <f t="shared" si="266"/>
        <v>62.992706005160748</v>
      </c>
    </row>
    <row r="1897" spans="1:9" ht="13.5" x14ac:dyDescent="0.25">
      <c r="A1897" s="3">
        <f>TITRES_STAT!B1900</f>
        <v>45539</v>
      </c>
      <c r="B1897" s="5">
        <f>TITRES_STAT!D1900</f>
        <v>5.6931000000000003</v>
      </c>
      <c r="C1897" s="2">
        <f t="shared" si="261"/>
        <v>-5.600000000000005E-2</v>
      </c>
      <c r="D1897" s="2">
        <f t="shared" si="262"/>
        <v>0</v>
      </c>
      <c r="E1897" s="2">
        <f t="shared" si="263"/>
        <v>5.600000000000005E-2</v>
      </c>
      <c r="F1897" s="2">
        <f t="shared" si="267"/>
        <v>2.4853422583976308E-2</v>
      </c>
      <c r="G1897" s="2">
        <f t="shared" si="267"/>
        <v>1.8601022478187183E-2</v>
      </c>
      <c r="H1897" s="2">
        <f t="shared" si="265"/>
        <v>1.3361320654883952</v>
      </c>
      <c r="I1897" s="2">
        <f t="shared" si="266"/>
        <v>57.194200842796164</v>
      </c>
    </row>
    <row r="1898" spans="1:9" ht="13.5" x14ac:dyDescent="0.25">
      <c r="A1898" s="3">
        <f>TITRES_STAT!B1901</f>
        <v>45540</v>
      </c>
      <c r="B1898" s="5">
        <f>TITRES_STAT!D1901</f>
        <v>5.6464999999999996</v>
      </c>
      <c r="C1898" s="2">
        <f t="shared" si="261"/>
        <v>-4.6600000000000641E-2</v>
      </c>
      <c r="D1898" s="2">
        <f t="shared" si="262"/>
        <v>0</v>
      </c>
      <c r="E1898" s="2">
        <f t="shared" si="263"/>
        <v>4.6600000000000641E-2</v>
      </c>
      <c r="F1898" s="2">
        <f t="shared" si="267"/>
        <v>2.3078178113692286E-2</v>
      </c>
      <c r="G1898" s="2">
        <f t="shared" si="267"/>
        <v>2.0600949444031003E-2</v>
      </c>
      <c r="H1898" s="2">
        <f t="shared" si="265"/>
        <v>1.1202482767307138</v>
      </c>
      <c r="I1898" s="2">
        <f t="shared" si="266"/>
        <v>52.835712167542219</v>
      </c>
    </row>
    <row r="1899" spans="1:9" ht="13.5" x14ac:dyDescent="0.25">
      <c r="A1899" s="3">
        <f>TITRES_STAT!B1902</f>
        <v>45541</v>
      </c>
      <c r="B1899" s="5">
        <f>TITRES_STAT!D1902</f>
        <v>5.6837999999999997</v>
      </c>
      <c r="C1899" s="2">
        <f t="shared" si="261"/>
        <v>3.7300000000000111E-2</v>
      </c>
      <c r="D1899" s="2">
        <f t="shared" si="262"/>
        <v>3.7300000000000111E-2</v>
      </c>
      <c r="E1899" s="2">
        <f t="shared" si="263"/>
        <v>0</v>
      </c>
      <c r="F1899" s="2">
        <f t="shared" si="267"/>
        <v>2.4094022534142844E-2</v>
      </c>
      <c r="G1899" s="2">
        <f t="shared" si="267"/>
        <v>1.9129453055171646E-2</v>
      </c>
      <c r="H1899" s="2">
        <f t="shared" si="265"/>
        <v>1.2595249045883739</v>
      </c>
      <c r="I1899" s="2">
        <f t="shared" si="266"/>
        <v>55.742908698668501</v>
      </c>
    </row>
    <row r="1900" spans="1:9" ht="13.5" x14ac:dyDescent="0.25">
      <c r="A1900" s="3">
        <f>TITRES_STAT!B1903</f>
        <v>45544</v>
      </c>
      <c r="B1900" s="5">
        <f>TITRES_STAT!D1903</f>
        <v>5.6837999999999997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2.2373020924561209E-2</v>
      </c>
      <c r="G1900" s="2">
        <f t="shared" si="267"/>
        <v>1.7763063551230814E-2</v>
      </c>
      <c r="H1900" s="2">
        <f t="shared" si="265"/>
        <v>1.2595249045883736</v>
      </c>
      <c r="I1900" s="2">
        <f t="shared" si="266"/>
        <v>55.742908698668501</v>
      </c>
    </row>
    <row r="1901" spans="1:9" ht="13.5" x14ac:dyDescent="0.25">
      <c r="A1901" s="3">
        <f>TITRES_STAT!B1904</f>
        <v>45545</v>
      </c>
      <c r="B1901" s="5">
        <f>TITRES_STAT!D1904</f>
        <v>5.6745000000000001</v>
      </c>
      <c r="C1901" s="2">
        <f t="shared" si="261"/>
        <v>-9.2999999999996419E-3</v>
      </c>
      <c r="D1901" s="2">
        <f t="shared" si="262"/>
        <v>0</v>
      </c>
      <c r="E1901" s="2">
        <f t="shared" si="263"/>
        <v>9.2999999999996419E-3</v>
      </c>
      <c r="F1901" s="2">
        <f t="shared" ref="F1901:G1916" si="268">((F1900*13)+D1901)/14</f>
        <v>2.0774948001378267E-2</v>
      </c>
      <c r="G1901" s="2">
        <f t="shared" si="268"/>
        <v>1.7158559011857158E-2</v>
      </c>
      <c r="H1901" s="2">
        <f t="shared" si="265"/>
        <v>1.2107629776499331</v>
      </c>
      <c r="I1901" s="2">
        <f t="shared" si="266"/>
        <v>54.766747493527703</v>
      </c>
    </row>
    <row r="1902" spans="1:9" ht="13.5" x14ac:dyDescent="0.25">
      <c r="A1902" s="3">
        <f>TITRES_STAT!B1905</f>
        <v>45546</v>
      </c>
      <c r="B1902" s="5">
        <f>TITRES_STAT!D1905</f>
        <v>5.5251000000000001</v>
      </c>
      <c r="C1902" s="2">
        <f t="shared" si="261"/>
        <v>-0.14939999999999998</v>
      </c>
      <c r="D1902" s="2">
        <f t="shared" si="262"/>
        <v>0</v>
      </c>
      <c r="E1902" s="2">
        <f t="shared" si="263"/>
        <v>0.14939999999999998</v>
      </c>
      <c r="F1902" s="2">
        <f t="shared" si="268"/>
        <v>1.9291023144136964E-2</v>
      </c>
      <c r="G1902" s="2">
        <f t="shared" si="268"/>
        <v>2.660437622529593E-2</v>
      </c>
      <c r="H1902" s="2">
        <f t="shared" si="265"/>
        <v>0.72510713954626393</v>
      </c>
      <c r="I1902" s="2">
        <f t="shared" si="266"/>
        <v>42.032585856492418</v>
      </c>
    </row>
    <row r="1903" spans="1:9" ht="13.5" x14ac:dyDescent="0.25">
      <c r="A1903" s="3">
        <f>TITRES_STAT!B1906</f>
        <v>45547</v>
      </c>
      <c r="B1903" s="5">
        <f>TITRES_STAT!D1906</f>
        <v>5.4598000000000004</v>
      </c>
      <c r="C1903" s="2">
        <f t="shared" si="261"/>
        <v>-6.5299999999999692E-2</v>
      </c>
      <c r="D1903" s="2">
        <f t="shared" si="262"/>
        <v>0</v>
      </c>
      <c r="E1903" s="2">
        <f t="shared" si="263"/>
        <v>6.5299999999999692E-2</v>
      </c>
      <c r="F1903" s="2">
        <f t="shared" si="268"/>
        <v>1.7913092919555753E-2</v>
      </c>
      <c r="G1903" s="2">
        <f t="shared" si="268"/>
        <v>2.9368349352060483E-2</v>
      </c>
      <c r="H1903" s="2">
        <f t="shared" si="265"/>
        <v>0.60994551327410473</v>
      </c>
      <c r="I1903" s="2">
        <f t="shared" si="266"/>
        <v>37.886096656381511</v>
      </c>
    </row>
    <row r="1904" spans="1:9" ht="13.5" x14ac:dyDescent="0.25">
      <c r="A1904" s="3">
        <f>TITRES_STAT!B1907</f>
        <v>45548</v>
      </c>
      <c r="B1904" s="5">
        <f>TITRES_STAT!D1907</f>
        <v>5.5251000000000001</v>
      </c>
      <c r="C1904" s="2">
        <f t="shared" si="261"/>
        <v>6.5299999999999692E-2</v>
      </c>
      <c r="D1904" s="2">
        <f t="shared" si="262"/>
        <v>6.5299999999999692E-2</v>
      </c>
      <c r="E1904" s="2">
        <f t="shared" si="263"/>
        <v>0</v>
      </c>
      <c r="F1904" s="2">
        <f t="shared" si="268"/>
        <v>2.1297871996730316E-2</v>
      </c>
      <c r="G1904" s="2">
        <f t="shared" si="268"/>
        <v>2.7270610112627592E-2</v>
      </c>
      <c r="H1904" s="2">
        <f t="shared" si="265"/>
        <v>0.78098260027077226</v>
      </c>
      <c r="I1904" s="2">
        <f t="shared" si="266"/>
        <v>43.851220115908788</v>
      </c>
    </row>
    <row r="1905" spans="1:9" ht="13.5" x14ac:dyDescent="0.25">
      <c r="A1905" s="3">
        <f>TITRES_STAT!B1908</f>
        <v>45551</v>
      </c>
      <c r="B1905" s="5">
        <f>TITRES_STAT!D1908</f>
        <v>5.5251000000000001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1.9776595425535292E-2</v>
      </c>
      <c r="G1905" s="2">
        <f t="shared" si="268"/>
        <v>2.532270939029705E-2</v>
      </c>
      <c r="H1905" s="2">
        <f t="shared" si="265"/>
        <v>0.78098260027077226</v>
      </c>
      <c r="I1905" s="2">
        <f t="shared" si="266"/>
        <v>43.851220115908788</v>
      </c>
    </row>
    <row r="1906" spans="1:9" ht="13.5" x14ac:dyDescent="0.25">
      <c r="A1906" s="3">
        <f>TITRES_STAT!B1909</f>
        <v>45552</v>
      </c>
      <c r="B1906" s="5">
        <f>TITRES_STAT!D1909</f>
        <v>5.5065</v>
      </c>
      <c r="C1906" s="2">
        <f t="shared" si="261"/>
        <v>-1.8600000000000172E-2</v>
      </c>
      <c r="D1906" s="2">
        <f t="shared" si="262"/>
        <v>0</v>
      </c>
      <c r="E1906" s="2">
        <f t="shared" si="263"/>
        <v>1.8600000000000172E-2</v>
      </c>
      <c r="F1906" s="2">
        <f t="shared" si="268"/>
        <v>1.8363981466568483E-2</v>
      </c>
      <c r="G1906" s="2">
        <f t="shared" si="268"/>
        <v>2.4842515862418701E-2</v>
      </c>
      <c r="H1906" s="2">
        <f t="shared" si="265"/>
        <v>0.73921584948443864</v>
      </c>
      <c r="I1906" s="2">
        <f t="shared" si="266"/>
        <v>42.502823884888507</v>
      </c>
    </row>
    <row r="1907" spans="1:9" ht="13.5" x14ac:dyDescent="0.25">
      <c r="A1907" s="3">
        <f>TITRES_STAT!B1910</f>
        <v>45553</v>
      </c>
      <c r="B1907" s="5">
        <f>TITRES_STAT!D1910</f>
        <v>5.4131</v>
      </c>
      <c r="C1907" s="2">
        <f t="shared" si="261"/>
        <v>-9.3399999999999928E-2</v>
      </c>
      <c r="D1907" s="2">
        <f t="shared" si="262"/>
        <v>0</v>
      </c>
      <c r="E1907" s="2">
        <f t="shared" si="263"/>
        <v>9.3399999999999928E-2</v>
      </c>
      <c r="F1907" s="2">
        <f t="shared" si="268"/>
        <v>1.7052268504670735E-2</v>
      </c>
      <c r="G1907" s="2">
        <f t="shared" si="268"/>
        <v>2.9739479015103074E-2</v>
      </c>
      <c r="H1907" s="2">
        <f t="shared" si="265"/>
        <v>0.57338827274044746</v>
      </c>
      <c r="I1907" s="2">
        <f t="shared" si="266"/>
        <v>36.442897323859484</v>
      </c>
    </row>
    <row r="1908" spans="1:9" ht="13.5" x14ac:dyDescent="0.25">
      <c r="A1908" s="3">
        <f>TITRES_STAT!B1911</f>
        <v>45554</v>
      </c>
      <c r="B1908" s="5">
        <f>TITRES_STAT!D1911</f>
        <v>5.3944999999999999</v>
      </c>
      <c r="C1908" s="2">
        <f t="shared" si="261"/>
        <v>-1.8600000000000172E-2</v>
      </c>
      <c r="D1908" s="2">
        <f t="shared" si="262"/>
        <v>0</v>
      </c>
      <c r="E1908" s="2">
        <f t="shared" si="263"/>
        <v>1.8600000000000172E-2</v>
      </c>
      <c r="F1908" s="2">
        <f t="shared" si="268"/>
        <v>1.5834249325765683E-2</v>
      </c>
      <c r="G1908" s="2">
        <f t="shared" si="268"/>
        <v>2.8943801942595722E-2</v>
      </c>
      <c r="H1908" s="2">
        <f t="shared" si="265"/>
        <v>0.54706874228789193</v>
      </c>
      <c r="I1908" s="2">
        <f t="shared" si="266"/>
        <v>35.361631150200608</v>
      </c>
    </row>
    <row r="1909" spans="1:9" ht="13.5" x14ac:dyDescent="0.25">
      <c r="A1909" s="3">
        <f>TITRES_STAT!B1912</f>
        <v>45555</v>
      </c>
      <c r="B1909" s="5">
        <f>TITRES_STAT!D1912</f>
        <v>5.4131</v>
      </c>
      <c r="C1909" s="2">
        <f t="shared" si="261"/>
        <v>1.8600000000000172E-2</v>
      </c>
      <c r="D1909" s="2">
        <f t="shared" si="262"/>
        <v>1.8600000000000172E-2</v>
      </c>
      <c r="E1909" s="2">
        <f t="shared" si="263"/>
        <v>0</v>
      </c>
      <c r="F1909" s="2">
        <f t="shared" si="268"/>
        <v>1.6031802945353859E-2</v>
      </c>
      <c r="G1909" s="2">
        <f t="shared" si="268"/>
        <v>2.68763875181246E-2</v>
      </c>
      <c r="H1909" s="2">
        <f t="shared" si="265"/>
        <v>0.59650140609642976</v>
      </c>
      <c r="I1909" s="2">
        <f t="shared" si="266"/>
        <v>37.363036688763223</v>
      </c>
    </row>
    <row r="1910" spans="1:9" ht="13.5" x14ac:dyDescent="0.25">
      <c r="A1910" s="3">
        <f>TITRES_STAT!B1913</f>
        <v>45558</v>
      </c>
      <c r="B1910" s="5">
        <f>TITRES_STAT!D1913</f>
        <v>5.5251000000000001</v>
      </c>
      <c r="C1910" s="2">
        <f t="shared" si="261"/>
        <v>0.1120000000000001</v>
      </c>
      <c r="D1910" s="2">
        <f t="shared" si="262"/>
        <v>0.1120000000000001</v>
      </c>
      <c r="E1910" s="2">
        <f t="shared" si="263"/>
        <v>0</v>
      </c>
      <c r="F1910" s="2">
        <f t="shared" si="268"/>
        <v>2.2886674163542873E-2</v>
      </c>
      <c r="G1910" s="2">
        <f t="shared" si="268"/>
        <v>2.495664555254427E-2</v>
      </c>
      <c r="H1910" s="2">
        <f t="shared" si="265"/>
        <v>0.91705730705501931</v>
      </c>
      <c r="I1910" s="2">
        <f t="shared" si="266"/>
        <v>47.836718478896259</v>
      </c>
    </row>
    <row r="1911" spans="1:9" ht="13.5" x14ac:dyDescent="0.25">
      <c r="A1911" s="3">
        <f>TITRES_STAT!B1914</f>
        <v>45559</v>
      </c>
      <c r="B1911" s="5">
        <f>TITRES_STAT!D1914</f>
        <v>5.6277999999999997</v>
      </c>
      <c r="C1911" s="2">
        <f t="shared" si="261"/>
        <v>0.10269999999999957</v>
      </c>
      <c r="D1911" s="2">
        <f t="shared" si="262"/>
        <v>0.10269999999999957</v>
      </c>
      <c r="E1911" s="2">
        <f t="shared" si="263"/>
        <v>0</v>
      </c>
      <c r="F1911" s="2">
        <f t="shared" si="268"/>
        <v>2.8587626009004063E-2</v>
      </c>
      <c r="G1911" s="2">
        <f t="shared" si="268"/>
        <v>2.3174028013076824E-2</v>
      </c>
      <c r="H1911" s="2">
        <f t="shared" si="265"/>
        <v>1.2336062592516248</v>
      </c>
      <c r="I1911" s="2">
        <f t="shared" si="266"/>
        <v>55.229351822507319</v>
      </c>
    </row>
    <row r="1912" spans="1:9" ht="13.5" x14ac:dyDescent="0.25">
      <c r="A1912" s="3">
        <f>TITRES_STAT!B1915</f>
        <v>45560</v>
      </c>
      <c r="B1912" s="5">
        <f>TITRES_STAT!D1915</f>
        <v>5.7584999999999997</v>
      </c>
      <c r="C1912" s="2">
        <f t="shared" si="261"/>
        <v>0.13070000000000004</v>
      </c>
      <c r="D1912" s="2">
        <f t="shared" si="262"/>
        <v>0.13070000000000004</v>
      </c>
      <c r="E1912" s="2">
        <f t="shared" si="263"/>
        <v>0</v>
      </c>
      <c r="F1912" s="2">
        <f t="shared" si="268"/>
        <v>3.5881367008360913E-2</v>
      </c>
      <c r="G1912" s="2">
        <f t="shared" si="268"/>
        <v>2.151874029785705E-2</v>
      </c>
      <c r="H1912" s="2">
        <f t="shared" si="265"/>
        <v>1.6674473743211711</v>
      </c>
      <c r="I1912" s="2">
        <f t="shared" si="266"/>
        <v>62.510975488148617</v>
      </c>
    </row>
    <row r="1913" spans="1:9" ht="13.5" x14ac:dyDescent="0.25">
      <c r="A1913" s="3">
        <f>TITRES_STAT!B1916</f>
        <v>45561</v>
      </c>
      <c r="B1913" s="5">
        <f>TITRES_STAT!D1916</f>
        <v>5.6650999999999998</v>
      </c>
      <c r="C1913" s="2">
        <f t="shared" si="261"/>
        <v>-9.3399999999999928E-2</v>
      </c>
      <c r="D1913" s="2">
        <f t="shared" si="262"/>
        <v>0</v>
      </c>
      <c r="E1913" s="2">
        <f t="shared" si="263"/>
        <v>9.3399999999999928E-2</v>
      </c>
      <c r="F1913" s="2">
        <f t="shared" si="268"/>
        <v>3.3318412222049419E-2</v>
      </c>
      <c r="G1913" s="2">
        <f t="shared" si="268"/>
        <v>2.6653115990867254E-2</v>
      </c>
      <c r="H1913" s="2">
        <f t="shared" si="265"/>
        <v>1.2500756847141641</v>
      </c>
      <c r="I1913" s="2">
        <f t="shared" si="266"/>
        <v>55.557050511968278</v>
      </c>
    </row>
    <row r="1914" spans="1:9" ht="13.5" x14ac:dyDescent="0.25">
      <c r="A1914" s="3">
        <f>TITRES_STAT!B1917</f>
        <v>45562</v>
      </c>
      <c r="B1914" s="5">
        <f>TITRES_STAT!D1917</f>
        <v>5.6464999999999996</v>
      </c>
      <c r="C1914" s="2">
        <f t="shared" si="261"/>
        <v>-1.8600000000000172E-2</v>
      </c>
      <c r="D1914" s="2">
        <f t="shared" si="262"/>
        <v>0</v>
      </c>
      <c r="E1914" s="2">
        <f t="shared" si="263"/>
        <v>1.8600000000000172E-2</v>
      </c>
      <c r="F1914" s="2">
        <f t="shared" si="268"/>
        <v>3.0938525634760176E-2</v>
      </c>
      <c r="G1914" s="2">
        <f t="shared" si="268"/>
        <v>2.6077893420091036E-2</v>
      </c>
      <c r="H1914" s="2">
        <f t="shared" si="265"/>
        <v>1.1863889899528615</v>
      </c>
      <c r="I1914" s="2">
        <f t="shared" si="266"/>
        <v>54.262484644987168</v>
      </c>
    </row>
    <row r="1915" spans="1:9" ht="13.5" x14ac:dyDescent="0.25">
      <c r="A1915" s="3">
        <f>TITRES_STAT!B1918</f>
        <v>45565</v>
      </c>
      <c r="B1915" s="5">
        <f>TITRES_STAT!D1918</f>
        <v>5.5904999999999996</v>
      </c>
      <c r="C1915" s="2">
        <f t="shared" si="261"/>
        <v>-5.600000000000005E-2</v>
      </c>
      <c r="D1915" s="2">
        <f t="shared" si="262"/>
        <v>0</v>
      </c>
      <c r="E1915" s="2">
        <f t="shared" si="263"/>
        <v>5.600000000000005E-2</v>
      </c>
      <c r="F1915" s="2">
        <f t="shared" si="268"/>
        <v>2.872863094656302E-2</v>
      </c>
      <c r="G1915" s="2">
        <f t="shared" si="268"/>
        <v>2.8215186747227394E-2</v>
      </c>
      <c r="H1915" s="2">
        <f t="shared" si="265"/>
        <v>1.0181974411133776</v>
      </c>
      <c r="I1915" s="2">
        <f t="shared" si="266"/>
        <v>50.450834015113472</v>
      </c>
    </row>
    <row r="1916" spans="1:9" ht="13.5" x14ac:dyDescent="0.25">
      <c r="A1916" s="3">
        <f>TITRES_STAT!B1919</f>
        <v>45566</v>
      </c>
      <c r="B1916" s="5">
        <f>TITRES_STAT!D1919</f>
        <v>5.5904999999999996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2.6676585878951376E-2</v>
      </c>
      <c r="G1916" s="2">
        <f t="shared" si="268"/>
        <v>2.6199816265282581E-2</v>
      </c>
      <c r="H1916" s="2">
        <f t="shared" si="265"/>
        <v>1.0181974411133776</v>
      </c>
      <c r="I1916" s="2">
        <f t="shared" si="266"/>
        <v>50.450834015113472</v>
      </c>
    </row>
    <row r="1917" spans="1:9" ht="13.5" x14ac:dyDescent="0.25">
      <c r="A1917" s="3">
        <f>TITRES_STAT!B1920</f>
        <v>45567</v>
      </c>
      <c r="B1917" s="5">
        <f>TITRES_STAT!D1920</f>
        <v>5.5811000000000002</v>
      </c>
      <c r="C1917" s="2">
        <f t="shared" si="261"/>
        <v>-9.3999999999994088E-3</v>
      </c>
      <c r="D1917" s="2">
        <f t="shared" si="262"/>
        <v>0</v>
      </c>
      <c r="E1917" s="2">
        <f t="shared" si="263"/>
        <v>9.3999999999994088E-3</v>
      </c>
      <c r="F1917" s="2">
        <f t="shared" ref="F1917:G1932" si="269">((F1916*13)+D1917)/14</f>
        <v>2.4771115459026279E-2</v>
      </c>
      <c r="G1917" s="2">
        <f t="shared" si="269"/>
        <v>2.4999829389190927E-2</v>
      </c>
      <c r="H1917" s="2">
        <f t="shared" si="265"/>
        <v>0.99085138035927811</v>
      </c>
      <c r="I1917" s="2">
        <f t="shared" si="266"/>
        <v>49.770233485759469</v>
      </c>
    </row>
    <row r="1918" spans="1:9" ht="13.5" x14ac:dyDescent="0.25">
      <c r="A1918" s="3">
        <f>TITRES_STAT!B1921</f>
        <v>45568</v>
      </c>
      <c r="B1918" s="5">
        <f>TITRES_STAT!D1921</f>
        <v>5.5717999999999996</v>
      </c>
      <c r="C1918" s="2">
        <f t="shared" si="261"/>
        <v>-9.3000000000005301E-3</v>
      </c>
      <c r="D1918" s="2">
        <f t="shared" si="262"/>
        <v>0</v>
      </c>
      <c r="E1918" s="2">
        <f t="shared" si="263"/>
        <v>9.3000000000005301E-3</v>
      </c>
      <c r="F1918" s="2">
        <f t="shared" si="269"/>
        <v>2.3001750069095831E-2</v>
      </c>
      <c r="G1918" s="2">
        <f t="shared" si="269"/>
        <v>2.3878413004248755E-2</v>
      </c>
      <c r="H1918" s="2">
        <f t="shared" si="265"/>
        <v>0.96328638193011662</v>
      </c>
      <c r="I1918" s="2">
        <f t="shared" si="266"/>
        <v>49.064995855729663</v>
      </c>
    </row>
    <row r="1919" spans="1:9" ht="13.5" x14ac:dyDescent="0.25">
      <c r="A1919" s="3">
        <f>TITRES_STAT!B1922</f>
        <v>45569</v>
      </c>
      <c r="B1919" s="5">
        <f>TITRES_STAT!D1922</f>
        <v>5.5530999999999997</v>
      </c>
      <c r="C1919" s="2">
        <f t="shared" si="261"/>
        <v>-1.8699999999999939E-2</v>
      </c>
      <c r="D1919" s="2">
        <f t="shared" si="262"/>
        <v>0</v>
      </c>
      <c r="E1919" s="2">
        <f t="shared" si="263"/>
        <v>1.8699999999999939E-2</v>
      </c>
      <c r="F1919" s="2">
        <f t="shared" si="269"/>
        <v>2.1358767921303274E-2</v>
      </c>
      <c r="G1919" s="2">
        <f t="shared" si="269"/>
        <v>2.3508526361088126E-2</v>
      </c>
      <c r="H1919" s="2">
        <f t="shared" si="265"/>
        <v>0.90855409621322825</v>
      </c>
      <c r="I1919" s="2">
        <f t="shared" si="266"/>
        <v>47.604314596892742</v>
      </c>
    </row>
    <row r="1920" spans="1:9" ht="13.5" x14ac:dyDescent="0.25">
      <c r="A1920" s="3">
        <f>TITRES_STAT!B1923</f>
        <v>45572</v>
      </c>
      <c r="B1920" s="5">
        <f>TITRES_STAT!D1923</f>
        <v>5.5811000000000002</v>
      </c>
      <c r="C1920" s="2">
        <f t="shared" si="261"/>
        <v>2.8000000000000469E-2</v>
      </c>
      <c r="D1920" s="2">
        <f t="shared" si="262"/>
        <v>2.8000000000000469E-2</v>
      </c>
      <c r="E1920" s="2">
        <f t="shared" si="263"/>
        <v>0</v>
      </c>
      <c r="F1920" s="2">
        <f t="shared" si="269"/>
        <v>2.1833141641210217E-2</v>
      </c>
      <c r="G1920" s="2">
        <f t="shared" si="269"/>
        <v>2.1829345906724688E-2</v>
      </c>
      <c r="H1920" s="2">
        <f t="shared" si="265"/>
        <v>1.0001738821905954</v>
      </c>
      <c r="I1920" s="2">
        <f t="shared" si="266"/>
        <v>50.004346676860038</v>
      </c>
    </row>
    <row r="1921" spans="1:9" ht="13.5" x14ac:dyDescent="0.25">
      <c r="A1921" s="3">
        <f>TITRES_STAT!B1924</f>
        <v>45573</v>
      </c>
      <c r="B1921" s="5">
        <f>TITRES_STAT!D1924</f>
        <v>5.5065</v>
      </c>
      <c r="C1921" s="2">
        <f t="shared" si="261"/>
        <v>-7.4600000000000222E-2</v>
      </c>
      <c r="D1921" s="2">
        <f t="shared" si="262"/>
        <v>0</v>
      </c>
      <c r="E1921" s="2">
        <f t="shared" si="263"/>
        <v>7.4600000000000222E-2</v>
      </c>
      <c r="F1921" s="2">
        <f t="shared" si="269"/>
        <v>2.0273631523980918E-2</v>
      </c>
      <c r="G1921" s="2">
        <f t="shared" si="269"/>
        <v>2.5598678341958652E-2</v>
      </c>
      <c r="H1921" s="2">
        <f t="shared" si="265"/>
        <v>0.79197961914895121</v>
      </c>
      <c r="I1921" s="2">
        <f t="shared" si="266"/>
        <v>44.195793896644815</v>
      </c>
    </row>
    <row r="1922" spans="1:9" ht="13.5" x14ac:dyDescent="0.25">
      <c r="A1922" s="3">
        <f>TITRES_STAT!B1925</f>
        <v>45574</v>
      </c>
      <c r="B1922" s="5">
        <f>TITRES_STAT!D1925</f>
        <v>5.5438000000000001</v>
      </c>
      <c r="C1922" s="2">
        <f t="shared" si="261"/>
        <v>3.7300000000000111E-2</v>
      </c>
      <c r="D1922" s="2">
        <f t="shared" si="262"/>
        <v>3.7300000000000111E-2</v>
      </c>
      <c r="E1922" s="2">
        <f t="shared" si="263"/>
        <v>0</v>
      </c>
      <c r="F1922" s="2">
        <f t="shared" si="269"/>
        <v>2.1489800700839435E-2</v>
      </c>
      <c r="G1922" s="2">
        <f t="shared" si="269"/>
        <v>2.3770201317533036E-2</v>
      </c>
      <c r="H1922" s="2">
        <f t="shared" si="265"/>
        <v>0.90406473272014043</v>
      </c>
      <c r="I1922" s="2">
        <f t="shared" si="266"/>
        <v>47.480777159744811</v>
      </c>
    </row>
    <row r="1923" spans="1:9" ht="13.5" x14ac:dyDescent="0.25">
      <c r="A1923" s="3">
        <f>TITRES_STAT!B1926</f>
        <v>45575</v>
      </c>
      <c r="B1923" s="5">
        <f>TITRES_STAT!D1926</f>
        <v>5.5717999999999996</v>
      </c>
      <c r="C1923" s="2">
        <f t="shared" ref="C1923:C1986" si="270">B1923-B1922</f>
        <v>2.7999999999999581E-2</v>
      </c>
      <c r="D1923" s="2">
        <f t="shared" ref="D1923:D1986" si="271">IF(C1923&gt;0,C1923,0)</f>
        <v>2.7999999999999581E-2</v>
      </c>
      <c r="E1923" s="2">
        <f t="shared" ref="E1923:E1986" si="272">IF(C1923&lt;0,-C1923,0)</f>
        <v>0</v>
      </c>
      <c r="F1923" s="2">
        <f t="shared" si="269"/>
        <v>2.1954814936493733E-2</v>
      </c>
      <c r="G1923" s="2">
        <f t="shared" si="269"/>
        <v>2.2072329794852106E-2</v>
      </c>
      <c r="H1923" s="2">
        <f t="shared" si="265"/>
        <v>0.99467591960383894</v>
      </c>
      <c r="I1923" s="2">
        <f t="shared" si="266"/>
        <v>49.866542721455758</v>
      </c>
    </row>
    <row r="1924" spans="1:9" ht="13.5" x14ac:dyDescent="0.25">
      <c r="A1924" s="3">
        <f>TITRES_STAT!B1927</f>
        <v>45576</v>
      </c>
      <c r="B1924" s="5">
        <f>TITRES_STAT!D1927</f>
        <v>5.5438000000000001</v>
      </c>
      <c r="C1924" s="2">
        <f t="shared" si="270"/>
        <v>-2.7999999999999581E-2</v>
      </c>
      <c r="D1924" s="2">
        <f t="shared" si="271"/>
        <v>0</v>
      </c>
      <c r="E1924" s="2">
        <f t="shared" si="272"/>
        <v>2.7999999999999581E-2</v>
      </c>
      <c r="F1924" s="2">
        <f t="shared" si="269"/>
        <v>2.0386613869601326E-2</v>
      </c>
      <c r="G1924" s="2">
        <f t="shared" si="269"/>
        <v>2.2495734809505497E-2</v>
      </c>
      <c r="H1924" s="2">
        <f t="shared" si="265"/>
        <v>0.90624351870413367</v>
      </c>
      <c r="I1924" s="2">
        <f t="shared" si="266"/>
        <v>47.540805244032988</v>
      </c>
    </row>
    <row r="1925" spans="1:9" ht="13.5" x14ac:dyDescent="0.25">
      <c r="A1925" s="3">
        <f>TITRES_STAT!B1928</f>
        <v>45579</v>
      </c>
      <c r="B1925" s="5">
        <f>TITRES_STAT!D1928</f>
        <v>5.3851000000000004</v>
      </c>
      <c r="C1925" s="2">
        <f t="shared" si="270"/>
        <v>-0.15869999999999962</v>
      </c>
      <c r="D1925" s="2">
        <f t="shared" si="271"/>
        <v>0</v>
      </c>
      <c r="E1925" s="2">
        <f t="shared" si="272"/>
        <v>0.15869999999999962</v>
      </c>
      <c r="F1925" s="2">
        <f t="shared" si="269"/>
        <v>1.8930427164629803E-2</v>
      </c>
      <c r="G1925" s="2">
        <f t="shared" si="269"/>
        <v>3.2224610894540796E-2</v>
      </c>
      <c r="H1925" s="2">
        <f t="shared" si="265"/>
        <v>0.58745246689190667</v>
      </c>
      <c r="I1925" s="2">
        <f t="shared" si="266"/>
        <v>37.005987841770619</v>
      </c>
    </row>
    <row r="1926" spans="1:9" ht="13.5" x14ac:dyDescent="0.25">
      <c r="A1926" s="3">
        <f>TITRES_STAT!B1929</f>
        <v>45581</v>
      </c>
      <c r="B1926" s="5">
        <f>TITRES_STAT!D1929</f>
        <v>5.3010999999999999</v>
      </c>
      <c r="C1926" s="2">
        <f t="shared" si="270"/>
        <v>-8.4000000000000519E-2</v>
      </c>
      <c r="D1926" s="2">
        <f t="shared" si="271"/>
        <v>0</v>
      </c>
      <c r="E1926" s="2">
        <f t="shared" si="272"/>
        <v>8.4000000000000519E-2</v>
      </c>
      <c r="F1926" s="2">
        <f t="shared" si="269"/>
        <v>1.7578253795727673E-2</v>
      </c>
      <c r="G1926" s="2">
        <f t="shared" si="269"/>
        <v>3.5922852973502208E-2</v>
      </c>
      <c r="H1926" s="2">
        <f t="shared" si="265"/>
        <v>0.48933345602293699</v>
      </c>
      <c r="I1926" s="2">
        <f t="shared" si="266"/>
        <v>32.855869452475446</v>
      </c>
    </row>
    <row r="1927" spans="1:9" ht="13.5" x14ac:dyDescent="0.25">
      <c r="A1927" s="3">
        <f>TITRES_STAT!B1930</f>
        <v>45582</v>
      </c>
      <c r="B1927" s="5">
        <f>TITRES_STAT!D1930</f>
        <v>5.3384999999999998</v>
      </c>
      <c r="C1927" s="2">
        <f t="shared" si="270"/>
        <v>3.7399999999999878E-2</v>
      </c>
      <c r="D1927" s="2">
        <f t="shared" si="271"/>
        <v>3.7399999999999878E-2</v>
      </c>
      <c r="E1927" s="2">
        <f t="shared" si="272"/>
        <v>0</v>
      </c>
      <c r="F1927" s="2">
        <f t="shared" si="269"/>
        <v>1.8994092810318546E-2</v>
      </c>
      <c r="G1927" s="2">
        <f t="shared" si="269"/>
        <v>3.3356934903966337E-2</v>
      </c>
      <c r="H1927" s="2">
        <f t="shared" si="265"/>
        <v>0.56941960839633488</v>
      </c>
      <c r="I1927" s="2">
        <f t="shared" si="266"/>
        <v>36.282177522821925</v>
      </c>
    </row>
    <row r="1928" spans="1:9" ht="13.5" x14ac:dyDescent="0.25">
      <c r="A1928" s="3">
        <f>TITRES_STAT!B1931</f>
        <v>45583</v>
      </c>
      <c r="B1928" s="5">
        <f>TITRES_STAT!D1931</f>
        <v>5.3105000000000002</v>
      </c>
      <c r="C1928" s="2">
        <f t="shared" si="270"/>
        <v>-2.7999999999999581E-2</v>
      </c>
      <c r="D1928" s="2">
        <f t="shared" si="271"/>
        <v>0</v>
      </c>
      <c r="E1928" s="2">
        <f t="shared" si="272"/>
        <v>2.7999999999999581E-2</v>
      </c>
      <c r="F1928" s="2">
        <f t="shared" si="269"/>
        <v>1.7637371895295791E-2</v>
      </c>
      <c r="G1928" s="2">
        <f t="shared" si="269"/>
        <v>3.2974296696540138E-2</v>
      </c>
      <c r="H1928" s="2">
        <f t="shared" si="265"/>
        <v>0.53488242850518208</v>
      </c>
      <c r="I1928" s="2">
        <f t="shared" si="266"/>
        <v>34.848429988614996</v>
      </c>
    </row>
    <row r="1929" spans="1:9" ht="13.5" x14ac:dyDescent="0.25">
      <c r="A1929" s="3">
        <f>TITRES_STAT!B1932</f>
        <v>45586</v>
      </c>
      <c r="B1929" s="5">
        <f>TITRES_STAT!D1932</f>
        <v>5.3851000000000004</v>
      </c>
      <c r="C1929" s="2">
        <f t="shared" si="270"/>
        <v>7.4600000000000222E-2</v>
      </c>
      <c r="D1929" s="2">
        <f t="shared" si="271"/>
        <v>7.4600000000000222E-2</v>
      </c>
      <c r="E1929" s="2">
        <f t="shared" si="272"/>
        <v>0</v>
      </c>
      <c r="F1929" s="2">
        <f t="shared" si="269"/>
        <v>2.1706131045631821E-2</v>
      </c>
      <c r="G1929" s="2">
        <f t="shared" si="269"/>
        <v>3.0618989789644415E-2</v>
      </c>
      <c r="H1929" s="2">
        <f t="shared" si="265"/>
        <v>0.70891075096713374</v>
      </c>
      <c r="I1929" s="2">
        <f t="shared" si="266"/>
        <v>41.483193347922693</v>
      </c>
    </row>
    <row r="1930" spans="1:9" ht="13.5" x14ac:dyDescent="0.25">
      <c r="A1930" s="3">
        <f>TITRES_STAT!B1933</f>
        <v>45587</v>
      </c>
      <c r="B1930" s="5">
        <f>TITRES_STAT!D1933</f>
        <v>5.4038000000000004</v>
      </c>
      <c r="C1930" s="2">
        <f t="shared" si="270"/>
        <v>1.8699999999999939E-2</v>
      </c>
      <c r="D1930" s="2">
        <f t="shared" si="271"/>
        <v>1.8699999999999939E-2</v>
      </c>
      <c r="E1930" s="2">
        <f t="shared" si="272"/>
        <v>0</v>
      </c>
      <c r="F1930" s="2">
        <f t="shared" si="269"/>
        <v>2.1491407399515255E-2</v>
      </c>
      <c r="G1930" s="2">
        <f t="shared" si="269"/>
        <v>2.8431919090384099E-2</v>
      </c>
      <c r="H1930" s="2">
        <f t="shared" si="265"/>
        <v>0.75589014344036376</v>
      </c>
      <c r="I1930" s="2">
        <f t="shared" si="266"/>
        <v>43.048828895373113</v>
      </c>
    </row>
    <row r="1931" spans="1:9" ht="13.5" x14ac:dyDescent="0.25">
      <c r="A1931" s="3">
        <f>TITRES_STAT!B1934</f>
        <v>45588</v>
      </c>
      <c r="B1931" s="5">
        <f>TITRES_STAT!D1934</f>
        <v>5.3571</v>
      </c>
      <c r="C1931" s="2">
        <f t="shared" si="270"/>
        <v>-4.6700000000000408E-2</v>
      </c>
      <c r="D1931" s="2">
        <f t="shared" si="271"/>
        <v>0</v>
      </c>
      <c r="E1931" s="2">
        <f t="shared" si="272"/>
        <v>4.6700000000000408E-2</v>
      </c>
      <c r="F1931" s="2">
        <f t="shared" si="269"/>
        <v>1.9956306870978453E-2</v>
      </c>
      <c r="G1931" s="2">
        <f t="shared" si="269"/>
        <v>2.973678201249955E-2</v>
      </c>
      <c r="H1931" s="2">
        <f t="shared" si="265"/>
        <v>0.67109840138687582</v>
      </c>
      <c r="I1931" s="2">
        <f t="shared" si="266"/>
        <v>40.159119345091753</v>
      </c>
    </row>
    <row r="1932" spans="1:9" ht="13.5" x14ac:dyDescent="0.25">
      <c r="A1932" s="3">
        <f>TITRES_STAT!B1935</f>
        <v>45589</v>
      </c>
      <c r="B1932" s="5">
        <f>TITRES_STAT!D1935</f>
        <v>5.4131</v>
      </c>
      <c r="C1932" s="2">
        <f t="shared" si="270"/>
        <v>5.600000000000005E-2</v>
      </c>
      <c r="D1932" s="2">
        <f t="shared" si="271"/>
        <v>5.600000000000005E-2</v>
      </c>
      <c r="E1932" s="2">
        <f t="shared" si="272"/>
        <v>0</v>
      </c>
      <c r="F1932" s="2">
        <f t="shared" si="269"/>
        <v>2.2530856380194281E-2</v>
      </c>
      <c r="G1932" s="2">
        <f t="shared" si="269"/>
        <v>2.7612726154463866E-2</v>
      </c>
      <c r="H1932" s="2">
        <f t="shared" si="265"/>
        <v>0.8159591434093858</v>
      </c>
      <c r="I1932" s="2">
        <f t="shared" si="266"/>
        <v>44.932681793570382</v>
      </c>
    </row>
    <row r="1933" spans="1:9" ht="13.5" x14ac:dyDescent="0.25">
      <c r="A1933" s="3">
        <f>TITRES_STAT!B1936</f>
        <v>45590</v>
      </c>
      <c r="B1933" s="5">
        <f>TITRES_STAT!D1936</f>
        <v>5.4038000000000004</v>
      </c>
      <c r="C1933" s="2">
        <f t="shared" si="270"/>
        <v>-9.2999999999996419E-3</v>
      </c>
      <c r="D1933" s="2">
        <f t="shared" si="271"/>
        <v>0</v>
      </c>
      <c r="E1933" s="2">
        <f t="shared" si="272"/>
        <v>9.2999999999996419E-3</v>
      </c>
      <c r="F1933" s="2">
        <f t="shared" ref="F1933:G1948" si="273">((F1932*13)+D1933)/14</f>
        <v>2.0921509495894688E-2</v>
      </c>
      <c r="G1933" s="2">
        <f t="shared" si="273"/>
        <v>2.6304674286287851E-2</v>
      </c>
      <c r="H1933" s="2">
        <f t="shared" si="265"/>
        <v>0.79535329988102876</v>
      </c>
      <c r="I1933" s="2">
        <f t="shared" si="266"/>
        <v>44.300656585739077</v>
      </c>
    </row>
    <row r="1934" spans="1:9" ht="13.5" x14ac:dyDescent="0.25">
      <c r="A1934" s="3">
        <f>TITRES_STAT!B1937</f>
        <v>45593</v>
      </c>
      <c r="B1934" s="5">
        <f>TITRES_STAT!D1937</f>
        <v>5.4038000000000004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1.942711596047364E-2</v>
      </c>
      <c r="G1934" s="2">
        <f t="shared" si="273"/>
        <v>2.4425768980124433E-2</v>
      </c>
      <c r="H1934" s="2">
        <f t="shared" si="265"/>
        <v>0.79535329988102876</v>
      </c>
      <c r="I1934" s="2">
        <f t="shared" si="266"/>
        <v>44.300656585739077</v>
      </c>
    </row>
    <row r="1935" spans="1:9" ht="13.5" x14ac:dyDescent="0.25">
      <c r="A1935" s="3">
        <f>TITRES_STAT!B1938</f>
        <v>45594</v>
      </c>
      <c r="B1935" s="5">
        <f>TITRES_STAT!D1938</f>
        <v>5.4598000000000004</v>
      </c>
      <c r="C1935" s="2">
        <f t="shared" si="270"/>
        <v>5.600000000000005E-2</v>
      </c>
      <c r="D1935" s="2">
        <f t="shared" si="271"/>
        <v>5.600000000000005E-2</v>
      </c>
      <c r="E1935" s="2">
        <f t="shared" si="272"/>
        <v>0</v>
      </c>
      <c r="F1935" s="2">
        <f t="shared" si="273"/>
        <v>2.2039464820439812E-2</v>
      </c>
      <c r="G1935" s="2">
        <f t="shared" si="273"/>
        <v>2.2681071195829829E-2</v>
      </c>
      <c r="H1935" s="2">
        <f t="shared" si="265"/>
        <v>0.97171181335086221</v>
      </c>
      <c r="I1935" s="2">
        <f t="shared" si="266"/>
        <v>49.282649055059856</v>
      </c>
    </row>
    <row r="1936" spans="1:9" ht="13.5" x14ac:dyDescent="0.25">
      <c r="A1936" s="3">
        <f>TITRES_STAT!B1939</f>
        <v>45595</v>
      </c>
      <c r="B1936" s="5">
        <f>TITRES_STAT!D1939</f>
        <v>5.4131</v>
      </c>
      <c r="C1936" s="2">
        <f t="shared" si="270"/>
        <v>-4.6700000000000408E-2</v>
      </c>
      <c r="D1936" s="2">
        <f t="shared" si="271"/>
        <v>0</v>
      </c>
      <c r="E1936" s="2">
        <f t="shared" si="272"/>
        <v>4.6700000000000408E-2</v>
      </c>
      <c r="F1936" s="2">
        <f t="shared" si="273"/>
        <v>2.0465217333265538E-2</v>
      </c>
      <c r="G1936" s="2">
        <f t="shared" si="273"/>
        <v>2.4396708967556299E-2</v>
      </c>
      <c r="H1936" s="2">
        <f t="shared" si="265"/>
        <v>0.83885155823603041</v>
      </c>
      <c r="I1936" s="2">
        <f t="shared" si="266"/>
        <v>45.618231361792034</v>
      </c>
    </row>
    <row r="1937" spans="1:9" ht="13.5" x14ac:dyDescent="0.25">
      <c r="A1937" s="3">
        <f>TITRES_STAT!B1940</f>
        <v>45596</v>
      </c>
      <c r="B1937" s="5">
        <f>TITRES_STAT!D1940</f>
        <v>5.5904999999999996</v>
      </c>
      <c r="C1937" s="2">
        <f t="shared" si="270"/>
        <v>0.17739999999999956</v>
      </c>
      <c r="D1937" s="2">
        <f t="shared" si="271"/>
        <v>0.17739999999999956</v>
      </c>
      <c r="E1937" s="2">
        <f t="shared" si="272"/>
        <v>0</v>
      </c>
      <c r="F1937" s="2">
        <f t="shared" si="273"/>
        <v>3.1674844666603683E-2</v>
      </c>
      <c r="G1937" s="2">
        <f t="shared" si="273"/>
        <v>2.2654086898445135E-2</v>
      </c>
      <c r="H1937" s="2">
        <f t="shared" ref="H1937:H2000" si="274">F1937/G1937</f>
        <v>1.39819560190606</v>
      </c>
      <c r="I1937" s="2">
        <f t="shared" ref="I1937:I2000" si="275">IF(G1937=0,100,100-(100/(1+H1937)))</f>
        <v>58.301983407641529</v>
      </c>
    </row>
    <row r="1938" spans="1:9" ht="13.5" x14ac:dyDescent="0.25">
      <c r="A1938" s="3">
        <f>TITRES_STAT!B1941</f>
        <v>45597</v>
      </c>
      <c r="B1938" s="5">
        <f>TITRES_STAT!D1941</f>
        <v>5.5717999999999996</v>
      </c>
      <c r="C1938" s="2">
        <f t="shared" si="270"/>
        <v>-1.8699999999999939E-2</v>
      </c>
      <c r="D1938" s="2">
        <f t="shared" si="271"/>
        <v>0</v>
      </c>
      <c r="E1938" s="2">
        <f t="shared" si="272"/>
        <v>1.8699999999999939E-2</v>
      </c>
      <c r="F1938" s="2">
        <f t="shared" si="273"/>
        <v>2.9412355761846278E-2</v>
      </c>
      <c r="G1938" s="2">
        <f t="shared" si="273"/>
        <v>2.2371652119984764E-2</v>
      </c>
      <c r="H1938" s="2">
        <f t="shared" si="274"/>
        <v>1.3147154087726942</v>
      </c>
      <c r="I1938" s="2">
        <f t="shared" si="275"/>
        <v>56.798144765009418</v>
      </c>
    </row>
    <row r="1939" spans="1:9" ht="13.5" x14ac:dyDescent="0.25">
      <c r="A1939" s="3">
        <f>TITRES_STAT!B1942</f>
        <v>45600</v>
      </c>
      <c r="B1939" s="5">
        <f>TITRES_STAT!D1942</f>
        <v>5.5157999999999996</v>
      </c>
      <c r="C1939" s="2">
        <f t="shared" si="270"/>
        <v>-5.600000000000005E-2</v>
      </c>
      <c r="D1939" s="2">
        <f t="shared" si="271"/>
        <v>0</v>
      </c>
      <c r="E1939" s="2">
        <f t="shared" si="272"/>
        <v>5.600000000000005E-2</v>
      </c>
      <c r="F1939" s="2">
        <f t="shared" si="273"/>
        <v>2.7311473207428688E-2</v>
      </c>
      <c r="G1939" s="2">
        <f t="shared" si="273"/>
        <v>2.4773676968557284E-2</v>
      </c>
      <c r="H1939" s="2">
        <f t="shared" si="274"/>
        <v>1.1024392237814504</v>
      </c>
      <c r="I1939" s="2">
        <f t="shared" si="275"/>
        <v>52.436199406449504</v>
      </c>
    </row>
    <row r="1940" spans="1:9" ht="13.5" x14ac:dyDescent="0.25">
      <c r="A1940" s="3">
        <f>TITRES_STAT!B1943</f>
        <v>45601</v>
      </c>
      <c r="B1940" s="5">
        <f>TITRES_STAT!D1943</f>
        <v>5.4785000000000004</v>
      </c>
      <c r="C1940" s="2">
        <f t="shared" si="270"/>
        <v>-3.7299999999999223E-2</v>
      </c>
      <c r="D1940" s="2">
        <f t="shared" si="271"/>
        <v>0</v>
      </c>
      <c r="E1940" s="2">
        <f t="shared" si="272"/>
        <v>3.7299999999999223E-2</v>
      </c>
      <c r="F1940" s="2">
        <f t="shared" si="273"/>
        <v>2.536065369261235E-2</v>
      </c>
      <c r="G1940" s="2">
        <f t="shared" si="273"/>
        <v>2.5668414327945994E-2</v>
      </c>
      <c r="H1940" s="2">
        <f t="shared" si="274"/>
        <v>0.98801014229388628</v>
      </c>
      <c r="I1940" s="2">
        <f t="shared" si="275"/>
        <v>49.698445761139851</v>
      </c>
    </row>
    <row r="1941" spans="1:9" ht="13.5" x14ac:dyDescent="0.25">
      <c r="A1941" s="3">
        <f>TITRES_STAT!B1944</f>
        <v>45602</v>
      </c>
      <c r="B1941" s="5">
        <f>TITRES_STAT!D1944</f>
        <v>5.4131</v>
      </c>
      <c r="C1941" s="2">
        <f t="shared" si="270"/>
        <v>-6.5400000000000347E-2</v>
      </c>
      <c r="D1941" s="2">
        <f t="shared" si="271"/>
        <v>0</v>
      </c>
      <c r="E1941" s="2">
        <f t="shared" si="272"/>
        <v>6.5400000000000347E-2</v>
      </c>
      <c r="F1941" s="2">
        <f t="shared" si="273"/>
        <v>2.3549178428854324E-2</v>
      </c>
      <c r="G1941" s="2">
        <f t="shared" si="273"/>
        <v>2.8506384733092732E-2</v>
      </c>
      <c r="H1941" s="2">
        <f t="shared" si="274"/>
        <v>0.82610189434215964</v>
      </c>
      <c r="I1941" s="2">
        <f t="shared" si="275"/>
        <v>45.238543199680379</v>
      </c>
    </row>
    <row r="1942" spans="1:9" ht="13.5" x14ac:dyDescent="0.25">
      <c r="A1942" s="3">
        <f>TITRES_STAT!B1945</f>
        <v>45603</v>
      </c>
      <c r="B1942" s="5">
        <f>TITRES_STAT!D1945</f>
        <v>5.5438000000000001</v>
      </c>
      <c r="C1942" s="2">
        <f t="shared" si="270"/>
        <v>0.13070000000000004</v>
      </c>
      <c r="D1942" s="2">
        <f t="shared" si="271"/>
        <v>0.13070000000000004</v>
      </c>
      <c r="E1942" s="2">
        <f t="shared" si="272"/>
        <v>0</v>
      </c>
      <c r="F1942" s="2">
        <f t="shared" si="273"/>
        <v>3.1202808541079017E-2</v>
      </c>
      <c r="G1942" s="2">
        <f t="shared" si="273"/>
        <v>2.647021439501468E-2</v>
      </c>
      <c r="H1942" s="2">
        <f t="shared" si="274"/>
        <v>1.178789414979414</v>
      </c>
      <c r="I1942" s="2">
        <f t="shared" si="275"/>
        <v>54.102953083722028</v>
      </c>
    </row>
    <row r="1943" spans="1:9" ht="13.5" x14ac:dyDescent="0.25">
      <c r="A1943" s="3">
        <f>TITRES_STAT!B1946</f>
        <v>45604</v>
      </c>
      <c r="B1943" s="5">
        <f>TITRES_STAT!D1946</f>
        <v>5.4970999999999997</v>
      </c>
      <c r="C1943" s="2">
        <f t="shared" si="270"/>
        <v>-4.6700000000000408E-2</v>
      </c>
      <c r="D1943" s="2">
        <f t="shared" si="271"/>
        <v>0</v>
      </c>
      <c r="E1943" s="2">
        <f t="shared" si="272"/>
        <v>4.6700000000000408E-2</v>
      </c>
      <c r="F1943" s="2">
        <f t="shared" si="273"/>
        <v>2.8974036502430515E-2</v>
      </c>
      <c r="G1943" s="2">
        <f t="shared" si="273"/>
        <v>2.7915199081085088E-2</v>
      </c>
      <c r="H1943" s="2">
        <f t="shared" si="274"/>
        <v>1.0379304986602398</v>
      </c>
      <c r="I1943" s="2">
        <f t="shared" si="275"/>
        <v>50.93061315597307</v>
      </c>
    </row>
    <row r="1944" spans="1:9" ht="13.5" x14ac:dyDescent="0.25">
      <c r="A1944" s="3">
        <f>TITRES_STAT!B1947</f>
        <v>45607</v>
      </c>
      <c r="B1944" s="5">
        <f>TITRES_STAT!D1947</f>
        <v>5.4131</v>
      </c>
      <c r="C1944" s="2">
        <f t="shared" si="270"/>
        <v>-8.3999999999999631E-2</v>
      </c>
      <c r="D1944" s="2">
        <f t="shared" si="271"/>
        <v>0</v>
      </c>
      <c r="E1944" s="2">
        <f t="shared" si="272"/>
        <v>8.3999999999999631E-2</v>
      </c>
      <c r="F1944" s="2">
        <f t="shared" si="273"/>
        <v>2.6904462466542621E-2</v>
      </c>
      <c r="G1944" s="2">
        <f t="shared" si="273"/>
        <v>3.1921256289578988E-2</v>
      </c>
      <c r="H1944" s="2">
        <f t="shared" si="274"/>
        <v>0.84283845919077593</v>
      </c>
      <c r="I1944" s="2">
        <f t="shared" si="275"/>
        <v>45.735883955931861</v>
      </c>
    </row>
    <row r="1945" spans="1:9" ht="13.5" x14ac:dyDescent="0.25">
      <c r="A1945" s="3">
        <f>TITRES_STAT!B1948</f>
        <v>45608</v>
      </c>
      <c r="B1945" s="5">
        <f>TITRES_STAT!D1948</f>
        <v>5.5345000000000004</v>
      </c>
      <c r="C1945" s="2">
        <f t="shared" si="270"/>
        <v>0.1214000000000004</v>
      </c>
      <c r="D1945" s="2">
        <f t="shared" si="271"/>
        <v>0.1214000000000004</v>
      </c>
      <c r="E1945" s="2">
        <f t="shared" si="272"/>
        <v>0</v>
      </c>
      <c r="F1945" s="2">
        <f t="shared" si="273"/>
        <v>3.365414371893246E-2</v>
      </c>
      <c r="G1945" s="2">
        <f t="shared" si="273"/>
        <v>2.964116655460906E-2</v>
      </c>
      <c r="H1945" s="2">
        <f t="shared" si="274"/>
        <v>1.1353852641706978</v>
      </c>
      <c r="I1945" s="2">
        <f t="shared" si="275"/>
        <v>53.170043046618019</v>
      </c>
    </row>
    <row r="1946" spans="1:9" ht="13.5" x14ac:dyDescent="0.25">
      <c r="A1946" s="3">
        <f>TITRES_STAT!B1949</f>
        <v>45609</v>
      </c>
      <c r="B1946" s="5">
        <f>TITRES_STAT!D1949</f>
        <v>5.5345000000000004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3.1250276310437287E-2</v>
      </c>
      <c r="G1946" s="2">
        <f t="shared" si="273"/>
        <v>2.7523940372136985E-2</v>
      </c>
      <c r="H1946" s="2">
        <f t="shared" si="274"/>
        <v>1.1353852641706978</v>
      </c>
      <c r="I1946" s="2">
        <f t="shared" si="275"/>
        <v>53.170043046618019</v>
      </c>
    </row>
    <row r="1947" spans="1:9" ht="13.5" x14ac:dyDescent="0.25">
      <c r="A1947" s="3">
        <f>TITRES_STAT!B1950</f>
        <v>45610</v>
      </c>
      <c r="B1947" s="5">
        <f>TITRES_STAT!D1950</f>
        <v>5.5251000000000001</v>
      </c>
      <c r="C1947" s="2">
        <f t="shared" si="270"/>
        <v>-9.400000000000297E-3</v>
      </c>
      <c r="D1947" s="2">
        <f t="shared" si="271"/>
        <v>0</v>
      </c>
      <c r="E1947" s="2">
        <f t="shared" si="272"/>
        <v>9.400000000000297E-3</v>
      </c>
      <c r="F1947" s="2">
        <f t="shared" si="273"/>
        <v>2.9018113716834625E-2</v>
      </c>
      <c r="G1947" s="2">
        <f t="shared" si="273"/>
        <v>2.6229373202698653E-2</v>
      </c>
      <c r="H1947" s="2">
        <f t="shared" si="274"/>
        <v>1.1063212792995392</v>
      </c>
      <c r="I1947" s="2">
        <f t="shared" si="275"/>
        <v>52.523861871036516</v>
      </c>
    </row>
    <row r="1948" spans="1:9" ht="13.5" x14ac:dyDescent="0.25">
      <c r="A1948" s="3">
        <f>TITRES_STAT!B1951</f>
        <v>45611</v>
      </c>
      <c r="B1948" s="5">
        <f>TITRES_STAT!D1951</f>
        <v>5.5251000000000001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2.6945391308489296E-2</v>
      </c>
      <c r="G1948" s="2">
        <f t="shared" si="273"/>
        <v>2.4355846545363036E-2</v>
      </c>
      <c r="H1948" s="2">
        <f t="shared" si="274"/>
        <v>1.1063212792995392</v>
      </c>
      <c r="I1948" s="2">
        <f t="shared" si="275"/>
        <v>52.523861871036516</v>
      </c>
    </row>
    <row r="1949" spans="1:9" ht="13.5" x14ac:dyDescent="0.25">
      <c r="A1949" s="3">
        <f>TITRES_STAT!B1952</f>
        <v>45614</v>
      </c>
      <c r="B1949" s="5">
        <f>TITRES_STAT!D1952</f>
        <v>5.4598000000000004</v>
      </c>
      <c r="C1949" s="2">
        <f t="shared" si="270"/>
        <v>-6.5299999999999692E-2</v>
      </c>
      <c r="D1949" s="2">
        <f t="shared" si="271"/>
        <v>0</v>
      </c>
      <c r="E1949" s="2">
        <f t="shared" si="272"/>
        <v>6.5299999999999692E-2</v>
      </c>
      <c r="F1949" s="2">
        <f t="shared" ref="F1949:G1964" si="276">((F1948*13)+D1949)/14</f>
        <v>2.502072050074006E-2</v>
      </c>
      <c r="G1949" s="2">
        <f t="shared" si="276"/>
        <v>2.7280428934979943E-2</v>
      </c>
      <c r="H1949" s="2">
        <f t="shared" si="274"/>
        <v>0.91716741552613923</v>
      </c>
      <c r="I1949" s="2">
        <f t="shared" si="275"/>
        <v>47.839714367064587</v>
      </c>
    </row>
    <row r="1950" spans="1:9" ht="13.5" x14ac:dyDescent="0.25">
      <c r="A1950" s="3">
        <f>TITRES_STAT!B1953</f>
        <v>45615</v>
      </c>
      <c r="B1950" s="5">
        <f>TITRES_STAT!D1953</f>
        <v>5.5065</v>
      </c>
      <c r="C1950" s="2">
        <f t="shared" si="270"/>
        <v>4.669999999999952E-2</v>
      </c>
      <c r="D1950" s="2">
        <f t="shared" si="271"/>
        <v>4.669999999999952E-2</v>
      </c>
      <c r="E1950" s="2">
        <f t="shared" si="272"/>
        <v>0</v>
      </c>
      <c r="F1950" s="2">
        <f t="shared" si="276"/>
        <v>2.6569240464972881E-2</v>
      </c>
      <c r="G1950" s="2">
        <f t="shared" si="276"/>
        <v>2.5331826868195659E-2</v>
      </c>
      <c r="H1950" s="2">
        <f t="shared" si="274"/>
        <v>1.0488481783495371</v>
      </c>
      <c r="I1950" s="2">
        <f t="shared" si="275"/>
        <v>51.192088776165136</v>
      </c>
    </row>
    <row r="1951" spans="1:9" ht="13.5" x14ac:dyDescent="0.25">
      <c r="A1951" s="3">
        <f>TITRES_STAT!B1954</f>
        <v>45616</v>
      </c>
      <c r="B1951" s="5">
        <f>TITRES_STAT!D1954</f>
        <v>5.4131</v>
      </c>
      <c r="C1951" s="2">
        <f t="shared" si="270"/>
        <v>-9.3399999999999928E-2</v>
      </c>
      <c r="D1951" s="2">
        <f t="shared" si="271"/>
        <v>0</v>
      </c>
      <c r="E1951" s="2">
        <f t="shared" si="272"/>
        <v>9.3399999999999928E-2</v>
      </c>
      <c r="F1951" s="2">
        <f t="shared" si="276"/>
        <v>2.4671437574617674E-2</v>
      </c>
      <c r="G1951" s="2">
        <f t="shared" si="276"/>
        <v>3.0193839234753106E-2</v>
      </c>
      <c r="H1951" s="2">
        <f t="shared" si="274"/>
        <v>0.81710170683497751</v>
      </c>
      <c r="I1951" s="2">
        <f t="shared" si="275"/>
        <v>44.967307210238822</v>
      </c>
    </row>
    <row r="1952" spans="1:9" ht="13.5" x14ac:dyDescent="0.25">
      <c r="A1952" s="3">
        <f>TITRES_STAT!B1955</f>
        <v>45617</v>
      </c>
      <c r="B1952" s="5">
        <f>TITRES_STAT!D1955</f>
        <v>5.4878</v>
      </c>
      <c r="C1952" s="2">
        <f t="shared" si="270"/>
        <v>7.4699999999999989E-2</v>
      </c>
      <c r="D1952" s="2">
        <f t="shared" si="271"/>
        <v>7.4699999999999989E-2</v>
      </c>
      <c r="E1952" s="2">
        <f t="shared" si="272"/>
        <v>0</v>
      </c>
      <c r="F1952" s="2">
        <f t="shared" si="276"/>
        <v>2.8244906319287839E-2</v>
      </c>
      <c r="G1952" s="2">
        <f t="shared" si="276"/>
        <v>2.8037136432270741E-2</v>
      </c>
      <c r="H1952" s="2">
        <f t="shared" si="274"/>
        <v>1.0074105245205411</v>
      </c>
      <c r="I1952" s="2">
        <f t="shared" si="275"/>
        <v>50.184579198674641</v>
      </c>
    </row>
    <row r="1953" spans="1:9" ht="13.5" x14ac:dyDescent="0.25">
      <c r="A1953" s="3">
        <f>TITRES_STAT!B1956</f>
        <v>45618</v>
      </c>
      <c r="B1953" s="5">
        <f>TITRES_STAT!D1956</f>
        <v>5.4785000000000004</v>
      </c>
      <c r="C1953" s="2">
        <f t="shared" si="270"/>
        <v>-9.2999999999996419E-3</v>
      </c>
      <c r="D1953" s="2">
        <f t="shared" si="271"/>
        <v>0</v>
      </c>
      <c r="E1953" s="2">
        <f t="shared" si="272"/>
        <v>9.2999999999996419E-3</v>
      </c>
      <c r="F1953" s="2">
        <f t="shared" si="276"/>
        <v>2.6227413010767281E-2</v>
      </c>
      <c r="G1953" s="2">
        <f t="shared" si="276"/>
        <v>2.6698769544251377E-2</v>
      </c>
      <c r="H1953" s="2">
        <f t="shared" si="274"/>
        <v>0.98234538364388457</v>
      </c>
      <c r="I1953" s="2">
        <f t="shared" si="275"/>
        <v>49.554703824525696</v>
      </c>
    </row>
    <row r="1954" spans="1:9" ht="13.5" x14ac:dyDescent="0.25">
      <c r="A1954" s="3">
        <f>TITRES_STAT!B1957</f>
        <v>45621</v>
      </c>
      <c r="B1954" s="5">
        <f>TITRES_STAT!D1957</f>
        <v>5.4785000000000004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2.4354026367141044E-2</v>
      </c>
      <c r="G1954" s="2">
        <f t="shared" si="276"/>
        <v>2.479171457680485E-2</v>
      </c>
      <c r="H1954" s="2">
        <f t="shared" si="274"/>
        <v>0.98234538364388446</v>
      </c>
      <c r="I1954" s="2">
        <f t="shared" si="275"/>
        <v>49.554703824525689</v>
      </c>
    </row>
    <row r="1955" spans="1:9" ht="13.5" x14ac:dyDescent="0.25">
      <c r="A1955" s="3">
        <f>TITRES_STAT!B1958</f>
        <v>45622</v>
      </c>
      <c r="B1955" s="5">
        <f>TITRES_STAT!D1958</f>
        <v>5.4785000000000004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2.2614453055202398E-2</v>
      </c>
      <c r="G1955" s="2">
        <f t="shared" si="276"/>
        <v>2.3020877821318789E-2</v>
      </c>
      <c r="H1955" s="2">
        <f t="shared" si="274"/>
        <v>0.98234538364388446</v>
      </c>
      <c r="I1955" s="2">
        <f t="shared" si="275"/>
        <v>49.554703824525689</v>
      </c>
    </row>
    <row r="1956" spans="1:9" ht="13.5" x14ac:dyDescent="0.25">
      <c r="A1956" s="3">
        <f>TITRES_STAT!B1959</f>
        <v>45623</v>
      </c>
      <c r="B1956" s="5">
        <f>TITRES_STAT!D1959</f>
        <v>5.4785000000000004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2.0999134979830799E-2</v>
      </c>
      <c r="G1956" s="2">
        <f t="shared" si="276"/>
        <v>2.1376529405510304E-2</v>
      </c>
      <c r="H1956" s="2">
        <f t="shared" si="274"/>
        <v>0.98234538364388457</v>
      </c>
      <c r="I1956" s="2">
        <f t="shared" si="275"/>
        <v>49.554703824525696</v>
      </c>
    </row>
    <row r="1957" spans="1:9" ht="13.5" x14ac:dyDescent="0.25">
      <c r="A1957" s="3">
        <f>TITRES_STAT!B1960</f>
        <v>45624</v>
      </c>
      <c r="B1957" s="5">
        <f>TITRES_STAT!D1960</f>
        <v>5.4598000000000004</v>
      </c>
      <c r="C1957" s="2">
        <f t="shared" si="270"/>
        <v>-1.8699999999999939E-2</v>
      </c>
      <c r="D1957" s="2">
        <f t="shared" si="271"/>
        <v>0</v>
      </c>
      <c r="E1957" s="2">
        <f t="shared" si="272"/>
        <v>1.8699999999999939E-2</v>
      </c>
      <c r="F1957" s="2">
        <f t="shared" si="276"/>
        <v>1.9499196766985742E-2</v>
      </c>
      <c r="G1957" s="2">
        <f t="shared" si="276"/>
        <v>2.1185348733688134E-2</v>
      </c>
      <c r="H1957" s="2">
        <f t="shared" si="274"/>
        <v>0.92040952509688279</v>
      </c>
      <c r="I1957" s="2">
        <f t="shared" si="275"/>
        <v>47.927773376902458</v>
      </c>
    </row>
    <row r="1958" spans="1:9" ht="13.5" x14ac:dyDescent="0.25">
      <c r="A1958" s="3">
        <f>TITRES_STAT!B1961</f>
        <v>45625</v>
      </c>
      <c r="B1958" s="5">
        <f>TITRES_STAT!D1961</f>
        <v>5.4598000000000004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1.8106396997915331E-2</v>
      </c>
      <c r="G1958" s="2">
        <f t="shared" si="276"/>
        <v>1.9672109538424694E-2</v>
      </c>
      <c r="H1958" s="2">
        <f t="shared" si="274"/>
        <v>0.92040952509688279</v>
      </c>
      <c r="I1958" s="2">
        <f t="shared" si="275"/>
        <v>47.927773376902458</v>
      </c>
    </row>
    <row r="1959" spans="1:9" ht="13.5" x14ac:dyDescent="0.25">
      <c r="A1959" s="3">
        <f>TITRES_STAT!B1962</f>
        <v>45628</v>
      </c>
      <c r="B1959" s="5">
        <f>TITRES_STAT!D1962</f>
        <v>5.5065</v>
      </c>
      <c r="C1959" s="2">
        <f t="shared" si="270"/>
        <v>4.669999999999952E-2</v>
      </c>
      <c r="D1959" s="2">
        <f t="shared" si="271"/>
        <v>4.669999999999952E-2</v>
      </c>
      <c r="E1959" s="2">
        <f t="shared" si="272"/>
        <v>0</v>
      </c>
      <c r="F1959" s="2">
        <f t="shared" si="276"/>
        <v>2.0148797212349915E-2</v>
      </c>
      <c r="G1959" s="2">
        <f t="shared" si="276"/>
        <v>1.8266958857108644E-2</v>
      </c>
      <c r="H1959" s="2">
        <f t="shared" si="274"/>
        <v>1.1030187000453524</v>
      </c>
      <c r="I1959" s="2">
        <f t="shared" si="275"/>
        <v>52.449305373345723</v>
      </c>
    </row>
    <row r="1960" spans="1:9" ht="13.5" x14ac:dyDescent="0.25">
      <c r="A1960" s="3">
        <f>TITRES_STAT!B1963</f>
        <v>45629</v>
      </c>
      <c r="B1960" s="5">
        <f>TITRES_STAT!D1963</f>
        <v>5.5530999999999997</v>
      </c>
      <c r="C1960" s="2">
        <f t="shared" si="270"/>
        <v>4.6599999999999753E-2</v>
      </c>
      <c r="D1960" s="2">
        <f t="shared" si="271"/>
        <v>4.6599999999999753E-2</v>
      </c>
      <c r="E1960" s="2">
        <f t="shared" si="272"/>
        <v>0</v>
      </c>
      <c r="F1960" s="2">
        <f t="shared" si="276"/>
        <v>2.2038168840039191E-2</v>
      </c>
      <c r="G1960" s="2">
        <f t="shared" si="276"/>
        <v>1.6962176081600885E-2</v>
      </c>
      <c r="H1960" s="2">
        <f t="shared" si="274"/>
        <v>1.2992536296061865</v>
      </c>
      <c r="I1960" s="2">
        <f t="shared" si="275"/>
        <v>56.507625469258087</v>
      </c>
    </row>
    <row r="1961" spans="1:9" ht="13.5" x14ac:dyDescent="0.25">
      <c r="A1961" s="3">
        <f>TITRES_STAT!B1964</f>
        <v>45630</v>
      </c>
      <c r="B1961" s="5">
        <f>TITRES_STAT!D1964</f>
        <v>5.5530999999999997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2.0464013922893536E-2</v>
      </c>
      <c r="G1961" s="2">
        <f t="shared" si="276"/>
        <v>1.575059207577225E-2</v>
      </c>
      <c r="H1961" s="2">
        <f t="shared" si="274"/>
        <v>1.2992536296061865</v>
      </c>
      <c r="I1961" s="2">
        <f t="shared" si="275"/>
        <v>56.507625469258087</v>
      </c>
    </row>
    <row r="1962" spans="1:9" ht="13.5" x14ac:dyDescent="0.25">
      <c r="A1962" s="3">
        <f>TITRES_STAT!B1965</f>
        <v>45631</v>
      </c>
      <c r="B1962" s="5">
        <f>TITRES_STAT!D1965</f>
        <v>5.5438000000000001</v>
      </c>
      <c r="C1962" s="2">
        <f t="shared" si="270"/>
        <v>-9.2999999999996419E-3</v>
      </c>
      <c r="D1962" s="2">
        <f t="shared" si="271"/>
        <v>0</v>
      </c>
      <c r="E1962" s="2">
        <f t="shared" si="272"/>
        <v>9.2999999999996419E-3</v>
      </c>
      <c r="F1962" s="2">
        <f t="shared" si="276"/>
        <v>1.9002298642686852E-2</v>
      </c>
      <c r="G1962" s="2">
        <f t="shared" si="276"/>
        <v>1.5289835498931351E-2</v>
      </c>
      <c r="H1962" s="2">
        <f t="shared" si="274"/>
        <v>1.2428059572004535</v>
      </c>
      <c r="I1962" s="2">
        <f t="shared" si="275"/>
        <v>55.412995190710397</v>
      </c>
    </row>
    <row r="1963" spans="1:9" ht="13.5" x14ac:dyDescent="0.25">
      <c r="A1963" s="3">
        <f>TITRES_STAT!B1966</f>
        <v>45632</v>
      </c>
      <c r="B1963" s="5">
        <f>TITRES_STAT!D1966</f>
        <v>5.5251000000000001</v>
      </c>
      <c r="C1963" s="2">
        <f t="shared" si="270"/>
        <v>-1.8699999999999939E-2</v>
      </c>
      <c r="D1963" s="2">
        <f t="shared" si="271"/>
        <v>0</v>
      </c>
      <c r="E1963" s="2">
        <f t="shared" si="272"/>
        <v>1.8699999999999939E-2</v>
      </c>
      <c r="F1963" s="2">
        <f t="shared" si="276"/>
        <v>1.7644991596780648E-2</v>
      </c>
      <c r="G1963" s="2">
        <f t="shared" si="276"/>
        <v>1.5533418677579108E-2</v>
      </c>
      <c r="H1963" s="2">
        <f t="shared" si="274"/>
        <v>1.1359374238878515</v>
      </c>
      <c r="I1963" s="2">
        <f t="shared" si="275"/>
        <v>53.182149026641817</v>
      </c>
    </row>
    <row r="1964" spans="1:9" ht="13.5" x14ac:dyDescent="0.25">
      <c r="A1964" s="3">
        <f>TITRES_STAT!B1967</f>
        <v>45635</v>
      </c>
      <c r="B1964" s="5">
        <f>TITRES_STAT!D1967</f>
        <v>5.4970999999999997</v>
      </c>
      <c r="C1964" s="2">
        <f t="shared" si="270"/>
        <v>-2.8000000000000469E-2</v>
      </c>
      <c r="D1964" s="2">
        <f t="shared" si="271"/>
        <v>0</v>
      </c>
      <c r="E1964" s="2">
        <f t="shared" si="272"/>
        <v>2.8000000000000469E-2</v>
      </c>
      <c r="F1964" s="2">
        <f t="shared" si="276"/>
        <v>1.6384635054153458E-2</v>
      </c>
      <c r="G1964" s="2">
        <f t="shared" si="276"/>
        <v>1.6423888772037775E-2</v>
      </c>
      <c r="H1964" s="2">
        <f t="shared" si="274"/>
        <v>0.99760996202366226</v>
      </c>
      <c r="I1964" s="2">
        <f t="shared" si="275"/>
        <v>49.940177561641796</v>
      </c>
    </row>
    <row r="1965" spans="1:9" ht="13.5" x14ac:dyDescent="0.25">
      <c r="A1965" s="3">
        <f>TITRES_STAT!B1968</f>
        <v>45636</v>
      </c>
      <c r="B1965" s="5">
        <f>TITRES_STAT!D1968</f>
        <v>5.4878</v>
      </c>
      <c r="C1965" s="2">
        <f t="shared" si="270"/>
        <v>-9.2999999999996419E-3</v>
      </c>
      <c r="D1965" s="2">
        <f t="shared" si="271"/>
        <v>0</v>
      </c>
      <c r="E1965" s="2">
        <f t="shared" si="272"/>
        <v>9.2999999999996419E-3</v>
      </c>
      <c r="F1965" s="2">
        <f t="shared" ref="F1965:G1980" si="277">((F1964*13)+D1965)/14</f>
        <v>1.5214303978856782E-2</v>
      </c>
      <c r="G1965" s="2">
        <f t="shared" si="277"/>
        <v>1.5915039574035051E-2</v>
      </c>
      <c r="H1965" s="2">
        <f t="shared" si="274"/>
        <v>0.95597022602937798</v>
      </c>
      <c r="I1965" s="2">
        <f t="shared" si="275"/>
        <v>48.874477397848679</v>
      </c>
    </row>
    <row r="1966" spans="1:9" ht="13.5" x14ac:dyDescent="0.25">
      <c r="A1966" s="3">
        <f>TITRES_STAT!B1969</f>
        <v>45637</v>
      </c>
      <c r="B1966" s="5">
        <f>TITRES_STAT!D1969</f>
        <v>5.4970999999999997</v>
      </c>
      <c r="C1966" s="2">
        <f t="shared" si="270"/>
        <v>9.2999999999996419E-3</v>
      </c>
      <c r="D1966" s="2">
        <f t="shared" si="271"/>
        <v>9.2999999999996419E-3</v>
      </c>
      <c r="E1966" s="2">
        <f t="shared" si="272"/>
        <v>0</v>
      </c>
      <c r="F1966" s="2">
        <f t="shared" si="277"/>
        <v>1.4791853694652701E-2</v>
      </c>
      <c r="G1966" s="2">
        <f t="shared" si="277"/>
        <v>1.4778251033032546E-2</v>
      </c>
      <c r="H1966" s="2">
        <f t="shared" si="274"/>
        <v>1.0009204513842505</v>
      </c>
      <c r="I1966" s="2">
        <f t="shared" si="275"/>
        <v>50.023000699093608</v>
      </c>
    </row>
    <row r="1967" spans="1:9" ht="13.5" x14ac:dyDescent="0.25">
      <c r="A1967" s="3">
        <f>TITRES_STAT!B1970</f>
        <v>45638</v>
      </c>
      <c r="B1967" s="5">
        <f>TITRES_STAT!D1970</f>
        <v>5.4970999999999997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1.3735292716463222E-2</v>
      </c>
      <c r="G1967" s="2">
        <f t="shared" si="277"/>
        <v>1.372266167353022E-2</v>
      </c>
      <c r="H1967" s="2">
        <f t="shared" si="274"/>
        <v>1.0009204513842505</v>
      </c>
      <c r="I1967" s="2">
        <f t="shared" si="275"/>
        <v>50.023000699093608</v>
      </c>
    </row>
    <row r="1968" spans="1:9" ht="13.5" x14ac:dyDescent="0.25">
      <c r="A1968" s="3">
        <f>TITRES_STAT!B1971</f>
        <v>45639</v>
      </c>
      <c r="B1968" s="5">
        <f>TITRES_STAT!D1971</f>
        <v>5.4970999999999997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1.2754200379572991E-2</v>
      </c>
      <c r="G1968" s="2">
        <f t="shared" si="277"/>
        <v>1.2742471553992347E-2</v>
      </c>
      <c r="H1968" s="2">
        <f t="shared" si="274"/>
        <v>1.0009204513842505</v>
      </c>
      <c r="I1968" s="2">
        <f t="shared" si="275"/>
        <v>50.023000699093608</v>
      </c>
    </row>
    <row r="1969" spans="1:9" ht="13.5" x14ac:dyDescent="0.25">
      <c r="A1969" s="3">
        <f>TITRES_STAT!B1972</f>
        <v>45642</v>
      </c>
      <c r="B1969" s="5">
        <f>TITRES_STAT!D1972</f>
        <v>5.4970999999999997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1.1843186066746348E-2</v>
      </c>
      <c r="G1969" s="2">
        <f t="shared" si="277"/>
        <v>1.1832295014421465E-2</v>
      </c>
      <c r="H1969" s="2">
        <f t="shared" si="274"/>
        <v>1.0009204513842505</v>
      </c>
      <c r="I1969" s="2">
        <f t="shared" si="275"/>
        <v>50.023000699093608</v>
      </c>
    </row>
    <row r="1970" spans="1:9" ht="13.5" x14ac:dyDescent="0.25">
      <c r="A1970" s="3">
        <f>TITRES_STAT!B1973</f>
        <v>45644</v>
      </c>
      <c r="B1970" s="5">
        <f>TITRES_STAT!D1973</f>
        <v>5.4598000000000004</v>
      </c>
      <c r="C1970" s="2">
        <f t="shared" si="270"/>
        <v>-3.7299999999999223E-2</v>
      </c>
      <c r="D1970" s="2">
        <f t="shared" si="271"/>
        <v>0</v>
      </c>
      <c r="E1970" s="2">
        <f t="shared" si="272"/>
        <v>3.7299999999999223E-2</v>
      </c>
      <c r="F1970" s="2">
        <f t="shared" si="277"/>
        <v>1.0997244204835896E-2</v>
      </c>
      <c r="G1970" s="2">
        <f t="shared" si="277"/>
        <v>1.365141679910559E-2</v>
      </c>
      <c r="H1970" s="2">
        <f t="shared" si="274"/>
        <v>0.80557530157283097</v>
      </c>
      <c r="I1970" s="2">
        <f t="shared" si="275"/>
        <v>44.615990309077489</v>
      </c>
    </row>
    <row r="1971" spans="1:9" ht="13.5" x14ac:dyDescent="0.25">
      <c r="A1971" s="3">
        <f>TITRES_STAT!B1974</f>
        <v>45645</v>
      </c>
      <c r="B1971" s="5">
        <f>TITRES_STAT!D1974</f>
        <v>5.4131</v>
      </c>
      <c r="C1971" s="2">
        <f t="shared" si="270"/>
        <v>-4.6700000000000408E-2</v>
      </c>
      <c r="D1971" s="2">
        <f t="shared" si="271"/>
        <v>0</v>
      </c>
      <c r="E1971" s="2">
        <f t="shared" si="272"/>
        <v>4.6700000000000408E-2</v>
      </c>
      <c r="F1971" s="2">
        <f t="shared" si="277"/>
        <v>1.0211726761633332E-2</v>
      </c>
      <c r="G1971" s="2">
        <f t="shared" si="277"/>
        <v>1.6012029884883792E-2</v>
      </c>
      <c r="H1971" s="2">
        <f t="shared" si="274"/>
        <v>0.63775341634065685</v>
      </c>
      <c r="I1971" s="2">
        <f t="shared" si="275"/>
        <v>38.940747122093164</v>
      </c>
    </row>
    <row r="1972" spans="1:9" ht="13.5" x14ac:dyDescent="0.25">
      <c r="A1972" s="3">
        <f>TITRES_STAT!B1975</f>
        <v>45646</v>
      </c>
      <c r="B1972" s="5">
        <f>TITRES_STAT!D1975</f>
        <v>5.4598000000000004</v>
      </c>
      <c r="C1972" s="2">
        <f t="shared" si="270"/>
        <v>4.6700000000000408E-2</v>
      </c>
      <c r="D1972" s="2">
        <f t="shared" si="271"/>
        <v>4.6700000000000408E-2</v>
      </c>
      <c r="E1972" s="2">
        <f t="shared" si="272"/>
        <v>0</v>
      </c>
      <c r="F1972" s="2">
        <f t="shared" si="277"/>
        <v>1.2818031992945265E-2</v>
      </c>
      <c r="G1972" s="2">
        <f t="shared" si="277"/>
        <v>1.486831346453495E-2</v>
      </c>
      <c r="H1972" s="2">
        <f t="shared" si="274"/>
        <v>0.86210396515514853</v>
      </c>
      <c r="I1972" s="2">
        <f t="shared" si="275"/>
        <v>46.297305697607435</v>
      </c>
    </row>
    <row r="1973" spans="1:9" ht="13.5" x14ac:dyDescent="0.25">
      <c r="A1973" s="3">
        <f>TITRES_STAT!B1976</f>
        <v>45649</v>
      </c>
      <c r="B1973" s="5">
        <f>TITRES_STAT!D1976</f>
        <v>5.4131</v>
      </c>
      <c r="C1973" s="2">
        <f t="shared" si="270"/>
        <v>-4.6700000000000408E-2</v>
      </c>
      <c r="D1973" s="2">
        <f t="shared" si="271"/>
        <v>0</v>
      </c>
      <c r="E1973" s="2">
        <f t="shared" si="272"/>
        <v>4.6700000000000408E-2</v>
      </c>
      <c r="F1973" s="2">
        <f t="shared" si="277"/>
        <v>1.1902458279163461E-2</v>
      </c>
      <c r="G1973" s="2">
        <f t="shared" si="277"/>
        <v>1.7142005359925338E-2</v>
      </c>
      <c r="H1973" s="2">
        <f t="shared" si="274"/>
        <v>0.6943445664174791</v>
      </c>
      <c r="I1973" s="2">
        <f t="shared" si="275"/>
        <v>40.980127665862014</v>
      </c>
    </row>
    <row r="1974" spans="1:9" ht="13.5" x14ac:dyDescent="0.25">
      <c r="A1974" s="3">
        <f>TITRES_STAT!B1977</f>
        <v>45650</v>
      </c>
      <c r="B1974" s="5">
        <f>TITRES_STAT!D1977</f>
        <v>5.4131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1.1052282687794642E-2</v>
      </c>
      <c r="G1974" s="2">
        <f t="shared" si="277"/>
        <v>1.5917576405644958E-2</v>
      </c>
      <c r="H1974" s="2">
        <f t="shared" si="274"/>
        <v>0.69434456641747899</v>
      </c>
      <c r="I1974" s="2">
        <f t="shared" si="275"/>
        <v>40.980127665862007</v>
      </c>
    </row>
    <row r="1975" spans="1:9" ht="13.5" x14ac:dyDescent="0.25">
      <c r="A1975" s="3">
        <f>TITRES_STAT!B1978</f>
        <v>45651</v>
      </c>
      <c r="B1975" s="5">
        <f>TITRES_STAT!D1978</f>
        <v>5.4131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1.0262833924380739E-2</v>
      </c>
      <c r="G1975" s="2">
        <f t="shared" si="277"/>
        <v>1.4780606662384604E-2</v>
      </c>
      <c r="H1975" s="2">
        <f t="shared" si="274"/>
        <v>0.69434456641747899</v>
      </c>
      <c r="I1975" s="2">
        <f t="shared" si="275"/>
        <v>40.980127665862007</v>
      </c>
    </row>
    <row r="1976" spans="1:9" ht="13.5" x14ac:dyDescent="0.25">
      <c r="A1976" s="3">
        <f>TITRES_STAT!B1979</f>
        <v>45652</v>
      </c>
      <c r="B1976" s="5">
        <f>TITRES_STAT!D1979</f>
        <v>5.3757999999999999</v>
      </c>
      <c r="C1976" s="2">
        <f t="shared" si="270"/>
        <v>-3.7300000000000111E-2</v>
      </c>
      <c r="D1976" s="2">
        <f t="shared" si="271"/>
        <v>0</v>
      </c>
      <c r="E1976" s="2">
        <f t="shared" si="272"/>
        <v>3.7300000000000111E-2</v>
      </c>
      <c r="F1976" s="2">
        <f t="shared" si="277"/>
        <v>9.5297743583535443E-3</v>
      </c>
      <c r="G1976" s="2">
        <f t="shared" si="277"/>
        <v>1.638913475792857E-2</v>
      </c>
      <c r="H1976" s="2">
        <f t="shared" si="274"/>
        <v>0.58146903415650575</v>
      </c>
      <c r="I1976" s="2">
        <f t="shared" si="275"/>
        <v>36.767652201716288</v>
      </c>
    </row>
    <row r="1977" spans="1:9" ht="13.5" x14ac:dyDescent="0.25">
      <c r="A1977" s="3">
        <f>TITRES_STAT!B1980</f>
        <v>45653</v>
      </c>
      <c r="B1977" s="5">
        <f>TITRES_STAT!D1980</f>
        <v>5.3665000000000003</v>
      </c>
      <c r="C1977" s="2">
        <f t="shared" si="270"/>
        <v>-9.2999999999996419E-3</v>
      </c>
      <c r="D1977" s="2">
        <f t="shared" si="271"/>
        <v>0</v>
      </c>
      <c r="E1977" s="2">
        <f t="shared" si="272"/>
        <v>9.2999999999996419E-3</v>
      </c>
      <c r="F1977" s="2">
        <f t="shared" si="277"/>
        <v>8.8490761898997201E-3</v>
      </c>
      <c r="G1977" s="2">
        <f t="shared" si="277"/>
        <v>1.5882767989505074E-2</v>
      </c>
      <c r="H1977" s="2">
        <f t="shared" si="274"/>
        <v>0.5571494965957422</v>
      </c>
      <c r="I1977" s="2">
        <f t="shared" si="275"/>
        <v>35.780090339032228</v>
      </c>
    </row>
    <row r="1978" spans="1:9" ht="13.5" x14ac:dyDescent="0.25">
      <c r="A1978" s="3">
        <f>TITRES_STAT!B1981</f>
        <v>45656</v>
      </c>
      <c r="B1978" s="5">
        <f>TITRES_STAT!D1981</f>
        <v>5.4504999999999999</v>
      </c>
      <c r="C1978" s="2">
        <f t="shared" si="270"/>
        <v>8.3999999999999631E-2</v>
      </c>
      <c r="D1978" s="2">
        <f t="shared" si="271"/>
        <v>8.3999999999999631E-2</v>
      </c>
      <c r="E1978" s="2">
        <f t="shared" si="272"/>
        <v>0</v>
      </c>
      <c r="F1978" s="2">
        <f t="shared" si="277"/>
        <v>1.4216999319192571E-2</v>
      </c>
      <c r="G1978" s="2">
        <f t="shared" si="277"/>
        <v>1.4748284561683284E-2</v>
      </c>
      <c r="H1978" s="2">
        <f t="shared" si="274"/>
        <v>0.96397647195721892</v>
      </c>
      <c r="I1978" s="2">
        <f t="shared" si="275"/>
        <v>49.082893085606017</v>
      </c>
    </row>
    <row r="1979" spans="1:9" ht="13.5" x14ac:dyDescent="0.25">
      <c r="A1979" s="3">
        <f>TITRES_STAT!B1982</f>
        <v>45657</v>
      </c>
      <c r="B1979" s="5">
        <f>TITRES_STAT!D1982</f>
        <v>5.4878</v>
      </c>
      <c r="C1979" s="2">
        <f t="shared" si="270"/>
        <v>3.7300000000000111E-2</v>
      </c>
      <c r="D1979" s="2">
        <f t="shared" si="271"/>
        <v>3.7300000000000111E-2</v>
      </c>
      <c r="E1979" s="2">
        <f t="shared" si="272"/>
        <v>0</v>
      </c>
      <c r="F1979" s="2">
        <f t="shared" si="277"/>
        <v>1.5865785082107394E-2</v>
      </c>
      <c r="G1979" s="2">
        <f t="shared" si="277"/>
        <v>1.3694835664420191E-2</v>
      </c>
      <c r="H1979" s="2">
        <f t="shared" si="274"/>
        <v>1.15852321786726</v>
      </c>
      <c r="I1979" s="2">
        <f t="shared" si="275"/>
        <v>53.672029481894796</v>
      </c>
    </row>
    <row r="1980" spans="1:9" ht="13.5" x14ac:dyDescent="0.25">
      <c r="A1980" s="3">
        <f>TITRES_STAT!B1983</f>
        <v>45659</v>
      </c>
      <c r="B1980" s="5">
        <f>TITRES_STAT!D1983</f>
        <v>5.4504999999999999</v>
      </c>
      <c r="C1980" s="2">
        <f t="shared" si="270"/>
        <v>-3.7300000000000111E-2</v>
      </c>
      <c r="D1980" s="2">
        <f t="shared" si="271"/>
        <v>0</v>
      </c>
      <c r="E1980" s="2">
        <f t="shared" si="272"/>
        <v>3.7300000000000111E-2</v>
      </c>
      <c r="F1980" s="2">
        <f t="shared" si="277"/>
        <v>1.4732514719099723E-2</v>
      </c>
      <c r="G1980" s="2">
        <f t="shared" si="277"/>
        <v>1.5380918831247328E-2</v>
      </c>
      <c r="H1980" s="2">
        <f t="shared" si="274"/>
        <v>0.95784360354140019</v>
      </c>
      <c r="I1980" s="2">
        <f t="shared" si="275"/>
        <v>48.923397242191712</v>
      </c>
    </row>
    <row r="1981" spans="1:9" ht="13.5" x14ac:dyDescent="0.25">
      <c r="A1981" s="3">
        <f>TITRES_STAT!B1984</f>
        <v>45660</v>
      </c>
      <c r="B1981" s="5">
        <f>TITRES_STAT!D1984</f>
        <v>5.4504999999999999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1.3680192239164028E-2</v>
      </c>
      <c r="G1981" s="2">
        <f t="shared" si="278"/>
        <v>1.4282281771872518E-2</v>
      </c>
      <c r="H1981" s="2">
        <f t="shared" si="274"/>
        <v>0.9578436035414003</v>
      </c>
      <c r="I1981" s="2">
        <f t="shared" si="275"/>
        <v>48.923397242191719</v>
      </c>
    </row>
    <row r="1982" spans="1:9" ht="13.5" x14ac:dyDescent="0.25">
      <c r="A1982" s="3">
        <f>TITRES_STAT!B1985</f>
        <v>45663</v>
      </c>
      <c r="B1982" s="5">
        <f>TITRES_STAT!D1985</f>
        <v>5.3944999999999999</v>
      </c>
      <c r="C1982" s="2">
        <f t="shared" si="270"/>
        <v>-5.600000000000005E-2</v>
      </c>
      <c r="D1982" s="2">
        <f t="shared" si="271"/>
        <v>0</v>
      </c>
      <c r="E1982" s="2">
        <f t="shared" si="272"/>
        <v>5.600000000000005E-2</v>
      </c>
      <c r="F1982" s="2">
        <f t="shared" si="278"/>
        <v>1.2703035650652311E-2</v>
      </c>
      <c r="G1982" s="2">
        <f t="shared" si="278"/>
        <v>1.726211878816734E-2</v>
      </c>
      <c r="H1982" s="2">
        <f t="shared" si="274"/>
        <v>0.73589087217728211</v>
      </c>
      <c r="I1982" s="2">
        <f t="shared" si="275"/>
        <v>42.392692073682809</v>
      </c>
    </row>
    <row r="1983" spans="1:9" ht="13.5" x14ac:dyDescent="0.25">
      <c r="A1983" s="3">
        <f>TITRES_STAT!B1986</f>
        <v>45664</v>
      </c>
      <c r="B1983" s="5">
        <f>TITRES_STAT!D1986</f>
        <v>5.3665000000000003</v>
      </c>
      <c r="C1983" s="2">
        <f t="shared" si="270"/>
        <v>-2.7999999999999581E-2</v>
      </c>
      <c r="D1983" s="2">
        <f t="shared" si="271"/>
        <v>0</v>
      </c>
      <c r="E1983" s="2">
        <f t="shared" si="272"/>
        <v>2.7999999999999581E-2</v>
      </c>
      <c r="F1983" s="2">
        <f t="shared" si="278"/>
        <v>1.1795675961320003E-2</v>
      </c>
      <c r="G1983" s="2">
        <f t="shared" si="278"/>
        <v>1.8029110303298214E-2</v>
      </c>
      <c r="H1983" s="2">
        <f t="shared" si="274"/>
        <v>0.65425724081138503</v>
      </c>
      <c r="I1983" s="2">
        <f t="shared" si="275"/>
        <v>39.549909450025012</v>
      </c>
    </row>
    <row r="1984" spans="1:9" ht="13.5" x14ac:dyDescent="0.25">
      <c r="A1984" s="3">
        <f>TITRES_STAT!B1987</f>
        <v>45665</v>
      </c>
      <c r="B1984" s="5">
        <f>TITRES_STAT!D1987</f>
        <v>5.3197999999999999</v>
      </c>
      <c r="C1984" s="2">
        <f t="shared" si="270"/>
        <v>-4.6700000000000408E-2</v>
      </c>
      <c r="D1984" s="2">
        <f t="shared" si="271"/>
        <v>0</v>
      </c>
      <c r="E1984" s="2">
        <f t="shared" si="272"/>
        <v>4.6700000000000408E-2</v>
      </c>
      <c r="F1984" s="2">
        <f t="shared" si="278"/>
        <v>1.0953127678368575E-2</v>
      </c>
      <c r="G1984" s="2">
        <f t="shared" si="278"/>
        <v>2.0077030995919797E-2</v>
      </c>
      <c r="H1984" s="2">
        <f t="shared" si="274"/>
        <v>0.54555515108755626</v>
      </c>
      <c r="I1984" s="2">
        <f t="shared" si="275"/>
        <v>35.29832958103546</v>
      </c>
    </row>
    <row r="1985" spans="1:9" ht="13.5" x14ac:dyDescent="0.25">
      <c r="A1985" s="3">
        <f>TITRES_STAT!B1988</f>
        <v>45666</v>
      </c>
      <c r="B1985" s="5">
        <f>TITRES_STAT!D1988</f>
        <v>5.4410999999999996</v>
      </c>
      <c r="C1985" s="2">
        <f t="shared" si="270"/>
        <v>0.12129999999999974</v>
      </c>
      <c r="D1985" s="2">
        <f t="shared" si="271"/>
        <v>0.12129999999999974</v>
      </c>
      <c r="E1985" s="2">
        <f t="shared" si="272"/>
        <v>0</v>
      </c>
      <c r="F1985" s="2">
        <f t="shared" si="278"/>
        <v>1.883504712991366E-2</v>
      </c>
      <c r="G1985" s="2">
        <f t="shared" si="278"/>
        <v>1.8642957353354094E-2</v>
      </c>
      <c r="H1985" s="2">
        <f t="shared" si="274"/>
        <v>1.0103036107908603</v>
      </c>
      <c r="I1985" s="2">
        <f t="shared" si="275"/>
        <v>50.256270016517718</v>
      </c>
    </row>
    <row r="1986" spans="1:9" ht="13.5" x14ac:dyDescent="0.25">
      <c r="A1986" s="3">
        <f>TITRES_STAT!B1989</f>
        <v>45667</v>
      </c>
      <c r="B1986" s="5">
        <f>TITRES_STAT!D1989</f>
        <v>5.4131</v>
      </c>
      <c r="C1986" s="2">
        <f t="shared" si="270"/>
        <v>-2.7999999999999581E-2</v>
      </c>
      <c r="D1986" s="2">
        <f t="shared" si="271"/>
        <v>0</v>
      </c>
      <c r="E1986" s="2">
        <f t="shared" si="272"/>
        <v>2.7999999999999581E-2</v>
      </c>
      <c r="F1986" s="2">
        <f t="shared" si="278"/>
        <v>1.7489686620634114E-2</v>
      </c>
      <c r="G1986" s="2">
        <f t="shared" si="278"/>
        <v>1.9311317542400199E-2</v>
      </c>
      <c r="H1986" s="2">
        <f t="shared" si="274"/>
        <v>0.9056702931963867</v>
      </c>
      <c r="I1986" s="2">
        <f t="shared" si="275"/>
        <v>47.525025521455923</v>
      </c>
    </row>
    <row r="1987" spans="1:9" ht="13.5" x14ac:dyDescent="0.25">
      <c r="A1987" s="3">
        <f>TITRES_STAT!B1990</f>
        <v>45670</v>
      </c>
      <c r="B1987" s="5">
        <f>TITRES_STAT!D1990</f>
        <v>5.4504999999999999</v>
      </c>
      <c r="C1987" s="2">
        <f t="shared" ref="C1987:C2050" si="279">B1987-B1986</f>
        <v>3.7399999999999878E-2</v>
      </c>
      <c r="D1987" s="2">
        <f t="shared" ref="D1987:D2050" si="280">IF(C1987&gt;0,C1987,0)</f>
        <v>3.7399999999999878E-2</v>
      </c>
      <c r="E1987" s="2">
        <f t="shared" ref="E1987:E2050" si="281">IF(C1987&lt;0,-C1987,0)</f>
        <v>0</v>
      </c>
      <c r="F1987" s="2">
        <f t="shared" si="278"/>
        <v>1.8911851862017381E-2</v>
      </c>
      <c r="G1987" s="2">
        <f t="shared" si="278"/>
        <v>1.7931937717943044E-2</v>
      </c>
      <c r="H1987" s="2">
        <f t="shared" si="274"/>
        <v>1.0546463053512514</v>
      </c>
      <c r="I1987" s="2">
        <f t="shared" si="275"/>
        <v>51.329822685513491</v>
      </c>
    </row>
    <row r="1988" spans="1:9" ht="13.5" x14ac:dyDescent="0.25">
      <c r="A1988" s="3">
        <f>TITRES_STAT!B1991</f>
        <v>45671</v>
      </c>
      <c r="B1988" s="5">
        <f>TITRES_STAT!D1991</f>
        <v>5.4318</v>
      </c>
      <c r="C1988" s="2">
        <f t="shared" si="279"/>
        <v>-1.8699999999999939E-2</v>
      </c>
      <c r="D1988" s="2">
        <f t="shared" si="280"/>
        <v>0</v>
      </c>
      <c r="E1988" s="2">
        <f t="shared" si="281"/>
        <v>1.8699999999999939E-2</v>
      </c>
      <c r="F1988" s="2">
        <f t="shared" si="278"/>
        <v>1.7561005300444712E-2</v>
      </c>
      <c r="G1988" s="2">
        <f t="shared" si="278"/>
        <v>1.7986799309518537E-2</v>
      </c>
      <c r="H1988" s="2">
        <f t="shared" si="274"/>
        <v>0.97632741647100618</v>
      </c>
      <c r="I1988" s="2">
        <f t="shared" si="275"/>
        <v>49.401096616590372</v>
      </c>
    </row>
    <row r="1989" spans="1:9" ht="13.5" x14ac:dyDescent="0.25">
      <c r="A1989" s="3">
        <f>TITRES_STAT!B1992</f>
        <v>45672</v>
      </c>
      <c r="B1989" s="5">
        <f>TITRES_STAT!D1992</f>
        <v>5.5345000000000004</v>
      </c>
      <c r="C1989" s="2">
        <f t="shared" si="279"/>
        <v>0.10270000000000046</v>
      </c>
      <c r="D1989" s="2">
        <f t="shared" si="280"/>
        <v>0.10270000000000046</v>
      </c>
      <c r="E1989" s="2">
        <f t="shared" si="281"/>
        <v>0</v>
      </c>
      <c r="F1989" s="2">
        <f t="shared" si="278"/>
        <v>2.3642362064698694E-2</v>
      </c>
      <c r="G1989" s="2">
        <f t="shared" si="278"/>
        <v>1.6702027930267212E-2</v>
      </c>
      <c r="H1989" s="2">
        <f t="shared" si="274"/>
        <v>1.415538410270186</v>
      </c>
      <c r="I1989" s="2">
        <f t="shared" si="275"/>
        <v>58.601362091851534</v>
      </c>
    </row>
    <row r="1990" spans="1:9" ht="13.5" x14ac:dyDescent="0.25">
      <c r="A1990" s="3">
        <f>TITRES_STAT!B1993</f>
        <v>45673</v>
      </c>
      <c r="B1990" s="5">
        <f>TITRES_STAT!D1993</f>
        <v>5.6371000000000002</v>
      </c>
      <c r="C1990" s="2">
        <f t="shared" si="279"/>
        <v>0.1025999999999998</v>
      </c>
      <c r="D1990" s="2">
        <f t="shared" si="280"/>
        <v>0.1025999999999998</v>
      </c>
      <c r="E1990" s="2">
        <f t="shared" si="281"/>
        <v>0</v>
      </c>
      <c r="F1990" s="2">
        <f t="shared" si="278"/>
        <v>2.9282193345791629E-2</v>
      </c>
      <c r="G1990" s="2">
        <f t="shared" si="278"/>
        <v>1.5509025935248125E-2</v>
      </c>
      <c r="H1990" s="2">
        <f t="shared" si="274"/>
        <v>1.888074303831071</v>
      </c>
      <c r="I1990" s="2">
        <f t="shared" si="275"/>
        <v>65.374852071032734</v>
      </c>
    </row>
    <row r="1991" spans="1:9" ht="13.5" x14ac:dyDescent="0.25">
      <c r="A1991" s="3">
        <f>TITRES_STAT!B1994</f>
        <v>45674</v>
      </c>
      <c r="B1991" s="5">
        <f>TITRES_STAT!D1994</f>
        <v>5.6185</v>
      </c>
      <c r="C1991" s="2">
        <f t="shared" si="279"/>
        <v>-1.8600000000000172E-2</v>
      </c>
      <c r="D1991" s="2">
        <f t="shared" si="280"/>
        <v>0</v>
      </c>
      <c r="E1991" s="2">
        <f t="shared" si="281"/>
        <v>1.8600000000000172E-2</v>
      </c>
      <c r="F1991" s="2">
        <f t="shared" si="278"/>
        <v>2.7190608106806513E-2</v>
      </c>
      <c r="G1991" s="2">
        <f t="shared" si="278"/>
        <v>1.5729809797016128E-2</v>
      </c>
      <c r="H1991" s="2">
        <f t="shared" si="274"/>
        <v>1.7286037439540081</v>
      </c>
      <c r="I1991" s="2">
        <f t="shared" si="275"/>
        <v>63.351219384061089</v>
      </c>
    </row>
    <row r="1992" spans="1:9" ht="13.5" x14ac:dyDescent="0.25">
      <c r="A1992" s="3">
        <f>TITRES_STAT!B1995</f>
        <v>45677</v>
      </c>
      <c r="B1992" s="5">
        <f>TITRES_STAT!D1995</f>
        <v>5.6558000000000002</v>
      </c>
      <c r="C1992" s="2">
        <f t="shared" si="279"/>
        <v>3.7300000000000111E-2</v>
      </c>
      <c r="D1992" s="2">
        <f t="shared" si="280"/>
        <v>3.7300000000000111E-2</v>
      </c>
      <c r="E1992" s="2">
        <f t="shared" si="281"/>
        <v>0</v>
      </c>
      <c r="F1992" s="2">
        <f t="shared" si="278"/>
        <v>2.7912707527748912E-2</v>
      </c>
      <c r="G1992" s="2">
        <f t="shared" si="278"/>
        <v>1.4606251954372118E-2</v>
      </c>
      <c r="H1992" s="2">
        <f t="shared" si="274"/>
        <v>1.9110109571534364</v>
      </c>
      <c r="I1992" s="2">
        <f t="shared" si="275"/>
        <v>65.647673103303575</v>
      </c>
    </row>
    <row r="1993" spans="1:9" ht="13.5" x14ac:dyDescent="0.25">
      <c r="A1993" s="3">
        <f>TITRES_STAT!B1996</f>
        <v>45678</v>
      </c>
      <c r="B1993" s="5">
        <f>TITRES_STAT!D1996</f>
        <v>5.4691000000000001</v>
      </c>
      <c r="C1993" s="2">
        <f t="shared" si="279"/>
        <v>-0.18670000000000009</v>
      </c>
      <c r="D1993" s="2">
        <f t="shared" si="280"/>
        <v>0</v>
      </c>
      <c r="E1993" s="2">
        <f t="shared" si="281"/>
        <v>0.18670000000000009</v>
      </c>
      <c r="F1993" s="2">
        <f t="shared" si="278"/>
        <v>2.5918942704338276E-2</v>
      </c>
      <c r="G1993" s="2">
        <f t="shared" si="278"/>
        <v>2.6898662529059831E-2</v>
      </c>
      <c r="H1993" s="2">
        <f t="shared" si="274"/>
        <v>0.96357737773530117</v>
      </c>
      <c r="I1993" s="2">
        <f t="shared" si="275"/>
        <v>49.072544258309115</v>
      </c>
    </row>
    <row r="1994" spans="1:9" ht="13.5" x14ac:dyDescent="0.25">
      <c r="A1994" s="3">
        <f>TITRES_STAT!B1997</f>
        <v>45679</v>
      </c>
      <c r="B1994" s="5">
        <f>TITRES_STAT!D1997</f>
        <v>5.4785000000000004</v>
      </c>
      <c r="C1994" s="2">
        <f t="shared" si="279"/>
        <v>9.400000000000297E-3</v>
      </c>
      <c r="D1994" s="2">
        <f t="shared" si="280"/>
        <v>9.400000000000297E-3</v>
      </c>
      <c r="E1994" s="2">
        <f t="shared" si="281"/>
        <v>0</v>
      </c>
      <c r="F1994" s="2">
        <f t="shared" si="278"/>
        <v>2.4739018225456991E-2</v>
      </c>
      <c r="G1994" s="2">
        <f t="shared" si="278"/>
        <v>2.4977329491269844E-2</v>
      </c>
      <c r="H1994" s="2">
        <f t="shared" si="274"/>
        <v>0.99045889730140491</v>
      </c>
      <c r="I1994" s="2">
        <f t="shared" si="275"/>
        <v>49.760329070056898</v>
      </c>
    </row>
    <row r="1995" spans="1:9" ht="13.5" x14ac:dyDescent="0.25">
      <c r="A1995" s="3">
        <f>TITRES_STAT!B1998</f>
        <v>45680</v>
      </c>
      <c r="B1995" s="5">
        <f>TITRES_STAT!D1998</f>
        <v>5.4131</v>
      </c>
      <c r="C1995" s="2">
        <f t="shared" si="279"/>
        <v>-6.5400000000000347E-2</v>
      </c>
      <c r="D1995" s="2">
        <f t="shared" si="280"/>
        <v>0</v>
      </c>
      <c r="E1995" s="2">
        <f t="shared" si="281"/>
        <v>6.5400000000000347E-2</v>
      </c>
      <c r="F1995" s="2">
        <f t="shared" si="278"/>
        <v>2.2971945495067207E-2</v>
      </c>
      <c r="G1995" s="2">
        <f t="shared" si="278"/>
        <v>2.7864663099036308E-2</v>
      </c>
      <c r="H1995" s="2">
        <f t="shared" si="274"/>
        <v>0.82441138489349564</v>
      </c>
      <c r="I1995" s="2">
        <f t="shared" si="275"/>
        <v>45.187800937869213</v>
      </c>
    </row>
    <row r="1996" spans="1:9" ht="13.5" x14ac:dyDescent="0.25">
      <c r="A1996" s="3">
        <f>TITRES_STAT!B1999</f>
        <v>45681</v>
      </c>
      <c r="B1996" s="5">
        <f>TITRES_STAT!D1999</f>
        <v>5.3851000000000004</v>
      </c>
      <c r="C1996" s="2">
        <f t="shared" si="279"/>
        <v>-2.7999999999999581E-2</v>
      </c>
      <c r="D1996" s="2">
        <f t="shared" si="280"/>
        <v>0</v>
      </c>
      <c r="E1996" s="2">
        <f t="shared" si="281"/>
        <v>2.7999999999999581E-2</v>
      </c>
      <c r="F1996" s="2">
        <f t="shared" si="278"/>
        <v>2.1331092245419549E-2</v>
      </c>
      <c r="G1996" s="2">
        <f t="shared" si="278"/>
        <v>2.7874330020533685E-2</v>
      </c>
      <c r="H1996" s="2">
        <f t="shared" si="274"/>
        <v>0.7652593705285814</v>
      </c>
      <c r="I1996" s="2">
        <f t="shared" si="275"/>
        <v>43.351100880967742</v>
      </c>
    </row>
    <row r="1997" spans="1:9" ht="13.5" x14ac:dyDescent="0.25">
      <c r="A1997" s="3">
        <f>TITRES_STAT!B2000</f>
        <v>45684</v>
      </c>
      <c r="B1997" s="5">
        <f>TITRES_STAT!D2000</f>
        <v>5.3851000000000004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1.9807442799318151E-2</v>
      </c>
      <c r="G1997" s="2">
        <f t="shared" si="282"/>
        <v>2.5883306447638421E-2</v>
      </c>
      <c r="H1997" s="2">
        <f t="shared" si="274"/>
        <v>0.7652593705285814</v>
      </c>
      <c r="I1997" s="2">
        <f t="shared" si="275"/>
        <v>43.351100880967742</v>
      </c>
    </row>
    <row r="1998" spans="1:9" ht="13.5" x14ac:dyDescent="0.25">
      <c r="A1998" s="3">
        <f>TITRES_STAT!B2001</f>
        <v>45685</v>
      </c>
      <c r="B1998" s="5">
        <f>TITRES_STAT!D2001</f>
        <v>5.4131</v>
      </c>
      <c r="C1998" s="2">
        <f t="shared" si="279"/>
        <v>2.7999999999999581E-2</v>
      </c>
      <c r="D1998" s="2">
        <f t="shared" si="280"/>
        <v>2.7999999999999581E-2</v>
      </c>
      <c r="E1998" s="2">
        <f t="shared" si="281"/>
        <v>0</v>
      </c>
      <c r="F1998" s="2">
        <f t="shared" si="282"/>
        <v>2.0392625456509682E-2</v>
      </c>
      <c r="G1998" s="2">
        <f t="shared" si="282"/>
        <v>2.4034498844235676E-2</v>
      </c>
      <c r="H1998" s="2">
        <f t="shared" si="274"/>
        <v>0.84847308815014277</v>
      </c>
      <c r="I1998" s="2">
        <f t="shared" si="275"/>
        <v>45.901295160280164</v>
      </c>
    </row>
    <row r="1999" spans="1:9" ht="13.5" x14ac:dyDescent="0.25">
      <c r="A1999" s="3">
        <f>TITRES_STAT!B2002</f>
        <v>45686</v>
      </c>
      <c r="B1999" s="5">
        <f>TITRES_STAT!D2002</f>
        <v>5.4131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1.8936009352473276E-2</v>
      </c>
      <c r="G1999" s="2">
        <f t="shared" si="282"/>
        <v>2.2317748926790271E-2</v>
      </c>
      <c r="H1999" s="2">
        <f t="shared" si="274"/>
        <v>0.84847308815014277</v>
      </c>
      <c r="I1999" s="2">
        <f t="shared" si="275"/>
        <v>45.901295160280164</v>
      </c>
    </row>
    <row r="2000" spans="1:9" ht="13.5" x14ac:dyDescent="0.25">
      <c r="A2000" s="3">
        <f>TITRES_STAT!B2003</f>
        <v>45687</v>
      </c>
      <c r="B2000" s="5">
        <f>TITRES_STAT!D2003</f>
        <v>5.4131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1.7583437255868042E-2</v>
      </c>
      <c r="G2000" s="2">
        <f t="shared" si="282"/>
        <v>2.0723624003448109E-2</v>
      </c>
      <c r="H2000" s="2">
        <f t="shared" si="274"/>
        <v>0.84847308815014277</v>
      </c>
      <c r="I2000" s="2">
        <f t="shared" si="275"/>
        <v>45.901295160280164</v>
      </c>
    </row>
    <row r="2001" spans="1:9" ht="13.5" x14ac:dyDescent="0.25">
      <c r="A2001" s="3">
        <f>TITRES_STAT!B2004</f>
        <v>45688</v>
      </c>
      <c r="B2001" s="5">
        <f>TITRES_STAT!D2004</f>
        <v>5.4131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1.6327477451877466E-2</v>
      </c>
      <c r="G2001" s="2">
        <f t="shared" si="282"/>
        <v>1.9243365146058958E-2</v>
      </c>
      <c r="H2001" s="2">
        <f t="shared" ref="H2001:H2064" si="283">F2001/G2001</f>
        <v>0.84847308815014266</v>
      </c>
      <c r="I2001" s="2">
        <f t="shared" ref="I2001:I2064" si="284">IF(G2001=0,100,100-(100/(1+H2001)))</f>
        <v>45.901295160280156</v>
      </c>
    </row>
    <row r="2002" spans="1:9" ht="13.5" x14ac:dyDescent="0.25">
      <c r="A2002" s="3">
        <f>TITRES_STAT!B2005</f>
        <v>45691</v>
      </c>
      <c r="B2002" s="5">
        <f>TITRES_STAT!D2005</f>
        <v>5.4131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1.5161229062457647E-2</v>
      </c>
      <c r="G2002" s="2">
        <f t="shared" si="282"/>
        <v>1.7868839064197607E-2</v>
      </c>
      <c r="H2002" s="2">
        <f t="shared" si="283"/>
        <v>0.84847308815014255</v>
      </c>
      <c r="I2002" s="2">
        <f t="shared" si="284"/>
        <v>45.901295160280156</v>
      </c>
    </row>
    <row r="2003" spans="1:9" ht="13.5" x14ac:dyDescent="0.25">
      <c r="A2003" s="3">
        <f>TITRES_STAT!B2006</f>
        <v>45692</v>
      </c>
      <c r="B2003" s="5">
        <f>TITRES_STAT!D2006</f>
        <v>5.4970999999999997</v>
      </c>
      <c r="C2003" s="2">
        <f t="shared" si="279"/>
        <v>8.3999999999999631E-2</v>
      </c>
      <c r="D2003" s="2">
        <f t="shared" si="280"/>
        <v>8.3999999999999631E-2</v>
      </c>
      <c r="E2003" s="2">
        <f t="shared" si="281"/>
        <v>0</v>
      </c>
      <c r="F2003" s="2">
        <f t="shared" si="282"/>
        <v>2.0078284129424934E-2</v>
      </c>
      <c r="G2003" s="2">
        <f t="shared" si="282"/>
        <v>1.6592493416754919E-2</v>
      </c>
      <c r="H2003" s="2">
        <f t="shared" si="283"/>
        <v>1.2100823923877591</v>
      </c>
      <c r="I2003" s="2">
        <f t="shared" si="284"/>
        <v>54.752818110115513</v>
      </c>
    </row>
    <row r="2004" spans="1:9" ht="13.5" x14ac:dyDescent="0.25">
      <c r="A2004" s="3">
        <f>TITRES_STAT!B2007</f>
        <v>45693</v>
      </c>
      <c r="B2004" s="5">
        <f>TITRES_STAT!D2007</f>
        <v>5.4970999999999997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1.8644120977323153E-2</v>
      </c>
      <c r="G2004" s="2">
        <f t="shared" si="282"/>
        <v>1.5407315315558138E-2</v>
      </c>
      <c r="H2004" s="2">
        <f t="shared" si="283"/>
        <v>1.2100823923877591</v>
      </c>
      <c r="I2004" s="2">
        <f t="shared" si="284"/>
        <v>54.752818110115513</v>
      </c>
    </row>
    <row r="2005" spans="1:9" ht="13.5" x14ac:dyDescent="0.25">
      <c r="A2005" s="3">
        <f>TITRES_STAT!B2008</f>
        <v>45694</v>
      </c>
      <c r="B2005" s="5">
        <f>TITRES_STAT!D2008</f>
        <v>5.4785000000000004</v>
      </c>
      <c r="C2005" s="2">
        <f t="shared" si="279"/>
        <v>-1.8599999999999284E-2</v>
      </c>
      <c r="D2005" s="2">
        <f t="shared" si="280"/>
        <v>0</v>
      </c>
      <c r="E2005" s="2">
        <f t="shared" si="281"/>
        <v>1.8599999999999284E-2</v>
      </c>
      <c r="F2005" s="2">
        <f t="shared" si="282"/>
        <v>1.7312398050371498E-2</v>
      </c>
      <c r="G2005" s="2">
        <f t="shared" si="282"/>
        <v>1.5635364221589648E-2</v>
      </c>
      <c r="H2005" s="2">
        <f t="shared" si="283"/>
        <v>1.1072590190426244</v>
      </c>
      <c r="I2005" s="2">
        <f t="shared" si="284"/>
        <v>52.54498896607771</v>
      </c>
    </row>
    <row r="2006" spans="1:9" ht="13.5" x14ac:dyDescent="0.25">
      <c r="A2006" s="3">
        <f>TITRES_STAT!B2009</f>
        <v>45695</v>
      </c>
      <c r="B2006" s="5">
        <f>TITRES_STAT!D2009</f>
        <v>5.4598000000000004</v>
      </c>
      <c r="C2006" s="2">
        <f t="shared" si="279"/>
        <v>-1.8699999999999939E-2</v>
      </c>
      <c r="D2006" s="2">
        <f t="shared" si="280"/>
        <v>0</v>
      </c>
      <c r="E2006" s="2">
        <f t="shared" si="281"/>
        <v>1.8699999999999939E-2</v>
      </c>
      <c r="F2006" s="2">
        <f t="shared" si="282"/>
        <v>1.6075798189630678E-2</v>
      </c>
      <c r="G2006" s="2">
        <f t="shared" si="282"/>
        <v>1.5854266777190384E-2</v>
      </c>
      <c r="H2006" s="2">
        <f t="shared" si="283"/>
        <v>1.0139729837748797</v>
      </c>
      <c r="I2006" s="2">
        <f t="shared" si="284"/>
        <v>50.346900973534645</v>
      </c>
    </row>
    <row r="2007" spans="1:9" ht="13.5" x14ac:dyDescent="0.25">
      <c r="A2007" s="3">
        <f>TITRES_STAT!B2010</f>
        <v>45698</v>
      </c>
      <c r="B2007" s="5">
        <f>TITRES_STAT!D2010</f>
        <v>5.4598000000000004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1.4927526890371344E-2</v>
      </c>
      <c r="G2007" s="2">
        <f t="shared" si="282"/>
        <v>1.4721819150248214E-2</v>
      </c>
      <c r="H2007" s="2">
        <f t="shared" si="283"/>
        <v>1.0139729837748797</v>
      </c>
      <c r="I2007" s="2">
        <f t="shared" si="284"/>
        <v>50.346900973534645</v>
      </c>
    </row>
    <row r="2008" spans="1:9" ht="13.5" x14ac:dyDescent="0.25">
      <c r="A2008" s="3">
        <f>TITRES_STAT!B2011</f>
        <v>45699</v>
      </c>
      <c r="B2008" s="5">
        <f>TITRES_STAT!D2011</f>
        <v>5.3944999999999999</v>
      </c>
      <c r="C2008" s="2">
        <f t="shared" si="279"/>
        <v>-6.530000000000058E-2</v>
      </c>
      <c r="D2008" s="2">
        <f t="shared" si="280"/>
        <v>0</v>
      </c>
      <c r="E2008" s="2">
        <f t="shared" si="281"/>
        <v>6.530000000000058E-2</v>
      </c>
      <c r="F2008" s="2">
        <f t="shared" si="282"/>
        <v>1.3861274969630534E-2</v>
      </c>
      <c r="G2008" s="2">
        <f t="shared" si="282"/>
        <v>1.8334546353801957E-2</v>
      </c>
      <c r="H2008" s="2">
        <f t="shared" si="283"/>
        <v>0.75601952195322142</v>
      </c>
      <c r="I2008" s="2">
        <f t="shared" si="284"/>
        <v>43.053024895321236</v>
      </c>
    </row>
    <row r="2009" spans="1:9" ht="13.5" x14ac:dyDescent="0.25">
      <c r="A2009" s="3">
        <f>TITRES_STAT!B2012</f>
        <v>45700</v>
      </c>
      <c r="B2009" s="5">
        <f>TITRES_STAT!D2012</f>
        <v>5.4410999999999996</v>
      </c>
      <c r="C2009" s="2">
        <f t="shared" si="279"/>
        <v>4.6599999999999753E-2</v>
      </c>
      <c r="D2009" s="2">
        <f t="shared" si="280"/>
        <v>4.6599999999999753E-2</v>
      </c>
      <c r="E2009" s="2">
        <f t="shared" si="281"/>
        <v>0</v>
      </c>
      <c r="F2009" s="2">
        <f t="shared" si="282"/>
        <v>1.6199755328942623E-2</v>
      </c>
      <c r="G2009" s="2">
        <f t="shared" si="282"/>
        <v>1.702493589995896E-2</v>
      </c>
      <c r="H2009" s="2">
        <f t="shared" si="283"/>
        <v>0.95153106150500533</v>
      </c>
      <c r="I2009" s="2">
        <f t="shared" si="284"/>
        <v>48.758181730973426</v>
      </c>
    </row>
    <row r="2010" spans="1:9" ht="13.5" x14ac:dyDescent="0.25">
      <c r="A2010" s="3">
        <f>TITRES_STAT!B2013</f>
        <v>45701</v>
      </c>
      <c r="B2010" s="5">
        <f>TITRES_STAT!D2013</f>
        <v>5.4318</v>
      </c>
      <c r="C2010" s="2">
        <f t="shared" si="279"/>
        <v>-9.2999999999996419E-3</v>
      </c>
      <c r="D2010" s="2">
        <f t="shared" si="280"/>
        <v>0</v>
      </c>
      <c r="E2010" s="2">
        <f t="shared" si="281"/>
        <v>9.2999999999996419E-3</v>
      </c>
      <c r="F2010" s="2">
        <f t="shared" si="282"/>
        <v>1.5042629948303864E-2</v>
      </c>
      <c r="G2010" s="2">
        <f t="shared" si="282"/>
        <v>1.6473154764247579E-2</v>
      </c>
      <c r="H2010" s="2">
        <f t="shared" si="283"/>
        <v>0.91316023940669544</v>
      </c>
      <c r="I2010" s="2">
        <f t="shared" si="284"/>
        <v>47.730462958496481</v>
      </c>
    </row>
    <row r="2011" spans="1:9" ht="13.5" x14ac:dyDescent="0.25">
      <c r="A2011" s="3">
        <f>TITRES_STAT!B2014</f>
        <v>45702</v>
      </c>
      <c r="B2011" s="5">
        <f>TITRES_STAT!D2014</f>
        <v>5.4318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1.3968156380567875E-2</v>
      </c>
      <c r="G2011" s="2">
        <f t="shared" si="282"/>
        <v>1.5296500852515608E-2</v>
      </c>
      <c r="H2011" s="2">
        <f t="shared" si="283"/>
        <v>0.91316023940669555</v>
      </c>
      <c r="I2011" s="2">
        <f t="shared" si="284"/>
        <v>47.730462958496489</v>
      </c>
    </row>
    <row r="2012" spans="1:9" ht="13.5" x14ac:dyDescent="0.25">
      <c r="A2012" s="3">
        <f>TITRES_STAT!B2015</f>
        <v>45705</v>
      </c>
      <c r="B2012" s="5">
        <f>TITRES_STAT!D2015</f>
        <v>5.4131</v>
      </c>
      <c r="C2012" s="2">
        <f t="shared" si="279"/>
        <v>-1.8699999999999939E-2</v>
      </c>
      <c r="D2012" s="2">
        <f t="shared" si="280"/>
        <v>0</v>
      </c>
      <c r="E2012" s="2">
        <f t="shared" si="281"/>
        <v>1.8699999999999939E-2</v>
      </c>
      <c r="F2012" s="2">
        <f t="shared" si="282"/>
        <v>1.2970430924813026E-2</v>
      </c>
      <c r="G2012" s="2">
        <f t="shared" si="282"/>
        <v>1.5539607934478774E-2</v>
      </c>
      <c r="H2012" s="2">
        <f t="shared" si="283"/>
        <v>0.8346691228956078</v>
      </c>
      <c r="I2012" s="2">
        <f t="shared" si="284"/>
        <v>45.494259018120523</v>
      </c>
    </row>
    <row r="2013" spans="1:9" ht="13.5" x14ac:dyDescent="0.25">
      <c r="A2013" s="3">
        <f>TITRES_STAT!B2016</f>
        <v>45706</v>
      </c>
      <c r="B2013" s="5">
        <f>TITRES_STAT!D2016</f>
        <v>5.4970999999999997</v>
      </c>
      <c r="C2013" s="2">
        <f t="shared" si="279"/>
        <v>8.3999999999999631E-2</v>
      </c>
      <c r="D2013" s="2">
        <f t="shared" si="280"/>
        <v>8.3999999999999631E-2</v>
      </c>
      <c r="E2013" s="2">
        <f t="shared" si="281"/>
        <v>0</v>
      </c>
      <c r="F2013" s="2">
        <f t="shared" ref="F2013:G2028" si="285">((F2012*13)+D2013)/14</f>
        <v>1.8043971573040638E-2</v>
      </c>
      <c r="G2013" s="2">
        <f t="shared" si="285"/>
        <v>1.4429635939158861E-2</v>
      </c>
      <c r="H2013" s="2">
        <f t="shared" si="283"/>
        <v>1.2504800293729701</v>
      </c>
      <c r="I2013" s="2">
        <f t="shared" si="284"/>
        <v>55.565035594711745</v>
      </c>
    </row>
    <row r="2014" spans="1:9" ht="13.5" x14ac:dyDescent="0.25">
      <c r="A2014" s="3">
        <f>TITRES_STAT!B2017</f>
        <v>45707</v>
      </c>
      <c r="B2014" s="5">
        <f>TITRES_STAT!D2017</f>
        <v>5.5065</v>
      </c>
      <c r="C2014" s="2">
        <f t="shared" si="279"/>
        <v>9.400000000000297E-3</v>
      </c>
      <c r="D2014" s="2">
        <f t="shared" si="280"/>
        <v>9.400000000000297E-3</v>
      </c>
      <c r="E2014" s="2">
        <f t="shared" si="281"/>
        <v>0</v>
      </c>
      <c r="F2014" s="2">
        <f t="shared" si="285"/>
        <v>1.7426545032109185E-2</v>
      </c>
      <c r="G2014" s="2">
        <f t="shared" si="285"/>
        <v>1.3398947657790372E-2</v>
      </c>
      <c r="H2014" s="2">
        <f t="shared" si="283"/>
        <v>1.3005905745125514</v>
      </c>
      <c r="I2014" s="2">
        <f t="shared" si="284"/>
        <v>56.532900244021917</v>
      </c>
    </row>
    <row r="2015" spans="1:9" ht="13.5" x14ac:dyDescent="0.25">
      <c r="A2015" s="3">
        <f>TITRES_STAT!B2018</f>
        <v>45708</v>
      </c>
      <c r="B2015" s="5">
        <f>TITRES_STAT!D2018</f>
        <v>5.4970999999999997</v>
      </c>
      <c r="C2015" s="2">
        <f t="shared" si="279"/>
        <v>-9.400000000000297E-3</v>
      </c>
      <c r="D2015" s="2">
        <f t="shared" si="280"/>
        <v>0</v>
      </c>
      <c r="E2015" s="2">
        <f t="shared" si="281"/>
        <v>9.400000000000297E-3</v>
      </c>
      <c r="F2015" s="2">
        <f t="shared" si="285"/>
        <v>1.6181791815529957E-2</v>
      </c>
      <c r="G2015" s="2">
        <f t="shared" si="285"/>
        <v>1.3113308539376796E-2</v>
      </c>
      <c r="H2015" s="2">
        <f t="shared" si="283"/>
        <v>1.2339976419329328</v>
      </c>
      <c r="I2015" s="2">
        <f t="shared" si="284"/>
        <v>55.237195365400432</v>
      </c>
    </row>
    <row r="2016" spans="1:9" ht="13.5" x14ac:dyDescent="0.25">
      <c r="A2016" s="3">
        <f>TITRES_STAT!B2019</f>
        <v>45709</v>
      </c>
      <c r="B2016" s="5">
        <f>TITRES_STAT!D2019</f>
        <v>5.4878</v>
      </c>
      <c r="C2016" s="2">
        <f t="shared" si="279"/>
        <v>-9.2999999999996419E-3</v>
      </c>
      <c r="D2016" s="2">
        <f t="shared" si="280"/>
        <v>0</v>
      </c>
      <c r="E2016" s="2">
        <f t="shared" si="281"/>
        <v>9.2999999999996419E-3</v>
      </c>
      <c r="F2016" s="2">
        <f t="shared" si="285"/>
        <v>1.5025949542992103E-2</v>
      </c>
      <c r="G2016" s="2">
        <f t="shared" si="285"/>
        <v>1.2840929357992715E-2</v>
      </c>
      <c r="H2016" s="2">
        <f t="shared" si="283"/>
        <v>1.1701605953964183</v>
      </c>
      <c r="I2016" s="2">
        <f t="shared" si="284"/>
        <v>53.920460904077366</v>
      </c>
    </row>
    <row r="2017" spans="1:9" ht="13.5" x14ac:dyDescent="0.25">
      <c r="A2017" s="3">
        <f>TITRES_STAT!B2020</f>
        <v>45712</v>
      </c>
      <c r="B2017" s="5">
        <f>TITRES_STAT!D2020</f>
        <v>5.4318</v>
      </c>
      <c r="C2017" s="2">
        <f t="shared" si="279"/>
        <v>-5.600000000000005E-2</v>
      </c>
      <c r="D2017" s="2">
        <f t="shared" si="280"/>
        <v>0</v>
      </c>
      <c r="E2017" s="2">
        <f t="shared" si="281"/>
        <v>5.600000000000005E-2</v>
      </c>
      <c r="F2017" s="2">
        <f t="shared" si="285"/>
        <v>1.3952667432778381E-2</v>
      </c>
      <c r="G2017" s="2">
        <f t="shared" si="285"/>
        <v>1.5923720118136097E-2</v>
      </c>
      <c r="H2017" s="2">
        <f t="shared" si="283"/>
        <v>0.87621908255516168</v>
      </c>
      <c r="I2017" s="2">
        <f t="shared" si="284"/>
        <v>46.701320261697127</v>
      </c>
    </row>
    <row r="2018" spans="1:9" ht="13.5" x14ac:dyDescent="0.25">
      <c r="A2018" s="3">
        <f>TITRES_STAT!B2021</f>
        <v>45713</v>
      </c>
      <c r="B2018" s="5">
        <f>TITRES_STAT!D2021</f>
        <v>5.5251000000000001</v>
      </c>
      <c r="C2018" s="2">
        <f t="shared" si="279"/>
        <v>9.3300000000000161E-2</v>
      </c>
      <c r="D2018" s="2">
        <f t="shared" si="280"/>
        <v>9.3300000000000161E-2</v>
      </c>
      <c r="E2018" s="2">
        <f t="shared" si="281"/>
        <v>0</v>
      </c>
      <c r="F2018" s="2">
        <f t="shared" si="285"/>
        <v>1.9620334044722795E-2</v>
      </c>
      <c r="G2018" s="2">
        <f t="shared" si="285"/>
        <v>1.4786311538269233E-2</v>
      </c>
      <c r="H2018" s="2">
        <f t="shared" si="283"/>
        <v>1.3269255144491154</v>
      </c>
      <c r="I2018" s="2">
        <f t="shared" si="284"/>
        <v>57.024838406280338</v>
      </c>
    </row>
    <row r="2019" spans="1:9" ht="13.5" x14ac:dyDescent="0.25">
      <c r="A2019" s="3">
        <f>TITRES_STAT!B2022</f>
        <v>45714</v>
      </c>
      <c r="B2019" s="5">
        <f>TITRES_STAT!D2022</f>
        <v>5.8144999999999998</v>
      </c>
      <c r="C2019" s="2">
        <f t="shared" si="279"/>
        <v>0.28939999999999966</v>
      </c>
      <c r="D2019" s="2">
        <f t="shared" si="280"/>
        <v>0.28939999999999966</v>
      </c>
      <c r="E2019" s="2">
        <f t="shared" si="281"/>
        <v>0</v>
      </c>
      <c r="F2019" s="2">
        <f t="shared" si="285"/>
        <v>3.8890310184385428E-2</v>
      </c>
      <c r="G2019" s="2">
        <f t="shared" si="285"/>
        <v>1.373014642839286E-2</v>
      </c>
      <c r="H2019" s="2">
        <f t="shared" si="283"/>
        <v>2.8324759963202819</v>
      </c>
      <c r="I2019" s="2">
        <f t="shared" si="284"/>
        <v>73.907207743502084</v>
      </c>
    </row>
    <row r="2020" spans="1:9" ht="13.5" x14ac:dyDescent="0.25">
      <c r="A2020" s="3">
        <f>TITRES_STAT!B2023</f>
        <v>45715</v>
      </c>
      <c r="B2020" s="5">
        <f>TITRES_STAT!D2023</f>
        <v>6.1318000000000001</v>
      </c>
      <c r="C2020" s="2">
        <f t="shared" si="279"/>
        <v>0.31730000000000036</v>
      </c>
      <c r="D2020" s="2">
        <f t="shared" si="280"/>
        <v>0.31730000000000036</v>
      </c>
      <c r="E2020" s="2">
        <f t="shared" si="281"/>
        <v>0</v>
      </c>
      <c r="F2020" s="2">
        <f t="shared" si="285"/>
        <v>5.8776716599786498E-2</v>
      </c>
      <c r="G2020" s="2">
        <f t="shared" si="285"/>
        <v>1.2749421683507655E-2</v>
      </c>
      <c r="H2020" s="2">
        <f t="shared" si="283"/>
        <v>4.610147664644165</v>
      </c>
      <c r="I2020" s="2">
        <f t="shared" si="284"/>
        <v>82.175157236909783</v>
      </c>
    </row>
    <row r="2021" spans="1:9" ht="13.5" x14ac:dyDescent="0.25">
      <c r="A2021" s="3">
        <f>TITRES_STAT!B2024</f>
        <v>45716</v>
      </c>
      <c r="B2021" s="5">
        <f>TITRES_STAT!D2024</f>
        <v>6.0198</v>
      </c>
      <c r="C2021" s="2">
        <f t="shared" si="279"/>
        <v>-0.1120000000000001</v>
      </c>
      <c r="D2021" s="2">
        <f t="shared" si="280"/>
        <v>0</v>
      </c>
      <c r="E2021" s="2">
        <f t="shared" si="281"/>
        <v>0.1120000000000001</v>
      </c>
      <c r="F2021" s="2">
        <f t="shared" si="285"/>
        <v>5.4578379699801748E-2</v>
      </c>
      <c r="G2021" s="2">
        <f t="shared" si="285"/>
        <v>1.9838748706114257E-2</v>
      </c>
      <c r="H2021" s="2">
        <f t="shared" si="283"/>
        <v>2.7510999059623562</v>
      </c>
      <c r="I2021" s="2">
        <f t="shared" si="284"/>
        <v>73.341152593389893</v>
      </c>
    </row>
    <row r="2022" spans="1:9" ht="13.5" x14ac:dyDescent="0.25">
      <c r="A2022" s="3">
        <f>TITRES_STAT!B2025</f>
        <v>45719</v>
      </c>
      <c r="B2022" s="5">
        <f>TITRES_STAT!D2025</f>
        <v>5.9730999999999996</v>
      </c>
      <c r="C2022" s="2">
        <f t="shared" si="279"/>
        <v>-4.6700000000000408E-2</v>
      </c>
      <c r="D2022" s="2">
        <f t="shared" si="280"/>
        <v>0</v>
      </c>
      <c r="E2022" s="2">
        <f t="shared" si="281"/>
        <v>4.6700000000000408E-2</v>
      </c>
      <c r="F2022" s="2">
        <f t="shared" si="285"/>
        <v>5.0679924006958761E-2</v>
      </c>
      <c r="G2022" s="2">
        <f t="shared" si="285"/>
        <v>2.175740951282041E-2</v>
      </c>
      <c r="H2022" s="2">
        <f t="shared" si="283"/>
        <v>2.32931792624926</v>
      </c>
      <c r="I2022" s="2">
        <f t="shared" si="284"/>
        <v>69.963817750304813</v>
      </c>
    </row>
    <row r="2023" spans="1:9" ht="13.5" x14ac:dyDescent="0.25">
      <c r="A2023" s="3">
        <f>TITRES_STAT!B2026</f>
        <v>45720</v>
      </c>
      <c r="B2023" s="5">
        <f>TITRES_STAT!D2026</f>
        <v>6.0105000000000004</v>
      </c>
      <c r="C2023" s="2">
        <f t="shared" si="279"/>
        <v>3.7400000000000766E-2</v>
      </c>
      <c r="D2023" s="2">
        <f t="shared" si="280"/>
        <v>3.7400000000000766E-2</v>
      </c>
      <c r="E2023" s="2">
        <f t="shared" si="281"/>
        <v>0</v>
      </c>
      <c r="F2023" s="2">
        <f t="shared" si="285"/>
        <v>4.9731358006461765E-2</v>
      </c>
      <c r="G2023" s="2">
        <f t="shared" si="285"/>
        <v>2.0203308833333239E-2</v>
      </c>
      <c r="H2023" s="2">
        <f t="shared" si="283"/>
        <v>2.4615452061204199</v>
      </c>
      <c r="I2023" s="2">
        <f t="shared" si="284"/>
        <v>71.111167399117534</v>
      </c>
    </row>
    <row r="2024" spans="1:9" ht="13.5" x14ac:dyDescent="0.25">
      <c r="A2024" s="3">
        <f>TITRES_STAT!B2027</f>
        <v>45721</v>
      </c>
      <c r="B2024" s="5">
        <f>TITRES_STAT!D2027</f>
        <v>6.0198</v>
      </c>
      <c r="C2024" s="2">
        <f t="shared" si="279"/>
        <v>9.2999999999996419E-3</v>
      </c>
      <c r="D2024" s="2">
        <f t="shared" si="280"/>
        <v>9.2999999999996419E-3</v>
      </c>
      <c r="E2024" s="2">
        <f t="shared" si="281"/>
        <v>0</v>
      </c>
      <c r="F2024" s="2">
        <f t="shared" si="285"/>
        <v>4.6843403863143042E-2</v>
      </c>
      <c r="G2024" s="2">
        <f t="shared" si="285"/>
        <v>1.8760215345238005E-2</v>
      </c>
      <c r="H2024" s="2">
        <f t="shared" si="283"/>
        <v>2.4969544859213744</v>
      </c>
      <c r="I2024" s="2">
        <f t="shared" si="284"/>
        <v>71.403688437296864</v>
      </c>
    </row>
    <row r="2025" spans="1:9" ht="13.5" x14ac:dyDescent="0.25">
      <c r="A2025" s="3">
        <f>TITRES_STAT!B2028</f>
        <v>45722</v>
      </c>
      <c r="B2025" s="5">
        <f>TITRES_STAT!D2028</f>
        <v>5.7957999999999998</v>
      </c>
      <c r="C2025" s="2">
        <f t="shared" si="279"/>
        <v>-0.2240000000000002</v>
      </c>
      <c r="D2025" s="2">
        <f t="shared" si="280"/>
        <v>0</v>
      </c>
      <c r="E2025" s="2">
        <f t="shared" si="281"/>
        <v>0.2240000000000002</v>
      </c>
      <c r="F2025" s="2">
        <f t="shared" si="285"/>
        <v>4.349744644434711E-2</v>
      </c>
      <c r="G2025" s="2">
        <f t="shared" si="285"/>
        <v>3.3420199963435308E-2</v>
      </c>
      <c r="H2025" s="2">
        <f t="shared" si="283"/>
        <v>1.3015316033996569</v>
      </c>
      <c r="I2025" s="2">
        <f t="shared" si="284"/>
        <v>56.550672668458176</v>
      </c>
    </row>
    <row r="2026" spans="1:9" ht="13.5" x14ac:dyDescent="0.25">
      <c r="A2026" s="3">
        <f>TITRES_STAT!B2029</f>
        <v>45723</v>
      </c>
      <c r="B2026" s="5">
        <f>TITRES_STAT!D2029</f>
        <v>6.0198</v>
      </c>
      <c r="C2026" s="2">
        <f t="shared" si="279"/>
        <v>0.2240000000000002</v>
      </c>
      <c r="D2026" s="2">
        <f t="shared" si="280"/>
        <v>0.2240000000000002</v>
      </c>
      <c r="E2026" s="2">
        <f t="shared" si="281"/>
        <v>0</v>
      </c>
      <c r="F2026" s="2">
        <f t="shared" si="285"/>
        <v>5.639048598403662E-2</v>
      </c>
      <c r="G2026" s="2">
        <f t="shared" si="285"/>
        <v>3.1033042823189926E-2</v>
      </c>
      <c r="H2026" s="2">
        <f t="shared" si="283"/>
        <v>1.8171110807702668</v>
      </c>
      <c r="I2026" s="2">
        <f t="shared" si="284"/>
        <v>64.502642198738727</v>
      </c>
    </row>
    <row r="2027" spans="1:9" ht="13.5" x14ac:dyDescent="0.25">
      <c r="A2027" s="3">
        <f>TITRES_STAT!B2030</f>
        <v>45726</v>
      </c>
      <c r="B2027" s="5">
        <f>TITRES_STAT!D2030</f>
        <v>5.9638</v>
      </c>
      <c r="C2027" s="2">
        <f t="shared" si="279"/>
        <v>-5.600000000000005E-2</v>
      </c>
      <c r="D2027" s="2">
        <f t="shared" si="280"/>
        <v>0</v>
      </c>
      <c r="E2027" s="2">
        <f t="shared" si="281"/>
        <v>5.600000000000005E-2</v>
      </c>
      <c r="F2027" s="2">
        <f t="shared" si="285"/>
        <v>5.2362594128034005E-2</v>
      </c>
      <c r="G2027" s="2">
        <f t="shared" si="285"/>
        <v>3.2816396907247788E-2</v>
      </c>
      <c r="H2027" s="2">
        <f t="shared" si="283"/>
        <v>1.5956228916913566</v>
      </c>
      <c r="I2027" s="2">
        <f t="shared" si="284"/>
        <v>61.473602224690616</v>
      </c>
    </row>
    <row r="2028" spans="1:9" ht="13.5" x14ac:dyDescent="0.25">
      <c r="A2028" s="3">
        <f>TITRES_STAT!B2031</f>
        <v>45727</v>
      </c>
      <c r="B2028" s="5">
        <f>TITRES_STAT!D2031</f>
        <v>5.9730999999999996</v>
      </c>
      <c r="C2028" s="2">
        <f t="shared" si="279"/>
        <v>9.2999999999996419E-3</v>
      </c>
      <c r="D2028" s="2">
        <f t="shared" si="280"/>
        <v>9.2999999999996419E-3</v>
      </c>
      <c r="E2028" s="2">
        <f t="shared" si="281"/>
        <v>0</v>
      </c>
      <c r="F2028" s="2">
        <f t="shared" si="285"/>
        <v>4.9286694547460118E-2</v>
      </c>
      <c r="G2028" s="2">
        <f t="shared" si="285"/>
        <v>3.0472368556730089E-2</v>
      </c>
      <c r="H2028" s="2">
        <f t="shared" si="283"/>
        <v>1.6174225005090628</v>
      </c>
      <c r="I2028" s="2">
        <f t="shared" si="284"/>
        <v>61.794475297529928</v>
      </c>
    </row>
    <row r="2029" spans="1:9" ht="13.5" x14ac:dyDescent="0.25">
      <c r="A2029" s="3">
        <f>TITRES_STAT!B2032</f>
        <v>45728</v>
      </c>
      <c r="B2029" s="5">
        <f>TITRES_STAT!D2032</f>
        <v>5.9730999999999996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4.5766216365498678E-2</v>
      </c>
      <c r="G2029" s="2">
        <f t="shared" si="286"/>
        <v>2.8295770802677939E-2</v>
      </c>
      <c r="H2029" s="2">
        <f t="shared" si="283"/>
        <v>1.6174225005090626</v>
      </c>
      <c r="I2029" s="2">
        <f t="shared" si="284"/>
        <v>61.794475297529921</v>
      </c>
    </row>
    <row r="2030" spans="1:9" ht="13.5" x14ac:dyDescent="0.25">
      <c r="A2030" s="3">
        <f>TITRES_STAT!B2033</f>
        <v>45729</v>
      </c>
      <c r="B2030" s="5">
        <f>TITRES_STAT!D2033</f>
        <v>6.0944000000000003</v>
      </c>
      <c r="C2030" s="2">
        <f t="shared" si="279"/>
        <v>0.12130000000000063</v>
      </c>
      <c r="D2030" s="2">
        <f t="shared" si="280"/>
        <v>0.12130000000000063</v>
      </c>
      <c r="E2030" s="2">
        <f t="shared" si="281"/>
        <v>0</v>
      </c>
      <c r="F2030" s="2">
        <f t="shared" si="286"/>
        <v>5.1161486625105959E-2</v>
      </c>
      <c r="G2030" s="2">
        <f t="shared" si="286"/>
        <v>2.6274644316772372E-2</v>
      </c>
      <c r="H2030" s="2">
        <f t="shared" si="283"/>
        <v>1.9471809402362534</v>
      </c>
      <c r="I2030" s="2">
        <f t="shared" si="284"/>
        <v>66.069270252547255</v>
      </c>
    </row>
    <row r="2031" spans="1:9" ht="13.5" x14ac:dyDescent="0.25">
      <c r="A2031" s="3">
        <f>TITRES_STAT!B2034</f>
        <v>45730</v>
      </c>
      <c r="B2031" s="5">
        <f>TITRES_STAT!D2034</f>
        <v>6.1037999999999997</v>
      </c>
      <c r="C2031" s="2">
        <f t="shared" si="279"/>
        <v>9.3999999999994088E-3</v>
      </c>
      <c r="D2031" s="2">
        <f t="shared" si="280"/>
        <v>9.3999999999994088E-3</v>
      </c>
      <c r="E2031" s="2">
        <f t="shared" si="281"/>
        <v>0</v>
      </c>
      <c r="F2031" s="2">
        <f t="shared" si="286"/>
        <v>4.8178523294741205E-2</v>
      </c>
      <c r="G2031" s="2">
        <f t="shared" si="286"/>
        <v>2.439788400843149E-2</v>
      </c>
      <c r="H2031" s="2">
        <f t="shared" si="283"/>
        <v>1.9747008911957911</v>
      </c>
      <c r="I2031" s="2">
        <f t="shared" si="284"/>
        <v>66.383174760202095</v>
      </c>
    </row>
    <row r="2032" spans="1:9" ht="13.5" x14ac:dyDescent="0.25">
      <c r="A2032" s="3">
        <f>TITRES_STAT!B2035</f>
        <v>45733</v>
      </c>
      <c r="B2032" s="5">
        <f>TITRES_STAT!D2035</f>
        <v>6.1037999999999997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4.4737200202259686E-2</v>
      </c>
      <c r="G2032" s="2">
        <f t="shared" si="286"/>
        <v>2.2655178007829239E-2</v>
      </c>
      <c r="H2032" s="2">
        <f t="shared" si="283"/>
        <v>1.9747008911957911</v>
      </c>
      <c r="I2032" s="2">
        <f t="shared" si="284"/>
        <v>66.383174760202095</v>
      </c>
    </row>
    <row r="2033" spans="1:9" ht="13.5" x14ac:dyDescent="0.25">
      <c r="A2033" s="3">
        <f>TITRES_STAT!B2036</f>
        <v>45734</v>
      </c>
      <c r="B2033" s="5">
        <f>TITRES_STAT!D2036</f>
        <v>6.2064000000000004</v>
      </c>
      <c r="C2033" s="2">
        <f t="shared" si="279"/>
        <v>0.10260000000000069</v>
      </c>
      <c r="D2033" s="2">
        <f t="shared" si="280"/>
        <v>0.10260000000000069</v>
      </c>
      <c r="E2033" s="2">
        <f t="shared" si="281"/>
        <v>0</v>
      </c>
      <c r="F2033" s="2">
        <f t="shared" si="286"/>
        <v>4.8870257330669756E-2</v>
      </c>
      <c r="G2033" s="2">
        <f t="shared" si="286"/>
        <v>2.1036951007270009E-2</v>
      </c>
      <c r="H2033" s="2">
        <f t="shared" si="283"/>
        <v>2.3230675069681452</v>
      </c>
      <c r="I2033" s="2">
        <f t="shared" si="284"/>
        <v>69.907322138262359</v>
      </c>
    </row>
    <row r="2034" spans="1:9" ht="13.5" x14ac:dyDescent="0.25">
      <c r="A2034" s="3">
        <f>TITRES_STAT!B2037</f>
        <v>45735</v>
      </c>
      <c r="B2034" s="5">
        <f>TITRES_STAT!D2037</f>
        <v>6.3464</v>
      </c>
      <c r="C2034" s="2">
        <f t="shared" si="279"/>
        <v>0.13999999999999968</v>
      </c>
      <c r="D2034" s="2">
        <f t="shared" si="280"/>
        <v>0.13999999999999968</v>
      </c>
      <c r="E2034" s="2">
        <f t="shared" si="281"/>
        <v>0</v>
      </c>
      <c r="F2034" s="2">
        <f t="shared" si="286"/>
        <v>5.5379524664193325E-2</v>
      </c>
      <c r="G2034" s="2">
        <f t="shared" si="286"/>
        <v>1.9534311649607866E-2</v>
      </c>
      <c r="H2034" s="2">
        <f t="shared" si="283"/>
        <v>2.8349872602398571</v>
      </c>
      <c r="I2034" s="2">
        <f t="shared" si="284"/>
        <v>73.924294081293624</v>
      </c>
    </row>
    <row r="2035" spans="1:9" ht="13.5" x14ac:dyDescent="0.25">
      <c r="A2035" s="3">
        <f>TITRES_STAT!B2038</f>
        <v>45737</v>
      </c>
      <c r="B2035" s="5">
        <f>TITRES_STAT!D2038</f>
        <v>6.3371000000000004</v>
      </c>
      <c r="C2035" s="2">
        <f t="shared" si="279"/>
        <v>-9.2999999999996419E-3</v>
      </c>
      <c r="D2035" s="2">
        <f t="shared" si="280"/>
        <v>0</v>
      </c>
      <c r="E2035" s="2">
        <f t="shared" si="281"/>
        <v>9.2999999999996419E-3</v>
      </c>
      <c r="F2035" s="2">
        <f t="shared" si="286"/>
        <v>5.1423844331036653E-2</v>
      </c>
      <c r="G2035" s="2">
        <f t="shared" si="286"/>
        <v>1.8803289388921562E-2</v>
      </c>
      <c r="H2035" s="2">
        <f t="shared" si="283"/>
        <v>2.7348323619022916</v>
      </c>
      <c r="I2035" s="2">
        <f t="shared" si="284"/>
        <v>73.22503654512991</v>
      </c>
    </row>
    <row r="2036" spans="1:9" ht="13.5" x14ac:dyDescent="0.25">
      <c r="A2036" s="3">
        <f>TITRES_STAT!B2039</f>
        <v>45740</v>
      </c>
      <c r="B2036" s="5">
        <f>TITRES_STAT!D2039</f>
        <v>6.2904</v>
      </c>
      <c r="C2036" s="2">
        <f t="shared" si="279"/>
        <v>-4.6700000000000408E-2</v>
      </c>
      <c r="D2036" s="2">
        <f t="shared" si="280"/>
        <v>0</v>
      </c>
      <c r="E2036" s="2">
        <f t="shared" si="281"/>
        <v>4.6700000000000408E-2</v>
      </c>
      <c r="F2036" s="2">
        <f t="shared" si="286"/>
        <v>4.7750712593105468E-2</v>
      </c>
      <c r="G2036" s="2">
        <f t="shared" si="286"/>
        <v>2.0795911575427196E-2</v>
      </c>
      <c r="H2036" s="2">
        <f t="shared" si="283"/>
        <v>2.2961586665683136</v>
      </c>
      <c r="I2036" s="2">
        <f t="shared" si="284"/>
        <v>69.661654636270384</v>
      </c>
    </row>
    <row r="2037" spans="1:9" ht="13.5" x14ac:dyDescent="0.25">
      <c r="A2037" s="3">
        <f>TITRES_STAT!B2040</f>
        <v>45741</v>
      </c>
      <c r="B2037" s="5">
        <f>TITRES_STAT!D2040</f>
        <v>6.2530999999999999</v>
      </c>
      <c r="C2037" s="2">
        <f t="shared" si="279"/>
        <v>-3.7300000000000111E-2</v>
      </c>
      <c r="D2037" s="2">
        <f t="shared" si="280"/>
        <v>0</v>
      </c>
      <c r="E2037" s="2">
        <f t="shared" si="281"/>
        <v>3.7300000000000111E-2</v>
      </c>
      <c r="F2037" s="2">
        <f t="shared" si="286"/>
        <v>4.4339947407883648E-2</v>
      </c>
      <c r="G2037" s="2">
        <f t="shared" si="286"/>
        <v>2.1974775034325263E-2</v>
      </c>
      <c r="H2037" s="2">
        <f t="shared" si="283"/>
        <v>2.0177657035679912</v>
      </c>
      <c r="I2037" s="2">
        <f t="shared" si="284"/>
        <v>66.862901290922906</v>
      </c>
    </row>
    <row r="2038" spans="1:9" ht="13.5" x14ac:dyDescent="0.25">
      <c r="A2038" s="3">
        <f>TITRES_STAT!B2041</f>
        <v>45742</v>
      </c>
      <c r="B2038" s="5">
        <f>TITRES_STAT!D2041</f>
        <v>6.3277999999999999</v>
      </c>
      <c r="C2038" s="2">
        <f t="shared" si="279"/>
        <v>7.4699999999999989E-2</v>
      </c>
      <c r="D2038" s="2">
        <f t="shared" si="280"/>
        <v>7.4699999999999989E-2</v>
      </c>
      <c r="E2038" s="2">
        <f t="shared" si="281"/>
        <v>0</v>
      </c>
      <c r="F2038" s="2">
        <f t="shared" si="286"/>
        <v>4.6508522593034819E-2</v>
      </c>
      <c r="G2038" s="2">
        <f t="shared" si="286"/>
        <v>2.0405148246159171E-2</v>
      </c>
      <c r="H2038" s="2">
        <f t="shared" si="283"/>
        <v>2.2792543348362608</v>
      </c>
      <c r="I2038" s="2">
        <f t="shared" si="284"/>
        <v>69.505262541646317</v>
      </c>
    </row>
    <row r="2039" spans="1:9" ht="13.5" x14ac:dyDescent="0.25">
      <c r="A2039" s="3">
        <f>TITRES_STAT!B2042</f>
        <v>45743</v>
      </c>
      <c r="B2039" s="5">
        <f>TITRES_STAT!D2042</f>
        <v>6.2343999999999999</v>
      </c>
      <c r="C2039" s="2">
        <f t="shared" si="279"/>
        <v>-9.3399999999999928E-2</v>
      </c>
      <c r="D2039" s="2">
        <f t="shared" si="280"/>
        <v>0</v>
      </c>
      <c r="E2039" s="2">
        <f t="shared" si="281"/>
        <v>9.3399999999999928E-2</v>
      </c>
      <c r="F2039" s="2">
        <f t="shared" si="286"/>
        <v>4.3186485264960904E-2</v>
      </c>
      <c r="G2039" s="2">
        <f t="shared" si="286"/>
        <v>2.5619066228576369E-2</v>
      </c>
      <c r="H2039" s="2">
        <f t="shared" si="283"/>
        <v>1.6857166018326322</v>
      </c>
      <c r="I2039" s="2">
        <f t="shared" si="284"/>
        <v>62.765989556841639</v>
      </c>
    </row>
    <row r="2040" spans="1:9" ht="13.5" x14ac:dyDescent="0.25">
      <c r="A2040" s="3">
        <f>TITRES_STAT!B2043</f>
        <v>45744</v>
      </c>
      <c r="B2040" s="5">
        <f>TITRES_STAT!D2043</f>
        <v>6.0664999999999996</v>
      </c>
      <c r="C2040" s="2">
        <f t="shared" si="279"/>
        <v>-0.16790000000000038</v>
      </c>
      <c r="D2040" s="2">
        <f t="shared" si="280"/>
        <v>0</v>
      </c>
      <c r="E2040" s="2">
        <f t="shared" si="281"/>
        <v>0.16790000000000038</v>
      </c>
      <c r="F2040" s="2">
        <f t="shared" si="286"/>
        <v>4.01017363174637E-2</v>
      </c>
      <c r="G2040" s="2">
        <f t="shared" si="286"/>
        <v>3.5781990069392373E-2</v>
      </c>
      <c r="H2040" s="2">
        <f t="shared" si="283"/>
        <v>1.1207240357423944</v>
      </c>
      <c r="I2040" s="2">
        <f t="shared" si="284"/>
        <v>52.846292910056377</v>
      </c>
    </row>
    <row r="2041" spans="1:9" ht="13.5" x14ac:dyDescent="0.25">
      <c r="A2041" s="3">
        <f>TITRES_STAT!B2044</f>
        <v>45749</v>
      </c>
      <c r="B2041" s="5">
        <f>TITRES_STAT!D2044</f>
        <v>6.1597999999999997</v>
      </c>
      <c r="C2041" s="2">
        <f t="shared" si="279"/>
        <v>9.3300000000000161E-2</v>
      </c>
      <c r="D2041" s="2">
        <f t="shared" si="280"/>
        <v>9.3300000000000161E-2</v>
      </c>
      <c r="E2041" s="2">
        <f t="shared" si="281"/>
        <v>0</v>
      </c>
      <c r="F2041" s="2">
        <f t="shared" si="286"/>
        <v>4.3901612294787735E-2</v>
      </c>
      <c r="G2041" s="2">
        <f t="shared" si="286"/>
        <v>3.3226133635864345E-2</v>
      </c>
      <c r="H2041" s="2">
        <f t="shared" si="283"/>
        <v>1.3212976500943299</v>
      </c>
      <c r="I2041" s="2">
        <f t="shared" si="284"/>
        <v>56.920647381891619</v>
      </c>
    </row>
    <row r="2042" spans="1:9" ht="13.5" x14ac:dyDescent="0.25">
      <c r="A2042" s="3">
        <f>TITRES_STAT!B2045</f>
        <v>45750</v>
      </c>
      <c r="B2042" s="5">
        <f>TITRES_STAT!D2045</f>
        <v>6.2530999999999999</v>
      </c>
      <c r="C2042" s="2">
        <f t="shared" si="279"/>
        <v>9.3300000000000161E-2</v>
      </c>
      <c r="D2042" s="2">
        <f t="shared" si="280"/>
        <v>9.3300000000000161E-2</v>
      </c>
      <c r="E2042" s="2">
        <f t="shared" si="281"/>
        <v>0</v>
      </c>
      <c r="F2042" s="2">
        <f t="shared" si="286"/>
        <v>4.7430068559445766E-2</v>
      </c>
      <c r="G2042" s="2">
        <f t="shared" si="286"/>
        <v>3.0852838376159746E-2</v>
      </c>
      <c r="H2042" s="2">
        <f t="shared" si="283"/>
        <v>1.537300004011799</v>
      </c>
      <c r="I2042" s="2">
        <f t="shared" si="284"/>
        <v>60.588026704809408</v>
      </c>
    </row>
    <row r="2043" spans="1:9" ht="13.5" x14ac:dyDescent="0.25">
      <c r="A2043" s="3">
        <f>TITRES_STAT!B2046</f>
        <v>45751</v>
      </c>
      <c r="B2043" s="5">
        <f>TITRES_STAT!D2046</f>
        <v>6.1597999999999997</v>
      </c>
      <c r="C2043" s="2">
        <f t="shared" si="279"/>
        <v>-9.3300000000000161E-2</v>
      </c>
      <c r="D2043" s="2">
        <f t="shared" si="280"/>
        <v>0</v>
      </c>
      <c r="E2043" s="2">
        <f t="shared" si="281"/>
        <v>9.3300000000000161E-2</v>
      </c>
      <c r="F2043" s="2">
        <f t="shared" si="286"/>
        <v>4.4042206519485358E-2</v>
      </c>
      <c r="G2043" s="2">
        <f t="shared" si="286"/>
        <v>3.5313349920719779E-2</v>
      </c>
      <c r="H2043" s="2">
        <f t="shared" si="283"/>
        <v>1.2471829100995033</v>
      </c>
      <c r="I2043" s="2">
        <f t="shared" si="284"/>
        <v>55.499839576667085</v>
      </c>
    </row>
    <row r="2044" spans="1:9" ht="13.5" x14ac:dyDescent="0.25">
      <c r="A2044" s="3">
        <f>TITRES_STAT!B2047</f>
        <v>45754</v>
      </c>
      <c r="B2044" s="5">
        <f>TITRES_STAT!D2047</f>
        <v>6.0664999999999996</v>
      </c>
      <c r="C2044" s="2">
        <f t="shared" si="279"/>
        <v>-9.3300000000000161E-2</v>
      </c>
      <c r="D2044" s="2">
        <f t="shared" si="280"/>
        <v>0</v>
      </c>
      <c r="E2044" s="2">
        <f t="shared" si="281"/>
        <v>9.3300000000000161E-2</v>
      </c>
      <c r="F2044" s="2">
        <f t="shared" si="286"/>
        <v>4.0896334625236404E-2</v>
      </c>
      <c r="G2044" s="2">
        <f t="shared" si="286"/>
        <v>3.9455253497811239E-2</v>
      </c>
      <c r="H2044" s="2">
        <f t="shared" si="283"/>
        <v>1.0365244422394879</v>
      </c>
      <c r="I2044" s="2">
        <f t="shared" si="284"/>
        <v>50.89673468881432</v>
      </c>
    </row>
    <row r="2045" spans="1:9" ht="13.5" x14ac:dyDescent="0.25">
      <c r="A2045" s="3">
        <f>TITRES_STAT!B2048</f>
        <v>45755</v>
      </c>
      <c r="B2045" s="5">
        <f>TITRES_STAT!D2048</f>
        <v>6.0664999999999996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3.7975167866290946E-2</v>
      </c>
      <c r="G2045" s="2">
        <f t="shared" si="287"/>
        <v>3.6637021105110433E-2</v>
      </c>
      <c r="H2045" s="2">
        <f t="shared" si="283"/>
        <v>1.0365244422394881</v>
      </c>
      <c r="I2045" s="2">
        <f t="shared" si="284"/>
        <v>50.896734688814334</v>
      </c>
    </row>
    <row r="2046" spans="1:9" ht="13.5" x14ac:dyDescent="0.25">
      <c r="A2046" s="3">
        <f>TITRES_STAT!B2049</f>
        <v>45757</v>
      </c>
      <c r="B2046" s="5">
        <f>TITRES_STAT!D2049</f>
        <v>6.0944000000000003</v>
      </c>
      <c r="C2046" s="2">
        <f t="shared" si="279"/>
        <v>2.7900000000000702E-2</v>
      </c>
      <c r="D2046" s="2">
        <f t="shared" si="280"/>
        <v>2.7900000000000702E-2</v>
      </c>
      <c r="E2046" s="2">
        <f t="shared" si="281"/>
        <v>0</v>
      </c>
      <c r="F2046" s="2">
        <f t="shared" si="287"/>
        <v>3.7255513018698783E-2</v>
      </c>
      <c r="G2046" s="2">
        <f t="shared" si="287"/>
        <v>3.4020091026173975E-2</v>
      </c>
      <c r="H2046" s="2">
        <f t="shared" si="283"/>
        <v>1.0951032726524916</v>
      </c>
      <c r="I2046" s="2">
        <f t="shared" si="284"/>
        <v>52.269655961447825</v>
      </c>
    </row>
    <row r="2047" spans="1:9" ht="13.5" x14ac:dyDescent="0.25">
      <c r="A2047" s="3">
        <f>TITRES_STAT!B2050</f>
        <v>45758</v>
      </c>
      <c r="B2047" s="5">
        <f>TITRES_STAT!D2050</f>
        <v>5.9545000000000003</v>
      </c>
      <c r="C2047" s="2">
        <f t="shared" si="279"/>
        <v>-0.13989999999999991</v>
      </c>
      <c r="D2047" s="2">
        <f t="shared" si="280"/>
        <v>0</v>
      </c>
      <c r="E2047" s="2">
        <f t="shared" si="281"/>
        <v>0.13989999999999991</v>
      </c>
      <c r="F2047" s="2">
        <f t="shared" si="287"/>
        <v>3.4594404945934583E-2</v>
      </c>
      <c r="G2047" s="2">
        <f t="shared" si="287"/>
        <v>4.158294166716154E-2</v>
      </c>
      <c r="H2047" s="2">
        <f t="shared" si="283"/>
        <v>0.8319374137317016</v>
      </c>
      <c r="I2047" s="2">
        <f t="shared" si="284"/>
        <v>45.412982315647163</v>
      </c>
    </row>
    <row r="2048" spans="1:9" ht="13.5" x14ac:dyDescent="0.25">
      <c r="A2048" s="3">
        <f>TITRES_STAT!B2051</f>
        <v>45761</v>
      </c>
      <c r="B2048" s="5">
        <f>TITRES_STAT!D2051</f>
        <v>6.0477999999999996</v>
      </c>
      <c r="C2048" s="2">
        <f t="shared" si="279"/>
        <v>9.3299999999999272E-2</v>
      </c>
      <c r="D2048" s="2">
        <f t="shared" si="280"/>
        <v>9.3299999999999272E-2</v>
      </c>
      <c r="E2048" s="2">
        <f t="shared" si="281"/>
        <v>0</v>
      </c>
      <c r="F2048" s="2">
        <f t="shared" si="287"/>
        <v>3.8787661735510633E-2</v>
      </c>
      <c r="G2048" s="2">
        <f t="shared" si="287"/>
        <v>3.8612731548078573E-2</v>
      </c>
      <c r="H2048" s="2">
        <f t="shared" si="283"/>
        <v>1.0045303758739328</v>
      </c>
      <c r="I2048" s="2">
        <f t="shared" si="284"/>
        <v>50.113003422858029</v>
      </c>
    </row>
    <row r="2049" spans="1:9" ht="13.5" x14ac:dyDescent="0.25">
      <c r="A2049" s="3">
        <f>TITRES_STAT!B2052</f>
        <v>45762</v>
      </c>
      <c r="B2049" s="5">
        <f>TITRES_STAT!D2052</f>
        <v>6.1410999999999998</v>
      </c>
      <c r="C2049" s="2">
        <f t="shared" si="279"/>
        <v>9.3300000000000161E-2</v>
      </c>
      <c r="D2049" s="2">
        <f t="shared" si="280"/>
        <v>9.3300000000000161E-2</v>
      </c>
      <c r="E2049" s="2">
        <f t="shared" si="281"/>
        <v>0</v>
      </c>
      <c r="F2049" s="2">
        <f t="shared" si="287"/>
        <v>4.2681400182974172E-2</v>
      </c>
      <c r="G2049" s="2">
        <f t="shared" si="287"/>
        <v>3.5854679294644386E-2</v>
      </c>
      <c r="H2049" s="2">
        <f t="shared" si="283"/>
        <v>1.1903997197194145</v>
      </c>
      <c r="I2049" s="2">
        <f t="shared" si="284"/>
        <v>54.346232288228293</v>
      </c>
    </row>
    <row r="2050" spans="1:9" ht="13.5" x14ac:dyDescent="0.25">
      <c r="A2050" s="3">
        <f>TITRES_STAT!B2053</f>
        <v>45763</v>
      </c>
      <c r="B2050" s="5">
        <f>TITRES_STAT!D2053</f>
        <v>6.0198</v>
      </c>
      <c r="C2050" s="2">
        <f t="shared" si="279"/>
        <v>-0.12129999999999974</v>
      </c>
      <c r="D2050" s="2">
        <f t="shared" si="280"/>
        <v>0</v>
      </c>
      <c r="E2050" s="2">
        <f t="shared" si="281"/>
        <v>0.12129999999999974</v>
      </c>
      <c r="F2050" s="2">
        <f t="shared" si="287"/>
        <v>3.9632728741333161E-2</v>
      </c>
      <c r="G2050" s="2">
        <f t="shared" si="287"/>
        <v>4.195791648788405E-2</v>
      </c>
      <c r="H2050" s="2">
        <f t="shared" si="283"/>
        <v>0.94458285965600031</v>
      </c>
      <c r="I2050" s="2">
        <f t="shared" si="284"/>
        <v>48.575089251948789</v>
      </c>
    </row>
    <row r="2051" spans="1:9" ht="13.5" x14ac:dyDescent="0.25">
      <c r="A2051" s="3">
        <f>TITRES_STAT!B2054</f>
        <v>45764</v>
      </c>
      <c r="B2051" s="5">
        <f>TITRES_STAT!D2054</f>
        <v>6.1597999999999997</v>
      </c>
      <c r="C2051" s="2">
        <f t="shared" ref="C2051:C2114" si="288">B2051-B2050</f>
        <v>0.13999999999999968</v>
      </c>
      <c r="D2051" s="2">
        <f t="shared" ref="D2051:D2114" si="289">IF(C2051&gt;0,C2051,0)</f>
        <v>0.13999999999999968</v>
      </c>
      <c r="E2051" s="2">
        <f t="shared" ref="E2051:E2114" si="290">IF(C2051&lt;0,-C2051,0)</f>
        <v>0</v>
      </c>
      <c r="F2051" s="2">
        <f t="shared" si="287"/>
        <v>4.6801819545523628E-2</v>
      </c>
      <c r="G2051" s="2">
        <f t="shared" si="287"/>
        <v>3.8960922453035188E-2</v>
      </c>
      <c r="H2051" s="2">
        <f t="shared" si="283"/>
        <v>1.2012502938537999</v>
      </c>
      <c r="I2051" s="2">
        <f t="shared" si="284"/>
        <v>54.57127239041646</v>
      </c>
    </row>
    <row r="2052" spans="1:9" ht="13.5" x14ac:dyDescent="0.25">
      <c r="A2052" s="3">
        <f>TITRES_STAT!B2055</f>
        <v>45765</v>
      </c>
      <c r="B2052" s="5">
        <f>TITRES_STAT!D2055</f>
        <v>6.1783999999999999</v>
      </c>
      <c r="C2052" s="2">
        <f t="shared" si="288"/>
        <v>1.8600000000000172E-2</v>
      </c>
      <c r="D2052" s="2">
        <f t="shared" si="289"/>
        <v>1.8600000000000172E-2</v>
      </c>
      <c r="E2052" s="2">
        <f t="shared" si="290"/>
        <v>0</v>
      </c>
      <c r="F2052" s="2">
        <f t="shared" si="287"/>
        <v>4.4787403863700524E-2</v>
      </c>
      <c r="G2052" s="2">
        <f t="shared" si="287"/>
        <v>3.6177999420675531E-2</v>
      </c>
      <c r="H2052" s="2">
        <f t="shared" si="283"/>
        <v>1.2379734805928702</v>
      </c>
      <c r="I2052" s="2">
        <f t="shared" si="284"/>
        <v>55.316718063384464</v>
      </c>
    </row>
    <row r="2053" spans="1:9" ht="13.5" x14ac:dyDescent="0.25">
      <c r="A2053" s="3">
        <f>TITRES_STAT!B2056</f>
        <v>45768</v>
      </c>
      <c r="B2053" s="5">
        <f>TITRES_STAT!D2056</f>
        <v>6.0385</v>
      </c>
      <c r="C2053" s="2">
        <f t="shared" si="288"/>
        <v>-0.13989999999999991</v>
      </c>
      <c r="D2053" s="2">
        <f t="shared" si="289"/>
        <v>0</v>
      </c>
      <c r="E2053" s="2">
        <f t="shared" si="290"/>
        <v>0.13989999999999991</v>
      </c>
      <c r="F2053" s="2">
        <f t="shared" si="287"/>
        <v>4.1588303587721913E-2</v>
      </c>
      <c r="G2053" s="2">
        <f t="shared" si="287"/>
        <v>4.358671374777013E-2</v>
      </c>
      <c r="H2053" s="2">
        <f t="shared" si="283"/>
        <v>0.95415093297437559</v>
      </c>
      <c r="I2053" s="2">
        <f t="shared" si="284"/>
        <v>48.826880097847955</v>
      </c>
    </row>
    <row r="2054" spans="1:9" ht="13.5" x14ac:dyDescent="0.25">
      <c r="A2054" s="3">
        <f>TITRES_STAT!B2057</f>
        <v>45769</v>
      </c>
      <c r="B2054" s="5">
        <f>TITRES_STAT!D2057</f>
        <v>6.0571000000000002</v>
      </c>
      <c r="C2054" s="2">
        <f t="shared" si="288"/>
        <v>1.8600000000000172E-2</v>
      </c>
      <c r="D2054" s="2">
        <f t="shared" si="289"/>
        <v>1.8600000000000172E-2</v>
      </c>
      <c r="E2054" s="2">
        <f t="shared" si="290"/>
        <v>0</v>
      </c>
      <c r="F2054" s="2">
        <f t="shared" si="287"/>
        <v>3.9946281902884642E-2</v>
      </c>
      <c r="G2054" s="2">
        <f t="shared" si="287"/>
        <v>4.0473377051500836E-2</v>
      </c>
      <c r="H2054" s="2">
        <f t="shared" si="283"/>
        <v>0.98697674404719216</v>
      </c>
      <c r="I2054" s="2">
        <f t="shared" si="284"/>
        <v>49.672284640677745</v>
      </c>
    </row>
    <row r="2055" spans="1:9" ht="13.5" x14ac:dyDescent="0.25">
      <c r="A2055" s="3">
        <f>TITRES_STAT!B2058</f>
        <v>45770</v>
      </c>
      <c r="B2055" s="5">
        <f>TITRES_STAT!D2058</f>
        <v>6.0105000000000004</v>
      </c>
      <c r="C2055" s="2">
        <f t="shared" si="288"/>
        <v>-4.6599999999999753E-2</v>
      </c>
      <c r="D2055" s="2">
        <f t="shared" si="289"/>
        <v>0</v>
      </c>
      <c r="E2055" s="2">
        <f t="shared" si="290"/>
        <v>4.6599999999999753E-2</v>
      </c>
      <c r="F2055" s="2">
        <f t="shared" si="287"/>
        <v>3.7092976052678597E-2</v>
      </c>
      <c r="G2055" s="2">
        <f t="shared" si="287"/>
        <v>4.0910992976393619E-2</v>
      </c>
      <c r="H2055" s="2">
        <f t="shared" si="283"/>
        <v>0.90667503656246906</v>
      </c>
      <c r="I2055" s="2">
        <f t="shared" si="284"/>
        <v>47.552677785990582</v>
      </c>
    </row>
    <row r="2056" spans="1:9" ht="13.5" x14ac:dyDescent="0.25">
      <c r="A2056" s="3">
        <f>TITRES_STAT!B2059</f>
        <v>45771</v>
      </c>
      <c r="B2056" s="5">
        <f>TITRES_STAT!D2059</f>
        <v>6.0011000000000001</v>
      </c>
      <c r="C2056" s="2">
        <f t="shared" si="288"/>
        <v>-9.400000000000297E-3</v>
      </c>
      <c r="D2056" s="2">
        <f t="shared" si="289"/>
        <v>0</v>
      </c>
      <c r="E2056" s="2">
        <f t="shared" si="290"/>
        <v>9.400000000000297E-3</v>
      </c>
      <c r="F2056" s="2">
        <f t="shared" si="287"/>
        <v>3.4443477763201551E-2</v>
      </c>
      <c r="G2056" s="2">
        <f t="shared" si="287"/>
        <v>3.8660207763794092E-2</v>
      </c>
      <c r="H2056" s="2">
        <f t="shared" si="283"/>
        <v>0.89092841853422278</v>
      </c>
      <c r="I2056" s="2">
        <f t="shared" si="284"/>
        <v>47.115925161505437</v>
      </c>
    </row>
    <row r="2057" spans="1:9" ht="13.5" x14ac:dyDescent="0.25">
      <c r="A2057" s="3">
        <f>TITRES_STAT!B2060</f>
        <v>45772</v>
      </c>
      <c r="B2057" s="5">
        <f>TITRES_STAT!D2060</f>
        <v>5.9264999999999999</v>
      </c>
      <c r="C2057" s="2">
        <f t="shared" si="288"/>
        <v>-7.4600000000000222E-2</v>
      </c>
      <c r="D2057" s="2">
        <f t="shared" si="289"/>
        <v>0</v>
      </c>
      <c r="E2057" s="2">
        <f t="shared" si="290"/>
        <v>7.4600000000000222E-2</v>
      </c>
      <c r="F2057" s="2">
        <f t="shared" si="287"/>
        <v>3.1983229351544296E-2</v>
      </c>
      <c r="G2057" s="2">
        <f t="shared" si="287"/>
        <v>4.1227335780665959E-2</v>
      </c>
      <c r="H2057" s="2">
        <f t="shared" si="283"/>
        <v>0.7757772542397271</v>
      </c>
      <c r="I2057" s="2">
        <f t="shared" si="284"/>
        <v>43.686630876002788</v>
      </c>
    </row>
    <row r="2058" spans="1:9" ht="13.5" x14ac:dyDescent="0.25">
      <c r="A2058" s="3">
        <f>TITRES_STAT!B2061</f>
        <v>45775</v>
      </c>
      <c r="B2058" s="5">
        <f>TITRES_STAT!D2061</f>
        <v>6.0011000000000001</v>
      </c>
      <c r="C2058" s="2">
        <f t="shared" si="288"/>
        <v>7.4600000000000222E-2</v>
      </c>
      <c r="D2058" s="2">
        <f t="shared" si="289"/>
        <v>7.4600000000000222E-2</v>
      </c>
      <c r="E2058" s="2">
        <f t="shared" si="290"/>
        <v>0</v>
      </c>
      <c r="F2058" s="2">
        <f t="shared" si="287"/>
        <v>3.5027284397862575E-2</v>
      </c>
      <c r="G2058" s="2">
        <f t="shared" si="287"/>
        <v>3.8282526082046964E-2</v>
      </c>
      <c r="H2058" s="2">
        <f t="shared" si="283"/>
        <v>0.91496794968002459</v>
      </c>
      <c r="I2058" s="2">
        <f t="shared" si="284"/>
        <v>47.779804869993164</v>
      </c>
    </row>
    <row r="2059" spans="1:9" ht="13.5" x14ac:dyDescent="0.25">
      <c r="A2059" s="3">
        <f>TITRES_STAT!B2062</f>
        <v>45776</v>
      </c>
      <c r="B2059" s="5">
        <f>TITRES_STAT!D2062</f>
        <v>5.9730999999999996</v>
      </c>
      <c r="C2059" s="2">
        <f t="shared" si="288"/>
        <v>-2.8000000000000469E-2</v>
      </c>
      <c r="D2059" s="2">
        <f t="shared" si="289"/>
        <v>0</v>
      </c>
      <c r="E2059" s="2">
        <f t="shared" si="290"/>
        <v>2.8000000000000469E-2</v>
      </c>
      <c r="F2059" s="2">
        <f t="shared" si="287"/>
        <v>3.2525335512300961E-2</v>
      </c>
      <c r="G2059" s="2">
        <f t="shared" si="287"/>
        <v>3.754805993332936E-2</v>
      </c>
      <c r="H2059" s="2">
        <f t="shared" si="283"/>
        <v>0.86623211878465123</v>
      </c>
      <c r="I2059" s="2">
        <f t="shared" si="284"/>
        <v>46.416097443911141</v>
      </c>
    </row>
    <row r="2060" spans="1:9" ht="13.5" x14ac:dyDescent="0.25">
      <c r="A2060" s="3">
        <f>TITRES_STAT!B2063</f>
        <v>45777</v>
      </c>
      <c r="B2060" s="5">
        <f>TITRES_STAT!D2063</f>
        <v>5.9638</v>
      </c>
      <c r="C2060" s="2">
        <f t="shared" si="288"/>
        <v>-9.2999999999996419E-3</v>
      </c>
      <c r="D2060" s="2">
        <f t="shared" si="289"/>
        <v>0</v>
      </c>
      <c r="E2060" s="2">
        <f t="shared" si="290"/>
        <v>9.2999999999996419E-3</v>
      </c>
      <c r="F2060" s="2">
        <f t="shared" si="287"/>
        <v>3.0202097261422318E-2</v>
      </c>
      <c r="G2060" s="2">
        <f t="shared" si="287"/>
        <v>3.553034136666295E-2</v>
      </c>
      <c r="H2060" s="2">
        <f t="shared" si="283"/>
        <v>0.85003678826908313</v>
      </c>
      <c r="I2060" s="2">
        <f t="shared" si="284"/>
        <v>45.947020819212348</v>
      </c>
    </row>
    <row r="2061" spans="1:9" ht="13.5" x14ac:dyDescent="0.25">
      <c r="A2061" s="3">
        <f>TITRES_STAT!B2064</f>
        <v>45779</v>
      </c>
      <c r="B2061" s="5">
        <f>TITRES_STAT!D2064</f>
        <v>5.9638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2.8044804599892153E-2</v>
      </c>
      <c r="G2061" s="2">
        <f t="shared" si="291"/>
        <v>3.2992459840472742E-2</v>
      </c>
      <c r="H2061" s="2">
        <f t="shared" si="283"/>
        <v>0.85003678826908302</v>
      </c>
      <c r="I2061" s="2">
        <f t="shared" si="284"/>
        <v>45.947020819212348</v>
      </c>
    </row>
    <row r="2062" spans="1:9" ht="13.5" x14ac:dyDescent="0.25">
      <c r="A2062" s="3">
        <f>TITRES_STAT!B2065</f>
        <v>45782</v>
      </c>
      <c r="B2062" s="5">
        <f>TITRES_STAT!D2065</f>
        <v>5.9264999999999999</v>
      </c>
      <c r="C2062" s="2">
        <f t="shared" si="288"/>
        <v>-3.7300000000000111E-2</v>
      </c>
      <c r="D2062" s="2">
        <f t="shared" si="289"/>
        <v>0</v>
      </c>
      <c r="E2062" s="2">
        <f t="shared" si="290"/>
        <v>3.7300000000000111E-2</v>
      </c>
      <c r="F2062" s="2">
        <f t="shared" si="291"/>
        <v>2.6041604271328428E-2</v>
      </c>
      <c r="G2062" s="2">
        <f t="shared" si="291"/>
        <v>3.3300141280438983E-2</v>
      </c>
      <c r="H2062" s="2">
        <f t="shared" si="283"/>
        <v>0.78202684042742088</v>
      </c>
      <c r="I2062" s="2">
        <f t="shared" si="284"/>
        <v>43.884122432176781</v>
      </c>
    </row>
    <row r="2063" spans="1:9" ht="13.5" x14ac:dyDescent="0.25">
      <c r="A2063" s="3">
        <f>TITRES_STAT!B2066</f>
        <v>45783</v>
      </c>
      <c r="B2063" s="5">
        <f>TITRES_STAT!D2066</f>
        <v>5.8798000000000004</v>
      </c>
      <c r="C2063" s="2">
        <f t="shared" si="288"/>
        <v>-4.669999999999952E-2</v>
      </c>
      <c r="D2063" s="2">
        <f t="shared" si="289"/>
        <v>0</v>
      </c>
      <c r="E2063" s="2">
        <f t="shared" si="290"/>
        <v>4.669999999999952E-2</v>
      </c>
      <c r="F2063" s="2">
        <f t="shared" si="291"/>
        <v>2.4181489680519253E-2</v>
      </c>
      <c r="G2063" s="2">
        <f t="shared" si="291"/>
        <v>3.4257274046121881E-2</v>
      </c>
      <c r="H2063" s="2">
        <f t="shared" si="283"/>
        <v>0.70587898056228249</v>
      </c>
      <c r="I2063" s="2">
        <f t="shared" si="284"/>
        <v>41.379194456667406</v>
      </c>
    </row>
    <row r="2064" spans="1:9" ht="13.5" x14ac:dyDescent="0.25">
      <c r="A2064" s="3">
        <f>TITRES_STAT!B2067</f>
        <v>45784</v>
      </c>
      <c r="B2064" s="5">
        <f>TITRES_STAT!D2067</f>
        <v>5.9170999999999996</v>
      </c>
      <c r="C2064" s="2">
        <f t="shared" si="288"/>
        <v>3.7299999999999223E-2</v>
      </c>
      <c r="D2064" s="2">
        <f t="shared" si="289"/>
        <v>3.7299999999999223E-2</v>
      </c>
      <c r="E2064" s="2">
        <f t="shared" si="290"/>
        <v>0</v>
      </c>
      <c r="F2064" s="2">
        <f t="shared" si="291"/>
        <v>2.5118526131910679E-2</v>
      </c>
      <c r="G2064" s="2">
        <f t="shared" si="291"/>
        <v>3.1810325899970314E-2</v>
      </c>
      <c r="H2064" s="2">
        <f t="shared" si="283"/>
        <v>0.78963435366545931</v>
      </c>
      <c r="I2064" s="2">
        <f t="shared" si="284"/>
        <v>44.122664054149439</v>
      </c>
    </row>
    <row r="2065" spans="1:9" ht="13.5" x14ac:dyDescent="0.25">
      <c r="A2065" s="3">
        <f>TITRES_STAT!B2068</f>
        <v>45785</v>
      </c>
      <c r="B2065" s="5">
        <f>TITRES_STAT!D2068</f>
        <v>5.9170999999999996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2.3324345693917059E-2</v>
      </c>
      <c r="G2065" s="2">
        <f t="shared" si="291"/>
        <v>2.9538159764258148E-2</v>
      </c>
      <c r="H2065" s="2">
        <f t="shared" ref="H2065:H2128" si="292">F2065/G2065</f>
        <v>0.78963435366545931</v>
      </c>
      <c r="I2065" s="2">
        <f t="shared" ref="I2065:I2128" si="293">IF(G2065=0,100,100-(100/(1+H2065)))</f>
        <v>44.122664054149439</v>
      </c>
    </row>
    <row r="2066" spans="1:9" ht="13.5" x14ac:dyDescent="0.25">
      <c r="A2066" s="3">
        <f>TITRES_STAT!B2069</f>
        <v>45786</v>
      </c>
      <c r="B2066" s="5">
        <f>TITRES_STAT!D2069</f>
        <v>5.9170999999999996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2.1658321001494413E-2</v>
      </c>
      <c r="G2066" s="2">
        <f t="shared" si="291"/>
        <v>2.742829120966828E-2</v>
      </c>
      <c r="H2066" s="2">
        <f t="shared" si="292"/>
        <v>0.78963435366545942</v>
      </c>
      <c r="I2066" s="2">
        <f t="shared" si="293"/>
        <v>44.122664054149446</v>
      </c>
    </row>
    <row r="2067" spans="1:9" ht="13.5" x14ac:dyDescent="0.25">
      <c r="A2067" s="3">
        <f>TITRES_STAT!B2070</f>
        <v>45789</v>
      </c>
      <c r="B2067" s="5">
        <f>TITRES_STAT!D2070</f>
        <v>5.9170999999999996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2.0111298072816242E-2</v>
      </c>
      <c r="G2067" s="2">
        <f t="shared" si="291"/>
        <v>2.5469127551834832E-2</v>
      </c>
      <c r="H2067" s="2">
        <f t="shared" si="292"/>
        <v>0.78963435366545942</v>
      </c>
      <c r="I2067" s="2">
        <f t="shared" si="293"/>
        <v>44.122664054149446</v>
      </c>
    </row>
    <row r="2068" spans="1:9" ht="13.5" x14ac:dyDescent="0.25">
      <c r="A2068" s="3">
        <f>TITRES_STAT!B2071</f>
        <v>45790</v>
      </c>
      <c r="B2068" s="5">
        <f>TITRES_STAT!D2071</f>
        <v>5.6371000000000002</v>
      </c>
      <c r="C2068" s="2">
        <f t="shared" si="288"/>
        <v>-0.27999999999999936</v>
      </c>
      <c r="D2068" s="2">
        <f t="shared" si="289"/>
        <v>0</v>
      </c>
      <c r="E2068" s="2">
        <f t="shared" si="290"/>
        <v>0.27999999999999936</v>
      </c>
      <c r="F2068" s="2">
        <f t="shared" si="291"/>
        <v>1.8674776781900798E-2</v>
      </c>
      <c r="G2068" s="2">
        <f t="shared" si="291"/>
        <v>4.3649904155275157E-2</v>
      </c>
      <c r="H2068" s="2">
        <f t="shared" si="292"/>
        <v>0.42783087714166085</v>
      </c>
      <c r="I2068" s="2">
        <f t="shared" si="293"/>
        <v>29.963694159501912</v>
      </c>
    </row>
    <row r="2069" spans="1:9" ht="13.5" x14ac:dyDescent="0.25">
      <c r="A2069" s="3">
        <f>TITRES_STAT!B2072</f>
        <v>45791</v>
      </c>
      <c r="B2069" s="5">
        <f>TITRES_STAT!D2072</f>
        <v>5.8985000000000003</v>
      </c>
      <c r="C2069" s="2">
        <f t="shared" si="288"/>
        <v>0.26140000000000008</v>
      </c>
      <c r="D2069" s="2">
        <f t="shared" si="289"/>
        <v>0.26140000000000008</v>
      </c>
      <c r="E2069" s="2">
        <f t="shared" si="290"/>
        <v>0</v>
      </c>
      <c r="F2069" s="2">
        <f t="shared" si="291"/>
        <v>3.6012292726050742E-2</v>
      </c>
      <c r="G2069" s="2">
        <f t="shared" si="291"/>
        <v>4.0532053858469794E-2</v>
      </c>
      <c r="H2069" s="2">
        <f t="shared" si="292"/>
        <v>0.88848921527141955</v>
      </c>
      <c r="I2069" s="2">
        <f t="shared" si="293"/>
        <v>47.047619233754702</v>
      </c>
    </row>
    <row r="2070" spans="1:9" ht="13.5" x14ac:dyDescent="0.25">
      <c r="A2070" s="3">
        <f>TITRES_STAT!B2073</f>
        <v>45792</v>
      </c>
      <c r="B2070" s="5">
        <f>TITRES_STAT!D2073</f>
        <v>5.8985000000000003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3.3439986102761401E-2</v>
      </c>
      <c r="G2070" s="2">
        <f t="shared" si="291"/>
        <v>3.7636907154293374E-2</v>
      </c>
      <c r="H2070" s="2">
        <f t="shared" si="292"/>
        <v>0.88848921527141966</v>
      </c>
      <c r="I2070" s="2">
        <f t="shared" si="293"/>
        <v>47.047619233754702</v>
      </c>
    </row>
    <row r="2071" spans="1:9" ht="13.5" x14ac:dyDescent="0.25">
      <c r="A2071" s="3">
        <f>TITRES_STAT!B2074</f>
        <v>45793</v>
      </c>
      <c r="B2071" s="5">
        <f>TITRES_STAT!D2074</f>
        <v>5.8891</v>
      </c>
      <c r="C2071" s="2">
        <f t="shared" si="288"/>
        <v>-9.400000000000297E-3</v>
      </c>
      <c r="D2071" s="2">
        <f t="shared" si="289"/>
        <v>0</v>
      </c>
      <c r="E2071" s="2">
        <f t="shared" si="290"/>
        <v>9.400000000000297E-3</v>
      </c>
      <c r="F2071" s="2">
        <f t="shared" si="291"/>
        <v>3.1051415666849873E-2</v>
      </c>
      <c r="G2071" s="2">
        <f t="shared" si="291"/>
        <v>3.5619985214701014E-2</v>
      </c>
      <c r="H2071" s="2">
        <f t="shared" si="292"/>
        <v>0.87174139685028251</v>
      </c>
      <c r="I2071" s="2">
        <f t="shared" si="293"/>
        <v>46.573816143470786</v>
      </c>
    </row>
    <row r="2072" spans="1:9" ht="13.5" x14ac:dyDescent="0.25">
      <c r="A2072" s="3">
        <f>TITRES_STAT!B2075</f>
        <v>45796</v>
      </c>
      <c r="B2072" s="5">
        <f>TITRES_STAT!D2075</f>
        <v>5.8891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2.8833457404932022E-2</v>
      </c>
      <c r="G2072" s="2">
        <f t="shared" si="291"/>
        <v>3.3075700556508082E-2</v>
      </c>
      <c r="H2072" s="2">
        <f t="shared" si="292"/>
        <v>0.87174139685028251</v>
      </c>
      <c r="I2072" s="2">
        <f t="shared" si="293"/>
        <v>46.573816143470786</v>
      </c>
    </row>
    <row r="2073" spans="1:9" ht="13.5" x14ac:dyDescent="0.25">
      <c r="A2073" s="3">
        <f>TITRES_STAT!B2076</f>
        <v>45797</v>
      </c>
      <c r="B2073" s="5">
        <f>TITRES_STAT!D2076</f>
        <v>5.7770999999999999</v>
      </c>
      <c r="C2073" s="2">
        <f t="shared" si="288"/>
        <v>-0.1120000000000001</v>
      </c>
      <c r="D2073" s="2">
        <f t="shared" si="289"/>
        <v>0</v>
      </c>
      <c r="E2073" s="2">
        <f t="shared" si="290"/>
        <v>0.1120000000000001</v>
      </c>
      <c r="F2073" s="2">
        <f t="shared" si="291"/>
        <v>2.6773924733151162E-2</v>
      </c>
      <c r="G2073" s="2">
        <f t="shared" si="291"/>
        <v>3.8713150516757514E-2</v>
      </c>
      <c r="H2073" s="2">
        <f t="shared" si="292"/>
        <v>0.69159767096614122</v>
      </c>
      <c r="I2073" s="2">
        <f t="shared" si="293"/>
        <v>40.884288435508495</v>
      </c>
    </row>
    <row r="2074" spans="1:9" ht="13.5" x14ac:dyDescent="0.25">
      <c r="A2074" s="3">
        <f>TITRES_STAT!B2077</f>
        <v>45798</v>
      </c>
      <c r="B2074" s="5">
        <f>TITRES_STAT!D2077</f>
        <v>5.8517999999999999</v>
      </c>
      <c r="C2074" s="2">
        <f t="shared" si="288"/>
        <v>7.4699999999999989E-2</v>
      </c>
      <c r="D2074" s="2">
        <f t="shared" si="289"/>
        <v>7.4699999999999989E-2</v>
      </c>
      <c r="E2074" s="2">
        <f t="shared" si="290"/>
        <v>0</v>
      </c>
      <c r="F2074" s="2">
        <f t="shared" si="291"/>
        <v>3.0197215823640367E-2</v>
      </c>
      <c r="G2074" s="2">
        <f t="shared" si="291"/>
        <v>3.5947925479846266E-2</v>
      </c>
      <c r="H2074" s="2">
        <f t="shared" si="292"/>
        <v>0.84002666135963933</v>
      </c>
      <c r="I2074" s="2">
        <f t="shared" si="293"/>
        <v>45.652961394533477</v>
      </c>
    </row>
    <row r="2075" spans="1:9" ht="13.5" x14ac:dyDescent="0.25">
      <c r="A2075" s="3">
        <f>TITRES_STAT!B2078</f>
        <v>45799</v>
      </c>
      <c r="B2075" s="5">
        <f>TITRES_STAT!D2078</f>
        <v>5.8517999999999999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2.8040271836237484E-2</v>
      </c>
      <c r="G2075" s="2">
        <f t="shared" si="291"/>
        <v>3.3380216517000107E-2</v>
      </c>
      <c r="H2075" s="2">
        <f t="shared" si="292"/>
        <v>0.84002666135963922</v>
      </c>
      <c r="I2075" s="2">
        <f t="shared" si="293"/>
        <v>45.65296139453347</v>
      </c>
    </row>
    <row r="2076" spans="1:9" ht="13.5" x14ac:dyDescent="0.25">
      <c r="A2076" s="3">
        <f>TITRES_STAT!B2079</f>
        <v>45800</v>
      </c>
      <c r="B2076" s="5">
        <f>TITRES_STAT!D2079</f>
        <v>5.8517999999999999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2.6037395276506232E-2</v>
      </c>
      <c r="G2076" s="2">
        <f t="shared" si="291"/>
        <v>3.0995915337214384E-2</v>
      </c>
      <c r="H2076" s="2">
        <f t="shared" si="292"/>
        <v>0.8400266613596391</v>
      </c>
      <c r="I2076" s="2">
        <f t="shared" si="293"/>
        <v>45.652961394533463</v>
      </c>
    </row>
    <row r="2077" spans="1:9" ht="13.5" x14ac:dyDescent="0.25">
      <c r="A2077" s="3">
        <f>TITRES_STAT!B2080</f>
        <v>45803</v>
      </c>
      <c r="B2077" s="5">
        <f>TITRES_STAT!D2080</f>
        <v>5.8425000000000002</v>
      </c>
      <c r="C2077" s="2">
        <f t="shared" si="288"/>
        <v>-9.2999999999996419E-3</v>
      </c>
      <c r="D2077" s="2">
        <f t="shared" si="289"/>
        <v>0</v>
      </c>
      <c r="E2077" s="2">
        <f t="shared" si="290"/>
        <v>9.2999999999996419E-3</v>
      </c>
      <c r="F2077" s="2">
        <f t="shared" ref="F2077:G2092" si="294">((F2076*13)+D2077)/14</f>
        <v>2.4177581328184362E-2</v>
      </c>
      <c r="G2077" s="2">
        <f t="shared" si="294"/>
        <v>2.9446207098841902E-2</v>
      </c>
      <c r="H2077" s="2">
        <f t="shared" si="292"/>
        <v>0.82107625090822811</v>
      </c>
      <c r="I2077" s="2">
        <f t="shared" si="293"/>
        <v>45.08741742685028</v>
      </c>
    </row>
    <row r="2078" spans="1:9" ht="13.5" x14ac:dyDescent="0.25">
      <c r="A2078" s="3">
        <f>TITRES_STAT!B2081</f>
        <v>45804</v>
      </c>
      <c r="B2078" s="5">
        <f>TITRES_STAT!D2081</f>
        <v>5.8425000000000002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2.2450611233314051E-2</v>
      </c>
      <c r="G2078" s="2">
        <f t="shared" si="294"/>
        <v>2.7342906591781766E-2</v>
      </c>
      <c r="H2078" s="2">
        <f t="shared" si="292"/>
        <v>0.82107625090822811</v>
      </c>
      <c r="I2078" s="2">
        <f t="shared" si="293"/>
        <v>45.08741742685028</v>
      </c>
    </row>
    <row r="2079" spans="1:9" ht="13.5" x14ac:dyDescent="0.25">
      <c r="A2079" s="3">
        <f>TITRES_STAT!B2082</f>
        <v>45805</v>
      </c>
      <c r="B2079" s="5">
        <f>TITRES_STAT!D2082</f>
        <v>5.8238000000000003</v>
      </c>
      <c r="C2079" s="2">
        <f t="shared" si="288"/>
        <v>-1.8699999999999939E-2</v>
      </c>
      <c r="D2079" s="2">
        <f t="shared" si="289"/>
        <v>0</v>
      </c>
      <c r="E2079" s="2">
        <f t="shared" si="290"/>
        <v>1.8699999999999939E-2</v>
      </c>
      <c r="F2079" s="2">
        <f t="shared" si="294"/>
        <v>2.0846996145220193E-2</v>
      </c>
      <c r="G2079" s="2">
        <f t="shared" si="294"/>
        <v>2.6725556120940207E-2</v>
      </c>
      <c r="H2079" s="2">
        <f t="shared" si="292"/>
        <v>0.78003975112368196</v>
      </c>
      <c r="I2079" s="2">
        <f t="shared" si="293"/>
        <v>43.821479302991285</v>
      </c>
    </row>
    <row r="2080" spans="1:9" ht="13.5" x14ac:dyDescent="0.25">
      <c r="A2080" s="3">
        <f>TITRES_STAT!B2083</f>
        <v>45806</v>
      </c>
      <c r="B2080" s="5">
        <f>TITRES_STAT!D2083</f>
        <v>5.8238000000000003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1.935792499199018E-2</v>
      </c>
      <c r="G2080" s="2">
        <f t="shared" si="294"/>
        <v>2.4816587826587334E-2</v>
      </c>
      <c r="H2080" s="2">
        <f t="shared" si="292"/>
        <v>0.78003975112368196</v>
      </c>
      <c r="I2080" s="2">
        <f t="shared" si="293"/>
        <v>43.821479302991285</v>
      </c>
    </row>
    <row r="2081" spans="1:9" ht="13.5" x14ac:dyDescent="0.25">
      <c r="A2081" s="3">
        <f>TITRES_STAT!B2084</f>
        <v>45807</v>
      </c>
      <c r="B2081" s="5">
        <f>TITRES_STAT!D2084</f>
        <v>5.7865000000000002</v>
      </c>
      <c r="C2081" s="2">
        <f t="shared" si="288"/>
        <v>-3.7300000000000111E-2</v>
      </c>
      <c r="D2081" s="2">
        <f t="shared" si="289"/>
        <v>0</v>
      </c>
      <c r="E2081" s="2">
        <f t="shared" si="290"/>
        <v>3.7300000000000111E-2</v>
      </c>
      <c r="F2081" s="2">
        <f t="shared" si="294"/>
        <v>1.7975216063990881E-2</v>
      </c>
      <c r="G2081" s="2">
        <f t="shared" si="294"/>
        <v>2.5708260124688246E-2</v>
      </c>
      <c r="H2081" s="2">
        <f t="shared" si="292"/>
        <v>0.69920002274789728</v>
      </c>
      <c r="I2081" s="2">
        <f t="shared" si="293"/>
        <v>41.14877668240441</v>
      </c>
    </row>
    <row r="2082" spans="1:9" ht="13.5" x14ac:dyDescent="0.25">
      <c r="A2082" s="3">
        <f>TITRES_STAT!B2085</f>
        <v>45810</v>
      </c>
      <c r="B2082" s="5">
        <f>TITRES_STAT!D2085</f>
        <v>5.7305000000000001</v>
      </c>
      <c r="C2082" s="2">
        <f t="shared" si="288"/>
        <v>-5.600000000000005E-2</v>
      </c>
      <c r="D2082" s="2">
        <f t="shared" si="289"/>
        <v>0</v>
      </c>
      <c r="E2082" s="2">
        <f t="shared" si="290"/>
        <v>5.600000000000005E-2</v>
      </c>
      <c r="F2082" s="2">
        <f t="shared" si="294"/>
        <v>1.6691272059420104E-2</v>
      </c>
      <c r="G2082" s="2">
        <f t="shared" si="294"/>
        <v>2.7871955830067661E-2</v>
      </c>
      <c r="H2082" s="2">
        <f t="shared" si="292"/>
        <v>0.59885542877525377</v>
      </c>
      <c r="I2082" s="2">
        <f t="shared" si="293"/>
        <v>37.455258180158644</v>
      </c>
    </row>
    <row r="2083" spans="1:9" ht="13.5" x14ac:dyDescent="0.25">
      <c r="A2083" s="3">
        <f>TITRES_STAT!B2086</f>
        <v>45811</v>
      </c>
      <c r="B2083" s="5">
        <f>TITRES_STAT!D2086</f>
        <v>5.7305000000000001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1.5499038340890097E-2</v>
      </c>
      <c r="G2083" s="2">
        <f t="shared" si="294"/>
        <v>2.5881101842205684E-2</v>
      </c>
      <c r="H2083" s="2">
        <f t="shared" si="292"/>
        <v>0.59885542877525388</v>
      </c>
      <c r="I2083" s="2">
        <f t="shared" si="293"/>
        <v>37.455258180158644</v>
      </c>
    </row>
    <row r="2084" spans="1:9" ht="13.5" x14ac:dyDescent="0.25">
      <c r="A2084" s="3">
        <f>TITRES_STAT!B2087</f>
        <v>45812</v>
      </c>
      <c r="B2084" s="5">
        <f>TITRES_STAT!D2087</f>
        <v>5.7305000000000001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1.4391964173683661E-2</v>
      </c>
      <c r="G2084" s="2">
        <f t="shared" si="294"/>
        <v>2.4032451710619566E-2</v>
      </c>
      <c r="H2084" s="2">
        <f t="shared" si="292"/>
        <v>0.59885542877525377</v>
      </c>
      <c r="I2084" s="2">
        <f t="shared" si="293"/>
        <v>37.455258180158644</v>
      </c>
    </row>
    <row r="2085" spans="1:9" ht="13.5" x14ac:dyDescent="0.25">
      <c r="A2085" s="3">
        <f>TITRES_STAT!B2088</f>
        <v>45813</v>
      </c>
      <c r="B2085" s="5">
        <f>TITRES_STAT!D2088</f>
        <v>5.7397999999999998</v>
      </c>
      <c r="C2085" s="2">
        <f t="shared" si="288"/>
        <v>9.2999999999996419E-3</v>
      </c>
      <c r="D2085" s="2">
        <f t="shared" si="289"/>
        <v>9.2999999999996419E-3</v>
      </c>
      <c r="E2085" s="2">
        <f t="shared" si="290"/>
        <v>0</v>
      </c>
      <c r="F2085" s="2">
        <f t="shared" si="294"/>
        <v>1.4028252446991947E-2</v>
      </c>
      <c r="G2085" s="2">
        <f t="shared" si="294"/>
        <v>2.231584801700388E-2</v>
      </c>
      <c r="H2085" s="2">
        <f t="shared" si="292"/>
        <v>0.62862287089887503</v>
      </c>
      <c r="I2085" s="2">
        <f t="shared" si="293"/>
        <v>38.598430743633322</v>
      </c>
    </row>
    <row r="2086" spans="1:9" ht="13.5" x14ac:dyDescent="0.25">
      <c r="A2086" s="3">
        <f>TITRES_STAT!B2089</f>
        <v>45817</v>
      </c>
      <c r="B2086" s="5">
        <f>TITRES_STAT!D2089</f>
        <v>5.7397999999999998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1.3026234415063951E-2</v>
      </c>
      <c r="G2086" s="2">
        <f t="shared" si="294"/>
        <v>2.0721858872932174E-2</v>
      </c>
      <c r="H2086" s="2">
        <f t="shared" si="292"/>
        <v>0.62862287089887514</v>
      </c>
      <c r="I2086" s="2">
        <f t="shared" si="293"/>
        <v>38.59843074363333</v>
      </c>
    </row>
    <row r="2087" spans="1:9" ht="13.5" x14ac:dyDescent="0.25">
      <c r="A2087" s="3">
        <f>TITRES_STAT!B2090</f>
        <v>45818</v>
      </c>
      <c r="B2087" s="5">
        <f>TITRES_STAT!D2090</f>
        <v>5.7305000000000001</v>
      </c>
      <c r="C2087" s="2">
        <f t="shared" si="288"/>
        <v>-9.2999999999996419E-3</v>
      </c>
      <c r="D2087" s="2">
        <f t="shared" si="289"/>
        <v>0</v>
      </c>
      <c r="E2087" s="2">
        <f t="shared" si="290"/>
        <v>9.2999999999996419E-3</v>
      </c>
      <c r="F2087" s="2">
        <f t="shared" si="294"/>
        <v>1.209578909970224E-2</v>
      </c>
      <c r="G2087" s="2">
        <f t="shared" si="294"/>
        <v>1.9906011810579851E-2</v>
      </c>
      <c r="H2087" s="2">
        <f t="shared" si="292"/>
        <v>0.60764502778368923</v>
      </c>
      <c r="I2087" s="2">
        <f t="shared" si="293"/>
        <v>37.797213768103589</v>
      </c>
    </row>
    <row r="2088" spans="1:9" ht="13.5" x14ac:dyDescent="0.25">
      <c r="A2088" s="3">
        <f>TITRES_STAT!B2091</f>
        <v>45819</v>
      </c>
      <c r="B2088" s="5">
        <f>TITRES_STAT!D2091</f>
        <v>5.7865000000000002</v>
      </c>
      <c r="C2088" s="2">
        <f t="shared" si="288"/>
        <v>5.600000000000005E-2</v>
      </c>
      <c r="D2088" s="2">
        <f t="shared" si="289"/>
        <v>5.600000000000005E-2</v>
      </c>
      <c r="E2088" s="2">
        <f t="shared" si="290"/>
        <v>0</v>
      </c>
      <c r="F2088" s="2">
        <f t="shared" si="294"/>
        <v>1.5231804164009226E-2</v>
      </c>
      <c r="G2088" s="2">
        <f t="shared" si="294"/>
        <v>1.8484153824109863E-2</v>
      </c>
      <c r="H2088" s="2">
        <f t="shared" si="292"/>
        <v>0.82404660277938047</v>
      </c>
      <c r="I2088" s="2">
        <f t="shared" si="293"/>
        <v>45.17683931560434</v>
      </c>
    </row>
    <row r="2089" spans="1:9" ht="13.5" x14ac:dyDescent="0.25">
      <c r="A2089" s="3">
        <f>TITRES_STAT!B2092</f>
        <v>45820</v>
      </c>
      <c r="B2089" s="5">
        <f>TITRES_STAT!D2092</f>
        <v>5.8144999999999998</v>
      </c>
      <c r="C2089" s="2">
        <f t="shared" si="288"/>
        <v>2.7999999999999581E-2</v>
      </c>
      <c r="D2089" s="2">
        <f t="shared" si="289"/>
        <v>2.7999999999999581E-2</v>
      </c>
      <c r="E2089" s="2">
        <f t="shared" si="290"/>
        <v>0</v>
      </c>
      <c r="F2089" s="2">
        <f t="shared" si="294"/>
        <v>1.6143818152294251E-2</v>
      </c>
      <c r="G2089" s="2">
        <f t="shared" si="294"/>
        <v>1.716385712238773E-2</v>
      </c>
      <c r="H2089" s="2">
        <f t="shared" si="292"/>
        <v>0.94057052777705852</v>
      </c>
      <c r="I2089" s="2">
        <f t="shared" si="293"/>
        <v>48.468762887710696</v>
      </c>
    </row>
    <row r="2090" spans="1:9" ht="13.5" x14ac:dyDescent="0.25">
      <c r="A2090" s="3">
        <f>TITRES_STAT!B2093</f>
        <v>45821</v>
      </c>
      <c r="B2090" s="5">
        <f>TITRES_STAT!D2093</f>
        <v>5.6745000000000001</v>
      </c>
      <c r="C2090" s="2">
        <f t="shared" si="288"/>
        <v>-0.13999999999999968</v>
      </c>
      <c r="D2090" s="2">
        <f t="shared" si="289"/>
        <v>0</v>
      </c>
      <c r="E2090" s="2">
        <f t="shared" si="290"/>
        <v>0.13999999999999968</v>
      </c>
      <c r="F2090" s="2">
        <f t="shared" si="294"/>
        <v>1.4990688284273234E-2</v>
      </c>
      <c r="G2090" s="2">
        <f t="shared" si="294"/>
        <v>2.5937867327931439E-2</v>
      </c>
      <c r="H2090" s="2">
        <f t="shared" si="292"/>
        <v>0.57794606220883737</v>
      </c>
      <c r="I2090" s="2">
        <f t="shared" si="293"/>
        <v>36.626477675657561</v>
      </c>
    </row>
    <row r="2091" spans="1:9" ht="13.5" x14ac:dyDescent="0.25">
      <c r="A2091" s="3">
        <f>TITRES_STAT!B2094</f>
        <v>45824</v>
      </c>
      <c r="B2091" s="5">
        <f>TITRES_STAT!D2094</f>
        <v>5.7865000000000002</v>
      </c>
      <c r="C2091" s="2">
        <f t="shared" si="288"/>
        <v>0.1120000000000001</v>
      </c>
      <c r="D2091" s="2">
        <f t="shared" si="289"/>
        <v>0.1120000000000001</v>
      </c>
      <c r="E2091" s="2">
        <f t="shared" si="290"/>
        <v>0</v>
      </c>
      <c r="F2091" s="2">
        <f t="shared" si="294"/>
        <v>2.1919924835396582E-2</v>
      </c>
      <c r="G2091" s="2">
        <f t="shared" si="294"/>
        <v>2.4085162518793477E-2</v>
      </c>
      <c r="H2091" s="2">
        <f t="shared" si="292"/>
        <v>0.91010076507860904</v>
      </c>
      <c r="I2091" s="2">
        <f t="shared" si="293"/>
        <v>47.64674103678265</v>
      </c>
    </row>
    <row r="2092" spans="1:9" ht="13.5" x14ac:dyDescent="0.25">
      <c r="A2092" s="3">
        <f>TITRES_STAT!B2095</f>
        <v>45825</v>
      </c>
      <c r="B2092" s="5">
        <f>TITRES_STAT!D2095</f>
        <v>5.7865000000000002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2.0354215918582542E-2</v>
      </c>
      <c r="G2092" s="2">
        <f t="shared" si="294"/>
        <v>2.2364793767451086E-2</v>
      </c>
      <c r="H2092" s="2">
        <f t="shared" si="292"/>
        <v>0.91010076507860904</v>
      </c>
      <c r="I2092" s="2">
        <f t="shared" si="293"/>
        <v>47.64674103678265</v>
      </c>
    </row>
    <row r="2093" spans="1:9" ht="13.5" x14ac:dyDescent="0.25">
      <c r="A2093" s="3">
        <f>TITRES_STAT!B2096</f>
        <v>45826</v>
      </c>
      <c r="B2093" s="5">
        <f>TITRES_STAT!D2096</f>
        <v>5.7865000000000002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1.8900343352969504E-2</v>
      </c>
      <c r="G2093" s="2">
        <f t="shared" si="295"/>
        <v>2.0767308498347438E-2</v>
      </c>
      <c r="H2093" s="2">
        <f t="shared" si="292"/>
        <v>0.91010076507860915</v>
      </c>
      <c r="I2093" s="2">
        <f t="shared" si="293"/>
        <v>47.646741036782657</v>
      </c>
    </row>
    <row r="2094" spans="1:9" ht="13.5" x14ac:dyDescent="0.25">
      <c r="A2094" s="3">
        <f>TITRES_STAT!B2097</f>
        <v>45827</v>
      </c>
      <c r="B2094" s="5">
        <f>TITRES_STAT!D2097</f>
        <v>5.7865000000000002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1.7550318827757396E-2</v>
      </c>
      <c r="G2094" s="2">
        <f t="shared" si="295"/>
        <v>1.928392931989405E-2</v>
      </c>
      <c r="H2094" s="2">
        <f t="shared" si="292"/>
        <v>0.91010076507860904</v>
      </c>
      <c r="I2094" s="2">
        <f t="shared" si="293"/>
        <v>47.64674103678265</v>
      </c>
    </row>
    <row r="2095" spans="1:9" ht="13.5" x14ac:dyDescent="0.25">
      <c r="A2095" s="3">
        <f>TITRES_STAT!B2098</f>
        <v>45828</v>
      </c>
      <c r="B2095" s="5">
        <f>TITRES_STAT!D2098</f>
        <v>5.7865000000000002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1.6296724625774726E-2</v>
      </c>
      <c r="G2095" s="2">
        <f t="shared" si="295"/>
        <v>1.7906505797044475E-2</v>
      </c>
      <c r="H2095" s="2">
        <f t="shared" si="292"/>
        <v>0.91010076507860904</v>
      </c>
      <c r="I2095" s="2">
        <f t="shared" si="293"/>
        <v>47.64674103678265</v>
      </c>
    </row>
    <row r="2096" spans="1:9" ht="13.5" x14ac:dyDescent="0.25">
      <c r="A2096" s="3">
        <f>TITRES_STAT!B2099</f>
        <v>45831</v>
      </c>
      <c r="B2096" s="5">
        <f>TITRES_STAT!D2099</f>
        <v>5.7865000000000002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1.5132672866790818E-2</v>
      </c>
      <c r="G2096" s="2">
        <f t="shared" si="295"/>
        <v>1.6627469668684156E-2</v>
      </c>
      <c r="H2096" s="2">
        <f t="shared" si="292"/>
        <v>0.91010076507860915</v>
      </c>
      <c r="I2096" s="2">
        <f t="shared" si="293"/>
        <v>47.646741036782657</v>
      </c>
    </row>
    <row r="2097" spans="1:9" ht="13.5" x14ac:dyDescent="0.25">
      <c r="A2097" s="3">
        <f>TITRES_STAT!B2100</f>
        <v>45832</v>
      </c>
      <c r="B2097" s="5">
        <f>TITRES_STAT!D2100</f>
        <v>5.7865000000000002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1.4051767662020044E-2</v>
      </c>
      <c r="G2097" s="2">
        <f t="shared" si="295"/>
        <v>1.5439793263778145E-2</v>
      </c>
      <c r="H2097" s="2">
        <f t="shared" si="292"/>
        <v>0.91010076507860904</v>
      </c>
      <c r="I2097" s="2">
        <f t="shared" si="293"/>
        <v>47.64674103678265</v>
      </c>
    </row>
    <row r="2098" spans="1:9" ht="13.5" x14ac:dyDescent="0.25">
      <c r="A2098" s="3">
        <f>TITRES_STAT!B2101</f>
        <v>45833</v>
      </c>
      <c r="B2098" s="5">
        <f>TITRES_STAT!D2101</f>
        <v>5.7865000000000002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1.3048069971875756E-2</v>
      </c>
      <c r="G2098" s="2">
        <f t="shared" si="295"/>
        <v>1.4336950887793992E-2</v>
      </c>
      <c r="H2098" s="2">
        <f t="shared" si="292"/>
        <v>0.91010076507860904</v>
      </c>
      <c r="I2098" s="2">
        <f t="shared" si="293"/>
        <v>47.64674103678265</v>
      </c>
    </row>
    <row r="2099" spans="1:9" ht="13.5" x14ac:dyDescent="0.25">
      <c r="A2099" s="3">
        <f>TITRES_STAT!B2102</f>
        <v>45835</v>
      </c>
      <c r="B2099" s="5">
        <f>TITRES_STAT!D2102</f>
        <v>5.7865000000000002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1.211606497388463E-2</v>
      </c>
      <c r="G2099" s="2">
        <f t="shared" si="295"/>
        <v>1.3312882967237278E-2</v>
      </c>
      <c r="H2099" s="2">
        <f t="shared" si="292"/>
        <v>0.91010076507860904</v>
      </c>
      <c r="I2099" s="2">
        <f t="shared" si="293"/>
        <v>47.64674103678265</v>
      </c>
    </row>
    <row r="2100" spans="1:9" ht="13.5" x14ac:dyDescent="0.25">
      <c r="A2100" s="3">
        <f>TITRES_STAT!B2103</f>
        <v>45838</v>
      </c>
      <c r="B2100" s="5">
        <f>TITRES_STAT!D2103</f>
        <v>5.7770999999999999</v>
      </c>
      <c r="C2100" s="2">
        <f t="shared" si="288"/>
        <v>-9.400000000000297E-3</v>
      </c>
      <c r="D2100" s="2">
        <f t="shared" si="289"/>
        <v>0</v>
      </c>
      <c r="E2100" s="2">
        <f t="shared" si="290"/>
        <v>9.400000000000297E-3</v>
      </c>
      <c r="F2100" s="2">
        <f t="shared" si="295"/>
        <v>1.12506317614643E-2</v>
      </c>
      <c r="G2100" s="2">
        <f t="shared" si="295"/>
        <v>1.3033391326720351E-2</v>
      </c>
      <c r="H2100" s="2">
        <f t="shared" si="292"/>
        <v>0.86321598726180093</v>
      </c>
      <c r="I2100" s="2">
        <f t="shared" si="293"/>
        <v>46.329357045201775</v>
      </c>
    </row>
    <row r="2101" spans="1:9" ht="13.5" x14ac:dyDescent="0.25">
      <c r="A2101" s="3">
        <f>TITRES_STAT!B2104</f>
        <v>45839</v>
      </c>
      <c r="B2101" s="5">
        <f>TITRES_STAT!D2104</f>
        <v>5.7770999999999999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1.0447015207073992E-2</v>
      </c>
      <c r="G2101" s="2">
        <f t="shared" si="295"/>
        <v>1.2102434803383183E-2</v>
      </c>
      <c r="H2101" s="2">
        <f t="shared" si="292"/>
        <v>0.86321598726180071</v>
      </c>
      <c r="I2101" s="2">
        <f t="shared" si="293"/>
        <v>46.32935704520176</v>
      </c>
    </row>
    <row r="2102" spans="1:9" ht="13.5" x14ac:dyDescent="0.25">
      <c r="A2102" s="3">
        <f>TITRES_STAT!B2105</f>
        <v>45840</v>
      </c>
      <c r="B2102" s="5">
        <f>TITRES_STAT!D2105</f>
        <v>5.7770999999999999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9.7007998351401354E-3</v>
      </c>
      <c r="G2102" s="2">
        <f t="shared" si="295"/>
        <v>1.12379751745701E-2</v>
      </c>
      <c r="H2102" s="2">
        <f t="shared" si="292"/>
        <v>0.8632159872618006</v>
      </c>
      <c r="I2102" s="2">
        <f t="shared" si="293"/>
        <v>46.32935704520176</v>
      </c>
    </row>
    <row r="2103" spans="1:9" ht="13.5" x14ac:dyDescent="0.25">
      <c r="A2103" s="3">
        <f>TITRES_STAT!B2106</f>
        <v>45841</v>
      </c>
      <c r="B2103" s="5">
        <f>TITRES_STAT!D2106</f>
        <v>6.0664999999999996</v>
      </c>
      <c r="C2103" s="2">
        <f t="shared" si="288"/>
        <v>0.28939999999999966</v>
      </c>
      <c r="D2103" s="2">
        <f t="shared" si="289"/>
        <v>0.28939999999999966</v>
      </c>
      <c r="E2103" s="2">
        <f t="shared" si="290"/>
        <v>0</v>
      </c>
      <c r="F2103" s="2">
        <f t="shared" si="295"/>
        <v>2.9679314132630103E-2</v>
      </c>
      <c r="G2103" s="2">
        <f t="shared" si="295"/>
        <v>1.0435262662100807E-2</v>
      </c>
      <c r="H2103" s="2">
        <f t="shared" si="292"/>
        <v>2.8441367595298384</v>
      </c>
      <c r="I2103" s="2">
        <f t="shared" si="293"/>
        <v>73.986357339630501</v>
      </c>
    </row>
    <row r="2104" spans="1:9" ht="13.5" x14ac:dyDescent="0.25">
      <c r="A2104" s="3">
        <f>TITRES_STAT!B2107</f>
        <v>45842</v>
      </c>
      <c r="B2104" s="5">
        <f>TITRES_STAT!D2107</f>
        <v>6.0385</v>
      </c>
      <c r="C2104" s="2">
        <f t="shared" si="288"/>
        <v>-2.7999999999999581E-2</v>
      </c>
      <c r="D2104" s="2">
        <f t="shared" si="289"/>
        <v>0</v>
      </c>
      <c r="E2104" s="2">
        <f t="shared" si="290"/>
        <v>2.7999999999999581E-2</v>
      </c>
      <c r="F2104" s="2">
        <f t="shared" si="295"/>
        <v>2.7559363123156523E-2</v>
      </c>
      <c r="G2104" s="2">
        <f t="shared" si="295"/>
        <v>1.1689886757665005E-2</v>
      </c>
      <c r="H2104" s="2">
        <f t="shared" si="292"/>
        <v>2.3575389303994734</v>
      </c>
      <c r="I2104" s="2">
        <f t="shared" si="293"/>
        <v>70.216279818949943</v>
      </c>
    </row>
    <row r="2105" spans="1:9" ht="13.5" x14ac:dyDescent="0.25">
      <c r="A2105" s="3">
        <f>TITRES_STAT!B2108</f>
        <v>45845</v>
      </c>
      <c r="B2105" s="5">
        <f>TITRES_STAT!D2108</f>
        <v>6.0664999999999996</v>
      </c>
      <c r="C2105" s="2">
        <f t="shared" si="288"/>
        <v>2.7999999999999581E-2</v>
      </c>
      <c r="D2105" s="2">
        <f t="shared" si="289"/>
        <v>2.7999999999999581E-2</v>
      </c>
      <c r="E2105" s="2">
        <f t="shared" si="290"/>
        <v>0</v>
      </c>
      <c r="F2105" s="2">
        <f t="shared" si="295"/>
        <v>2.759083718578817E-2</v>
      </c>
      <c r="G2105" s="2">
        <f t="shared" si="295"/>
        <v>1.0854894846403219E-2</v>
      </c>
      <c r="H2105" s="2">
        <f t="shared" si="292"/>
        <v>2.5417876060706774</v>
      </c>
      <c r="I2105" s="2">
        <f t="shared" si="293"/>
        <v>71.765670016858579</v>
      </c>
    </row>
    <row r="2106" spans="1:9" ht="13.5" x14ac:dyDescent="0.25">
      <c r="A2106" s="3">
        <f>TITRES_STAT!B2109</f>
        <v>45846</v>
      </c>
      <c r="B2106" s="5">
        <f>TITRES_STAT!D2109</f>
        <v>5.9451000000000001</v>
      </c>
      <c r="C2106" s="2">
        <f t="shared" si="288"/>
        <v>-0.12139999999999951</v>
      </c>
      <c r="D2106" s="2">
        <f t="shared" si="289"/>
        <v>0</v>
      </c>
      <c r="E2106" s="2">
        <f t="shared" si="290"/>
        <v>0.12139999999999951</v>
      </c>
      <c r="F2106" s="2">
        <f t="shared" si="295"/>
        <v>2.5620063101089014E-2</v>
      </c>
      <c r="G2106" s="2">
        <f t="shared" si="295"/>
        <v>1.8750973785945813E-2</v>
      </c>
      <c r="H2106" s="2">
        <f t="shared" si="292"/>
        <v>1.3663324045757936</v>
      </c>
      <c r="I2106" s="2">
        <f t="shared" si="293"/>
        <v>57.740510248421018</v>
      </c>
    </row>
    <row r="2107" spans="1:9" ht="13.5" x14ac:dyDescent="0.25">
      <c r="A2107" s="3">
        <f>TITRES_STAT!B2110</f>
        <v>45847</v>
      </c>
      <c r="B2107" s="5">
        <f>TITRES_STAT!D2110</f>
        <v>6.0198</v>
      </c>
      <c r="C2107" s="2">
        <f t="shared" si="288"/>
        <v>7.4699999999999989E-2</v>
      </c>
      <c r="D2107" s="2">
        <f t="shared" si="289"/>
        <v>7.4699999999999989E-2</v>
      </c>
      <c r="E2107" s="2">
        <f t="shared" si="290"/>
        <v>0</v>
      </c>
      <c r="F2107" s="2">
        <f t="shared" si="295"/>
        <v>2.9125772879582654E-2</v>
      </c>
      <c r="G2107" s="2">
        <f t="shared" si="295"/>
        <v>1.7411618515521112E-2</v>
      </c>
      <c r="H2107" s="2">
        <f t="shared" si="292"/>
        <v>1.6727780277071473</v>
      </c>
      <c r="I2107" s="2">
        <f t="shared" si="293"/>
        <v>62.5857445087629</v>
      </c>
    </row>
    <row r="2108" spans="1:9" ht="13.5" x14ac:dyDescent="0.25">
      <c r="A2108" s="3">
        <f>TITRES_STAT!B2111</f>
        <v>45848</v>
      </c>
      <c r="B2108" s="5">
        <f>TITRES_STAT!D2111</f>
        <v>6.0198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2.7045360531041035E-2</v>
      </c>
      <c r="G2108" s="2">
        <f t="shared" si="295"/>
        <v>1.6167931478698175E-2</v>
      </c>
      <c r="H2108" s="2">
        <f t="shared" si="292"/>
        <v>1.6727780277071473</v>
      </c>
      <c r="I2108" s="2">
        <f t="shared" si="293"/>
        <v>62.5857445087629</v>
      </c>
    </row>
    <row r="2109" spans="1:9" ht="13.5" x14ac:dyDescent="0.25">
      <c r="A2109" s="3">
        <f>TITRES_STAT!B2112</f>
        <v>45849</v>
      </c>
      <c r="B2109" s="5">
        <f>TITRES_STAT!D2112</f>
        <v>6.0198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2.5113549064538103E-2</v>
      </c>
      <c r="G2109" s="2">
        <f t="shared" si="296"/>
        <v>1.5013079230219733E-2</v>
      </c>
      <c r="H2109" s="2">
        <f t="shared" si="292"/>
        <v>1.6727780277071473</v>
      </c>
      <c r="I2109" s="2">
        <f t="shared" si="293"/>
        <v>62.5857445087629</v>
      </c>
    </row>
    <row r="2110" spans="1:9" ht="13.5" x14ac:dyDescent="0.25">
      <c r="A2110" s="3">
        <f>TITRES_STAT!B2113</f>
        <v>45852</v>
      </c>
      <c r="B2110" s="5">
        <f>TITRES_STAT!D2113</f>
        <v>6.0664999999999996</v>
      </c>
      <c r="C2110" s="2">
        <f t="shared" si="288"/>
        <v>4.669999999999952E-2</v>
      </c>
      <c r="D2110" s="2">
        <f t="shared" si="289"/>
        <v>4.669999999999952E-2</v>
      </c>
      <c r="E2110" s="2">
        <f t="shared" si="290"/>
        <v>0</v>
      </c>
      <c r="F2110" s="2">
        <f t="shared" si="296"/>
        <v>2.6655438417071058E-2</v>
      </c>
      <c r="G2110" s="2">
        <f t="shared" si="296"/>
        <v>1.3940716428061179E-2</v>
      </c>
      <c r="H2110" s="2">
        <f t="shared" si="292"/>
        <v>1.9120565685861379</v>
      </c>
      <c r="I2110" s="2">
        <f t="shared" si="293"/>
        <v>65.660007748904405</v>
      </c>
    </row>
    <row r="2111" spans="1:9" ht="13.5" x14ac:dyDescent="0.25">
      <c r="A2111" s="3">
        <f>TITRES_STAT!B2114</f>
        <v>45853</v>
      </c>
      <c r="B2111" s="5">
        <f>TITRES_STAT!D2114</f>
        <v>6.1504000000000003</v>
      </c>
      <c r="C2111" s="2">
        <f t="shared" si="288"/>
        <v>8.3900000000000752E-2</v>
      </c>
      <c r="D2111" s="2">
        <f t="shared" si="289"/>
        <v>8.3900000000000752E-2</v>
      </c>
      <c r="E2111" s="2">
        <f t="shared" si="290"/>
        <v>0</v>
      </c>
      <c r="F2111" s="2">
        <f t="shared" si="296"/>
        <v>3.0744335672994609E-2</v>
      </c>
      <c r="G2111" s="2">
        <f t="shared" si="296"/>
        <v>1.2944950968913951E-2</v>
      </c>
      <c r="H2111" s="2">
        <f t="shared" si="292"/>
        <v>2.3750059576760205</v>
      </c>
      <c r="I2111" s="2">
        <f t="shared" si="293"/>
        <v>70.370422673606612</v>
      </c>
    </row>
    <row r="2112" spans="1:9" ht="13.5" x14ac:dyDescent="0.25">
      <c r="A2112" s="3">
        <f>TITRES_STAT!B2115</f>
        <v>45854</v>
      </c>
      <c r="B2112" s="5">
        <f>TITRES_STAT!D2115</f>
        <v>6.0664999999999996</v>
      </c>
      <c r="C2112" s="2">
        <f t="shared" si="288"/>
        <v>-8.3900000000000752E-2</v>
      </c>
      <c r="D2112" s="2">
        <f t="shared" si="289"/>
        <v>0</v>
      </c>
      <c r="E2112" s="2">
        <f t="shared" si="290"/>
        <v>8.3900000000000752E-2</v>
      </c>
      <c r="F2112" s="2">
        <f t="shared" si="296"/>
        <v>2.8548311696352136E-2</v>
      </c>
      <c r="G2112" s="2">
        <f t="shared" si="296"/>
        <v>1.8013168756848722E-2</v>
      </c>
      <c r="H2112" s="2">
        <f t="shared" si="292"/>
        <v>1.5848578382688989</v>
      </c>
      <c r="I2112" s="2">
        <f t="shared" si="293"/>
        <v>61.313152886206367</v>
      </c>
    </row>
    <row r="2113" spans="1:9" ht="13.5" x14ac:dyDescent="0.25">
      <c r="A2113" s="3">
        <f>TITRES_STAT!B2116</f>
        <v>45855</v>
      </c>
      <c r="B2113" s="5">
        <f>TITRES_STAT!D2116</f>
        <v>6.0571000000000002</v>
      </c>
      <c r="C2113" s="2">
        <f t="shared" si="288"/>
        <v>-9.3999999999994088E-3</v>
      </c>
      <c r="D2113" s="2">
        <f t="shared" si="289"/>
        <v>0</v>
      </c>
      <c r="E2113" s="2">
        <f t="shared" si="290"/>
        <v>9.3999999999994088E-3</v>
      </c>
      <c r="F2113" s="2">
        <f t="shared" si="296"/>
        <v>2.6509146575184127E-2</v>
      </c>
      <c r="G2113" s="2">
        <f t="shared" si="296"/>
        <v>1.7397942417073771E-2</v>
      </c>
      <c r="H2113" s="2">
        <f t="shared" si="292"/>
        <v>1.5236943507278722</v>
      </c>
      <c r="I2113" s="2">
        <f t="shared" si="293"/>
        <v>60.375550243967361</v>
      </c>
    </row>
    <row r="2114" spans="1:9" ht="13.5" x14ac:dyDescent="0.25">
      <c r="A2114" s="3">
        <f>TITRES_STAT!B2117</f>
        <v>45856</v>
      </c>
      <c r="B2114" s="5">
        <f>TITRES_STAT!D2117</f>
        <v>6.1597999999999997</v>
      </c>
      <c r="C2114" s="2">
        <f t="shared" si="288"/>
        <v>0.10269999999999957</v>
      </c>
      <c r="D2114" s="2">
        <f t="shared" si="289"/>
        <v>0.10269999999999957</v>
      </c>
      <c r="E2114" s="2">
        <f t="shared" si="290"/>
        <v>0</v>
      </c>
      <c r="F2114" s="2">
        <f t="shared" si="296"/>
        <v>3.1951350391242375E-2</v>
      </c>
      <c r="G2114" s="2">
        <f t="shared" si="296"/>
        <v>1.6155232244425645E-2</v>
      </c>
      <c r="H2114" s="2">
        <f t="shared" si="292"/>
        <v>1.9777710346607473</v>
      </c>
      <c r="I2114" s="2">
        <f t="shared" si="293"/>
        <v>66.417834401632277</v>
      </c>
    </row>
    <row r="2115" spans="1:9" ht="13.5" x14ac:dyDescent="0.25">
      <c r="A2115" s="3">
        <f>TITRES_STAT!B2118</f>
        <v>45859</v>
      </c>
      <c r="B2115" s="5">
        <f>TITRES_STAT!D2118</f>
        <v>6.2438000000000002</v>
      </c>
      <c r="C2115" s="2">
        <f t="shared" ref="C2115:C2178" si="297">B2115-B2114</f>
        <v>8.4000000000000519E-2</v>
      </c>
      <c r="D2115" s="2">
        <f t="shared" ref="D2115:D2178" si="298">IF(C2115&gt;0,C2115,0)</f>
        <v>8.4000000000000519E-2</v>
      </c>
      <c r="E2115" s="2">
        <f t="shared" ref="E2115:E2178" si="299">IF(C2115&lt;0,-C2115,0)</f>
        <v>0</v>
      </c>
      <c r="F2115" s="2">
        <f t="shared" si="296"/>
        <v>3.5669111077582243E-2</v>
      </c>
      <c r="G2115" s="2">
        <f t="shared" si="296"/>
        <v>1.5001287084109527E-2</v>
      </c>
      <c r="H2115" s="2">
        <f t="shared" si="292"/>
        <v>2.3777367153626172</v>
      </c>
      <c r="I2115" s="2">
        <f t="shared" si="293"/>
        <v>70.394376937320146</v>
      </c>
    </row>
    <row r="2116" spans="1:9" ht="13.5" x14ac:dyDescent="0.25">
      <c r="A2116" s="3">
        <f>TITRES_STAT!B2119</f>
        <v>45860</v>
      </c>
      <c r="B2116" s="5">
        <f>TITRES_STAT!D2119</f>
        <v>6.1504000000000003</v>
      </c>
      <c r="C2116" s="2">
        <f t="shared" si="297"/>
        <v>-9.3399999999999928E-2</v>
      </c>
      <c r="D2116" s="2">
        <f t="shared" si="298"/>
        <v>0</v>
      </c>
      <c r="E2116" s="2">
        <f t="shared" si="299"/>
        <v>9.3399999999999928E-2</v>
      </c>
      <c r="F2116" s="2">
        <f t="shared" si="296"/>
        <v>3.3121317429183512E-2</v>
      </c>
      <c r="G2116" s="2">
        <f t="shared" si="296"/>
        <v>2.0601195149530269E-2</v>
      </c>
      <c r="H2116" s="2">
        <f t="shared" si="292"/>
        <v>1.6077376671002854</v>
      </c>
      <c r="I2116" s="2">
        <f t="shared" si="293"/>
        <v>61.652584436840016</v>
      </c>
    </row>
    <row r="2117" spans="1:9" ht="13.5" x14ac:dyDescent="0.25">
      <c r="A2117" s="3">
        <f>TITRES_STAT!B2120</f>
        <v>45861</v>
      </c>
      <c r="B2117" s="5">
        <f>TITRES_STAT!D2120</f>
        <v>6.1504000000000003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3.0755509041384691E-2</v>
      </c>
      <c r="G2117" s="2">
        <f t="shared" si="296"/>
        <v>1.9129681210278107E-2</v>
      </c>
      <c r="H2117" s="2">
        <f t="shared" si="292"/>
        <v>1.6077376671002857</v>
      </c>
      <c r="I2117" s="2">
        <f t="shared" si="293"/>
        <v>61.652584436840016</v>
      </c>
    </row>
    <row r="2118" spans="1:9" ht="13.5" x14ac:dyDescent="0.25">
      <c r="A2118" s="3">
        <f>TITRES_STAT!B2121</f>
        <v>45862</v>
      </c>
      <c r="B2118" s="5">
        <f>TITRES_STAT!D2121</f>
        <v>6.2343999999999999</v>
      </c>
      <c r="C2118" s="2">
        <f t="shared" si="297"/>
        <v>8.3999999999999631E-2</v>
      </c>
      <c r="D2118" s="2">
        <f t="shared" si="298"/>
        <v>8.3999999999999631E-2</v>
      </c>
      <c r="E2118" s="2">
        <f t="shared" si="299"/>
        <v>0</v>
      </c>
      <c r="F2118" s="2">
        <f t="shared" si="296"/>
        <v>3.4558686967000048E-2</v>
      </c>
      <c r="G2118" s="2">
        <f t="shared" si="296"/>
        <v>1.7763275409543956E-2</v>
      </c>
      <c r="H2118" s="2">
        <f t="shared" si="292"/>
        <v>1.9455132102738302</v>
      </c>
      <c r="I2118" s="2">
        <f t="shared" si="293"/>
        <v>66.050058899344236</v>
      </c>
    </row>
    <row r="2119" spans="1:9" ht="13.5" x14ac:dyDescent="0.25">
      <c r="A2119" s="3">
        <f>TITRES_STAT!B2122</f>
        <v>45866</v>
      </c>
      <c r="B2119" s="5">
        <f>TITRES_STAT!D2122</f>
        <v>6.2343999999999999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3.2090209326500044E-2</v>
      </c>
      <c r="G2119" s="2">
        <f t="shared" si="296"/>
        <v>1.649447002314796E-2</v>
      </c>
      <c r="H2119" s="2">
        <f t="shared" si="292"/>
        <v>1.9455132102738302</v>
      </c>
      <c r="I2119" s="2">
        <f t="shared" si="293"/>
        <v>66.050058899344236</v>
      </c>
    </row>
    <row r="2120" spans="1:9" ht="13.5" x14ac:dyDescent="0.25">
      <c r="A2120" s="3">
        <f>TITRES_STAT!B2123</f>
        <v>45867</v>
      </c>
      <c r="B2120" s="5">
        <f>TITRES_STAT!D2123</f>
        <v>6.1597999999999997</v>
      </c>
      <c r="C2120" s="2">
        <f t="shared" si="297"/>
        <v>-7.4600000000000222E-2</v>
      </c>
      <c r="D2120" s="2">
        <f t="shared" si="298"/>
        <v>0</v>
      </c>
      <c r="E2120" s="2">
        <f t="shared" si="299"/>
        <v>7.4600000000000222E-2</v>
      </c>
      <c r="F2120" s="2">
        <f t="shared" si="296"/>
        <v>2.9798051517464324E-2</v>
      </c>
      <c r="G2120" s="2">
        <f t="shared" si="296"/>
        <v>2.0644865021494548E-2</v>
      </c>
      <c r="H2120" s="2">
        <f t="shared" si="292"/>
        <v>1.4433638334006966</v>
      </c>
      <c r="I2120" s="2">
        <f t="shared" si="293"/>
        <v>59.072816486434171</v>
      </c>
    </row>
    <row r="2121" spans="1:9" ht="13.5" x14ac:dyDescent="0.25">
      <c r="A2121" s="3">
        <f>TITRES_STAT!B2124</f>
        <v>45868</v>
      </c>
      <c r="B2121" s="5">
        <f>TITRES_STAT!D2124</f>
        <v>6.1597999999999997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2.7669619266216871E-2</v>
      </c>
      <c r="G2121" s="2">
        <f t="shared" si="296"/>
        <v>1.917023180567351E-2</v>
      </c>
      <c r="H2121" s="2">
        <f t="shared" si="292"/>
        <v>1.4433638334006964</v>
      </c>
      <c r="I2121" s="2">
        <f t="shared" si="293"/>
        <v>59.072816486434171</v>
      </c>
    </row>
    <row r="2122" spans="1:9" ht="13.5" x14ac:dyDescent="0.25">
      <c r="A2122" s="3">
        <f>TITRES_STAT!B2125</f>
        <v>45869</v>
      </c>
      <c r="B2122" s="5">
        <f>TITRES_STAT!D2125</f>
        <v>6.2064000000000004</v>
      </c>
      <c r="C2122" s="2">
        <f t="shared" si="297"/>
        <v>4.6600000000000641E-2</v>
      </c>
      <c r="D2122" s="2">
        <f t="shared" si="298"/>
        <v>4.6600000000000641E-2</v>
      </c>
      <c r="E2122" s="2">
        <f t="shared" si="299"/>
        <v>0</v>
      </c>
      <c r="F2122" s="2">
        <f t="shared" si="296"/>
        <v>2.9021789318629997E-2</v>
      </c>
      <c r="G2122" s="2">
        <f t="shared" si="296"/>
        <v>1.7800929533839688E-2</v>
      </c>
      <c r="H2122" s="2">
        <f t="shared" si="292"/>
        <v>1.6303524635305915</v>
      </c>
      <c r="I2122" s="2">
        <f t="shared" si="293"/>
        <v>61.982281315343208</v>
      </c>
    </row>
    <row r="2123" spans="1:9" ht="13.5" x14ac:dyDescent="0.25">
      <c r="A2123" s="3">
        <f>TITRES_STAT!B2126</f>
        <v>45870</v>
      </c>
      <c r="B2123" s="5">
        <f>TITRES_STAT!D2126</f>
        <v>6.2064000000000004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2.6948804367299285E-2</v>
      </c>
      <c r="G2123" s="2">
        <f t="shared" si="296"/>
        <v>1.6529434567136854E-2</v>
      </c>
      <c r="H2123" s="2">
        <f t="shared" si="292"/>
        <v>1.6303524635305915</v>
      </c>
      <c r="I2123" s="2">
        <f t="shared" si="293"/>
        <v>61.982281315343208</v>
      </c>
    </row>
    <row r="2124" spans="1:9" ht="13.5" x14ac:dyDescent="0.25">
      <c r="A2124" s="3">
        <f>TITRES_STAT!B2127</f>
        <v>45873</v>
      </c>
      <c r="B2124" s="5">
        <f>TITRES_STAT!D2127</f>
        <v>6.2343999999999999</v>
      </c>
      <c r="C2124" s="2">
        <f t="shared" si="297"/>
        <v>2.7999999999999581E-2</v>
      </c>
      <c r="D2124" s="2">
        <f t="shared" si="298"/>
        <v>2.7999999999999581E-2</v>
      </c>
      <c r="E2124" s="2">
        <f t="shared" si="299"/>
        <v>0</v>
      </c>
      <c r="F2124" s="2">
        <f t="shared" si="296"/>
        <v>2.7023889769635021E-2</v>
      </c>
      <c r="G2124" s="2">
        <f t="shared" si="296"/>
        <v>1.5348760669484221E-2</v>
      </c>
      <c r="H2124" s="2">
        <f t="shared" si="292"/>
        <v>1.7606561436170423</v>
      </c>
      <c r="I2124" s="2">
        <f t="shared" si="293"/>
        <v>63.77672741633846</v>
      </c>
    </row>
    <row r="2125" spans="1:9" ht="13.5" x14ac:dyDescent="0.25">
      <c r="A2125" s="3">
        <f>TITRES_STAT!B2128</f>
        <v>45874</v>
      </c>
      <c r="B2125" s="5">
        <f>TITRES_STAT!D2128</f>
        <v>6.2717999999999998</v>
      </c>
      <c r="C2125" s="2">
        <f t="shared" si="297"/>
        <v>3.7399999999999878E-2</v>
      </c>
      <c r="D2125" s="2">
        <f t="shared" si="298"/>
        <v>3.7399999999999878E-2</v>
      </c>
      <c r="E2125" s="2">
        <f t="shared" si="299"/>
        <v>0</v>
      </c>
      <c r="F2125" s="2">
        <f t="shared" ref="F2125:G2140" si="300">((F2124*13)+D2125)/14</f>
        <v>2.7765040500375367E-2</v>
      </c>
      <c r="G2125" s="2">
        <f t="shared" si="300"/>
        <v>1.4252420621663918E-2</v>
      </c>
      <c r="H2125" s="2">
        <f t="shared" si="292"/>
        <v>1.9480929757414007</v>
      </c>
      <c r="I2125" s="2">
        <f t="shared" si="293"/>
        <v>66.079767218043202</v>
      </c>
    </row>
    <row r="2126" spans="1:9" ht="13.5" x14ac:dyDescent="0.25">
      <c r="A2126" s="3">
        <f>TITRES_STAT!B2129</f>
        <v>45875</v>
      </c>
      <c r="B2126" s="5">
        <f>TITRES_STAT!D2129</f>
        <v>6.2717999999999998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2.5781823321777125E-2</v>
      </c>
      <c r="G2126" s="2">
        <f t="shared" si="300"/>
        <v>1.3234390577259352E-2</v>
      </c>
      <c r="H2126" s="2">
        <f t="shared" si="292"/>
        <v>1.9480929757414007</v>
      </c>
      <c r="I2126" s="2">
        <f t="shared" si="293"/>
        <v>66.079767218043202</v>
      </c>
    </row>
    <row r="2127" spans="1:9" ht="13.5" x14ac:dyDescent="0.25">
      <c r="A2127" s="3">
        <f>TITRES_STAT!B2130</f>
        <v>45876</v>
      </c>
      <c r="B2127" s="5">
        <f>TITRES_STAT!D2130</f>
        <v>6.2530999999999999</v>
      </c>
      <c r="C2127" s="2">
        <f t="shared" si="297"/>
        <v>-1.8699999999999939E-2</v>
      </c>
      <c r="D2127" s="2">
        <f t="shared" si="298"/>
        <v>0</v>
      </c>
      <c r="E2127" s="2">
        <f t="shared" si="299"/>
        <v>1.8699999999999939E-2</v>
      </c>
      <c r="F2127" s="2">
        <f t="shared" si="300"/>
        <v>2.3940264513078759E-2</v>
      </c>
      <c r="G2127" s="2">
        <f t="shared" si="300"/>
        <v>1.3624791250312251E-2</v>
      </c>
      <c r="H2127" s="2">
        <f t="shared" si="292"/>
        <v>1.7571105548152968</v>
      </c>
      <c r="I2127" s="2">
        <f t="shared" si="293"/>
        <v>63.730145015276996</v>
      </c>
    </row>
    <row r="2128" spans="1:9" ht="13.5" x14ac:dyDescent="0.25">
      <c r="A2128" s="3">
        <f>TITRES_STAT!B2131</f>
        <v>45877</v>
      </c>
      <c r="B2128" s="5">
        <f>TITRES_STAT!D2131</f>
        <v>6.2530999999999999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2.2230245619287419E-2</v>
      </c>
      <c r="G2128" s="2">
        <f t="shared" si="300"/>
        <v>1.2651591875289947E-2</v>
      </c>
      <c r="H2128" s="2">
        <f t="shared" si="292"/>
        <v>1.7571105548152968</v>
      </c>
      <c r="I2128" s="2">
        <f t="shared" si="293"/>
        <v>63.730145015276996</v>
      </c>
    </row>
    <row r="2129" spans="1:9" ht="13.5" x14ac:dyDescent="0.25">
      <c r="A2129" s="3">
        <f>TITRES_STAT!B2132</f>
        <v>45880</v>
      </c>
      <c r="B2129" s="5">
        <f>TITRES_STAT!D2132</f>
        <v>6.2530999999999999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2.064237093219546E-2</v>
      </c>
      <c r="G2129" s="2">
        <f t="shared" si="300"/>
        <v>1.1747906741340663E-2</v>
      </c>
      <c r="H2129" s="2">
        <f t="shared" ref="H2129:H2184" si="301">F2129/G2129</f>
        <v>1.757110554815297</v>
      </c>
      <c r="I2129" s="2">
        <f t="shared" ref="I2129:I2184" si="302">IF(G2129=0,100,100-(100/(1+H2129)))</f>
        <v>63.730145015276996</v>
      </c>
    </row>
    <row r="2130" spans="1:9" ht="13.5" x14ac:dyDescent="0.25">
      <c r="A2130" s="3">
        <f>TITRES_STAT!B2133</f>
        <v>45881</v>
      </c>
      <c r="B2130" s="5">
        <f>TITRES_STAT!D2133</f>
        <v>6.3277999999999999</v>
      </c>
      <c r="C2130" s="2">
        <f t="shared" si="297"/>
        <v>7.4699999999999989E-2</v>
      </c>
      <c r="D2130" s="2">
        <f t="shared" si="298"/>
        <v>7.4699999999999989E-2</v>
      </c>
      <c r="E2130" s="2">
        <f t="shared" si="299"/>
        <v>0</v>
      </c>
      <c r="F2130" s="2">
        <f t="shared" si="300"/>
        <v>2.4503630151324358E-2</v>
      </c>
      <c r="G2130" s="2">
        <f t="shared" si="300"/>
        <v>1.0908770545530615E-2</v>
      </c>
      <c r="H2130" s="2">
        <f t="shared" si="301"/>
        <v>2.2462320615372766</v>
      </c>
      <c r="I2130" s="2">
        <f t="shared" si="302"/>
        <v>69.195055034776445</v>
      </c>
    </row>
    <row r="2131" spans="1:9" ht="13.5" x14ac:dyDescent="0.25">
      <c r="A2131" s="3">
        <f>TITRES_STAT!B2134</f>
        <v>45883</v>
      </c>
      <c r="B2131" s="5">
        <f>TITRES_STAT!D2134</f>
        <v>6.3183999999999996</v>
      </c>
      <c r="C2131" s="2">
        <f t="shared" si="297"/>
        <v>-9.400000000000297E-3</v>
      </c>
      <c r="D2131" s="2">
        <f t="shared" si="298"/>
        <v>0</v>
      </c>
      <c r="E2131" s="2">
        <f t="shared" si="299"/>
        <v>9.400000000000297E-3</v>
      </c>
      <c r="F2131" s="2">
        <f t="shared" si="300"/>
        <v>2.275337085480119E-2</v>
      </c>
      <c r="G2131" s="2">
        <f t="shared" si="300"/>
        <v>1.0801001220849879E-2</v>
      </c>
      <c r="H2131" s="2">
        <f t="shared" si="301"/>
        <v>2.1065983041348861</v>
      </c>
      <c r="I2131" s="2">
        <f t="shared" si="302"/>
        <v>67.810450463807996</v>
      </c>
    </row>
    <row r="2132" spans="1:9" ht="13.5" x14ac:dyDescent="0.25">
      <c r="A2132" s="3">
        <f>TITRES_STAT!B2135</f>
        <v>45884</v>
      </c>
      <c r="B2132" s="5">
        <f>TITRES_STAT!D2135</f>
        <v>6.2530999999999999</v>
      </c>
      <c r="C2132" s="2">
        <f t="shared" si="297"/>
        <v>-6.5299999999999692E-2</v>
      </c>
      <c r="D2132" s="2">
        <f t="shared" si="298"/>
        <v>0</v>
      </c>
      <c r="E2132" s="2">
        <f t="shared" si="299"/>
        <v>6.5299999999999692E-2</v>
      </c>
      <c r="F2132" s="2">
        <f t="shared" si="300"/>
        <v>2.1128130079458247E-2</v>
      </c>
      <c r="G2132" s="2">
        <f t="shared" si="300"/>
        <v>1.4693786847932008E-2</v>
      </c>
      <c r="H2132" s="2">
        <f t="shared" si="301"/>
        <v>1.4378955063195165</v>
      </c>
      <c r="I2132" s="2">
        <f t="shared" si="302"/>
        <v>58.981014674017054</v>
      </c>
    </row>
    <row r="2133" spans="1:9" ht="13.5" x14ac:dyDescent="0.25">
      <c r="A2133" s="3">
        <f>TITRES_STAT!B2136</f>
        <v>45887</v>
      </c>
      <c r="B2133" s="5">
        <f>TITRES_STAT!D2136</f>
        <v>6.2624000000000004</v>
      </c>
      <c r="C2133" s="2">
        <f t="shared" si="297"/>
        <v>9.3000000000005301E-3</v>
      </c>
      <c r="D2133" s="2">
        <f t="shared" si="298"/>
        <v>9.3000000000005301E-3</v>
      </c>
      <c r="E2133" s="2">
        <f t="shared" si="299"/>
        <v>0</v>
      </c>
      <c r="F2133" s="2">
        <f t="shared" si="300"/>
        <v>2.0283263645211269E-2</v>
      </c>
      <c r="G2133" s="2">
        <f t="shared" si="300"/>
        <v>1.3644230644508292E-2</v>
      </c>
      <c r="H2133" s="2">
        <f t="shared" si="301"/>
        <v>1.4865817042879688</v>
      </c>
      <c r="I2133" s="2">
        <f t="shared" si="302"/>
        <v>59.784148726118389</v>
      </c>
    </row>
    <row r="2134" spans="1:9" ht="13.5" x14ac:dyDescent="0.25">
      <c r="A2134" s="3">
        <f>TITRES_STAT!B2137</f>
        <v>45888</v>
      </c>
      <c r="B2134" s="5">
        <f>TITRES_STAT!D2137</f>
        <v>6.2624000000000004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1.8834459099124751E-2</v>
      </c>
      <c r="G2134" s="2">
        <f t="shared" si="300"/>
        <v>1.2669642741329128E-2</v>
      </c>
      <c r="H2134" s="2">
        <f t="shared" si="301"/>
        <v>1.486581704287969</v>
      </c>
      <c r="I2134" s="2">
        <f t="shared" si="302"/>
        <v>59.784148726118396</v>
      </c>
    </row>
    <row r="2135" spans="1:9" ht="13.5" x14ac:dyDescent="0.25">
      <c r="A2135" s="3">
        <f>TITRES_STAT!B2138</f>
        <v>45889</v>
      </c>
      <c r="B2135" s="5">
        <f>TITRES_STAT!D2138</f>
        <v>6.2530999999999999</v>
      </c>
      <c r="C2135" s="2">
        <f t="shared" si="297"/>
        <v>-9.3000000000005301E-3</v>
      </c>
      <c r="D2135" s="2">
        <f t="shared" si="298"/>
        <v>0</v>
      </c>
      <c r="E2135" s="2">
        <f t="shared" si="299"/>
        <v>9.3000000000005301E-3</v>
      </c>
      <c r="F2135" s="2">
        <f t="shared" si="300"/>
        <v>1.748914059204441E-2</v>
      </c>
      <c r="G2135" s="2">
        <f t="shared" si="300"/>
        <v>1.2428953974091371E-2</v>
      </c>
      <c r="H2135" s="2">
        <f t="shared" si="301"/>
        <v>1.4071289207845801</v>
      </c>
      <c r="I2135" s="2">
        <f t="shared" si="302"/>
        <v>58.456732775490075</v>
      </c>
    </row>
    <row r="2136" spans="1:9" ht="13.5" x14ac:dyDescent="0.25">
      <c r="A2136" s="3">
        <f>TITRES_STAT!B2139</f>
        <v>45890</v>
      </c>
      <c r="B2136" s="5">
        <f>TITRES_STAT!D2139</f>
        <v>6.2343999999999999</v>
      </c>
      <c r="C2136" s="2">
        <f t="shared" si="297"/>
        <v>-1.8699999999999939E-2</v>
      </c>
      <c r="D2136" s="2">
        <f t="shared" si="298"/>
        <v>0</v>
      </c>
      <c r="E2136" s="2">
        <f t="shared" si="299"/>
        <v>1.8699999999999939E-2</v>
      </c>
      <c r="F2136" s="2">
        <f t="shared" si="300"/>
        <v>1.6239916264041237E-2</v>
      </c>
      <c r="G2136" s="2">
        <f t="shared" si="300"/>
        <v>1.287688583308484E-2</v>
      </c>
      <c r="H2136" s="2">
        <f t="shared" si="301"/>
        <v>1.2611679931428526</v>
      </c>
      <c r="I2136" s="2">
        <f t="shared" si="302"/>
        <v>55.77506832607888</v>
      </c>
    </row>
    <row r="2137" spans="1:9" ht="13.5" x14ac:dyDescent="0.25">
      <c r="A2137" s="3">
        <f>TITRES_STAT!B2140</f>
        <v>45891</v>
      </c>
      <c r="B2137" s="5">
        <f>TITRES_STAT!D2140</f>
        <v>6.1783999999999999</v>
      </c>
      <c r="C2137" s="2">
        <f t="shared" si="297"/>
        <v>-5.600000000000005E-2</v>
      </c>
      <c r="D2137" s="2">
        <f t="shared" si="298"/>
        <v>0</v>
      </c>
      <c r="E2137" s="2">
        <f t="shared" si="299"/>
        <v>5.600000000000005E-2</v>
      </c>
      <c r="F2137" s="2">
        <f t="shared" si="300"/>
        <v>1.5079922245181149E-2</v>
      </c>
      <c r="G2137" s="2">
        <f t="shared" si="300"/>
        <v>1.5957108273578786E-2</v>
      </c>
      <c r="H2137" s="2">
        <f t="shared" si="301"/>
        <v>0.94502850934150451</v>
      </c>
      <c r="I2137" s="2">
        <f t="shared" si="302"/>
        <v>48.586871853176426</v>
      </c>
    </row>
    <row r="2138" spans="1:9" ht="13.5" x14ac:dyDescent="0.25">
      <c r="A2138" s="3">
        <f>TITRES_STAT!B2141</f>
        <v>45894</v>
      </c>
      <c r="B2138" s="5">
        <f>TITRES_STAT!D2141</f>
        <v>6.2530999999999999</v>
      </c>
      <c r="C2138" s="2">
        <f t="shared" si="297"/>
        <v>7.4699999999999989E-2</v>
      </c>
      <c r="D2138" s="2">
        <f t="shared" si="298"/>
        <v>7.4699999999999989E-2</v>
      </c>
      <c r="E2138" s="2">
        <f t="shared" si="299"/>
        <v>0</v>
      </c>
      <c r="F2138" s="2">
        <f t="shared" si="300"/>
        <v>1.9338499227668209E-2</v>
      </c>
      <c r="G2138" s="2">
        <f t="shared" si="300"/>
        <v>1.4817314825466015E-2</v>
      </c>
      <c r="H2138" s="2">
        <f t="shared" si="301"/>
        <v>1.3051284565022394</v>
      </c>
      <c r="I2138" s="2">
        <f t="shared" si="302"/>
        <v>56.618469691820039</v>
      </c>
    </row>
    <row r="2139" spans="1:9" ht="13.5" x14ac:dyDescent="0.25">
      <c r="A2139" s="3">
        <f>TITRES_STAT!B2142</f>
        <v>45895</v>
      </c>
      <c r="B2139" s="5">
        <f>TITRES_STAT!D2142</f>
        <v>6.2717999999999998</v>
      </c>
      <c r="C2139" s="2">
        <f t="shared" si="297"/>
        <v>1.8699999999999939E-2</v>
      </c>
      <c r="D2139" s="2">
        <f t="shared" si="298"/>
        <v>1.8699999999999939E-2</v>
      </c>
      <c r="E2139" s="2">
        <f t="shared" si="299"/>
        <v>0</v>
      </c>
      <c r="F2139" s="2">
        <f t="shared" si="300"/>
        <v>1.9292892139977619E-2</v>
      </c>
      <c r="G2139" s="2">
        <f t="shared" si="300"/>
        <v>1.3758935195075584E-2</v>
      </c>
      <c r="H2139" s="2">
        <f t="shared" si="301"/>
        <v>1.4022082280671455</v>
      </c>
      <c r="I2139" s="2">
        <f t="shared" si="302"/>
        <v>58.371635384638751</v>
      </c>
    </row>
    <row r="2140" spans="1:9" ht="13.5" x14ac:dyDescent="0.25">
      <c r="A2140" s="3">
        <f>TITRES_STAT!B2143</f>
        <v>45896</v>
      </c>
      <c r="B2140" s="5">
        <f>TITRES_STAT!D2143</f>
        <v>6.2998000000000003</v>
      </c>
      <c r="C2140" s="2">
        <f t="shared" si="297"/>
        <v>2.8000000000000469E-2</v>
      </c>
      <c r="D2140" s="2">
        <f t="shared" si="298"/>
        <v>2.8000000000000469E-2</v>
      </c>
      <c r="E2140" s="2">
        <f t="shared" si="299"/>
        <v>0</v>
      </c>
      <c r="F2140" s="2">
        <f t="shared" si="300"/>
        <v>1.9914828415693538E-2</v>
      </c>
      <c r="G2140" s="2">
        <f t="shared" si="300"/>
        <v>1.2776154109713042E-2</v>
      </c>
      <c r="H2140" s="2">
        <f t="shared" si="301"/>
        <v>1.5587498588916782</v>
      </c>
      <c r="I2140" s="2">
        <f t="shared" si="302"/>
        <v>60.918415040649982</v>
      </c>
    </row>
    <row r="2141" spans="1:9" ht="13.5" x14ac:dyDescent="0.25">
      <c r="A2141" s="3">
        <f>TITRES_STAT!B2144</f>
        <v>45897</v>
      </c>
      <c r="B2141" s="5">
        <f>TITRES_STAT!D2144</f>
        <v>6.2998000000000003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1.8492340671715429E-2</v>
      </c>
      <c r="G2141" s="2">
        <f t="shared" si="303"/>
        <v>1.1863571673304969E-2</v>
      </c>
      <c r="H2141" s="2">
        <f t="shared" si="301"/>
        <v>1.5587498588916782</v>
      </c>
      <c r="I2141" s="2">
        <f t="shared" si="302"/>
        <v>60.918415040649982</v>
      </c>
    </row>
    <row r="2142" spans="1:9" ht="13.5" x14ac:dyDescent="0.25">
      <c r="A2142" s="3">
        <f>TITRES_STAT!B2145</f>
        <v>45898</v>
      </c>
      <c r="B2142" s="5">
        <f>TITRES_STAT!D2145</f>
        <v>6.44</v>
      </c>
      <c r="C2142" s="2">
        <f t="shared" si="297"/>
        <v>0.1402000000000001</v>
      </c>
      <c r="D2142" s="2">
        <f t="shared" si="298"/>
        <v>0.1402000000000001</v>
      </c>
      <c r="E2142" s="2">
        <f t="shared" si="299"/>
        <v>0</v>
      </c>
      <c r="F2142" s="2">
        <f t="shared" si="303"/>
        <v>2.7185744909450051E-2</v>
      </c>
      <c r="G2142" s="2">
        <f t="shared" si="303"/>
        <v>1.1016173696640329E-2</v>
      </c>
      <c r="H2142" s="2">
        <f t="shared" si="301"/>
        <v>2.4678028558809904</v>
      </c>
      <c r="I2142" s="2">
        <f t="shared" si="302"/>
        <v>71.163297293439953</v>
      </c>
    </row>
    <row r="2143" spans="1:9" ht="13.5" x14ac:dyDescent="0.25">
      <c r="A2143" s="3">
        <f>TITRES_STAT!B2146</f>
        <v>45901</v>
      </c>
      <c r="B2143" s="5">
        <f>TITRES_STAT!D2146</f>
        <v>6.4</v>
      </c>
      <c r="C2143" s="2">
        <f t="shared" si="297"/>
        <v>-4.0000000000000036E-2</v>
      </c>
      <c r="D2143" s="2">
        <f t="shared" si="298"/>
        <v>0</v>
      </c>
      <c r="E2143" s="2">
        <f t="shared" si="299"/>
        <v>4.0000000000000036E-2</v>
      </c>
      <c r="F2143" s="2">
        <f t="shared" si="303"/>
        <v>2.5243905987346476E-2</v>
      </c>
      <c r="G2143" s="2">
        <f t="shared" si="303"/>
        <v>1.3086447004023167E-2</v>
      </c>
      <c r="H2143" s="2">
        <f t="shared" si="301"/>
        <v>1.9290114405832035</v>
      </c>
      <c r="I2143" s="2">
        <f t="shared" si="302"/>
        <v>65.858788185515351</v>
      </c>
    </row>
    <row r="2144" spans="1:9" ht="13.5" x14ac:dyDescent="0.25">
      <c r="A2144" s="3">
        <f>TITRES_STAT!B2147</f>
        <v>45902</v>
      </c>
      <c r="B2144" s="5">
        <f>TITRES_STAT!D2147</f>
        <v>6.4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2.3440769845393155E-2</v>
      </c>
      <c r="G2144" s="2">
        <f t="shared" si="303"/>
        <v>1.2151700789450085E-2</v>
      </c>
      <c r="H2144" s="2">
        <f t="shared" si="301"/>
        <v>1.9290114405832031</v>
      </c>
      <c r="I2144" s="2">
        <f t="shared" si="302"/>
        <v>65.858788185515323</v>
      </c>
    </row>
    <row r="2145" spans="1:9" ht="13.5" x14ac:dyDescent="0.25">
      <c r="A2145" s="3">
        <f>TITRES_STAT!B2148</f>
        <v>45903</v>
      </c>
      <c r="B2145" s="5">
        <f>TITRES_STAT!D2148</f>
        <v>6.44</v>
      </c>
      <c r="C2145" s="2">
        <f t="shared" si="297"/>
        <v>4.0000000000000036E-2</v>
      </c>
      <c r="D2145" s="2">
        <f t="shared" si="298"/>
        <v>4.0000000000000036E-2</v>
      </c>
      <c r="E2145" s="2">
        <f t="shared" si="299"/>
        <v>0</v>
      </c>
      <c r="F2145" s="2">
        <f t="shared" si="303"/>
        <v>2.4623571999293648E-2</v>
      </c>
      <c r="G2145" s="2">
        <f t="shared" si="303"/>
        <v>1.1283722161632221E-2</v>
      </c>
      <c r="H2145" s="2">
        <f t="shared" si="301"/>
        <v>2.1822206933648731</v>
      </c>
      <c r="I2145" s="2">
        <f t="shared" si="302"/>
        <v>68.575403896874221</v>
      </c>
    </row>
    <row r="2146" spans="1:9" ht="13.5" x14ac:dyDescent="0.25">
      <c r="A2146" s="3">
        <f>TITRES_STAT!B2149</f>
        <v>45905</v>
      </c>
      <c r="B2146" s="5">
        <f>TITRES_STAT!D2149</f>
        <v>6.4</v>
      </c>
      <c r="C2146" s="2">
        <f t="shared" si="297"/>
        <v>-4.0000000000000036E-2</v>
      </c>
      <c r="D2146" s="2">
        <f t="shared" si="298"/>
        <v>0</v>
      </c>
      <c r="E2146" s="2">
        <f t="shared" si="299"/>
        <v>4.0000000000000036E-2</v>
      </c>
      <c r="F2146" s="2">
        <f t="shared" si="303"/>
        <v>2.2864745427915532E-2</v>
      </c>
      <c r="G2146" s="2">
        <f t="shared" si="303"/>
        <v>1.3334884864372778E-2</v>
      </c>
      <c r="H2146" s="2">
        <f t="shared" si="301"/>
        <v>1.7146563813988356</v>
      </c>
      <c r="I2146" s="2">
        <f t="shared" si="302"/>
        <v>63.162925265528088</v>
      </c>
    </row>
    <row r="2147" spans="1:9" ht="13.5" x14ac:dyDescent="0.25">
      <c r="A2147" s="3">
        <f>TITRES_STAT!B2150</f>
        <v>45908</v>
      </c>
      <c r="B2147" s="5">
        <f>TITRES_STAT!D2150</f>
        <v>6.4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2.1231549325921563E-2</v>
      </c>
      <c r="G2147" s="2">
        <f t="shared" si="303"/>
        <v>1.2382393088346152E-2</v>
      </c>
      <c r="H2147" s="2">
        <f t="shared" si="301"/>
        <v>1.7146563813988354</v>
      </c>
      <c r="I2147" s="2">
        <f t="shared" si="302"/>
        <v>63.162925265528081</v>
      </c>
    </row>
    <row r="2148" spans="1:9" ht="13.5" x14ac:dyDescent="0.25">
      <c r="A2148" s="3">
        <f>TITRES_STAT!B2151</f>
        <v>45909</v>
      </c>
      <c r="B2148" s="5">
        <f>TITRES_STAT!D2151</f>
        <v>6.38</v>
      </c>
      <c r="C2148" s="2">
        <f t="shared" si="297"/>
        <v>-2.0000000000000462E-2</v>
      </c>
      <c r="D2148" s="2">
        <f t="shared" si="298"/>
        <v>0</v>
      </c>
      <c r="E2148" s="2">
        <f t="shared" si="299"/>
        <v>2.0000000000000462E-2</v>
      </c>
      <c r="F2148" s="2">
        <f t="shared" si="303"/>
        <v>1.9715010088355737E-2</v>
      </c>
      <c r="G2148" s="2">
        <f t="shared" si="303"/>
        <v>1.292650786775003E-2</v>
      </c>
      <c r="H2148" s="2">
        <f t="shared" si="301"/>
        <v>1.5251613421086561</v>
      </c>
      <c r="I2148" s="2">
        <f t="shared" si="302"/>
        <v>60.398570050777742</v>
      </c>
    </row>
    <row r="2149" spans="1:9" ht="13.5" x14ac:dyDescent="0.25">
      <c r="A2149" s="3">
        <f>TITRES_STAT!B2152</f>
        <v>45910</v>
      </c>
      <c r="B2149" s="5">
        <f>TITRES_STAT!D2152</f>
        <v>6.37</v>
      </c>
      <c r="C2149" s="2">
        <f t="shared" si="297"/>
        <v>-9.9999999999997868E-3</v>
      </c>
      <c r="D2149" s="2">
        <f t="shared" si="298"/>
        <v>0</v>
      </c>
      <c r="E2149" s="2">
        <f t="shared" si="299"/>
        <v>9.9999999999997868E-3</v>
      </c>
      <c r="F2149" s="2">
        <f t="shared" si="303"/>
        <v>1.8306795082044611E-2</v>
      </c>
      <c r="G2149" s="2">
        <f t="shared" si="303"/>
        <v>1.2717471591482154E-2</v>
      </c>
      <c r="H2149" s="2">
        <f t="shared" si="301"/>
        <v>1.4394995853032648</v>
      </c>
      <c r="I2149" s="2">
        <f t="shared" si="302"/>
        <v>59.007986472943564</v>
      </c>
    </row>
    <row r="2150" spans="1:9" ht="13.5" x14ac:dyDescent="0.25">
      <c r="A2150" s="3">
        <f>TITRES_STAT!B2153</f>
        <v>45911</v>
      </c>
      <c r="B2150" s="5">
        <f>TITRES_STAT!D2153</f>
        <v>6.4</v>
      </c>
      <c r="C2150" s="2">
        <f t="shared" si="297"/>
        <v>3.0000000000000249E-2</v>
      </c>
      <c r="D2150" s="2">
        <f t="shared" si="298"/>
        <v>3.0000000000000249E-2</v>
      </c>
      <c r="E2150" s="2">
        <f t="shared" si="299"/>
        <v>0</v>
      </c>
      <c r="F2150" s="2">
        <f t="shared" si="303"/>
        <v>1.9142024004755731E-2</v>
      </c>
      <c r="G2150" s="2">
        <f t="shared" si="303"/>
        <v>1.1809080763519142E-2</v>
      </c>
      <c r="H2150" s="2">
        <f t="shared" si="301"/>
        <v>1.6209580057992041</v>
      </c>
      <c r="I2150" s="2">
        <f t="shared" si="302"/>
        <v>61.846012115136055</v>
      </c>
    </row>
    <row r="2151" spans="1:9" ht="13.5" x14ac:dyDescent="0.25">
      <c r="A2151" s="3">
        <f>TITRES_STAT!B2154</f>
        <v>45912</v>
      </c>
      <c r="B2151" s="5">
        <f>TITRES_STAT!D2154</f>
        <v>6.4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1.7774736575844607E-2</v>
      </c>
      <c r="G2151" s="2">
        <f t="shared" si="303"/>
        <v>1.0965574994696345E-2</v>
      </c>
      <c r="H2151" s="2">
        <f t="shared" si="301"/>
        <v>1.6209580057992043</v>
      </c>
      <c r="I2151" s="2">
        <f t="shared" si="302"/>
        <v>61.846012115136062</v>
      </c>
    </row>
    <row r="2152" spans="1:9" ht="13.5" x14ac:dyDescent="0.25">
      <c r="A2152" s="3">
        <f>TITRES_STAT!B2155</f>
        <v>45915</v>
      </c>
      <c r="B2152" s="5">
        <f>TITRES_STAT!D2155</f>
        <v>6.4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1.6505112534712849E-2</v>
      </c>
      <c r="G2152" s="2">
        <f t="shared" si="303"/>
        <v>1.0182319637932322E-2</v>
      </c>
      <c r="H2152" s="2">
        <f t="shared" si="301"/>
        <v>1.6209580057992039</v>
      </c>
      <c r="I2152" s="2">
        <f t="shared" si="302"/>
        <v>61.846012115136048</v>
      </c>
    </row>
    <row r="2153" spans="1:9" ht="13.5" x14ac:dyDescent="0.25">
      <c r="A2153" s="3">
        <f>TITRES_STAT!B2156</f>
        <v>45916</v>
      </c>
      <c r="B2153" s="5">
        <f>TITRES_STAT!D2156</f>
        <v>6.4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1.5326175925090503E-2</v>
      </c>
      <c r="G2153" s="2">
        <f t="shared" si="303"/>
        <v>9.4550110923657272E-3</v>
      </c>
      <c r="H2153" s="2">
        <f t="shared" si="301"/>
        <v>1.6209580057992041</v>
      </c>
      <c r="I2153" s="2">
        <f t="shared" si="302"/>
        <v>61.846012115136055</v>
      </c>
    </row>
    <row r="2154" spans="1:9" ht="13.5" x14ac:dyDescent="0.25">
      <c r="A2154" s="3">
        <f>TITRES_STAT!B2157</f>
        <v>45917</v>
      </c>
      <c r="B2154" s="5">
        <f>TITRES_STAT!D2157</f>
        <v>6.02</v>
      </c>
      <c r="C2154" s="2">
        <f t="shared" si="297"/>
        <v>-0.38000000000000078</v>
      </c>
      <c r="D2154" s="2">
        <f t="shared" si="298"/>
        <v>0</v>
      </c>
      <c r="E2154" s="2">
        <f t="shared" si="299"/>
        <v>0.38000000000000078</v>
      </c>
      <c r="F2154" s="2">
        <f t="shared" si="303"/>
        <v>1.4231449073298324E-2</v>
      </c>
      <c r="G2154" s="2">
        <f t="shared" si="303"/>
        <v>3.5922510300053945E-2</v>
      </c>
      <c r="H2154" s="2">
        <f t="shared" si="301"/>
        <v>0.39617078412465379</v>
      </c>
      <c r="I2154" s="2">
        <f t="shared" si="302"/>
        <v>28.375524586917777</v>
      </c>
    </row>
    <row r="2155" spans="1:9" ht="13.5" x14ac:dyDescent="0.25">
      <c r="A2155" s="3">
        <f>TITRES_STAT!B2158</f>
        <v>45918</v>
      </c>
      <c r="B2155" s="5">
        <f>TITRES_STAT!D2158</f>
        <v>5.83</v>
      </c>
      <c r="C2155" s="2">
        <f t="shared" si="297"/>
        <v>-0.1899999999999995</v>
      </c>
      <c r="D2155" s="2">
        <f t="shared" si="298"/>
        <v>0</v>
      </c>
      <c r="E2155" s="2">
        <f t="shared" si="299"/>
        <v>0.1899999999999995</v>
      </c>
      <c r="F2155" s="2">
        <f t="shared" si="303"/>
        <v>1.3214916996634157E-2</v>
      </c>
      <c r="G2155" s="2">
        <f t="shared" si="303"/>
        <v>4.6928045278621489E-2</v>
      </c>
      <c r="H2155" s="2">
        <f t="shared" si="301"/>
        <v>0.28159956201402525</v>
      </c>
      <c r="I2155" s="2">
        <f t="shared" si="302"/>
        <v>21.972507666239636</v>
      </c>
    </row>
    <row r="2156" spans="1:9" ht="13.5" x14ac:dyDescent="0.25">
      <c r="A2156" s="3">
        <f>TITRES_STAT!B2159</f>
        <v>45919</v>
      </c>
      <c r="B2156" s="5">
        <f>TITRES_STAT!D2159</f>
        <v>5.79</v>
      </c>
      <c r="C2156" s="2">
        <f t="shared" si="297"/>
        <v>-4.0000000000000036E-2</v>
      </c>
      <c r="D2156" s="2">
        <f t="shared" si="298"/>
        <v>0</v>
      </c>
      <c r="E2156" s="2">
        <f t="shared" si="299"/>
        <v>4.0000000000000036E-2</v>
      </c>
      <c r="F2156" s="2">
        <f t="shared" si="303"/>
        <v>1.2270994354017432E-2</v>
      </c>
      <c r="G2156" s="2">
        <f t="shared" si="303"/>
        <v>4.64331849015771E-2</v>
      </c>
      <c r="H2156" s="2">
        <f t="shared" si="301"/>
        <v>0.26427207997960633</v>
      </c>
      <c r="I2156" s="2">
        <f t="shared" si="302"/>
        <v>20.903101805733883</v>
      </c>
    </row>
    <row r="2157" spans="1:9" ht="13.5" x14ac:dyDescent="0.25">
      <c r="A2157" s="3">
        <f>TITRES_STAT!B2160</f>
        <v>45922</v>
      </c>
      <c r="B2157" s="5">
        <f>TITRES_STAT!D2160</f>
        <v>5.7</v>
      </c>
      <c r="C2157" s="2">
        <f t="shared" si="297"/>
        <v>-8.9999999999999858E-2</v>
      </c>
      <c r="D2157" s="2">
        <f t="shared" si="298"/>
        <v>0</v>
      </c>
      <c r="E2157" s="2">
        <f t="shared" si="299"/>
        <v>8.9999999999999858E-2</v>
      </c>
      <c r="F2157" s="2">
        <f t="shared" ref="F2157:G2172" si="304">((F2156*13)+D2157)/14</f>
        <v>1.1394494757301902E-2</v>
      </c>
      <c r="G2157" s="2">
        <f t="shared" si="304"/>
        <v>4.9545100265750153E-2</v>
      </c>
      <c r="H2157" s="2">
        <f t="shared" si="301"/>
        <v>0.22998227264016174</v>
      </c>
      <c r="I2157" s="2">
        <f t="shared" si="302"/>
        <v>18.698015228016573</v>
      </c>
    </row>
    <row r="2158" spans="1:9" ht="13.5" x14ac:dyDescent="0.25">
      <c r="A2158" s="3">
        <f>TITRES_STAT!B2161</f>
        <v>45923</v>
      </c>
      <c r="B2158" s="5">
        <f>TITRES_STAT!D2161</f>
        <v>5.79</v>
      </c>
      <c r="C2158" s="2">
        <f t="shared" si="297"/>
        <v>8.9999999999999858E-2</v>
      </c>
      <c r="D2158" s="2">
        <f t="shared" si="298"/>
        <v>8.9999999999999858E-2</v>
      </c>
      <c r="E2158" s="2">
        <f t="shared" si="299"/>
        <v>0</v>
      </c>
      <c r="F2158" s="2">
        <f t="shared" si="304"/>
        <v>1.70091737032089E-2</v>
      </c>
      <c r="G2158" s="2">
        <f t="shared" si="304"/>
        <v>4.6006164532482283E-2</v>
      </c>
      <c r="H2158" s="2">
        <f t="shared" si="301"/>
        <v>0.36971509961887195</v>
      </c>
      <c r="I2158" s="2">
        <f t="shared" si="302"/>
        <v>26.992116807484024</v>
      </c>
    </row>
    <row r="2159" spans="1:9" ht="13.5" x14ac:dyDescent="0.25">
      <c r="A2159" s="3">
        <f>TITRES_STAT!B2162</f>
        <v>45924</v>
      </c>
      <c r="B2159" s="5">
        <f>TITRES_STAT!D2162</f>
        <v>5.77</v>
      </c>
      <c r="C2159" s="2">
        <f t="shared" si="297"/>
        <v>-2.0000000000000462E-2</v>
      </c>
      <c r="D2159" s="2">
        <f t="shared" si="298"/>
        <v>0</v>
      </c>
      <c r="E2159" s="2">
        <f t="shared" si="299"/>
        <v>2.0000000000000462E-2</v>
      </c>
      <c r="F2159" s="2">
        <f t="shared" si="304"/>
        <v>1.5794232724408264E-2</v>
      </c>
      <c r="G2159" s="2">
        <f t="shared" si="304"/>
        <v>4.4148581351590721E-2</v>
      </c>
      <c r="H2159" s="2">
        <f t="shared" si="301"/>
        <v>0.3577517610050947</v>
      </c>
      <c r="I2159" s="2">
        <f t="shared" si="302"/>
        <v>26.348834247894033</v>
      </c>
    </row>
    <row r="2160" spans="1:9" ht="13.5" x14ac:dyDescent="0.25">
      <c r="A2160" s="3">
        <f>TITRES_STAT!B2163</f>
        <v>45925</v>
      </c>
      <c r="B2160" s="5">
        <f>TITRES_STAT!D2163</f>
        <v>5.76</v>
      </c>
      <c r="C2160" s="2">
        <f t="shared" si="297"/>
        <v>-9.9999999999997868E-3</v>
      </c>
      <c r="D2160" s="2">
        <f t="shared" si="298"/>
        <v>0</v>
      </c>
      <c r="E2160" s="2">
        <f t="shared" si="299"/>
        <v>9.9999999999997868E-3</v>
      </c>
      <c r="F2160" s="2">
        <f t="shared" si="304"/>
        <v>1.4666073244093388E-2</v>
      </c>
      <c r="G2160" s="2">
        <f t="shared" si="304"/>
        <v>4.1709396969334227E-2</v>
      </c>
      <c r="H2160" s="2">
        <f t="shared" si="301"/>
        <v>0.35162515667335698</v>
      </c>
      <c r="I2160" s="2">
        <f t="shared" si="302"/>
        <v>26.014990542110283</v>
      </c>
    </row>
    <row r="2161" spans="1:9" ht="13.5" x14ac:dyDescent="0.25">
      <c r="A2161" s="3">
        <f>TITRES_STAT!B2164</f>
        <v>45926</v>
      </c>
      <c r="B2161" s="5">
        <f>TITRES_STAT!D2164</f>
        <v>5.76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1.3618496583801003E-2</v>
      </c>
      <c r="G2161" s="2">
        <f t="shared" si="304"/>
        <v>3.8730154328667499E-2</v>
      </c>
      <c r="H2161" s="2">
        <f t="shared" si="301"/>
        <v>0.35162515667335698</v>
      </c>
      <c r="I2161" s="2">
        <f t="shared" si="302"/>
        <v>26.014990542110283</v>
      </c>
    </row>
    <row r="2162" spans="1:9" ht="13.5" x14ac:dyDescent="0.25">
      <c r="A2162" s="3">
        <f>TITRES_STAT!B2165</f>
        <v>45929</v>
      </c>
      <c r="B2162" s="5">
        <f>TITRES_STAT!D2165</f>
        <v>5.8</v>
      </c>
      <c r="C2162" s="2">
        <f t="shared" si="297"/>
        <v>4.0000000000000036E-2</v>
      </c>
      <c r="D2162" s="2">
        <f t="shared" si="298"/>
        <v>4.0000000000000036E-2</v>
      </c>
      <c r="E2162" s="2">
        <f t="shared" si="299"/>
        <v>0</v>
      </c>
      <c r="F2162" s="2">
        <f t="shared" si="304"/>
        <v>1.5502889684958077E-2</v>
      </c>
      <c r="G2162" s="2">
        <f t="shared" si="304"/>
        <v>3.5963714733762683E-2</v>
      </c>
      <c r="H2162" s="2">
        <f t="shared" si="301"/>
        <v>0.4310703107208218</v>
      </c>
      <c r="I2162" s="2">
        <f t="shared" si="302"/>
        <v>30.122231415987812</v>
      </c>
    </row>
    <row r="2163" spans="1:9" ht="13.5" x14ac:dyDescent="0.25">
      <c r="A2163" s="3">
        <f>TITRES_STAT!B2166</f>
        <v>45930</v>
      </c>
      <c r="B2163" s="5">
        <f>TITRES_STAT!D2166</f>
        <v>5.8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1.4395540421746787E-2</v>
      </c>
      <c r="G2163" s="2">
        <f t="shared" si="304"/>
        <v>3.3394877967065348E-2</v>
      </c>
      <c r="H2163" s="2">
        <f t="shared" si="301"/>
        <v>0.43107031072082186</v>
      </c>
      <c r="I2163" s="2">
        <f t="shared" si="302"/>
        <v>30.122231415987812</v>
      </c>
    </row>
    <row r="2164" spans="1:9" ht="13.5" x14ac:dyDescent="0.25">
      <c r="A2164" s="3">
        <f>TITRES_STAT!B2167</f>
        <v>45931</v>
      </c>
      <c r="B2164" s="5">
        <f>TITRES_STAT!D2167</f>
        <v>5.7</v>
      </c>
      <c r="C2164" s="2">
        <f t="shared" si="297"/>
        <v>-9.9999999999999645E-2</v>
      </c>
      <c r="D2164" s="2">
        <f t="shared" si="298"/>
        <v>0</v>
      </c>
      <c r="E2164" s="2">
        <f t="shared" si="299"/>
        <v>9.9999999999999645E-2</v>
      </c>
      <c r="F2164" s="2">
        <f t="shared" si="304"/>
        <v>1.3367287534479159E-2</v>
      </c>
      <c r="G2164" s="2">
        <f t="shared" si="304"/>
        <v>3.8152386683703514E-2</v>
      </c>
      <c r="H2164" s="2">
        <f t="shared" si="301"/>
        <v>0.35036569652374827</v>
      </c>
      <c r="I2164" s="2">
        <f t="shared" si="302"/>
        <v>25.945986144767758</v>
      </c>
    </row>
    <row r="2165" spans="1:9" ht="13.5" x14ac:dyDescent="0.25">
      <c r="A2165" s="3">
        <f>TITRES_STAT!B2168</f>
        <v>45932</v>
      </c>
      <c r="B2165" s="5">
        <f>TITRES_STAT!D2168</f>
        <v>5.7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1.2412481282016361E-2</v>
      </c>
      <c r="G2165" s="2">
        <f t="shared" si="304"/>
        <v>3.5427216206296117E-2</v>
      </c>
      <c r="H2165" s="2">
        <f t="shared" si="301"/>
        <v>0.35036569652374827</v>
      </c>
      <c r="I2165" s="2">
        <f t="shared" si="302"/>
        <v>25.945986144767758</v>
      </c>
    </row>
    <row r="2166" spans="1:9" ht="13.5" x14ac:dyDescent="0.25">
      <c r="A2166" s="3">
        <f>TITRES_STAT!B2169</f>
        <v>45933</v>
      </c>
      <c r="B2166" s="5">
        <f>TITRES_STAT!D2169</f>
        <v>5.7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1.152587547615805E-2</v>
      </c>
      <c r="G2166" s="2">
        <f t="shared" si="304"/>
        <v>3.2896700762989249E-2</v>
      </c>
      <c r="H2166" s="2">
        <f t="shared" si="301"/>
        <v>0.35036569652374827</v>
      </c>
      <c r="I2166" s="2">
        <f t="shared" si="302"/>
        <v>25.945986144767758</v>
      </c>
    </row>
    <row r="2167" spans="1:9" ht="13.5" x14ac:dyDescent="0.25">
      <c r="A2167" s="3">
        <f>TITRES_STAT!B2170</f>
        <v>45936</v>
      </c>
      <c r="B2167" s="5">
        <f>TITRES_STAT!D2170</f>
        <v>5.7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1.0702598656432475E-2</v>
      </c>
      <c r="G2167" s="2">
        <f t="shared" si="304"/>
        <v>3.0546936422775731E-2</v>
      </c>
      <c r="H2167" s="2">
        <f t="shared" si="301"/>
        <v>0.35036569652374827</v>
      </c>
      <c r="I2167" s="2">
        <f t="shared" si="302"/>
        <v>25.945986144767758</v>
      </c>
    </row>
    <row r="2168" spans="1:9" ht="13.5" x14ac:dyDescent="0.25">
      <c r="A2168" s="3">
        <f>TITRES_STAT!B2171</f>
        <v>45937</v>
      </c>
      <c r="B2168" s="5">
        <f>TITRES_STAT!D2171</f>
        <v>5.7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9.9381273238301569E-3</v>
      </c>
      <c r="G2168" s="2">
        <f t="shared" si="304"/>
        <v>2.8365012392577466E-2</v>
      </c>
      <c r="H2168" s="2">
        <f t="shared" si="301"/>
        <v>0.35036569652374833</v>
      </c>
      <c r="I2168" s="2">
        <f t="shared" si="302"/>
        <v>25.945986144767758</v>
      </c>
    </row>
    <row r="2169" spans="1:9" ht="13.5" x14ac:dyDescent="0.25">
      <c r="A2169" s="3">
        <f>TITRES_STAT!B2172</f>
        <v>45938</v>
      </c>
      <c r="B2169" s="5">
        <f>TITRES_STAT!D2172</f>
        <v>5.7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9.2282610864137162E-3</v>
      </c>
      <c r="G2169" s="2">
        <f t="shared" si="304"/>
        <v>2.6338940078821933E-2</v>
      </c>
      <c r="H2169" s="2">
        <f t="shared" si="301"/>
        <v>0.35036569652374827</v>
      </c>
      <c r="I2169" s="2">
        <f t="shared" si="302"/>
        <v>25.945986144767758</v>
      </c>
    </row>
    <row r="2170" spans="1:9" ht="13.5" x14ac:dyDescent="0.25">
      <c r="A2170" s="3">
        <f>TITRES_STAT!B2173</f>
        <v>45939</v>
      </c>
      <c r="B2170" s="5">
        <f>TITRES_STAT!D2173</f>
        <v>5.7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8.5690995802413083E-3</v>
      </c>
      <c r="G2170" s="2">
        <f t="shared" si="304"/>
        <v>2.4457587216048939E-2</v>
      </c>
      <c r="H2170" s="2">
        <f t="shared" si="301"/>
        <v>0.35036569652374827</v>
      </c>
      <c r="I2170" s="2">
        <f t="shared" si="302"/>
        <v>25.945986144767758</v>
      </c>
    </row>
    <row r="2171" spans="1:9" ht="13.5" x14ac:dyDescent="0.25">
      <c r="A2171" s="3">
        <f>TITRES_STAT!B2174</f>
        <v>45940</v>
      </c>
      <c r="B2171" s="5">
        <f>TITRES_STAT!D2174</f>
        <v>5.78</v>
      </c>
      <c r="C2171" s="2">
        <f t="shared" si="297"/>
        <v>8.0000000000000071E-2</v>
      </c>
      <c r="D2171" s="2">
        <f t="shared" si="298"/>
        <v>8.0000000000000071E-2</v>
      </c>
      <c r="E2171" s="2">
        <f t="shared" si="299"/>
        <v>0</v>
      </c>
      <c r="F2171" s="2">
        <f t="shared" si="304"/>
        <v>1.3671306753081218E-2</v>
      </c>
      <c r="G2171" s="2">
        <f t="shared" si="304"/>
        <v>2.271061670061687E-2</v>
      </c>
      <c r="H2171" s="2">
        <f t="shared" si="301"/>
        <v>0.6019786663349338</v>
      </c>
      <c r="I2171" s="2">
        <f t="shared" si="302"/>
        <v>37.577196187772145</v>
      </c>
    </row>
    <row r="2172" spans="1:9" ht="13.5" x14ac:dyDescent="0.25">
      <c r="A2172" s="3">
        <f>TITRES_STAT!B2175</f>
        <v>45943</v>
      </c>
      <c r="B2172" s="5">
        <f>TITRES_STAT!D2175</f>
        <v>5.78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1.2694784842146844E-2</v>
      </c>
      <c r="G2172" s="2">
        <f t="shared" si="304"/>
        <v>2.1088429793429949E-2</v>
      </c>
      <c r="H2172" s="2">
        <f t="shared" si="301"/>
        <v>0.6019786663349338</v>
      </c>
      <c r="I2172" s="2">
        <f t="shared" si="302"/>
        <v>37.577196187772145</v>
      </c>
    </row>
    <row r="2173" spans="1:9" ht="13.5" x14ac:dyDescent="0.25">
      <c r="A2173" s="3">
        <f>TITRES_STAT!B2176</f>
        <v>45944</v>
      </c>
      <c r="B2173" s="5">
        <f>TITRES_STAT!D2176</f>
        <v>5.8</v>
      </c>
      <c r="C2173" s="2">
        <f t="shared" si="297"/>
        <v>1.9999999999999574E-2</v>
      </c>
      <c r="D2173" s="2">
        <f t="shared" si="298"/>
        <v>1.9999999999999574E-2</v>
      </c>
      <c r="E2173" s="2">
        <f t="shared" si="299"/>
        <v>0</v>
      </c>
      <c r="F2173" s="2">
        <f t="shared" ref="F2173:G2184" si="305">((F2172*13)+D2173)/14</f>
        <v>1.321658592485061E-2</v>
      </c>
      <c r="G2173" s="2">
        <f t="shared" si="305"/>
        <v>1.9582113379613523E-2</v>
      </c>
      <c r="H2173" s="2">
        <f t="shared" si="301"/>
        <v>0.67493153923876714</v>
      </c>
      <c r="I2173" s="2">
        <f t="shared" si="302"/>
        <v>40.296067237799704</v>
      </c>
    </row>
    <row r="2174" spans="1:9" ht="13.5" x14ac:dyDescent="0.25">
      <c r="A2174" s="3">
        <f>TITRES_STAT!B2177</f>
        <v>45946</v>
      </c>
      <c r="B2174" s="5">
        <f>TITRES_STAT!D2177</f>
        <v>5.8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1.2272544073075568E-2</v>
      </c>
      <c r="G2174" s="2">
        <f t="shared" si="305"/>
        <v>1.8183390995355413E-2</v>
      </c>
      <c r="H2174" s="2">
        <f t="shared" si="301"/>
        <v>0.67493153923876714</v>
      </c>
      <c r="I2174" s="2">
        <f t="shared" si="302"/>
        <v>40.296067237799704</v>
      </c>
    </row>
    <row r="2175" spans="1:9" ht="13.5" x14ac:dyDescent="0.25">
      <c r="A2175" s="3">
        <f>TITRES_STAT!B2178</f>
        <v>45947</v>
      </c>
      <c r="B2175" s="5">
        <f>TITRES_STAT!D2178</f>
        <v>5.8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1.1395933782141598E-2</v>
      </c>
      <c r="G2175" s="2">
        <f t="shared" si="305"/>
        <v>1.6884577352830027E-2</v>
      </c>
      <c r="H2175" s="2">
        <f t="shared" si="301"/>
        <v>0.67493153923876714</v>
      </c>
      <c r="I2175" s="2">
        <f t="shared" si="302"/>
        <v>40.296067237799704</v>
      </c>
    </row>
    <row r="2176" spans="1:9" ht="13.5" x14ac:dyDescent="0.25">
      <c r="A2176" s="3">
        <f>TITRES_STAT!B2179</f>
        <v>45950</v>
      </c>
      <c r="B2176" s="5">
        <f>TITRES_STAT!D2179</f>
        <v>5.8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1.0581938511988628E-2</v>
      </c>
      <c r="G2176" s="2">
        <f t="shared" si="305"/>
        <v>1.5678536113342169E-2</v>
      </c>
      <c r="H2176" s="2">
        <f t="shared" si="301"/>
        <v>0.67493153923876714</v>
      </c>
      <c r="I2176" s="2">
        <f t="shared" si="302"/>
        <v>40.296067237799704</v>
      </c>
    </row>
    <row r="2177" spans="1:9" ht="13.5" x14ac:dyDescent="0.25">
      <c r="A2177" s="3">
        <f>TITRES_STAT!B2180</f>
        <v>45951</v>
      </c>
      <c r="B2177" s="5">
        <f>TITRES_STAT!D2180</f>
        <v>5.8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9.8260857611322961E-3</v>
      </c>
      <c r="G2177" s="2">
        <f t="shared" si="305"/>
        <v>1.455864067667487E-2</v>
      </c>
      <c r="H2177" s="2">
        <f t="shared" si="301"/>
        <v>0.67493153923876714</v>
      </c>
      <c r="I2177" s="2">
        <f t="shared" si="302"/>
        <v>40.296067237799704</v>
      </c>
    </row>
    <row r="2178" spans="1:9" ht="13.5" x14ac:dyDescent="0.25">
      <c r="A2178" s="3">
        <f>TITRES_STAT!B2181</f>
        <v>45952</v>
      </c>
      <c r="B2178" s="5">
        <f>TITRES_STAT!D2181</f>
        <v>5.78</v>
      </c>
      <c r="C2178" s="2">
        <f t="shared" si="297"/>
        <v>-1.9999999999999574E-2</v>
      </c>
      <c r="D2178" s="2">
        <f t="shared" si="298"/>
        <v>0</v>
      </c>
      <c r="E2178" s="2">
        <f t="shared" si="299"/>
        <v>1.9999999999999574E-2</v>
      </c>
      <c r="F2178" s="2">
        <f t="shared" si="305"/>
        <v>9.1242224924799886E-3</v>
      </c>
      <c r="G2178" s="2">
        <f t="shared" si="305"/>
        <v>1.4947309199769493E-2</v>
      </c>
      <c r="H2178" s="2">
        <f t="shared" si="301"/>
        <v>0.61042575426356305</v>
      </c>
      <c r="I2178" s="2">
        <f t="shared" si="302"/>
        <v>37.904619486336181</v>
      </c>
    </row>
    <row r="2179" spans="1:9" ht="13.5" x14ac:dyDescent="0.25">
      <c r="A2179" s="3">
        <f>TITRES_STAT!B2182</f>
        <v>45953</v>
      </c>
      <c r="B2179" s="5">
        <f>TITRES_STAT!D2182</f>
        <v>5.5</v>
      </c>
      <c r="C2179" s="2">
        <f t="shared" ref="C2179:C2184" si="306">B2179-B2178</f>
        <v>-0.28000000000000025</v>
      </c>
      <c r="D2179" s="2">
        <f t="shared" ref="D2179:D2184" si="307">IF(C2179&gt;0,C2179,0)</f>
        <v>0</v>
      </c>
      <c r="E2179" s="2">
        <f t="shared" ref="E2179:E2184" si="308">IF(C2179&lt;0,-C2179,0)</f>
        <v>0.28000000000000025</v>
      </c>
      <c r="F2179" s="2">
        <f t="shared" si="305"/>
        <v>8.4724923144457037E-3</v>
      </c>
      <c r="G2179" s="2">
        <f t="shared" si="305"/>
        <v>3.3879644256928833E-2</v>
      </c>
      <c r="H2179" s="2">
        <f t="shared" si="301"/>
        <v>0.25007618882282001</v>
      </c>
      <c r="I2179" s="2">
        <f t="shared" si="302"/>
        <v>20.004875787476081</v>
      </c>
    </row>
    <row r="2180" spans="1:9" ht="13.5" x14ac:dyDescent="0.25">
      <c r="A2180" s="3">
        <f>TITRES_STAT!B2183</f>
        <v>45954</v>
      </c>
      <c r="B2180" s="5">
        <f>TITRES_STAT!D2183</f>
        <v>5.45</v>
      </c>
      <c r="C2180" s="2">
        <f t="shared" si="306"/>
        <v>-4.9999999999999822E-2</v>
      </c>
      <c r="D2180" s="2">
        <f t="shared" si="307"/>
        <v>0</v>
      </c>
      <c r="E2180" s="2">
        <f t="shared" si="308"/>
        <v>4.9999999999999822E-2</v>
      </c>
      <c r="F2180" s="2">
        <f t="shared" si="305"/>
        <v>7.8673142919852956E-3</v>
      </c>
      <c r="G2180" s="2">
        <f t="shared" si="305"/>
        <v>3.5031098238576759E-2</v>
      </c>
      <c r="H2180" s="2">
        <f t="shared" si="301"/>
        <v>0.22458086350606313</v>
      </c>
      <c r="I2180" s="2">
        <f t="shared" si="302"/>
        <v>18.339406583822637</v>
      </c>
    </row>
    <row r="2181" spans="1:9" ht="13.5" x14ac:dyDescent="0.25">
      <c r="A2181" s="3">
        <f>TITRES_STAT!B2184</f>
        <v>45957</v>
      </c>
      <c r="B2181" s="5">
        <f>TITRES_STAT!D2184</f>
        <v>5.49</v>
      </c>
      <c r="C2181" s="2">
        <f t="shared" si="306"/>
        <v>4.0000000000000036E-2</v>
      </c>
      <c r="D2181" s="2">
        <f t="shared" si="307"/>
        <v>4.0000000000000036E-2</v>
      </c>
      <c r="E2181" s="2">
        <f t="shared" si="308"/>
        <v>0</v>
      </c>
      <c r="F2181" s="2">
        <f t="shared" si="305"/>
        <v>1.0162506128272063E-2</v>
      </c>
      <c r="G2181" s="2">
        <f t="shared" si="305"/>
        <v>3.252887693582128E-2</v>
      </c>
      <c r="H2181" s="2">
        <f t="shared" si="301"/>
        <v>0.31241490901522523</v>
      </c>
      <c r="I2181" s="2">
        <f t="shared" si="302"/>
        <v>23.804583967249101</v>
      </c>
    </row>
    <row r="2182" spans="1:9" ht="13.5" x14ac:dyDescent="0.25">
      <c r="A2182" s="3">
        <f>TITRES_STAT!B2185</f>
        <v>45958</v>
      </c>
      <c r="B2182" s="5">
        <f>TITRES_STAT!D2185</f>
        <v>5.49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9.4366128333954868E-3</v>
      </c>
      <c r="G2182" s="2">
        <f t="shared" si="305"/>
        <v>3.0205385726119759E-2</v>
      </c>
      <c r="H2182" s="2">
        <f t="shared" si="301"/>
        <v>0.31241490901522523</v>
      </c>
      <c r="I2182" s="2">
        <f t="shared" si="302"/>
        <v>23.804583967249101</v>
      </c>
    </row>
    <row r="2183" spans="1:9" ht="13.5" x14ac:dyDescent="0.25">
      <c r="A2183" s="3">
        <f>TITRES_STAT!B2186</f>
        <v>45959</v>
      </c>
      <c r="B2183" s="5">
        <f>TITRES_STAT!D2186</f>
        <v>5.49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8.7625690595815233E-3</v>
      </c>
      <c r="G2183" s="2">
        <f t="shared" si="305"/>
        <v>2.8047858174254061E-2</v>
      </c>
      <c r="H2183" s="2">
        <f t="shared" si="301"/>
        <v>0.31241490901522523</v>
      </c>
      <c r="I2183" s="2">
        <f t="shared" si="302"/>
        <v>23.804583967249101</v>
      </c>
    </row>
    <row r="2184" spans="1:9" ht="13.5" x14ac:dyDescent="0.25">
      <c r="A2184" s="3">
        <f>TITRES_STAT!B2187</f>
        <v>45960</v>
      </c>
      <c r="B2184" s="5">
        <f>TITRES_STAT!D2187</f>
        <v>5.5</v>
      </c>
      <c r="C2184" s="2">
        <f t="shared" si="306"/>
        <v>9.9999999999997868E-3</v>
      </c>
      <c r="D2184" s="2">
        <f t="shared" si="307"/>
        <v>9.9999999999997868E-3</v>
      </c>
      <c r="E2184" s="2">
        <f t="shared" si="308"/>
        <v>0</v>
      </c>
      <c r="F2184" s="2">
        <f t="shared" si="305"/>
        <v>8.8509569838971132E-3</v>
      </c>
      <c r="G2184" s="2">
        <f t="shared" si="305"/>
        <v>2.6044439733235916E-2</v>
      </c>
      <c r="H2184" s="2">
        <f t="shared" si="301"/>
        <v>0.33984056000260976</v>
      </c>
      <c r="I2184" s="2">
        <f t="shared" si="302"/>
        <v>25.36425378867078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184"/>
  <sheetViews>
    <sheetView tabSelected="1" topLeftCell="A20" workbookViewId="0">
      <selection activeCell="K27" sqref="K27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42779</v>
      </c>
      <c r="B2" s="5">
        <f>TITRES_STAT!D5</f>
        <v>2.0364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42780</v>
      </c>
      <c r="B3" s="5">
        <f>TITRES_STAT!D6</f>
        <v>2.0364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42781</v>
      </c>
      <c r="B4" s="5">
        <f>TITRES_STAT!D7</f>
        <v>2.0364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42782</v>
      </c>
      <c r="B5" s="5">
        <f>TITRES_STAT!D8</f>
        <v>2.0364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42783</v>
      </c>
      <c r="B6" s="5">
        <f>TITRES_STAT!D9</f>
        <v>2.0364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42786</v>
      </c>
      <c r="B7" s="5">
        <f>TITRES_STAT!D10</f>
        <v>2.0364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42787</v>
      </c>
      <c r="B8" s="5">
        <f>TITRES_STAT!D11</f>
        <v>2.0364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42788</v>
      </c>
      <c r="B9" s="5">
        <f>TITRES_STAT!D12</f>
        <v>2.0364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42789</v>
      </c>
      <c r="B10" s="5">
        <f>TITRES_STAT!D13</f>
        <v>2.0364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42790</v>
      </c>
      <c r="B11" s="5">
        <f>TITRES_STAT!D14</f>
        <v>2.0364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42793</v>
      </c>
      <c r="B12" s="5">
        <f>TITRES_STAT!D15</f>
        <v>2.0364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42794</v>
      </c>
      <c r="B13" s="5">
        <f>TITRES_STAT!D16</f>
        <v>2.0364</v>
      </c>
      <c r="C13" s="2">
        <f>AVERAGE(B2:B13)</f>
        <v>2.0364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42795</v>
      </c>
      <c r="B14" s="5">
        <f>TITRES_STAT!D17</f>
        <v>2.0364</v>
      </c>
      <c r="C14" s="2">
        <f>$C$4*B4+C13*(1-$C$4)</f>
        <v>2.0364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42796</v>
      </c>
      <c r="B15" s="5">
        <f>TITRES_STAT!D18</f>
        <v>2.0364</v>
      </c>
      <c r="C15" s="2">
        <f t="shared" ref="C15:C78" si="0">$C$4*B5+C14*(1-$C$4)</f>
        <v>2.0364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42797</v>
      </c>
      <c r="B16" s="5">
        <f>TITRES_STAT!D19</f>
        <v>2.0364</v>
      </c>
      <c r="C16" s="2">
        <f t="shared" si="0"/>
        <v>2.0364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42800</v>
      </c>
      <c r="B17" s="5">
        <f>TITRES_STAT!D20</f>
        <v>2.0364</v>
      </c>
      <c r="C17" s="2">
        <f t="shared" si="0"/>
        <v>2.0364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42801</v>
      </c>
      <c r="B18" s="5">
        <f>TITRES_STAT!D21</f>
        <v>2.0364</v>
      </c>
      <c r="C18" s="2">
        <f t="shared" si="0"/>
        <v>2.0364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42802</v>
      </c>
      <c r="B19" s="5">
        <f>TITRES_STAT!D22</f>
        <v>2.0364</v>
      </c>
      <c r="C19" s="2">
        <f t="shared" si="0"/>
        <v>2.0364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42803</v>
      </c>
      <c r="B20" s="5">
        <f>TITRES_STAT!D23</f>
        <v>2.0364</v>
      </c>
      <c r="C20" s="2">
        <f t="shared" si="0"/>
        <v>2.0364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42804</v>
      </c>
      <c r="B21" s="5">
        <f>TITRES_STAT!D24</f>
        <v>2.0364</v>
      </c>
      <c r="C21" s="2">
        <f t="shared" si="0"/>
        <v>2.0364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42807</v>
      </c>
      <c r="B22" s="5">
        <f>TITRES_STAT!D25</f>
        <v>2.0364</v>
      </c>
      <c r="C22" s="2">
        <f t="shared" si="0"/>
        <v>2.0364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42808</v>
      </c>
      <c r="B23" s="5">
        <f>TITRES_STAT!D26</f>
        <v>2.0364</v>
      </c>
      <c r="C23" s="2">
        <f t="shared" si="0"/>
        <v>2.0364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42809</v>
      </c>
      <c r="B24" s="5">
        <f>TITRES_STAT!D27</f>
        <v>2.0364</v>
      </c>
      <c r="C24" s="2">
        <f t="shared" si="0"/>
        <v>2.0364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42810</v>
      </c>
      <c r="B25" s="5">
        <f>TITRES_STAT!D28</f>
        <v>2.0364</v>
      </c>
      <c r="C25" s="2">
        <f t="shared" si="0"/>
        <v>2.0364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42811</v>
      </c>
      <c r="B26" s="5">
        <f>TITRES_STAT!D29</f>
        <v>2.0364</v>
      </c>
      <c r="C26" s="2">
        <f t="shared" si="0"/>
        <v>2.0364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42815</v>
      </c>
      <c r="B27" s="5">
        <f>TITRES_STAT!D30</f>
        <v>2.0364</v>
      </c>
      <c r="C27" s="2">
        <f t="shared" si="0"/>
        <v>2.0364</v>
      </c>
      <c r="D27" s="2">
        <f>AVERAGE(B2:B27)</f>
        <v>2.0364</v>
      </c>
      <c r="E27" s="2">
        <f>C27-D27</f>
        <v>0</v>
      </c>
      <c r="F27" s="2"/>
      <c r="G27" s="2"/>
      <c r="H27" s="2"/>
    </row>
    <row r="28" spans="1:8" ht="13.5" x14ac:dyDescent="0.25">
      <c r="A28" s="3">
        <f>TITRES_STAT!B31</f>
        <v>42816</v>
      </c>
      <c r="B28" s="5">
        <f>TITRES_STAT!D31</f>
        <v>2.0364</v>
      </c>
      <c r="C28" s="2">
        <f t="shared" si="0"/>
        <v>2.0364</v>
      </c>
      <c r="D28" s="2">
        <f>$D$4*B28+(1-$D$4)*D27</f>
        <v>2.0364</v>
      </c>
      <c r="E28" s="2">
        <f t="shared" ref="E28:E91" si="1">C28-D28</f>
        <v>0</v>
      </c>
      <c r="F28" s="2"/>
      <c r="G28" s="2"/>
      <c r="H28" s="2"/>
    </row>
    <row r="29" spans="1:8" ht="13.5" x14ac:dyDescent="0.25">
      <c r="A29" s="3">
        <f>TITRES_STAT!B32</f>
        <v>42817</v>
      </c>
      <c r="B29" s="5">
        <f>TITRES_STAT!D32</f>
        <v>2.0442</v>
      </c>
      <c r="C29" s="2">
        <f t="shared" si="0"/>
        <v>2.0364</v>
      </c>
      <c r="D29" s="2">
        <f t="shared" ref="D29:D92" si="2">$D$4*B29+(1-$D$4)*D28</f>
        <v>2.036977777777778</v>
      </c>
      <c r="E29" s="2">
        <f t="shared" si="1"/>
        <v>-5.777777777780102E-4</v>
      </c>
      <c r="F29" s="2"/>
      <c r="G29" s="2"/>
      <c r="H29" s="2"/>
    </row>
    <row r="30" spans="1:8" ht="13.5" x14ac:dyDescent="0.25">
      <c r="A30" s="3">
        <f>TITRES_STAT!B33</f>
        <v>42818</v>
      </c>
      <c r="B30" s="5">
        <f>TITRES_STAT!D33</f>
        <v>2.0754999999999999</v>
      </c>
      <c r="C30" s="2">
        <f t="shared" si="0"/>
        <v>2.0364</v>
      </c>
      <c r="D30" s="2">
        <f t="shared" si="2"/>
        <v>2.0398312757201649</v>
      </c>
      <c r="E30" s="2">
        <f t="shared" si="1"/>
        <v>-3.4312757201648836E-3</v>
      </c>
      <c r="F30" s="2"/>
      <c r="G30" s="2"/>
      <c r="H30" s="2"/>
    </row>
    <row r="31" spans="1:8" ht="13.5" x14ac:dyDescent="0.25">
      <c r="A31" s="3">
        <f>TITRES_STAT!B34</f>
        <v>42821</v>
      </c>
      <c r="B31" s="5">
        <f>TITRES_STAT!D34</f>
        <v>2.1225000000000001</v>
      </c>
      <c r="C31" s="2">
        <f t="shared" si="0"/>
        <v>2.0364</v>
      </c>
      <c r="D31" s="2">
        <f t="shared" si="2"/>
        <v>2.0459548849260787</v>
      </c>
      <c r="E31" s="2">
        <f t="shared" si="1"/>
        <v>-9.5548849260786994E-3</v>
      </c>
      <c r="F31" s="2"/>
      <c r="G31" s="2"/>
      <c r="H31" s="2"/>
    </row>
    <row r="32" spans="1:8" ht="13.5" x14ac:dyDescent="0.25">
      <c r="A32" s="3">
        <f>TITRES_STAT!B35</f>
        <v>42822</v>
      </c>
      <c r="B32" s="5">
        <f>TITRES_STAT!D35</f>
        <v>2.0754999999999999</v>
      </c>
      <c r="C32" s="2">
        <f t="shared" si="0"/>
        <v>2.0364</v>
      </c>
      <c r="D32" s="2">
        <f t="shared" si="2"/>
        <v>2.0481434119685913</v>
      </c>
      <c r="E32" s="2">
        <f t="shared" si="1"/>
        <v>-1.17434119685913E-2</v>
      </c>
      <c r="F32" s="2"/>
      <c r="G32" s="2"/>
      <c r="H32" s="2"/>
    </row>
    <row r="33" spans="1:8" ht="13.5" x14ac:dyDescent="0.25">
      <c r="A33" s="3">
        <f>TITRES_STAT!B36</f>
        <v>42823</v>
      </c>
      <c r="B33" s="5">
        <f>TITRES_STAT!D36</f>
        <v>2.0754999999999999</v>
      </c>
      <c r="C33" s="2">
        <f t="shared" si="0"/>
        <v>2.0364</v>
      </c>
      <c r="D33" s="2">
        <f t="shared" si="2"/>
        <v>2.0501698258968437</v>
      </c>
      <c r="E33" s="2">
        <f t="shared" si="1"/>
        <v>-1.3769825896843724E-2</v>
      </c>
      <c r="F33" s="2"/>
      <c r="G33" s="2"/>
      <c r="H33" s="2"/>
    </row>
    <row r="34" spans="1:8" ht="13.5" x14ac:dyDescent="0.25">
      <c r="A34" s="3">
        <f>TITRES_STAT!B37</f>
        <v>42824</v>
      </c>
      <c r="B34" s="5">
        <f>TITRES_STAT!D37</f>
        <v>2.0754999999999999</v>
      </c>
      <c r="C34" s="2">
        <f t="shared" si="0"/>
        <v>2.0364</v>
      </c>
      <c r="D34" s="2">
        <f t="shared" si="2"/>
        <v>2.0520461350896699</v>
      </c>
      <c r="E34" s="2">
        <f t="shared" si="1"/>
        <v>-1.5646135089669944E-2</v>
      </c>
      <c r="F34" s="2"/>
      <c r="G34" s="2"/>
      <c r="H34" s="2"/>
    </row>
    <row r="35" spans="1:8" ht="13.5" x14ac:dyDescent="0.25">
      <c r="A35" s="3">
        <f>TITRES_STAT!B38</f>
        <v>42825</v>
      </c>
      <c r="B35" s="5">
        <f>TITRES_STAT!D38</f>
        <v>2.0951</v>
      </c>
      <c r="C35" s="2">
        <f t="shared" si="0"/>
        <v>2.0364</v>
      </c>
      <c r="D35" s="2">
        <f t="shared" si="2"/>
        <v>2.055235310268213</v>
      </c>
      <c r="E35" s="2">
        <f t="shared" si="1"/>
        <v>-1.8835310268213057E-2</v>
      </c>
      <c r="F35" s="2">
        <f>AVERAGE(E27:E35)</f>
        <v>-8.1731801830377347E-3</v>
      </c>
      <c r="G35" s="2">
        <f>E35-F35</f>
        <v>-1.0662130085175322E-2</v>
      </c>
      <c r="H35" s="2" t="str">
        <f>IF(G35&lt;0,"Hold","Sell")</f>
        <v>Hold</v>
      </c>
    </row>
    <row r="36" spans="1:8" ht="13.5" x14ac:dyDescent="0.25">
      <c r="A36" s="3">
        <f>TITRES_STAT!B39</f>
        <v>42828</v>
      </c>
      <c r="B36" s="5">
        <f>TITRES_STAT!D39</f>
        <v>2.0754999999999999</v>
      </c>
      <c r="C36" s="2">
        <f t="shared" si="0"/>
        <v>2.0364</v>
      </c>
      <c r="D36" s="2">
        <f t="shared" si="2"/>
        <v>2.0567363983964935</v>
      </c>
      <c r="E36" s="2">
        <f t="shared" si="1"/>
        <v>-2.0336398396493482E-2</v>
      </c>
      <c r="F36" s="2">
        <f>(E36*(2/(10)))+((1-(2/10))*F35)</f>
        <v>-1.0605823825728885E-2</v>
      </c>
      <c r="G36" s="2">
        <f t="shared" ref="G36:G99" si="3">E36-F36</f>
        <v>-9.7305745707645976E-3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42829</v>
      </c>
      <c r="B37" s="5">
        <f>TITRES_STAT!D40</f>
        <v>2.0716000000000001</v>
      </c>
      <c r="C37" s="2">
        <f t="shared" si="0"/>
        <v>2.0364</v>
      </c>
      <c r="D37" s="2">
        <f t="shared" si="2"/>
        <v>2.0578374059226792</v>
      </c>
      <c r="E37" s="2">
        <f t="shared" si="1"/>
        <v>-2.1437405922679176E-2</v>
      </c>
      <c r="F37" s="2">
        <f t="shared" ref="F37:F100" si="5">(E37*(2/(10)))+((1-(2/10))*F36)</f>
        <v>-1.2772140245118944E-2</v>
      </c>
      <c r="G37" s="2">
        <f t="shared" si="3"/>
        <v>-8.665265677560232E-3</v>
      </c>
      <c r="H37" s="2" t="str">
        <f t="shared" si="4"/>
        <v>Hold</v>
      </c>
    </row>
    <row r="38" spans="1:8" ht="13.5" x14ac:dyDescent="0.25">
      <c r="A38" s="3">
        <f>TITRES_STAT!B41</f>
        <v>42830</v>
      </c>
      <c r="B38" s="5">
        <f>TITRES_STAT!D41</f>
        <v>2.0754999999999999</v>
      </c>
      <c r="C38" s="2">
        <f t="shared" si="0"/>
        <v>2.0364</v>
      </c>
      <c r="D38" s="2">
        <f t="shared" si="2"/>
        <v>2.0591457462247029</v>
      </c>
      <c r="E38" s="2">
        <f t="shared" si="1"/>
        <v>-2.2745746224702934E-2</v>
      </c>
      <c r="F38" s="2">
        <f t="shared" si="5"/>
        <v>-1.4766861441035742E-2</v>
      </c>
      <c r="G38" s="2">
        <f t="shared" si="3"/>
        <v>-7.9788847836671922E-3</v>
      </c>
      <c r="H38" s="2" t="str">
        <f t="shared" si="4"/>
        <v>Hold</v>
      </c>
    </row>
    <row r="39" spans="1:8" ht="13.5" x14ac:dyDescent="0.25">
      <c r="A39" s="3">
        <f>TITRES_STAT!B42</f>
        <v>42831</v>
      </c>
      <c r="B39" s="5">
        <f>TITRES_STAT!D42</f>
        <v>2.0676999999999999</v>
      </c>
      <c r="C39" s="2">
        <f t="shared" si="0"/>
        <v>2.0375999999999999</v>
      </c>
      <c r="D39" s="2">
        <f t="shared" si="2"/>
        <v>2.0597793946525025</v>
      </c>
      <c r="E39" s="2">
        <f t="shared" si="1"/>
        <v>-2.2179394652502626E-2</v>
      </c>
      <c r="F39" s="2">
        <f t="shared" si="5"/>
        <v>-1.6249368083329118E-2</v>
      </c>
      <c r="G39" s="2">
        <f t="shared" si="3"/>
        <v>-5.9300265691735084E-3</v>
      </c>
      <c r="H39" s="2" t="str">
        <f t="shared" si="4"/>
        <v>Hold</v>
      </c>
    </row>
    <row r="40" spans="1:8" ht="13.5" x14ac:dyDescent="0.25">
      <c r="A40" s="3">
        <f>TITRES_STAT!B43</f>
        <v>42832</v>
      </c>
      <c r="B40" s="5">
        <f>TITRES_STAT!D43</f>
        <v>2.0716000000000001</v>
      </c>
      <c r="C40" s="2">
        <f t="shared" si="0"/>
        <v>2.0434307692307692</v>
      </c>
      <c r="D40" s="2">
        <f t="shared" si="2"/>
        <v>2.0606549950486133</v>
      </c>
      <c r="E40" s="2">
        <f t="shared" si="1"/>
        <v>-1.7224225817844108E-2</v>
      </c>
      <c r="F40" s="2">
        <f t="shared" si="5"/>
        <v>-1.6444339630232119E-2</v>
      </c>
      <c r="G40" s="2">
        <f t="shared" si="3"/>
        <v>-7.7988618761198891E-4</v>
      </c>
      <c r="H40" s="2" t="str">
        <f t="shared" si="4"/>
        <v>Hold</v>
      </c>
    </row>
    <row r="41" spans="1:8" ht="13.5" x14ac:dyDescent="0.25">
      <c r="A41" s="3">
        <f>TITRES_STAT!B44</f>
        <v>42835</v>
      </c>
      <c r="B41" s="5">
        <f>TITRES_STAT!D44</f>
        <v>2.0558999999999998</v>
      </c>
      <c r="C41" s="2">
        <f t="shared" si="0"/>
        <v>2.0555952662721895</v>
      </c>
      <c r="D41" s="2">
        <f t="shared" si="2"/>
        <v>2.0603027731931602</v>
      </c>
      <c r="E41" s="2">
        <f t="shared" si="1"/>
        <v>-4.7075069209707721E-3</v>
      </c>
      <c r="F41" s="2">
        <f t="shared" si="5"/>
        <v>-1.4096973088379851E-2</v>
      </c>
      <c r="G41" s="2">
        <f t="shared" si="3"/>
        <v>9.3894661674090787E-3</v>
      </c>
      <c r="H41" s="2" t="str">
        <f t="shared" si="4"/>
        <v>Sell</v>
      </c>
    </row>
    <row r="42" spans="1:8" ht="13.5" x14ac:dyDescent="0.25">
      <c r="A42" s="3">
        <f>TITRES_STAT!B45</f>
        <v>42836</v>
      </c>
      <c r="B42" s="5">
        <f>TITRES_STAT!D45</f>
        <v>2.0638000000000001</v>
      </c>
      <c r="C42" s="2">
        <f t="shared" si="0"/>
        <v>2.0586575329995451</v>
      </c>
      <c r="D42" s="2">
        <f t="shared" si="2"/>
        <v>2.0605618270307038</v>
      </c>
      <c r="E42" s="2">
        <f t="shared" si="1"/>
        <v>-1.9042940311586598E-3</v>
      </c>
      <c r="F42" s="2">
        <f t="shared" si="5"/>
        <v>-1.1658437276935614E-2</v>
      </c>
      <c r="G42" s="2">
        <f t="shared" si="3"/>
        <v>9.7541432457769542E-3</v>
      </c>
      <c r="H42" s="2" t="str">
        <f t="shared" si="4"/>
        <v>Sell</v>
      </c>
    </row>
    <row r="43" spans="1:8" ht="13.5" x14ac:dyDescent="0.25">
      <c r="A43" s="3">
        <f>TITRES_STAT!B46</f>
        <v>42837</v>
      </c>
      <c r="B43" s="5">
        <f>TITRES_STAT!D46</f>
        <v>2.0598999999999998</v>
      </c>
      <c r="C43" s="2">
        <f t="shared" si="0"/>
        <v>2.0612486817688458</v>
      </c>
      <c r="D43" s="2">
        <f t="shared" si="2"/>
        <v>2.0605128028062074</v>
      </c>
      <c r="E43" s="2">
        <f t="shared" si="1"/>
        <v>7.3587896263838104E-4</v>
      </c>
      <c r="F43" s="2">
        <f t="shared" si="5"/>
        <v>-9.1795740290208146E-3</v>
      </c>
      <c r="G43" s="2">
        <f t="shared" si="3"/>
        <v>9.9154529916591957E-3</v>
      </c>
      <c r="H43" s="2" t="str">
        <f t="shared" si="4"/>
        <v>Sell</v>
      </c>
    </row>
    <row r="44" spans="1:8" ht="13.5" x14ac:dyDescent="0.25">
      <c r="A44" s="3">
        <f>TITRES_STAT!B47</f>
        <v>42838</v>
      </c>
      <c r="B44" s="5">
        <f>TITRES_STAT!D47</f>
        <v>2.0598999999999998</v>
      </c>
      <c r="C44" s="2">
        <f t="shared" si="0"/>
        <v>2.0634411922659464</v>
      </c>
      <c r="D44" s="2">
        <f t="shared" si="2"/>
        <v>2.0604674100057476</v>
      </c>
      <c r="E44" s="2">
        <f t="shared" si="1"/>
        <v>2.9737822601987318E-3</v>
      </c>
      <c r="F44" s="2">
        <f t="shared" si="5"/>
        <v>-6.7489027711769064E-3</v>
      </c>
      <c r="G44" s="2">
        <f t="shared" si="3"/>
        <v>9.7226850313756382E-3</v>
      </c>
      <c r="H44" s="2" t="str">
        <f t="shared" si="4"/>
        <v>Sell</v>
      </c>
    </row>
    <row r="45" spans="1:8" ht="13.5" x14ac:dyDescent="0.25">
      <c r="A45" s="3">
        <f>TITRES_STAT!B48</f>
        <v>42839</v>
      </c>
      <c r="B45" s="5">
        <f>TITRES_STAT!D48</f>
        <v>2.0558999999999998</v>
      </c>
      <c r="C45" s="2">
        <f t="shared" si="0"/>
        <v>2.0683117780711853</v>
      </c>
      <c r="D45" s="2">
        <f t="shared" si="2"/>
        <v>2.060129083338655</v>
      </c>
      <c r="E45" s="2">
        <f t="shared" si="1"/>
        <v>8.1826947325303045E-3</v>
      </c>
      <c r="F45" s="2">
        <f t="shared" si="5"/>
        <v>-3.7625832704354647E-3</v>
      </c>
      <c r="G45" s="2">
        <f t="shared" si="3"/>
        <v>1.194527800296577E-2</v>
      </c>
      <c r="H45" s="2" t="str">
        <f t="shared" si="4"/>
        <v>Sell</v>
      </c>
    </row>
    <row r="46" spans="1:8" ht="13.5" x14ac:dyDescent="0.25">
      <c r="A46" s="3">
        <f>TITRES_STAT!B49</f>
        <v>42842</v>
      </c>
      <c r="B46" s="5">
        <f>TITRES_STAT!D49</f>
        <v>2.0558999999999998</v>
      </c>
      <c r="C46" s="2">
        <f t="shared" si="0"/>
        <v>2.069417658367926</v>
      </c>
      <c r="D46" s="2">
        <f t="shared" si="2"/>
        <v>2.0598158179061619</v>
      </c>
      <c r="E46" s="2">
        <f t="shared" si="1"/>
        <v>9.6018404617641551E-3</v>
      </c>
      <c r="F46" s="2">
        <f t="shared" si="5"/>
        <v>-1.089698523995541E-3</v>
      </c>
      <c r="G46" s="2">
        <f t="shared" si="3"/>
        <v>1.0691538985759697E-2</v>
      </c>
      <c r="H46" s="2" t="str">
        <f t="shared" si="4"/>
        <v>Sell</v>
      </c>
    </row>
    <row r="47" spans="1:8" ht="13.5" x14ac:dyDescent="0.25">
      <c r="A47" s="3">
        <f>TITRES_STAT!B50</f>
        <v>42843</v>
      </c>
      <c r="B47" s="5">
        <f>TITRES_STAT!D50</f>
        <v>2.0558999999999998</v>
      </c>
      <c r="C47" s="2">
        <f t="shared" si="0"/>
        <v>2.0697534032343992</v>
      </c>
      <c r="D47" s="2">
        <f t="shared" si="2"/>
        <v>2.0595257573205203</v>
      </c>
      <c r="E47" s="2">
        <f t="shared" si="1"/>
        <v>1.0227645913878813E-2</v>
      </c>
      <c r="F47" s="2">
        <f t="shared" si="5"/>
        <v>1.17377036357933E-3</v>
      </c>
      <c r="G47" s="2">
        <f t="shared" si="3"/>
        <v>9.0538755502994825E-3</v>
      </c>
      <c r="H47" s="2" t="str">
        <f t="shared" si="4"/>
        <v>Sell</v>
      </c>
    </row>
    <row r="48" spans="1:8" ht="13.5" x14ac:dyDescent="0.25">
      <c r="A48" s="3">
        <f>TITRES_STAT!B51</f>
        <v>42844</v>
      </c>
      <c r="B48" s="5">
        <f>TITRES_STAT!D51</f>
        <v>2.0558999999999998</v>
      </c>
      <c r="C48" s="2">
        <f t="shared" si="0"/>
        <v>2.0706374950444912</v>
      </c>
      <c r="D48" s="2">
        <f t="shared" si="2"/>
        <v>2.0592571827041852</v>
      </c>
      <c r="E48" s="2">
        <f t="shared" si="1"/>
        <v>1.1380312340306009E-2</v>
      </c>
      <c r="F48" s="2">
        <f t="shared" si="5"/>
        <v>3.2150787589246659E-3</v>
      </c>
      <c r="G48" s="2">
        <f t="shared" si="3"/>
        <v>8.1652335813813433E-3</v>
      </c>
      <c r="H48" s="2" t="str">
        <f t="shared" si="4"/>
        <v>Sell</v>
      </c>
    </row>
    <row r="49" spans="1:8" ht="13.5" x14ac:dyDescent="0.25">
      <c r="A49" s="3">
        <f>TITRES_STAT!B52</f>
        <v>42845</v>
      </c>
      <c r="B49" s="5">
        <f>TITRES_STAT!D52</f>
        <v>2.0558999999999998</v>
      </c>
      <c r="C49" s="2">
        <f t="shared" si="0"/>
        <v>2.0701855727299541</v>
      </c>
      <c r="D49" s="2">
        <f t="shared" si="2"/>
        <v>2.0590085025038753</v>
      </c>
      <c r="E49" s="2">
        <f t="shared" si="1"/>
        <v>1.1177070226078722E-2</v>
      </c>
      <c r="F49" s="2">
        <f t="shared" si="5"/>
        <v>4.8074770523554768E-3</v>
      </c>
      <c r="G49" s="2">
        <f t="shared" si="3"/>
        <v>6.3695931737232456E-3</v>
      </c>
      <c r="H49" s="2" t="str">
        <f t="shared" si="4"/>
        <v>Sell</v>
      </c>
    </row>
    <row r="50" spans="1:8" ht="13.5" x14ac:dyDescent="0.25">
      <c r="A50" s="3">
        <f>TITRES_STAT!B53</f>
        <v>42846</v>
      </c>
      <c r="B50" s="5">
        <f>TITRES_STAT!D53</f>
        <v>2.0558999999999998</v>
      </c>
      <c r="C50" s="2">
        <f t="shared" si="0"/>
        <v>2.0704031769253457</v>
      </c>
      <c r="D50" s="2">
        <f t="shared" si="2"/>
        <v>2.0587782430591437</v>
      </c>
      <c r="E50" s="2">
        <f t="shared" si="1"/>
        <v>1.1624933866202003E-2</v>
      </c>
      <c r="F50" s="2">
        <f t="shared" si="5"/>
        <v>6.1709684151247824E-3</v>
      </c>
      <c r="G50" s="2">
        <f t="shared" si="3"/>
        <v>5.4539654510772206E-3</v>
      </c>
      <c r="H50" s="2" t="str">
        <f t="shared" si="4"/>
        <v>Sell</v>
      </c>
    </row>
    <row r="51" spans="1:8" ht="13.5" x14ac:dyDescent="0.25">
      <c r="A51" s="3">
        <f>TITRES_STAT!B54</f>
        <v>42849</v>
      </c>
      <c r="B51" s="5">
        <f>TITRES_STAT!D54</f>
        <v>2.0558999999999998</v>
      </c>
      <c r="C51" s="2">
        <f t="shared" si="0"/>
        <v>2.0681719189368311</v>
      </c>
      <c r="D51" s="2">
        <f t="shared" si="2"/>
        <v>2.0585650398695776</v>
      </c>
      <c r="E51" s="2">
        <f t="shared" si="1"/>
        <v>9.6068790672534377E-3</v>
      </c>
      <c r="F51" s="2">
        <f t="shared" si="5"/>
        <v>6.858150545550514E-3</v>
      </c>
      <c r="G51" s="2">
        <f t="shared" si="3"/>
        <v>2.7487285217029237E-3</v>
      </c>
      <c r="H51" s="2" t="str">
        <f t="shared" si="4"/>
        <v>Sell</v>
      </c>
    </row>
    <row r="52" spans="1:8" ht="13.5" x14ac:dyDescent="0.25">
      <c r="A52" s="3">
        <f>TITRES_STAT!B55</f>
        <v>42850</v>
      </c>
      <c r="B52" s="5">
        <f>TITRES_STAT!D55</f>
        <v>2.0598999999999998</v>
      </c>
      <c r="C52" s="2">
        <f t="shared" si="0"/>
        <v>2.0674993160234725</v>
      </c>
      <c r="D52" s="2">
        <f t="shared" si="2"/>
        <v>2.0586639258051642</v>
      </c>
      <c r="E52" s="2">
        <f t="shared" si="1"/>
        <v>8.8353902183082589E-3</v>
      </c>
      <c r="F52" s="2">
        <f t="shared" si="5"/>
        <v>7.2535984801020631E-3</v>
      </c>
      <c r="G52" s="2">
        <f t="shared" si="3"/>
        <v>1.5817917382061958E-3</v>
      </c>
      <c r="H52" s="2" t="str">
        <f t="shared" si="4"/>
        <v>Sell</v>
      </c>
    </row>
    <row r="53" spans="1:8" ht="13.5" x14ac:dyDescent="0.25">
      <c r="A53" s="3">
        <f>TITRES_STAT!B56</f>
        <v>42851</v>
      </c>
      <c r="B53" s="5">
        <f>TITRES_STAT!D56</f>
        <v>2.0558999999999998</v>
      </c>
      <c r="C53" s="2">
        <f t="shared" si="0"/>
        <v>2.0663301904813998</v>
      </c>
      <c r="D53" s="2">
        <f t="shared" si="2"/>
        <v>2.0584591905603373</v>
      </c>
      <c r="E53" s="2">
        <f t="shared" si="1"/>
        <v>7.8709999210624382E-3</v>
      </c>
      <c r="F53" s="2">
        <f t="shared" si="5"/>
        <v>7.3770787682941388E-3</v>
      </c>
      <c r="G53" s="2">
        <f t="shared" si="3"/>
        <v>4.9392115276829934E-4</v>
      </c>
      <c r="H53" s="2" t="str">
        <f t="shared" si="4"/>
        <v>Sell</v>
      </c>
    </row>
    <row r="54" spans="1:8" ht="13.5" x14ac:dyDescent="0.25">
      <c r="A54" s="3">
        <f>TITRES_STAT!B57</f>
        <v>42852</v>
      </c>
      <c r="B54" s="5">
        <f>TITRES_STAT!D57</f>
        <v>2.0558999999999998</v>
      </c>
      <c r="C54" s="2">
        <f t="shared" si="0"/>
        <v>2.0653409304073382</v>
      </c>
      <c r="D54" s="2">
        <f t="shared" si="2"/>
        <v>2.0582696208892011</v>
      </c>
      <c r="E54" s="2">
        <f t="shared" si="1"/>
        <v>7.0713095181371699E-3</v>
      </c>
      <c r="F54" s="2">
        <f t="shared" si="5"/>
        <v>7.3159249182627459E-3</v>
      </c>
      <c r="G54" s="2">
        <f t="shared" si="3"/>
        <v>-2.4461540012557601E-4</v>
      </c>
      <c r="H54" s="2" t="str">
        <f t="shared" si="4"/>
        <v>Hold</v>
      </c>
    </row>
    <row r="55" spans="1:8" ht="13.5" x14ac:dyDescent="0.25">
      <c r="A55" s="3">
        <f>TITRES_STAT!B58</f>
        <v>42853</v>
      </c>
      <c r="B55" s="5">
        <f>TITRES_STAT!D58</f>
        <v>2.0558999999999998</v>
      </c>
      <c r="C55" s="2">
        <f t="shared" si="0"/>
        <v>2.0638884795754402</v>
      </c>
      <c r="D55" s="2">
        <f t="shared" si="2"/>
        <v>2.0580940934159266</v>
      </c>
      <c r="E55" s="2">
        <f t="shared" si="1"/>
        <v>5.7943861595135537E-3</v>
      </c>
      <c r="F55" s="2">
        <f t="shared" si="5"/>
        <v>7.011617166512908E-3</v>
      </c>
      <c r="G55" s="2">
        <f t="shared" si="3"/>
        <v>-1.2172310069993543E-3</v>
      </c>
      <c r="H55" s="2" t="str">
        <f t="shared" si="4"/>
        <v>Hold</v>
      </c>
    </row>
    <row r="56" spans="1:8" ht="13.5" x14ac:dyDescent="0.25">
      <c r="A56" s="3">
        <f>TITRES_STAT!B59</f>
        <v>42857</v>
      </c>
      <c r="B56" s="5">
        <f>TITRES_STAT!D59</f>
        <v>2.0480999999999998</v>
      </c>
      <c r="C56" s="2">
        <f t="shared" si="0"/>
        <v>2.0626594827176801</v>
      </c>
      <c r="D56" s="2">
        <f t="shared" si="2"/>
        <v>2.0573537901999321</v>
      </c>
      <c r="E56" s="2">
        <f t="shared" si="1"/>
        <v>5.3056925177479286E-3</v>
      </c>
      <c r="F56" s="2">
        <f t="shared" si="5"/>
        <v>6.6704322367599125E-3</v>
      </c>
      <c r="G56" s="2">
        <f t="shared" si="3"/>
        <v>-1.3647397190119839E-3</v>
      </c>
      <c r="H56" s="2" t="str">
        <f t="shared" si="4"/>
        <v>Hold</v>
      </c>
    </row>
    <row r="57" spans="1:8" ht="13.5" x14ac:dyDescent="0.25">
      <c r="A57" s="3">
        <f>TITRES_STAT!B60</f>
        <v>42858</v>
      </c>
      <c r="B57" s="5">
        <f>TITRES_STAT!D60</f>
        <v>2.052</v>
      </c>
      <c r="C57" s="2">
        <f t="shared" si="0"/>
        <v>2.0616195622995757</v>
      </c>
      <c r="D57" s="2">
        <f t="shared" si="2"/>
        <v>2.0569572131480856</v>
      </c>
      <c r="E57" s="2">
        <f t="shared" si="1"/>
        <v>4.6623491514901083E-3</v>
      </c>
      <c r="F57" s="2">
        <f t="shared" si="5"/>
        <v>6.268815619705952E-3</v>
      </c>
      <c r="G57" s="2">
        <f t="shared" si="3"/>
        <v>-1.6064664682158437E-3</v>
      </c>
      <c r="H57" s="2" t="str">
        <f t="shared" si="4"/>
        <v>Hold</v>
      </c>
    </row>
    <row r="58" spans="1:8" ht="13.5" x14ac:dyDescent="0.25">
      <c r="A58" s="3">
        <f>TITRES_STAT!B61</f>
        <v>42859</v>
      </c>
      <c r="B58" s="5">
        <f>TITRES_STAT!D61</f>
        <v>2.0558999999999998</v>
      </c>
      <c r="C58" s="2">
        <f t="shared" si="0"/>
        <v>2.0607396296381024</v>
      </c>
      <c r="D58" s="2">
        <f t="shared" si="2"/>
        <v>2.0568789010630422</v>
      </c>
      <c r="E58" s="2">
        <f t="shared" si="1"/>
        <v>3.8607285750602571E-3</v>
      </c>
      <c r="F58" s="2">
        <f t="shared" si="5"/>
        <v>5.787198210776813E-3</v>
      </c>
      <c r="G58" s="2">
        <f t="shared" si="3"/>
        <v>-1.9264696357165559E-3</v>
      </c>
      <c r="H58" s="2" t="str">
        <f t="shared" si="4"/>
        <v>Hold</v>
      </c>
    </row>
    <row r="59" spans="1:8" ht="13.5" x14ac:dyDescent="0.25">
      <c r="A59" s="3">
        <f>TITRES_STAT!B62</f>
        <v>42860</v>
      </c>
      <c r="B59" s="5">
        <f>TITRES_STAT!D62</f>
        <v>2.0951</v>
      </c>
      <c r="C59" s="2">
        <f t="shared" si="0"/>
        <v>2.0599950712322403</v>
      </c>
      <c r="D59" s="2">
        <f t="shared" si="2"/>
        <v>2.0597100935768911</v>
      </c>
      <c r="E59" s="2">
        <f t="shared" si="1"/>
        <v>2.8497765534929442E-4</v>
      </c>
      <c r="F59" s="2">
        <f t="shared" si="5"/>
        <v>4.6867540996913095E-3</v>
      </c>
      <c r="G59" s="2">
        <f t="shared" si="3"/>
        <v>-4.401776444342015E-3</v>
      </c>
      <c r="H59" s="2" t="str">
        <f t="shared" si="4"/>
        <v>Hold</v>
      </c>
    </row>
    <row r="60" spans="1:8" ht="13.5" x14ac:dyDescent="0.25">
      <c r="A60" s="3">
        <f>TITRES_STAT!B63</f>
        <v>42863</v>
      </c>
      <c r="B60" s="5">
        <f>TITRES_STAT!D63</f>
        <v>2.0990000000000002</v>
      </c>
      <c r="C60" s="2">
        <f t="shared" si="0"/>
        <v>2.0593650602734344</v>
      </c>
      <c r="D60" s="2">
        <f t="shared" si="2"/>
        <v>2.0626204570156399</v>
      </c>
      <c r="E60" s="2">
        <f t="shared" si="1"/>
        <v>-3.2553967422055408E-3</v>
      </c>
      <c r="F60" s="2">
        <f t="shared" si="5"/>
        <v>3.0983239313119395E-3</v>
      </c>
      <c r="G60" s="2">
        <f t="shared" si="3"/>
        <v>-6.3537206735174798E-3</v>
      </c>
      <c r="H60" s="2" t="str">
        <f t="shared" si="4"/>
        <v>Hold</v>
      </c>
    </row>
    <row r="61" spans="1:8" ht="13.5" x14ac:dyDescent="0.25">
      <c r="A61" s="3">
        <f>TITRES_STAT!B64</f>
        <v>42864</v>
      </c>
      <c r="B61" s="5">
        <f>TITRES_STAT!D64</f>
        <v>2.1069</v>
      </c>
      <c r="C61" s="2">
        <f t="shared" si="0"/>
        <v>2.0588319740775214</v>
      </c>
      <c r="D61" s="2">
        <f t="shared" si="2"/>
        <v>2.0659004231626295</v>
      </c>
      <c r="E61" s="2">
        <f t="shared" si="1"/>
        <v>-7.0684490851080639E-3</v>
      </c>
      <c r="F61" s="2">
        <f t="shared" si="5"/>
        <v>1.0649693280279388E-3</v>
      </c>
      <c r="G61" s="2">
        <f t="shared" si="3"/>
        <v>-8.1334184131360027E-3</v>
      </c>
      <c r="H61" s="2" t="str">
        <f t="shared" si="4"/>
        <v>Hold</v>
      </c>
    </row>
    <row r="62" spans="1:8" ht="13.5" x14ac:dyDescent="0.25">
      <c r="A62" s="3">
        <f>TITRES_STAT!B65</f>
        <v>42865</v>
      </c>
      <c r="B62" s="5">
        <f>TITRES_STAT!D65</f>
        <v>2.0990000000000002</v>
      </c>
      <c r="C62" s="2">
        <f t="shared" si="0"/>
        <v>2.0589962857579027</v>
      </c>
      <c r="D62" s="2">
        <f t="shared" si="2"/>
        <v>2.0683522436691013</v>
      </c>
      <c r="E62" s="2">
        <f t="shared" si="1"/>
        <v>-9.3559579111985869E-3</v>
      </c>
      <c r="F62" s="2">
        <f t="shared" si="5"/>
        <v>-1.0192161198173664E-3</v>
      </c>
      <c r="G62" s="2">
        <f t="shared" si="3"/>
        <v>-8.3367417913812209E-3</v>
      </c>
      <c r="H62" s="2" t="str">
        <f t="shared" si="4"/>
        <v>Hold</v>
      </c>
    </row>
    <row r="63" spans="1:8" ht="13.5" x14ac:dyDescent="0.25">
      <c r="A63" s="3">
        <f>TITRES_STAT!B66</f>
        <v>42866</v>
      </c>
      <c r="B63" s="5">
        <f>TITRES_STAT!D66</f>
        <v>2.0990000000000002</v>
      </c>
      <c r="C63" s="2">
        <f t="shared" si="0"/>
        <v>2.0585199341028408</v>
      </c>
      <c r="D63" s="2">
        <f t="shared" si="2"/>
        <v>2.0706224478417603</v>
      </c>
      <c r="E63" s="2">
        <f t="shared" si="1"/>
        <v>-1.2102513738919463E-2</v>
      </c>
      <c r="F63" s="2">
        <f t="shared" si="5"/>
        <v>-3.2358756436377859E-3</v>
      </c>
      <c r="G63" s="2">
        <f t="shared" si="3"/>
        <v>-8.8666380952816762E-3</v>
      </c>
      <c r="H63" s="2" t="str">
        <f t="shared" si="4"/>
        <v>Hold</v>
      </c>
    </row>
    <row r="64" spans="1:8" ht="13.5" x14ac:dyDescent="0.25">
      <c r="A64" s="3">
        <f>TITRES_STAT!B67</f>
        <v>42867</v>
      </c>
      <c r="B64" s="5">
        <f>TITRES_STAT!D67</f>
        <v>2.0912000000000002</v>
      </c>
      <c r="C64" s="2">
        <f t="shared" si="0"/>
        <v>2.0581168673177883</v>
      </c>
      <c r="D64" s="2">
        <f t="shared" si="2"/>
        <v>2.072146710964593</v>
      </c>
      <c r="E64" s="2">
        <f t="shared" si="1"/>
        <v>-1.4029843646804707E-2</v>
      </c>
      <c r="F64" s="2">
        <f t="shared" si="5"/>
        <v>-5.3946692442711705E-3</v>
      </c>
      <c r="G64" s="2">
        <f t="shared" si="3"/>
        <v>-8.6351744025335367E-3</v>
      </c>
      <c r="H64" s="2" t="str">
        <f t="shared" si="4"/>
        <v>Hold</v>
      </c>
    </row>
    <row r="65" spans="1:8" ht="13.5" x14ac:dyDescent="0.25">
      <c r="A65" s="3">
        <f>TITRES_STAT!B68</f>
        <v>42870</v>
      </c>
      <c r="B65" s="5">
        <f>TITRES_STAT!D68</f>
        <v>2.0912000000000002</v>
      </c>
      <c r="C65" s="2">
        <f t="shared" si="0"/>
        <v>2.0577758108073594</v>
      </c>
      <c r="D65" s="2">
        <f t="shared" si="2"/>
        <v>2.0735580657079566</v>
      </c>
      <c r="E65" s="2">
        <f t="shared" si="1"/>
        <v>-1.5782254900597259E-2</v>
      </c>
      <c r="F65" s="2">
        <f t="shared" si="5"/>
        <v>-7.4721863755363889E-3</v>
      </c>
      <c r="G65" s="2">
        <f t="shared" si="3"/>
        <v>-8.3100685250608701E-3</v>
      </c>
      <c r="H65" s="2" t="str">
        <f t="shared" si="4"/>
        <v>Hold</v>
      </c>
    </row>
    <row r="66" spans="1:8" ht="13.5" x14ac:dyDescent="0.25">
      <c r="A66" s="3">
        <f>TITRES_STAT!B69</f>
        <v>42871</v>
      </c>
      <c r="B66" s="5">
        <f>TITRES_STAT!D69</f>
        <v>2.0754999999999999</v>
      </c>
      <c r="C66" s="2">
        <f t="shared" si="0"/>
        <v>2.0562872245293042</v>
      </c>
      <c r="D66" s="2">
        <f t="shared" si="2"/>
        <v>2.0737019126925524</v>
      </c>
      <c r="E66" s="2">
        <f t="shared" si="1"/>
        <v>-1.7414688163248204E-2</v>
      </c>
      <c r="F66" s="2">
        <f t="shared" si="5"/>
        <v>-9.4606867330787534E-3</v>
      </c>
      <c r="G66" s="2">
        <f t="shared" si="3"/>
        <v>-7.9540014301694509E-3</v>
      </c>
      <c r="H66" s="2" t="str">
        <f t="shared" si="4"/>
        <v>Hold</v>
      </c>
    </row>
    <row r="67" spans="1:8" ht="13.5" x14ac:dyDescent="0.25">
      <c r="A67" s="3">
        <f>TITRES_STAT!B70</f>
        <v>42872</v>
      </c>
      <c r="B67" s="5">
        <f>TITRES_STAT!D70</f>
        <v>2.0716000000000001</v>
      </c>
      <c r="C67" s="2">
        <f t="shared" si="0"/>
        <v>2.0556276515247962</v>
      </c>
      <c r="D67" s="2">
        <f t="shared" si="2"/>
        <v>2.0735462154560671</v>
      </c>
      <c r="E67" s="2">
        <f t="shared" si="1"/>
        <v>-1.7918563931270892E-2</v>
      </c>
      <c r="F67" s="2">
        <f t="shared" si="5"/>
        <v>-1.1152262172717182E-2</v>
      </c>
      <c r="G67" s="2">
        <f t="shared" si="3"/>
        <v>-6.76630175855371E-3</v>
      </c>
      <c r="H67" s="2" t="str">
        <f t="shared" si="4"/>
        <v>Hold</v>
      </c>
    </row>
    <row r="68" spans="1:8" ht="13.5" x14ac:dyDescent="0.25">
      <c r="A68" s="3">
        <f>TITRES_STAT!B71</f>
        <v>42873</v>
      </c>
      <c r="B68" s="5">
        <f>TITRES_STAT!D71</f>
        <v>2.0638000000000001</v>
      </c>
      <c r="C68" s="2">
        <f t="shared" si="0"/>
        <v>2.0556695512902121</v>
      </c>
      <c r="D68" s="2">
        <f t="shared" si="2"/>
        <v>2.0728242735704323</v>
      </c>
      <c r="E68" s="2">
        <f t="shared" si="1"/>
        <v>-1.7154722280220192E-2</v>
      </c>
      <c r="F68" s="2">
        <f t="shared" si="5"/>
        <v>-1.2352754194217785E-2</v>
      </c>
      <c r="G68" s="2">
        <f t="shared" si="3"/>
        <v>-4.8019680860024068E-3</v>
      </c>
      <c r="H68" s="2" t="str">
        <f t="shared" si="4"/>
        <v>Hold</v>
      </c>
    </row>
    <row r="69" spans="1:8" ht="13.5" x14ac:dyDescent="0.25">
      <c r="A69" s="3">
        <f>TITRES_STAT!B72</f>
        <v>42874</v>
      </c>
      <c r="B69" s="5">
        <f>TITRES_STAT!D72</f>
        <v>2.0638000000000001</v>
      </c>
      <c r="C69" s="2">
        <f t="shared" si="0"/>
        <v>2.0617357741686408</v>
      </c>
      <c r="D69" s="2">
        <f t="shared" si="2"/>
        <v>2.0721558088615115</v>
      </c>
      <c r="E69" s="2">
        <f t="shared" si="1"/>
        <v>-1.0420034692870672E-2</v>
      </c>
      <c r="F69" s="2">
        <f t="shared" si="5"/>
        <v>-1.1966210293948364E-2</v>
      </c>
      <c r="G69" s="2">
        <f t="shared" si="3"/>
        <v>1.5461756010776914E-3</v>
      </c>
      <c r="H69" s="2" t="str">
        <f t="shared" si="4"/>
        <v>Sell</v>
      </c>
    </row>
    <row r="70" spans="1:8" ht="13.5" x14ac:dyDescent="0.25">
      <c r="A70" s="3">
        <f>TITRES_STAT!B73</f>
        <v>42877</v>
      </c>
      <c r="B70" s="5">
        <f>TITRES_STAT!D73</f>
        <v>2.0638000000000001</v>
      </c>
      <c r="C70" s="2">
        <f t="shared" si="0"/>
        <v>2.0674687319888498</v>
      </c>
      <c r="D70" s="2">
        <f t="shared" si="2"/>
        <v>2.071536860056955</v>
      </c>
      <c r="E70" s="2">
        <f t="shared" si="1"/>
        <v>-4.0681280681051923E-3</v>
      </c>
      <c r="F70" s="2">
        <f t="shared" si="5"/>
        <v>-1.038659384877973E-2</v>
      </c>
      <c r="G70" s="2">
        <f t="shared" si="3"/>
        <v>6.3184657806745377E-3</v>
      </c>
      <c r="H70" s="2" t="str">
        <f t="shared" si="4"/>
        <v>Sell</v>
      </c>
    </row>
    <row r="71" spans="1:8" ht="13.5" x14ac:dyDescent="0.25">
      <c r="A71" s="3">
        <f>TITRES_STAT!B74</f>
        <v>42878</v>
      </c>
      <c r="B71" s="5">
        <f>TITRES_STAT!D74</f>
        <v>2.0716000000000001</v>
      </c>
      <c r="C71" s="2">
        <f t="shared" si="0"/>
        <v>2.0735350809136421</v>
      </c>
      <c r="D71" s="2">
        <f t="shared" si="2"/>
        <v>2.071541537089773</v>
      </c>
      <c r="E71" s="2">
        <f t="shared" si="1"/>
        <v>1.9935438238691816E-3</v>
      </c>
      <c r="F71" s="2">
        <f t="shared" si="5"/>
        <v>-7.9105663142499481E-3</v>
      </c>
      <c r="G71" s="2">
        <f t="shared" si="3"/>
        <v>9.9041101381191297E-3</v>
      </c>
      <c r="H71" s="2" t="str">
        <f t="shared" si="4"/>
        <v>Sell</v>
      </c>
    </row>
    <row r="72" spans="1:8" ht="13.5" x14ac:dyDescent="0.25">
      <c r="A72" s="3">
        <f>TITRES_STAT!B75</f>
        <v>42879</v>
      </c>
      <c r="B72" s="5">
        <f>TITRES_STAT!D75</f>
        <v>2.0638000000000001</v>
      </c>
      <c r="C72" s="2">
        <f t="shared" si="0"/>
        <v>2.0774527607730819</v>
      </c>
      <c r="D72" s="2">
        <f t="shared" si="2"/>
        <v>2.0709680898979381</v>
      </c>
      <c r="E72" s="2">
        <f t="shared" si="1"/>
        <v>6.4846708751438165E-3</v>
      </c>
      <c r="F72" s="2">
        <f t="shared" si="5"/>
        <v>-5.0315188763711948E-3</v>
      </c>
      <c r="G72" s="2">
        <f t="shared" si="3"/>
        <v>1.1516189751515011E-2</v>
      </c>
      <c r="H72" s="2" t="str">
        <f t="shared" si="4"/>
        <v>Sell</v>
      </c>
    </row>
    <row r="73" spans="1:8" ht="13.5" x14ac:dyDescent="0.25">
      <c r="A73" s="3">
        <f>TITRES_STAT!B76</f>
        <v>42880</v>
      </c>
      <c r="B73" s="5">
        <f>TITRES_STAT!D76</f>
        <v>2.0754999999999999</v>
      </c>
      <c r="C73" s="2">
        <f t="shared" si="0"/>
        <v>2.0807677206541464</v>
      </c>
      <c r="D73" s="2">
        <f t="shared" si="2"/>
        <v>2.0713037869425355</v>
      </c>
      <c r="E73" s="2">
        <f t="shared" si="1"/>
        <v>9.4639337116109168E-3</v>
      </c>
      <c r="F73" s="2">
        <f t="shared" si="5"/>
        <v>-2.1324283587747725E-3</v>
      </c>
      <c r="G73" s="2">
        <f t="shared" si="3"/>
        <v>1.1596362070385689E-2</v>
      </c>
      <c r="H73" s="2" t="str">
        <f t="shared" si="4"/>
        <v>Sell</v>
      </c>
    </row>
    <row r="74" spans="1:8" ht="13.5" x14ac:dyDescent="0.25">
      <c r="A74" s="3">
        <f>TITRES_STAT!B77</f>
        <v>42881</v>
      </c>
      <c r="B74" s="5">
        <f>TITRES_STAT!D77</f>
        <v>2.0676999999999999</v>
      </c>
      <c r="C74" s="2">
        <f t="shared" si="0"/>
        <v>2.0823726867073544</v>
      </c>
      <c r="D74" s="2">
        <f t="shared" si="2"/>
        <v>2.0710368397616072</v>
      </c>
      <c r="E74" s="2">
        <f t="shared" si="1"/>
        <v>1.1335846945747186E-2</v>
      </c>
      <c r="F74" s="2">
        <f t="shared" si="5"/>
        <v>5.6122670212961938E-4</v>
      </c>
      <c r="G74" s="2">
        <f t="shared" si="3"/>
        <v>1.0774620243617566E-2</v>
      </c>
      <c r="H74" s="2" t="str">
        <f t="shared" si="4"/>
        <v>Sell</v>
      </c>
    </row>
    <row r="75" spans="1:8" ht="13.5" x14ac:dyDescent="0.25">
      <c r="A75" s="3">
        <f>TITRES_STAT!B78</f>
        <v>42884</v>
      </c>
      <c r="B75" s="5">
        <f>TITRES_STAT!D78</f>
        <v>2.0716000000000001</v>
      </c>
      <c r="C75" s="2">
        <f t="shared" si="0"/>
        <v>2.0837307349062231</v>
      </c>
      <c r="D75" s="2">
        <f t="shared" si="2"/>
        <v>2.0710785553348217</v>
      </c>
      <c r="E75" s="2">
        <f t="shared" si="1"/>
        <v>1.2652179571401412E-2</v>
      </c>
      <c r="F75" s="2">
        <f t="shared" si="5"/>
        <v>2.9794172759839781E-3</v>
      </c>
      <c r="G75" s="2">
        <f t="shared" si="3"/>
        <v>9.6727622954174333E-3</v>
      </c>
      <c r="H75" s="2" t="str">
        <f t="shared" si="4"/>
        <v>Sell</v>
      </c>
    </row>
    <row r="76" spans="1:8" ht="13.5" x14ac:dyDescent="0.25">
      <c r="A76" s="3">
        <f>TITRES_STAT!B79</f>
        <v>42885</v>
      </c>
      <c r="B76" s="5">
        <f>TITRES_STAT!D79</f>
        <v>2.0716000000000001</v>
      </c>
      <c r="C76" s="2">
        <f t="shared" si="0"/>
        <v>2.082464467997573</v>
      </c>
      <c r="D76" s="2">
        <f t="shared" si="2"/>
        <v>2.0711171808655755</v>
      </c>
      <c r="E76" s="2">
        <f t="shared" si="1"/>
        <v>1.1347287131997508E-2</v>
      </c>
      <c r="F76" s="2">
        <f t="shared" si="5"/>
        <v>4.6529912471866847E-3</v>
      </c>
      <c r="G76" s="2">
        <f t="shared" si="3"/>
        <v>6.694295884810823E-3</v>
      </c>
      <c r="H76" s="2" t="str">
        <f t="shared" si="4"/>
        <v>Sell</v>
      </c>
    </row>
    <row r="77" spans="1:8" ht="13.5" x14ac:dyDescent="0.25">
      <c r="A77" s="3">
        <f>TITRES_STAT!B80</f>
        <v>42886</v>
      </c>
      <c r="B77" s="5">
        <f>TITRES_STAT!D80</f>
        <v>2.0716000000000001</v>
      </c>
      <c r="C77" s="2">
        <f t="shared" si="0"/>
        <v>2.0807930113825619</v>
      </c>
      <c r="D77" s="2">
        <f t="shared" si="2"/>
        <v>2.0711529452459034</v>
      </c>
      <c r="E77" s="2">
        <f t="shared" si="1"/>
        <v>9.640066136658465E-3</v>
      </c>
      <c r="F77" s="2">
        <f t="shared" si="5"/>
        <v>5.6504062250810408E-3</v>
      </c>
      <c r="G77" s="2">
        <f t="shared" si="3"/>
        <v>3.9896599115774242E-3</v>
      </c>
      <c r="H77" s="2" t="str">
        <f t="shared" si="4"/>
        <v>Sell</v>
      </c>
    </row>
    <row r="78" spans="1:8" ht="13.5" x14ac:dyDescent="0.25">
      <c r="A78" s="3">
        <f>TITRES_STAT!B81</f>
        <v>42887</v>
      </c>
      <c r="B78" s="5">
        <f>TITRES_STAT!D81</f>
        <v>2.0716000000000001</v>
      </c>
      <c r="C78" s="2">
        <f t="shared" si="0"/>
        <v>2.0781787019390907</v>
      </c>
      <c r="D78" s="2">
        <f t="shared" si="2"/>
        <v>2.0711860604128733</v>
      </c>
      <c r="E78" s="2">
        <f t="shared" si="1"/>
        <v>6.9926415262173691E-3</v>
      </c>
      <c r="F78" s="2">
        <f t="shared" si="5"/>
        <v>5.9188532853083073E-3</v>
      </c>
      <c r="G78" s="2">
        <f t="shared" si="3"/>
        <v>1.0737882409090618E-3</v>
      </c>
      <c r="H78" s="2" t="str">
        <f t="shared" si="4"/>
        <v>Sell</v>
      </c>
    </row>
    <row r="79" spans="1:8" ht="13.5" x14ac:dyDescent="0.25">
      <c r="A79" s="3">
        <f>TITRES_STAT!B82</f>
        <v>42888</v>
      </c>
      <c r="B79" s="5">
        <f>TITRES_STAT!D82</f>
        <v>2.0716000000000001</v>
      </c>
      <c r="C79" s="2">
        <f t="shared" ref="C79:C142" si="6">$C$4*B69+C78*(1-$C$4)</f>
        <v>2.0759665939484613</v>
      </c>
      <c r="D79" s="2">
        <f t="shared" si="2"/>
        <v>2.0712167226045124</v>
      </c>
      <c r="E79" s="2">
        <f t="shared" si="1"/>
        <v>4.749871343948886E-3</v>
      </c>
      <c r="F79" s="2">
        <f t="shared" si="5"/>
        <v>5.6850568970364234E-3</v>
      </c>
      <c r="G79" s="2">
        <f t="shared" si="3"/>
        <v>-9.3518555308753741E-4</v>
      </c>
      <c r="H79" s="2" t="str">
        <f t="shared" si="4"/>
        <v>Hold</v>
      </c>
    </row>
    <row r="80" spans="1:8" ht="13.5" x14ac:dyDescent="0.25">
      <c r="A80" s="3">
        <f>TITRES_STAT!B83</f>
        <v>42891</v>
      </c>
      <c r="B80" s="5">
        <f>TITRES_STAT!D83</f>
        <v>2.052</v>
      </c>
      <c r="C80" s="2">
        <f t="shared" si="6"/>
        <v>2.0740948102640826</v>
      </c>
      <c r="D80" s="2">
        <f t="shared" si="2"/>
        <v>2.0697932616708448</v>
      </c>
      <c r="E80" s="2">
        <f t="shared" si="1"/>
        <v>4.3015485932378361E-3</v>
      </c>
      <c r="F80" s="2">
        <f t="shared" si="5"/>
        <v>5.4083552362767066E-3</v>
      </c>
      <c r="G80" s="2">
        <f t="shared" si="3"/>
        <v>-1.1068066430388705E-3</v>
      </c>
      <c r="H80" s="2" t="str">
        <f t="shared" si="4"/>
        <v>Hold</v>
      </c>
    </row>
    <row r="81" spans="1:8" ht="13.5" x14ac:dyDescent="0.25">
      <c r="A81" s="3">
        <f>TITRES_STAT!B84</f>
        <v>42892</v>
      </c>
      <c r="B81" s="5">
        <f>TITRES_STAT!D84</f>
        <v>2.0676999999999999</v>
      </c>
      <c r="C81" s="2">
        <f t="shared" si="6"/>
        <v>2.0737109933003777</v>
      </c>
      <c r="D81" s="2">
        <f t="shared" si="2"/>
        <v>2.069638205250782</v>
      </c>
      <c r="E81" s="2">
        <f t="shared" si="1"/>
        <v>4.0727880495956548E-3</v>
      </c>
      <c r="F81" s="2">
        <f t="shared" si="5"/>
        <v>5.1412417989404966E-3</v>
      </c>
      <c r="G81" s="2">
        <f t="shared" si="3"/>
        <v>-1.0684537493448418E-3</v>
      </c>
      <c r="H81" s="2" t="str">
        <f t="shared" si="4"/>
        <v>Hold</v>
      </c>
    </row>
    <row r="82" spans="1:8" ht="13.5" x14ac:dyDescent="0.25">
      <c r="A82" s="3">
        <f>TITRES_STAT!B85</f>
        <v>42893</v>
      </c>
      <c r="B82" s="5">
        <f>TITRES_STAT!D85</f>
        <v>2.0716000000000001</v>
      </c>
      <c r="C82" s="2">
        <f t="shared" si="6"/>
        <v>2.0721862251003196</v>
      </c>
      <c r="D82" s="2">
        <f t="shared" si="2"/>
        <v>2.0697835233803539</v>
      </c>
      <c r="E82" s="2">
        <f t="shared" si="1"/>
        <v>2.4027017199657053E-3</v>
      </c>
      <c r="F82" s="2">
        <f t="shared" si="5"/>
        <v>4.5935337831455383E-3</v>
      </c>
      <c r="G82" s="2">
        <f t="shared" si="3"/>
        <v>-2.1908320631798331E-3</v>
      </c>
      <c r="H82" s="2" t="str">
        <f t="shared" si="4"/>
        <v>Hold</v>
      </c>
    </row>
    <row r="83" spans="1:8" ht="13.5" x14ac:dyDescent="0.25">
      <c r="A83" s="3">
        <f>TITRES_STAT!B86</f>
        <v>42894</v>
      </c>
      <c r="B83" s="5">
        <f>TITRES_STAT!D86</f>
        <v>2.0676999999999999</v>
      </c>
      <c r="C83" s="2">
        <f t="shared" si="6"/>
        <v>2.0726960366233476</v>
      </c>
      <c r="D83" s="2">
        <f t="shared" si="2"/>
        <v>2.0696291883151425</v>
      </c>
      <c r="E83" s="2">
        <f t="shared" si="1"/>
        <v>3.066848308205028E-3</v>
      </c>
      <c r="F83" s="2">
        <f t="shared" si="5"/>
        <v>4.2881966881574366E-3</v>
      </c>
      <c r="G83" s="2">
        <f t="shared" si="3"/>
        <v>-1.2213483799524086E-3</v>
      </c>
      <c r="H83" s="2" t="str">
        <f t="shared" si="4"/>
        <v>Hold</v>
      </c>
    </row>
    <row r="84" spans="1:8" ht="13.5" x14ac:dyDescent="0.25">
      <c r="A84" s="3">
        <f>TITRES_STAT!B87</f>
        <v>42895</v>
      </c>
      <c r="B84" s="5">
        <f>TITRES_STAT!D87</f>
        <v>2.0638000000000001</v>
      </c>
      <c r="C84" s="2">
        <f t="shared" si="6"/>
        <v>2.071927415604371</v>
      </c>
      <c r="D84" s="2">
        <f t="shared" si="2"/>
        <v>2.0691973965880948</v>
      </c>
      <c r="E84" s="2">
        <f t="shared" si="1"/>
        <v>2.7300190162762306E-3</v>
      </c>
      <c r="F84" s="2">
        <f t="shared" si="5"/>
        <v>3.9765611537811952E-3</v>
      </c>
      <c r="G84" s="2">
        <f t="shared" si="3"/>
        <v>-1.2465421375049647E-3</v>
      </c>
      <c r="H84" s="2" t="str">
        <f t="shared" si="4"/>
        <v>Hold</v>
      </c>
    </row>
    <row r="85" spans="1:8" ht="13.5" x14ac:dyDescent="0.25">
      <c r="A85" s="3">
        <f>TITRES_STAT!B88</f>
        <v>42898</v>
      </c>
      <c r="B85" s="5">
        <f>TITRES_STAT!D88</f>
        <v>2.0638000000000001</v>
      </c>
      <c r="C85" s="2">
        <f t="shared" si="6"/>
        <v>2.071877043972929</v>
      </c>
      <c r="D85" s="2">
        <f t="shared" si="2"/>
        <v>2.0687975894334212</v>
      </c>
      <c r="E85" s="2">
        <f t="shared" si="1"/>
        <v>3.0794545395078643E-3</v>
      </c>
      <c r="F85" s="2">
        <f t="shared" si="5"/>
        <v>3.7971398309265291E-3</v>
      </c>
      <c r="G85" s="2">
        <f t="shared" si="3"/>
        <v>-7.1768529141866483E-4</v>
      </c>
      <c r="H85" s="2" t="str">
        <f t="shared" si="4"/>
        <v>Hold</v>
      </c>
    </row>
    <row r="86" spans="1:8" ht="13.5" x14ac:dyDescent="0.25">
      <c r="A86" s="3">
        <f>TITRES_STAT!B89</f>
        <v>42899</v>
      </c>
      <c r="B86" s="5">
        <f>TITRES_STAT!D89</f>
        <v>2.0638000000000001</v>
      </c>
      <c r="C86" s="2">
        <f t="shared" si="6"/>
        <v>2.0718344218232474</v>
      </c>
      <c r="D86" s="2">
        <f t="shared" si="2"/>
        <v>2.0684273976235383</v>
      </c>
      <c r="E86" s="2">
        <f t="shared" si="1"/>
        <v>3.4070241997090633E-3</v>
      </c>
      <c r="F86" s="2">
        <f t="shared" si="5"/>
        <v>3.7191167046830361E-3</v>
      </c>
      <c r="G86" s="2">
        <f t="shared" si="3"/>
        <v>-3.1209250497397272E-4</v>
      </c>
      <c r="H86" s="2" t="str">
        <f t="shared" si="4"/>
        <v>Hold</v>
      </c>
    </row>
    <row r="87" spans="1:8" ht="13.5" x14ac:dyDescent="0.25">
      <c r="A87" s="3">
        <f>TITRES_STAT!B90</f>
        <v>42900</v>
      </c>
      <c r="B87" s="5">
        <f>TITRES_STAT!D90</f>
        <v>2.0638000000000001</v>
      </c>
      <c r="C87" s="2">
        <f t="shared" si="6"/>
        <v>2.0717983569273635</v>
      </c>
      <c r="D87" s="2">
        <f t="shared" si="2"/>
        <v>2.0680846274292022</v>
      </c>
      <c r="E87" s="2">
        <f t="shared" si="1"/>
        <v>3.7137294981612889E-3</v>
      </c>
      <c r="F87" s="2">
        <f t="shared" si="5"/>
        <v>3.7180392633786872E-3</v>
      </c>
      <c r="G87" s="2">
        <f t="shared" si="3"/>
        <v>-4.3097652173982107E-6</v>
      </c>
      <c r="H87" s="2" t="str">
        <f t="shared" si="4"/>
        <v>Hold</v>
      </c>
    </row>
    <row r="88" spans="1:8" ht="13.5" x14ac:dyDescent="0.25">
      <c r="A88" s="3">
        <f>TITRES_STAT!B91</f>
        <v>42901</v>
      </c>
      <c r="B88" s="5">
        <f>TITRES_STAT!D91</f>
        <v>2.0638000000000001</v>
      </c>
      <c r="C88" s="2">
        <f t="shared" si="6"/>
        <v>2.0717678404769999</v>
      </c>
      <c r="D88" s="2">
        <f t="shared" si="2"/>
        <v>2.0677672476196318</v>
      </c>
      <c r="E88" s="2">
        <f t="shared" si="1"/>
        <v>4.0005928573680904E-3</v>
      </c>
      <c r="F88" s="2">
        <f t="shared" si="5"/>
        <v>3.7745499821765682E-3</v>
      </c>
      <c r="G88" s="2">
        <f t="shared" si="3"/>
        <v>2.260428751915222E-4</v>
      </c>
      <c r="H88" s="2" t="str">
        <f t="shared" si="4"/>
        <v>Sell</v>
      </c>
    </row>
    <row r="89" spans="1:8" ht="13.5" x14ac:dyDescent="0.25">
      <c r="A89" s="3">
        <f>TITRES_STAT!B92</f>
        <v>42902</v>
      </c>
      <c r="B89" s="5">
        <f>TITRES_STAT!D92</f>
        <v>2.0638000000000001</v>
      </c>
      <c r="C89" s="2">
        <f t="shared" si="6"/>
        <v>2.0717420188651539</v>
      </c>
      <c r="D89" s="2">
        <f t="shared" si="2"/>
        <v>2.0674733774255851</v>
      </c>
      <c r="E89" s="2">
        <f t="shared" si="1"/>
        <v>4.2686414395687322E-3</v>
      </c>
      <c r="F89" s="2">
        <f t="shared" si="5"/>
        <v>3.8733682736550013E-3</v>
      </c>
      <c r="G89" s="2">
        <f t="shared" si="3"/>
        <v>3.9527316591373091E-4</v>
      </c>
      <c r="H89" s="2" t="str">
        <f t="shared" si="4"/>
        <v>Sell</v>
      </c>
    </row>
    <row r="90" spans="1:8" ht="13.5" x14ac:dyDescent="0.25">
      <c r="A90" s="3">
        <f>TITRES_STAT!B93</f>
        <v>42905</v>
      </c>
      <c r="B90" s="5">
        <f>TITRES_STAT!D93</f>
        <v>2.0638000000000001</v>
      </c>
      <c r="C90" s="2">
        <f t="shared" si="6"/>
        <v>2.0687047851935918</v>
      </c>
      <c r="D90" s="2">
        <f t="shared" si="2"/>
        <v>2.0672012753940603</v>
      </c>
      <c r="E90" s="2">
        <f t="shared" si="1"/>
        <v>1.5035097995315105E-3</v>
      </c>
      <c r="F90" s="2">
        <f t="shared" si="5"/>
        <v>3.3993965788303034E-3</v>
      </c>
      <c r="G90" s="2">
        <f t="shared" si="3"/>
        <v>-1.8958867792987929E-3</v>
      </c>
      <c r="H90" s="2" t="str">
        <f t="shared" si="4"/>
        <v>Hold</v>
      </c>
    </row>
    <row r="91" spans="1:8" ht="13.5" x14ac:dyDescent="0.25">
      <c r="A91" s="3">
        <f>TITRES_STAT!B94</f>
        <v>42906</v>
      </c>
      <c r="B91" s="5">
        <f>TITRES_STAT!D94</f>
        <v>2.0638000000000001</v>
      </c>
      <c r="C91" s="2">
        <f t="shared" si="6"/>
        <v>2.068550202856116</v>
      </c>
      <c r="D91" s="2">
        <f t="shared" si="2"/>
        <v>2.0669493290685743</v>
      </c>
      <c r="E91" s="2">
        <f t="shared" si="1"/>
        <v>1.6008737875417012E-3</v>
      </c>
      <c r="F91" s="2">
        <f t="shared" si="5"/>
        <v>3.0396920205725832E-3</v>
      </c>
      <c r="G91" s="2">
        <f t="shared" si="3"/>
        <v>-1.438818233030882E-3</v>
      </c>
      <c r="H91" s="2" t="str">
        <f t="shared" si="4"/>
        <v>Hold</v>
      </c>
    </row>
    <row r="92" spans="1:8" ht="13.5" x14ac:dyDescent="0.25">
      <c r="A92" s="3">
        <f>TITRES_STAT!B95</f>
        <v>42907</v>
      </c>
      <c r="B92" s="5">
        <f>TITRES_STAT!D95</f>
        <v>2.0598999999999998</v>
      </c>
      <c r="C92" s="2">
        <f t="shared" si="6"/>
        <v>2.0690194024167137</v>
      </c>
      <c r="D92" s="2">
        <f t="shared" si="2"/>
        <v>2.0664271565449761</v>
      </c>
      <c r="E92" s="2">
        <f t="shared" ref="E92:E155" si="7">C92-D92</f>
        <v>2.592245871737564E-3</v>
      </c>
      <c r="F92" s="2">
        <f t="shared" si="5"/>
        <v>2.9502027908055797E-3</v>
      </c>
      <c r="G92" s="2">
        <f t="shared" si="3"/>
        <v>-3.5795691906801569E-4</v>
      </c>
      <c r="H92" s="2" t="str">
        <f t="shared" si="4"/>
        <v>Hold</v>
      </c>
    </row>
    <row r="93" spans="1:8" ht="13.5" x14ac:dyDescent="0.25">
      <c r="A93" s="3">
        <f>TITRES_STAT!B96</f>
        <v>42908</v>
      </c>
      <c r="B93" s="5">
        <f>TITRES_STAT!D96</f>
        <v>2.0638000000000001</v>
      </c>
      <c r="C93" s="2">
        <f t="shared" si="6"/>
        <v>2.0688164174295269</v>
      </c>
      <c r="D93" s="2">
        <f t="shared" ref="D93:D156" si="8">$D$4*B93+(1-$D$4)*D92</f>
        <v>2.0662325523564595</v>
      </c>
      <c r="E93" s="2">
        <f t="shared" si="7"/>
        <v>2.583865073067404E-3</v>
      </c>
      <c r="F93" s="2">
        <f t="shared" si="5"/>
        <v>2.8769352472579448E-3</v>
      </c>
      <c r="G93" s="2">
        <f t="shared" si="3"/>
        <v>-2.9307017419054077E-4</v>
      </c>
      <c r="H93" s="2" t="str">
        <f t="shared" si="4"/>
        <v>Hold</v>
      </c>
    </row>
    <row r="94" spans="1:8" ht="13.5" x14ac:dyDescent="0.25">
      <c r="A94" s="3">
        <f>TITRES_STAT!B97</f>
        <v>42909</v>
      </c>
      <c r="B94" s="5">
        <f>TITRES_STAT!D97</f>
        <v>2.0638000000000001</v>
      </c>
      <c r="C94" s="2">
        <f t="shared" si="6"/>
        <v>2.0680446609019074</v>
      </c>
      <c r="D94" s="2">
        <f t="shared" si="8"/>
        <v>2.0660523632930179</v>
      </c>
      <c r="E94" s="2">
        <f t="shared" si="7"/>
        <v>1.9922976088895261E-3</v>
      </c>
      <c r="F94" s="2">
        <f t="shared" si="5"/>
        <v>2.700007719584261E-3</v>
      </c>
      <c r="G94" s="2">
        <f t="shared" si="3"/>
        <v>-7.0771011069473491E-4</v>
      </c>
      <c r="H94" s="2" t="str">
        <f t="shared" si="4"/>
        <v>Hold</v>
      </c>
    </row>
    <row r="95" spans="1:8" ht="13.5" x14ac:dyDescent="0.25">
      <c r="A95" s="3">
        <f>TITRES_STAT!B98</f>
        <v>42914</v>
      </c>
      <c r="B95" s="5">
        <f>TITRES_STAT!D98</f>
        <v>2.0598999999999998</v>
      </c>
      <c r="C95" s="2">
        <f t="shared" si="6"/>
        <v>2.067391636147768</v>
      </c>
      <c r="D95" s="2">
        <f t="shared" si="8"/>
        <v>2.0655966326787203</v>
      </c>
      <c r="E95" s="2">
        <f t="shared" si="7"/>
        <v>1.7950034690477068E-3</v>
      </c>
      <c r="F95" s="2">
        <f t="shared" si="5"/>
        <v>2.5190068694769504E-3</v>
      </c>
      <c r="G95" s="2">
        <f t="shared" si="3"/>
        <v>-7.2400340042924356E-4</v>
      </c>
      <c r="H95" s="2" t="str">
        <f t="shared" si="4"/>
        <v>Hold</v>
      </c>
    </row>
    <row r="96" spans="1:8" ht="13.5" x14ac:dyDescent="0.25">
      <c r="A96" s="3">
        <f>TITRES_STAT!B99</f>
        <v>42915</v>
      </c>
      <c r="B96" s="5">
        <f>TITRES_STAT!D99</f>
        <v>2.0598999999999998</v>
      </c>
      <c r="C96" s="2">
        <f t="shared" si="6"/>
        <v>2.0668390767404192</v>
      </c>
      <c r="D96" s="2">
        <f t="shared" si="8"/>
        <v>2.0651746598877039</v>
      </c>
      <c r="E96" s="2">
        <f t="shared" si="7"/>
        <v>1.6644168527153447E-3</v>
      </c>
      <c r="F96" s="2">
        <f t="shared" si="5"/>
        <v>2.3480888661246294E-3</v>
      </c>
      <c r="G96" s="2">
        <f t="shared" si="3"/>
        <v>-6.8367201340928472E-4</v>
      </c>
      <c r="H96" s="2" t="str">
        <f t="shared" si="4"/>
        <v>Hold</v>
      </c>
    </row>
    <row r="97" spans="1:8" ht="13.5" x14ac:dyDescent="0.25">
      <c r="A97" s="3">
        <f>TITRES_STAT!B100</f>
        <v>42916</v>
      </c>
      <c r="B97" s="5">
        <f>TITRES_STAT!D100</f>
        <v>2.0598999999999998</v>
      </c>
      <c r="C97" s="2">
        <f t="shared" si="6"/>
        <v>2.0663715264726625</v>
      </c>
      <c r="D97" s="2">
        <f t="shared" si="8"/>
        <v>2.0647839443404665</v>
      </c>
      <c r="E97" s="2">
        <f t="shared" si="7"/>
        <v>1.5875821321960082E-3</v>
      </c>
      <c r="F97" s="2">
        <f t="shared" si="5"/>
        <v>2.1959875193389052E-3</v>
      </c>
      <c r="G97" s="2">
        <f t="shared" si="3"/>
        <v>-6.0840538714289696E-4</v>
      </c>
      <c r="H97" s="2" t="str">
        <f t="shared" si="4"/>
        <v>Hold</v>
      </c>
    </row>
    <row r="98" spans="1:8" ht="13.5" x14ac:dyDescent="0.25">
      <c r="A98" s="3">
        <f>TITRES_STAT!B101</f>
        <v>42919</v>
      </c>
      <c r="B98" s="5">
        <f>TITRES_STAT!D101</f>
        <v>2.0558999999999998</v>
      </c>
      <c r="C98" s="2">
        <f t="shared" si="6"/>
        <v>2.0659759070153298</v>
      </c>
      <c r="D98" s="2">
        <f t="shared" si="8"/>
        <v>2.0641258743893207</v>
      </c>
      <c r="E98" s="2">
        <f t="shared" si="7"/>
        <v>1.8500326260091349E-3</v>
      </c>
      <c r="F98" s="2">
        <f t="shared" si="5"/>
        <v>2.1267965406729511E-3</v>
      </c>
      <c r="G98" s="2">
        <f t="shared" si="3"/>
        <v>-2.7676391466381622E-4</v>
      </c>
      <c r="H98" s="2" t="str">
        <f t="shared" si="4"/>
        <v>Hold</v>
      </c>
    </row>
    <row r="99" spans="1:8" ht="13.5" x14ac:dyDescent="0.25">
      <c r="A99" s="3">
        <f>TITRES_STAT!B102</f>
        <v>42920</v>
      </c>
      <c r="B99" s="5">
        <f>TITRES_STAT!D102</f>
        <v>2.0558999999999998</v>
      </c>
      <c r="C99" s="2">
        <f t="shared" si="6"/>
        <v>2.0656411520898947</v>
      </c>
      <c r="D99" s="2">
        <f t="shared" si="8"/>
        <v>2.063516550360482</v>
      </c>
      <c r="E99" s="2">
        <f t="shared" si="7"/>
        <v>2.1246017294127562E-3</v>
      </c>
      <c r="F99" s="2">
        <f t="shared" si="5"/>
        <v>2.1263575784209125E-3</v>
      </c>
      <c r="G99" s="2">
        <f t="shared" si="3"/>
        <v>-1.7558490081562989E-6</v>
      </c>
      <c r="H99" s="2" t="str">
        <f t="shared" si="4"/>
        <v>Hold</v>
      </c>
    </row>
    <row r="100" spans="1:8" ht="13.5" x14ac:dyDescent="0.25">
      <c r="A100" s="3">
        <f>TITRES_STAT!B103</f>
        <v>42921</v>
      </c>
      <c r="B100" s="5">
        <f>TITRES_STAT!D103</f>
        <v>2.052</v>
      </c>
      <c r="C100" s="2">
        <f t="shared" si="6"/>
        <v>2.0653578979222185</v>
      </c>
      <c r="D100" s="2">
        <f t="shared" si="8"/>
        <v>2.062663472556002</v>
      </c>
      <c r="E100" s="2">
        <f t="shared" si="7"/>
        <v>2.6944253662164463E-3</v>
      </c>
      <c r="F100" s="2">
        <f t="shared" si="5"/>
        <v>2.2399711359800192E-3</v>
      </c>
      <c r="G100" s="2">
        <f t="shared" ref="G100:G163" si="9">E100-F100</f>
        <v>4.5445423023642711E-4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42922</v>
      </c>
      <c r="B101" s="5">
        <f>TITRES_STAT!D104</f>
        <v>2.0364</v>
      </c>
      <c r="C101" s="2">
        <f t="shared" si="6"/>
        <v>2.0651182213188002</v>
      </c>
      <c r="D101" s="2">
        <f t="shared" si="8"/>
        <v>2.0607180301444465</v>
      </c>
      <c r="E101" s="2">
        <f t="shared" si="7"/>
        <v>4.4001911743536404E-3</v>
      </c>
      <c r="F101" s="2">
        <f t="shared" ref="F101:F164" si="11">(E101*(2/(10)))+((1-(2/10))*F100)</f>
        <v>2.6720151436547437E-3</v>
      </c>
      <c r="G101" s="2">
        <f t="shared" si="9"/>
        <v>1.7281760306988967E-3</v>
      </c>
      <c r="H101" s="2" t="str">
        <f t="shared" si="10"/>
        <v>Sell</v>
      </c>
    </row>
    <row r="102" spans="1:8" ht="13.5" x14ac:dyDescent="0.25">
      <c r="A102" s="3">
        <f>TITRES_STAT!B105</f>
        <v>42923</v>
      </c>
      <c r="B102" s="5">
        <f>TITRES_STAT!D105</f>
        <v>2.0364</v>
      </c>
      <c r="C102" s="2">
        <f t="shared" si="6"/>
        <v>2.0643154180389849</v>
      </c>
      <c r="D102" s="2">
        <f t="shared" si="8"/>
        <v>2.0589166945781914</v>
      </c>
      <c r="E102" s="2">
        <f t="shared" si="7"/>
        <v>5.3987234607935086E-3</v>
      </c>
      <c r="F102" s="2">
        <f t="shared" si="11"/>
        <v>3.2173568070824965E-3</v>
      </c>
      <c r="G102" s="2">
        <f t="shared" si="9"/>
        <v>2.1813666537110121E-3</v>
      </c>
      <c r="H102" s="2" t="str">
        <f t="shared" si="10"/>
        <v>Sell</v>
      </c>
    </row>
    <row r="103" spans="1:8" ht="13.5" x14ac:dyDescent="0.25">
      <c r="A103" s="3">
        <f>TITRES_STAT!B106</f>
        <v>42926</v>
      </c>
      <c r="B103" s="5">
        <f>TITRES_STAT!D106</f>
        <v>2.0364</v>
      </c>
      <c r="C103" s="2">
        <f t="shared" si="6"/>
        <v>2.0642361229560642</v>
      </c>
      <c r="D103" s="2">
        <f t="shared" si="8"/>
        <v>2.0572487912761033</v>
      </c>
      <c r="E103" s="2">
        <f t="shared" si="7"/>
        <v>6.9873316799609064E-3</v>
      </c>
      <c r="F103" s="2">
        <f t="shared" si="11"/>
        <v>3.9713517816581789E-3</v>
      </c>
      <c r="G103" s="2">
        <f t="shared" si="9"/>
        <v>3.0159798983027276E-3</v>
      </c>
      <c r="H103" s="2" t="str">
        <f t="shared" si="10"/>
        <v>Sell</v>
      </c>
    </row>
    <row r="104" spans="1:8" ht="13.5" x14ac:dyDescent="0.25">
      <c r="A104" s="3">
        <f>TITRES_STAT!B107</f>
        <v>42927</v>
      </c>
      <c r="B104" s="5">
        <f>TITRES_STAT!D107</f>
        <v>2.0364</v>
      </c>
      <c r="C104" s="2">
        <f t="shared" si="6"/>
        <v>2.0641690271166699</v>
      </c>
      <c r="D104" s="2">
        <f t="shared" si="8"/>
        <v>2.0557044363667623</v>
      </c>
      <c r="E104" s="2">
        <f t="shared" si="7"/>
        <v>8.4645907499076856E-3</v>
      </c>
      <c r="F104" s="2">
        <f t="shared" si="11"/>
        <v>4.8699995753080805E-3</v>
      </c>
      <c r="G104" s="2">
        <f t="shared" si="9"/>
        <v>3.594591174599605E-3</v>
      </c>
      <c r="H104" s="2" t="str">
        <f t="shared" si="10"/>
        <v>Sell</v>
      </c>
    </row>
    <row r="105" spans="1:8" ht="13.5" x14ac:dyDescent="0.25">
      <c r="A105" s="3">
        <f>TITRES_STAT!B108</f>
        <v>42928</v>
      </c>
      <c r="B105" s="5">
        <f>TITRES_STAT!D108</f>
        <v>2.0364</v>
      </c>
      <c r="C105" s="2">
        <f t="shared" si="6"/>
        <v>2.0635122537141051</v>
      </c>
      <c r="D105" s="2">
        <f t="shared" si="8"/>
        <v>2.0542744781173723</v>
      </c>
      <c r="E105" s="2">
        <f t="shared" si="7"/>
        <v>9.2377755967327779E-3</v>
      </c>
      <c r="F105" s="2">
        <f t="shared" si="11"/>
        <v>5.74355477959302E-3</v>
      </c>
      <c r="G105" s="2">
        <f t="shared" si="9"/>
        <v>3.4942208171397579E-3</v>
      </c>
      <c r="H105" s="2" t="str">
        <f t="shared" si="10"/>
        <v>Sell</v>
      </c>
    </row>
    <row r="106" spans="1:8" ht="13.5" x14ac:dyDescent="0.25">
      <c r="A106" s="3">
        <f>TITRES_STAT!B109</f>
        <v>42929</v>
      </c>
      <c r="B106" s="5">
        <f>TITRES_STAT!D109</f>
        <v>2.0364</v>
      </c>
      <c r="C106" s="2">
        <f t="shared" si="6"/>
        <v>2.0629565223734736</v>
      </c>
      <c r="D106" s="2">
        <f t="shared" si="8"/>
        <v>2.0529504427012708</v>
      </c>
      <c r="E106" s="2">
        <f t="shared" si="7"/>
        <v>1.0006079672202794E-2</v>
      </c>
      <c r="F106" s="2">
        <f t="shared" si="11"/>
        <v>6.5960597581149749E-3</v>
      </c>
      <c r="G106" s="2">
        <f t="shared" si="9"/>
        <v>3.4100199140878196E-3</v>
      </c>
      <c r="H106" s="2" t="str">
        <f t="shared" si="10"/>
        <v>Sell</v>
      </c>
    </row>
    <row r="107" spans="1:8" ht="13.5" x14ac:dyDescent="0.25">
      <c r="A107" s="3">
        <f>TITRES_STAT!B110</f>
        <v>42930</v>
      </c>
      <c r="B107" s="5">
        <f>TITRES_STAT!D110</f>
        <v>2.0364</v>
      </c>
      <c r="C107" s="2">
        <f t="shared" si="6"/>
        <v>2.0624862881621699</v>
      </c>
      <c r="D107" s="2">
        <f t="shared" si="8"/>
        <v>2.0517244839826581</v>
      </c>
      <c r="E107" s="2">
        <f t="shared" si="7"/>
        <v>1.0761804179511891E-2</v>
      </c>
      <c r="F107" s="2">
        <f t="shared" si="11"/>
        <v>7.4292086423943587E-3</v>
      </c>
      <c r="G107" s="2">
        <f t="shared" si="9"/>
        <v>3.3325955371175326E-3</v>
      </c>
      <c r="H107" s="2" t="str">
        <f t="shared" si="10"/>
        <v>Sell</v>
      </c>
    </row>
    <row r="108" spans="1:8" ht="13.5" x14ac:dyDescent="0.25">
      <c r="A108" s="3">
        <f>TITRES_STAT!B111</f>
        <v>42933</v>
      </c>
      <c r="B108" s="5">
        <f>TITRES_STAT!D111</f>
        <v>2.0364</v>
      </c>
      <c r="C108" s="2">
        <f t="shared" si="6"/>
        <v>2.0614730130602976</v>
      </c>
      <c r="D108" s="2">
        <f t="shared" si="8"/>
        <v>2.0505893370209796</v>
      </c>
      <c r="E108" s="2">
        <f t="shared" si="7"/>
        <v>1.0883676039318058E-2</v>
      </c>
      <c r="F108" s="2">
        <f t="shared" si="11"/>
        <v>8.1201021217790978E-3</v>
      </c>
      <c r="G108" s="2">
        <f t="shared" si="9"/>
        <v>2.7635739175389598E-3</v>
      </c>
      <c r="H108" s="2" t="str">
        <f t="shared" si="10"/>
        <v>Sell</v>
      </c>
    </row>
    <row r="109" spans="1:8" ht="13.5" x14ac:dyDescent="0.25">
      <c r="A109" s="3">
        <f>TITRES_STAT!B112</f>
        <v>42934</v>
      </c>
      <c r="B109" s="5">
        <f>TITRES_STAT!D112</f>
        <v>2.0364</v>
      </c>
      <c r="C109" s="2">
        <f t="shared" si="6"/>
        <v>2.0606156264356366</v>
      </c>
      <c r="D109" s="2">
        <f t="shared" si="8"/>
        <v>2.0495382750194255</v>
      </c>
      <c r="E109" s="2">
        <f t="shared" si="7"/>
        <v>1.1077351416211023E-2</v>
      </c>
      <c r="F109" s="2">
        <f t="shared" si="11"/>
        <v>8.7115519806654843E-3</v>
      </c>
      <c r="G109" s="2">
        <f t="shared" si="9"/>
        <v>2.3657994355455389E-3</v>
      </c>
      <c r="H109" s="2" t="str">
        <f t="shared" si="10"/>
        <v>Sell</v>
      </c>
    </row>
    <row r="110" spans="1:8" ht="13.5" x14ac:dyDescent="0.25">
      <c r="A110" s="3">
        <f>TITRES_STAT!B113</f>
        <v>42935</v>
      </c>
      <c r="B110" s="5">
        <f>TITRES_STAT!D113</f>
        <v>2.0364</v>
      </c>
      <c r="C110" s="2">
        <f t="shared" si="6"/>
        <v>2.0592901454455386</v>
      </c>
      <c r="D110" s="2">
        <f t="shared" si="8"/>
        <v>2.0485650694624309</v>
      </c>
      <c r="E110" s="2">
        <f t="shared" si="7"/>
        <v>1.0725075983107679E-2</v>
      </c>
      <c r="F110" s="2">
        <f t="shared" si="11"/>
        <v>9.1142567811539239E-3</v>
      </c>
      <c r="G110" s="2">
        <f t="shared" si="9"/>
        <v>1.6108192019537552E-3</v>
      </c>
      <c r="H110" s="2" t="str">
        <f t="shared" si="10"/>
        <v>Sell</v>
      </c>
    </row>
    <row r="111" spans="1:8" ht="13.5" x14ac:dyDescent="0.25">
      <c r="A111" s="3">
        <f>TITRES_STAT!B114</f>
        <v>42936</v>
      </c>
      <c r="B111" s="5">
        <f>TITRES_STAT!D114</f>
        <v>2.0207000000000002</v>
      </c>
      <c r="C111" s="2">
        <f t="shared" si="6"/>
        <v>2.0557685846077631</v>
      </c>
      <c r="D111" s="2">
        <f t="shared" si="8"/>
        <v>2.0465009902429916</v>
      </c>
      <c r="E111" s="2">
        <f t="shared" si="7"/>
        <v>9.2675943647715364E-3</v>
      </c>
      <c r="F111" s="2">
        <f t="shared" si="11"/>
        <v>9.1449242978774471E-3</v>
      </c>
      <c r="G111" s="2">
        <f t="shared" si="9"/>
        <v>1.226700668940893E-4</v>
      </c>
      <c r="H111" s="2" t="str">
        <f t="shared" si="10"/>
        <v>Sell</v>
      </c>
    </row>
    <row r="112" spans="1:8" ht="13.5" x14ac:dyDescent="0.25">
      <c r="A112" s="3">
        <f>TITRES_STAT!B115</f>
        <v>42937</v>
      </c>
      <c r="B112" s="5">
        <f>TITRES_STAT!D115</f>
        <v>2.0011000000000001</v>
      </c>
      <c r="C112" s="2">
        <f t="shared" si="6"/>
        <v>2.0527888023604151</v>
      </c>
      <c r="D112" s="2">
        <f t="shared" si="8"/>
        <v>2.0431379539286958</v>
      </c>
      <c r="E112" s="2">
        <f t="shared" si="7"/>
        <v>9.6508484317192611E-3</v>
      </c>
      <c r="F112" s="2">
        <f t="shared" si="11"/>
        <v>9.2461091246458099E-3</v>
      </c>
      <c r="G112" s="2">
        <f t="shared" si="9"/>
        <v>4.0473930707345118E-4</v>
      </c>
      <c r="H112" s="2" t="str">
        <f t="shared" si="10"/>
        <v>Sell</v>
      </c>
    </row>
    <row r="113" spans="1:8" ht="13.5" x14ac:dyDescent="0.25">
      <c r="A113" s="3">
        <f>TITRES_STAT!B116</f>
        <v>42940</v>
      </c>
      <c r="B113" s="5">
        <f>TITRES_STAT!D116</f>
        <v>2.0285000000000002</v>
      </c>
      <c r="C113" s="2">
        <f t="shared" si="6"/>
        <v>2.0502674481511205</v>
      </c>
      <c r="D113" s="2">
        <f t="shared" si="8"/>
        <v>2.0420536610450886</v>
      </c>
      <c r="E113" s="2">
        <f t="shared" si="7"/>
        <v>8.2137871060319334E-3</v>
      </c>
      <c r="F113" s="2">
        <f t="shared" si="11"/>
        <v>9.039644720923036E-3</v>
      </c>
      <c r="G113" s="2">
        <f t="shared" si="9"/>
        <v>-8.258576148911026E-4</v>
      </c>
      <c r="H113" s="2" t="str">
        <f t="shared" si="10"/>
        <v>Hold</v>
      </c>
    </row>
    <row r="114" spans="1:8" ht="13.5" x14ac:dyDescent="0.25">
      <c r="A114" s="3">
        <f>TITRES_STAT!B117</f>
        <v>42942</v>
      </c>
      <c r="B114" s="5">
        <f>TITRES_STAT!D117</f>
        <v>2.0285000000000002</v>
      </c>
      <c r="C114" s="2">
        <f t="shared" si="6"/>
        <v>2.0481339945894095</v>
      </c>
      <c r="D114" s="2">
        <f t="shared" si="8"/>
        <v>2.0410496861528595</v>
      </c>
      <c r="E114" s="2">
        <f t="shared" si="7"/>
        <v>7.0843084365499465E-3</v>
      </c>
      <c r="F114" s="2">
        <f t="shared" si="11"/>
        <v>8.6485774640484188E-3</v>
      </c>
      <c r="G114" s="2">
        <f t="shared" si="9"/>
        <v>-1.5642690274984723E-3</v>
      </c>
      <c r="H114" s="2" t="str">
        <f t="shared" si="10"/>
        <v>Hold</v>
      </c>
    </row>
    <row r="115" spans="1:8" ht="13.5" x14ac:dyDescent="0.25">
      <c r="A115" s="3">
        <f>TITRES_STAT!B118</f>
        <v>42943</v>
      </c>
      <c r="B115" s="5">
        <f>TITRES_STAT!D118</f>
        <v>2.0324</v>
      </c>
      <c r="C115" s="2">
        <f t="shared" si="6"/>
        <v>2.0463287646525772</v>
      </c>
      <c r="D115" s="2">
        <f t="shared" si="8"/>
        <v>2.0404089686600551</v>
      </c>
      <c r="E115" s="2">
        <f t="shared" si="7"/>
        <v>5.9197959925221255E-3</v>
      </c>
      <c r="F115" s="2">
        <f t="shared" si="11"/>
        <v>8.1028211697431601E-3</v>
      </c>
      <c r="G115" s="2">
        <f t="shared" si="9"/>
        <v>-2.1830251772210346E-3</v>
      </c>
      <c r="H115" s="2" t="str">
        <f t="shared" si="10"/>
        <v>Hold</v>
      </c>
    </row>
    <row r="116" spans="1:8" ht="13.5" x14ac:dyDescent="0.25">
      <c r="A116" s="3">
        <f>TITRES_STAT!B119</f>
        <v>42944</v>
      </c>
      <c r="B116" s="5">
        <f>TITRES_STAT!D119</f>
        <v>1.8915</v>
      </c>
      <c r="C116" s="2">
        <f t="shared" si="6"/>
        <v>2.0448012623983343</v>
      </c>
      <c r="D116" s="2">
        <f t="shared" si="8"/>
        <v>2.029378674685236</v>
      </c>
      <c r="E116" s="2">
        <f t="shared" si="7"/>
        <v>1.5422587713098235E-2</v>
      </c>
      <c r="F116" s="2">
        <f t="shared" si="11"/>
        <v>9.5667744784141764E-3</v>
      </c>
      <c r="G116" s="2">
        <f t="shared" si="9"/>
        <v>5.8558132346840583E-3</v>
      </c>
      <c r="H116" s="2" t="str">
        <f t="shared" si="10"/>
        <v>Sell</v>
      </c>
    </row>
    <row r="117" spans="1:8" ht="13.5" x14ac:dyDescent="0.25">
      <c r="A117" s="3">
        <f>TITRES_STAT!B120</f>
        <v>42947</v>
      </c>
      <c r="B117" s="5">
        <f>TITRES_STAT!D120</f>
        <v>2.0712999999999999</v>
      </c>
      <c r="C117" s="2">
        <f t="shared" si="6"/>
        <v>2.0435087604908984</v>
      </c>
      <c r="D117" s="2">
        <f t="shared" si="8"/>
        <v>2.0324839580418854</v>
      </c>
      <c r="E117" s="2">
        <f t="shared" si="7"/>
        <v>1.1024802449012938E-2</v>
      </c>
      <c r="F117" s="2">
        <f t="shared" si="11"/>
        <v>9.8583800725339284E-3</v>
      </c>
      <c r="G117" s="2">
        <f t="shared" si="9"/>
        <v>1.1664223764790097E-3</v>
      </c>
      <c r="H117" s="2" t="str">
        <f t="shared" si="10"/>
        <v>Sell</v>
      </c>
    </row>
    <row r="118" spans="1:8" ht="13.5" x14ac:dyDescent="0.25">
      <c r="A118" s="3">
        <f>TITRES_STAT!B121</f>
        <v>42948</v>
      </c>
      <c r="B118" s="5">
        <f>TITRES_STAT!D121</f>
        <v>2.0712999999999999</v>
      </c>
      <c r="C118" s="2">
        <f t="shared" si="6"/>
        <v>2.0424151050307602</v>
      </c>
      <c r="D118" s="2">
        <f t="shared" si="8"/>
        <v>2.0353592204091533</v>
      </c>
      <c r="E118" s="2">
        <f t="shared" si="7"/>
        <v>7.0558846216068893E-3</v>
      </c>
      <c r="F118" s="2">
        <f t="shared" si="11"/>
        <v>9.2978809823485217E-3</v>
      </c>
      <c r="G118" s="2">
        <f t="shared" si="9"/>
        <v>-2.2419963607416323E-3</v>
      </c>
      <c r="H118" s="2" t="str">
        <f t="shared" si="10"/>
        <v>Hold</v>
      </c>
    </row>
    <row r="119" spans="1:8" ht="13.5" x14ac:dyDescent="0.25">
      <c r="A119" s="3">
        <f>TITRES_STAT!B122</f>
        <v>42949</v>
      </c>
      <c r="B119" s="5">
        <f>TITRES_STAT!D122</f>
        <v>2.0712999999999999</v>
      </c>
      <c r="C119" s="2">
        <f t="shared" si="6"/>
        <v>2.0414897042567972</v>
      </c>
      <c r="D119" s="2">
        <f t="shared" si="8"/>
        <v>2.0380215003788456</v>
      </c>
      <c r="E119" s="2">
        <f t="shared" si="7"/>
        <v>3.4682038779516589E-3</v>
      </c>
      <c r="F119" s="2">
        <f t="shared" si="11"/>
        <v>8.1319455614691488E-3</v>
      </c>
      <c r="G119" s="2">
        <f t="shared" si="9"/>
        <v>-4.6637416835174899E-3</v>
      </c>
      <c r="H119" s="2" t="str">
        <f t="shared" si="10"/>
        <v>Hold</v>
      </c>
    </row>
    <row r="120" spans="1:8" ht="13.5" x14ac:dyDescent="0.25">
      <c r="A120" s="3">
        <f>TITRES_STAT!B123</f>
        <v>42950</v>
      </c>
      <c r="B120" s="5">
        <f>TITRES_STAT!D123</f>
        <v>2.0712999999999999</v>
      </c>
      <c r="C120" s="2">
        <f t="shared" si="6"/>
        <v>2.0407066728326746</v>
      </c>
      <c r="D120" s="2">
        <f t="shared" si="8"/>
        <v>2.040486574424857</v>
      </c>
      <c r="E120" s="2">
        <f t="shared" si="7"/>
        <v>2.200984078175594E-4</v>
      </c>
      <c r="F120" s="2">
        <f t="shared" si="11"/>
        <v>6.5495761307388309E-3</v>
      </c>
      <c r="G120" s="2">
        <f t="shared" si="9"/>
        <v>-6.3294777229212715E-3</v>
      </c>
      <c r="H120" s="2" t="str">
        <f t="shared" si="10"/>
        <v>Hold</v>
      </c>
    </row>
    <row r="121" spans="1:8" ht="13.5" x14ac:dyDescent="0.25">
      <c r="A121" s="3">
        <f>TITRES_STAT!B124</f>
        <v>42951</v>
      </c>
      <c r="B121" s="5">
        <f>TITRES_STAT!D124</f>
        <v>2.0668000000000002</v>
      </c>
      <c r="C121" s="2">
        <f t="shared" si="6"/>
        <v>2.0376287231661094</v>
      </c>
      <c r="D121" s="2">
        <f t="shared" si="8"/>
        <v>2.0424357170600529</v>
      </c>
      <c r="E121" s="2">
        <f t="shared" si="7"/>
        <v>-4.8069938939434564E-3</v>
      </c>
      <c r="F121" s="2">
        <f t="shared" si="11"/>
        <v>4.2782621258023743E-3</v>
      </c>
      <c r="G121" s="2">
        <f t="shared" si="9"/>
        <v>-9.0852560197458299E-3</v>
      </c>
      <c r="H121" s="2" t="str">
        <f t="shared" si="10"/>
        <v>Hold</v>
      </c>
    </row>
    <row r="122" spans="1:8" ht="13.5" x14ac:dyDescent="0.25">
      <c r="A122" s="3">
        <f>TITRES_STAT!B125</f>
        <v>42954</v>
      </c>
      <c r="B122" s="5">
        <f>TITRES_STAT!D125</f>
        <v>2.0668000000000002</v>
      </c>
      <c r="C122" s="2">
        <f t="shared" si="6"/>
        <v>2.0320089196020925</v>
      </c>
      <c r="D122" s="2">
        <f t="shared" si="8"/>
        <v>2.0442404787593085</v>
      </c>
      <c r="E122" s="2">
        <f t="shared" si="7"/>
        <v>-1.2231559157215965E-2</v>
      </c>
      <c r="F122" s="2">
        <f t="shared" si="11"/>
        <v>9.7629786919870617E-4</v>
      </c>
      <c r="G122" s="2">
        <f t="shared" si="9"/>
        <v>-1.3207857026414672E-2</v>
      </c>
      <c r="H122" s="2" t="str">
        <f t="shared" si="10"/>
        <v>Hold</v>
      </c>
    </row>
    <row r="123" spans="1:8" ht="13.5" x14ac:dyDescent="0.25">
      <c r="A123" s="3">
        <f>TITRES_STAT!B126</f>
        <v>42955</v>
      </c>
      <c r="B123" s="5">
        <f>TITRES_STAT!D126</f>
        <v>2.0668000000000002</v>
      </c>
      <c r="C123" s="2">
        <f t="shared" si="6"/>
        <v>2.0314690858171556</v>
      </c>
      <c r="D123" s="2">
        <f t="shared" si="8"/>
        <v>2.0459115544067674</v>
      </c>
      <c r="E123" s="2">
        <f t="shared" si="7"/>
        <v>-1.4442468589611845E-2</v>
      </c>
      <c r="F123" s="2">
        <f t="shared" si="11"/>
        <v>-2.1074554225634042E-3</v>
      </c>
      <c r="G123" s="2">
        <f t="shared" si="9"/>
        <v>-1.2335013167048442E-2</v>
      </c>
      <c r="H123" s="2" t="str">
        <f t="shared" si="10"/>
        <v>Hold</v>
      </c>
    </row>
    <row r="124" spans="1:8" ht="13.5" x14ac:dyDescent="0.25">
      <c r="A124" s="3">
        <f>TITRES_STAT!B127</f>
        <v>42956</v>
      </c>
      <c r="B124" s="5">
        <f>TITRES_STAT!D127</f>
        <v>2.0486</v>
      </c>
      <c r="C124" s="2">
        <f t="shared" si="6"/>
        <v>2.0310123033837471</v>
      </c>
      <c r="D124" s="2">
        <f t="shared" si="8"/>
        <v>2.0461106985247848</v>
      </c>
      <c r="E124" s="2">
        <f t="shared" si="7"/>
        <v>-1.5098395141037724E-2</v>
      </c>
      <c r="F124" s="2">
        <f t="shared" si="11"/>
        <v>-4.7056433662582683E-3</v>
      </c>
      <c r="G124" s="2">
        <f t="shared" si="9"/>
        <v>-1.0392751774779455E-2</v>
      </c>
      <c r="H124" s="2" t="str">
        <f t="shared" si="10"/>
        <v>Hold</v>
      </c>
    </row>
    <row r="125" spans="1:8" ht="13.5" x14ac:dyDescent="0.25">
      <c r="A125" s="3">
        <f>TITRES_STAT!B128</f>
        <v>42957</v>
      </c>
      <c r="B125" s="5">
        <f>TITRES_STAT!D128</f>
        <v>2.0486</v>
      </c>
      <c r="C125" s="2">
        <f t="shared" si="6"/>
        <v>2.0312257951708625</v>
      </c>
      <c r="D125" s="2">
        <f t="shared" si="8"/>
        <v>2.0462950912266527</v>
      </c>
      <c r="E125" s="2">
        <f t="shared" si="7"/>
        <v>-1.5069296055790105E-2</v>
      </c>
      <c r="F125" s="2">
        <f t="shared" si="11"/>
        <v>-6.7783739041646363E-3</v>
      </c>
      <c r="G125" s="2">
        <f t="shared" si="9"/>
        <v>-8.2909221516254683E-3</v>
      </c>
      <c r="H125" s="2" t="str">
        <f t="shared" si="10"/>
        <v>Hold</v>
      </c>
    </row>
    <row r="126" spans="1:8" ht="13.5" x14ac:dyDescent="0.25">
      <c r="A126" s="3">
        <f>TITRES_STAT!B129</f>
        <v>42958</v>
      </c>
      <c r="B126" s="5">
        <f>TITRES_STAT!D129</f>
        <v>2.0486</v>
      </c>
      <c r="C126" s="2">
        <f t="shared" si="6"/>
        <v>2.00972951899073</v>
      </c>
      <c r="D126" s="2">
        <f t="shared" si="8"/>
        <v>2.0464658252098635</v>
      </c>
      <c r="E126" s="2">
        <f t="shared" si="7"/>
        <v>-3.6736306219133485E-2</v>
      </c>
      <c r="F126" s="2">
        <f t="shared" si="11"/>
        <v>-1.2769960367158406E-2</v>
      </c>
      <c r="G126" s="2">
        <f t="shared" si="9"/>
        <v>-2.3966345851975081E-2</v>
      </c>
      <c r="H126" s="2" t="str">
        <f t="shared" si="10"/>
        <v>Hold</v>
      </c>
    </row>
    <row r="127" spans="1:8" ht="13.5" x14ac:dyDescent="0.25">
      <c r="A127" s="3">
        <f>TITRES_STAT!B130</f>
        <v>42961</v>
      </c>
      <c r="B127" s="5">
        <f>TITRES_STAT!D130</f>
        <v>2.0486</v>
      </c>
      <c r="C127" s="2">
        <f t="shared" si="6"/>
        <v>2.0192019006844637</v>
      </c>
      <c r="D127" s="2">
        <f t="shared" si="8"/>
        <v>2.0466239122313552</v>
      </c>
      <c r="E127" s="2">
        <f t="shared" si="7"/>
        <v>-2.74220115468915E-2</v>
      </c>
      <c r="F127" s="2">
        <f t="shared" si="11"/>
        <v>-1.5700370603105026E-2</v>
      </c>
      <c r="G127" s="2">
        <f t="shared" si="9"/>
        <v>-1.1721640943786475E-2</v>
      </c>
      <c r="H127" s="2" t="str">
        <f t="shared" si="10"/>
        <v>Hold</v>
      </c>
    </row>
    <row r="128" spans="1:8" ht="13.5" x14ac:dyDescent="0.25">
      <c r="A128" s="3">
        <f>TITRES_STAT!B131</f>
        <v>42962</v>
      </c>
      <c r="B128" s="5">
        <f>TITRES_STAT!D131</f>
        <v>2.0486</v>
      </c>
      <c r="C128" s="2">
        <f t="shared" si="6"/>
        <v>2.0272169928868538</v>
      </c>
      <c r="D128" s="2">
        <f t="shared" si="8"/>
        <v>2.0467702891031068</v>
      </c>
      <c r="E128" s="2">
        <f t="shared" si="7"/>
        <v>-1.9553296216253013E-2</v>
      </c>
      <c r="F128" s="2">
        <f t="shared" si="11"/>
        <v>-1.6470955725734624E-2</v>
      </c>
      <c r="G128" s="2">
        <f t="shared" si="9"/>
        <v>-3.0823404905183892E-3</v>
      </c>
      <c r="H128" s="2" t="str">
        <f t="shared" si="10"/>
        <v>Hold</v>
      </c>
    </row>
    <row r="129" spans="1:8" ht="13.5" x14ac:dyDescent="0.25">
      <c r="A129" s="3">
        <f>TITRES_STAT!B132</f>
        <v>42963</v>
      </c>
      <c r="B129" s="5">
        <f>TITRES_STAT!D132</f>
        <v>2.0486</v>
      </c>
      <c r="C129" s="2">
        <f t="shared" si="6"/>
        <v>2.033998993981184</v>
      </c>
      <c r="D129" s="2">
        <f t="shared" si="8"/>
        <v>2.0469058232436175</v>
      </c>
      <c r="E129" s="2">
        <f t="shared" si="7"/>
        <v>-1.2906829262433472E-2</v>
      </c>
      <c r="F129" s="2">
        <f t="shared" si="11"/>
        <v>-1.5758130433074394E-2</v>
      </c>
      <c r="G129" s="2">
        <f t="shared" si="9"/>
        <v>2.8513011706409221E-3</v>
      </c>
      <c r="H129" s="2" t="str">
        <f t="shared" si="10"/>
        <v>Sell</v>
      </c>
    </row>
    <row r="130" spans="1:8" ht="13.5" x14ac:dyDescent="0.25">
      <c r="A130" s="3">
        <f>TITRES_STAT!B133</f>
        <v>42964</v>
      </c>
      <c r="B130" s="5">
        <f>TITRES_STAT!D133</f>
        <v>2.0030000000000001</v>
      </c>
      <c r="C130" s="2">
        <f t="shared" si="6"/>
        <v>2.039737610291771</v>
      </c>
      <c r="D130" s="2">
        <f t="shared" si="8"/>
        <v>2.0436535400403866</v>
      </c>
      <c r="E130" s="2">
        <f t="shared" si="7"/>
        <v>-3.9159297486155431E-3</v>
      </c>
      <c r="F130" s="2">
        <f t="shared" si="11"/>
        <v>-1.3389690296182625E-2</v>
      </c>
      <c r="G130" s="2">
        <f t="shared" si="9"/>
        <v>9.4737605475670814E-3</v>
      </c>
      <c r="H130" s="2" t="str">
        <f t="shared" si="10"/>
        <v>Sell</v>
      </c>
    </row>
    <row r="131" spans="1:8" ht="13.5" x14ac:dyDescent="0.25">
      <c r="A131" s="3">
        <f>TITRES_STAT!B134</f>
        <v>42965</v>
      </c>
      <c r="B131" s="5">
        <f>TITRES_STAT!D134</f>
        <v>2.0486</v>
      </c>
      <c r="C131" s="2">
        <f t="shared" si="6"/>
        <v>2.043901054862268</v>
      </c>
      <c r="D131" s="2">
        <f t="shared" si="8"/>
        <v>2.0440199444818394</v>
      </c>
      <c r="E131" s="2">
        <f t="shared" si="7"/>
        <v>-1.1888961957140509E-4</v>
      </c>
      <c r="F131" s="2">
        <f t="shared" si="11"/>
        <v>-1.0735530160860381E-2</v>
      </c>
      <c r="G131" s="2">
        <f t="shared" si="9"/>
        <v>1.0616640541288976E-2</v>
      </c>
      <c r="H131" s="2" t="str">
        <f t="shared" si="10"/>
        <v>Sell</v>
      </c>
    </row>
    <row r="132" spans="1:8" ht="13.5" x14ac:dyDescent="0.25">
      <c r="A132" s="3">
        <f>TITRES_STAT!B135</f>
        <v>42968</v>
      </c>
      <c r="B132" s="5">
        <f>TITRES_STAT!D135</f>
        <v>2.0486</v>
      </c>
      <c r="C132" s="2">
        <f t="shared" si="6"/>
        <v>2.0474239694988423</v>
      </c>
      <c r="D132" s="2">
        <f t="shared" si="8"/>
        <v>2.0443592078535548</v>
      </c>
      <c r="E132" s="2">
        <f t="shared" si="7"/>
        <v>3.0647616452874615E-3</v>
      </c>
      <c r="F132" s="2">
        <f t="shared" si="11"/>
        <v>-7.9754717996308126E-3</v>
      </c>
      <c r="G132" s="2">
        <f t="shared" si="9"/>
        <v>1.1040233444918274E-2</v>
      </c>
      <c r="H132" s="2" t="str">
        <f t="shared" si="10"/>
        <v>Sell</v>
      </c>
    </row>
    <row r="133" spans="1:8" ht="13.5" x14ac:dyDescent="0.25">
      <c r="A133" s="3">
        <f>TITRES_STAT!B136</f>
        <v>42969</v>
      </c>
      <c r="B133" s="5">
        <f>TITRES_STAT!D136</f>
        <v>2.0486</v>
      </c>
      <c r="C133" s="2">
        <f t="shared" si="6"/>
        <v>2.0504048972682511</v>
      </c>
      <c r="D133" s="2">
        <f t="shared" si="8"/>
        <v>2.0446733406051432</v>
      </c>
      <c r="E133" s="2">
        <f t="shared" si="7"/>
        <v>5.731556663107984E-3</v>
      </c>
      <c r="F133" s="2">
        <f t="shared" si="11"/>
        <v>-5.2340661070830541E-3</v>
      </c>
      <c r="G133" s="2">
        <f t="shared" si="9"/>
        <v>1.0965622770191037E-2</v>
      </c>
      <c r="H133" s="2" t="str">
        <f t="shared" si="10"/>
        <v>Sell</v>
      </c>
    </row>
    <row r="134" spans="1:8" ht="13.5" x14ac:dyDescent="0.25">
      <c r="A134" s="3">
        <f>TITRES_STAT!B137</f>
        <v>42970</v>
      </c>
      <c r="B134" s="5">
        <f>TITRES_STAT!D137</f>
        <v>2.0486</v>
      </c>
      <c r="C134" s="2">
        <f t="shared" si="6"/>
        <v>2.0501272207654431</v>
      </c>
      <c r="D134" s="2">
        <f t="shared" si="8"/>
        <v>2.0449642042640215</v>
      </c>
      <c r="E134" s="2">
        <f t="shared" si="7"/>
        <v>5.1630165014215912E-3</v>
      </c>
      <c r="F134" s="2">
        <f t="shared" si="11"/>
        <v>-3.1546495853821254E-3</v>
      </c>
      <c r="G134" s="2">
        <f t="shared" si="9"/>
        <v>8.3176660868037166E-3</v>
      </c>
      <c r="H134" s="2" t="str">
        <f t="shared" si="10"/>
        <v>Sell</v>
      </c>
    </row>
    <row r="135" spans="1:8" ht="13.5" x14ac:dyDescent="0.25">
      <c r="A135" s="3">
        <f>TITRES_STAT!B138</f>
        <v>42971</v>
      </c>
      <c r="B135" s="5">
        <f>TITRES_STAT!D138</f>
        <v>2.0486</v>
      </c>
      <c r="C135" s="2">
        <f t="shared" si="6"/>
        <v>2.0498922637246055</v>
      </c>
      <c r="D135" s="2">
        <f t="shared" si="8"/>
        <v>2.0452335224666864</v>
      </c>
      <c r="E135" s="2">
        <f t="shared" si="7"/>
        <v>4.6587412579190968E-3</v>
      </c>
      <c r="F135" s="2">
        <f t="shared" si="11"/>
        <v>-1.5919714167218811E-3</v>
      </c>
      <c r="G135" s="2">
        <f t="shared" si="9"/>
        <v>6.2507126746409779E-3</v>
      </c>
      <c r="H135" s="2" t="str">
        <f t="shared" si="10"/>
        <v>Sell</v>
      </c>
    </row>
    <row r="136" spans="1:8" ht="13.5" x14ac:dyDescent="0.25">
      <c r="A136" s="3">
        <f>TITRES_STAT!B139</f>
        <v>42972</v>
      </c>
      <c r="B136" s="5">
        <f>TITRES_STAT!D139</f>
        <v>2.0486</v>
      </c>
      <c r="C136" s="2">
        <f t="shared" si="6"/>
        <v>2.04969345392082</v>
      </c>
      <c r="D136" s="2">
        <f t="shared" si="8"/>
        <v>2.0454828911728575</v>
      </c>
      <c r="E136" s="2">
        <f t="shared" si="7"/>
        <v>4.2105627479624985E-3</v>
      </c>
      <c r="F136" s="2">
        <f t="shared" si="11"/>
        <v>-4.3146458378500515E-4</v>
      </c>
      <c r="G136" s="2">
        <f t="shared" si="9"/>
        <v>4.6420273317475036E-3</v>
      </c>
      <c r="H136" s="2" t="str">
        <f t="shared" si="10"/>
        <v>Sell</v>
      </c>
    </row>
    <row r="137" spans="1:8" ht="13.5" x14ac:dyDescent="0.25">
      <c r="A137" s="3">
        <f>TITRES_STAT!B140</f>
        <v>42975</v>
      </c>
      <c r="B137" s="5">
        <f>TITRES_STAT!D140</f>
        <v>2.0486</v>
      </c>
      <c r="C137" s="2">
        <f t="shared" si="6"/>
        <v>2.0495252302406937</v>
      </c>
      <c r="D137" s="2">
        <f t="shared" si="8"/>
        <v>2.0457137881230163</v>
      </c>
      <c r="E137" s="2">
        <f t="shared" si="7"/>
        <v>3.8114421176773661E-3</v>
      </c>
      <c r="F137" s="2">
        <f t="shared" si="11"/>
        <v>4.1711675650746912E-4</v>
      </c>
      <c r="G137" s="2">
        <f t="shared" si="9"/>
        <v>3.3943253611698971E-3</v>
      </c>
      <c r="H137" s="2" t="str">
        <f t="shared" si="10"/>
        <v>Sell</v>
      </c>
    </row>
    <row r="138" spans="1:8" ht="13.5" x14ac:dyDescent="0.25">
      <c r="A138" s="3">
        <f>TITRES_STAT!B141</f>
        <v>42976</v>
      </c>
      <c r="B138" s="5">
        <f>TITRES_STAT!D141</f>
        <v>2.0486</v>
      </c>
      <c r="C138" s="2">
        <f t="shared" si="6"/>
        <v>2.0493828871267405</v>
      </c>
      <c r="D138" s="2">
        <f t="shared" si="8"/>
        <v>2.0459275815953855</v>
      </c>
      <c r="E138" s="2">
        <f t="shared" si="7"/>
        <v>3.4553055313550907E-3</v>
      </c>
      <c r="F138" s="2">
        <f t="shared" si="11"/>
        <v>1.0247545114769935E-3</v>
      </c>
      <c r="G138" s="2">
        <f t="shared" si="9"/>
        <v>2.430551019878097E-3</v>
      </c>
      <c r="H138" s="2" t="str">
        <f t="shared" si="10"/>
        <v>Sell</v>
      </c>
    </row>
    <row r="139" spans="1:8" ht="13.5" x14ac:dyDescent="0.25">
      <c r="A139" s="3">
        <f>TITRES_STAT!B142</f>
        <v>42977</v>
      </c>
      <c r="B139" s="5">
        <f>TITRES_STAT!D142</f>
        <v>2.044</v>
      </c>
      <c r="C139" s="2">
        <f t="shared" si="6"/>
        <v>2.0492624429533959</v>
      </c>
      <c r="D139" s="2">
        <f t="shared" si="8"/>
        <v>2.0457847977735049</v>
      </c>
      <c r="E139" s="2">
        <f t="shared" si="7"/>
        <v>3.4776451798910202E-3</v>
      </c>
      <c r="F139" s="2">
        <f t="shared" si="11"/>
        <v>1.5153326451597989E-3</v>
      </c>
      <c r="G139" s="2">
        <f t="shared" si="9"/>
        <v>1.962312534731221E-3</v>
      </c>
      <c r="H139" s="2" t="str">
        <f t="shared" si="10"/>
        <v>Sell</v>
      </c>
    </row>
    <row r="140" spans="1:8" ht="13.5" x14ac:dyDescent="0.25">
      <c r="A140" s="3">
        <f>TITRES_STAT!B143</f>
        <v>42978</v>
      </c>
      <c r="B140" s="5">
        <f>TITRES_STAT!D143</f>
        <v>2.044</v>
      </c>
      <c r="C140" s="2">
        <f t="shared" si="6"/>
        <v>2.0421451440374887</v>
      </c>
      <c r="D140" s="2">
        <f t="shared" si="8"/>
        <v>2.0456525905310228</v>
      </c>
      <c r="E140" s="2">
        <f t="shared" si="7"/>
        <v>-3.5074464935340721E-3</v>
      </c>
      <c r="F140" s="2">
        <f t="shared" si="11"/>
        <v>5.1077681742102464E-4</v>
      </c>
      <c r="G140" s="2">
        <f t="shared" si="9"/>
        <v>-4.0182233109550963E-3</v>
      </c>
      <c r="H140" s="2" t="str">
        <f t="shared" si="10"/>
        <v>Hold</v>
      </c>
    </row>
    <row r="141" spans="1:8" ht="13.5" x14ac:dyDescent="0.25">
      <c r="A141" s="3">
        <f>TITRES_STAT!B144</f>
        <v>42982</v>
      </c>
      <c r="B141" s="5">
        <f>TITRES_STAT!D144</f>
        <v>2.0486</v>
      </c>
      <c r="C141" s="2">
        <f t="shared" si="6"/>
        <v>2.043138198800952</v>
      </c>
      <c r="D141" s="2">
        <f t="shared" si="8"/>
        <v>2.0458709171583545</v>
      </c>
      <c r="E141" s="2">
        <f t="shared" si="7"/>
        <v>-2.7327183574024083E-3</v>
      </c>
      <c r="F141" s="2">
        <f t="shared" si="11"/>
        <v>-1.3792221754366197E-4</v>
      </c>
      <c r="G141" s="2">
        <f t="shared" si="9"/>
        <v>-2.5947961398587465E-3</v>
      </c>
      <c r="H141" s="2" t="str">
        <f t="shared" si="10"/>
        <v>Hold</v>
      </c>
    </row>
    <row r="142" spans="1:8" ht="13.5" x14ac:dyDescent="0.25">
      <c r="A142" s="3">
        <f>TITRES_STAT!B145</f>
        <v>42983</v>
      </c>
      <c r="B142" s="5">
        <f>TITRES_STAT!D145</f>
        <v>2.0394000000000001</v>
      </c>
      <c r="C142" s="2">
        <f t="shared" si="6"/>
        <v>2.043978475908498</v>
      </c>
      <c r="D142" s="2">
        <f t="shared" si="8"/>
        <v>2.0453915899614392</v>
      </c>
      <c r="E142" s="2">
        <f t="shared" si="7"/>
        <v>-1.4131140529412001E-3</v>
      </c>
      <c r="F142" s="2">
        <f t="shared" si="11"/>
        <v>-3.9296058462316962E-4</v>
      </c>
      <c r="G142" s="2">
        <f t="shared" si="9"/>
        <v>-1.0201534683180304E-3</v>
      </c>
      <c r="H142" s="2" t="str">
        <f t="shared" si="10"/>
        <v>Hold</v>
      </c>
    </row>
    <row r="143" spans="1:8" ht="13.5" x14ac:dyDescent="0.25">
      <c r="A143" s="3">
        <f>TITRES_STAT!B146</f>
        <v>42984</v>
      </c>
      <c r="B143" s="5">
        <f>TITRES_STAT!D146</f>
        <v>2.0167000000000002</v>
      </c>
      <c r="C143" s="2">
        <f t="shared" ref="C143:C206" si="12">$C$4*B133+C142*(1-$C$4)</f>
        <v>2.0446894796148829</v>
      </c>
      <c r="D143" s="2">
        <f t="shared" si="8"/>
        <v>2.0432662870013325</v>
      </c>
      <c r="E143" s="2">
        <f t="shared" si="7"/>
        <v>1.4231926135503947E-3</v>
      </c>
      <c r="F143" s="2">
        <f t="shared" si="11"/>
        <v>-2.9729944988456721E-5</v>
      </c>
      <c r="G143" s="2">
        <f t="shared" si="9"/>
        <v>1.4529225585388514E-3</v>
      </c>
      <c r="H143" s="2" t="str">
        <f t="shared" si="10"/>
        <v>Sell</v>
      </c>
    </row>
    <row r="144" spans="1:8" ht="13.5" x14ac:dyDescent="0.25">
      <c r="A144" s="3">
        <f>TITRES_STAT!B147</f>
        <v>42985</v>
      </c>
      <c r="B144" s="5">
        <f>TITRES_STAT!D147</f>
        <v>1.9665999999999999</v>
      </c>
      <c r="C144" s="2">
        <f t="shared" si="12"/>
        <v>2.04529109813567</v>
      </c>
      <c r="D144" s="2">
        <f t="shared" si="8"/>
        <v>2.0375873027790119</v>
      </c>
      <c r="E144" s="2">
        <f t="shared" si="7"/>
        <v>7.7037953566581052E-3</v>
      </c>
      <c r="F144" s="2">
        <f t="shared" si="11"/>
        <v>1.5169751153408558E-3</v>
      </c>
      <c r="G144" s="2">
        <f t="shared" si="9"/>
        <v>6.1868202413172492E-3</v>
      </c>
      <c r="H144" s="2" t="str">
        <f t="shared" si="10"/>
        <v>Sell</v>
      </c>
    </row>
    <row r="145" spans="1:8" ht="13.5" x14ac:dyDescent="0.25">
      <c r="A145" s="3">
        <f>TITRES_STAT!B148</f>
        <v>42986</v>
      </c>
      <c r="B145" s="5">
        <f>TITRES_STAT!D148</f>
        <v>1.9575</v>
      </c>
      <c r="C145" s="2">
        <f t="shared" si="12"/>
        <v>2.0458001599609514</v>
      </c>
      <c r="D145" s="2">
        <f t="shared" si="8"/>
        <v>2.0316549099805665</v>
      </c>
      <c r="E145" s="2">
        <f t="shared" si="7"/>
        <v>1.4145249980384911E-2</v>
      </c>
      <c r="F145" s="2">
        <f t="shared" si="11"/>
        <v>4.0426300883496672E-3</v>
      </c>
      <c r="G145" s="2">
        <f t="shared" si="9"/>
        <v>1.0102619892035244E-2</v>
      </c>
      <c r="H145" s="2" t="str">
        <f t="shared" si="10"/>
        <v>Sell</v>
      </c>
    </row>
    <row r="146" spans="1:8" ht="13.5" x14ac:dyDescent="0.25">
      <c r="A146" s="3">
        <f>TITRES_STAT!B149</f>
        <v>42989</v>
      </c>
      <c r="B146" s="5">
        <f>TITRES_STAT!D149</f>
        <v>1.9575</v>
      </c>
      <c r="C146" s="2">
        <f t="shared" si="12"/>
        <v>2.0462309045823437</v>
      </c>
      <c r="D146" s="2">
        <f t="shared" si="8"/>
        <v>2.0261619536857096</v>
      </c>
      <c r="E146" s="2">
        <f t="shared" si="7"/>
        <v>2.0068950896634075E-2</v>
      </c>
      <c r="F146" s="2">
        <f t="shared" si="11"/>
        <v>7.2478942500065497E-3</v>
      </c>
      <c r="G146" s="2">
        <f t="shared" si="9"/>
        <v>1.2821056646627525E-2</v>
      </c>
      <c r="H146" s="2" t="str">
        <f t="shared" si="10"/>
        <v>Sell</v>
      </c>
    </row>
    <row r="147" spans="1:8" ht="13.5" x14ac:dyDescent="0.25">
      <c r="A147" s="3">
        <f>TITRES_STAT!B150</f>
        <v>42990</v>
      </c>
      <c r="B147" s="5">
        <f>TITRES_STAT!D150</f>
        <v>1.9530000000000001</v>
      </c>
      <c r="C147" s="2">
        <f t="shared" si="12"/>
        <v>2.0465953808004445</v>
      </c>
      <c r="D147" s="2">
        <f t="shared" si="8"/>
        <v>2.0207425497089901</v>
      </c>
      <c r="E147" s="2">
        <f t="shared" si="7"/>
        <v>2.5852831091454309E-2</v>
      </c>
      <c r="F147" s="2">
        <f t="shared" si="11"/>
        <v>1.0968881618296102E-2</v>
      </c>
      <c r="G147" s="2">
        <f t="shared" si="9"/>
        <v>1.4883949473158208E-2</v>
      </c>
      <c r="H147" s="2" t="str">
        <f t="shared" si="10"/>
        <v>Sell</v>
      </c>
    </row>
    <row r="148" spans="1:8" ht="13.5" x14ac:dyDescent="0.25">
      <c r="A148" s="3">
        <f>TITRES_STAT!B151</f>
        <v>42991</v>
      </c>
      <c r="B148" s="5">
        <f>TITRES_STAT!D151</f>
        <v>1.9438</v>
      </c>
      <c r="C148" s="2">
        <f t="shared" si="12"/>
        <v>2.0469037837542223</v>
      </c>
      <c r="D148" s="2">
        <f t="shared" si="8"/>
        <v>2.0150431015823984</v>
      </c>
      <c r="E148" s="2">
        <f t="shared" si="7"/>
        <v>3.1860682171823917E-2</v>
      </c>
      <c r="F148" s="2">
        <f t="shared" si="11"/>
        <v>1.5147241729001665E-2</v>
      </c>
      <c r="G148" s="2">
        <f t="shared" si="9"/>
        <v>1.6713440442822254E-2</v>
      </c>
      <c r="H148" s="2" t="str">
        <f t="shared" si="10"/>
        <v>Sell</v>
      </c>
    </row>
    <row r="149" spans="1:8" ht="13.5" x14ac:dyDescent="0.25">
      <c r="A149" s="3">
        <f>TITRES_STAT!B152</f>
        <v>42992</v>
      </c>
      <c r="B149" s="5">
        <f>TITRES_STAT!D152</f>
        <v>1.9301999999999999</v>
      </c>
      <c r="C149" s="2">
        <f t="shared" si="12"/>
        <v>2.0464570477920341</v>
      </c>
      <c r="D149" s="2">
        <f t="shared" si="8"/>
        <v>2.0087584273911094</v>
      </c>
      <c r="E149" s="2">
        <f t="shared" si="7"/>
        <v>3.7698620400924643E-2</v>
      </c>
      <c r="F149" s="2">
        <f t="shared" si="11"/>
        <v>1.9657517463386263E-2</v>
      </c>
      <c r="G149" s="2">
        <f t="shared" si="9"/>
        <v>1.804110293753838E-2</v>
      </c>
      <c r="H149" s="2" t="str">
        <f t="shared" si="10"/>
        <v>Sell</v>
      </c>
    </row>
    <row r="150" spans="1:8" ht="13.5" x14ac:dyDescent="0.25">
      <c r="A150" s="3">
        <f>TITRES_STAT!B153</f>
        <v>42993</v>
      </c>
      <c r="B150" s="5">
        <f>TITRES_STAT!D153</f>
        <v>1.9301999999999999</v>
      </c>
      <c r="C150" s="2">
        <f t="shared" si="12"/>
        <v>2.0460790404394134</v>
      </c>
      <c r="D150" s="2">
        <f t="shared" si="8"/>
        <v>2.0029392846213976</v>
      </c>
      <c r="E150" s="2">
        <f t="shared" si="7"/>
        <v>4.3139755818015768E-2</v>
      </c>
      <c r="F150" s="2">
        <f t="shared" si="11"/>
        <v>2.4353965134312164E-2</v>
      </c>
      <c r="G150" s="2">
        <f t="shared" si="9"/>
        <v>1.8785790683703604E-2</v>
      </c>
      <c r="H150" s="2" t="str">
        <f t="shared" si="10"/>
        <v>Sell</v>
      </c>
    </row>
    <row r="151" spans="1:8" ht="13.5" x14ac:dyDescent="0.25">
      <c r="A151" s="3">
        <f>TITRES_STAT!B154</f>
        <v>42996</v>
      </c>
      <c r="B151" s="5">
        <f>TITRES_STAT!D154</f>
        <v>1.9256</v>
      </c>
      <c r="C151" s="2">
        <f t="shared" si="12"/>
        <v>2.0464668803718111</v>
      </c>
      <c r="D151" s="2">
        <f t="shared" si="8"/>
        <v>1.9972104487235163</v>
      </c>
      <c r="E151" s="2">
        <f t="shared" si="7"/>
        <v>4.9256431648294852E-2</v>
      </c>
      <c r="F151" s="2">
        <f t="shared" si="11"/>
        <v>2.9334458437108704E-2</v>
      </c>
      <c r="G151" s="2">
        <f t="shared" si="9"/>
        <v>1.9921973211186148E-2</v>
      </c>
      <c r="H151" s="2" t="str">
        <f t="shared" si="10"/>
        <v>Sell</v>
      </c>
    </row>
    <row r="152" spans="1:8" ht="13.5" x14ac:dyDescent="0.25">
      <c r="A152" s="3">
        <f>TITRES_STAT!B155</f>
        <v>42997</v>
      </c>
      <c r="B152" s="5">
        <f>TITRES_STAT!D155</f>
        <v>1.871</v>
      </c>
      <c r="C152" s="2">
        <f t="shared" si="12"/>
        <v>2.045379668006917</v>
      </c>
      <c r="D152" s="2">
        <f t="shared" si="8"/>
        <v>1.9878615265958484</v>
      </c>
      <c r="E152" s="2">
        <f t="shared" si="7"/>
        <v>5.7518141411068591E-2</v>
      </c>
      <c r="F152" s="2">
        <f t="shared" si="11"/>
        <v>3.4971195031900687E-2</v>
      </c>
      <c r="G152" s="2">
        <f t="shared" si="9"/>
        <v>2.2546946379167904E-2</v>
      </c>
      <c r="H152" s="2" t="str">
        <f t="shared" si="10"/>
        <v>Sell</v>
      </c>
    </row>
    <row r="153" spans="1:8" ht="13.5" x14ac:dyDescent="0.25">
      <c r="A153" s="3">
        <f>TITRES_STAT!B156</f>
        <v>42998</v>
      </c>
      <c r="B153" s="5">
        <f>TITRES_STAT!D156</f>
        <v>1.8847</v>
      </c>
      <c r="C153" s="2">
        <f t="shared" si="12"/>
        <v>2.0409674113904681</v>
      </c>
      <c r="D153" s="2">
        <f t="shared" si="8"/>
        <v>1.980219932033193</v>
      </c>
      <c r="E153" s="2">
        <f t="shared" si="7"/>
        <v>6.0747479357275092E-2</v>
      </c>
      <c r="F153" s="2">
        <f t="shared" si="11"/>
        <v>4.0126451896975571E-2</v>
      </c>
      <c r="G153" s="2">
        <f t="shared" si="9"/>
        <v>2.0621027460299521E-2</v>
      </c>
      <c r="H153" s="2" t="str">
        <f t="shared" si="10"/>
        <v>Sell</v>
      </c>
    </row>
    <row r="154" spans="1:8" ht="13.5" x14ac:dyDescent="0.25">
      <c r="A154" s="3">
        <f>TITRES_STAT!B157</f>
        <v>43000</v>
      </c>
      <c r="B154" s="5">
        <f>TITRES_STAT!D157</f>
        <v>1.8665</v>
      </c>
      <c r="C154" s="2">
        <f t="shared" si="12"/>
        <v>2.0295262711765503</v>
      </c>
      <c r="D154" s="2">
        <f t="shared" si="8"/>
        <v>1.9717962333640677</v>
      </c>
      <c r="E154" s="2">
        <f t="shared" si="7"/>
        <v>5.7730037812482538E-2</v>
      </c>
      <c r="F154" s="2">
        <f t="shared" si="11"/>
        <v>4.3647169080076972E-2</v>
      </c>
      <c r="G154" s="2">
        <f t="shared" si="9"/>
        <v>1.4082868732405565E-2</v>
      </c>
      <c r="H154" s="2" t="str">
        <f t="shared" si="10"/>
        <v>Sell</v>
      </c>
    </row>
    <row r="155" spans="1:8" ht="13.5" x14ac:dyDescent="0.25">
      <c r="A155" s="3">
        <f>TITRES_STAT!B158</f>
        <v>43003</v>
      </c>
      <c r="B155" s="5">
        <f>TITRES_STAT!D158</f>
        <v>1.8665</v>
      </c>
      <c r="C155" s="2">
        <f t="shared" si="12"/>
        <v>2.018445306380158</v>
      </c>
      <c r="D155" s="2">
        <f t="shared" si="8"/>
        <v>1.9639965123741367</v>
      </c>
      <c r="E155" s="2">
        <f t="shared" si="7"/>
        <v>5.4448794006021206E-2</v>
      </c>
      <c r="F155" s="2">
        <f t="shared" si="11"/>
        <v>4.5807494065265818E-2</v>
      </c>
      <c r="G155" s="2">
        <f t="shared" si="9"/>
        <v>8.6412999407553884E-3</v>
      </c>
      <c r="H155" s="2" t="str">
        <f t="shared" si="10"/>
        <v>Sell</v>
      </c>
    </row>
    <row r="156" spans="1:8" ht="13.5" x14ac:dyDescent="0.25">
      <c r="A156" s="3">
        <f>TITRES_STAT!B159</f>
        <v>43004</v>
      </c>
      <c r="B156" s="5">
        <f>TITRES_STAT!D159</f>
        <v>1.8665</v>
      </c>
      <c r="C156" s="2">
        <f t="shared" si="12"/>
        <v>2.0090691053985954</v>
      </c>
      <c r="D156" s="2">
        <f t="shared" si="8"/>
        <v>1.9567745484945711</v>
      </c>
      <c r="E156" s="2">
        <f t="shared" ref="E156:E219" si="13">C156-D156</f>
        <v>5.2294556904024292E-2</v>
      </c>
      <c r="F156" s="2">
        <f t="shared" si="11"/>
        <v>4.7104906633017515E-2</v>
      </c>
      <c r="G156" s="2">
        <f t="shared" si="9"/>
        <v>5.1896502710067766E-3</v>
      </c>
      <c r="H156" s="2" t="str">
        <f t="shared" si="10"/>
        <v>Sell</v>
      </c>
    </row>
    <row r="157" spans="1:8" ht="13.5" x14ac:dyDescent="0.25">
      <c r="A157" s="3">
        <f>TITRES_STAT!B160</f>
        <v>43005</v>
      </c>
      <c r="B157" s="5">
        <f>TITRES_STAT!D160</f>
        <v>1.8665</v>
      </c>
      <c r="C157" s="2">
        <f t="shared" si="12"/>
        <v>2.0004430891834271</v>
      </c>
      <c r="D157" s="2">
        <f t="shared" ref="D157:D220" si="14">$D$4*B157+(1-$D$4)*D156</f>
        <v>1.9500875449023807</v>
      </c>
      <c r="E157" s="2">
        <f t="shared" si="13"/>
        <v>5.0355544281046383E-2</v>
      </c>
      <c r="F157" s="2">
        <f t="shared" si="11"/>
        <v>4.7755034162623292E-2</v>
      </c>
      <c r="G157" s="2">
        <f t="shared" si="9"/>
        <v>2.6005101184230911E-3</v>
      </c>
      <c r="H157" s="2" t="str">
        <f t="shared" si="10"/>
        <v>Sell</v>
      </c>
    </row>
    <row r="158" spans="1:8" ht="13.5" x14ac:dyDescent="0.25">
      <c r="A158" s="3">
        <f>TITRES_STAT!B161</f>
        <v>43006</v>
      </c>
      <c r="B158" s="5">
        <f>TITRES_STAT!D161</f>
        <v>1.8665</v>
      </c>
      <c r="C158" s="2">
        <f t="shared" si="12"/>
        <v>1.9917287677705922</v>
      </c>
      <c r="D158" s="2">
        <f t="shared" si="14"/>
        <v>1.9438958749096118</v>
      </c>
      <c r="E158" s="2">
        <f t="shared" si="13"/>
        <v>4.7832892860980358E-2</v>
      </c>
      <c r="F158" s="2">
        <f t="shared" si="11"/>
        <v>4.7770605902294712E-2</v>
      </c>
      <c r="G158" s="2">
        <f t="shared" si="9"/>
        <v>6.2286958685646432E-5</v>
      </c>
      <c r="H158" s="2" t="str">
        <f t="shared" si="10"/>
        <v>Sell</v>
      </c>
    </row>
    <row r="159" spans="1:8" ht="13.5" x14ac:dyDescent="0.25">
      <c r="A159" s="3">
        <f>TITRES_STAT!B162</f>
        <v>43007</v>
      </c>
      <c r="B159" s="5">
        <f>TITRES_STAT!D162</f>
        <v>1.8665</v>
      </c>
      <c r="C159" s="2">
        <f t="shared" si="12"/>
        <v>1.9822628034981933</v>
      </c>
      <c r="D159" s="2">
        <f t="shared" si="14"/>
        <v>1.9381628471385295</v>
      </c>
      <c r="E159" s="2">
        <f t="shared" si="13"/>
        <v>4.4099956359663794E-2</v>
      </c>
      <c r="F159" s="2">
        <f t="shared" si="11"/>
        <v>4.7036475993768534E-2</v>
      </c>
      <c r="G159" s="2">
        <f t="shared" si="9"/>
        <v>-2.9365196341047395E-3</v>
      </c>
      <c r="H159" s="2" t="str">
        <f t="shared" si="10"/>
        <v>Hold</v>
      </c>
    </row>
    <row r="160" spans="1:8" ht="13.5" x14ac:dyDescent="0.25">
      <c r="A160" s="3">
        <f>TITRES_STAT!B163</f>
        <v>43010</v>
      </c>
      <c r="B160" s="5">
        <f>TITRES_STAT!D163</f>
        <v>1.8665</v>
      </c>
      <c r="C160" s="2">
        <f t="shared" si="12"/>
        <v>1.9742531414215481</v>
      </c>
      <c r="D160" s="2">
        <f t="shared" si="14"/>
        <v>1.9328544880912311</v>
      </c>
      <c r="E160" s="2">
        <f t="shared" si="13"/>
        <v>4.1398653330317003E-2</v>
      </c>
      <c r="F160" s="2">
        <f t="shared" si="11"/>
        <v>4.5908911461078228E-2</v>
      </c>
      <c r="G160" s="2">
        <f t="shared" si="9"/>
        <v>-4.5102581307612244E-3</v>
      </c>
      <c r="H160" s="2" t="str">
        <f t="shared" si="10"/>
        <v>Hold</v>
      </c>
    </row>
    <row r="161" spans="1:8" ht="13.5" x14ac:dyDescent="0.25">
      <c r="A161" s="3">
        <f>TITRES_STAT!B164</f>
        <v>43011</v>
      </c>
      <c r="B161" s="5">
        <f>TITRES_STAT!D164</f>
        <v>1.8665</v>
      </c>
      <c r="C161" s="2">
        <f t="shared" si="12"/>
        <v>1.9667680427413099</v>
      </c>
      <c r="D161" s="2">
        <f t="shared" si="14"/>
        <v>1.9279393408252139</v>
      </c>
      <c r="E161" s="2">
        <f t="shared" si="13"/>
        <v>3.8828701916095998E-2</v>
      </c>
      <c r="F161" s="2">
        <f t="shared" si="11"/>
        <v>4.449286955208178E-2</v>
      </c>
      <c r="G161" s="2">
        <f t="shared" si="9"/>
        <v>-5.6641676359857826E-3</v>
      </c>
      <c r="H161" s="2" t="str">
        <f t="shared" si="10"/>
        <v>Hold</v>
      </c>
    </row>
    <row r="162" spans="1:8" ht="13.5" x14ac:dyDescent="0.25">
      <c r="A162" s="3">
        <f>TITRES_STAT!B165</f>
        <v>43012</v>
      </c>
      <c r="B162" s="5">
        <f>TITRES_STAT!D165</f>
        <v>1.8665</v>
      </c>
      <c r="C162" s="2">
        <f t="shared" si="12"/>
        <v>1.9520344977041852</v>
      </c>
      <c r="D162" s="2">
        <f t="shared" si="14"/>
        <v>1.9233882785418648</v>
      </c>
      <c r="E162" s="2">
        <f t="shared" si="13"/>
        <v>2.8646219162320463E-2</v>
      </c>
      <c r="F162" s="2">
        <f t="shared" si="11"/>
        <v>4.132353947412952E-2</v>
      </c>
      <c r="G162" s="2">
        <f t="shared" si="9"/>
        <v>-1.2677320311809057E-2</v>
      </c>
      <c r="H162" s="2" t="str">
        <f t="shared" si="10"/>
        <v>Hold</v>
      </c>
    </row>
    <row r="163" spans="1:8" ht="13.5" x14ac:dyDescent="0.25">
      <c r="A163" s="3">
        <f>TITRES_STAT!B166</f>
        <v>43013</v>
      </c>
      <c r="B163" s="5">
        <f>TITRES_STAT!D166</f>
        <v>1.8665</v>
      </c>
      <c r="C163" s="2">
        <f t="shared" si="12"/>
        <v>1.9416753442112338</v>
      </c>
      <c r="D163" s="2">
        <f t="shared" si="14"/>
        <v>1.9191743319832082</v>
      </c>
      <c r="E163" s="2">
        <f t="shared" si="13"/>
        <v>2.2501012228025585E-2</v>
      </c>
      <c r="F163" s="2">
        <f t="shared" si="11"/>
        <v>3.7559034024908733E-2</v>
      </c>
      <c r="G163" s="2">
        <f t="shared" si="9"/>
        <v>-1.5058021796883148E-2</v>
      </c>
      <c r="H163" s="2" t="str">
        <f t="shared" si="10"/>
        <v>Hold</v>
      </c>
    </row>
    <row r="164" spans="1:8" ht="13.5" x14ac:dyDescent="0.25">
      <c r="A164" s="3">
        <f>TITRES_STAT!B167</f>
        <v>43014</v>
      </c>
      <c r="B164" s="5">
        <f>TITRES_STAT!D167</f>
        <v>1.8118000000000001</v>
      </c>
      <c r="C164" s="2">
        <f t="shared" si="12"/>
        <v>1.9301099066402747</v>
      </c>
      <c r="D164" s="2">
        <f t="shared" si="14"/>
        <v>1.9112206777622298</v>
      </c>
      <c r="E164" s="2">
        <f t="shared" si="13"/>
        <v>1.8889228878044895E-2</v>
      </c>
      <c r="F164" s="2">
        <f t="shared" si="11"/>
        <v>3.3825072995535971E-2</v>
      </c>
      <c r="G164" s="2">
        <f t="shared" ref="G164:G227" si="15">E164-F164</f>
        <v>-1.4935844117491076E-2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43017</v>
      </c>
      <c r="B165" s="5">
        <f>TITRES_STAT!D168</f>
        <v>1.8118000000000001</v>
      </c>
      <c r="C165" s="2">
        <f t="shared" si="12"/>
        <v>1.9203237671571554</v>
      </c>
      <c r="D165" s="2">
        <f t="shared" si="14"/>
        <v>1.9038561831131757</v>
      </c>
      <c r="E165" s="2">
        <f t="shared" si="13"/>
        <v>1.6467584043979633E-2</v>
      </c>
      <c r="F165" s="2">
        <f t="shared" ref="F165:F228" si="17">(E165*(2/(10)))+((1-(2/10))*F164)</f>
        <v>3.0353575205224703E-2</v>
      </c>
      <c r="G165" s="2">
        <f t="shared" si="15"/>
        <v>-1.388599116124507E-2</v>
      </c>
      <c r="H165" s="2" t="str">
        <f t="shared" si="16"/>
        <v>Hold</v>
      </c>
    </row>
    <row r="166" spans="1:8" ht="13.5" x14ac:dyDescent="0.25">
      <c r="A166" s="3">
        <f>TITRES_STAT!B169</f>
        <v>43018</v>
      </c>
      <c r="B166" s="5">
        <f>TITRES_STAT!D169</f>
        <v>1.8118000000000001</v>
      </c>
      <c r="C166" s="2">
        <f t="shared" si="12"/>
        <v>1.9120431875945161</v>
      </c>
      <c r="D166" s="2">
        <f t="shared" si="14"/>
        <v>1.8970372065862737</v>
      </c>
      <c r="E166" s="2">
        <f t="shared" si="13"/>
        <v>1.5005981008242353E-2</v>
      </c>
      <c r="F166" s="2">
        <f t="shared" si="17"/>
        <v>2.7284056365828233E-2</v>
      </c>
      <c r="G166" s="2">
        <f t="shared" si="15"/>
        <v>-1.227807535758588E-2</v>
      </c>
      <c r="H166" s="2" t="str">
        <f t="shared" si="16"/>
        <v>Hold</v>
      </c>
    </row>
    <row r="167" spans="1:8" ht="13.5" x14ac:dyDescent="0.25">
      <c r="A167" s="3">
        <f>TITRES_STAT!B170</f>
        <v>43019</v>
      </c>
      <c r="B167" s="5">
        <f>TITRES_STAT!D170</f>
        <v>1.7754000000000001</v>
      </c>
      <c r="C167" s="2">
        <f t="shared" si="12"/>
        <v>1.905036543349206</v>
      </c>
      <c r="D167" s="2">
        <f t="shared" si="14"/>
        <v>1.8880270431354387</v>
      </c>
      <c r="E167" s="2">
        <f t="shared" si="13"/>
        <v>1.7009500213767348E-2</v>
      </c>
      <c r="F167" s="2">
        <f t="shared" si="17"/>
        <v>2.5229145135416058E-2</v>
      </c>
      <c r="G167" s="2">
        <f t="shared" si="15"/>
        <v>-8.2196449216487104E-3</v>
      </c>
      <c r="H167" s="2" t="str">
        <f t="shared" si="16"/>
        <v>Hold</v>
      </c>
    </row>
    <row r="168" spans="1:8" ht="13.5" x14ac:dyDescent="0.25">
      <c r="A168" s="3">
        <f>TITRES_STAT!B171</f>
        <v>43020</v>
      </c>
      <c r="B168" s="5">
        <f>TITRES_STAT!D171</f>
        <v>1.7754000000000001</v>
      </c>
      <c r="C168" s="2">
        <f t="shared" si="12"/>
        <v>1.8991078443724052</v>
      </c>
      <c r="D168" s="2">
        <f t="shared" si="14"/>
        <v>1.8796842991994802</v>
      </c>
      <c r="E168" s="2">
        <f t="shared" si="13"/>
        <v>1.9423545172924994E-2</v>
      </c>
      <c r="F168" s="2">
        <f t="shared" si="17"/>
        <v>2.4068025142917848E-2</v>
      </c>
      <c r="G168" s="2">
        <f t="shared" si="15"/>
        <v>-4.6444799699928534E-3</v>
      </c>
      <c r="H168" s="2" t="str">
        <f t="shared" si="16"/>
        <v>Hold</v>
      </c>
    </row>
    <row r="169" spans="1:8" ht="13.5" x14ac:dyDescent="0.25">
      <c r="A169" s="3">
        <f>TITRES_STAT!B172</f>
        <v>43021</v>
      </c>
      <c r="B169" s="5">
        <f>TITRES_STAT!D172</f>
        <v>1.7754000000000001</v>
      </c>
      <c r="C169" s="2">
        <f t="shared" si="12"/>
        <v>1.894091252930497</v>
      </c>
      <c r="D169" s="2">
        <f t="shared" si="14"/>
        <v>1.871959536295815</v>
      </c>
      <c r="E169" s="2">
        <f t="shared" si="13"/>
        <v>2.2131716634681942E-2</v>
      </c>
      <c r="F169" s="2">
        <f t="shared" si="17"/>
        <v>2.3680763441270666E-2</v>
      </c>
      <c r="G169" s="2">
        <f t="shared" si="15"/>
        <v>-1.5490468065887247E-3</v>
      </c>
      <c r="H169" s="2" t="str">
        <f t="shared" si="16"/>
        <v>Hold</v>
      </c>
    </row>
    <row r="170" spans="1:8" ht="13.5" x14ac:dyDescent="0.25">
      <c r="A170" s="3">
        <f>TITRES_STAT!B173</f>
        <v>43024</v>
      </c>
      <c r="B170" s="5">
        <f>TITRES_STAT!D173</f>
        <v>1.7754000000000001</v>
      </c>
      <c r="C170" s="2">
        <f t="shared" si="12"/>
        <v>1.8898464447873438</v>
      </c>
      <c r="D170" s="2">
        <f t="shared" si="14"/>
        <v>1.8648069780516805</v>
      </c>
      <c r="E170" s="2">
        <f t="shared" si="13"/>
        <v>2.5039466735663263E-2</v>
      </c>
      <c r="F170" s="2">
        <f t="shared" si="17"/>
        <v>2.3952504100149187E-2</v>
      </c>
      <c r="G170" s="2">
        <f t="shared" si="15"/>
        <v>1.0869626355140757E-3</v>
      </c>
      <c r="H170" s="2" t="str">
        <f t="shared" si="16"/>
        <v>Sell</v>
      </c>
    </row>
    <row r="171" spans="1:8" ht="13.5" x14ac:dyDescent="0.25">
      <c r="A171" s="3">
        <f>TITRES_STAT!B174</f>
        <v>43025</v>
      </c>
      <c r="B171" s="5">
        <f>TITRES_STAT!D174</f>
        <v>1.698</v>
      </c>
      <c r="C171" s="2">
        <f t="shared" si="12"/>
        <v>1.8862546840508294</v>
      </c>
      <c r="D171" s="2">
        <f t="shared" si="14"/>
        <v>1.852450905603408</v>
      </c>
      <c r="E171" s="2">
        <f t="shared" si="13"/>
        <v>3.380377844742144E-2</v>
      </c>
      <c r="F171" s="2">
        <f t="shared" si="17"/>
        <v>2.5922758969603641E-2</v>
      </c>
      <c r="G171" s="2">
        <f t="shared" si="15"/>
        <v>7.8810194778177987E-3</v>
      </c>
      <c r="H171" s="2" t="str">
        <f t="shared" si="16"/>
        <v>Sell</v>
      </c>
    </row>
    <row r="172" spans="1:8" ht="13.5" x14ac:dyDescent="0.25">
      <c r="A172" s="3">
        <f>TITRES_STAT!B175</f>
        <v>43026</v>
      </c>
      <c r="B172" s="5">
        <f>TITRES_STAT!D175</f>
        <v>1.7708999999999999</v>
      </c>
      <c r="C172" s="2">
        <f t="shared" si="12"/>
        <v>1.8832155018891634</v>
      </c>
      <c r="D172" s="2">
        <f t="shared" si="14"/>
        <v>1.8464100977809335</v>
      </c>
      <c r="E172" s="2">
        <f t="shared" si="13"/>
        <v>3.6805404108229967E-2</v>
      </c>
      <c r="F172" s="2">
        <f t="shared" si="17"/>
        <v>2.8099287997328908E-2</v>
      </c>
      <c r="G172" s="2">
        <f t="shared" si="15"/>
        <v>8.706116110901059E-3</v>
      </c>
      <c r="H172" s="2" t="str">
        <f t="shared" si="16"/>
        <v>Sell</v>
      </c>
    </row>
    <row r="173" spans="1:8" ht="13.5" x14ac:dyDescent="0.25">
      <c r="A173" s="3">
        <f>TITRES_STAT!B176</f>
        <v>43027</v>
      </c>
      <c r="B173" s="5">
        <f>TITRES_STAT!D176</f>
        <v>1.7208000000000001</v>
      </c>
      <c r="C173" s="2">
        <f t="shared" si="12"/>
        <v>1.8806438862139077</v>
      </c>
      <c r="D173" s="2">
        <f t="shared" si="14"/>
        <v>1.8371056460934569</v>
      </c>
      <c r="E173" s="2">
        <f t="shared" si="13"/>
        <v>4.3538240120450711E-2</v>
      </c>
      <c r="F173" s="2">
        <f t="shared" si="17"/>
        <v>3.1187078421953271E-2</v>
      </c>
      <c r="G173" s="2">
        <f t="shared" si="15"/>
        <v>1.235116169849744E-2</v>
      </c>
      <c r="H173" s="2" t="str">
        <f t="shared" si="16"/>
        <v>Sell</v>
      </c>
    </row>
    <row r="174" spans="1:8" ht="13.5" x14ac:dyDescent="0.25">
      <c r="A174" s="3">
        <f>TITRES_STAT!B177</f>
        <v>43028</v>
      </c>
      <c r="B174" s="5">
        <f>TITRES_STAT!D177</f>
        <v>1.6661999999999999</v>
      </c>
      <c r="C174" s="2">
        <f t="shared" si="12"/>
        <v>1.8700525191040758</v>
      </c>
      <c r="D174" s="2">
        <f t="shared" si="14"/>
        <v>1.8244459686050529</v>
      </c>
      <c r="E174" s="2">
        <f t="shared" si="13"/>
        <v>4.5606550499022847E-2</v>
      </c>
      <c r="F174" s="2">
        <f t="shared" si="17"/>
        <v>3.4070972837367187E-2</v>
      </c>
      <c r="G174" s="2">
        <f t="shared" si="15"/>
        <v>1.1535577661655659E-2</v>
      </c>
      <c r="H174" s="2" t="str">
        <f t="shared" si="16"/>
        <v>Sell</v>
      </c>
    </row>
    <row r="175" spans="1:8" ht="13.5" x14ac:dyDescent="0.25">
      <c r="A175" s="3">
        <f>TITRES_STAT!B178</f>
        <v>43031</v>
      </c>
      <c r="B175" s="5">
        <f>TITRES_STAT!D178</f>
        <v>1.6616</v>
      </c>
      <c r="C175" s="2">
        <f t="shared" si="12"/>
        <v>1.8610905930880641</v>
      </c>
      <c r="D175" s="2">
        <f t="shared" si="14"/>
        <v>1.8123833042639379</v>
      </c>
      <c r="E175" s="2">
        <f t="shared" si="13"/>
        <v>4.8707288824126227E-2</v>
      </c>
      <c r="F175" s="2">
        <f t="shared" si="17"/>
        <v>3.6998236034718995E-2</v>
      </c>
      <c r="G175" s="2">
        <f t="shared" si="15"/>
        <v>1.1709052789407232E-2</v>
      </c>
      <c r="H175" s="2" t="str">
        <f t="shared" si="16"/>
        <v>Sell</v>
      </c>
    </row>
    <row r="176" spans="1:8" ht="13.5" x14ac:dyDescent="0.25">
      <c r="A176" s="3">
        <f>TITRES_STAT!B179</f>
        <v>43032</v>
      </c>
      <c r="B176" s="5">
        <f>TITRES_STAT!D179</f>
        <v>1.6616</v>
      </c>
      <c r="C176" s="2">
        <f t="shared" si="12"/>
        <v>1.8535074249206698</v>
      </c>
      <c r="D176" s="2">
        <f t="shared" si="14"/>
        <v>1.8012141706147573</v>
      </c>
      <c r="E176" s="2">
        <f t="shared" si="13"/>
        <v>5.2293254305912473E-2</v>
      </c>
      <c r="F176" s="2">
        <f t="shared" si="17"/>
        <v>4.0057239688957691E-2</v>
      </c>
      <c r="G176" s="2">
        <f t="shared" si="15"/>
        <v>1.2236014616954782E-2</v>
      </c>
      <c r="H176" s="2" t="str">
        <f t="shared" si="16"/>
        <v>Sell</v>
      </c>
    </row>
    <row r="177" spans="1:8" ht="13.5" x14ac:dyDescent="0.25">
      <c r="A177" s="3">
        <f>TITRES_STAT!B180</f>
        <v>43033</v>
      </c>
      <c r="B177" s="5">
        <f>TITRES_STAT!D180</f>
        <v>1.6161000000000001</v>
      </c>
      <c r="C177" s="2">
        <f t="shared" si="12"/>
        <v>1.8414908980097975</v>
      </c>
      <c r="D177" s="2">
        <f t="shared" si="14"/>
        <v>1.7875020098284791</v>
      </c>
      <c r="E177" s="2">
        <f t="shared" si="13"/>
        <v>5.3988888181318417E-2</v>
      </c>
      <c r="F177" s="2">
        <f t="shared" si="17"/>
        <v>4.2843569387429836E-2</v>
      </c>
      <c r="G177" s="2">
        <f t="shared" si="15"/>
        <v>1.1145318793888581E-2</v>
      </c>
      <c r="H177" s="2" t="str">
        <f t="shared" si="16"/>
        <v>Sell</v>
      </c>
    </row>
    <row r="178" spans="1:8" ht="13.5" x14ac:dyDescent="0.25">
      <c r="A178" s="3">
        <f>TITRES_STAT!B181</f>
        <v>43034</v>
      </c>
      <c r="B178" s="5">
        <f>TITRES_STAT!D181</f>
        <v>1.6161000000000001</v>
      </c>
      <c r="C178" s="2">
        <f t="shared" si="12"/>
        <v>1.8313230675467518</v>
      </c>
      <c r="D178" s="2">
        <f t="shared" si="14"/>
        <v>1.774805564655999</v>
      </c>
      <c r="E178" s="2">
        <f t="shared" si="13"/>
        <v>5.6517502890752747E-2</v>
      </c>
      <c r="F178" s="2">
        <f t="shared" si="17"/>
        <v>4.5578356088094421E-2</v>
      </c>
      <c r="G178" s="2">
        <f t="shared" si="15"/>
        <v>1.0939146802658326E-2</v>
      </c>
      <c r="H178" s="2" t="str">
        <f t="shared" si="16"/>
        <v>Sell</v>
      </c>
    </row>
    <row r="179" spans="1:8" ht="13.5" x14ac:dyDescent="0.25">
      <c r="A179" s="3">
        <f>TITRES_STAT!B182</f>
        <v>43035</v>
      </c>
      <c r="B179" s="5">
        <f>TITRES_STAT!D182</f>
        <v>1.5478000000000001</v>
      </c>
      <c r="C179" s="2">
        <f t="shared" si="12"/>
        <v>1.8227195186934053</v>
      </c>
      <c r="D179" s="2">
        <f t="shared" si="14"/>
        <v>1.7579903376444435</v>
      </c>
      <c r="E179" s="2">
        <f t="shared" si="13"/>
        <v>6.4729181048961859E-2</v>
      </c>
      <c r="F179" s="2">
        <f t="shared" si="17"/>
        <v>4.9408521080267914E-2</v>
      </c>
      <c r="G179" s="2">
        <f t="shared" si="15"/>
        <v>1.5320659968693945E-2</v>
      </c>
      <c r="H179" s="2" t="str">
        <f t="shared" si="16"/>
        <v>Sell</v>
      </c>
    </row>
    <row r="180" spans="1:8" ht="13.5" x14ac:dyDescent="0.25">
      <c r="A180" s="3">
        <f>TITRES_STAT!B183</f>
        <v>43038</v>
      </c>
      <c r="B180" s="5">
        <f>TITRES_STAT!D183</f>
        <v>1.5478000000000001</v>
      </c>
      <c r="C180" s="2">
        <f t="shared" si="12"/>
        <v>1.8154395927405738</v>
      </c>
      <c r="D180" s="2">
        <f t="shared" si="14"/>
        <v>1.7424206830041142</v>
      </c>
      <c r="E180" s="2">
        <f t="shared" si="13"/>
        <v>7.3018909736459525E-2</v>
      </c>
      <c r="F180" s="2">
        <f t="shared" si="17"/>
        <v>5.4130598811506239E-2</v>
      </c>
      <c r="G180" s="2">
        <f t="shared" si="15"/>
        <v>1.8888310924953286E-2</v>
      </c>
      <c r="H180" s="2" t="str">
        <f t="shared" si="16"/>
        <v>Sell</v>
      </c>
    </row>
    <row r="181" spans="1:8" ht="13.5" x14ac:dyDescent="0.25">
      <c r="A181" s="3">
        <f>TITRES_STAT!B184</f>
        <v>43039</v>
      </c>
      <c r="B181" s="5">
        <f>TITRES_STAT!D184</f>
        <v>1.5023</v>
      </c>
      <c r="C181" s="2">
        <f t="shared" si="12"/>
        <v>1.7973719630881777</v>
      </c>
      <c r="D181" s="2">
        <f t="shared" si="14"/>
        <v>1.7246339657445502</v>
      </c>
      <c r="E181" s="2">
        <f t="shared" si="13"/>
        <v>7.2737997343627514E-2</v>
      </c>
      <c r="F181" s="2">
        <f t="shared" si="17"/>
        <v>5.7852078517930498E-2</v>
      </c>
      <c r="G181" s="2">
        <f t="shared" si="15"/>
        <v>1.4885918825697016E-2</v>
      </c>
      <c r="H181" s="2" t="str">
        <f t="shared" si="16"/>
        <v>Sell</v>
      </c>
    </row>
    <row r="182" spans="1:8" ht="13.5" x14ac:dyDescent="0.25">
      <c r="A182" s="3">
        <f>TITRES_STAT!B185</f>
        <v>43040</v>
      </c>
      <c r="B182" s="5">
        <f>TITRES_STAT!D185</f>
        <v>1.5023</v>
      </c>
      <c r="C182" s="2">
        <f t="shared" si="12"/>
        <v>1.7932993533823041</v>
      </c>
      <c r="D182" s="2">
        <f t="shared" si="14"/>
        <v>1.7081647830968059</v>
      </c>
      <c r="E182" s="2">
        <f t="shared" si="13"/>
        <v>8.5134570285498201E-2</v>
      </c>
      <c r="F182" s="2">
        <f t="shared" si="17"/>
        <v>6.3308576871444033E-2</v>
      </c>
      <c r="G182" s="2">
        <f t="shared" si="15"/>
        <v>2.1825993414054168E-2</v>
      </c>
      <c r="H182" s="2" t="str">
        <f t="shared" si="16"/>
        <v>Sell</v>
      </c>
    </row>
    <row r="183" spans="1:8" ht="13.5" x14ac:dyDescent="0.25">
      <c r="A183" s="3">
        <f>TITRES_STAT!B186</f>
        <v>43041</v>
      </c>
      <c r="B183" s="5">
        <f>TITRES_STAT!D186</f>
        <v>1.4567000000000001</v>
      </c>
      <c r="C183" s="2">
        <f t="shared" si="12"/>
        <v>1.7821456067081034</v>
      </c>
      <c r="D183" s="2">
        <f t="shared" si="14"/>
        <v>1.6895377621266721</v>
      </c>
      <c r="E183" s="2">
        <f t="shared" si="13"/>
        <v>9.2607844581431342E-2</v>
      </c>
      <c r="F183" s="2">
        <f t="shared" si="17"/>
        <v>6.9168430413441492E-2</v>
      </c>
      <c r="G183" s="2">
        <f t="shared" si="15"/>
        <v>2.343941416798985E-2</v>
      </c>
      <c r="H183" s="2" t="str">
        <f t="shared" si="16"/>
        <v>Sell</v>
      </c>
    </row>
    <row r="184" spans="1:8" ht="13.5" x14ac:dyDescent="0.25">
      <c r="A184" s="3">
        <f>TITRES_STAT!B187</f>
        <v>43042</v>
      </c>
      <c r="B184" s="5">
        <f>TITRES_STAT!D187</f>
        <v>1.4339999999999999</v>
      </c>
      <c r="C184" s="2">
        <f t="shared" si="12"/>
        <v>1.7643078210607031</v>
      </c>
      <c r="D184" s="2">
        <f t="shared" si="14"/>
        <v>1.6706090390061779</v>
      </c>
      <c r="E184" s="2">
        <f t="shared" si="13"/>
        <v>9.3698782054525198E-2</v>
      </c>
      <c r="F184" s="2">
        <f t="shared" si="17"/>
        <v>7.4074500741658236E-2</v>
      </c>
      <c r="G184" s="2">
        <f t="shared" si="15"/>
        <v>1.9624281312866962E-2</v>
      </c>
      <c r="H184" s="2" t="str">
        <f t="shared" si="16"/>
        <v>Sell</v>
      </c>
    </row>
    <row r="185" spans="1:8" ht="13.5" x14ac:dyDescent="0.25">
      <c r="A185" s="3">
        <f>TITRES_STAT!B188</f>
        <v>43045</v>
      </c>
      <c r="B185" s="5">
        <f>TITRES_STAT!D188</f>
        <v>1.393</v>
      </c>
      <c r="C185" s="2">
        <f t="shared" si="12"/>
        <v>1.748506617820595</v>
      </c>
      <c r="D185" s="2">
        <f t="shared" si="14"/>
        <v>1.6500454064872019</v>
      </c>
      <c r="E185" s="2">
        <f t="shared" si="13"/>
        <v>9.8461211333393139E-2</v>
      </c>
      <c r="F185" s="2">
        <f t="shared" si="17"/>
        <v>7.8951842860005228E-2</v>
      </c>
      <c r="G185" s="2">
        <f t="shared" si="15"/>
        <v>1.9509368473387911E-2</v>
      </c>
      <c r="H185" s="2" t="str">
        <f t="shared" si="16"/>
        <v>Sell</v>
      </c>
    </row>
    <row r="186" spans="1:8" ht="13.5" x14ac:dyDescent="0.25">
      <c r="A186" s="3">
        <f>TITRES_STAT!B189</f>
        <v>43046</v>
      </c>
      <c r="B186" s="5">
        <f>TITRES_STAT!D189</f>
        <v>1.3656999999999999</v>
      </c>
      <c r="C186" s="2">
        <f t="shared" si="12"/>
        <v>1.7351363689251187</v>
      </c>
      <c r="D186" s="2">
        <f t="shared" si="14"/>
        <v>1.6289827837844462</v>
      </c>
      <c r="E186" s="2">
        <f t="shared" si="13"/>
        <v>0.10615358514067252</v>
      </c>
      <c r="F186" s="2">
        <f t="shared" si="17"/>
        <v>8.439219131613869E-2</v>
      </c>
      <c r="G186" s="2">
        <f t="shared" si="15"/>
        <v>2.1761393824533834E-2</v>
      </c>
      <c r="H186" s="2" t="str">
        <f t="shared" si="16"/>
        <v>Sell</v>
      </c>
    </row>
    <row r="187" spans="1:8" ht="13.5" x14ac:dyDescent="0.25">
      <c r="A187" s="3">
        <f>TITRES_STAT!B190</f>
        <v>43047</v>
      </c>
      <c r="B187" s="5">
        <f>TITRES_STAT!D190</f>
        <v>1.3611</v>
      </c>
      <c r="C187" s="2">
        <f t="shared" si="12"/>
        <v>1.7168230813981773</v>
      </c>
      <c r="D187" s="2">
        <f t="shared" si="14"/>
        <v>1.6091396146152279</v>
      </c>
      <c r="E187" s="2">
        <f t="shared" si="13"/>
        <v>0.10768346678294938</v>
      </c>
      <c r="F187" s="2">
        <f t="shared" si="17"/>
        <v>8.9050446409500827E-2</v>
      </c>
      <c r="G187" s="2">
        <f t="shared" si="15"/>
        <v>1.863302037344855E-2</v>
      </c>
      <c r="H187" s="2" t="str">
        <f t="shared" si="16"/>
        <v>Sell</v>
      </c>
    </row>
    <row r="188" spans="1:8" ht="13.5" x14ac:dyDescent="0.25">
      <c r="A188" s="3">
        <f>TITRES_STAT!B191</f>
        <v>43048</v>
      </c>
      <c r="B188" s="5">
        <f>TITRES_STAT!D191</f>
        <v>1.3611</v>
      </c>
      <c r="C188" s="2">
        <f t="shared" si="12"/>
        <v>1.7013272227215346</v>
      </c>
      <c r="D188" s="2">
        <f t="shared" si="14"/>
        <v>1.5907663098289146</v>
      </c>
      <c r="E188" s="2">
        <f t="shared" si="13"/>
        <v>0.11056091289261993</v>
      </c>
      <c r="F188" s="2">
        <f t="shared" si="17"/>
        <v>9.3352539706124657E-2</v>
      </c>
      <c r="G188" s="2">
        <f t="shared" si="15"/>
        <v>1.7208373186495277E-2</v>
      </c>
      <c r="H188" s="2" t="str">
        <f t="shared" si="16"/>
        <v>Sell</v>
      </c>
    </row>
    <row r="189" spans="1:8" ht="13.5" x14ac:dyDescent="0.25">
      <c r="A189" s="3">
        <f>TITRES_STAT!B192</f>
        <v>43049</v>
      </c>
      <c r="B189" s="5">
        <f>TITRES_STAT!D192</f>
        <v>1.3611</v>
      </c>
      <c r="C189" s="2">
        <f t="shared" si="12"/>
        <v>1.6777076499951447</v>
      </c>
      <c r="D189" s="2">
        <f t="shared" si="14"/>
        <v>1.5737539905823283</v>
      </c>
      <c r="E189" s="2">
        <f t="shared" si="13"/>
        <v>0.10395365941281631</v>
      </c>
      <c r="F189" s="2">
        <f t="shared" si="17"/>
        <v>9.5472763647462988E-2</v>
      </c>
      <c r="G189" s="2">
        <f t="shared" si="15"/>
        <v>8.4808957653533246E-3</v>
      </c>
      <c r="H189" s="2" t="str">
        <f t="shared" si="16"/>
        <v>Sell</v>
      </c>
    </row>
    <row r="190" spans="1:8" ht="13.5" x14ac:dyDescent="0.25">
      <c r="A190" s="3">
        <f>TITRES_STAT!B193</f>
        <v>43052</v>
      </c>
      <c r="B190" s="5">
        <f>TITRES_STAT!D193</f>
        <v>1.3247</v>
      </c>
      <c r="C190" s="2">
        <f t="shared" si="12"/>
        <v>1.6577218576881994</v>
      </c>
      <c r="D190" s="2">
        <f t="shared" si="14"/>
        <v>1.5553055468354893</v>
      </c>
      <c r="E190" s="2">
        <f t="shared" si="13"/>
        <v>0.10241631085271008</v>
      </c>
      <c r="F190" s="2">
        <f t="shared" si="17"/>
        <v>9.6861473088512409E-2</v>
      </c>
      <c r="G190" s="2">
        <f t="shared" si="15"/>
        <v>5.5548377641976704E-3</v>
      </c>
      <c r="H190" s="2" t="str">
        <f t="shared" si="16"/>
        <v>Sell</v>
      </c>
    </row>
    <row r="191" spans="1:8" ht="13.5" x14ac:dyDescent="0.25">
      <c r="A191" s="3">
        <f>TITRES_STAT!B194</f>
        <v>43053</v>
      </c>
      <c r="B191" s="5">
        <f>TITRES_STAT!D194</f>
        <v>1.2883</v>
      </c>
      <c r="C191" s="2">
        <f t="shared" si="12"/>
        <v>1.6338108026592457</v>
      </c>
      <c r="D191" s="2">
        <f t="shared" si="14"/>
        <v>1.5355273581810085</v>
      </c>
      <c r="E191" s="2">
        <f t="shared" si="13"/>
        <v>9.8283444478237225E-2</v>
      </c>
      <c r="F191" s="2">
        <f t="shared" si="17"/>
        <v>9.7145867366457389E-2</v>
      </c>
      <c r="G191" s="2">
        <f t="shared" si="15"/>
        <v>1.1375771117798361E-3</v>
      </c>
      <c r="H191" s="2" t="str">
        <f t="shared" si="16"/>
        <v>Sell</v>
      </c>
    </row>
    <row r="192" spans="1:8" ht="13.5" x14ac:dyDescent="0.25">
      <c r="A192" s="3">
        <f>TITRES_STAT!B195</f>
        <v>43054</v>
      </c>
      <c r="B192" s="5">
        <f>TITRES_STAT!D195</f>
        <v>1.2519</v>
      </c>
      <c r="C192" s="2">
        <f t="shared" si="12"/>
        <v>1.6135783714809002</v>
      </c>
      <c r="D192" s="2">
        <f t="shared" si="14"/>
        <v>1.5145179242416746</v>
      </c>
      <c r="E192" s="2">
        <f t="shared" si="13"/>
        <v>9.906044723922558E-2</v>
      </c>
      <c r="F192" s="2">
        <f t="shared" si="17"/>
        <v>9.7528783341011033E-2</v>
      </c>
      <c r="G192" s="2">
        <f t="shared" si="15"/>
        <v>1.531663898214547E-3</v>
      </c>
      <c r="H192" s="2" t="str">
        <f t="shared" si="16"/>
        <v>Sell</v>
      </c>
    </row>
    <row r="193" spans="1:8" ht="13.5" x14ac:dyDescent="0.25">
      <c r="A193" s="3">
        <f>TITRES_STAT!B196</f>
        <v>43055</v>
      </c>
      <c r="B193" s="5">
        <f>TITRES_STAT!D196</f>
        <v>1.2063999999999999</v>
      </c>
      <c r="C193" s="2">
        <f t="shared" si="12"/>
        <v>1.5894432374069156</v>
      </c>
      <c r="D193" s="2">
        <f t="shared" si="14"/>
        <v>1.4916943742978468</v>
      </c>
      <c r="E193" s="2">
        <f t="shared" si="13"/>
        <v>9.7748863109068829E-2</v>
      </c>
      <c r="F193" s="2">
        <f t="shared" si="17"/>
        <v>9.7572799294622592E-2</v>
      </c>
      <c r="G193" s="2">
        <f t="shared" si="15"/>
        <v>1.7606381444623675E-4</v>
      </c>
      <c r="H193" s="2" t="str">
        <f t="shared" si="16"/>
        <v>Sell</v>
      </c>
    </row>
    <row r="194" spans="1:8" ht="13.5" x14ac:dyDescent="0.25">
      <c r="A194" s="3">
        <f>TITRES_STAT!B197</f>
        <v>43056</v>
      </c>
      <c r="B194" s="5">
        <f>TITRES_STAT!D197</f>
        <v>1.1426000000000001</v>
      </c>
      <c r="C194" s="2">
        <f t="shared" si="12"/>
        <v>1.5655288931904672</v>
      </c>
      <c r="D194" s="2">
        <f t="shared" si="14"/>
        <v>1.4658355317572656</v>
      </c>
      <c r="E194" s="2">
        <f t="shared" si="13"/>
        <v>9.9693361433201622E-2</v>
      </c>
      <c r="F194" s="2">
        <f t="shared" si="17"/>
        <v>9.7996911722338403E-2</v>
      </c>
      <c r="G194" s="2">
        <f t="shared" si="15"/>
        <v>1.6964497108632182E-3</v>
      </c>
      <c r="H194" s="2" t="str">
        <f t="shared" si="16"/>
        <v>Sell</v>
      </c>
    </row>
    <row r="195" spans="1:8" ht="13.5" x14ac:dyDescent="0.25">
      <c r="A195" s="3">
        <f>TITRES_STAT!B198</f>
        <v>43059</v>
      </c>
      <c r="B195" s="5">
        <f>TITRES_STAT!D198</f>
        <v>1.0926</v>
      </c>
      <c r="C195" s="2">
        <f t="shared" si="12"/>
        <v>1.53898598654578</v>
      </c>
      <c r="D195" s="2">
        <f t="shared" si="14"/>
        <v>1.4381884553308013</v>
      </c>
      <c r="E195" s="2">
        <f t="shared" si="13"/>
        <v>0.1007975312149787</v>
      </c>
      <c r="F195" s="2">
        <f t="shared" si="17"/>
        <v>9.8557035620866471E-2</v>
      </c>
      <c r="G195" s="2">
        <f t="shared" si="15"/>
        <v>2.2404955941122268E-3</v>
      </c>
      <c r="H195" s="2" t="str">
        <f t="shared" si="16"/>
        <v>Sell</v>
      </c>
    </row>
    <row r="196" spans="1:8" ht="13.5" x14ac:dyDescent="0.25">
      <c r="A196" s="3">
        <f>TITRES_STAT!B199</f>
        <v>43060</v>
      </c>
      <c r="B196" s="5">
        <f>TITRES_STAT!D199</f>
        <v>1.1244000000000001</v>
      </c>
      <c r="C196" s="2">
        <f t="shared" si="12"/>
        <v>1.5123266040002754</v>
      </c>
      <c r="D196" s="2">
        <f t="shared" si="14"/>
        <v>1.4149448660470383</v>
      </c>
      <c r="E196" s="2">
        <f t="shared" si="13"/>
        <v>9.7381737953237124E-2</v>
      </c>
      <c r="F196" s="2">
        <f t="shared" si="17"/>
        <v>9.8321976087340612E-2</v>
      </c>
      <c r="G196" s="2">
        <f t="shared" si="15"/>
        <v>-9.4023813410348822E-4</v>
      </c>
      <c r="H196" s="2" t="str">
        <f t="shared" si="16"/>
        <v>Hold</v>
      </c>
    </row>
    <row r="197" spans="1:8" ht="13.5" x14ac:dyDescent="0.25">
      <c r="A197" s="3">
        <f>TITRES_STAT!B200</f>
        <v>43061</v>
      </c>
      <c r="B197" s="5">
        <f>TITRES_STAT!D200</f>
        <v>1.1881999999999999</v>
      </c>
      <c r="C197" s="2">
        <f t="shared" si="12"/>
        <v>1.4890609726156177</v>
      </c>
      <c r="D197" s="2">
        <f t="shared" si="14"/>
        <v>1.398148950043554</v>
      </c>
      <c r="E197" s="2">
        <f t="shared" si="13"/>
        <v>9.0912022572063655E-2</v>
      </c>
      <c r="F197" s="2">
        <f t="shared" si="17"/>
        <v>9.6839985384285232E-2</v>
      </c>
      <c r="G197" s="2">
        <f t="shared" si="15"/>
        <v>-5.9279628122215766E-3</v>
      </c>
      <c r="H197" s="2" t="str">
        <f t="shared" si="16"/>
        <v>Hold</v>
      </c>
    </row>
    <row r="198" spans="1:8" ht="13.5" x14ac:dyDescent="0.25">
      <c r="A198" s="3">
        <f>TITRES_STAT!B201</f>
        <v>43062</v>
      </c>
      <c r="B198" s="5">
        <f>TITRES_STAT!D201</f>
        <v>1.2291000000000001</v>
      </c>
      <c r="C198" s="2">
        <f t="shared" si="12"/>
        <v>1.4693746691362919</v>
      </c>
      <c r="D198" s="2">
        <f t="shared" si="14"/>
        <v>1.3856268055958834</v>
      </c>
      <c r="E198" s="2">
        <f t="shared" si="13"/>
        <v>8.3747863540408529E-2</v>
      </c>
      <c r="F198" s="2">
        <f t="shared" si="17"/>
        <v>9.4221561015509894E-2</v>
      </c>
      <c r="G198" s="2">
        <f t="shared" si="15"/>
        <v>-1.0473697475101365E-2</v>
      </c>
      <c r="H198" s="2" t="str">
        <f t="shared" si="16"/>
        <v>Hold</v>
      </c>
    </row>
    <row r="199" spans="1:8" ht="13.5" x14ac:dyDescent="0.25">
      <c r="A199" s="3">
        <f>TITRES_STAT!B202</f>
        <v>43063</v>
      </c>
      <c r="B199" s="5">
        <f>TITRES_STAT!D202</f>
        <v>1.2109000000000001</v>
      </c>
      <c r="C199" s="2">
        <f t="shared" si="12"/>
        <v>1.4527170277307084</v>
      </c>
      <c r="D199" s="2">
        <f t="shared" si="14"/>
        <v>1.3726840792554476</v>
      </c>
      <c r="E199" s="2">
        <f t="shared" si="13"/>
        <v>8.0032948475260879E-2</v>
      </c>
      <c r="F199" s="2">
        <f t="shared" si="17"/>
        <v>9.1383838507460097E-2</v>
      </c>
      <c r="G199" s="2">
        <f t="shared" si="15"/>
        <v>-1.1350890032199218E-2</v>
      </c>
      <c r="H199" s="2" t="str">
        <f t="shared" si="16"/>
        <v>Hold</v>
      </c>
    </row>
    <row r="200" spans="1:8" ht="13.5" x14ac:dyDescent="0.25">
      <c r="A200" s="3">
        <f>TITRES_STAT!B203</f>
        <v>43066</v>
      </c>
      <c r="B200" s="5">
        <f>TITRES_STAT!D203</f>
        <v>1.1608000000000001</v>
      </c>
      <c r="C200" s="2">
        <f t="shared" si="12"/>
        <v>1.4330221003875225</v>
      </c>
      <c r="D200" s="2">
        <f t="shared" si="14"/>
        <v>1.3569889622735625</v>
      </c>
      <c r="E200" s="2">
        <f t="shared" si="13"/>
        <v>7.6033138113960064E-2</v>
      </c>
      <c r="F200" s="2">
        <f t="shared" si="17"/>
        <v>8.8313698428760093E-2</v>
      </c>
      <c r="G200" s="2">
        <f t="shared" si="15"/>
        <v>-1.2280560314800029E-2</v>
      </c>
      <c r="H200" s="2" t="str">
        <f t="shared" si="16"/>
        <v>Hold</v>
      </c>
    </row>
    <row r="201" spans="1:8" ht="13.5" x14ac:dyDescent="0.25">
      <c r="A201" s="3">
        <f>TITRES_STAT!B204</f>
        <v>43067</v>
      </c>
      <c r="B201" s="5">
        <f>TITRES_STAT!D204</f>
        <v>1.1563000000000001</v>
      </c>
      <c r="C201" s="2">
        <f t="shared" si="12"/>
        <v>1.4107571618663652</v>
      </c>
      <c r="D201" s="2">
        <f t="shared" si="14"/>
        <v>1.3421231132162617</v>
      </c>
      <c r="E201" s="2">
        <f t="shared" si="13"/>
        <v>6.8634048650103585E-2</v>
      </c>
      <c r="F201" s="2">
        <f t="shared" si="17"/>
        <v>8.4377768473028789E-2</v>
      </c>
      <c r="G201" s="2">
        <f t="shared" si="15"/>
        <v>-1.5743719822925203E-2</v>
      </c>
      <c r="H201" s="2" t="str">
        <f t="shared" si="16"/>
        <v>Hold</v>
      </c>
    </row>
    <row r="202" spans="1:8" ht="13.5" x14ac:dyDescent="0.25">
      <c r="A202" s="3">
        <f>TITRES_STAT!B205</f>
        <v>43068</v>
      </c>
      <c r="B202" s="5">
        <f>TITRES_STAT!D205</f>
        <v>1.1608000000000001</v>
      </c>
      <c r="C202" s="2">
        <f t="shared" si="12"/>
        <v>1.3863175985023091</v>
      </c>
      <c r="D202" s="2">
        <f t="shared" si="14"/>
        <v>1.3286917714965385</v>
      </c>
      <c r="E202" s="2">
        <f t="shared" si="13"/>
        <v>5.7625827005770569E-2</v>
      </c>
      <c r="F202" s="2">
        <f t="shared" si="17"/>
        <v>7.9027380179577153E-2</v>
      </c>
      <c r="G202" s="2">
        <f t="shared" si="15"/>
        <v>-2.1401553173806584E-2</v>
      </c>
      <c r="H202" s="2" t="str">
        <f t="shared" si="16"/>
        <v>Hold</v>
      </c>
    </row>
    <row r="203" spans="1:8" ht="13.5" x14ac:dyDescent="0.25">
      <c r="A203" s="3">
        <f>TITRES_STAT!B206</f>
        <v>43069</v>
      </c>
      <c r="B203" s="5">
        <f>TITRES_STAT!D206</f>
        <v>1.1836</v>
      </c>
      <c r="C203" s="2">
        <f t="shared" si="12"/>
        <v>1.3586379679634923</v>
      </c>
      <c r="D203" s="2">
        <f t="shared" si="14"/>
        <v>1.3179442328671653</v>
      </c>
      <c r="E203" s="2">
        <f t="shared" si="13"/>
        <v>4.0693735096327011E-2</v>
      </c>
      <c r="F203" s="2">
        <f t="shared" si="17"/>
        <v>7.1360651162927127E-2</v>
      </c>
      <c r="G203" s="2">
        <f t="shared" si="15"/>
        <v>-3.0666916066600117E-2</v>
      </c>
      <c r="H203" s="2" t="str">
        <f t="shared" si="16"/>
        <v>Hold</v>
      </c>
    </row>
    <row r="204" spans="1:8" ht="13.5" x14ac:dyDescent="0.25">
      <c r="A204" s="3">
        <f>TITRES_STAT!B207</f>
        <v>43073</v>
      </c>
      <c r="B204" s="5">
        <f>TITRES_STAT!D207</f>
        <v>1.1516999999999999</v>
      </c>
      <c r="C204" s="2">
        <f t="shared" si="12"/>
        <v>1.3254013575075705</v>
      </c>
      <c r="D204" s="2">
        <f t="shared" si="14"/>
        <v>1.3056298452473754</v>
      </c>
      <c r="E204" s="2">
        <f t="shared" si="13"/>
        <v>1.9771512260195134E-2</v>
      </c>
      <c r="F204" s="2">
        <f t="shared" si="17"/>
        <v>6.1042823382380727E-2</v>
      </c>
      <c r="G204" s="2">
        <f t="shared" si="15"/>
        <v>-4.1271311122185593E-2</v>
      </c>
      <c r="H204" s="2" t="str">
        <f t="shared" si="16"/>
        <v>Hold</v>
      </c>
    </row>
    <row r="205" spans="1:8" ht="13.5" x14ac:dyDescent="0.25">
      <c r="A205" s="3">
        <f>TITRES_STAT!B208</f>
        <v>43074</v>
      </c>
      <c r="B205" s="5">
        <f>TITRES_STAT!D208</f>
        <v>1.1516999999999999</v>
      </c>
      <c r="C205" s="2">
        <f t="shared" si="12"/>
        <v>1.2895857640448674</v>
      </c>
      <c r="D205" s="2">
        <f t="shared" si="14"/>
        <v>1.2942276344883106</v>
      </c>
      <c r="E205" s="2">
        <f t="shared" si="13"/>
        <v>-4.641870443443219E-3</v>
      </c>
      <c r="F205" s="2">
        <f t="shared" si="17"/>
        <v>4.7905884617215941E-2</v>
      </c>
      <c r="G205" s="2">
        <f t="shared" si="15"/>
        <v>-5.254775506065916E-2</v>
      </c>
      <c r="H205" s="2" t="str">
        <f t="shared" si="16"/>
        <v>Hold</v>
      </c>
    </row>
    <row r="206" spans="1:8" ht="13.5" x14ac:dyDescent="0.25">
      <c r="A206" s="3">
        <f>TITRES_STAT!B209</f>
        <v>43075</v>
      </c>
      <c r="B206" s="5">
        <f>TITRES_STAT!D209</f>
        <v>1.1380999999999999</v>
      </c>
      <c r="C206" s="2">
        <f t="shared" si="12"/>
        <v>1.2641725695764263</v>
      </c>
      <c r="D206" s="2">
        <f t="shared" si="14"/>
        <v>1.2826626245262136</v>
      </c>
      <c r="E206" s="2">
        <f t="shared" si="13"/>
        <v>-1.8490054949787282E-2</v>
      </c>
      <c r="F206" s="2">
        <f t="shared" si="17"/>
        <v>3.4626696703815296E-2</v>
      </c>
      <c r="G206" s="2">
        <f t="shared" si="15"/>
        <v>-5.3116751653602579E-2</v>
      </c>
      <c r="H206" s="2" t="str">
        <f t="shared" si="16"/>
        <v>Hold</v>
      </c>
    </row>
    <row r="207" spans="1:8" ht="13.5" x14ac:dyDescent="0.25">
      <c r="A207" s="3">
        <f>TITRES_STAT!B210</f>
        <v>43076</v>
      </c>
      <c r="B207" s="5">
        <f>TITRES_STAT!D210</f>
        <v>1.1335</v>
      </c>
      <c r="C207" s="2">
        <f t="shared" ref="C207:C270" si="18">$C$4*B197+C206*(1-$C$4)</f>
        <v>1.252484481949284</v>
      </c>
      <c r="D207" s="2">
        <f t="shared" si="14"/>
        <v>1.2716135412279757</v>
      </c>
      <c r="E207" s="2">
        <f t="shared" si="13"/>
        <v>-1.9129059278691685E-2</v>
      </c>
      <c r="F207" s="2">
        <f t="shared" si="17"/>
        <v>2.3875545507313901E-2</v>
      </c>
      <c r="G207" s="2">
        <f t="shared" si="15"/>
        <v>-4.3004604786005582E-2</v>
      </c>
      <c r="H207" s="2" t="str">
        <f t="shared" si="16"/>
        <v>Hold</v>
      </c>
    </row>
    <row r="208" spans="1:8" ht="13.5" x14ac:dyDescent="0.25">
      <c r="A208" s="3">
        <f>TITRES_STAT!B211</f>
        <v>43077</v>
      </c>
      <c r="B208" s="5">
        <f>TITRES_STAT!D211</f>
        <v>1.1062000000000001</v>
      </c>
      <c r="C208" s="2">
        <f t="shared" si="18"/>
        <v>1.2488868693417017</v>
      </c>
      <c r="D208" s="2">
        <f t="shared" si="14"/>
        <v>1.2593606863221996</v>
      </c>
      <c r="E208" s="2">
        <f t="shared" si="13"/>
        <v>-1.0473816980497874E-2</v>
      </c>
      <c r="F208" s="2">
        <f t="shared" si="17"/>
        <v>1.7005673009751546E-2</v>
      </c>
      <c r="G208" s="2">
        <f t="shared" si="15"/>
        <v>-2.747948999024942E-2</v>
      </c>
      <c r="H208" s="2" t="str">
        <f t="shared" si="16"/>
        <v>Hold</v>
      </c>
    </row>
    <row r="209" spans="1:8" ht="13.5" x14ac:dyDescent="0.25">
      <c r="A209" s="3">
        <f>TITRES_STAT!B212</f>
        <v>43080</v>
      </c>
      <c r="B209" s="5">
        <f>TITRES_STAT!D212</f>
        <v>1.0926</v>
      </c>
      <c r="C209" s="2">
        <f t="shared" si="18"/>
        <v>1.2430427355968245</v>
      </c>
      <c r="D209" s="2">
        <f t="shared" si="14"/>
        <v>1.2470080428909256</v>
      </c>
      <c r="E209" s="2">
        <f t="shared" si="13"/>
        <v>-3.9653072941010503E-3</v>
      </c>
      <c r="F209" s="2">
        <f t="shared" si="17"/>
        <v>1.2811476948981026E-2</v>
      </c>
      <c r="G209" s="2">
        <f t="shared" si="15"/>
        <v>-1.6776784243082078E-2</v>
      </c>
      <c r="H209" s="2" t="str">
        <f t="shared" si="16"/>
        <v>Hold</v>
      </c>
    </row>
    <row r="210" spans="1:8" ht="13.5" x14ac:dyDescent="0.25">
      <c r="A210" s="3">
        <f>TITRES_STAT!B213</f>
        <v>43081</v>
      </c>
      <c r="B210" s="5">
        <f>TITRES_STAT!D213</f>
        <v>1.1108</v>
      </c>
      <c r="C210" s="2">
        <f t="shared" si="18"/>
        <v>1.2303900070434668</v>
      </c>
      <c r="D210" s="2">
        <f t="shared" si="14"/>
        <v>1.2369185582323385</v>
      </c>
      <c r="E210" s="2">
        <f t="shared" si="13"/>
        <v>-6.5285511888717451E-3</v>
      </c>
      <c r="F210" s="2">
        <f t="shared" si="17"/>
        <v>8.9434713214104726E-3</v>
      </c>
      <c r="G210" s="2">
        <f t="shared" si="15"/>
        <v>-1.5472022510282218E-2</v>
      </c>
      <c r="H210" s="2" t="str">
        <f t="shared" si="16"/>
        <v>Hold</v>
      </c>
    </row>
    <row r="211" spans="1:8" ht="13.5" x14ac:dyDescent="0.25">
      <c r="A211" s="3">
        <f>TITRES_STAT!B214</f>
        <v>43082</v>
      </c>
      <c r="B211" s="5">
        <f>TITRES_STAT!D214</f>
        <v>1.0834999999999999</v>
      </c>
      <c r="C211" s="2">
        <f t="shared" si="18"/>
        <v>1.218991544421395</v>
      </c>
      <c r="D211" s="2">
        <f t="shared" si="14"/>
        <v>1.2255542205854986</v>
      </c>
      <c r="E211" s="2">
        <f t="shared" si="13"/>
        <v>-6.5626761641035536E-3</v>
      </c>
      <c r="F211" s="2">
        <f t="shared" si="17"/>
        <v>5.8422418243076679E-3</v>
      </c>
      <c r="G211" s="2">
        <f t="shared" si="15"/>
        <v>-1.2404917988411222E-2</v>
      </c>
      <c r="H211" s="2" t="str">
        <f t="shared" si="16"/>
        <v>Hold</v>
      </c>
    </row>
    <row r="212" spans="1:8" ht="13.5" x14ac:dyDescent="0.25">
      <c r="A212" s="3">
        <f>TITRES_STAT!B215</f>
        <v>43083</v>
      </c>
      <c r="B212" s="5">
        <f>TITRES_STAT!D215</f>
        <v>1.129</v>
      </c>
      <c r="C212" s="2">
        <f t="shared" si="18"/>
        <v>1.2100389991257958</v>
      </c>
      <c r="D212" s="2">
        <f t="shared" si="14"/>
        <v>1.218402056097684</v>
      </c>
      <c r="E212" s="2">
        <f t="shared" si="13"/>
        <v>-8.3630569718882164E-3</v>
      </c>
      <c r="F212" s="2">
        <f t="shared" si="17"/>
        <v>3.0011820650684912E-3</v>
      </c>
      <c r="G212" s="2">
        <f t="shared" si="15"/>
        <v>-1.1364239036956707E-2</v>
      </c>
      <c r="H212" s="2" t="str">
        <f t="shared" si="16"/>
        <v>Hold</v>
      </c>
    </row>
    <row r="213" spans="1:8" ht="13.5" x14ac:dyDescent="0.25">
      <c r="A213" s="3">
        <f>TITRES_STAT!B216</f>
        <v>43084</v>
      </c>
      <c r="B213" s="5">
        <f>TITRES_STAT!D216</f>
        <v>1.1380999999999999</v>
      </c>
      <c r="C213" s="2">
        <f t="shared" si="18"/>
        <v>1.2059714607987504</v>
      </c>
      <c r="D213" s="2">
        <f t="shared" si="14"/>
        <v>1.2124537556460038</v>
      </c>
      <c r="E213" s="2">
        <f t="shared" si="13"/>
        <v>-6.4822948472533781E-3</v>
      </c>
      <c r="F213" s="2">
        <f t="shared" si="17"/>
        <v>1.1044866826041176E-3</v>
      </c>
      <c r="G213" s="2">
        <f t="shared" si="15"/>
        <v>-7.5867815298574955E-3</v>
      </c>
      <c r="H213" s="2" t="str">
        <f t="shared" si="16"/>
        <v>Hold</v>
      </c>
    </row>
    <row r="214" spans="1:8" ht="13.5" x14ac:dyDescent="0.25">
      <c r="A214" s="3">
        <f>TITRES_STAT!B217</f>
        <v>43087</v>
      </c>
      <c r="B214" s="5">
        <f>TITRES_STAT!D217</f>
        <v>1.1062000000000001</v>
      </c>
      <c r="C214" s="2">
        <f t="shared" si="18"/>
        <v>1.1976220052912505</v>
      </c>
      <c r="D214" s="2">
        <f t="shared" si="14"/>
        <v>1.2045831070796331</v>
      </c>
      <c r="E214" s="2">
        <f t="shared" si="13"/>
        <v>-6.9611017883826065E-3</v>
      </c>
      <c r="F214" s="2">
        <f t="shared" si="17"/>
        <v>-5.086310115932273E-4</v>
      </c>
      <c r="G214" s="2">
        <f t="shared" si="15"/>
        <v>-6.4524707767893794E-3</v>
      </c>
      <c r="H214" s="2" t="str">
        <f t="shared" si="16"/>
        <v>Hold</v>
      </c>
    </row>
    <row r="215" spans="1:8" ht="13.5" x14ac:dyDescent="0.25">
      <c r="A215" s="3">
        <f>TITRES_STAT!B218</f>
        <v>43088</v>
      </c>
      <c r="B215" s="5">
        <f>TITRES_STAT!D218</f>
        <v>1.1380999999999999</v>
      </c>
      <c r="C215" s="2">
        <f t="shared" si="18"/>
        <v>1.1905570814002888</v>
      </c>
      <c r="D215" s="2">
        <f t="shared" si="14"/>
        <v>1.1996584324811419</v>
      </c>
      <c r="E215" s="2">
        <f t="shared" si="13"/>
        <v>-9.1013510808530818E-3</v>
      </c>
      <c r="F215" s="2">
        <f t="shared" si="17"/>
        <v>-2.2271750254451985E-3</v>
      </c>
      <c r="G215" s="2">
        <f t="shared" si="15"/>
        <v>-6.8741760554078832E-3</v>
      </c>
      <c r="H215" s="2" t="str">
        <f t="shared" si="16"/>
        <v>Hold</v>
      </c>
    </row>
    <row r="216" spans="1:8" ht="13.5" x14ac:dyDescent="0.25">
      <c r="A216" s="3">
        <f>TITRES_STAT!B219</f>
        <v>43089</v>
      </c>
      <c r="B216" s="5">
        <f>TITRES_STAT!D219</f>
        <v>1.129</v>
      </c>
      <c r="C216" s="2">
        <f t="shared" si="18"/>
        <v>1.1824867611848597</v>
      </c>
      <c r="D216" s="2">
        <f t="shared" si="14"/>
        <v>1.194424474519576</v>
      </c>
      <c r="E216" s="2">
        <f t="shared" si="13"/>
        <v>-1.1937713334716271E-2</v>
      </c>
      <c r="F216" s="2">
        <f t="shared" si="17"/>
        <v>-4.1692826872994134E-3</v>
      </c>
      <c r="G216" s="2">
        <f t="shared" si="15"/>
        <v>-7.7684306474168578E-3</v>
      </c>
      <c r="H216" s="2" t="str">
        <f t="shared" si="16"/>
        <v>Hold</v>
      </c>
    </row>
    <row r="217" spans="1:8" ht="13.5" x14ac:dyDescent="0.25">
      <c r="A217" s="3">
        <f>TITRES_STAT!B220</f>
        <v>43090</v>
      </c>
      <c r="B217" s="5">
        <f>TITRES_STAT!D220</f>
        <v>1.1380999999999999</v>
      </c>
      <c r="C217" s="2">
        <f t="shared" si="18"/>
        <v>1.1749503363871889</v>
      </c>
      <c r="D217" s="2">
        <f t="shared" si="14"/>
        <v>1.1902522912218296</v>
      </c>
      <c r="E217" s="2">
        <f t="shared" si="13"/>
        <v>-1.5301954834640696E-2</v>
      </c>
      <c r="F217" s="2">
        <f t="shared" si="17"/>
        <v>-6.39581711676767E-3</v>
      </c>
      <c r="G217" s="2">
        <f t="shared" si="15"/>
        <v>-8.9061377178730264E-3</v>
      </c>
      <c r="H217" s="2" t="str">
        <f t="shared" si="16"/>
        <v>Hold</v>
      </c>
    </row>
    <row r="218" spans="1:8" ht="13.5" x14ac:dyDescent="0.25">
      <c r="A218" s="3">
        <f>TITRES_STAT!B221</f>
        <v>43091</v>
      </c>
      <c r="B218" s="5">
        <f>TITRES_STAT!D221</f>
        <v>1.1380999999999999</v>
      </c>
      <c r="C218" s="2">
        <f t="shared" si="18"/>
        <v>1.1643733615583907</v>
      </c>
      <c r="D218" s="2">
        <f t="shared" si="14"/>
        <v>1.1863891585387312</v>
      </c>
      <c r="E218" s="2">
        <f t="shared" si="13"/>
        <v>-2.2015796980340507E-2</v>
      </c>
      <c r="F218" s="2">
        <f t="shared" si="17"/>
        <v>-9.5198130894822378E-3</v>
      </c>
      <c r="G218" s="2">
        <f t="shared" si="15"/>
        <v>-1.249598389085827E-2</v>
      </c>
      <c r="H218" s="2" t="str">
        <f t="shared" si="16"/>
        <v>Hold</v>
      </c>
    </row>
    <row r="219" spans="1:8" ht="13.5" x14ac:dyDescent="0.25">
      <c r="A219" s="3">
        <f>TITRES_STAT!B222</f>
        <v>43094</v>
      </c>
      <c r="B219" s="5">
        <f>TITRES_STAT!D222</f>
        <v>1.1380999999999999</v>
      </c>
      <c r="C219" s="2">
        <f t="shared" si="18"/>
        <v>1.1533313059340229</v>
      </c>
      <c r="D219" s="2">
        <f t="shared" si="14"/>
        <v>1.1828121838321586</v>
      </c>
      <c r="E219" s="2">
        <f t="shared" si="13"/>
        <v>-2.9480877898135693E-2</v>
      </c>
      <c r="F219" s="2">
        <f t="shared" si="17"/>
        <v>-1.351202605121293E-2</v>
      </c>
      <c r="G219" s="2">
        <f t="shared" si="15"/>
        <v>-1.5968851846922764E-2</v>
      </c>
      <c r="H219" s="2" t="str">
        <f t="shared" si="16"/>
        <v>Hold</v>
      </c>
    </row>
    <row r="220" spans="1:8" ht="13.5" x14ac:dyDescent="0.25">
      <c r="A220" s="3">
        <f>TITRES_STAT!B223</f>
        <v>43095</v>
      </c>
      <c r="B220" s="5">
        <f>TITRES_STAT!D223</f>
        <v>1.1062000000000001</v>
      </c>
      <c r="C220" s="2">
        <f t="shared" si="18"/>
        <v>1.1467880280980194</v>
      </c>
      <c r="D220" s="2">
        <f t="shared" si="14"/>
        <v>1.1771372072519986</v>
      </c>
      <c r="E220" s="2">
        <f t="shared" ref="E220:E283" si="19">C220-D220</f>
        <v>-3.0349179153979167E-2</v>
      </c>
      <c r="F220" s="2">
        <f t="shared" si="17"/>
        <v>-1.6879456671766178E-2</v>
      </c>
      <c r="G220" s="2">
        <f t="shared" si="15"/>
        <v>-1.3469722482212988E-2</v>
      </c>
      <c r="H220" s="2" t="str">
        <f t="shared" si="16"/>
        <v>Hold</v>
      </c>
    </row>
    <row r="221" spans="1:8" ht="13.5" x14ac:dyDescent="0.25">
      <c r="A221" s="3">
        <f>TITRES_STAT!B224</f>
        <v>43096</v>
      </c>
      <c r="B221" s="5">
        <f>TITRES_STAT!D224</f>
        <v>1.129</v>
      </c>
      <c r="C221" s="2">
        <f t="shared" si="18"/>
        <v>1.1370514083906318</v>
      </c>
      <c r="D221" s="2">
        <f t="shared" ref="D221:D284" si="20">$D$4*B221+(1-$D$4)*D220</f>
        <v>1.1735714881962951</v>
      </c>
      <c r="E221" s="2">
        <f t="shared" si="19"/>
        <v>-3.6520079805663297E-2</v>
      </c>
      <c r="F221" s="2">
        <f t="shared" si="17"/>
        <v>-2.0807581298545604E-2</v>
      </c>
      <c r="G221" s="2">
        <f t="shared" si="15"/>
        <v>-1.5712498507117693E-2</v>
      </c>
      <c r="H221" s="2" t="str">
        <f t="shared" si="16"/>
        <v>Hold</v>
      </c>
    </row>
    <row r="222" spans="1:8" ht="13.5" x14ac:dyDescent="0.25">
      <c r="A222" s="3">
        <f>TITRES_STAT!B225</f>
        <v>43097</v>
      </c>
      <c r="B222" s="5">
        <f>TITRES_STAT!D225</f>
        <v>1.129</v>
      </c>
      <c r="C222" s="2">
        <f t="shared" si="18"/>
        <v>1.1358127301766885</v>
      </c>
      <c r="D222" s="2">
        <f t="shared" si="20"/>
        <v>1.1702698964780511</v>
      </c>
      <c r="E222" s="2">
        <f t="shared" si="19"/>
        <v>-3.4457166301362641E-2</v>
      </c>
      <c r="F222" s="2">
        <f t="shared" si="17"/>
        <v>-2.3537498299109012E-2</v>
      </c>
      <c r="G222" s="2">
        <f t="shared" si="15"/>
        <v>-1.0919668002253628E-2</v>
      </c>
      <c r="H222" s="2" t="str">
        <f t="shared" si="16"/>
        <v>Hold</v>
      </c>
    </row>
    <row r="223" spans="1:8" ht="13.5" x14ac:dyDescent="0.25">
      <c r="A223" s="3">
        <f>TITRES_STAT!B226</f>
        <v>43098</v>
      </c>
      <c r="B223" s="5">
        <f>TITRES_STAT!D226</f>
        <v>1.129</v>
      </c>
      <c r="C223" s="2">
        <f t="shared" si="18"/>
        <v>1.1361646178418134</v>
      </c>
      <c r="D223" s="2">
        <f t="shared" si="20"/>
        <v>1.1672128671093067</v>
      </c>
      <c r="E223" s="2">
        <f t="shared" si="19"/>
        <v>-3.1048249267493278E-2</v>
      </c>
      <c r="F223" s="2">
        <f t="shared" si="17"/>
        <v>-2.5039648492785865E-2</v>
      </c>
      <c r="G223" s="2">
        <f t="shared" si="15"/>
        <v>-6.0086007747074122E-3</v>
      </c>
      <c r="H223" s="2" t="str">
        <f t="shared" si="16"/>
        <v>Hold</v>
      </c>
    </row>
    <row r="224" spans="1:8" ht="13.5" x14ac:dyDescent="0.25">
      <c r="A224" s="3">
        <f>TITRES_STAT!B227</f>
        <v>43102</v>
      </c>
      <c r="B224" s="5">
        <f>TITRES_STAT!D227</f>
        <v>1.1335</v>
      </c>
      <c r="C224" s="2">
        <f t="shared" si="18"/>
        <v>1.1315546766353806</v>
      </c>
      <c r="D224" s="2">
        <f t="shared" si="20"/>
        <v>1.1647156176938025</v>
      </c>
      <c r="E224" s="2">
        <f t="shared" si="19"/>
        <v>-3.3160941058421933E-2</v>
      </c>
      <c r="F224" s="2">
        <f t="shared" si="17"/>
        <v>-2.666390700591308E-2</v>
      </c>
      <c r="G224" s="2">
        <f t="shared" si="15"/>
        <v>-6.4970340525088537E-3</v>
      </c>
      <c r="H224" s="2" t="str">
        <f t="shared" si="16"/>
        <v>Hold</v>
      </c>
    </row>
    <row r="225" spans="1:8" ht="13.5" x14ac:dyDescent="0.25">
      <c r="A225" s="3">
        <f>TITRES_STAT!B228</f>
        <v>43103</v>
      </c>
      <c r="B225" s="5">
        <f>TITRES_STAT!D228</f>
        <v>1.1335</v>
      </c>
      <c r="C225" s="2">
        <f t="shared" si="18"/>
        <v>1.1325616494607067</v>
      </c>
      <c r="D225" s="2">
        <f t="shared" si="20"/>
        <v>1.1624033497164838</v>
      </c>
      <c r="E225" s="2">
        <f t="shared" si="19"/>
        <v>-2.9841700255777148E-2</v>
      </c>
      <c r="F225" s="2">
        <f t="shared" si="17"/>
        <v>-2.7299465655885896E-2</v>
      </c>
      <c r="G225" s="2">
        <f t="shared" si="15"/>
        <v>-2.5422345998912521E-3</v>
      </c>
      <c r="H225" s="2" t="str">
        <f t="shared" si="16"/>
        <v>Hold</v>
      </c>
    </row>
    <row r="226" spans="1:8" ht="13.5" x14ac:dyDescent="0.25">
      <c r="A226" s="3">
        <f>TITRES_STAT!B229</f>
        <v>43104</v>
      </c>
      <c r="B226" s="5">
        <f>TITRES_STAT!D229</f>
        <v>1.129</v>
      </c>
      <c r="C226" s="2">
        <f t="shared" si="18"/>
        <v>1.1320137033898288</v>
      </c>
      <c r="D226" s="2">
        <f t="shared" si="20"/>
        <v>1.1599290275152629</v>
      </c>
      <c r="E226" s="2">
        <f t="shared" si="19"/>
        <v>-2.7915324125434182E-2</v>
      </c>
      <c r="F226" s="2">
        <f t="shared" si="17"/>
        <v>-2.7422637349795557E-2</v>
      </c>
      <c r="G226" s="2">
        <f t="shared" si="15"/>
        <v>-4.9268677563862537E-4</v>
      </c>
      <c r="H226" s="2" t="str">
        <f t="shared" si="16"/>
        <v>Hold</v>
      </c>
    </row>
    <row r="227" spans="1:8" ht="13.5" x14ac:dyDescent="0.25">
      <c r="A227" s="3">
        <f>TITRES_STAT!B230</f>
        <v>43105</v>
      </c>
      <c r="B227" s="5">
        <f>TITRES_STAT!D230</f>
        <v>1.1062000000000001</v>
      </c>
      <c r="C227" s="2">
        <f t="shared" si="18"/>
        <v>1.1329500567144706</v>
      </c>
      <c r="D227" s="2">
        <f t="shared" si="20"/>
        <v>1.1559490995511692</v>
      </c>
      <c r="E227" s="2">
        <f t="shared" si="19"/>
        <v>-2.2999042836698624E-2</v>
      </c>
      <c r="F227" s="2">
        <f t="shared" si="17"/>
        <v>-2.6537918447176172E-2</v>
      </c>
      <c r="G227" s="2">
        <f t="shared" si="15"/>
        <v>3.5388756104775473E-3</v>
      </c>
      <c r="H227" s="2" t="str">
        <f t="shared" si="16"/>
        <v>Sell</v>
      </c>
    </row>
    <row r="228" spans="1:8" ht="13.5" x14ac:dyDescent="0.25">
      <c r="A228" s="3">
        <f>TITRES_STAT!B231</f>
        <v>43108</v>
      </c>
      <c r="B228" s="5">
        <f>TITRES_STAT!D231</f>
        <v>1.0926</v>
      </c>
      <c r="C228" s="2">
        <f t="shared" si="18"/>
        <v>1.1337423556814752</v>
      </c>
      <c r="D228" s="2">
        <f t="shared" si="20"/>
        <v>1.1512565736584899</v>
      </c>
      <c r="E228" s="2">
        <f t="shared" si="19"/>
        <v>-1.751421797701469E-2</v>
      </c>
      <c r="F228" s="2">
        <f t="shared" si="17"/>
        <v>-2.4733178353143877E-2</v>
      </c>
      <c r="G228" s="2">
        <f t="shared" ref="G228:G291" si="21">E228-F228</f>
        <v>7.2189603761291868E-3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43109</v>
      </c>
      <c r="B229" s="5">
        <f>TITRES_STAT!D232</f>
        <v>1.0880000000000001</v>
      </c>
      <c r="C229" s="2">
        <f t="shared" si="18"/>
        <v>1.1344127624997098</v>
      </c>
      <c r="D229" s="2">
        <f t="shared" si="20"/>
        <v>1.1465709015356387</v>
      </c>
      <c r="E229" s="2">
        <f t="shared" si="19"/>
        <v>-1.2158139035928883E-2</v>
      </c>
      <c r="F229" s="2">
        <f t="shared" ref="F229:F292" si="23">(E229*(2/(10)))+((1-(2/10))*F228)</f>
        <v>-2.2218170489700879E-2</v>
      </c>
      <c r="G229" s="2">
        <f t="shared" si="21"/>
        <v>1.0060031453771996E-2</v>
      </c>
      <c r="H229" s="2" t="str">
        <f t="shared" si="22"/>
        <v>Sell</v>
      </c>
    </row>
    <row r="230" spans="1:8" ht="13.5" x14ac:dyDescent="0.25">
      <c r="A230" s="3">
        <f>TITRES_STAT!B233</f>
        <v>43110</v>
      </c>
      <c r="B230" s="5">
        <f>TITRES_STAT!D233</f>
        <v>1.0789</v>
      </c>
      <c r="C230" s="2">
        <f t="shared" si="18"/>
        <v>1.1300723374997546</v>
      </c>
      <c r="D230" s="2">
        <f t="shared" si="20"/>
        <v>1.1415582421626285</v>
      </c>
      <c r="E230" s="2">
        <f t="shared" si="19"/>
        <v>-1.1485904662873914E-2</v>
      </c>
      <c r="F230" s="2">
        <f t="shared" si="23"/>
        <v>-2.0071717324335488E-2</v>
      </c>
      <c r="G230" s="2">
        <f t="shared" si="21"/>
        <v>8.5858126614615747E-3</v>
      </c>
      <c r="H230" s="2" t="str">
        <f t="shared" si="22"/>
        <v>Sell</v>
      </c>
    </row>
    <row r="231" spans="1:8" ht="13.5" x14ac:dyDescent="0.25">
      <c r="A231" s="3">
        <f>TITRES_STAT!B234</f>
        <v>43111</v>
      </c>
      <c r="B231" s="5">
        <f>TITRES_STAT!D234</f>
        <v>1.0926</v>
      </c>
      <c r="C231" s="2">
        <f t="shared" si="18"/>
        <v>1.1299073624997922</v>
      </c>
      <c r="D231" s="2">
        <f t="shared" si="20"/>
        <v>1.1379317057061376</v>
      </c>
      <c r="E231" s="2">
        <f t="shared" si="19"/>
        <v>-8.0243432063453746E-3</v>
      </c>
      <c r="F231" s="2">
        <f t="shared" si="23"/>
        <v>-1.7662242500737467E-2</v>
      </c>
      <c r="G231" s="2">
        <f t="shared" si="21"/>
        <v>9.6378992943920924E-3</v>
      </c>
      <c r="H231" s="2" t="str">
        <f t="shared" si="22"/>
        <v>Sell</v>
      </c>
    </row>
    <row r="232" spans="1:8" ht="13.5" x14ac:dyDescent="0.25">
      <c r="A232" s="3">
        <f>TITRES_STAT!B235</f>
        <v>43112</v>
      </c>
      <c r="B232" s="5">
        <f>TITRES_STAT!D235</f>
        <v>1.0880000000000001</v>
      </c>
      <c r="C232" s="2">
        <f t="shared" si="18"/>
        <v>1.1297677682690548</v>
      </c>
      <c r="D232" s="2">
        <f t="shared" si="20"/>
        <v>1.1342330608390163</v>
      </c>
      <c r="E232" s="2">
        <f t="shared" si="19"/>
        <v>-4.465292569961532E-3</v>
      </c>
      <c r="F232" s="2">
        <f t="shared" si="23"/>
        <v>-1.5022852514582279E-2</v>
      </c>
      <c r="G232" s="2">
        <f t="shared" si="21"/>
        <v>1.0557559944620747E-2</v>
      </c>
      <c r="H232" s="2" t="str">
        <f t="shared" si="22"/>
        <v>Sell</v>
      </c>
    </row>
    <row r="233" spans="1:8" ht="13.5" x14ac:dyDescent="0.25">
      <c r="A233" s="3">
        <f>TITRES_STAT!B236</f>
        <v>43115</v>
      </c>
      <c r="B233" s="5">
        <f>TITRES_STAT!D236</f>
        <v>1.0744</v>
      </c>
      <c r="C233" s="2">
        <f t="shared" si="18"/>
        <v>1.1296496500738156</v>
      </c>
      <c r="D233" s="2">
        <f t="shared" si="20"/>
        <v>1.1298009822583486</v>
      </c>
      <c r="E233" s="2">
        <f t="shared" si="19"/>
        <v>-1.5133218453300401E-4</v>
      </c>
      <c r="F233" s="2">
        <f t="shared" si="23"/>
        <v>-1.2048548448572425E-2</v>
      </c>
      <c r="G233" s="2">
        <f t="shared" si="21"/>
        <v>1.1897216264039421E-2</v>
      </c>
      <c r="H233" s="2" t="str">
        <f t="shared" si="22"/>
        <v>Sell</v>
      </c>
    </row>
    <row r="234" spans="1:8" ht="13.5" x14ac:dyDescent="0.25">
      <c r="A234" s="3">
        <f>TITRES_STAT!B237</f>
        <v>43116</v>
      </c>
      <c r="B234" s="5">
        <f>TITRES_STAT!D237</f>
        <v>1.0789</v>
      </c>
      <c r="C234" s="2">
        <f t="shared" si="18"/>
        <v>1.1302420116009209</v>
      </c>
      <c r="D234" s="2">
        <f t="shared" si="20"/>
        <v>1.1260305391281005</v>
      </c>
      <c r="E234" s="2">
        <f t="shared" si="19"/>
        <v>4.2114724728203878E-3</v>
      </c>
      <c r="F234" s="2">
        <f t="shared" si="23"/>
        <v>-8.7965442642938627E-3</v>
      </c>
      <c r="G234" s="2">
        <f t="shared" si="21"/>
        <v>1.3008016737114251E-2</v>
      </c>
      <c r="H234" s="2" t="str">
        <f t="shared" si="22"/>
        <v>Sell</v>
      </c>
    </row>
    <row r="235" spans="1:8" ht="13.5" x14ac:dyDescent="0.25">
      <c r="A235" s="3">
        <f>TITRES_STAT!B238</f>
        <v>43117</v>
      </c>
      <c r="B235" s="5">
        <f>TITRES_STAT!D238</f>
        <v>1.0789</v>
      </c>
      <c r="C235" s="2">
        <f t="shared" si="18"/>
        <v>1.1307432405853945</v>
      </c>
      <c r="D235" s="2">
        <f t="shared" si="20"/>
        <v>1.1225393880815746</v>
      </c>
      <c r="E235" s="2">
        <f t="shared" si="19"/>
        <v>8.2038525038199417E-3</v>
      </c>
      <c r="F235" s="2">
        <f t="shared" si="23"/>
        <v>-5.396464910671102E-3</v>
      </c>
      <c r="G235" s="2">
        <f t="shared" si="21"/>
        <v>1.3600317414491043E-2</v>
      </c>
      <c r="H235" s="2" t="str">
        <f t="shared" si="22"/>
        <v>Sell</v>
      </c>
    </row>
    <row r="236" spans="1:8" ht="13.5" x14ac:dyDescent="0.25">
      <c r="A236" s="3">
        <f>TITRES_STAT!B239</f>
        <v>43118</v>
      </c>
      <c r="B236" s="5">
        <f>TITRES_STAT!D239</f>
        <v>1.0744</v>
      </c>
      <c r="C236" s="2">
        <f t="shared" si="18"/>
        <v>1.1304750497261031</v>
      </c>
      <c r="D236" s="2">
        <f t="shared" si="20"/>
        <v>1.1189735074829394</v>
      </c>
      <c r="E236" s="2">
        <f t="shared" si="19"/>
        <v>1.1501542243163687E-2</v>
      </c>
      <c r="F236" s="2">
        <f t="shared" si="23"/>
        <v>-2.0168634799041445E-3</v>
      </c>
      <c r="G236" s="2">
        <f t="shared" si="21"/>
        <v>1.3518405723067832E-2</v>
      </c>
      <c r="H236" s="2" t="str">
        <f t="shared" si="22"/>
        <v>Sell</v>
      </c>
    </row>
    <row r="237" spans="1:8" ht="13.5" x14ac:dyDescent="0.25">
      <c r="A237" s="3">
        <f>TITRES_STAT!B240</f>
        <v>43119</v>
      </c>
      <c r="B237" s="5">
        <f>TITRES_STAT!D240</f>
        <v>1.0516000000000001</v>
      </c>
      <c r="C237" s="2">
        <f t="shared" si="18"/>
        <v>1.1267404266913181</v>
      </c>
      <c r="D237" s="2">
        <f t="shared" si="20"/>
        <v>1.1139828772990181</v>
      </c>
      <c r="E237" s="2">
        <f t="shared" si="19"/>
        <v>1.2757549392300005E-2</v>
      </c>
      <c r="F237" s="2">
        <f t="shared" si="23"/>
        <v>9.3801909453668578E-4</v>
      </c>
      <c r="G237" s="2">
        <f t="shared" si="21"/>
        <v>1.1819530297763319E-2</v>
      </c>
      <c r="H237" s="2" t="str">
        <f t="shared" si="22"/>
        <v>Sell</v>
      </c>
    </row>
    <row r="238" spans="1:8" ht="13.5" x14ac:dyDescent="0.25">
      <c r="A238" s="3">
        <f>TITRES_STAT!B241</f>
        <v>43122</v>
      </c>
      <c r="B238" s="5">
        <f>TITRES_STAT!D241</f>
        <v>1.0698000000000001</v>
      </c>
      <c r="C238" s="2">
        <f t="shared" si="18"/>
        <v>1.1214880533541922</v>
      </c>
      <c r="D238" s="2">
        <f t="shared" si="20"/>
        <v>1.110710071573165</v>
      </c>
      <c r="E238" s="2">
        <f t="shared" si="19"/>
        <v>1.0777981781027179E-2</v>
      </c>
      <c r="F238" s="2">
        <f t="shared" si="23"/>
        <v>2.9060116318347846E-3</v>
      </c>
      <c r="G238" s="2">
        <f t="shared" si="21"/>
        <v>7.8719701491923953E-3</v>
      </c>
      <c r="H238" s="2" t="str">
        <f t="shared" si="22"/>
        <v>Sell</v>
      </c>
    </row>
    <row r="239" spans="1:8" ht="13.5" x14ac:dyDescent="0.25">
      <c r="A239" s="3">
        <f>TITRES_STAT!B242</f>
        <v>43123</v>
      </c>
      <c r="B239" s="5">
        <f>TITRES_STAT!D242</f>
        <v>1.0744</v>
      </c>
      <c r="C239" s="2">
        <f t="shared" si="18"/>
        <v>1.116336045145855</v>
      </c>
      <c r="D239" s="2">
        <f t="shared" si="20"/>
        <v>1.1080204366418196</v>
      </c>
      <c r="E239" s="2">
        <f t="shared" si="19"/>
        <v>8.3156085040354544E-3</v>
      </c>
      <c r="F239" s="2">
        <f t="shared" si="23"/>
        <v>3.9879310062749191E-3</v>
      </c>
      <c r="G239" s="2">
        <f t="shared" si="21"/>
        <v>4.3276774977605353E-3</v>
      </c>
      <c r="H239" s="2" t="str">
        <f t="shared" si="22"/>
        <v>Sell</v>
      </c>
    </row>
    <row r="240" spans="1:8" ht="13.5" x14ac:dyDescent="0.25">
      <c r="A240" s="3">
        <f>TITRES_STAT!B243</f>
        <v>43124</v>
      </c>
      <c r="B240" s="5">
        <f>TITRES_STAT!D243</f>
        <v>1.0789</v>
      </c>
      <c r="C240" s="2">
        <f t="shared" si="18"/>
        <v>1.1105766535849542</v>
      </c>
      <c r="D240" s="2">
        <f t="shared" si="20"/>
        <v>1.1058633672609441</v>
      </c>
      <c r="E240" s="2">
        <f t="shared" si="19"/>
        <v>4.7132863240100242E-3</v>
      </c>
      <c r="F240" s="2">
        <f t="shared" si="23"/>
        <v>4.1330020698219401E-3</v>
      </c>
      <c r="G240" s="2">
        <f t="shared" si="21"/>
        <v>5.8028425418808413E-4</v>
      </c>
      <c r="H240" s="2" t="str">
        <f t="shared" si="22"/>
        <v>Sell</v>
      </c>
    </row>
    <row r="241" spans="1:8" ht="13.5" x14ac:dyDescent="0.25">
      <c r="A241" s="3">
        <f>TITRES_STAT!B244</f>
        <v>43125</v>
      </c>
      <c r="B241" s="5">
        <f>TITRES_STAT!D244</f>
        <v>1.0789</v>
      </c>
      <c r="C241" s="2">
        <f t="shared" si="18"/>
        <v>1.1078110145718842</v>
      </c>
      <c r="D241" s="2">
        <f t="shared" si="20"/>
        <v>1.1038660807971705</v>
      </c>
      <c r="E241" s="2">
        <f t="shared" si="19"/>
        <v>3.9449337747137214E-3</v>
      </c>
      <c r="F241" s="2">
        <f t="shared" si="23"/>
        <v>4.0953884108002967E-3</v>
      </c>
      <c r="G241" s="2">
        <f t="shared" si="21"/>
        <v>-1.5045463608657529E-4</v>
      </c>
      <c r="H241" s="2" t="str">
        <f t="shared" si="22"/>
        <v>Hold</v>
      </c>
    </row>
    <row r="242" spans="1:8" ht="13.5" x14ac:dyDescent="0.25">
      <c r="A242" s="3">
        <f>TITRES_STAT!B245</f>
        <v>43126</v>
      </c>
      <c r="B242" s="5">
        <f>TITRES_STAT!D245</f>
        <v>1.0926</v>
      </c>
      <c r="C242" s="2">
        <f t="shared" si="18"/>
        <v>1.1047631661762098</v>
      </c>
      <c r="D242" s="2">
        <f t="shared" si="20"/>
        <v>1.1030315562936763</v>
      </c>
      <c r="E242" s="2">
        <f t="shared" si="19"/>
        <v>1.7316098825335136E-3</v>
      </c>
      <c r="F242" s="2">
        <f t="shared" si="23"/>
        <v>3.6226327051469406E-3</v>
      </c>
      <c r="G242" s="2">
        <f t="shared" si="21"/>
        <v>-1.891022822613427E-3</v>
      </c>
      <c r="H242" s="2" t="str">
        <f t="shared" si="22"/>
        <v>Hold</v>
      </c>
    </row>
    <row r="243" spans="1:8" ht="13.5" x14ac:dyDescent="0.25">
      <c r="A243" s="3">
        <f>TITRES_STAT!B246</f>
        <v>43129</v>
      </c>
      <c r="B243" s="5">
        <f>TITRES_STAT!D246</f>
        <v>1.1108</v>
      </c>
      <c r="C243" s="2">
        <f t="shared" si="18"/>
        <v>1.1000919098414084</v>
      </c>
      <c r="D243" s="2">
        <f t="shared" si="20"/>
        <v>1.1036069965682187</v>
      </c>
      <c r="E243" s="2">
        <f t="shared" si="19"/>
        <v>-3.5150867268103347E-3</v>
      </c>
      <c r="F243" s="2">
        <f t="shared" si="23"/>
        <v>2.1950888187554857E-3</v>
      </c>
      <c r="G243" s="2">
        <f t="shared" si="21"/>
        <v>-5.7101755455658204E-3</v>
      </c>
      <c r="H243" s="2" t="str">
        <f t="shared" si="22"/>
        <v>Hold</v>
      </c>
    </row>
    <row r="244" spans="1:8" ht="13.5" x14ac:dyDescent="0.25">
      <c r="A244" s="3">
        <f>TITRES_STAT!B247</f>
        <v>43130</v>
      </c>
      <c r="B244" s="5">
        <f>TITRES_STAT!D247</f>
        <v>1.0698000000000001</v>
      </c>
      <c r="C244" s="2">
        <f t="shared" si="18"/>
        <v>1.0968316160196534</v>
      </c>
      <c r="D244" s="2">
        <f t="shared" si="20"/>
        <v>1.1011027746002024</v>
      </c>
      <c r="E244" s="2">
        <f t="shared" si="19"/>
        <v>-4.2711585805490504E-3</v>
      </c>
      <c r="F244" s="2">
        <f t="shared" si="23"/>
        <v>9.0183933889457862E-4</v>
      </c>
      <c r="G244" s="2">
        <f t="shared" si="21"/>
        <v>-5.1729979194436292E-3</v>
      </c>
      <c r="H244" s="2" t="str">
        <f t="shared" si="22"/>
        <v>Hold</v>
      </c>
    </row>
    <row r="245" spans="1:8" ht="13.5" x14ac:dyDescent="0.25">
      <c r="A245" s="3">
        <f>TITRES_STAT!B248</f>
        <v>43131</v>
      </c>
      <c r="B245" s="5">
        <f>TITRES_STAT!D248</f>
        <v>1.0880000000000001</v>
      </c>
      <c r="C245" s="2">
        <f t="shared" si="18"/>
        <v>1.0940729058627836</v>
      </c>
      <c r="D245" s="2">
        <f t="shared" si="20"/>
        <v>1.1001321987038912</v>
      </c>
      <c r="E245" s="2">
        <f t="shared" si="19"/>
        <v>-6.0592928411076219E-3</v>
      </c>
      <c r="F245" s="2">
        <f t="shared" si="23"/>
        <v>-4.9038709710586144E-4</v>
      </c>
      <c r="G245" s="2">
        <f t="shared" si="21"/>
        <v>-5.5689057440017602E-3</v>
      </c>
      <c r="H245" s="2" t="str">
        <f t="shared" si="22"/>
        <v>Hold</v>
      </c>
    </row>
    <row r="246" spans="1:8" ht="13.5" x14ac:dyDescent="0.25">
      <c r="A246" s="3">
        <f>TITRES_STAT!B249</f>
        <v>43132</v>
      </c>
      <c r="B246" s="5">
        <f>TITRES_STAT!D249</f>
        <v>1.0926</v>
      </c>
      <c r="C246" s="2">
        <f t="shared" si="18"/>
        <v>1.0910463049608168</v>
      </c>
      <c r="D246" s="2">
        <f t="shared" si="20"/>
        <v>1.0995742580591585</v>
      </c>
      <c r="E246" s="2">
        <f t="shared" si="19"/>
        <v>-8.5279530983417562E-3</v>
      </c>
      <c r="F246" s="2">
        <f t="shared" si="23"/>
        <v>-2.0979002973530404E-3</v>
      </c>
      <c r="G246" s="2">
        <f t="shared" si="21"/>
        <v>-6.4300528009887158E-3</v>
      </c>
      <c r="H246" s="2" t="str">
        <f t="shared" si="22"/>
        <v>Hold</v>
      </c>
    </row>
    <row r="247" spans="1:8" ht="13.5" x14ac:dyDescent="0.25">
      <c r="A247" s="3">
        <f>TITRES_STAT!B250</f>
        <v>43133</v>
      </c>
      <c r="B247" s="5">
        <f>TITRES_STAT!D250</f>
        <v>1.1244000000000001</v>
      </c>
      <c r="C247" s="2">
        <f t="shared" si="18"/>
        <v>1.0849776426591526</v>
      </c>
      <c r="D247" s="2">
        <f t="shared" si="20"/>
        <v>1.1014132019066283</v>
      </c>
      <c r="E247" s="2">
        <f t="shared" si="19"/>
        <v>-1.643555924747564E-2</v>
      </c>
      <c r="F247" s="2">
        <f t="shared" si="23"/>
        <v>-4.9654320873775606E-3</v>
      </c>
      <c r="G247" s="2">
        <f t="shared" si="21"/>
        <v>-1.1470127160098079E-2</v>
      </c>
      <c r="H247" s="2" t="str">
        <f t="shared" si="22"/>
        <v>Hold</v>
      </c>
    </row>
    <row r="248" spans="1:8" ht="13.5" x14ac:dyDescent="0.25">
      <c r="A248" s="3">
        <f>TITRES_STAT!B251</f>
        <v>43136</v>
      </c>
      <c r="B248" s="5">
        <f>TITRES_STAT!D251</f>
        <v>1.0926</v>
      </c>
      <c r="C248" s="2">
        <f t="shared" si="18"/>
        <v>1.0826426207115907</v>
      </c>
      <c r="D248" s="2">
        <f t="shared" si="20"/>
        <v>1.1007603721357668</v>
      </c>
      <c r="E248" s="2">
        <f t="shared" si="19"/>
        <v>-1.8117751424176154E-2</v>
      </c>
      <c r="F248" s="2">
        <f t="shared" si="23"/>
        <v>-7.5958959547372789E-3</v>
      </c>
      <c r="G248" s="2">
        <f t="shared" si="21"/>
        <v>-1.0521855469438875E-2</v>
      </c>
      <c r="H248" s="2" t="str">
        <f t="shared" si="22"/>
        <v>Hold</v>
      </c>
    </row>
    <row r="249" spans="1:8" ht="13.5" x14ac:dyDescent="0.25">
      <c r="A249" s="3">
        <f>TITRES_STAT!B252</f>
        <v>43137</v>
      </c>
      <c r="B249" s="5">
        <f>TITRES_STAT!D252</f>
        <v>1.1563000000000001</v>
      </c>
      <c r="C249" s="2">
        <f t="shared" si="18"/>
        <v>1.0813745252174998</v>
      </c>
      <c r="D249" s="2">
        <f t="shared" si="20"/>
        <v>1.1048744186442285</v>
      </c>
      <c r="E249" s="2">
        <f t="shared" si="19"/>
        <v>-2.3499893426728757E-2</v>
      </c>
      <c r="F249" s="2">
        <f t="shared" si="23"/>
        <v>-1.0776695449135575E-2</v>
      </c>
      <c r="G249" s="2">
        <f t="shared" si="21"/>
        <v>-1.2723197977593182E-2</v>
      </c>
      <c r="H249" s="2" t="str">
        <f t="shared" si="22"/>
        <v>Hold</v>
      </c>
    </row>
    <row r="250" spans="1:8" ht="13.5" x14ac:dyDescent="0.25">
      <c r="A250" s="3">
        <f>TITRES_STAT!B253</f>
        <v>43138</v>
      </c>
      <c r="B250" s="5">
        <f>TITRES_STAT!D253</f>
        <v>1.1516999999999999</v>
      </c>
      <c r="C250" s="2">
        <f t="shared" si="18"/>
        <v>1.0809938290301921</v>
      </c>
      <c r="D250" s="2">
        <f t="shared" si="20"/>
        <v>1.1083429802261375</v>
      </c>
      <c r="E250" s="2">
        <f t="shared" si="19"/>
        <v>-2.7349151195945387E-2</v>
      </c>
      <c r="F250" s="2">
        <f t="shared" si="23"/>
        <v>-1.4091186598497538E-2</v>
      </c>
      <c r="G250" s="2">
        <f t="shared" si="21"/>
        <v>-1.3257964597447849E-2</v>
      </c>
      <c r="H250" s="2" t="str">
        <f t="shared" si="22"/>
        <v>Hold</v>
      </c>
    </row>
    <row r="251" spans="1:8" ht="13.5" x14ac:dyDescent="0.25">
      <c r="A251" s="3">
        <f>TITRES_STAT!B254</f>
        <v>43139</v>
      </c>
      <c r="B251" s="5">
        <f>TITRES_STAT!D254</f>
        <v>1.1608000000000001</v>
      </c>
      <c r="C251" s="2">
        <f t="shared" si="18"/>
        <v>1.0806717014870857</v>
      </c>
      <c r="D251" s="2">
        <f t="shared" si="20"/>
        <v>1.1122286853945718</v>
      </c>
      <c r="E251" s="2">
        <f t="shared" si="19"/>
        <v>-3.1556983907486069E-2</v>
      </c>
      <c r="F251" s="2">
        <f t="shared" si="23"/>
        <v>-1.7584346060295245E-2</v>
      </c>
      <c r="G251" s="2">
        <f t="shared" si="21"/>
        <v>-1.3972637847190824E-2</v>
      </c>
      <c r="H251" s="2" t="str">
        <f t="shared" si="22"/>
        <v>Hold</v>
      </c>
    </row>
    <row r="252" spans="1:8" ht="13.5" x14ac:dyDescent="0.25">
      <c r="A252" s="3">
        <f>TITRES_STAT!B255</f>
        <v>43140</v>
      </c>
      <c r="B252" s="5">
        <f>TITRES_STAT!D255</f>
        <v>1.1472</v>
      </c>
      <c r="C252" s="2">
        <f t="shared" si="18"/>
        <v>1.0825068243352263</v>
      </c>
      <c r="D252" s="2">
        <f t="shared" si="20"/>
        <v>1.114819153143122</v>
      </c>
      <c r="E252" s="2">
        <f t="shared" si="19"/>
        <v>-3.2312328807895696E-2</v>
      </c>
      <c r="F252" s="2">
        <f t="shared" si="23"/>
        <v>-2.0529942609815336E-2</v>
      </c>
      <c r="G252" s="2">
        <f t="shared" si="21"/>
        <v>-1.178238619808036E-2</v>
      </c>
      <c r="H252" s="2" t="str">
        <f t="shared" si="22"/>
        <v>Hold</v>
      </c>
    </row>
    <row r="253" spans="1:8" ht="13.5" x14ac:dyDescent="0.25">
      <c r="A253" s="3">
        <f>TITRES_STAT!B256</f>
        <v>43143</v>
      </c>
      <c r="B253" s="5">
        <f>TITRES_STAT!D256</f>
        <v>1.1380999999999999</v>
      </c>
      <c r="C253" s="2">
        <f t="shared" si="18"/>
        <v>1.0868596205913454</v>
      </c>
      <c r="D253" s="2">
        <f t="shared" si="20"/>
        <v>1.1165436603177057</v>
      </c>
      <c r="E253" s="2">
        <f t="shared" si="19"/>
        <v>-2.9684039726360245E-2</v>
      </c>
      <c r="F253" s="2">
        <f t="shared" si="23"/>
        <v>-2.2360762033124319E-2</v>
      </c>
      <c r="G253" s="2">
        <f t="shared" si="21"/>
        <v>-7.3232776932359266E-3</v>
      </c>
      <c r="H253" s="2" t="str">
        <f t="shared" si="22"/>
        <v>Hold</v>
      </c>
    </row>
    <row r="254" spans="1:8" ht="13.5" x14ac:dyDescent="0.25">
      <c r="A254" s="3">
        <f>TITRES_STAT!B257</f>
        <v>43144</v>
      </c>
      <c r="B254" s="5">
        <f>TITRES_STAT!D257</f>
        <v>1.1244000000000001</v>
      </c>
      <c r="C254" s="2">
        <f t="shared" si="18"/>
        <v>1.0842350635772924</v>
      </c>
      <c r="D254" s="2">
        <f t="shared" si="20"/>
        <v>1.1171256114052832</v>
      </c>
      <c r="E254" s="2">
        <f t="shared" si="19"/>
        <v>-3.2890547827990835E-2</v>
      </c>
      <c r="F254" s="2">
        <f t="shared" si="23"/>
        <v>-2.4466719192097624E-2</v>
      </c>
      <c r="G254" s="2">
        <f t="shared" si="21"/>
        <v>-8.4238286358932109E-3</v>
      </c>
      <c r="H254" s="2" t="str">
        <f t="shared" si="22"/>
        <v>Hold</v>
      </c>
    </row>
    <row r="255" spans="1:8" ht="13.5" x14ac:dyDescent="0.25">
      <c r="A255" s="3">
        <f>TITRES_STAT!B258</f>
        <v>43145</v>
      </c>
      <c r="B255" s="5">
        <f>TITRES_STAT!D258</f>
        <v>1.1198999999999999</v>
      </c>
      <c r="C255" s="2">
        <f t="shared" si="18"/>
        <v>1.0848142845654012</v>
      </c>
      <c r="D255" s="2">
        <f t="shared" si="20"/>
        <v>1.1173311216715585</v>
      </c>
      <c r="E255" s="2">
        <f t="shared" si="19"/>
        <v>-3.251683710615727E-2</v>
      </c>
      <c r="F255" s="2">
        <f t="shared" si="23"/>
        <v>-2.6076742774909557E-2</v>
      </c>
      <c r="G255" s="2">
        <f t="shared" si="21"/>
        <v>-6.4400943312477137E-3</v>
      </c>
      <c r="H255" s="2" t="str">
        <f t="shared" si="22"/>
        <v>Hold</v>
      </c>
    </row>
    <row r="256" spans="1:8" ht="13.5" x14ac:dyDescent="0.25">
      <c r="A256" s="3">
        <f>TITRES_STAT!B259</f>
        <v>43146</v>
      </c>
      <c r="B256" s="5">
        <f>TITRES_STAT!D259</f>
        <v>1.1380999999999999</v>
      </c>
      <c r="C256" s="2">
        <f t="shared" si="18"/>
        <v>1.0860120869399548</v>
      </c>
      <c r="D256" s="2">
        <f t="shared" si="20"/>
        <v>1.1188695571032949</v>
      </c>
      <c r="E256" s="2">
        <f t="shared" si="19"/>
        <v>-3.2857470163340174E-2</v>
      </c>
      <c r="F256" s="2">
        <f t="shared" si="23"/>
        <v>-2.7432888252595683E-2</v>
      </c>
      <c r="G256" s="2">
        <f t="shared" si="21"/>
        <v>-5.4245819107444915E-3</v>
      </c>
      <c r="H256" s="2" t="str">
        <f t="shared" si="22"/>
        <v>Hold</v>
      </c>
    </row>
    <row r="257" spans="1:8" ht="13.5" x14ac:dyDescent="0.25">
      <c r="A257" s="3">
        <f>TITRES_STAT!B260</f>
        <v>43147</v>
      </c>
      <c r="B257" s="5">
        <f>TITRES_STAT!D260</f>
        <v>1.1380999999999999</v>
      </c>
      <c r="C257" s="2">
        <f t="shared" si="18"/>
        <v>1.0919179197184232</v>
      </c>
      <c r="D257" s="2">
        <f t="shared" si="20"/>
        <v>1.1202940343549028</v>
      </c>
      <c r="E257" s="2">
        <f t="shared" si="19"/>
        <v>-2.8376114636479599E-2</v>
      </c>
      <c r="F257" s="2">
        <f t="shared" si="23"/>
        <v>-2.762153352937247E-2</v>
      </c>
      <c r="G257" s="2">
        <f t="shared" si="21"/>
        <v>-7.5458110710712942E-4</v>
      </c>
      <c r="H257" s="2" t="str">
        <f t="shared" si="22"/>
        <v>Hold</v>
      </c>
    </row>
    <row r="258" spans="1:8" ht="13.5" x14ac:dyDescent="0.25">
      <c r="A258" s="3">
        <f>TITRES_STAT!B261</f>
        <v>43150</v>
      </c>
      <c r="B258" s="5">
        <f>TITRES_STAT!D261</f>
        <v>1.1472</v>
      </c>
      <c r="C258" s="2">
        <f t="shared" si="18"/>
        <v>1.0920228551463582</v>
      </c>
      <c r="D258" s="2">
        <f t="shared" si="20"/>
        <v>1.1222870688471323</v>
      </c>
      <c r="E258" s="2">
        <f t="shared" si="19"/>
        <v>-3.0264213700774034E-2</v>
      </c>
      <c r="F258" s="2">
        <f t="shared" si="23"/>
        <v>-2.8150069563652784E-2</v>
      </c>
      <c r="G258" s="2">
        <f t="shared" si="21"/>
        <v>-2.1141441371212502E-3</v>
      </c>
      <c r="H258" s="2" t="str">
        <f t="shared" si="22"/>
        <v>Hold</v>
      </c>
    </row>
    <row r="259" spans="1:8" ht="13.5" x14ac:dyDescent="0.25">
      <c r="A259" s="3">
        <f>TITRES_STAT!B262</f>
        <v>43151</v>
      </c>
      <c r="B259" s="5">
        <f>TITRES_STAT!D262</f>
        <v>1.1335</v>
      </c>
      <c r="C259" s="2">
        <f t="shared" si="18"/>
        <v>1.1019116466623031</v>
      </c>
      <c r="D259" s="2">
        <f t="shared" si="20"/>
        <v>1.1231176563399374</v>
      </c>
      <c r="E259" s="2">
        <f t="shared" si="19"/>
        <v>-2.1206009677634308E-2</v>
      </c>
      <c r="F259" s="2">
        <f t="shared" si="23"/>
        <v>-2.6761257586449091E-2</v>
      </c>
      <c r="G259" s="2">
        <f t="shared" si="21"/>
        <v>5.5552479088147831E-3</v>
      </c>
      <c r="H259" s="2" t="str">
        <f t="shared" si="22"/>
        <v>Sell</v>
      </c>
    </row>
    <row r="260" spans="1:8" ht="13.5" x14ac:dyDescent="0.25">
      <c r="A260" s="3">
        <f>TITRES_STAT!B263</f>
        <v>43152</v>
      </c>
      <c r="B260" s="5">
        <f>TITRES_STAT!D263</f>
        <v>1.1335</v>
      </c>
      <c r="C260" s="2">
        <f t="shared" si="18"/>
        <v>1.1095713933296412</v>
      </c>
      <c r="D260" s="2">
        <f t="shared" si="20"/>
        <v>1.1238867188332755</v>
      </c>
      <c r="E260" s="2">
        <f t="shared" si="19"/>
        <v>-1.4315325503634346E-2</v>
      </c>
      <c r="F260" s="2">
        <f t="shared" si="23"/>
        <v>-2.4272071169886143E-2</v>
      </c>
      <c r="G260" s="2">
        <f t="shared" si="21"/>
        <v>9.9567456662517963E-3</v>
      </c>
      <c r="H260" s="2" t="str">
        <f t="shared" si="22"/>
        <v>Sell</v>
      </c>
    </row>
    <row r="261" spans="1:8" ht="13.5" x14ac:dyDescent="0.25">
      <c r="A261" s="3">
        <f>TITRES_STAT!B264</f>
        <v>43153</v>
      </c>
      <c r="B261" s="5">
        <f>TITRES_STAT!D264</f>
        <v>1.1335</v>
      </c>
      <c r="C261" s="2">
        <f t="shared" si="18"/>
        <v>1.1174527174327733</v>
      </c>
      <c r="D261" s="2">
        <f t="shared" si="20"/>
        <v>1.1245988137345144</v>
      </c>
      <c r="E261" s="2">
        <f t="shared" si="19"/>
        <v>-7.1460963017411228E-3</v>
      </c>
      <c r="F261" s="2">
        <f t="shared" si="23"/>
        <v>-2.0846876196257139E-2</v>
      </c>
      <c r="G261" s="2">
        <f t="shared" si="21"/>
        <v>1.3700779894516017E-2</v>
      </c>
      <c r="H261" s="2" t="str">
        <f t="shared" si="22"/>
        <v>Sell</v>
      </c>
    </row>
    <row r="262" spans="1:8" ht="13.5" x14ac:dyDescent="0.25">
      <c r="A262" s="3">
        <f>TITRES_STAT!B265</f>
        <v>43154</v>
      </c>
      <c r="B262" s="5">
        <f>TITRES_STAT!D265</f>
        <v>1.1335</v>
      </c>
      <c r="C262" s="2">
        <f t="shared" si="18"/>
        <v>1.1220292224431159</v>
      </c>
      <c r="D262" s="2">
        <f t="shared" si="20"/>
        <v>1.1252581608652912</v>
      </c>
      <c r="E262" s="2">
        <f t="shared" si="19"/>
        <v>-3.2289384221753092E-3</v>
      </c>
      <c r="F262" s="2">
        <f t="shared" si="23"/>
        <v>-1.7323288641440775E-2</v>
      </c>
      <c r="G262" s="2">
        <f t="shared" si="21"/>
        <v>1.4094350219265465E-2</v>
      </c>
      <c r="H262" s="2" t="str">
        <f t="shared" si="22"/>
        <v>Sell</v>
      </c>
    </row>
    <row r="263" spans="1:8" ht="13.5" x14ac:dyDescent="0.25">
      <c r="A263" s="3">
        <f>TITRES_STAT!B266</f>
        <v>43157</v>
      </c>
      <c r="B263" s="5">
        <f>TITRES_STAT!D266</f>
        <v>1.1380999999999999</v>
      </c>
      <c r="C263" s="2">
        <f t="shared" si="18"/>
        <v>1.1245016497595597</v>
      </c>
      <c r="D263" s="2">
        <f t="shared" si="20"/>
        <v>1.1262094082086029</v>
      </c>
      <c r="E263" s="2">
        <f t="shared" si="19"/>
        <v>-1.7077584490432507E-3</v>
      </c>
      <c r="F263" s="2">
        <f t="shared" si="23"/>
        <v>-1.420018260296127E-2</v>
      </c>
      <c r="G263" s="2">
        <f t="shared" si="21"/>
        <v>1.2492424153918019E-2</v>
      </c>
      <c r="H263" s="2" t="str">
        <f t="shared" si="22"/>
        <v>Sell</v>
      </c>
    </row>
    <row r="264" spans="1:8" ht="13.5" x14ac:dyDescent="0.25">
      <c r="A264" s="3">
        <f>TITRES_STAT!B267</f>
        <v>43158</v>
      </c>
      <c r="B264" s="5">
        <f>TITRES_STAT!D267</f>
        <v>1.1426000000000001</v>
      </c>
      <c r="C264" s="2">
        <f t="shared" si="18"/>
        <v>1.1244860113350121</v>
      </c>
      <c r="D264" s="2">
        <f t="shared" si="20"/>
        <v>1.1274235261190768</v>
      </c>
      <c r="E264" s="2">
        <f t="shared" si="19"/>
        <v>-2.9375147840646765E-3</v>
      </c>
      <c r="F264" s="2">
        <f t="shared" si="23"/>
        <v>-1.1947649039181951E-2</v>
      </c>
      <c r="G264" s="2">
        <f t="shared" si="21"/>
        <v>9.010134255117274E-3</v>
      </c>
      <c r="H264" s="2" t="str">
        <f t="shared" si="22"/>
        <v>Sell</v>
      </c>
    </row>
    <row r="265" spans="1:8" ht="13.5" x14ac:dyDescent="0.25">
      <c r="A265" s="3">
        <f>TITRES_STAT!B268</f>
        <v>43159</v>
      </c>
      <c r="B265" s="5">
        <f>TITRES_STAT!D268</f>
        <v>1.1380999999999999</v>
      </c>
      <c r="C265" s="2">
        <f t="shared" si="18"/>
        <v>1.1237804711296255</v>
      </c>
      <c r="D265" s="2">
        <f t="shared" si="20"/>
        <v>1.1282143760361822</v>
      </c>
      <c r="E265" s="2">
        <f t="shared" si="19"/>
        <v>-4.4339049065567071E-3</v>
      </c>
      <c r="F265" s="2">
        <f t="shared" si="23"/>
        <v>-1.0444900212656903E-2</v>
      </c>
      <c r="G265" s="2">
        <f t="shared" si="21"/>
        <v>6.0109953061001954E-3</v>
      </c>
      <c r="H265" s="2" t="str">
        <f t="shared" si="22"/>
        <v>Sell</v>
      </c>
    </row>
    <row r="266" spans="1:8" ht="13.5" x14ac:dyDescent="0.25">
      <c r="A266" s="3">
        <f>TITRES_STAT!B269</f>
        <v>43160</v>
      </c>
      <c r="B266" s="5">
        <f>TITRES_STAT!D269</f>
        <v>1.1426000000000001</v>
      </c>
      <c r="C266" s="2">
        <f t="shared" si="18"/>
        <v>1.1259834755712217</v>
      </c>
      <c r="D266" s="2">
        <f t="shared" si="20"/>
        <v>1.1292799778112799</v>
      </c>
      <c r="E266" s="2">
        <f t="shared" si="19"/>
        <v>-3.2965022400581745E-3</v>
      </c>
      <c r="F266" s="2">
        <f t="shared" si="23"/>
        <v>-9.0152206181371569E-3</v>
      </c>
      <c r="G266" s="2">
        <f t="shared" si="21"/>
        <v>5.7187183780789824E-3</v>
      </c>
      <c r="H266" s="2" t="str">
        <f t="shared" si="22"/>
        <v>Sell</v>
      </c>
    </row>
    <row r="267" spans="1:8" ht="13.5" x14ac:dyDescent="0.25">
      <c r="A267" s="3">
        <f>TITRES_STAT!B270</f>
        <v>43161</v>
      </c>
      <c r="B267" s="5">
        <f>TITRES_STAT!D270</f>
        <v>1.1426000000000001</v>
      </c>
      <c r="C267" s="2">
        <f t="shared" si="18"/>
        <v>1.1278475562525723</v>
      </c>
      <c r="D267" s="2">
        <f t="shared" si="20"/>
        <v>1.1302666461215554</v>
      </c>
      <c r="E267" s="2">
        <f t="shared" si="19"/>
        <v>-2.4190898689830931E-3</v>
      </c>
      <c r="F267" s="2">
        <f t="shared" si="23"/>
        <v>-7.6959944683063445E-3</v>
      </c>
      <c r="G267" s="2">
        <f t="shared" si="21"/>
        <v>5.2769045993232514E-3</v>
      </c>
      <c r="H267" s="2" t="str">
        <f t="shared" si="22"/>
        <v>Sell</v>
      </c>
    </row>
    <row r="268" spans="1:8" ht="13.5" x14ac:dyDescent="0.25">
      <c r="A268" s="3">
        <f>TITRES_STAT!B271</f>
        <v>43164</v>
      </c>
      <c r="B268" s="5">
        <f>TITRES_STAT!D271</f>
        <v>1.1516999999999999</v>
      </c>
      <c r="C268" s="2">
        <f t="shared" si="18"/>
        <v>1.1308248552906381</v>
      </c>
      <c r="D268" s="2">
        <f t="shared" si="20"/>
        <v>1.1318543019644032</v>
      </c>
      <c r="E268" s="2">
        <f t="shared" si="19"/>
        <v>-1.0294466737650332E-3</v>
      </c>
      <c r="F268" s="2">
        <f t="shared" si="23"/>
        <v>-6.3626849093980824E-3</v>
      </c>
      <c r="G268" s="2">
        <f t="shared" si="21"/>
        <v>5.3332382356330492E-3</v>
      </c>
      <c r="H268" s="2" t="str">
        <f t="shared" si="22"/>
        <v>Sell</v>
      </c>
    </row>
    <row r="269" spans="1:8" ht="13.5" x14ac:dyDescent="0.25">
      <c r="A269" s="3">
        <f>TITRES_STAT!B272</f>
        <v>43165</v>
      </c>
      <c r="B269" s="5">
        <f>TITRES_STAT!D272</f>
        <v>1.1836</v>
      </c>
      <c r="C269" s="2">
        <f t="shared" si="18"/>
        <v>1.1312364160151553</v>
      </c>
      <c r="D269" s="2">
        <f t="shared" si="20"/>
        <v>1.1356873166337067</v>
      </c>
      <c r="E269" s="2">
        <f t="shared" si="19"/>
        <v>-4.4509006185513567E-3</v>
      </c>
      <c r="F269" s="2">
        <f t="shared" si="23"/>
        <v>-5.9803280512287374E-3</v>
      </c>
      <c r="G269" s="2">
        <f t="shared" si="21"/>
        <v>1.5294274326773808E-3</v>
      </c>
      <c r="H269" s="2" t="str">
        <f t="shared" si="22"/>
        <v>Sell</v>
      </c>
    </row>
    <row r="270" spans="1:8" ht="13.5" x14ac:dyDescent="0.25">
      <c r="A270" s="3">
        <f>TITRES_STAT!B273</f>
        <v>43166</v>
      </c>
      <c r="B270" s="5">
        <f>TITRES_STAT!D273</f>
        <v>1.2245999999999999</v>
      </c>
      <c r="C270" s="2">
        <f t="shared" si="18"/>
        <v>1.1315846597051316</v>
      </c>
      <c r="D270" s="2">
        <f t="shared" si="20"/>
        <v>1.1422734413275062</v>
      </c>
      <c r="E270" s="2">
        <f t="shared" si="19"/>
        <v>-1.0688781622374632E-2</v>
      </c>
      <c r="F270" s="2">
        <f t="shared" si="23"/>
        <v>-6.9220187654579178E-3</v>
      </c>
      <c r="G270" s="2">
        <f t="shared" si="21"/>
        <v>-3.7667628569167146E-3</v>
      </c>
      <c r="H270" s="2" t="str">
        <f t="shared" si="22"/>
        <v>Hold</v>
      </c>
    </row>
    <row r="271" spans="1:8" ht="13.5" x14ac:dyDescent="0.25">
      <c r="A271" s="3">
        <f>TITRES_STAT!B274</f>
        <v>43167</v>
      </c>
      <c r="B271" s="5">
        <f>TITRES_STAT!D274</f>
        <v>1.2337</v>
      </c>
      <c r="C271" s="2">
        <f t="shared" ref="C271:C334" si="24">$C$4*B261+C270*(1-$C$4)</f>
        <v>1.1318793274428036</v>
      </c>
      <c r="D271" s="2">
        <f t="shared" si="20"/>
        <v>1.1490457790069502</v>
      </c>
      <c r="E271" s="2">
        <f t="shared" si="19"/>
        <v>-1.7166451564146534E-2</v>
      </c>
      <c r="F271" s="2">
        <f t="shared" si="23"/>
        <v>-8.9709053251956425E-3</v>
      </c>
      <c r="G271" s="2">
        <f t="shared" si="21"/>
        <v>-8.1955462389508918E-3</v>
      </c>
      <c r="H271" s="2" t="str">
        <f t="shared" si="22"/>
        <v>Hold</v>
      </c>
    </row>
    <row r="272" spans="1:8" ht="13.5" x14ac:dyDescent="0.25">
      <c r="A272" s="3">
        <f>TITRES_STAT!B275</f>
        <v>43168</v>
      </c>
      <c r="B272" s="5">
        <f>TITRES_STAT!D275</f>
        <v>1.2701</v>
      </c>
      <c r="C272" s="2">
        <f t="shared" si="24"/>
        <v>1.1321286616823723</v>
      </c>
      <c r="D272" s="2">
        <f t="shared" si="20"/>
        <v>1.1580127583397686</v>
      </c>
      <c r="E272" s="2">
        <f t="shared" si="19"/>
        <v>-2.5884096657396327E-2</v>
      </c>
      <c r="F272" s="2">
        <f t="shared" si="23"/>
        <v>-1.235354359163578E-2</v>
      </c>
      <c r="G272" s="2">
        <f t="shared" si="21"/>
        <v>-1.3530553065760547E-2</v>
      </c>
      <c r="H272" s="2" t="str">
        <f t="shared" si="22"/>
        <v>Hold</v>
      </c>
    </row>
    <row r="273" spans="1:8" ht="13.5" x14ac:dyDescent="0.25">
      <c r="A273" s="3">
        <f>TITRES_STAT!B276</f>
        <v>43171</v>
      </c>
      <c r="B273" s="5">
        <f>TITRES_STAT!D276</f>
        <v>1.2974000000000001</v>
      </c>
      <c r="C273" s="2">
        <f t="shared" si="24"/>
        <v>1.1330473291158534</v>
      </c>
      <c r="D273" s="2">
        <f t="shared" si="20"/>
        <v>1.1683377392034895</v>
      </c>
      <c r="E273" s="2">
        <f t="shared" si="19"/>
        <v>-3.5290410087636115E-2</v>
      </c>
      <c r="F273" s="2">
        <f t="shared" si="23"/>
        <v>-1.694091689083585E-2</v>
      </c>
      <c r="G273" s="2">
        <f t="shared" si="21"/>
        <v>-1.8349493196800265E-2</v>
      </c>
      <c r="H273" s="2" t="str">
        <f t="shared" si="22"/>
        <v>Hold</v>
      </c>
    </row>
    <row r="274" spans="1:8" ht="13.5" x14ac:dyDescent="0.25">
      <c r="A274" s="3">
        <f>TITRES_STAT!B277</f>
        <v>43172</v>
      </c>
      <c r="B274" s="5">
        <f>TITRES_STAT!D277</f>
        <v>1.3292999999999999</v>
      </c>
      <c r="C274" s="2">
        <f t="shared" si="24"/>
        <v>1.1345169707903375</v>
      </c>
      <c r="D274" s="2">
        <f t="shared" si="20"/>
        <v>1.1802608696328607</v>
      </c>
      <c r="E274" s="2">
        <f t="shared" si="19"/>
        <v>-4.5743898842523167E-2</v>
      </c>
      <c r="F274" s="2">
        <f t="shared" si="23"/>
        <v>-2.2701513281173313E-2</v>
      </c>
      <c r="G274" s="2">
        <f t="shared" si="21"/>
        <v>-2.3042385561349854E-2</v>
      </c>
      <c r="H274" s="2" t="str">
        <f t="shared" si="22"/>
        <v>Hold</v>
      </c>
    </row>
    <row r="275" spans="1:8" ht="13.5" x14ac:dyDescent="0.25">
      <c r="A275" s="3">
        <f>TITRES_STAT!B278</f>
        <v>43173</v>
      </c>
      <c r="B275" s="5">
        <f>TITRES_STAT!D278</f>
        <v>1.3202</v>
      </c>
      <c r="C275" s="2">
        <f t="shared" si="24"/>
        <v>1.1350682060533626</v>
      </c>
      <c r="D275" s="2">
        <f t="shared" si="20"/>
        <v>1.1906267311415377</v>
      </c>
      <c r="E275" s="2">
        <f t="shared" si="19"/>
        <v>-5.5558525088175159E-2</v>
      </c>
      <c r="F275" s="2">
        <f t="shared" si="23"/>
        <v>-2.9272915642573682E-2</v>
      </c>
      <c r="G275" s="2">
        <f t="shared" si="21"/>
        <v>-2.6285609445601477E-2</v>
      </c>
      <c r="H275" s="2" t="str">
        <f t="shared" si="22"/>
        <v>Hold</v>
      </c>
    </row>
    <row r="276" spans="1:8" ht="13.5" x14ac:dyDescent="0.25">
      <c r="A276" s="3">
        <f>TITRES_STAT!B279</f>
        <v>43174</v>
      </c>
      <c r="B276" s="5">
        <f>TITRES_STAT!D279</f>
        <v>1.3202</v>
      </c>
      <c r="C276" s="2">
        <f t="shared" si="24"/>
        <v>1.1362269435836145</v>
      </c>
      <c r="D276" s="2">
        <f t="shared" si="20"/>
        <v>1.2002247510569795</v>
      </c>
      <c r="E276" s="2">
        <f t="shared" si="19"/>
        <v>-6.399780747336492E-2</v>
      </c>
      <c r="F276" s="2">
        <f t="shared" si="23"/>
        <v>-3.6217894008731932E-2</v>
      </c>
      <c r="G276" s="2">
        <f t="shared" si="21"/>
        <v>-2.7779913464632988E-2</v>
      </c>
      <c r="H276" s="2" t="str">
        <f t="shared" si="22"/>
        <v>Hold</v>
      </c>
    </row>
    <row r="277" spans="1:8" ht="13.5" x14ac:dyDescent="0.25">
      <c r="A277" s="3">
        <f>TITRES_STAT!B280</f>
        <v>43175</v>
      </c>
      <c r="B277" s="5">
        <f>TITRES_STAT!D280</f>
        <v>1.2974000000000001</v>
      </c>
      <c r="C277" s="2">
        <f t="shared" si="24"/>
        <v>1.13720741380152</v>
      </c>
      <c r="D277" s="2">
        <f t="shared" si="20"/>
        <v>1.2074229176453515</v>
      </c>
      <c r="E277" s="2">
        <f t="shared" si="19"/>
        <v>-7.0215503843831462E-2</v>
      </c>
      <c r="F277" s="2">
        <f t="shared" si="23"/>
        <v>-4.3017415975751844E-2</v>
      </c>
      <c r="G277" s="2">
        <f t="shared" si="21"/>
        <v>-2.7198087868079618E-2</v>
      </c>
      <c r="H277" s="2" t="str">
        <f t="shared" si="22"/>
        <v>Hold</v>
      </c>
    </row>
    <row r="278" spans="1:8" ht="13.5" x14ac:dyDescent="0.25">
      <c r="A278" s="3">
        <f>TITRES_STAT!B281</f>
        <v>43178</v>
      </c>
      <c r="B278" s="5">
        <f>TITRES_STAT!D281</f>
        <v>1.2656000000000001</v>
      </c>
      <c r="C278" s="2">
        <f t="shared" si="24"/>
        <v>1.13943704244744</v>
      </c>
      <c r="D278" s="2">
        <f t="shared" si="20"/>
        <v>1.2117323311531032</v>
      </c>
      <c r="E278" s="2">
        <f t="shared" si="19"/>
        <v>-7.2295288705663152E-2</v>
      </c>
      <c r="F278" s="2">
        <f t="shared" si="23"/>
        <v>-4.8872990521734105E-2</v>
      </c>
      <c r="G278" s="2">
        <f t="shared" si="21"/>
        <v>-2.3422298183929047E-2</v>
      </c>
      <c r="H278" s="2" t="str">
        <f t="shared" si="22"/>
        <v>Hold</v>
      </c>
    </row>
    <row r="279" spans="1:8" ht="13.5" x14ac:dyDescent="0.25">
      <c r="A279" s="3">
        <f>TITRES_STAT!B282</f>
        <v>43180</v>
      </c>
      <c r="B279" s="5">
        <f>TITRES_STAT!D282</f>
        <v>1.2791999999999999</v>
      </c>
      <c r="C279" s="2">
        <f t="shared" si="24"/>
        <v>1.1462313436093723</v>
      </c>
      <c r="D279" s="2">
        <f t="shared" si="20"/>
        <v>1.2167299362528732</v>
      </c>
      <c r="E279" s="2">
        <f t="shared" si="19"/>
        <v>-7.049859264350089E-2</v>
      </c>
      <c r="F279" s="2">
        <f t="shared" si="23"/>
        <v>-5.3198110946087465E-2</v>
      </c>
      <c r="G279" s="2">
        <f t="shared" si="21"/>
        <v>-1.7300481697413425E-2</v>
      </c>
      <c r="H279" s="2" t="str">
        <f t="shared" si="22"/>
        <v>Hold</v>
      </c>
    </row>
    <row r="280" spans="1:8" ht="13.5" x14ac:dyDescent="0.25">
      <c r="A280" s="3">
        <f>TITRES_STAT!B283</f>
        <v>43181</v>
      </c>
      <c r="B280" s="5">
        <f>TITRES_STAT!D283</f>
        <v>1.2427999999999999</v>
      </c>
      <c r="C280" s="2">
        <f t="shared" si="24"/>
        <v>1.1582880599771612</v>
      </c>
      <c r="D280" s="2">
        <f t="shared" si="20"/>
        <v>1.2186610520859937</v>
      </c>
      <c r="E280" s="2">
        <f t="shared" si="19"/>
        <v>-6.0372992108832513E-2</v>
      </c>
      <c r="F280" s="2">
        <f t="shared" si="23"/>
        <v>-5.4633087178636477E-2</v>
      </c>
      <c r="G280" s="2">
        <f t="shared" si="21"/>
        <v>-5.7399049301960353E-3</v>
      </c>
      <c r="H280" s="2" t="str">
        <f t="shared" si="22"/>
        <v>Hold</v>
      </c>
    </row>
    <row r="281" spans="1:8" ht="13.5" x14ac:dyDescent="0.25">
      <c r="A281" s="3">
        <f>TITRES_STAT!B284</f>
        <v>43182</v>
      </c>
      <c r="B281" s="5">
        <f>TITRES_STAT!D284</f>
        <v>1.2746999999999999</v>
      </c>
      <c r="C281" s="2">
        <f t="shared" si="24"/>
        <v>1.1698898969037519</v>
      </c>
      <c r="D281" s="2">
        <f t="shared" si="20"/>
        <v>1.222812085264809</v>
      </c>
      <c r="E281" s="2">
        <f t="shared" si="19"/>
        <v>-5.292218836105711E-2</v>
      </c>
      <c r="F281" s="2">
        <f t="shared" si="23"/>
        <v>-5.4290907415120604E-2</v>
      </c>
      <c r="G281" s="2">
        <f t="shared" si="21"/>
        <v>1.3687190540634941E-3</v>
      </c>
      <c r="H281" s="2" t="str">
        <f t="shared" si="22"/>
        <v>Sell</v>
      </c>
    </row>
    <row r="282" spans="1:8" ht="13.5" x14ac:dyDescent="0.25">
      <c r="A282" s="3">
        <f>TITRES_STAT!B285</f>
        <v>43185</v>
      </c>
      <c r="B282" s="5">
        <f>TITRES_STAT!D285</f>
        <v>1.2791999999999999</v>
      </c>
      <c r="C282" s="2">
        <f t="shared" si="24"/>
        <v>1.1853068358416361</v>
      </c>
      <c r="D282" s="2">
        <f t="shared" si="20"/>
        <v>1.2269889678377861</v>
      </c>
      <c r="E282" s="2">
        <f t="shared" si="19"/>
        <v>-4.1682131996150007E-2</v>
      </c>
      <c r="F282" s="2">
        <f t="shared" si="23"/>
        <v>-5.1769152331326493E-2</v>
      </c>
      <c r="G282" s="2">
        <f t="shared" si="21"/>
        <v>1.0087020335176486E-2</v>
      </c>
      <c r="H282" s="2" t="str">
        <f t="shared" si="22"/>
        <v>Sell</v>
      </c>
    </row>
    <row r="283" spans="1:8" ht="13.5" x14ac:dyDescent="0.25">
      <c r="A283" s="3">
        <f>TITRES_STAT!B286</f>
        <v>43186</v>
      </c>
      <c r="B283" s="5">
        <f>TITRES_STAT!D286</f>
        <v>1.2656000000000001</v>
      </c>
      <c r="C283" s="2">
        <f t="shared" si="24"/>
        <v>1.2025519380198459</v>
      </c>
      <c r="D283" s="2">
        <f t="shared" si="20"/>
        <v>1.2298490442942465</v>
      </c>
      <c r="E283" s="2">
        <f t="shared" si="19"/>
        <v>-2.7297106274400518E-2</v>
      </c>
      <c r="F283" s="2">
        <f t="shared" si="23"/>
        <v>-4.6874743119941296E-2</v>
      </c>
      <c r="G283" s="2">
        <f t="shared" si="21"/>
        <v>1.9577636845540779E-2</v>
      </c>
      <c r="H283" s="2" t="str">
        <f t="shared" si="22"/>
        <v>Sell</v>
      </c>
    </row>
    <row r="284" spans="1:8" ht="13.5" x14ac:dyDescent="0.25">
      <c r="A284" s="3">
        <f>TITRES_STAT!B287</f>
        <v>43187</v>
      </c>
      <c r="B284" s="5">
        <f>TITRES_STAT!D287</f>
        <v>1.2609999999999999</v>
      </c>
      <c r="C284" s="2">
        <f t="shared" si="24"/>
        <v>1.2220516398629466</v>
      </c>
      <c r="D284" s="2">
        <f t="shared" si="20"/>
        <v>1.2321565224946727</v>
      </c>
      <c r="E284" s="2">
        <f t="shared" ref="E284:E347" si="25">C284-D284</f>
        <v>-1.0104882631726042E-2</v>
      </c>
      <c r="F284" s="2">
        <f t="shared" si="23"/>
        <v>-3.952077102229825E-2</v>
      </c>
      <c r="G284" s="2">
        <f t="shared" si="21"/>
        <v>2.9415888390572208E-2</v>
      </c>
      <c r="H284" s="2" t="str">
        <f t="shared" si="22"/>
        <v>Sell</v>
      </c>
    </row>
    <row r="285" spans="1:8" ht="13.5" x14ac:dyDescent="0.25">
      <c r="A285" s="3">
        <f>TITRES_STAT!B288</f>
        <v>43188</v>
      </c>
      <c r="B285" s="5">
        <f>TITRES_STAT!D288</f>
        <v>1.2609999999999999</v>
      </c>
      <c r="C285" s="2">
        <f t="shared" si="24"/>
        <v>1.2371513875763394</v>
      </c>
      <c r="D285" s="2">
        <f t="shared" ref="D285:D348" si="26">$D$4*B285+(1-$D$4)*D284</f>
        <v>1.2342930763839561</v>
      </c>
      <c r="E285" s="2">
        <f t="shared" si="25"/>
        <v>2.8583111923832227E-3</v>
      </c>
      <c r="F285" s="2">
        <f t="shared" si="23"/>
        <v>-3.1044954579361957E-2</v>
      </c>
      <c r="G285" s="2">
        <f t="shared" si="21"/>
        <v>3.3903265771745184E-2</v>
      </c>
      <c r="H285" s="2" t="str">
        <f t="shared" si="22"/>
        <v>Sell</v>
      </c>
    </row>
    <row r="286" spans="1:8" ht="13.5" x14ac:dyDescent="0.25">
      <c r="A286" s="3">
        <f>TITRES_STAT!B289</f>
        <v>43189</v>
      </c>
      <c r="B286" s="5">
        <f>TITRES_STAT!D289</f>
        <v>1.2609999999999999</v>
      </c>
      <c r="C286" s="2">
        <f t="shared" si="24"/>
        <v>1.2499280971799793</v>
      </c>
      <c r="D286" s="2">
        <f t="shared" si="26"/>
        <v>1.2362713670221817</v>
      </c>
      <c r="E286" s="2">
        <f t="shared" si="25"/>
        <v>1.365673015779767E-2</v>
      </c>
      <c r="F286" s="2">
        <f t="shared" si="23"/>
        <v>-2.2104617631930033E-2</v>
      </c>
      <c r="G286" s="2">
        <f t="shared" si="21"/>
        <v>3.5761347789727699E-2</v>
      </c>
      <c r="H286" s="2" t="str">
        <f t="shared" si="22"/>
        <v>Sell</v>
      </c>
    </row>
    <row r="287" spans="1:8" ht="13.5" x14ac:dyDescent="0.25">
      <c r="A287" s="3">
        <f>TITRES_STAT!B290</f>
        <v>43192</v>
      </c>
      <c r="B287" s="5">
        <f>TITRES_STAT!D290</f>
        <v>1.2519</v>
      </c>
      <c r="C287" s="2">
        <f t="shared" si="24"/>
        <v>1.2572314668445979</v>
      </c>
      <c r="D287" s="2">
        <f t="shared" si="26"/>
        <v>1.2374290435390571</v>
      </c>
      <c r="E287" s="2">
        <f t="shared" si="25"/>
        <v>1.9802423305540717E-2</v>
      </c>
      <c r="F287" s="2">
        <f t="shared" si="23"/>
        <v>-1.3723209444435884E-2</v>
      </c>
      <c r="G287" s="2">
        <f t="shared" si="21"/>
        <v>3.3525632749976601E-2</v>
      </c>
      <c r="H287" s="2" t="str">
        <f t="shared" si="22"/>
        <v>Sell</v>
      </c>
    </row>
    <row r="288" spans="1:8" ht="13.5" x14ac:dyDescent="0.25">
      <c r="A288" s="3">
        <f>TITRES_STAT!B291</f>
        <v>43193</v>
      </c>
      <c r="B288" s="5">
        <f>TITRES_STAT!D291</f>
        <v>1.2519</v>
      </c>
      <c r="C288" s="2">
        <f t="shared" si="24"/>
        <v>1.2585189334838904</v>
      </c>
      <c r="D288" s="2">
        <f t="shared" si="26"/>
        <v>1.2385009662398678</v>
      </c>
      <c r="E288" s="2">
        <f t="shared" si="25"/>
        <v>2.0017967244022605E-2</v>
      </c>
      <c r="F288" s="2">
        <f t="shared" si="23"/>
        <v>-6.9749741067441865E-3</v>
      </c>
      <c r="G288" s="2">
        <f t="shared" si="21"/>
        <v>2.699294135076679E-2</v>
      </c>
      <c r="H288" s="2" t="str">
        <f t="shared" si="22"/>
        <v>Sell</v>
      </c>
    </row>
    <row r="289" spans="1:8" ht="13.5" x14ac:dyDescent="0.25">
      <c r="A289" s="3">
        <f>TITRES_STAT!B292</f>
        <v>43194</v>
      </c>
      <c r="B289" s="5">
        <f>TITRES_STAT!D292</f>
        <v>1.2519</v>
      </c>
      <c r="C289" s="2">
        <f t="shared" si="24"/>
        <v>1.2617006360248304</v>
      </c>
      <c r="D289" s="2">
        <f t="shared" si="26"/>
        <v>1.239493487259137</v>
      </c>
      <c r="E289" s="2">
        <f t="shared" si="25"/>
        <v>2.2207148765693407E-2</v>
      </c>
      <c r="F289" s="2">
        <f t="shared" si="23"/>
        <v>-1.1385495322566675E-3</v>
      </c>
      <c r="G289" s="2">
        <f t="shared" si="21"/>
        <v>2.3345698297950076E-2</v>
      </c>
      <c r="H289" s="2" t="str">
        <f t="shared" si="22"/>
        <v>Sell</v>
      </c>
    </row>
    <row r="290" spans="1:8" ht="13.5" x14ac:dyDescent="0.25">
      <c r="A290" s="3">
        <f>TITRES_STAT!B293</f>
        <v>43195</v>
      </c>
      <c r="B290" s="5">
        <f>TITRES_STAT!D293</f>
        <v>1.2473000000000001</v>
      </c>
      <c r="C290" s="2">
        <f t="shared" si="24"/>
        <v>1.2587928458671642</v>
      </c>
      <c r="D290" s="2">
        <f t="shared" si="26"/>
        <v>1.2400717474621639</v>
      </c>
      <c r="E290" s="2">
        <f t="shared" si="25"/>
        <v>1.8721098405000358E-2</v>
      </c>
      <c r="F290" s="2">
        <f t="shared" si="23"/>
        <v>2.8333800551947376E-3</v>
      </c>
      <c r="G290" s="2">
        <f t="shared" si="21"/>
        <v>1.5887718349805621E-2</v>
      </c>
      <c r="H290" s="2" t="str">
        <f t="shared" si="22"/>
        <v>Sell</v>
      </c>
    </row>
    <row r="291" spans="1:8" ht="13.5" x14ac:dyDescent="0.25">
      <c r="A291" s="3">
        <f>TITRES_STAT!B294</f>
        <v>43196</v>
      </c>
      <c r="B291" s="5">
        <f>TITRES_STAT!D294</f>
        <v>1.2473000000000001</v>
      </c>
      <c r="C291" s="2">
        <f t="shared" si="24"/>
        <v>1.2612401003491389</v>
      </c>
      <c r="D291" s="2">
        <f t="shared" si="26"/>
        <v>1.2406071735760777</v>
      </c>
      <c r="E291" s="2">
        <f t="shared" si="25"/>
        <v>2.0632926773061167E-2</v>
      </c>
      <c r="F291" s="2">
        <f t="shared" si="23"/>
        <v>6.3932893987680237E-3</v>
      </c>
      <c r="G291" s="2">
        <f t="shared" si="21"/>
        <v>1.4239637374293143E-2</v>
      </c>
      <c r="H291" s="2" t="str">
        <f t="shared" si="22"/>
        <v>Sell</v>
      </c>
    </row>
    <row r="292" spans="1:8" ht="13.5" x14ac:dyDescent="0.25">
      <c r="A292" s="3">
        <f>TITRES_STAT!B295</f>
        <v>43200</v>
      </c>
      <c r="B292" s="5">
        <f>TITRES_STAT!D295</f>
        <v>1.2109000000000001</v>
      </c>
      <c r="C292" s="2">
        <f t="shared" si="24"/>
        <v>1.2640031618338869</v>
      </c>
      <c r="D292" s="2">
        <f t="shared" si="26"/>
        <v>1.2384066422000721</v>
      </c>
      <c r="E292" s="2">
        <f t="shared" si="25"/>
        <v>2.5596519633814818E-2</v>
      </c>
      <c r="F292" s="2">
        <f t="shared" si="23"/>
        <v>1.0233935445777383E-2</v>
      </c>
      <c r="G292" s="2">
        <f t="shared" ref="G292:G355" si="27">E292-F292</f>
        <v>1.5362584188037435E-2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43201</v>
      </c>
      <c r="B293" s="5">
        <f>TITRES_STAT!D296</f>
        <v>1.2427999999999999</v>
      </c>
      <c r="C293" s="2">
        <f t="shared" si="24"/>
        <v>1.2642488292440581</v>
      </c>
      <c r="D293" s="2">
        <f t="shared" si="26"/>
        <v>1.238732076111178</v>
      </c>
      <c r="E293" s="2">
        <f t="shared" si="25"/>
        <v>2.5516753132880154E-2</v>
      </c>
      <c r="F293" s="2">
        <f t="shared" ref="F293:F356" si="29">(E293*(2/(10)))+((1-(2/10))*F292)</f>
        <v>1.3290498983197938E-2</v>
      </c>
      <c r="G293" s="2">
        <f t="shared" si="27"/>
        <v>1.2226254149682217E-2</v>
      </c>
      <c r="H293" s="2" t="str">
        <f t="shared" si="28"/>
        <v>Sell</v>
      </c>
    </row>
    <row r="294" spans="1:8" ht="13.5" x14ac:dyDescent="0.25">
      <c r="A294" s="3">
        <f>TITRES_STAT!B297</f>
        <v>43202</v>
      </c>
      <c r="B294" s="5">
        <f>TITRES_STAT!D297</f>
        <v>1.2427999999999999</v>
      </c>
      <c r="C294" s="2">
        <f t="shared" si="24"/>
        <v>1.2637490093603567</v>
      </c>
      <c r="D294" s="2">
        <f t="shared" si="26"/>
        <v>1.2390334038066464</v>
      </c>
      <c r="E294" s="2">
        <f t="shared" si="25"/>
        <v>2.4715605553710329E-2</v>
      </c>
      <c r="F294" s="2">
        <f t="shared" si="29"/>
        <v>1.5575520297300418E-2</v>
      </c>
      <c r="G294" s="2">
        <f t="shared" si="27"/>
        <v>9.1400852564099116E-3</v>
      </c>
      <c r="H294" s="2" t="str">
        <f t="shared" si="28"/>
        <v>Sell</v>
      </c>
    </row>
    <row r="295" spans="1:8" ht="13.5" x14ac:dyDescent="0.25">
      <c r="A295" s="3">
        <f>TITRES_STAT!B298</f>
        <v>43203</v>
      </c>
      <c r="B295" s="5">
        <f>TITRES_STAT!D298</f>
        <v>1.2427999999999999</v>
      </c>
      <c r="C295" s="2">
        <f t="shared" si="24"/>
        <v>1.2633260848433787</v>
      </c>
      <c r="D295" s="2">
        <f t="shared" si="26"/>
        <v>1.2393124109320801</v>
      </c>
      <c r="E295" s="2">
        <f t="shared" si="25"/>
        <v>2.4013673911298605E-2</v>
      </c>
      <c r="F295" s="2">
        <f t="shared" si="29"/>
        <v>1.7263151020100058E-2</v>
      </c>
      <c r="G295" s="2">
        <f t="shared" si="27"/>
        <v>6.7505228911985474E-3</v>
      </c>
      <c r="H295" s="2" t="str">
        <f t="shared" si="28"/>
        <v>Sell</v>
      </c>
    </row>
    <row r="296" spans="1:8" ht="13.5" x14ac:dyDescent="0.25">
      <c r="A296" s="3">
        <f>TITRES_STAT!B299</f>
        <v>43206</v>
      </c>
      <c r="B296" s="5">
        <f>TITRES_STAT!D299</f>
        <v>1.2063999999999999</v>
      </c>
      <c r="C296" s="2">
        <f t="shared" si="24"/>
        <v>1.262968225636705</v>
      </c>
      <c r="D296" s="2">
        <f t="shared" si="26"/>
        <v>1.2368744545667407</v>
      </c>
      <c r="E296" s="2">
        <f t="shared" si="25"/>
        <v>2.6093771069964244E-2</v>
      </c>
      <c r="F296" s="2">
        <f t="shared" si="29"/>
        <v>1.9029275030072897E-2</v>
      </c>
      <c r="G296" s="2">
        <f t="shared" si="27"/>
        <v>7.0644960398913471E-3</v>
      </c>
      <c r="H296" s="2" t="str">
        <f t="shared" si="28"/>
        <v>Sell</v>
      </c>
    </row>
    <row r="297" spans="1:8" ht="13.5" x14ac:dyDescent="0.25">
      <c r="A297" s="3">
        <f>TITRES_STAT!B300</f>
        <v>43207</v>
      </c>
      <c r="B297" s="5">
        <f>TITRES_STAT!D300</f>
        <v>1.2063999999999999</v>
      </c>
      <c r="C297" s="2">
        <f t="shared" si="24"/>
        <v>1.2612654216925967</v>
      </c>
      <c r="D297" s="2">
        <f t="shared" si="26"/>
        <v>1.2346170875617968</v>
      </c>
      <c r="E297" s="2">
        <f t="shared" si="25"/>
        <v>2.6648334130799922E-2</v>
      </c>
      <c r="F297" s="2">
        <f t="shared" si="29"/>
        <v>2.0553086850218304E-2</v>
      </c>
      <c r="G297" s="2">
        <f t="shared" si="27"/>
        <v>6.0952472805816185E-3</v>
      </c>
      <c r="H297" s="2" t="str">
        <f t="shared" si="28"/>
        <v>Sell</v>
      </c>
    </row>
    <row r="298" spans="1:8" ht="13.5" x14ac:dyDescent="0.25">
      <c r="A298" s="3">
        <f>TITRES_STAT!B301</f>
        <v>43208</v>
      </c>
      <c r="B298" s="5">
        <f>TITRES_STAT!D301</f>
        <v>1.1836</v>
      </c>
      <c r="C298" s="2">
        <f t="shared" si="24"/>
        <v>1.2598245875860434</v>
      </c>
      <c r="D298" s="2">
        <f t="shared" si="26"/>
        <v>1.2308380440387006</v>
      </c>
      <c r="E298" s="2">
        <f t="shared" si="25"/>
        <v>2.8986543547342869E-2</v>
      </c>
      <c r="F298" s="2">
        <f t="shared" si="29"/>
        <v>2.223977818964322E-2</v>
      </c>
      <c r="G298" s="2">
        <f t="shared" si="27"/>
        <v>6.7467653576996495E-3</v>
      </c>
      <c r="H298" s="2" t="str">
        <f t="shared" si="28"/>
        <v>Sell</v>
      </c>
    </row>
    <row r="299" spans="1:8" ht="13.5" x14ac:dyDescent="0.25">
      <c r="A299" s="3">
        <f>TITRES_STAT!B302</f>
        <v>43209</v>
      </c>
      <c r="B299" s="5">
        <f>TITRES_STAT!D302</f>
        <v>1.17</v>
      </c>
      <c r="C299" s="2">
        <f t="shared" si="24"/>
        <v>1.2586054202651138</v>
      </c>
      <c r="D299" s="2">
        <f t="shared" si="26"/>
        <v>1.2263315222580562</v>
      </c>
      <c r="E299" s="2">
        <f t="shared" si="25"/>
        <v>3.22738980070576E-2</v>
      </c>
      <c r="F299" s="2">
        <f t="shared" si="29"/>
        <v>2.4246602153126094E-2</v>
      </c>
      <c r="G299" s="2">
        <f t="shared" si="27"/>
        <v>8.0272958539315056E-3</v>
      </c>
      <c r="H299" s="2" t="str">
        <f t="shared" si="28"/>
        <v>Sell</v>
      </c>
    </row>
    <row r="300" spans="1:8" ht="13.5" x14ac:dyDescent="0.25">
      <c r="A300" s="3">
        <f>TITRES_STAT!B303</f>
        <v>43210</v>
      </c>
      <c r="B300" s="5">
        <f>TITRES_STAT!D303</f>
        <v>1.1472</v>
      </c>
      <c r="C300" s="2">
        <f t="shared" si="24"/>
        <v>1.2568661248397117</v>
      </c>
      <c r="D300" s="2">
        <f t="shared" si="26"/>
        <v>1.2204699280167188</v>
      </c>
      <c r="E300" s="2">
        <f t="shared" si="25"/>
        <v>3.6396196822992888E-2</v>
      </c>
      <c r="F300" s="2">
        <f t="shared" si="29"/>
        <v>2.6676521087099454E-2</v>
      </c>
      <c r="G300" s="2">
        <f t="shared" si="27"/>
        <v>9.7196757358934335E-3</v>
      </c>
      <c r="H300" s="2" t="str">
        <f t="shared" si="28"/>
        <v>Sell</v>
      </c>
    </row>
    <row r="301" spans="1:8" ht="13.5" x14ac:dyDescent="0.25">
      <c r="A301" s="3">
        <f>TITRES_STAT!B304</f>
        <v>43213</v>
      </c>
      <c r="B301" s="5">
        <f>TITRES_STAT!D304</f>
        <v>1.2109000000000001</v>
      </c>
      <c r="C301" s="2">
        <f t="shared" si="24"/>
        <v>1.2553944133259101</v>
      </c>
      <c r="D301" s="2">
        <f t="shared" si="26"/>
        <v>1.2197610444599249</v>
      </c>
      <c r="E301" s="2">
        <f t="shared" si="25"/>
        <v>3.5633368865985116E-2</v>
      </c>
      <c r="F301" s="2">
        <f t="shared" si="29"/>
        <v>2.8467890642876588E-2</v>
      </c>
      <c r="G301" s="2">
        <f t="shared" si="27"/>
        <v>7.1654782231085276E-3</v>
      </c>
      <c r="H301" s="2" t="str">
        <f t="shared" si="28"/>
        <v>Sell</v>
      </c>
    </row>
    <row r="302" spans="1:8" ht="13.5" x14ac:dyDescent="0.25">
      <c r="A302" s="3">
        <f>TITRES_STAT!B305</f>
        <v>43214</v>
      </c>
      <c r="B302" s="5">
        <f>TITRES_STAT!D305</f>
        <v>1.2337</v>
      </c>
      <c r="C302" s="2">
        <f t="shared" si="24"/>
        <v>1.2485491189680777</v>
      </c>
      <c r="D302" s="2">
        <f t="shared" si="26"/>
        <v>1.2207935596851158</v>
      </c>
      <c r="E302" s="2">
        <f t="shared" si="25"/>
        <v>2.7755559282961917E-2</v>
      </c>
      <c r="F302" s="2">
        <f t="shared" si="29"/>
        <v>2.8325424370893658E-2</v>
      </c>
      <c r="G302" s="2">
        <f t="shared" si="27"/>
        <v>-5.6986508793174101E-4</v>
      </c>
      <c r="H302" s="2" t="str">
        <f t="shared" si="28"/>
        <v>Hold</v>
      </c>
    </row>
    <row r="303" spans="1:8" ht="13.5" x14ac:dyDescent="0.25">
      <c r="A303" s="3">
        <f>TITRES_STAT!B306</f>
        <v>43215</v>
      </c>
      <c r="B303" s="5">
        <f>TITRES_STAT!D306</f>
        <v>1.2245999999999999</v>
      </c>
      <c r="C303" s="2">
        <f t="shared" si="24"/>
        <v>1.2476646391268351</v>
      </c>
      <c r="D303" s="2">
        <f t="shared" si="26"/>
        <v>1.2210755182269593</v>
      </c>
      <c r="E303" s="2">
        <f t="shared" si="25"/>
        <v>2.6589120899875862E-2</v>
      </c>
      <c r="F303" s="2">
        <f t="shared" si="29"/>
        <v>2.79781636766901E-2</v>
      </c>
      <c r="G303" s="2">
        <f t="shared" si="27"/>
        <v>-1.389042776814238E-3</v>
      </c>
      <c r="H303" s="2" t="str">
        <f t="shared" si="28"/>
        <v>Hold</v>
      </c>
    </row>
    <row r="304" spans="1:8" ht="13.5" x14ac:dyDescent="0.25">
      <c r="A304" s="3">
        <f>TITRES_STAT!B307</f>
        <v>43216</v>
      </c>
      <c r="B304" s="5">
        <f>TITRES_STAT!D307</f>
        <v>1.1973</v>
      </c>
      <c r="C304" s="2">
        <f t="shared" si="24"/>
        <v>1.246916233107322</v>
      </c>
      <c r="D304" s="2">
        <f t="shared" si="26"/>
        <v>1.2193143687286658</v>
      </c>
      <c r="E304" s="2">
        <f t="shared" si="25"/>
        <v>2.7601864378656193E-2</v>
      </c>
      <c r="F304" s="2">
        <f t="shared" si="29"/>
        <v>2.7902903817083321E-2</v>
      </c>
      <c r="G304" s="2">
        <f t="shared" si="27"/>
        <v>-3.0103943842712741E-4</v>
      </c>
      <c r="H304" s="2" t="str">
        <f t="shared" si="28"/>
        <v>Hold</v>
      </c>
    </row>
    <row r="305" spans="1:8" ht="13.5" x14ac:dyDescent="0.25">
      <c r="A305" s="3">
        <f>TITRES_STAT!B308</f>
        <v>43217</v>
      </c>
      <c r="B305" s="5">
        <f>TITRES_STAT!D308</f>
        <v>1.1927000000000001</v>
      </c>
      <c r="C305" s="2">
        <f t="shared" si="24"/>
        <v>1.2462829664754262</v>
      </c>
      <c r="D305" s="2">
        <f t="shared" si="26"/>
        <v>1.2173429340080237</v>
      </c>
      <c r="E305" s="2">
        <f t="shared" si="25"/>
        <v>2.894003246740251E-2</v>
      </c>
      <c r="F305" s="2">
        <f t="shared" si="29"/>
        <v>2.8110329547147161E-2</v>
      </c>
      <c r="G305" s="2">
        <f t="shared" si="27"/>
        <v>8.2970292025534922E-4</v>
      </c>
      <c r="H305" s="2" t="str">
        <f t="shared" si="28"/>
        <v>Sell</v>
      </c>
    </row>
    <row r="306" spans="1:8" ht="13.5" x14ac:dyDescent="0.25">
      <c r="A306" s="3">
        <f>TITRES_STAT!B309</f>
        <v>43220</v>
      </c>
      <c r="B306" s="5">
        <f>TITRES_STAT!D309</f>
        <v>1.1745000000000001</v>
      </c>
      <c r="C306" s="2">
        <f t="shared" si="24"/>
        <v>1.2401471254792067</v>
      </c>
      <c r="D306" s="2">
        <f t="shared" si="26"/>
        <v>1.2141693833407627</v>
      </c>
      <c r="E306" s="2">
        <f t="shared" si="25"/>
        <v>2.5977742138443949E-2</v>
      </c>
      <c r="F306" s="2">
        <f t="shared" si="29"/>
        <v>2.7683812065406523E-2</v>
      </c>
      <c r="G306" s="2">
        <f t="shared" si="27"/>
        <v>-1.7060699269625737E-3</v>
      </c>
      <c r="H306" s="2" t="str">
        <f t="shared" si="28"/>
        <v>Hold</v>
      </c>
    </row>
    <row r="307" spans="1:8" ht="13.5" x14ac:dyDescent="0.25">
      <c r="A307" s="3">
        <f>TITRES_STAT!B310</f>
        <v>43222</v>
      </c>
      <c r="B307" s="5">
        <f>TITRES_STAT!D310</f>
        <v>1.1516999999999999</v>
      </c>
      <c r="C307" s="2">
        <f t="shared" si="24"/>
        <v>1.2349552600208671</v>
      </c>
      <c r="D307" s="2">
        <f t="shared" si="26"/>
        <v>1.2095420216118173</v>
      </c>
      <c r="E307" s="2">
        <f t="shared" si="25"/>
        <v>2.5413238409049743E-2</v>
      </c>
      <c r="F307" s="2">
        <f t="shared" si="29"/>
        <v>2.7229697334135168E-2</v>
      </c>
      <c r="G307" s="2">
        <f t="shared" si="27"/>
        <v>-1.8164589250854249E-3</v>
      </c>
      <c r="H307" s="2" t="str">
        <f t="shared" si="28"/>
        <v>Hold</v>
      </c>
    </row>
    <row r="308" spans="1:8" ht="13.5" x14ac:dyDescent="0.25">
      <c r="A308" s="3">
        <f>TITRES_STAT!B311</f>
        <v>43223</v>
      </c>
      <c r="B308" s="5">
        <f>TITRES_STAT!D311</f>
        <v>1.1380999999999999</v>
      </c>
      <c r="C308" s="2">
        <f t="shared" si="24"/>
        <v>1.2270544507868877</v>
      </c>
      <c r="D308" s="2">
        <f t="shared" si="26"/>
        <v>1.2042500200109421</v>
      </c>
      <c r="E308" s="2">
        <f t="shared" si="25"/>
        <v>2.2804430775945628E-2</v>
      </c>
      <c r="F308" s="2">
        <f t="shared" si="29"/>
        <v>2.6344644022497261E-2</v>
      </c>
      <c r="G308" s="2">
        <f t="shared" si="27"/>
        <v>-3.5402132465516337E-3</v>
      </c>
      <c r="H308" s="2" t="str">
        <f t="shared" si="28"/>
        <v>Hold</v>
      </c>
    </row>
    <row r="309" spans="1:8" ht="13.5" x14ac:dyDescent="0.25">
      <c r="A309" s="3">
        <f>TITRES_STAT!B312</f>
        <v>43224</v>
      </c>
      <c r="B309" s="5">
        <f>TITRES_STAT!D312</f>
        <v>1.0971</v>
      </c>
      <c r="C309" s="2">
        <f t="shared" si="24"/>
        <v>1.2182768429735202</v>
      </c>
      <c r="D309" s="2">
        <f t="shared" si="26"/>
        <v>1.1963129814916129</v>
      </c>
      <c r="E309" s="2">
        <f t="shared" si="25"/>
        <v>2.1963861481907321E-2</v>
      </c>
      <c r="F309" s="2">
        <f t="shared" si="29"/>
        <v>2.5468487514379273E-2</v>
      </c>
      <c r="G309" s="2">
        <f t="shared" si="27"/>
        <v>-3.5046260324719525E-3</v>
      </c>
      <c r="H309" s="2" t="str">
        <f t="shared" si="28"/>
        <v>Hold</v>
      </c>
    </row>
    <row r="310" spans="1:8" ht="13.5" x14ac:dyDescent="0.25">
      <c r="A310" s="3">
        <f>TITRES_STAT!B313</f>
        <v>43227</v>
      </c>
      <c r="B310" s="5">
        <f>TITRES_STAT!D313</f>
        <v>1.1608000000000001</v>
      </c>
      <c r="C310" s="2">
        <f t="shared" si="24"/>
        <v>1.2073419440545172</v>
      </c>
      <c r="D310" s="2">
        <f t="shared" si="26"/>
        <v>1.193682390270012</v>
      </c>
      <c r="E310" s="2">
        <f t="shared" si="25"/>
        <v>1.365955378450523E-2</v>
      </c>
      <c r="F310" s="2">
        <f t="shared" si="29"/>
        <v>2.3106700768404466E-2</v>
      </c>
      <c r="G310" s="2">
        <f t="shared" si="27"/>
        <v>-9.4471469838992364E-3</v>
      </c>
      <c r="H310" s="2" t="str">
        <f t="shared" si="28"/>
        <v>Hold</v>
      </c>
    </row>
    <row r="311" spans="1:8" ht="13.5" x14ac:dyDescent="0.25">
      <c r="A311" s="3">
        <f>TITRES_STAT!B314</f>
        <v>43228</v>
      </c>
      <c r="B311" s="5">
        <f>TITRES_STAT!D314</f>
        <v>1.1973</v>
      </c>
      <c r="C311" s="2">
        <f t="shared" si="24"/>
        <v>1.2078893372768993</v>
      </c>
      <c r="D311" s="2">
        <f t="shared" si="26"/>
        <v>1.1939503613611222</v>
      </c>
      <c r="E311" s="2">
        <f t="shared" si="25"/>
        <v>1.3938975915777085E-2</v>
      </c>
      <c r="F311" s="2">
        <f t="shared" si="29"/>
        <v>2.127315579787899E-2</v>
      </c>
      <c r="G311" s="2">
        <f t="shared" si="27"/>
        <v>-7.3341798821019051E-3</v>
      </c>
      <c r="H311" s="2" t="str">
        <f t="shared" si="28"/>
        <v>Hold</v>
      </c>
    </row>
    <row r="312" spans="1:8" ht="13.5" x14ac:dyDescent="0.25">
      <c r="A312" s="3">
        <f>TITRES_STAT!B315</f>
        <v>43229</v>
      </c>
      <c r="B312" s="5">
        <f>TITRES_STAT!D315</f>
        <v>1.17</v>
      </c>
      <c r="C312" s="2">
        <f t="shared" si="24"/>
        <v>1.2118602084650685</v>
      </c>
      <c r="D312" s="2">
        <f t="shared" si="26"/>
        <v>1.1921762605195576</v>
      </c>
      <c r="E312" s="2">
        <f t="shared" si="25"/>
        <v>1.9683947945510871E-2</v>
      </c>
      <c r="F312" s="2">
        <f t="shared" si="29"/>
        <v>2.0955314227405368E-2</v>
      </c>
      <c r="G312" s="2">
        <f t="shared" si="27"/>
        <v>-1.2713662818944968E-3</v>
      </c>
      <c r="H312" s="2" t="str">
        <f t="shared" si="28"/>
        <v>Hold</v>
      </c>
    </row>
    <row r="313" spans="1:8" ht="13.5" x14ac:dyDescent="0.25">
      <c r="A313" s="3">
        <f>TITRES_STAT!B316</f>
        <v>43230</v>
      </c>
      <c r="B313" s="5">
        <f>TITRES_STAT!D316</f>
        <v>1.1881999999999999</v>
      </c>
      <c r="C313" s="2">
        <f t="shared" si="24"/>
        <v>1.2138201763935195</v>
      </c>
      <c r="D313" s="2">
        <f t="shared" si="26"/>
        <v>1.1918817227032941</v>
      </c>
      <c r="E313" s="2">
        <f t="shared" si="25"/>
        <v>2.1938453690225401E-2</v>
      </c>
      <c r="F313" s="2">
        <f t="shared" si="29"/>
        <v>2.1151942119969375E-2</v>
      </c>
      <c r="G313" s="2">
        <f t="shared" si="27"/>
        <v>7.8651157025602658E-4</v>
      </c>
      <c r="H313" s="2" t="str">
        <f t="shared" si="28"/>
        <v>Sell</v>
      </c>
    </row>
    <row r="314" spans="1:8" ht="13.5" x14ac:dyDescent="0.25">
      <c r="A314" s="3">
        <f>TITRES_STAT!B317</f>
        <v>43231</v>
      </c>
      <c r="B314" s="5">
        <f>TITRES_STAT!D317</f>
        <v>1.1836</v>
      </c>
      <c r="C314" s="2">
        <f t="shared" si="24"/>
        <v>1.2112786107945164</v>
      </c>
      <c r="D314" s="2">
        <f t="shared" si="26"/>
        <v>1.1912682617623094</v>
      </c>
      <c r="E314" s="2">
        <f t="shared" si="25"/>
        <v>2.0010349032206998E-2</v>
      </c>
      <c r="F314" s="2">
        <f t="shared" si="29"/>
        <v>2.0923623502416902E-2</v>
      </c>
      <c r="G314" s="2">
        <f t="shared" si="27"/>
        <v>-9.1327447020990438E-4</v>
      </c>
      <c r="H314" s="2" t="str">
        <f t="shared" si="28"/>
        <v>Hold</v>
      </c>
    </row>
    <row r="315" spans="1:8" ht="13.5" x14ac:dyDescent="0.25">
      <c r="A315" s="3">
        <f>TITRES_STAT!B318</f>
        <v>43234</v>
      </c>
      <c r="B315" s="5">
        <f>TITRES_STAT!D318</f>
        <v>1.1745000000000001</v>
      </c>
      <c r="C315" s="2">
        <f t="shared" si="24"/>
        <v>1.2084203629799752</v>
      </c>
      <c r="D315" s="2">
        <f t="shared" si="26"/>
        <v>1.1900261682984346</v>
      </c>
      <c r="E315" s="2">
        <f t="shared" si="25"/>
        <v>1.8394194681540688E-2</v>
      </c>
      <c r="F315" s="2">
        <f t="shared" si="29"/>
        <v>2.0417737738241661E-2</v>
      </c>
      <c r="G315" s="2">
        <f t="shared" si="27"/>
        <v>-2.023543056700973E-3</v>
      </c>
      <c r="H315" s="2" t="str">
        <f t="shared" si="28"/>
        <v>Hold</v>
      </c>
    </row>
    <row r="316" spans="1:8" ht="13.5" x14ac:dyDescent="0.25">
      <c r="A316" s="3">
        <f>TITRES_STAT!B319</f>
        <v>43235</v>
      </c>
      <c r="B316" s="5">
        <f>TITRES_STAT!D319</f>
        <v>1.2427999999999999</v>
      </c>
      <c r="C316" s="2">
        <f t="shared" si="24"/>
        <v>1.2032018455984406</v>
      </c>
      <c r="D316" s="2">
        <f t="shared" si="26"/>
        <v>1.193935341017069</v>
      </c>
      <c r="E316" s="2">
        <f t="shared" si="25"/>
        <v>9.2665045813715707E-3</v>
      </c>
      <c r="F316" s="2">
        <f t="shared" si="29"/>
        <v>1.8187491106867643E-2</v>
      </c>
      <c r="G316" s="2">
        <f t="shared" si="27"/>
        <v>-8.9209865254960725E-3</v>
      </c>
      <c r="H316" s="2" t="str">
        <f t="shared" si="28"/>
        <v>Hold</v>
      </c>
    </row>
    <row r="317" spans="1:8" ht="13.5" x14ac:dyDescent="0.25">
      <c r="A317" s="3">
        <f>TITRES_STAT!B320</f>
        <v>43236</v>
      </c>
      <c r="B317" s="5">
        <f>TITRES_STAT!D320</f>
        <v>1.2746999999999999</v>
      </c>
      <c r="C317" s="2">
        <f t="shared" si="24"/>
        <v>1.195278484737142</v>
      </c>
      <c r="D317" s="2">
        <f t="shared" si="26"/>
        <v>1.199917908349138</v>
      </c>
      <c r="E317" s="2">
        <f t="shared" si="25"/>
        <v>-4.6394236119959853E-3</v>
      </c>
      <c r="F317" s="2">
        <f t="shared" si="29"/>
        <v>1.3622108163094919E-2</v>
      </c>
      <c r="G317" s="2">
        <f t="shared" si="27"/>
        <v>-1.8261531775090906E-2</v>
      </c>
      <c r="H317" s="2" t="str">
        <f t="shared" si="28"/>
        <v>Hold</v>
      </c>
    </row>
    <row r="318" spans="1:8" ht="13.5" x14ac:dyDescent="0.25">
      <c r="A318" s="3">
        <f>TITRES_STAT!B321</f>
        <v>43237</v>
      </c>
      <c r="B318" s="5">
        <f>TITRES_STAT!D321</f>
        <v>1.2883</v>
      </c>
      <c r="C318" s="2">
        <f t="shared" si="24"/>
        <v>1.1864817947775816</v>
      </c>
      <c r="D318" s="2">
        <f t="shared" si="26"/>
        <v>1.2064647299529054</v>
      </c>
      <c r="E318" s="2">
        <f t="shared" si="25"/>
        <v>-1.998293517532379E-2</v>
      </c>
      <c r="F318" s="2">
        <f t="shared" si="29"/>
        <v>6.9010994954111773E-3</v>
      </c>
      <c r="G318" s="2">
        <f t="shared" si="27"/>
        <v>-2.6884034670734969E-2</v>
      </c>
      <c r="H318" s="2" t="str">
        <f t="shared" si="28"/>
        <v>Hold</v>
      </c>
    </row>
    <row r="319" spans="1:8" ht="13.5" x14ac:dyDescent="0.25">
      <c r="A319" s="3">
        <f>TITRES_STAT!B322</f>
        <v>43238</v>
      </c>
      <c r="B319" s="5">
        <f>TITRES_STAT!D322</f>
        <v>1.2746999999999999</v>
      </c>
      <c r="C319" s="2">
        <f t="shared" si="24"/>
        <v>1.1727307494271844</v>
      </c>
      <c r="D319" s="2">
        <f t="shared" si="26"/>
        <v>1.2115191944008383</v>
      </c>
      <c r="E319" s="2">
        <f t="shared" si="25"/>
        <v>-3.8788444973653968E-2</v>
      </c>
      <c r="F319" s="2">
        <f t="shared" si="29"/>
        <v>-2.2368093984018516E-3</v>
      </c>
      <c r="G319" s="2">
        <f t="shared" si="27"/>
        <v>-3.6551635575252116E-2</v>
      </c>
      <c r="H319" s="2" t="str">
        <f t="shared" si="28"/>
        <v>Hold</v>
      </c>
    </row>
    <row r="320" spans="1:8" ht="13.5" x14ac:dyDescent="0.25">
      <c r="A320" s="3">
        <f>TITRES_STAT!B323</f>
        <v>43241</v>
      </c>
      <c r="B320" s="5">
        <f>TITRES_STAT!D323</f>
        <v>1.2519</v>
      </c>
      <c r="C320" s="2">
        <f t="shared" si="24"/>
        <v>1.1708952495153098</v>
      </c>
      <c r="D320" s="2">
        <f t="shared" si="26"/>
        <v>1.2145103651859614</v>
      </c>
      <c r="E320" s="2">
        <f t="shared" si="25"/>
        <v>-4.3615115670651683E-2</v>
      </c>
      <c r="F320" s="2">
        <f t="shared" si="29"/>
        <v>-1.0512470652851819E-2</v>
      </c>
      <c r="G320" s="2">
        <f t="shared" si="27"/>
        <v>-3.3102645017799866E-2</v>
      </c>
      <c r="H320" s="2" t="str">
        <f t="shared" si="28"/>
        <v>Hold</v>
      </c>
    </row>
    <row r="321" spans="1:8" ht="13.5" x14ac:dyDescent="0.25">
      <c r="A321" s="3">
        <f>TITRES_STAT!B324</f>
        <v>43242</v>
      </c>
      <c r="B321" s="5">
        <f>TITRES_STAT!D324</f>
        <v>1.2838000000000001</v>
      </c>
      <c r="C321" s="2">
        <f t="shared" si="24"/>
        <v>1.1749575188206467</v>
      </c>
      <c r="D321" s="2">
        <f t="shared" si="26"/>
        <v>1.2196429307277421</v>
      </c>
      <c r="E321" s="2">
        <f t="shared" si="25"/>
        <v>-4.4685411907095407E-2</v>
      </c>
      <c r="F321" s="2">
        <f t="shared" si="29"/>
        <v>-1.7347058903700537E-2</v>
      </c>
      <c r="G321" s="2">
        <f t="shared" si="27"/>
        <v>-2.733835300339487E-2</v>
      </c>
      <c r="H321" s="2" t="str">
        <f t="shared" si="28"/>
        <v>Hold</v>
      </c>
    </row>
    <row r="322" spans="1:8" ht="13.5" x14ac:dyDescent="0.25">
      <c r="A322" s="3">
        <f>TITRES_STAT!B325</f>
        <v>43243</v>
      </c>
      <c r="B322" s="5">
        <f>TITRES_STAT!D325</f>
        <v>1.3202</v>
      </c>
      <c r="C322" s="2">
        <f t="shared" si="24"/>
        <v>1.1741948236174702</v>
      </c>
      <c r="D322" s="2">
        <f t="shared" si="26"/>
        <v>1.2270916025256873</v>
      </c>
      <c r="E322" s="2">
        <f t="shared" si="25"/>
        <v>-5.289677890821709E-2</v>
      </c>
      <c r="F322" s="2">
        <f t="shared" si="29"/>
        <v>-2.4457002904603849E-2</v>
      </c>
      <c r="G322" s="2">
        <f t="shared" si="27"/>
        <v>-2.8439776003613242E-2</v>
      </c>
      <c r="H322" s="2" t="str">
        <f t="shared" si="28"/>
        <v>Hold</v>
      </c>
    </row>
    <row r="323" spans="1:8" ht="13.5" x14ac:dyDescent="0.25">
      <c r="A323" s="3">
        <f>TITRES_STAT!B326</f>
        <v>43244</v>
      </c>
      <c r="B323" s="5">
        <f>TITRES_STAT!D326</f>
        <v>1.3520000000000001</v>
      </c>
      <c r="C323" s="2">
        <f t="shared" si="24"/>
        <v>1.1763494661378593</v>
      </c>
      <c r="D323" s="2">
        <f t="shared" si="26"/>
        <v>1.2363440764126734</v>
      </c>
      <c r="E323" s="2">
        <f t="shared" si="25"/>
        <v>-5.999461027481412E-2</v>
      </c>
      <c r="F323" s="2">
        <f t="shared" si="29"/>
        <v>-3.1564524378645903E-2</v>
      </c>
      <c r="G323" s="2">
        <f t="shared" si="27"/>
        <v>-2.8430085896168217E-2</v>
      </c>
      <c r="H323" s="2" t="str">
        <f t="shared" si="28"/>
        <v>Hold</v>
      </c>
    </row>
    <row r="324" spans="1:8" ht="13.5" x14ac:dyDescent="0.25">
      <c r="A324" s="3">
        <f>TITRES_STAT!B327</f>
        <v>43245</v>
      </c>
      <c r="B324" s="5">
        <f>TITRES_STAT!D327</f>
        <v>1.3656999999999999</v>
      </c>
      <c r="C324" s="2">
        <f t="shared" si="24"/>
        <v>1.1774649328858811</v>
      </c>
      <c r="D324" s="2">
        <f t="shared" si="26"/>
        <v>1.2459259966784013</v>
      </c>
      <c r="E324" s="2">
        <f t="shared" si="25"/>
        <v>-6.846106379252026E-2</v>
      </c>
      <c r="F324" s="2">
        <f t="shared" si="29"/>
        <v>-3.8943832261420779E-2</v>
      </c>
      <c r="G324" s="2">
        <f t="shared" si="27"/>
        <v>-2.9517231531099482E-2</v>
      </c>
      <c r="H324" s="2" t="str">
        <f t="shared" si="28"/>
        <v>Hold</v>
      </c>
    </row>
    <row r="325" spans="1:8" ht="13.5" x14ac:dyDescent="0.25">
      <c r="A325" s="3">
        <f>TITRES_STAT!B328</f>
        <v>43248</v>
      </c>
      <c r="B325" s="5">
        <f>TITRES_STAT!D328</f>
        <v>1.3656999999999999</v>
      </c>
      <c r="C325" s="2">
        <f t="shared" si="24"/>
        <v>1.1770087893649763</v>
      </c>
      <c r="D325" s="2">
        <f t="shared" si="26"/>
        <v>1.2547981450725938</v>
      </c>
      <c r="E325" s="2">
        <f t="shared" si="25"/>
        <v>-7.7789355707617469E-2</v>
      </c>
      <c r="F325" s="2">
        <f t="shared" si="29"/>
        <v>-4.6712936950660117E-2</v>
      </c>
      <c r="G325" s="2">
        <f t="shared" si="27"/>
        <v>-3.1076418756957352E-2</v>
      </c>
      <c r="H325" s="2" t="str">
        <f t="shared" si="28"/>
        <v>Hold</v>
      </c>
    </row>
    <row r="326" spans="1:8" ht="13.5" x14ac:dyDescent="0.25">
      <c r="A326" s="3">
        <f>TITRES_STAT!B329</f>
        <v>43249</v>
      </c>
      <c r="B326" s="5">
        <f>TITRES_STAT!D329</f>
        <v>1.3566</v>
      </c>
      <c r="C326" s="2">
        <f t="shared" si="24"/>
        <v>1.1871305140780568</v>
      </c>
      <c r="D326" s="2">
        <f t="shared" si="26"/>
        <v>1.2623390232153646</v>
      </c>
      <c r="E326" s="2">
        <f t="shared" si="25"/>
        <v>-7.5208509137307811E-2</v>
      </c>
      <c r="F326" s="2">
        <f t="shared" si="29"/>
        <v>-5.2412051387989655E-2</v>
      </c>
      <c r="G326" s="2">
        <f t="shared" si="27"/>
        <v>-2.2796457749318155E-2</v>
      </c>
      <c r="H326" s="2" t="str">
        <f t="shared" si="28"/>
        <v>Hold</v>
      </c>
    </row>
    <row r="327" spans="1:8" ht="13.5" x14ac:dyDescent="0.25">
      <c r="A327" s="3">
        <f>TITRES_STAT!B330</f>
        <v>43250</v>
      </c>
      <c r="B327" s="5">
        <f>TITRES_STAT!D330</f>
        <v>1.3474999999999999</v>
      </c>
      <c r="C327" s="2">
        <f t="shared" si="24"/>
        <v>1.2006027426814327</v>
      </c>
      <c r="D327" s="2">
        <f t="shared" si="26"/>
        <v>1.2686472437179301</v>
      </c>
      <c r="E327" s="2">
        <f t="shared" si="25"/>
        <v>-6.8044501036497396E-2</v>
      </c>
      <c r="F327" s="2">
        <f t="shared" si="29"/>
        <v>-5.5538541317691204E-2</v>
      </c>
      <c r="G327" s="2">
        <f t="shared" si="27"/>
        <v>-1.2505959718806192E-2</v>
      </c>
      <c r="H327" s="2" t="str">
        <f t="shared" si="28"/>
        <v>Hold</v>
      </c>
    </row>
    <row r="328" spans="1:8" ht="13.5" x14ac:dyDescent="0.25">
      <c r="A328" s="3">
        <f>TITRES_STAT!B331</f>
        <v>43251</v>
      </c>
      <c r="B328" s="5">
        <f>TITRES_STAT!D331</f>
        <v>1.3429</v>
      </c>
      <c r="C328" s="2">
        <f t="shared" si="24"/>
        <v>1.2140946284227507</v>
      </c>
      <c r="D328" s="2">
        <f t="shared" si="26"/>
        <v>1.2741474478869723</v>
      </c>
      <c r="E328" s="2">
        <f t="shared" si="25"/>
        <v>-6.0052819464221585E-2</v>
      </c>
      <c r="F328" s="2">
        <f t="shared" si="29"/>
        <v>-5.6441396946997277E-2</v>
      </c>
      <c r="G328" s="2">
        <f t="shared" si="27"/>
        <v>-3.6114225172243081E-3</v>
      </c>
      <c r="H328" s="2" t="str">
        <f t="shared" si="28"/>
        <v>Hold</v>
      </c>
    </row>
    <row r="329" spans="1:8" ht="13.5" x14ac:dyDescent="0.25">
      <c r="A329" s="3">
        <f>TITRES_STAT!B332</f>
        <v>43252</v>
      </c>
      <c r="B329" s="5">
        <f>TITRES_STAT!D332</f>
        <v>1.3292999999999999</v>
      </c>
      <c r="C329" s="2">
        <f t="shared" si="24"/>
        <v>1.2234185317423276</v>
      </c>
      <c r="D329" s="2">
        <f t="shared" si="26"/>
        <v>1.2782328221175669</v>
      </c>
      <c r="E329" s="2">
        <f t="shared" si="25"/>
        <v>-5.4814290375239327E-2</v>
      </c>
      <c r="F329" s="2">
        <f t="shared" si="29"/>
        <v>-5.6115975632645684E-2</v>
      </c>
      <c r="G329" s="2">
        <f t="shared" si="27"/>
        <v>1.301685257406357E-3</v>
      </c>
      <c r="H329" s="2" t="str">
        <f t="shared" si="28"/>
        <v>Sell</v>
      </c>
    </row>
    <row r="330" spans="1:8" ht="13.5" x14ac:dyDescent="0.25">
      <c r="A330" s="3">
        <f>TITRES_STAT!B333</f>
        <v>43255</v>
      </c>
      <c r="B330" s="5">
        <f>TITRES_STAT!D333</f>
        <v>1.3338000000000001</v>
      </c>
      <c r="C330" s="2">
        <f t="shared" si="24"/>
        <v>1.2278002960896619</v>
      </c>
      <c r="D330" s="2">
        <f t="shared" si="26"/>
        <v>1.2823489093681175</v>
      </c>
      <c r="E330" s="2">
        <f t="shared" si="25"/>
        <v>-5.4548613278455615E-2</v>
      </c>
      <c r="F330" s="2">
        <f t="shared" si="29"/>
        <v>-5.5802503161807675E-2</v>
      </c>
      <c r="G330" s="2">
        <f t="shared" si="27"/>
        <v>1.2538898833520593E-3</v>
      </c>
      <c r="H330" s="2" t="str">
        <f t="shared" si="28"/>
        <v>Sell</v>
      </c>
    </row>
    <row r="331" spans="1:8" ht="13.5" x14ac:dyDescent="0.25">
      <c r="A331" s="3">
        <f>TITRES_STAT!B334</f>
        <v>43256</v>
      </c>
      <c r="B331" s="5">
        <f>TITRES_STAT!D334</f>
        <v>1.3384</v>
      </c>
      <c r="C331" s="2">
        <f t="shared" si="24"/>
        <v>1.2364156351527908</v>
      </c>
      <c r="D331" s="2">
        <f t="shared" si="26"/>
        <v>1.2865008420075161</v>
      </c>
      <c r="E331" s="2">
        <f t="shared" si="25"/>
        <v>-5.0085206854725284E-2</v>
      </c>
      <c r="F331" s="2">
        <f t="shared" si="29"/>
        <v>-5.4659043900391197E-2</v>
      </c>
      <c r="G331" s="2">
        <f t="shared" si="27"/>
        <v>4.5738370456659128E-3</v>
      </c>
      <c r="H331" s="2" t="str">
        <f t="shared" si="28"/>
        <v>Sell</v>
      </c>
    </row>
    <row r="332" spans="1:8" ht="13.5" x14ac:dyDescent="0.25">
      <c r="A332" s="3">
        <f>TITRES_STAT!B335</f>
        <v>43257</v>
      </c>
      <c r="B332" s="5">
        <f>TITRES_STAT!D335</f>
        <v>1.3429</v>
      </c>
      <c r="C332" s="2">
        <f t="shared" si="24"/>
        <v>1.2493055374369768</v>
      </c>
      <c r="D332" s="2">
        <f t="shared" si="26"/>
        <v>1.2906785574143669</v>
      </c>
      <c r="E332" s="2">
        <f t="shared" si="25"/>
        <v>-4.1373019977390069E-2</v>
      </c>
      <c r="F332" s="2">
        <f t="shared" si="29"/>
        <v>-5.2001839115790968E-2</v>
      </c>
      <c r="G332" s="2">
        <f t="shared" si="27"/>
        <v>1.06288191384009E-2</v>
      </c>
      <c r="H332" s="2" t="str">
        <f t="shared" si="28"/>
        <v>Sell</v>
      </c>
    </row>
    <row r="333" spans="1:8" ht="13.5" x14ac:dyDescent="0.25">
      <c r="A333" s="3">
        <f>TITRES_STAT!B336</f>
        <v>43258</v>
      </c>
      <c r="B333" s="5">
        <f>TITRES_STAT!D336</f>
        <v>1.3338000000000001</v>
      </c>
      <c r="C333" s="2">
        <f t="shared" si="24"/>
        <v>1.2651046855235957</v>
      </c>
      <c r="D333" s="2">
        <f t="shared" si="26"/>
        <v>1.293872738346636</v>
      </c>
      <c r="E333" s="2">
        <f t="shared" si="25"/>
        <v>-2.8768052823040291E-2</v>
      </c>
      <c r="F333" s="2">
        <f t="shared" si="29"/>
        <v>-4.7355081857240841E-2</v>
      </c>
      <c r="G333" s="2">
        <f t="shared" si="27"/>
        <v>1.858702903420055E-2</v>
      </c>
      <c r="H333" s="2" t="str">
        <f t="shared" si="28"/>
        <v>Sell</v>
      </c>
    </row>
    <row r="334" spans="1:8" ht="13.5" x14ac:dyDescent="0.25">
      <c r="A334" s="3">
        <f>TITRES_STAT!B337</f>
        <v>43259</v>
      </c>
      <c r="B334" s="5">
        <f>TITRES_STAT!D337</f>
        <v>1.3247</v>
      </c>
      <c r="C334" s="2">
        <f t="shared" si="24"/>
        <v>1.2805808877507348</v>
      </c>
      <c r="D334" s="2">
        <f t="shared" si="26"/>
        <v>1.2961562392098482</v>
      </c>
      <c r="E334" s="2">
        <f t="shared" si="25"/>
        <v>-1.5575351459113485E-2</v>
      </c>
      <c r="F334" s="2">
        <f t="shared" si="29"/>
        <v>-4.0999135777615374E-2</v>
      </c>
      <c r="G334" s="2">
        <f t="shared" si="27"/>
        <v>2.5423784318501889E-2</v>
      </c>
      <c r="H334" s="2" t="str">
        <f t="shared" si="28"/>
        <v>Sell</v>
      </c>
    </row>
    <row r="335" spans="1:8" ht="13.5" x14ac:dyDescent="0.25">
      <c r="A335" s="3">
        <f>TITRES_STAT!B338</f>
        <v>43262</v>
      </c>
      <c r="B335" s="5">
        <f>TITRES_STAT!D338</f>
        <v>1.3202</v>
      </c>
      <c r="C335" s="2">
        <f t="shared" ref="C335:C398" si="30">$C$4*B325+C334*(1-$C$4)</f>
        <v>1.2936761357890834</v>
      </c>
      <c r="D335" s="2">
        <f t="shared" si="26"/>
        <v>1.2979372585276374</v>
      </c>
      <c r="E335" s="2">
        <f t="shared" si="25"/>
        <v>-4.2611227385540573E-3</v>
      </c>
      <c r="F335" s="2">
        <f t="shared" si="29"/>
        <v>-3.3651533169803113E-2</v>
      </c>
      <c r="G335" s="2">
        <f t="shared" si="27"/>
        <v>2.9390410431249056E-2</v>
      </c>
      <c r="H335" s="2" t="str">
        <f t="shared" si="28"/>
        <v>Sell</v>
      </c>
    </row>
    <row r="336" spans="1:8" ht="13.5" x14ac:dyDescent="0.25">
      <c r="A336" s="3">
        <f>TITRES_STAT!B339</f>
        <v>43263</v>
      </c>
      <c r="B336" s="5">
        <f>TITRES_STAT!D339</f>
        <v>1.3202</v>
      </c>
      <c r="C336" s="2">
        <f t="shared" si="30"/>
        <v>1.3033567302830704</v>
      </c>
      <c r="D336" s="2">
        <f t="shared" si="26"/>
        <v>1.2995863504885532</v>
      </c>
      <c r="E336" s="2">
        <f t="shared" si="25"/>
        <v>3.7703797945172202E-3</v>
      </c>
      <c r="F336" s="2">
        <f t="shared" si="29"/>
        <v>-2.6167150576939049E-2</v>
      </c>
      <c r="G336" s="2">
        <f t="shared" si="27"/>
        <v>2.9937530371456269E-2</v>
      </c>
      <c r="H336" s="2" t="str">
        <f t="shared" si="28"/>
        <v>Sell</v>
      </c>
    </row>
    <row r="337" spans="1:8" ht="13.5" x14ac:dyDescent="0.25">
      <c r="A337" s="3">
        <f>TITRES_STAT!B340</f>
        <v>43264</v>
      </c>
      <c r="B337" s="5">
        <f>TITRES_STAT!D340</f>
        <v>1.3292999999999999</v>
      </c>
      <c r="C337" s="2">
        <f t="shared" si="30"/>
        <v>1.3101480025472134</v>
      </c>
      <c r="D337" s="2">
        <f t="shared" si="26"/>
        <v>1.3017873615634752</v>
      </c>
      <c r="E337" s="2">
        <f t="shared" si="25"/>
        <v>8.3606409837382323E-3</v>
      </c>
      <c r="F337" s="2">
        <f t="shared" si="29"/>
        <v>-1.9261592264803593E-2</v>
      </c>
      <c r="G337" s="2">
        <f t="shared" si="27"/>
        <v>2.7622233248541826E-2</v>
      </c>
      <c r="H337" s="2" t="str">
        <f t="shared" si="28"/>
        <v>Sell</v>
      </c>
    </row>
    <row r="338" spans="1:8" ht="13.5" x14ac:dyDescent="0.25">
      <c r="A338" s="3">
        <f>TITRES_STAT!B341</f>
        <v>43265</v>
      </c>
      <c r="B338" s="5">
        <f>TITRES_STAT!D341</f>
        <v>1.3429</v>
      </c>
      <c r="C338" s="2">
        <f t="shared" si="30"/>
        <v>1.3151867713861036</v>
      </c>
      <c r="D338" s="2">
        <f t="shared" si="26"/>
        <v>1.3048327421884029</v>
      </c>
      <c r="E338" s="2">
        <f t="shared" si="25"/>
        <v>1.0354029197700676E-2</v>
      </c>
      <c r="F338" s="2">
        <f t="shared" si="29"/>
        <v>-1.333846797230274E-2</v>
      </c>
      <c r="G338" s="2">
        <f t="shared" si="27"/>
        <v>2.3692497170003414E-2</v>
      </c>
      <c r="H338" s="2" t="str">
        <f t="shared" si="28"/>
        <v>Sell</v>
      </c>
    </row>
    <row r="339" spans="1:8" ht="13.5" x14ac:dyDescent="0.25">
      <c r="A339" s="3">
        <f>TITRES_STAT!B342</f>
        <v>43269</v>
      </c>
      <c r="B339" s="5">
        <f>TITRES_STAT!D342</f>
        <v>1.3611</v>
      </c>
      <c r="C339" s="2">
        <f t="shared" si="30"/>
        <v>1.3173580373267031</v>
      </c>
      <c r="D339" s="2">
        <f t="shared" si="26"/>
        <v>1.3090006872114841</v>
      </c>
      <c r="E339" s="2">
        <f t="shared" si="25"/>
        <v>8.3573501152189866E-3</v>
      </c>
      <c r="F339" s="2">
        <f t="shared" si="29"/>
        <v>-8.9993043547983952E-3</v>
      </c>
      <c r="G339" s="2">
        <f t="shared" si="27"/>
        <v>1.7356654470017382E-2</v>
      </c>
      <c r="H339" s="2" t="str">
        <f t="shared" si="28"/>
        <v>Sell</v>
      </c>
    </row>
    <row r="340" spans="1:8" ht="13.5" x14ac:dyDescent="0.25">
      <c r="A340" s="3">
        <f>TITRES_STAT!B343</f>
        <v>43270</v>
      </c>
      <c r="B340" s="5">
        <f>TITRES_STAT!D343</f>
        <v>1.3566</v>
      </c>
      <c r="C340" s="2">
        <f t="shared" si="30"/>
        <v>1.3198875700456718</v>
      </c>
      <c r="D340" s="2">
        <f t="shared" si="26"/>
        <v>1.3125265622328557</v>
      </c>
      <c r="E340" s="2">
        <f t="shared" si="25"/>
        <v>7.3610078128161227E-3</v>
      </c>
      <c r="F340" s="2">
        <f t="shared" si="29"/>
        <v>-5.7272419212754918E-3</v>
      </c>
      <c r="G340" s="2">
        <f t="shared" si="27"/>
        <v>1.3088249734091614E-2</v>
      </c>
      <c r="H340" s="2" t="str">
        <f t="shared" si="28"/>
        <v>Sell</v>
      </c>
    </row>
    <row r="341" spans="1:8" ht="13.5" x14ac:dyDescent="0.25">
      <c r="A341" s="3">
        <f>TITRES_STAT!B344</f>
        <v>43271</v>
      </c>
      <c r="B341" s="5">
        <f>TITRES_STAT!D344</f>
        <v>1.3520000000000001</v>
      </c>
      <c r="C341" s="2">
        <f t="shared" si="30"/>
        <v>1.3227356361924916</v>
      </c>
      <c r="D341" s="2">
        <f t="shared" si="26"/>
        <v>1.3154505205859774</v>
      </c>
      <c r="E341" s="2">
        <f t="shared" si="25"/>
        <v>7.2851156065141254E-3</v>
      </c>
      <c r="F341" s="2">
        <f t="shared" si="29"/>
        <v>-3.1247704157175678E-3</v>
      </c>
      <c r="G341" s="2">
        <f t="shared" si="27"/>
        <v>1.0409886022231692E-2</v>
      </c>
      <c r="H341" s="2" t="str">
        <f t="shared" si="28"/>
        <v>Sell</v>
      </c>
    </row>
    <row r="342" spans="1:8" ht="13.5" x14ac:dyDescent="0.25">
      <c r="A342" s="3">
        <f>TITRES_STAT!B345</f>
        <v>43272</v>
      </c>
      <c r="B342" s="5">
        <f>TITRES_STAT!D345</f>
        <v>1.3566</v>
      </c>
      <c r="C342" s="2">
        <f t="shared" si="30"/>
        <v>1.3258378460090312</v>
      </c>
      <c r="D342" s="2">
        <f t="shared" si="26"/>
        <v>1.3184986301722013</v>
      </c>
      <c r="E342" s="2">
        <f t="shared" si="25"/>
        <v>7.3392158368299487E-3</v>
      </c>
      <c r="F342" s="2">
        <f t="shared" si="29"/>
        <v>-1.0319731652080645E-3</v>
      </c>
      <c r="G342" s="2">
        <f t="shared" si="27"/>
        <v>8.3711890020380132E-3</v>
      </c>
      <c r="H342" s="2" t="str">
        <f t="shared" si="28"/>
        <v>Sell</v>
      </c>
    </row>
    <row r="343" spans="1:8" ht="13.5" x14ac:dyDescent="0.25">
      <c r="A343" s="3">
        <f>TITRES_STAT!B346</f>
        <v>43273</v>
      </c>
      <c r="B343" s="5">
        <f>TITRES_STAT!D346</f>
        <v>1.3976</v>
      </c>
      <c r="C343" s="2">
        <f t="shared" si="30"/>
        <v>1.3270627927768726</v>
      </c>
      <c r="D343" s="2">
        <f t="shared" si="26"/>
        <v>1.3243579909001864</v>
      </c>
      <c r="E343" s="2">
        <f t="shared" si="25"/>
        <v>2.7048018766862025E-3</v>
      </c>
      <c r="F343" s="2">
        <f t="shared" si="29"/>
        <v>-2.8461815682921112E-4</v>
      </c>
      <c r="G343" s="2">
        <f t="shared" si="27"/>
        <v>2.9894200335154135E-3</v>
      </c>
      <c r="H343" s="2" t="str">
        <f t="shared" si="28"/>
        <v>Sell</v>
      </c>
    </row>
    <row r="344" spans="1:8" ht="13.5" x14ac:dyDescent="0.25">
      <c r="A344" s="3">
        <f>TITRES_STAT!B347</f>
        <v>43276</v>
      </c>
      <c r="B344" s="5">
        <f>TITRES_STAT!D347</f>
        <v>1.4067000000000001</v>
      </c>
      <c r="C344" s="2">
        <f t="shared" si="30"/>
        <v>1.3266992861958151</v>
      </c>
      <c r="D344" s="2">
        <f t="shared" si="26"/>
        <v>1.3304573989816542</v>
      </c>
      <c r="E344" s="2">
        <f t="shared" si="25"/>
        <v>-3.7581127858390406E-3</v>
      </c>
      <c r="F344" s="2">
        <f t="shared" si="29"/>
        <v>-9.7931708263117702E-4</v>
      </c>
      <c r="G344" s="2">
        <f t="shared" si="27"/>
        <v>-2.7787957032078636E-3</v>
      </c>
      <c r="H344" s="2" t="str">
        <f t="shared" si="28"/>
        <v>Hold</v>
      </c>
    </row>
    <row r="345" spans="1:8" ht="13.5" x14ac:dyDescent="0.25">
      <c r="A345" s="3">
        <f>TITRES_STAT!B348</f>
        <v>43277</v>
      </c>
      <c r="B345" s="5">
        <f>TITRES_STAT!D348</f>
        <v>1.4020999999999999</v>
      </c>
      <c r="C345" s="2">
        <f t="shared" si="30"/>
        <v>1.3256993960118435</v>
      </c>
      <c r="D345" s="2">
        <f t="shared" si="26"/>
        <v>1.3357642583163465</v>
      </c>
      <c r="E345" s="2">
        <f t="shared" si="25"/>
        <v>-1.0064862304502986E-2</v>
      </c>
      <c r="F345" s="2">
        <f t="shared" si="29"/>
        <v>-2.7964261270055388E-3</v>
      </c>
      <c r="G345" s="2">
        <f t="shared" si="27"/>
        <v>-7.2684361774974469E-3</v>
      </c>
      <c r="H345" s="2" t="str">
        <f t="shared" si="28"/>
        <v>Hold</v>
      </c>
    </row>
    <row r="346" spans="1:8" ht="13.5" x14ac:dyDescent="0.25">
      <c r="A346" s="3">
        <f>TITRES_STAT!B349</f>
        <v>43278</v>
      </c>
      <c r="B346" s="5">
        <f>TITRES_STAT!D349</f>
        <v>1.4112</v>
      </c>
      <c r="C346" s="2">
        <f t="shared" si="30"/>
        <v>1.3248533350869445</v>
      </c>
      <c r="D346" s="2">
        <f t="shared" si="26"/>
        <v>1.3413520910336543</v>
      </c>
      <c r="E346" s="2">
        <f t="shared" si="25"/>
        <v>-1.6498755946709798E-2</v>
      </c>
      <c r="F346" s="2">
        <f t="shared" si="29"/>
        <v>-5.5368920909463909E-3</v>
      </c>
      <c r="G346" s="2">
        <f t="shared" si="27"/>
        <v>-1.0961863855763407E-2</v>
      </c>
      <c r="H346" s="2" t="str">
        <f t="shared" si="28"/>
        <v>Hold</v>
      </c>
    </row>
    <row r="347" spans="1:8" ht="13.5" x14ac:dyDescent="0.25">
      <c r="A347" s="3">
        <f>TITRES_STAT!B350</f>
        <v>43279</v>
      </c>
      <c r="B347" s="5">
        <f>TITRES_STAT!D350</f>
        <v>1.4476</v>
      </c>
      <c r="C347" s="2">
        <f t="shared" si="30"/>
        <v>1.3255374373812607</v>
      </c>
      <c r="D347" s="2">
        <f t="shared" si="26"/>
        <v>1.3492223065126427</v>
      </c>
      <c r="E347" s="2">
        <f t="shared" si="25"/>
        <v>-2.3684869131382014E-2</v>
      </c>
      <c r="F347" s="2">
        <f t="shared" si="29"/>
        <v>-9.1664874990335168E-3</v>
      </c>
      <c r="G347" s="2">
        <f t="shared" si="27"/>
        <v>-1.4518381632348497E-2</v>
      </c>
      <c r="H347" s="2" t="str">
        <f t="shared" si="28"/>
        <v>Hold</v>
      </c>
    </row>
    <row r="348" spans="1:8" ht="13.5" x14ac:dyDescent="0.25">
      <c r="A348" s="3">
        <f>TITRES_STAT!B351</f>
        <v>43280</v>
      </c>
      <c r="B348" s="5">
        <f>TITRES_STAT!D351</f>
        <v>1.4703999999999999</v>
      </c>
      <c r="C348" s="2">
        <f t="shared" si="30"/>
        <v>1.3282086008610667</v>
      </c>
      <c r="D348" s="2">
        <f t="shared" si="26"/>
        <v>1.3581984319561506</v>
      </c>
      <c r="E348" s="2">
        <f t="shared" ref="E348:E411" si="31">C348-D348</f>
        <v>-2.9989831095083908E-2</v>
      </c>
      <c r="F348" s="2">
        <f t="shared" si="29"/>
        <v>-1.3331156218243595E-2</v>
      </c>
      <c r="G348" s="2">
        <f t="shared" si="27"/>
        <v>-1.6658674876840314E-2</v>
      </c>
      <c r="H348" s="2" t="str">
        <f t="shared" si="28"/>
        <v>Hold</v>
      </c>
    </row>
    <row r="349" spans="1:8" ht="13.5" x14ac:dyDescent="0.25">
      <c r="A349" s="3">
        <f>TITRES_STAT!B352</f>
        <v>43283</v>
      </c>
      <c r="B349" s="5">
        <f>TITRES_STAT!D352</f>
        <v>1.4977</v>
      </c>
      <c r="C349" s="2">
        <f t="shared" si="30"/>
        <v>1.3332688161132102</v>
      </c>
      <c r="D349" s="2">
        <f t="shared" ref="D349:D412" si="32">$D$4*B349+(1-$D$4)*D348</f>
        <v>1.3685318814408802</v>
      </c>
      <c r="E349" s="2">
        <f t="shared" si="31"/>
        <v>-3.5263065327669985E-2</v>
      </c>
      <c r="F349" s="2">
        <f t="shared" si="29"/>
        <v>-1.7717538040128874E-2</v>
      </c>
      <c r="G349" s="2">
        <f t="shared" si="27"/>
        <v>-1.7545527287541111E-2</v>
      </c>
      <c r="H349" s="2" t="str">
        <f t="shared" si="28"/>
        <v>Hold</v>
      </c>
    </row>
    <row r="350" spans="1:8" ht="13.5" x14ac:dyDescent="0.25">
      <c r="A350" s="3">
        <f>TITRES_STAT!B353</f>
        <v>43284</v>
      </c>
      <c r="B350" s="5">
        <f>TITRES_STAT!D353</f>
        <v>1.5296000000000001</v>
      </c>
      <c r="C350" s="2">
        <f t="shared" si="30"/>
        <v>1.3368582290188702</v>
      </c>
      <c r="D350" s="2">
        <f t="shared" si="32"/>
        <v>1.3804628531860001</v>
      </c>
      <c r="E350" s="2">
        <f t="shared" si="31"/>
        <v>-4.3604624167129957E-2</v>
      </c>
      <c r="F350" s="2">
        <f t="shared" si="29"/>
        <v>-2.2894955265529093E-2</v>
      </c>
      <c r="G350" s="2">
        <f t="shared" si="27"/>
        <v>-2.0709668901600864E-2</v>
      </c>
      <c r="H350" s="2" t="str">
        <f t="shared" si="28"/>
        <v>Hold</v>
      </c>
    </row>
    <row r="351" spans="1:8" ht="13.5" x14ac:dyDescent="0.25">
      <c r="A351" s="3">
        <f>TITRES_STAT!B354</f>
        <v>43285</v>
      </c>
      <c r="B351" s="5">
        <f>TITRES_STAT!D354</f>
        <v>1.5067999999999999</v>
      </c>
      <c r="C351" s="2">
        <f t="shared" si="30"/>
        <v>1.3391877322467363</v>
      </c>
      <c r="D351" s="2">
        <f t="shared" si="32"/>
        <v>1.3898211603574075</v>
      </c>
      <c r="E351" s="2">
        <f t="shared" si="31"/>
        <v>-5.0633428110671286E-2</v>
      </c>
      <c r="F351" s="2">
        <f t="shared" si="29"/>
        <v>-2.8442649834557531E-2</v>
      </c>
      <c r="G351" s="2">
        <f t="shared" si="27"/>
        <v>-2.2190778276113755E-2</v>
      </c>
      <c r="H351" s="2" t="str">
        <f t="shared" si="28"/>
        <v>Hold</v>
      </c>
    </row>
    <row r="352" spans="1:8" ht="13.5" x14ac:dyDescent="0.25">
      <c r="A352" s="3">
        <f>TITRES_STAT!B355</f>
        <v>43286</v>
      </c>
      <c r="B352" s="5">
        <f>TITRES_STAT!D355</f>
        <v>1.4750000000000001</v>
      </c>
      <c r="C352" s="2">
        <f t="shared" si="30"/>
        <v>1.3418665426703151</v>
      </c>
      <c r="D352" s="2">
        <f t="shared" si="32"/>
        <v>1.3961307040346365</v>
      </c>
      <c r="E352" s="2">
        <f t="shared" si="31"/>
        <v>-5.4264161364321328E-2</v>
      </c>
      <c r="F352" s="2">
        <f t="shared" si="29"/>
        <v>-3.3606952140510293E-2</v>
      </c>
      <c r="G352" s="2">
        <f t="shared" si="27"/>
        <v>-2.0657209223811035E-2</v>
      </c>
      <c r="H352" s="2" t="str">
        <f t="shared" si="28"/>
        <v>Hold</v>
      </c>
    </row>
    <row r="353" spans="1:8" ht="13.5" x14ac:dyDescent="0.25">
      <c r="A353" s="3">
        <f>TITRES_STAT!B356</f>
        <v>43287</v>
      </c>
      <c r="B353" s="5">
        <f>TITRES_STAT!D356</f>
        <v>1.4567000000000001</v>
      </c>
      <c r="C353" s="2">
        <f t="shared" si="30"/>
        <v>1.3504409207210359</v>
      </c>
      <c r="D353" s="2">
        <f t="shared" si="32"/>
        <v>1.4006173185505892</v>
      </c>
      <c r="E353" s="2">
        <f t="shared" si="31"/>
        <v>-5.0176397829553299E-2</v>
      </c>
      <c r="F353" s="2">
        <f t="shared" si="29"/>
        <v>-3.6920841278318892E-2</v>
      </c>
      <c r="G353" s="2">
        <f t="shared" si="27"/>
        <v>-1.3255556551234407E-2</v>
      </c>
      <c r="H353" s="2" t="str">
        <f t="shared" si="28"/>
        <v>Hold</v>
      </c>
    </row>
    <row r="354" spans="1:8" ht="13.5" x14ac:dyDescent="0.25">
      <c r="A354" s="3">
        <f>TITRES_STAT!B357</f>
        <v>43290</v>
      </c>
      <c r="B354" s="5">
        <f>TITRES_STAT!D357</f>
        <v>1.4750000000000001</v>
      </c>
      <c r="C354" s="2">
        <f t="shared" si="30"/>
        <v>1.3590961636870305</v>
      </c>
      <c r="D354" s="2">
        <f t="shared" si="32"/>
        <v>1.406127146806101</v>
      </c>
      <c r="E354" s="2">
        <f t="shared" si="31"/>
        <v>-4.7030983119070502E-2</v>
      </c>
      <c r="F354" s="2">
        <f t="shared" si="29"/>
        <v>-3.8942869646469216E-2</v>
      </c>
      <c r="G354" s="2">
        <f t="shared" si="27"/>
        <v>-8.0881134726012854E-3</v>
      </c>
      <c r="H354" s="2" t="str">
        <f t="shared" si="28"/>
        <v>Hold</v>
      </c>
    </row>
    <row r="355" spans="1:8" ht="13.5" x14ac:dyDescent="0.25">
      <c r="A355" s="3">
        <f>TITRES_STAT!B358</f>
        <v>43291</v>
      </c>
      <c r="B355" s="5">
        <f>TITRES_STAT!D358</f>
        <v>1.4567000000000001</v>
      </c>
      <c r="C355" s="2">
        <f t="shared" si="30"/>
        <v>1.3657121385044104</v>
      </c>
      <c r="D355" s="2">
        <f t="shared" si="32"/>
        <v>1.409873284079723</v>
      </c>
      <c r="E355" s="2">
        <f t="shared" si="31"/>
        <v>-4.4161145575312588E-2</v>
      </c>
      <c r="F355" s="2">
        <f t="shared" si="29"/>
        <v>-3.9986524832237892E-2</v>
      </c>
      <c r="G355" s="2">
        <f t="shared" si="27"/>
        <v>-4.1746207430746959E-3</v>
      </c>
      <c r="H355" s="2" t="str">
        <f t="shared" si="28"/>
        <v>Hold</v>
      </c>
    </row>
    <row r="356" spans="1:8" ht="13.5" x14ac:dyDescent="0.25">
      <c r="A356" s="3">
        <f>TITRES_STAT!B359</f>
        <v>43292</v>
      </c>
      <c r="B356" s="5">
        <f>TITRES_STAT!D359</f>
        <v>1.4659</v>
      </c>
      <c r="C356" s="2">
        <f t="shared" si="30"/>
        <v>1.3727102710421932</v>
      </c>
      <c r="D356" s="2">
        <f t="shared" si="32"/>
        <v>1.4140234111849286</v>
      </c>
      <c r="E356" s="2">
        <f t="shared" si="31"/>
        <v>-4.131314014273535E-2</v>
      </c>
      <c r="F356" s="2">
        <f t="shared" si="29"/>
        <v>-4.0251847894337382E-2</v>
      </c>
      <c r="G356" s="2">
        <f t="shared" ref="G356:G419" si="33">E356-F356</f>
        <v>-1.0612922483979673E-3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43293</v>
      </c>
      <c r="B357" s="5">
        <f>TITRES_STAT!D360</f>
        <v>1.4885999999999999</v>
      </c>
      <c r="C357" s="2">
        <f t="shared" si="30"/>
        <v>1.3842317678049327</v>
      </c>
      <c r="D357" s="2">
        <f t="shared" si="32"/>
        <v>1.4195476029490079</v>
      </c>
      <c r="E357" s="2">
        <f t="shared" si="31"/>
        <v>-3.5315835144075214E-2</v>
      </c>
      <c r="F357" s="2">
        <f t="shared" ref="F357:F420" si="35">(E357*(2/(10)))+((1-(2/10))*F356)</f>
        <v>-3.9264645344284949E-2</v>
      </c>
      <c r="G357" s="2">
        <f t="shared" si="33"/>
        <v>3.9488102002097347E-3</v>
      </c>
      <c r="H357" s="2" t="str">
        <f t="shared" si="34"/>
        <v>Sell</v>
      </c>
    </row>
    <row r="358" spans="1:8" ht="13.5" x14ac:dyDescent="0.25">
      <c r="A358" s="3">
        <f>TITRES_STAT!B361</f>
        <v>43294</v>
      </c>
      <c r="B358" s="5">
        <f>TITRES_STAT!D361</f>
        <v>1.4977</v>
      </c>
      <c r="C358" s="2">
        <f t="shared" si="30"/>
        <v>1.3974884189118661</v>
      </c>
      <c r="D358" s="2">
        <f t="shared" si="32"/>
        <v>1.4253366693972296</v>
      </c>
      <c r="E358" s="2">
        <f t="shared" si="31"/>
        <v>-2.7848250485363435E-2</v>
      </c>
      <c r="F358" s="2">
        <f t="shared" si="35"/>
        <v>-3.6981366372500643E-2</v>
      </c>
      <c r="G358" s="2">
        <f t="shared" si="33"/>
        <v>9.1331158871372081E-3</v>
      </c>
      <c r="H358" s="2" t="str">
        <f t="shared" si="34"/>
        <v>Sell</v>
      </c>
    </row>
    <row r="359" spans="1:8" ht="13.5" x14ac:dyDescent="0.25">
      <c r="A359" s="3">
        <f>TITRES_STAT!B362</f>
        <v>43297</v>
      </c>
      <c r="B359" s="5">
        <f>TITRES_STAT!D362</f>
        <v>1.4977</v>
      </c>
      <c r="C359" s="2">
        <f t="shared" si="30"/>
        <v>1.4129055852331176</v>
      </c>
      <c r="D359" s="2">
        <f t="shared" si="32"/>
        <v>1.4306969161085459</v>
      </c>
      <c r="E359" s="2">
        <f t="shared" si="31"/>
        <v>-1.779133087542828E-2</v>
      </c>
      <c r="F359" s="2">
        <f t="shared" si="35"/>
        <v>-3.3143359273086176E-2</v>
      </c>
      <c r="G359" s="2">
        <f t="shared" si="33"/>
        <v>1.5352028397657896E-2</v>
      </c>
      <c r="H359" s="2" t="str">
        <f t="shared" si="34"/>
        <v>Sell</v>
      </c>
    </row>
    <row r="360" spans="1:8" ht="13.5" x14ac:dyDescent="0.25">
      <c r="A360" s="3">
        <f>TITRES_STAT!B363</f>
        <v>43298</v>
      </c>
      <c r="B360" s="5">
        <f>TITRES_STAT!D363</f>
        <v>1.4703999999999999</v>
      </c>
      <c r="C360" s="2">
        <f t="shared" si="30"/>
        <v>1.4308585721203304</v>
      </c>
      <c r="D360" s="2">
        <f t="shared" si="32"/>
        <v>1.4336378852856906</v>
      </c>
      <c r="E360" s="2">
        <f t="shared" si="31"/>
        <v>-2.7793131653601755E-3</v>
      </c>
      <c r="F360" s="2">
        <f t="shared" si="35"/>
        <v>-2.7070550051540979E-2</v>
      </c>
      <c r="G360" s="2">
        <f t="shared" si="33"/>
        <v>2.4291236886180803E-2</v>
      </c>
      <c r="H360" s="2" t="str">
        <f t="shared" si="34"/>
        <v>Sell</v>
      </c>
    </row>
    <row r="361" spans="1:8" ht="13.5" x14ac:dyDescent="0.25">
      <c r="A361" s="3">
        <f>TITRES_STAT!B364</f>
        <v>43299</v>
      </c>
      <c r="B361" s="5">
        <f>TITRES_STAT!D364</f>
        <v>1.4977</v>
      </c>
      <c r="C361" s="2">
        <f t="shared" si="30"/>
        <v>1.4425418687172025</v>
      </c>
      <c r="D361" s="2">
        <f t="shared" si="32"/>
        <v>1.4383832271163801</v>
      </c>
      <c r="E361" s="2">
        <f t="shared" si="31"/>
        <v>4.1586416008223548E-3</v>
      </c>
      <c r="F361" s="2">
        <f t="shared" si="35"/>
        <v>-2.0824711721068312E-2</v>
      </c>
      <c r="G361" s="2">
        <f t="shared" si="33"/>
        <v>2.4983353321890667E-2</v>
      </c>
      <c r="H361" s="2" t="str">
        <f t="shared" si="34"/>
        <v>Sell</v>
      </c>
    </row>
    <row r="362" spans="1:8" ht="13.5" x14ac:dyDescent="0.25">
      <c r="A362" s="3">
        <f>TITRES_STAT!B365</f>
        <v>43300</v>
      </c>
      <c r="B362" s="5">
        <f>TITRES_STAT!D365</f>
        <v>1.4977</v>
      </c>
      <c r="C362" s="2">
        <f t="shared" si="30"/>
        <v>1.4475354273760945</v>
      </c>
      <c r="D362" s="2">
        <f t="shared" si="32"/>
        <v>1.4427770621447964</v>
      </c>
      <c r="E362" s="2">
        <f t="shared" si="31"/>
        <v>4.7583652312981339E-3</v>
      </c>
      <c r="F362" s="2">
        <f t="shared" si="35"/>
        <v>-1.5708096330595021E-2</v>
      </c>
      <c r="G362" s="2">
        <f t="shared" si="33"/>
        <v>2.0466461561893155E-2</v>
      </c>
      <c r="H362" s="2" t="str">
        <f t="shared" si="34"/>
        <v>Sell</v>
      </c>
    </row>
    <row r="363" spans="1:8" ht="13.5" x14ac:dyDescent="0.25">
      <c r="A363" s="3">
        <f>TITRES_STAT!B366</f>
        <v>43301</v>
      </c>
      <c r="B363" s="5">
        <f>TITRES_STAT!D366</f>
        <v>1.4841</v>
      </c>
      <c r="C363" s="2">
        <f t="shared" si="30"/>
        <v>1.4489453616259262</v>
      </c>
      <c r="D363" s="2">
        <f t="shared" si="32"/>
        <v>1.445838020504441</v>
      </c>
      <c r="E363" s="2">
        <f t="shared" si="31"/>
        <v>3.107341121485252E-3</v>
      </c>
      <c r="F363" s="2">
        <f t="shared" si="35"/>
        <v>-1.1945008840178968E-2</v>
      </c>
      <c r="G363" s="2">
        <f t="shared" si="33"/>
        <v>1.505234996166422E-2</v>
      </c>
      <c r="H363" s="2" t="str">
        <f t="shared" si="34"/>
        <v>Sell</v>
      </c>
    </row>
    <row r="364" spans="1:8" ht="13.5" x14ac:dyDescent="0.25">
      <c r="A364" s="3">
        <f>TITRES_STAT!B367</f>
        <v>43304</v>
      </c>
      <c r="B364" s="5">
        <f>TITRES_STAT!D367</f>
        <v>1.5023</v>
      </c>
      <c r="C364" s="2">
        <f t="shared" si="30"/>
        <v>1.45295376752963</v>
      </c>
      <c r="D364" s="2">
        <f t="shared" si="32"/>
        <v>1.450020389355964</v>
      </c>
      <c r="E364" s="2">
        <f t="shared" si="31"/>
        <v>2.9333781736660125E-3</v>
      </c>
      <c r="F364" s="2">
        <f t="shared" si="35"/>
        <v>-8.9693314374099734E-3</v>
      </c>
      <c r="G364" s="2">
        <f t="shared" si="33"/>
        <v>1.1902709611075986E-2</v>
      </c>
      <c r="H364" s="2" t="str">
        <f t="shared" si="34"/>
        <v>Sell</v>
      </c>
    </row>
    <row r="365" spans="1:8" ht="13.5" x14ac:dyDescent="0.25">
      <c r="A365" s="3">
        <f>TITRES_STAT!B368</f>
        <v>43305</v>
      </c>
      <c r="B365" s="5">
        <f>TITRES_STAT!D368</f>
        <v>1.5023</v>
      </c>
      <c r="C365" s="2">
        <f t="shared" si="30"/>
        <v>1.4535301109866101</v>
      </c>
      <c r="D365" s="2">
        <f t="shared" si="32"/>
        <v>1.4538929531073741</v>
      </c>
      <c r="E365" s="2">
        <f t="shared" si="31"/>
        <v>-3.6284212076398425E-4</v>
      </c>
      <c r="F365" s="2">
        <f t="shared" si="35"/>
        <v>-7.2480335740807752E-3</v>
      </c>
      <c r="G365" s="2">
        <f t="shared" si="33"/>
        <v>6.8851914533167909E-3</v>
      </c>
      <c r="H365" s="2" t="str">
        <f t="shared" si="34"/>
        <v>Sell</v>
      </c>
    </row>
    <row r="366" spans="1:8" ht="13.5" x14ac:dyDescent="0.25">
      <c r="A366" s="3">
        <f>TITRES_STAT!B369</f>
        <v>43307</v>
      </c>
      <c r="B366" s="5">
        <f>TITRES_STAT!D369</f>
        <v>1.5023</v>
      </c>
      <c r="C366" s="2">
        <f t="shared" si="30"/>
        <v>1.455433170834824</v>
      </c>
      <c r="D366" s="2">
        <f t="shared" si="32"/>
        <v>1.4574786602846057</v>
      </c>
      <c r="E366" s="2">
        <f t="shared" si="31"/>
        <v>-2.0454894497816678E-3</v>
      </c>
      <c r="F366" s="2">
        <f t="shared" si="35"/>
        <v>-6.2075247492209534E-3</v>
      </c>
      <c r="G366" s="2">
        <f t="shared" si="33"/>
        <v>4.1620352994392856E-3</v>
      </c>
      <c r="H366" s="2" t="str">
        <f t="shared" si="34"/>
        <v>Sell</v>
      </c>
    </row>
    <row r="367" spans="1:8" ht="13.5" x14ac:dyDescent="0.25">
      <c r="A367" s="3">
        <f>TITRES_STAT!B370</f>
        <v>43308</v>
      </c>
      <c r="B367" s="5">
        <f>TITRES_STAT!D370</f>
        <v>1.5023</v>
      </c>
      <c r="C367" s="2">
        <f t="shared" si="30"/>
        <v>1.4605357599371589</v>
      </c>
      <c r="D367" s="2">
        <f t="shared" si="32"/>
        <v>1.4607987595227832</v>
      </c>
      <c r="E367" s="2">
        <f t="shared" si="31"/>
        <v>-2.6299958562425729E-4</v>
      </c>
      <c r="F367" s="2">
        <f t="shared" si="35"/>
        <v>-5.0186197165016143E-3</v>
      </c>
      <c r="G367" s="2">
        <f t="shared" si="33"/>
        <v>4.755620130877357E-3</v>
      </c>
      <c r="H367" s="2" t="str">
        <f t="shared" si="34"/>
        <v>Sell</v>
      </c>
    </row>
    <row r="368" spans="1:8" ht="13.5" x14ac:dyDescent="0.25">
      <c r="A368" s="3">
        <f>TITRES_STAT!B371</f>
        <v>43311</v>
      </c>
      <c r="B368" s="5">
        <f>TITRES_STAT!D371</f>
        <v>1.4977</v>
      </c>
      <c r="C368" s="2">
        <f t="shared" si="30"/>
        <v>1.4662533353314422</v>
      </c>
      <c r="D368" s="2">
        <f t="shared" si="32"/>
        <v>1.4635321847433178</v>
      </c>
      <c r="E368" s="2">
        <f t="shared" si="31"/>
        <v>2.721150588124388E-3</v>
      </c>
      <c r="F368" s="2">
        <f t="shared" si="35"/>
        <v>-3.4706656555764138E-3</v>
      </c>
      <c r="G368" s="2">
        <f t="shared" si="33"/>
        <v>6.1918162437008019E-3</v>
      </c>
      <c r="H368" s="2" t="str">
        <f t="shared" si="34"/>
        <v>Sell</v>
      </c>
    </row>
    <row r="369" spans="1:8" ht="13.5" x14ac:dyDescent="0.25">
      <c r="A369" s="3">
        <f>TITRES_STAT!B372</f>
        <v>43312</v>
      </c>
      <c r="B369" s="5">
        <f>TITRES_STAT!D372</f>
        <v>1.4932000000000001</v>
      </c>
      <c r="C369" s="2">
        <f t="shared" si="30"/>
        <v>1.4710912837419896</v>
      </c>
      <c r="D369" s="2">
        <f t="shared" si="32"/>
        <v>1.4657298006882573</v>
      </c>
      <c r="E369" s="2">
        <f t="shared" si="31"/>
        <v>5.3614830537322966E-3</v>
      </c>
      <c r="F369" s="2">
        <f t="shared" si="35"/>
        <v>-1.7042359137146718E-3</v>
      </c>
      <c r="G369" s="2">
        <f t="shared" si="33"/>
        <v>7.0657189674469684E-3</v>
      </c>
      <c r="H369" s="2" t="str">
        <f t="shared" si="34"/>
        <v>Sell</v>
      </c>
    </row>
    <row r="370" spans="1:8" ht="13.5" x14ac:dyDescent="0.25">
      <c r="A370" s="3">
        <f>TITRES_STAT!B373</f>
        <v>43313</v>
      </c>
      <c r="B370" s="5">
        <f>TITRES_STAT!D373</f>
        <v>1.4932000000000001</v>
      </c>
      <c r="C370" s="2">
        <f t="shared" si="30"/>
        <v>1.4709849323970683</v>
      </c>
      <c r="D370" s="2">
        <f t="shared" si="32"/>
        <v>1.467764630266905</v>
      </c>
      <c r="E370" s="2">
        <f t="shared" si="31"/>
        <v>3.2203021301633328E-3</v>
      </c>
      <c r="F370" s="2">
        <f t="shared" si="35"/>
        <v>-7.1932830493907083E-4</v>
      </c>
      <c r="G370" s="2">
        <f t="shared" si="33"/>
        <v>3.9396304351024033E-3</v>
      </c>
      <c r="H370" s="2" t="str">
        <f t="shared" si="34"/>
        <v>Sell</v>
      </c>
    </row>
    <row r="371" spans="1:8" ht="13.5" x14ac:dyDescent="0.25">
      <c r="A371" s="3">
        <f>TITRES_STAT!B374</f>
        <v>43314</v>
      </c>
      <c r="B371" s="5">
        <f>TITRES_STAT!D374</f>
        <v>1.4703999999999999</v>
      </c>
      <c r="C371" s="2">
        <f t="shared" si="30"/>
        <v>1.4750949427975193</v>
      </c>
      <c r="D371" s="2">
        <f t="shared" si="32"/>
        <v>1.4679598428397267</v>
      </c>
      <c r="E371" s="2">
        <f t="shared" si="31"/>
        <v>7.1350999577926011E-3</v>
      </c>
      <c r="F371" s="2">
        <f t="shared" si="35"/>
        <v>8.5155734760726358E-4</v>
      </c>
      <c r="G371" s="2">
        <f t="shared" si="33"/>
        <v>6.2835426101853376E-3</v>
      </c>
      <c r="H371" s="2" t="str">
        <f t="shared" si="34"/>
        <v>Sell</v>
      </c>
    </row>
    <row r="372" spans="1:8" ht="13.5" x14ac:dyDescent="0.25">
      <c r="A372" s="3">
        <f>TITRES_STAT!B375</f>
        <v>43315</v>
      </c>
      <c r="B372" s="5">
        <f>TITRES_STAT!D375</f>
        <v>1.4703999999999999</v>
      </c>
      <c r="C372" s="2">
        <f t="shared" si="30"/>
        <v>1.4785726439055933</v>
      </c>
      <c r="D372" s="2">
        <f t="shared" si="32"/>
        <v>1.468140595221969</v>
      </c>
      <c r="E372" s="2">
        <f t="shared" si="31"/>
        <v>1.043204868362424E-2</v>
      </c>
      <c r="F372" s="2">
        <f t="shared" si="35"/>
        <v>2.7676556148106589E-3</v>
      </c>
      <c r="G372" s="2">
        <f t="shared" si="33"/>
        <v>7.6643930688135809E-3</v>
      </c>
      <c r="H372" s="2" t="str">
        <f t="shared" si="34"/>
        <v>Sell</v>
      </c>
    </row>
    <row r="373" spans="1:8" ht="13.5" x14ac:dyDescent="0.25">
      <c r="A373" s="3">
        <f>TITRES_STAT!B376</f>
        <v>43318</v>
      </c>
      <c r="B373" s="5">
        <f>TITRES_STAT!D376</f>
        <v>1.4932000000000001</v>
      </c>
      <c r="C373" s="2">
        <f t="shared" si="30"/>
        <v>1.4794230063816558</v>
      </c>
      <c r="D373" s="2">
        <f t="shared" si="32"/>
        <v>1.4699968474277492</v>
      </c>
      <c r="E373" s="2">
        <f t="shared" si="31"/>
        <v>9.4261589539066382E-3</v>
      </c>
      <c r="F373" s="2">
        <f t="shared" si="35"/>
        <v>4.0993562826298555E-3</v>
      </c>
      <c r="G373" s="2">
        <f t="shared" si="33"/>
        <v>5.3268026712767827E-3</v>
      </c>
      <c r="H373" s="2" t="str">
        <f t="shared" si="34"/>
        <v>Sell</v>
      </c>
    </row>
    <row r="374" spans="1:8" ht="13.5" x14ac:dyDescent="0.25">
      <c r="A374" s="3">
        <f>TITRES_STAT!B377</f>
        <v>43319</v>
      </c>
      <c r="B374" s="5">
        <f>TITRES_STAT!D377</f>
        <v>1.4932000000000001</v>
      </c>
      <c r="C374" s="2">
        <f t="shared" si="30"/>
        <v>1.482942543861401</v>
      </c>
      <c r="D374" s="2">
        <f t="shared" si="32"/>
        <v>1.4717155994701383</v>
      </c>
      <c r="E374" s="2">
        <f t="shared" si="31"/>
        <v>1.1226944391262705E-2</v>
      </c>
      <c r="F374" s="2">
        <f t="shared" si="35"/>
        <v>5.5248739043564261E-3</v>
      </c>
      <c r="G374" s="2">
        <f t="shared" si="33"/>
        <v>5.7020704869062792E-3</v>
      </c>
      <c r="H374" s="2" t="str">
        <f t="shared" si="34"/>
        <v>Sell</v>
      </c>
    </row>
    <row r="375" spans="1:8" ht="13.5" x14ac:dyDescent="0.25">
      <c r="A375" s="3">
        <f>TITRES_STAT!B378</f>
        <v>43320</v>
      </c>
      <c r="B375" s="5">
        <f>TITRES_STAT!D378</f>
        <v>1.4659</v>
      </c>
      <c r="C375" s="2">
        <f t="shared" si="30"/>
        <v>1.4859206140365702</v>
      </c>
      <c r="D375" s="2">
        <f t="shared" si="32"/>
        <v>1.4712848143242021</v>
      </c>
      <c r="E375" s="2">
        <f t="shared" si="31"/>
        <v>1.4635799712368058E-2</v>
      </c>
      <c r="F375" s="2">
        <f t="shared" si="35"/>
        <v>7.3470590659587528E-3</v>
      </c>
      <c r="G375" s="2">
        <f t="shared" si="33"/>
        <v>7.2887406464093056E-3</v>
      </c>
      <c r="H375" s="2" t="str">
        <f t="shared" si="34"/>
        <v>Sell</v>
      </c>
    </row>
    <row r="376" spans="1:8" ht="13.5" x14ac:dyDescent="0.25">
      <c r="A376" s="3">
        <f>TITRES_STAT!B379</f>
        <v>43321</v>
      </c>
      <c r="B376" s="5">
        <f>TITRES_STAT!D379</f>
        <v>1.4567000000000001</v>
      </c>
      <c r="C376" s="2">
        <f t="shared" si="30"/>
        <v>1.4884405195694055</v>
      </c>
      <c r="D376" s="2">
        <f t="shared" si="32"/>
        <v>1.4702044577075946</v>
      </c>
      <c r="E376" s="2">
        <f t="shared" si="31"/>
        <v>1.8236061861810926E-2</v>
      </c>
      <c r="F376" s="2">
        <f t="shared" si="35"/>
        <v>9.5248596251291881E-3</v>
      </c>
      <c r="G376" s="2">
        <f t="shared" si="33"/>
        <v>8.7112022366817379E-3</v>
      </c>
      <c r="H376" s="2" t="str">
        <f t="shared" si="34"/>
        <v>Sell</v>
      </c>
    </row>
    <row r="377" spans="1:8" ht="13.5" x14ac:dyDescent="0.25">
      <c r="A377" s="3">
        <f>TITRES_STAT!B380</f>
        <v>43322</v>
      </c>
      <c r="B377" s="5">
        <f>TITRES_STAT!D380</f>
        <v>1.4567000000000001</v>
      </c>
      <c r="C377" s="2">
        <f t="shared" si="30"/>
        <v>1.4905727473279586</v>
      </c>
      <c r="D377" s="2">
        <f t="shared" si="32"/>
        <v>1.469204127507032</v>
      </c>
      <c r="E377" s="2">
        <f t="shared" si="31"/>
        <v>2.1368619820926638E-2</v>
      </c>
      <c r="F377" s="2">
        <f t="shared" si="35"/>
        <v>1.1893611664288678E-2</v>
      </c>
      <c r="G377" s="2">
        <f t="shared" si="33"/>
        <v>9.4750081566379596E-3</v>
      </c>
      <c r="H377" s="2" t="str">
        <f t="shared" si="34"/>
        <v>Sell</v>
      </c>
    </row>
    <row r="378" spans="1:8" ht="13.5" x14ac:dyDescent="0.25">
      <c r="A378" s="3">
        <f>TITRES_STAT!B381</f>
        <v>43326</v>
      </c>
      <c r="B378" s="5">
        <f>TITRES_STAT!D381</f>
        <v>1.4476</v>
      </c>
      <c r="C378" s="2">
        <f t="shared" si="30"/>
        <v>1.4916692477390421</v>
      </c>
      <c r="D378" s="2">
        <f t="shared" si="32"/>
        <v>1.4676038217657703</v>
      </c>
      <c r="E378" s="2">
        <f t="shared" si="31"/>
        <v>2.406542597327177E-2</v>
      </c>
      <c r="F378" s="2">
        <f t="shared" si="35"/>
        <v>1.4327974526085297E-2</v>
      </c>
      <c r="G378" s="2">
        <f t="shared" si="33"/>
        <v>9.737451447186473E-3</v>
      </c>
      <c r="H378" s="2" t="str">
        <f t="shared" si="34"/>
        <v>Sell</v>
      </c>
    </row>
    <row r="379" spans="1:8" ht="13.5" x14ac:dyDescent="0.25">
      <c r="A379" s="3">
        <f>TITRES_STAT!B382</f>
        <v>43327</v>
      </c>
      <c r="B379" s="5">
        <f>TITRES_STAT!D382</f>
        <v>1.4476</v>
      </c>
      <c r="C379" s="2">
        <f t="shared" si="30"/>
        <v>1.4919047480868817</v>
      </c>
      <c r="D379" s="2">
        <f t="shared" si="32"/>
        <v>1.466122057190528</v>
      </c>
      <c r="E379" s="2">
        <f t="shared" si="31"/>
        <v>2.5782690896353655E-2</v>
      </c>
      <c r="F379" s="2">
        <f t="shared" si="35"/>
        <v>1.6618917800138969E-2</v>
      </c>
      <c r="G379" s="2">
        <f t="shared" si="33"/>
        <v>9.1637730962146856E-3</v>
      </c>
      <c r="H379" s="2" t="str">
        <f t="shared" si="34"/>
        <v>Sell</v>
      </c>
    </row>
    <row r="380" spans="1:8" ht="13.5" x14ac:dyDescent="0.25">
      <c r="A380" s="3">
        <f>TITRES_STAT!B383</f>
        <v>43328</v>
      </c>
      <c r="B380" s="5">
        <f>TITRES_STAT!D383</f>
        <v>1.4384999999999999</v>
      </c>
      <c r="C380" s="2">
        <f t="shared" si="30"/>
        <v>1.4921040176119769</v>
      </c>
      <c r="D380" s="2">
        <f t="shared" si="32"/>
        <v>1.4640759788801185</v>
      </c>
      <c r="E380" s="2">
        <f t="shared" si="31"/>
        <v>2.8028038731858329E-2</v>
      </c>
      <c r="F380" s="2">
        <f t="shared" si="35"/>
        <v>1.8900741986482842E-2</v>
      </c>
      <c r="G380" s="2">
        <f t="shared" si="33"/>
        <v>9.127296745375487E-3</v>
      </c>
      <c r="H380" s="2" t="str">
        <f t="shared" si="34"/>
        <v>Sell</v>
      </c>
    </row>
    <row r="381" spans="1:8" ht="13.5" x14ac:dyDescent="0.25">
      <c r="A381" s="3">
        <f>TITRES_STAT!B384</f>
        <v>43329</v>
      </c>
      <c r="B381" s="5">
        <f>TITRES_STAT!D384</f>
        <v>1.4431</v>
      </c>
      <c r="C381" s="2">
        <f t="shared" si="30"/>
        <v>1.488764937979365</v>
      </c>
      <c r="D381" s="2">
        <f t="shared" si="32"/>
        <v>1.4625222026667763</v>
      </c>
      <c r="E381" s="2">
        <f t="shared" si="31"/>
        <v>2.6242735312588694E-2</v>
      </c>
      <c r="F381" s="2">
        <f t="shared" si="35"/>
        <v>2.0369140651704015E-2</v>
      </c>
      <c r="G381" s="2">
        <f t="shared" si="33"/>
        <v>5.8735946608846797E-3</v>
      </c>
      <c r="H381" s="2" t="str">
        <f t="shared" si="34"/>
        <v>Sell</v>
      </c>
    </row>
    <row r="382" spans="1:8" ht="13.5" x14ac:dyDescent="0.25">
      <c r="A382" s="3">
        <f>TITRES_STAT!B385</f>
        <v>43332</v>
      </c>
      <c r="B382" s="5">
        <f>TITRES_STAT!D385</f>
        <v>1.4567000000000001</v>
      </c>
      <c r="C382" s="2">
        <f t="shared" si="30"/>
        <v>1.4859395629056167</v>
      </c>
      <c r="D382" s="2">
        <f t="shared" si="32"/>
        <v>1.4620909283951633</v>
      </c>
      <c r="E382" s="2">
        <f t="shared" si="31"/>
        <v>2.3848634510453381E-2</v>
      </c>
      <c r="F382" s="2">
        <f t="shared" si="35"/>
        <v>2.1065039423453891E-2</v>
      </c>
      <c r="G382" s="2">
        <f t="shared" si="33"/>
        <v>2.7835950869994908E-3</v>
      </c>
      <c r="H382" s="2" t="str">
        <f t="shared" si="34"/>
        <v>Sell</v>
      </c>
    </row>
    <row r="383" spans="1:8" ht="13.5" x14ac:dyDescent="0.25">
      <c r="A383" s="3">
        <f>TITRES_STAT!B386</f>
        <v>43335</v>
      </c>
      <c r="B383" s="5">
        <f>TITRES_STAT!D386</f>
        <v>1.5176000000000001</v>
      </c>
      <c r="C383" s="2">
        <f t="shared" si="30"/>
        <v>1.4870565532278295</v>
      </c>
      <c r="D383" s="2">
        <f t="shared" si="32"/>
        <v>1.4662027114770031</v>
      </c>
      <c r="E383" s="2">
        <f t="shared" si="31"/>
        <v>2.0853841750826385E-2</v>
      </c>
      <c r="F383" s="2">
        <f t="shared" si="35"/>
        <v>2.1022799888928391E-2</v>
      </c>
      <c r="G383" s="2">
        <f t="shared" si="33"/>
        <v>-1.6895813810200583E-4</v>
      </c>
      <c r="H383" s="2" t="str">
        <f t="shared" si="34"/>
        <v>Hold</v>
      </c>
    </row>
    <row r="384" spans="1:8" ht="13.5" x14ac:dyDescent="0.25">
      <c r="A384" s="3">
        <f>TITRES_STAT!B387</f>
        <v>43336</v>
      </c>
      <c r="B384" s="5">
        <f>TITRES_STAT!D387</f>
        <v>1.5126999999999999</v>
      </c>
      <c r="C384" s="2">
        <f t="shared" si="30"/>
        <v>1.4880016988850864</v>
      </c>
      <c r="D384" s="2">
        <f t="shared" si="32"/>
        <v>1.4696469550712992</v>
      </c>
      <c r="E384" s="2">
        <f t="shared" si="31"/>
        <v>1.8354743813787211E-2</v>
      </c>
      <c r="F384" s="2">
        <f t="shared" si="35"/>
        <v>2.0489188673900156E-2</v>
      </c>
      <c r="G384" s="2">
        <f t="shared" si="33"/>
        <v>-2.1344448601129454E-3</v>
      </c>
      <c r="H384" s="2" t="str">
        <f t="shared" si="34"/>
        <v>Hold</v>
      </c>
    </row>
    <row r="385" spans="1:8" ht="13.5" x14ac:dyDescent="0.25">
      <c r="A385" s="3">
        <f>TITRES_STAT!B388</f>
        <v>43339</v>
      </c>
      <c r="B385" s="5">
        <f>TITRES_STAT!D388</f>
        <v>1.5026999999999999</v>
      </c>
      <c r="C385" s="2">
        <f t="shared" si="30"/>
        <v>1.48460143751815</v>
      </c>
      <c r="D385" s="2">
        <f t="shared" si="32"/>
        <v>1.4720953287697214</v>
      </c>
      <c r="E385" s="2">
        <f t="shared" si="31"/>
        <v>1.2506108748428613E-2</v>
      </c>
      <c r="F385" s="2">
        <f t="shared" si="35"/>
        <v>1.8892572688805849E-2</v>
      </c>
      <c r="G385" s="2">
        <f t="shared" si="33"/>
        <v>-6.3864639403772364E-3</v>
      </c>
      <c r="H385" s="2" t="str">
        <f t="shared" si="34"/>
        <v>Hold</v>
      </c>
    </row>
    <row r="386" spans="1:8" ht="13.5" x14ac:dyDescent="0.25">
      <c r="A386" s="3">
        <f>TITRES_STAT!B389</f>
        <v>43340</v>
      </c>
      <c r="B386" s="5">
        <f>TITRES_STAT!D389</f>
        <v>1.5077</v>
      </c>
      <c r="C386" s="2">
        <f t="shared" si="30"/>
        <v>1.4803089086692038</v>
      </c>
      <c r="D386" s="2">
        <f t="shared" si="32"/>
        <v>1.474732711823816</v>
      </c>
      <c r="E386" s="2">
        <f t="shared" si="31"/>
        <v>5.576196845387793E-3</v>
      </c>
      <c r="F386" s="2">
        <f t="shared" si="35"/>
        <v>1.6229297520122237E-2</v>
      </c>
      <c r="G386" s="2">
        <f t="shared" si="33"/>
        <v>-1.0653100674734444E-2</v>
      </c>
      <c r="H386" s="2" t="str">
        <f t="shared" si="34"/>
        <v>Hold</v>
      </c>
    </row>
    <row r="387" spans="1:8" ht="13.5" x14ac:dyDescent="0.25">
      <c r="A387" s="3">
        <f>TITRES_STAT!B390</f>
        <v>43341</v>
      </c>
      <c r="B387" s="5">
        <f>TITRES_STAT!D390</f>
        <v>1.4978</v>
      </c>
      <c r="C387" s="2">
        <f t="shared" si="30"/>
        <v>1.4766767688739417</v>
      </c>
      <c r="D387" s="2">
        <f t="shared" si="32"/>
        <v>1.4764413998368668</v>
      </c>
      <c r="E387" s="2">
        <f t="shared" si="31"/>
        <v>2.3536903707488399E-4</v>
      </c>
      <c r="F387" s="2">
        <f t="shared" si="35"/>
        <v>1.3030511823512766E-2</v>
      </c>
      <c r="G387" s="2">
        <f t="shared" si="33"/>
        <v>-1.2795142786437882E-2</v>
      </c>
      <c r="H387" s="2" t="str">
        <f t="shared" si="34"/>
        <v>Hold</v>
      </c>
    </row>
    <row r="388" spans="1:8" ht="13.5" x14ac:dyDescent="0.25">
      <c r="A388" s="3">
        <f>TITRES_STAT!B391</f>
        <v>43342</v>
      </c>
      <c r="B388" s="5">
        <f>TITRES_STAT!D391</f>
        <v>1.5126999999999999</v>
      </c>
      <c r="C388" s="2">
        <f t="shared" si="30"/>
        <v>1.4722034198164122</v>
      </c>
      <c r="D388" s="2">
        <f t="shared" si="32"/>
        <v>1.4791272220711731</v>
      </c>
      <c r="E388" s="2">
        <f t="shared" si="31"/>
        <v>-6.923802254760858E-3</v>
      </c>
      <c r="F388" s="2">
        <f t="shared" si="35"/>
        <v>9.0396490078580426E-3</v>
      </c>
      <c r="G388" s="2">
        <f t="shared" si="33"/>
        <v>-1.5963451262618902E-2</v>
      </c>
      <c r="H388" s="2" t="str">
        <f t="shared" si="34"/>
        <v>Hold</v>
      </c>
    </row>
    <row r="389" spans="1:8" ht="13.5" x14ac:dyDescent="0.25">
      <c r="A389" s="3">
        <f>TITRES_STAT!B392</f>
        <v>43343</v>
      </c>
      <c r="B389" s="5">
        <f>TITRES_STAT!D392</f>
        <v>1.5126999999999999</v>
      </c>
      <c r="C389" s="2">
        <f t="shared" si="30"/>
        <v>1.468418278306195</v>
      </c>
      <c r="D389" s="2">
        <f t="shared" si="32"/>
        <v>1.4816140945103455</v>
      </c>
      <c r="E389" s="2">
        <f t="shared" si="31"/>
        <v>-1.3195816204150557E-2</v>
      </c>
      <c r="F389" s="2">
        <f t="shared" si="35"/>
        <v>4.5925559654563224E-3</v>
      </c>
      <c r="G389" s="2">
        <f t="shared" si="33"/>
        <v>-1.7788372169606881E-2</v>
      </c>
      <c r="H389" s="2" t="str">
        <f t="shared" si="34"/>
        <v>Hold</v>
      </c>
    </row>
    <row r="390" spans="1:8" ht="13.5" x14ac:dyDescent="0.25">
      <c r="A390" s="3">
        <f>TITRES_STAT!B393</f>
        <v>43346</v>
      </c>
      <c r="B390" s="5">
        <f>TITRES_STAT!D393</f>
        <v>1.4879</v>
      </c>
      <c r="C390" s="2">
        <f t="shared" si="30"/>
        <v>1.4638154662590881</v>
      </c>
      <c r="D390" s="2">
        <f t="shared" si="32"/>
        <v>1.4820797171392088</v>
      </c>
      <c r="E390" s="2">
        <f t="shared" si="31"/>
        <v>-1.8264250880120736E-2</v>
      </c>
      <c r="F390" s="2">
        <f t="shared" si="35"/>
        <v>2.1194596340910667E-5</v>
      </c>
      <c r="G390" s="2">
        <f t="shared" si="33"/>
        <v>-1.8285445476461645E-2</v>
      </c>
      <c r="H390" s="2" t="str">
        <f t="shared" si="34"/>
        <v>Hold</v>
      </c>
    </row>
    <row r="391" spans="1:8" ht="13.5" x14ac:dyDescent="0.25">
      <c r="A391" s="3">
        <f>TITRES_STAT!B394</f>
        <v>43347</v>
      </c>
      <c r="B391" s="5">
        <f>TITRES_STAT!D394</f>
        <v>1.4829000000000001</v>
      </c>
      <c r="C391" s="2">
        <f t="shared" si="30"/>
        <v>1.4606284714499977</v>
      </c>
      <c r="D391" s="2">
        <f t="shared" si="32"/>
        <v>1.4821404788326007</v>
      </c>
      <c r="E391" s="2">
        <f t="shared" si="31"/>
        <v>-2.1512007382602949E-2</v>
      </c>
      <c r="F391" s="2">
        <f t="shared" si="35"/>
        <v>-4.2854457994478618E-3</v>
      </c>
      <c r="G391" s="2">
        <f t="shared" si="33"/>
        <v>-1.7226561583155088E-2</v>
      </c>
      <c r="H391" s="2" t="str">
        <f t="shared" si="34"/>
        <v>Hold</v>
      </c>
    </row>
    <row r="392" spans="1:8" ht="13.5" x14ac:dyDescent="0.25">
      <c r="A392" s="3">
        <f>TITRES_STAT!B395</f>
        <v>43348</v>
      </c>
      <c r="B392" s="5">
        <f>TITRES_STAT!D395</f>
        <v>1.4432</v>
      </c>
      <c r="C392" s="2">
        <f t="shared" si="30"/>
        <v>1.4600240912269211</v>
      </c>
      <c r="D392" s="2">
        <f t="shared" si="32"/>
        <v>1.4792559989190748</v>
      </c>
      <c r="E392" s="2">
        <f t="shared" si="31"/>
        <v>-1.923190769215366E-2</v>
      </c>
      <c r="F392" s="2">
        <f t="shared" si="35"/>
        <v>-7.2747381779890222E-3</v>
      </c>
      <c r="G392" s="2">
        <f t="shared" si="33"/>
        <v>-1.1957169514164638E-2</v>
      </c>
      <c r="H392" s="2" t="str">
        <f t="shared" si="34"/>
        <v>Hold</v>
      </c>
    </row>
    <row r="393" spans="1:8" ht="13.5" x14ac:dyDescent="0.25">
      <c r="A393" s="3">
        <f>TITRES_STAT!B396</f>
        <v>43349</v>
      </c>
      <c r="B393" s="5">
        <f>TITRES_STAT!D396</f>
        <v>1.4035</v>
      </c>
      <c r="C393" s="2">
        <f t="shared" si="30"/>
        <v>1.4688819233458563</v>
      </c>
      <c r="D393" s="2">
        <f t="shared" si="32"/>
        <v>1.4736444434435878</v>
      </c>
      <c r="E393" s="2">
        <f t="shared" si="31"/>
        <v>-4.7625200977314819E-3</v>
      </c>
      <c r="F393" s="2">
        <f t="shared" si="35"/>
        <v>-6.7722945619375146E-3</v>
      </c>
      <c r="G393" s="2">
        <f t="shared" si="33"/>
        <v>2.0097744642060327E-3</v>
      </c>
      <c r="H393" s="2" t="str">
        <f t="shared" si="34"/>
        <v>Sell</v>
      </c>
    </row>
    <row r="394" spans="1:8" ht="13.5" x14ac:dyDescent="0.25">
      <c r="A394" s="3">
        <f>TITRES_STAT!B397</f>
        <v>43350</v>
      </c>
      <c r="B394" s="5">
        <f>TITRES_STAT!D397</f>
        <v>1.4035</v>
      </c>
      <c r="C394" s="2">
        <f t="shared" si="30"/>
        <v>1.4756231659080323</v>
      </c>
      <c r="D394" s="2">
        <f t="shared" si="32"/>
        <v>1.4684485587440628</v>
      </c>
      <c r="E394" s="2">
        <f t="shared" si="31"/>
        <v>7.1746071639695597E-3</v>
      </c>
      <c r="F394" s="2">
        <f t="shared" si="35"/>
        <v>-3.9829142167560998E-3</v>
      </c>
      <c r="G394" s="2">
        <f t="shared" si="33"/>
        <v>1.1157521380725659E-2</v>
      </c>
      <c r="H394" s="2" t="str">
        <f t="shared" si="34"/>
        <v>Sell</v>
      </c>
    </row>
    <row r="395" spans="1:8" ht="13.5" x14ac:dyDescent="0.25">
      <c r="A395" s="3">
        <f>TITRES_STAT!B398</f>
        <v>43353</v>
      </c>
      <c r="B395" s="5">
        <f>TITRES_STAT!D398</f>
        <v>1.4085000000000001</v>
      </c>
      <c r="C395" s="2">
        <f t="shared" si="30"/>
        <v>1.4797888326914119</v>
      </c>
      <c r="D395" s="2">
        <f t="shared" si="32"/>
        <v>1.4640079247630211</v>
      </c>
      <c r="E395" s="2">
        <f t="shared" si="31"/>
        <v>1.5780907928390819E-2</v>
      </c>
      <c r="F395" s="2">
        <f t="shared" si="35"/>
        <v>-3.0149787726716035E-5</v>
      </c>
      <c r="G395" s="2">
        <f t="shared" si="33"/>
        <v>1.5811057716117537E-2</v>
      </c>
      <c r="H395" s="2" t="str">
        <f t="shared" si="34"/>
        <v>Sell</v>
      </c>
    </row>
    <row r="396" spans="1:8" ht="13.5" x14ac:dyDescent="0.25">
      <c r="A396" s="3">
        <f>TITRES_STAT!B399</f>
        <v>43355</v>
      </c>
      <c r="B396" s="5">
        <f>TITRES_STAT!D399</f>
        <v>1.4035</v>
      </c>
      <c r="C396" s="2">
        <f t="shared" si="30"/>
        <v>1.4840828584311947</v>
      </c>
      <c r="D396" s="2">
        <f t="shared" si="32"/>
        <v>1.4595258562620566</v>
      </c>
      <c r="E396" s="2">
        <f t="shared" si="31"/>
        <v>2.4557002169138142E-2</v>
      </c>
      <c r="F396" s="2">
        <f t="shared" si="35"/>
        <v>4.8872806036462562E-3</v>
      </c>
      <c r="G396" s="2">
        <f t="shared" si="33"/>
        <v>1.9669721565491887E-2</v>
      </c>
      <c r="H396" s="2" t="str">
        <f t="shared" si="34"/>
        <v>Sell</v>
      </c>
    </row>
    <row r="397" spans="1:8" ht="13.5" x14ac:dyDescent="0.25">
      <c r="A397" s="3">
        <f>TITRES_STAT!B400</f>
        <v>43356</v>
      </c>
      <c r="B397" s="5">
        <f>TITRES_STAT!D400</f>
        <v>1.4085000000000001</v>
      </c>
      <c r="C397" s="2">
        <f t="shared" si="30"/>
        <v>1.4861931879033186</v>
      </c>
      <c r="D397" s="2">
        <f t="shared" si="32"/>
        <v>1.4557461632056079</v>
      </c>
      <c r="E397" s="2">
        <f t="shared" si="31"/>
        <v>3.0447024697710656E-2</v>
      </c>
      <c r="F397" s="2">
        <f t="shared" si="35"/>
        <v>9.9992294224591355E-3</v>
      </c>
      <c r="G397" s="2">
        <f t="shared" si="33"/>
        <v>2.0447795275251521E-2</v>
      </c>
      <c r="H397" s="2" t="str">
        <f t="shared" si="34"/>
        <v>Sell</v>
      </c>
    </row>
    <row r="398" spans="1:8" ht="13.5" x14ac:dyDescent="0.25">
      <c r="A398" s="3">
        <f>TITRES_STAT!B401</f>
        <v>43357</v>
      </c>
      <c r="B398" s="5">
        <f>TITRES_STAT!D401</f>
        <v>1.468</v>
      </c>
      <c r="C398" s="2">
        <f t="shared" si="30"/>
        <v>1.4902711589951156</v>
      </c>
      <c r="D398" s="2">
        <f t="shared" si="32"/>
        <v>1.4566538548200074</v>
      </c>
      <c r="E398" s="2">
        <f t="shared" si="31"/>
        <v>3.361730417510822E-2</v>
      </c>
      <c r="F398" s="2">
        <f t="shared" si="35"/>
        <v>1.4722844372988953E-2</v>
      </c>
      <c r="G398" s="2">
        <f t="shared" si="33"/>
        <v>1.8894459802119269E-2</v>
      </c>
      <c r="H398" s="2" t="str">
        <f t="shared" si="34"/>
        <v>Sell</v>
      </c>
    </row>
    <row r="399" spans="1:8" ht="13.5" x14ac:dyDescent="0.25">
      <c r="A399" s="3">
        <f>TITRES_STAT!B402</f>
        <v>43360</v>
      </c>
      <c r="B399" s="5">
        <f>TITRES_STAT!D402</f>
        <v>1.5325</v>
      </c>
      <c r="C399" s="2">
        <f t="shared" ref="C399:C462" si="36">$C$4*B389+C398*(1-$C$4)</f>
        <v>1.4937217499189441</v>
      </c>
      <c r="D399" s="2">
        <f t="shared" si="32"/>
        <v>1.4622720877963031</v>
      </c>
      <c r="E399" s="2">
        <f t="shared" si="31"/>
        <v>3.1449662122640998E-2</v>
      </c>
      <c r="F399" s="2">
        <f t="shared" si="35"/>
        <v>1.8068207922919362E-2</v>
      </c>
      <c r="G399" s="2">
        <f t="shared" si="33"/>
        <v>1.3381454199721636E-2</v>
      </c>
      <c r="H399" s="2" t="str">
        <f t="shared" si="34"/>
        <v>Sell</v>
      </c>
    </row>
    <row r="400" spans="1:8" ht="13.5" x14ac:dyDescent="0.25">
      <c r="A400" s="3">
        <f>TITRES_STAT!B403</f>
        <v>43361</v>
      </c>
      <c r="B400" s="5">
        <f>TITRES_STAT!D403</f>
        <v>1.5424</v>
      </c>
      <c r="C400" s="2">
        <f t="shared" si="36"/>
        <v>1.4928260960852604</v>
      </c>
      <c r="D400" s="2">
        <f t="shared" si="32"/>
        <v>1.4682074887002807</v>
      </c>
      <c r="E400" s="2">
        <f t="shared" si="31"/>
        <v>2.4618607384979674E-2</v>
      </c>
      <c r="F400" s="2">
        <f t="shared" si="35"/>
        <v>1.9378287815331425E-2</v>
      </c>
      <c r="G400" s="2">
        <f t="shared" si="33"/>
        <v>5.2403195696482489E-3</v>
      </c>
      <c r="H400" s="2" t="str">
        <f t="shared" si="34"/>
        <v>Sell</v>
      </c>
    </row>
    <row r="401" spans="1:8" ht="13.5" x14ac:dyDescent="0.25">
      <c r="A401" s="3">
        <f>TITRES_STAT!B404</f>
        <v>43362</v>
      </c>
      <c r="B401" s="5">
        <f>TITRES_STAT!D404</f>
        <v>1.5622</v>
      </c>
      <c r="C401" s="2">
        <f t="shared" si="36"/>
        <v>1.4912990043798358</v>
      </c>
      <c r="D401" s="2">
        <f t="shared" si="32"/>
        <v>1.4751698969447045</v>
      </c>
      <c r="E401" s="2">
        <f t="shared" si="31"/>
        <v>1.6129107435131296E-2</v>
      </c>
      <c r="F401" s="2">
        <f t="shared" si="35"/>
        <v>1.8728451739291399E-2</v>
      </c>
      <c r="G401" s="2">
        <f t="shared" si="33"/>
        <v>-2.5993443041601033E-3</v>
      </c>
      <c r="H401" s="2" t="str">
        <f t="shared" si="34"/>
        <v>Hold</v>
      </c>
    </row>
    <row r="402" spans="1:8" ht="13.5" x14ac:dyDescent="0.25">
      <c r="A402" s="3">
        <f>TITRES_STAT!B405</f>
        <v>43363</v>
      </c>
      <c r="B402" s="5">
        <f>TITRES_STAT!D405</f>
        <v>1.5523</v>
      </c>
      <c r="C402" s="2">
        <f t="shared" si="36"/>
        <v>1.4838991575521687</v>
      </c>
      <c r="D402" s="2">
        <f t="shared" si="32"/>
        <v>1.4808832379117634</v>
      </c>
      <c r="E402" s="2">
        <f t="shared" si="31"/>
        <v>3.0159196404053734E-3</v>
      </c>
      <c r="F402" s="2">
        <f t="shared" si="35"/>
        <v>1.5585945319514193E-2</v>
      </c>
      <c r="G402" s="2">
        <f t="shared" si="33"/>
        <v>-1.257002567910882E-2</v>
      </c>
      <c r="H402" s="2" t="str">
        <f t="shared" si="34"/>
        <v>Hold</v>
      </c>
    </row>
    <row r="403" spans="1:8" ht="13.5" x14ac:dyDescent="0.25">
      <c r="A403" s="3">
        <f>TITRES_STAT!B406</f>
        <v>43364</v>
      </c>
      <c r="B403" s="5">
        <f>TITRES_STAT!D406</f>
        <v>1.5275000000000001</v>
      </c>
      <c r="C403" s="2">
        <f t="shared" si="36"/>
        <v>1.4715300563902967</v>
      </c>
      <c r="D403" s="2">
        <f t="shared" si="32"/>
        <v>1.4843363313997811</v>
      </c>
      <c r="E403" s="2">
        <f t="shared" si="31"/>
        <v>-1.2806275009484391E-2</v>
      </c>
      <c r="F403" s="2">
        <f t="shared" si="35"/>
        <v>9.9075012537144774E-3</v>
      </c>
      <c r="G403" s="2">
        <f t="shared" si="33"/>
        <v>-2.271377626319887E-2</v>
      </c>
      <c r="H403" s="2" t="str">
        <f t="shared" si="34"/>
        <v>Hold</v>
      </c>
    </row>
    <row r="404" spans="1:8" ht="13.5" x14ac:dyDescent="0.25">
      <c r="A404" s="3">
        <f>TITRES_STAT!B407</f>
        <v>43367</v>
      </c>
      <c r="B404" s="5">
        <f>TITRES_STAT!D407</f>
        <v>1.5622</v>
      </c>
      <c r="C404" s="2">
        <f t="shared" si="36"/>
        <v>1.4610638938687126</v>
      </c>
      <c r="D404" s="2">
        <f t="shared" si="32"/>
        <v>1.4901040105553529</v>
      </c>
      <c r="E404" s="2">
        <f t="shared" si="31"/>
        <v>-2.9040116686640305E-2</v>
      </c>
      <c r="F404" s="2">
        <f t="shared" si="35"/>
        <v>2.1179776656435204E-3</v>
      </c>
      <c r="G404" s="2">
        <f t="shared" si="33"/>
        <v>-3.1158094352283824E-2</v>
      </c>
      <c r="H404" s="2" t="str">
        <f t="shared" si="34"/>
        <v>Hold</v>
      </c>
    </row>
    <row r="405" spans="1:8" ht="13.5" x14ac:dyDescent="0.25">
      <c r="A405" s="3">
        <f>TITRES_STAT!B408</f>
        <v>43368</v>
      </c>
      <c r="B405" s="5">
        <f>TITRES_STAT!D408</f>
        <v>1.5622</v>
      </c>
      <c r="C405" s="2">
        <f t="shared" si="36"/>
        <v>1.4529771409658339</v>
      </c>
      <c r="D405" s="2">
        <f t="shared" si="32"/>
        <v>1.4954444542179195</v>
      </c>
      <c r="E405" s="2">
        <f t="shared" si="31"/>
        <v>-4.2467313252085637E-2</v>
      </c>
      <c r="F405" s="2">
        <f t="shared" si="35"/>
        <v>-6.7990805179023121E-3</v>
      </c>
      <c r="G405" s="2">
        <f t="shared" si="33"/>
        <v>-3.5668232734183326E-2</v>
      </c>
      <c r="H405" s="2" t="str">
        <f t="shared" si="34"/>
        <v>Hold</v>
      </c>
    </row>
    <row r="406" spans="1:8" ht="13.5" x14ac:dyDescent="0.25">
      <c r="A406" s="3">
        <f>TITRES_STAT!B409</f>
        <v>43369</v>
      </c>
      <c r="B406" s="5">
        <f>TITRES_STAT!D409</f>
        <v>1.6069</v>
      </c>
      <c r="C406" s="2">
        <f t="shared" si="36"/>
        <v>1.4453652731249362</v>
      </c>
      <c r="D406" s="2">
        <f t="shared" si="32"/>
        <v>1.5037004205721476</v>
      </c>
      <c r="E406" s="2">
        <f t="shared" si="31"/>
        <v>-5.8335147447211355E-2</v>
      </c>
      <c r="F406" s="2">
        <f t="shared" si="35"/>
        <v>-1.7106293903764121E-2</v>
      </c>
      <c r="G406" s="2">
        <f t="shared" si="33"/>
        <v>-4.1228853543447234E-2</v>
      </c>
      <c r="H406" s="2" t="str">
        <f t="shared" si="34"/>
        <v>Hold</v>
      </c>
    </row>
    <row r="407" spans="1:8" ht="13.5" x14ac:dyDescent="0.25">
      <c r="A407" s="3">
        <f>TITRES_STAT!B410</f>
        <v>43370</v>
      </c>
      <c r="B407" s="5">
        <f>TITRES_STAT!D410</f>
        <v>1.7011000000000001</v>
      </c>
      <c r="C407" s="2">
        <f t="shared" si="36"/>
        <v>1.4396936926441768</v>
      </c>
      <c r="D407" s="2">
        <f t="shared" si="32"/>
        <v>1.5183226116408775</v>
      </c>
      <c r="E407" s="2">
        <f t="shared" si="31"/>
        <v>-7.8628918996700659E-2</v>
      </c>
      <c r="F407" s="2">
        <f t="shared" si="35"/>
        <v>-2.941081892235143E-2</v>
      </c>
      <c r="G407" s="2">
        <f t="shared" si="33"/>
        <v>-4.9218100074349229E-2</v>
      </c>
      <c r="H407" s="2" t="str">
        <f t="shared" si="34"/>
        <v>Hold</v>
      </c>
    </row>
    <row r="408" spans="1:8" ht="13.5" x14ac:dyDescent="0.25">
      <c r="A408" s="3">
        <f>TITRES_STAT!B411</f>
        <v>43371</v>
      </c>
      <c r="B408" s="5">
        <f>TITRES_STAT!D411</f>
        <v>1.7110000000000001</v>
      </c>
      <c r="C408" s="2">
        <f t="shared" si="36"/>
        <v>1.4440485091604571</v>
      </c>
      <c r="D408" s="2">
        <f t="shared" si="32"/>
        <v>1.5325950107785904</v>
      </c>
      <c r="E408" s="2">
        <f t="shared" si="31"/>
        <v>-8.8546501618133266E-2</v>
      </c>
      <c r="F408" s="2">
        <f t="shared" si="35"/>
        <v>-4.1237955461507797E-2</v>
      </c>
      <c r="G408" s="2">
        <f t="shared" si="33"/>
        <v>-4.7308546156625469E-2</v>
      </c>
      <c r="H408" s="2" t="str">
        <f t="shared" si="34"/>
        <v>Hold</v>
      </c>
    </row>
    <row r="409" spans="1:8" ht="13.5" x14ac:dyDescent="0.25">
      <c r="A409" s="3">
        <f>TITRES_STAT!B412</f>
        <v>43374</v>
      </c>
      <c r="B409" s="5">
        <f>TITRES_STAT!D412</f>
        <v>1.7110000000000001</v>
      </c>
      <c r="C409" s="2">
        <f t="shared" si="36"/>
        <v>1.4576564308280791</v>
      </c>
      <c r="D409" s="2">
        <f t="shared" si="32"/>
        <v>1.5458101951653616</v>
      </c>
      <c r="E409" s="2">
        <f t="shared" si="31"/>
        <v>-8.8153764337282503E-2</v>
      </c>
      <c r="F409" s="2">
        <f t="shared" si="35"/>
        <v>-5.0621117236662738E-2</v>
      </c>
      <c r="G409" s="2">
        <f t="shared" si="33"/>
        <v>-3.7532647100619765E-2</v>
      </c>
      <c r="H409" s="2" t="str">
        <f t="shared" si="34"/>
        <v>Hold</v>
      </c>
    </row>
    <row r="410" spans="1:8" ht="13.5" x14ac:dyDescent="0.25">
      <c r="A410" s="3">
        <f>TITRES_STAT!B413</f>
        <v>43375</v>
      </c>
      <c r="B410" s="5">
        <f>TITRES_STAT!D413</f>
        <v>1.6861999999999999</v>
      </c>
      <c r="C410" s="2">
        <f t="shared" si="36"/>
        <v>1.4706939030083745</v>
      </c>
      <c r="D410" s="2">
        <f t="shared" si="32"/>
        <v>1.5562094399679274</v>
      </c>
      <c r="E410" s="2">
        <f t="shared" si="31"/>
        <v>-8.5515536959552829E-2</v>
      </c>
      <c r="F410" s="2">
        <f t="shared" si="35"/>
        <v>-5.7600001181240756E-2</v>
      </c>
      <c r="G410" s="2">
        <f t="shared" si="33"/>
        <v>-2.7915535778312073E-2</v>
      </c>
      <c r="H410" s="2" t="str">
        <f t="shared" si="34"/>
        <v>Hold</v>
      </c>
    </row>
    <row r="411" spans="1:8" ht="13.5" x14ac:dyDescent="0.25">
      <c r="A411" s="3">
        <f>TITRES_STAT!B414</f>
        <v>43376</v>
      </c>
      <c r="B411" s="5">
        <f>TITRES_STAT!D414</f>
        <v>1.6515</v>
      </c>
      <c r="C411" s="2">
        <f t="shared" si="36"/>
        <v>1.4847717640840092</v>
      </c>
      <c r="D411" s="2">
        <f t="shared" si="32"/>
        <v>1.5632679999703032</v>
      </c>
      <c r="E411" s="2">
        <f t="shared" si="31"/>
        <v>-7.8496235886293952E-2</v>
      </c>
      <c r="F411" s="2">
        <f t="shared" si="35"/>
        <v>-6.1779248122251398E-2</v>
      </c>
      <c r="G411" s="2">
        <f t="shared" si="33"/>
        <v>-1.6716987764042554E-2</v>
      </c>
      <c r="H411" s="2" t="str">
        <f t="shared" si="34"/>
        <v>Hold</v>
      </c>
    </row>
    <row r="412" spans="1:8" ht="13.5" x14ac:dyDescent="0.25">
      <c r="A412" s="3">
        <f>TITRES_STAT!B415</f>
        <v>43377</v>
      </c>
      <c r="B412" s="5">
        <f>TITRES_STAT!D415</f>
        <v>1.6813</v>
      </c>
      <c r="C412" s="2">
        <f t="shared" si="36"/>
        <v>1.4951607234557001</v>
      </c>
      <c r="D412" s="2">
        <f t="shared" si="32"/>
        <v>1.5720111110836141</v>
      </c>
      <c r="E412" s="2">
        <f t="shared" ref="E412:E475" si="37">C412-D412</f>
        <v>-7.6850387627914074E-2</v>
      </c>
      <c r="F412" s="2">
        <f t="shared" si="35"/>
        <v>-6.4793476023383936E-2</v>
      </c>
      <c r="G412" s="2">
        <f t="shared" si="33"/>
        <v>-1.2056911604530138E-2</v>
      </c>
      <c r="H412" s="2" t="str">
        <f t="shared" si="34"/>
        <v>Hold</v>
      </c>
    </row>
    <row r="413" spans="1:8" ht="13.5" x14ac:dyDescent="0.25">
      <c r="A413" s="3">
        <f>TITRES_STAT!B416</f>
        <v>43378</v>
      </c>
      <c r="B413" s="5">
        <f>TITRES_STAT!D416</f>
        <v>1.6813</v>
      </c>
      <c r="C413" s="2">
        <f t="shared" si="36"/>
        <v>1.5001359967702079</v>
      </c>
      <c r="D413" s="2">
        <f t="shared" ref="D413:D476" si="38">$D$4*B413+(1-$D$4)*D412</f>
        <v>1.5801065843366797</v>
      </c>
      <c r="E413" s="2">
        <f t="shared" si="37"/>
        <v>-7.9970587566471796E-2</v>
      </c>
      <c r="F413" s="2">
        <f t="shared" si="35"/>
        <v>-6.7828898332001508E-2</v>
      </c>
      <c r="G413" s="2">
        <f t="shared" si="33"/>
        <v>-1.2141689234470288E-2</v>
      </c>
      <c r="H413" s="2" t="str">
        <f t="shared" si="34"/>
        <v>Hold</v>
      </c>
    </row>
    <row r="414" spans="1:8" ht="13.5" x14ac:dyDescent="0.25">
      <c r="A414" s="3">
        <f>TITRES_STAT!B417</f>
        <v>43381</v>
      </c>
      <c r="B414" s="5">
        <f>TITRES_STAT!D417</f>
        <v>1.7309000000000001</v>
      </c>
      <c r="C414" s="2">
        <f t="shared" si="36"/>
        <v>1.5096843049594069</v>
      </c>
      <c r="D414" s="2">
        <f t="shared" si="38"/>
        <v>1.5912764669784072</v>
      </c>
      <c r="E414" s="2">
        <f t="shared" si="37"/>
        <v>-8.1592162019000325E-2</v>
      </c>
      <c r="F414" s="2">
        <f t="shared" si="35"/>
        <v>-7.0581551069401283E-2</v>
      </c>
      <c r="G414" s="2">
        <f t="shared" si="33"/>
        <v>-1.1010610949599042E-2</v>
      </c>
      <c r="H414" s="2" t="str">
        <f t="shared" si="34"/>
        <v>Hold</v>
      </c>
    </row>
    <row r="415" spans="1:8" ht="13.5" x14ac:dyDescent="0.25">
      <c r="A415" s="3">
        <f>TITRES_STAT!B418</f>
        <v>43382</v>
      </c>
      <c r="B415" s="5">
        <f>TITRES_STAT!D418</f>
        <v>1.7259</v>
      </c>
      <c r="C415" s="2">
        <f t="shared" si="36"/>
        <v>1.5177636426579597</v>
      </c>
      <c r="D415" s="2">
        <f t="shared" si="38"/>
        <v>1.6012485805355623</v>
      </c>
      <c r="E415" s="2">
        <f t="shared" si="37"/>
        <v>-8.3484937877602583E-2</v>
      </c>
      <c r="F415" s="2">
        <f t="shared" si="35"/>
        <v>-7.3162228431041545E-2</v>
      </c>
      <c r="G415" s="2">
        <f t="shared" si="33"/>
        <v>-1.0322709446561038E-2</v>
      </c>
      <c r="H415" s="2" t="str">
        <f t="shared" si="34"/>
        <v>Hold</v>
      </c>
    </row>
    <row r="416" spans="1:8" ht="13.5" x14ac:dyDescent="0.25">
      <c r="A416" s="3">
        <f>TITRES_STAT!B419</f>
        <v>43383</v>
      </c>
      <c r="B416" s="5">
        <f>TITRES_STAT!D419</f>
        <v>1.8301000000000001</v>
      </c>
      <c r="C416" s="2">
        <f t="shared" si="36"/>
        <v>1.5314769284028891</v>
      </c>
      <c r="D416" s="2">
        <f t="shared" si="38"/>
        <v>1.618200537532928</v>
      </c>
      <c r="E416" s="2">
        <f t="shared" si="37"/>
        <v>-8.6723609130038959E-2</v>
      </c>
      <c r="F416" s="2">
        <f t="shared" si="35"/>
        <v>-7.5874504570841036E-2</v>
      </c>
      <c r="G416" s="2">
        <f t="shared" si="33"/>
        <v>-1.0849104559197922E-2</v>
      </c>
      <c r="H416" s="2" t="str">
        <f t="shared" si="34"/>
        <v>Hold</v>
      </c>
    </row>
    <row r="417" spans="1:8" ht="13.5" x14ac:dyDescent="0.25">
      <c r="A417" s="3">
        <f>TITRES_STAT!B420</f>
        <v>43384</v>
      </c>
      <c r="B417" s="5">
        <f>TITRES_STAT!D420</f>
        <v>1.9094</v>
      </c>
      <c r="C417" s="2">
        <f t="shared" si="36"/>
        <v>1.5575727855716752</v>
      </c>
      <c r="D417" s="2">
        <f t="shared" si="38"/>
        <v>1.6397708680860446</v>
      </c>
      <c r="E417" s="2">
        <f t="shared" si="37"/>
        <v>-8.2198082514369331E-2</v>
      </c>
      <c r="F417" s="2">
        <f t="shared" si="35"/>
        <v>-7.7139220159546704E-2</v>
      </c>
      <c r="G417" s="2">
        <f t="shared" si="33"/>
        <v>-5.0588623548226269E-3</v>
      </c>
      <c r="H417" s="2" t="str">
        <f t="shared" si="34"/>
        <v>Hold</v>
      </c>
    </row>
    <row r="418" spans="1:8" ht="13.5" x14ac:dyDescent="0.25">
      <c r="A418" s="3">
        <f>TITRES_STAT!B421</f>
        <v>43385</v>
      </c>
      <c r="B418" s="5">
        <f>TITRES_STAT!D421</f>
        <v>1.8846000000000001</v>
      </c>
      <c r="C418" s="2">
        <f t="shared" si="36"/>
        <v>1.5811769724068023</v>
      </c>
      <c r="D418" s="2">
        <f t="shared" si="38"/>
        <v>1.65790635933893</v>
      </c>
      <c r="E418" s="2">
        <f t="shared" si="37"/>
        <v>-7.6729386932127719E-2</v>
      </c>
      <c r="F418" s="2">
        <f t="shared" si="35"/>
        <v>-7.7057253514062909E-2</v>
      </c>
      <c r="G418" s="2">
        <f t="shared" si="33"/>
        <v>3.2786658193519058E-4</v>
      </c>
      <c r="H418" s="2" t="str">
        <f t="shared" si="34"/>
        <v>Sell</v>
      </c>
    </row>
    <row r="419" spans="1:8" ht="13.5" x14ac:dyDescent="0.25">
      <c r="A419" s="3">
        <f>TITRES_STAT!B422</f>
        <v>43389</v>
      </c>
      <c r="B419" s="5">
        <f>TITRES_STAT!D422</f>
        <v>1.8945000000000001</v>
      </c>
      <c r="C419" s="2">
        <f t="shared" si="36"/>
        <v>1.6011497458826791</v>
      </c>
      <c r="D419" s="2">
        <f t="shared" si="38"/>
        <v>1.6754318142027131</v>
      </c>
      <c r="E419" s="2">
        <f t="shared" si="37"/>
        <v>-7.4282068320034034E-2</v>
      </c>
      <c r="F419" s="2">
        <f t="shared" si="35"/>
        <v>-7.6502216475257137E-2</v>
      </c>
      <c r="G419" s="2">
        <f t="shared" si="33"/>
        <v>2.2201481552231034E-3</v>
      </c>
      <c r="H419" s="2" t="str">
        <f t="shared" si="34"/>
        <v>Sell</v>
      </c>
    </row>
    <row r="420" spans="1:8" ht="13.5" x14ac:dyDescent="0.25">
      <c r="A420" s="3">
        <f>TITRES_STAT!B423</f>
        <v>43390</v>
      </c>
      <c r="B420" s="5">
        <f>TITRES_STAT!D423</f>
        <v>1.8846000000000001</v>
      </c>
      <c r="C420" s="2">
        <f t="shared" si="36"/>
        <v>1.6142344003622668</v>
      </c>
      <c r="D420" s="2">
        <f t="shared" si="38"/>
        <v>1.6909257538914011</v>
      </c>
      <c r="E420" s="2">
        <f t="shared" si="37"/>
        <v>-7.6691353529134254E-2</v>
      </c>
      <c r="F420" s="2">
        <f t="shared" si="35"/>
        <v>-7.6540043886032569E-2</v>
      </c>
      <c r="G420" s="2">
        <f t="shared" ref="G420:G483" si="39">E420-F420</f>
        <v>-1.5130964310168526E-4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43391</v>
      </c>
      <c r="B421" s="5">
        <f>TITRES_STAT!D424</f>
        <v>1.8846000000000001</v>
      </c>
      <c r="C421" s="2">
        <f t="shared" si="36"/>
        <v>1.6199675695373028</v>
      </c>
      <c r="D421" s="2">
        <f t="shared" si="38"/>
        <v>1.7052719943438899</v>
      </c>
      <c r="E421" s="2">
        <f t="shared" si="37"/>
        <v>-8.5304424806587065E-2</v>
      </c>
      <c r="F421" s="2">
        <f t="shared" ref="F421:F484" si="41">(E421*(2/(10)))+((1-(2/10))*F420)</f>
        <v>-7.8292920070143462E-2</v>
      </c>
      <c r="G421" s="2">
        <f t="shared" si="39"/>
        <v>-7.0115047364436023E-3</v>
      </c>
      <c r="H421" s="2" t="str">
        <f t="shared" si="40"/>
        <v>Hold</v>
      </c>
    </row>
    <row r="422" spans="1:8" ht="13.5" x14ac:dyDescent="0.25">
      <c r="A422" s="3">
        <f>TITRES_STAT!B425</f>
        <v>43392</v>
      </c>
      <c r="B422" s="5">
        <f>TITRES_STAT!D425</f>
        <v>1.9392</v>
      </c>
      <c r="C422" s="2">
        <f t="shared" si="36"/>
        <v>1.6294033280700255</v>
      </c>
      <c r="D422" s="2">
        <f t="shared" si="38"/>
        <v>1.722599994762861</v>
      </c>
      <c r="E422" s="2">
        <f t="shared" si="37"/>
        <v>-9.3196666692835439E-2</v>
      </c>
      <c r="F422" s="2">
        <f t="shared" si="41"/>
        <v>-8.1273669394681863E-2</v>
      </c>
      <c r="G422" s="2">
        <f t="shared" si="39"/>
        <v>-1.1922997298153576E-2</v>
      </c>
      <c r="H422" s="2" t="str">
        <f t="shared" si="40"/>
        <v>Hold</v>
      </c>
    </row>
    <row r="423" spans="1:8" ht="13.5" x14ac:dyDescent="0.25">
      <c r="A423" s="3">
        <f>TITRES_STAT!B426</f>
        <v>43395</v>
      </c>
      <c r="B423" s="5">
        <f>TITRES_STAT!D426</f>
        <v>1.9341999999999999</v>
      </c>
      <c r="C423" s="2">
        <f t="shared" si="36"/>
        <v>1.6373874314438677</v>
      </c>
      <c r="D423" s="2">
        <f t="shared" si="38"/>
        <v>1.7382740692248713</v>
      </c>
      <c r="E423" s="2">
        <f t="shared" si="37"/>
        <v>-0.1008866377810036</v>
      </c>
      <c r="F423" s="2">
        <f t="shared" si="41"/>
        <v>-8.5196263071946207E-2</v>
      </c>
      <c r="G423" s="2">
        <f t="shared" si="39"/>
        <v>-1.5690374709057389E-2</v>
      </c>
      <c r="H423" s="2" t="str">
        <f t="shared" si="40"/>
        <v>Hold</v>
      </c>
    </row>
    <row r="424" spans="1:8" ht="13.5" x14ac:dyDescent="0.25">
      <c r="A424" s="3">
        <f>TITRES_STAT!B427</f>
        <v>43396</v>
      </c>
      <c r="B424" s="5">
        <f>TITRES_STAT!D427</f>
        <v>1.9094</v>
      </c>
      <c r="C424" s="2">
        <f t="shared" si="36"/>
        <v>1.6517739804525036</v>
      </c>
      <c r="D424" s="2">
        <f t="shared" si="38"/>
        <v>1.750950064097103</v>
      </c>
      <c r="E424" s="2">
        <f t="shared" si="37"/>
        <v>-9.91760836445994E-2</v>
      </c>
      <c r="F424" s="2">
        <f t="shared" si="41"/>
        <v>-8.7992227186476854E-2</v>
      </c>
      <c r="G424" s="2">
        <f t="shared" si="39"/>
        <v>-1.1183856458122546E-2</v>
      </c>
      <c r="H424" s="2" t="str">
        <f t="shared" si="40"/>
        <v>Hold</v>
      </c>
    </row>
    <row r="425" spans="1:8" ht="13.5" x14ac:dyDescent="0.25">
      <c r="A425" s="3">
        <f>TITRES_STAT!B428</f>
        <v>43397</v>
      </c>
      <c r="B425" s="5">
        <f>TITRES_STAT!D428</f>
        <v>1.9590000000000001</v>
      </c>
      <c r="C425" s="2">
        <f t="shared" si="36"/>
        <v>1.6631779834598108</v>
      </c>
      <c r="D425" s="2">
        <f t="shared" si="38"/>
        <v>1.7663611704602806</v>
      </c>
      <c r="E425" s="2">
        <f t="shared" si="37"/>
        <v>-0.1031831870004698</v>
      </c>
      <c r="F425" s="2">
        <f t="shared" si="41"/>
        <v>-9.1030419149275441E-2</v>
      </c>
      <c r="G425" s="2">
        <f t="shared" si="39"/>
        <v>-1.215276785119436E-2</v>
      </c>
      <c r="H425" s="2" t="str">
        <f t="shared" si="40"/>
        <v>Hold</v>
      </c>
    </row>
    <row r="426" spans="1:8" ht="13.5" x14ac:dyDescent="0.25">
      <c r="A426" s="3">
        <f>TITRES_STAT!B429</f>
        <v>43398</v>
      </c>
      <c r="B426" s="5">
        <f>TITRES_STAT!D429</f>
        <v>1.9341999999999999</v>
      </c>
      <c r="C426" s="2">
        <f t="shared" si="36"/>
        <v>1.6888582936967631</v>
      </c>
      <c r="D426" s="2">
        <f t="shared" si="38"/>
        <v>1.7787936763521117</v>
      </c>
      <c r="E426" s="2">
        <f t="shared" si="37"/>
        <v>-8.9935382655348617E-2</v>
      </c>
      <c r="F426" s="2">
        <f t="shared" si="41"/>
        <v>-9.0811411850490076E-2</v>
      </c>
      <c r="G426" s="2">
        <f t="shared" si="39"/>
        <v>8.7602919514145894E-4</v>
      </c>
      <c r="H426" s="2" t="str">
        <f t="shared" si="40"/>
        <v>Sell</v>
      </c>
    </row>
    <row r="427" spans="1:8" ht="13.5" x14ac:dyDescent="0.25">
      <c r="A427" s="3">
        <f>TITRES_STAT!B430</f>
        <v>43399</v>
      </c>
      <c r="B427" s="5">
        <f>TITRES_STAT!D430</f>
        <v>1.9341999999999999</v>
      </c>
      <c r="C427" s="2">
        <f t="shared" si="36"/>
        <v>1.7227877869741843</v>
      </c>
      <c r="D427" s="2">
        <f t="shared" si="38"/>
        <v>1.7903052558815851</v>
      </c>
      <c r="E427" s="2">
        <f t="shared" si="37"/>
        <v>-6.7517468907400735E-2</v>
      </c>
      <c r="F427" s="2">
        <f t="shared" si="41"/>
        <v>-8.6152623261872216E-2</v>
      </c>
      <c r="G427" s="2">
        <f t="shared" si="39"/>
        <v>1.8635154354471481E-2</v>
      </c>
      <c r="H427" s="2" t="str">
        <f t="shared" si="40"/>
        <v>Sell</v>
      </c>
    </row>
    <row r="428" spans="1:8" ht="13.5" x14ac:dyDescent="0.25">
      <c r="A428" s="3">
        <f>TITRES_STAT!B431</f>
        <v>43402</v>
      </c>
      <c r="B428" s="5">
        <f>TITRES_STAT!D431</f>
        <v>1.9341999999999999</v>
      </c>
      <c r="C428" s="2">
        <f t="shared" si="36"/>
        <v>1.7476819735935405</v>
      </c>
      <c r="D428" s="2">
        <f t="shared" si="38"/>
        <v>1.8009641258162825</v>
      </c>
      <c r="E428" s="2">
        <f t="shared" si="37"/>
        <v>-5.3282152222742019E-2</v>
      </c>
      <c r="F428" s="2">
        <f t="shared" si="41"/>
        <v>-7.9578529054046179E-2</v>
      </c>
      <c r="G428" s="2">
        <f t="shared" si="39"/>
        <v>2.6296376831304161E-2</v>
      </c>
      <c r="H428" s="2" t="str">
        <f t="shared" si="40"/>
        <v>Sell</v>
      </c>
    </row>
    <row r="429" spans="1:8" ht="13.5" x14ac:dyDescent="0.25">
      <c r="A429" s="3">
        <f>TITRES_STAT!B432</f>
        <v>43403</v>
      </c>
      <c r="B429" s="5">
        <f>TITRES_STAT!D432</f>
        <v>1.9293</v>
      </c>
      <c r="C429" s="2">
        <f t="shared" si="36"/>
        <v>1.7702693622714574</v>
      </c>
      <c r="D429" s="2">
        <f t="shared" si="38"/>
        <v>1.8104704868669281</v>
      </c>
      <c r="E429" s="2">
        <f t="shared" si="37"/>
        <v>-4.0201124595470761E-2</v>
      </c>
      <c r="F429" s="2">
        <f t="shared" si="41"/>
        <v>-7.1703048162331098E-2</v>
      </c>
      <c r="G429" s="2">
        <f t="shared" si="39"/>
        <v>3.1501923566860338E-2</v>
      </c>
      <c r="H429" s="2" t="str">
        <f t="shared" si="40"/>
        <v>Sell</v>
      </c>
    </row>
    <row r="430" spans="1:8" ht="13.5" x14ac:dyDescent="0.25">
      <c r="A430" s="3">
        <f>TITRES_STAT!B433</f>
        <v>43404</v>
      </c>
      <c r="B430" s="5">
        <f>TITRES_STAT!D433</f>
        <v>1.9341999999999999</v>
      </c>
      <c r="C430" s="2">
        <f t="shared" si="36"/>
        <v>1.7878586911527719</v>
      </c>
      <c r="D430" s="2">
        <f t="shared" si="38"/>
        <v>1.8196356359878965</v>
      </c>
      <c r="E430" s="2">
        <f t="shared" si="37"/>
        <v>-3.177694483512461E-2</v>
      </c>
      <c r="F430" s="2">
        <f t="shared" si="41"/>
        <v>-6.3717827496889812E-2</v>
      </c>
      <c r="G430" s="2">
        <f t="shared" si="39"/>
        <v>3.1940882661765202E-2</v>
      </c>
      <c r="H430" s="2" t="str">
        <f t="shared" si="40"/>
        <v>Sell</v>
      </c>
    </row>
    <row r="431" spans="1:8" ht="13.5" x14ac:dyDescent="0.25">
      <c r="A431" s="3">
        <f>TITRES_STAT!B434</f>
        <v>43405</v>
      </c>
      <c r="B431" s="5">
        <f>TITRES_STAT!D434</f>
        <v>1.9590000000000001</v>
      </c>
      <c r="C431" s="2">
        <f t="shared" si="36"/>
        <v>1.8027419694369606</v>
      </c>
      <c r="D431" s="2">
        <f t="shared" si="38"/>
        <v>1.8299589222110153</v>
      </c>
      <c r="E431" s="2">
        <f t="shared" si="37"/>
        <v>-2.721695277405467E-2</v>
      </c>
      <c r="F431" s="2">
        <f t="shared" si="41"/>
        <v>-5.6417652552322783E-2</v>
      </c>
      <c r="G431" s="2">
        <f t="shared" si="39"/>
        <v>2.9200699778268113E-2</v>
      </c>
      <c r="H431" s="2" t="str">
        <f t="shared" si="40"/>
        <v>Sell</v>
      </c>
    </row>
    <row r="432" spans="1:8" ht="13.5" x14ac:dyDescent="0.25">
      <c r="A432" s="3">
        <f>TITRES_STAT!B435</f>
        <v>43406</v>
      </c>
      <c r="B432" s="5">
        <f>TITRES_STAT!D435</f>
        <v>1.9689000000000001</v>
      </c>
      <c r="C432" s="2">
        <f t="shared" si="36"/>
        <v>1.8237355126005053</v>
      </c>
      <c r="D432" s="2">
        <f t="shared" si="38"/>
        <v>1.8402508538990883</v>
      </c>
      <c r="E432" s="2">
        <f t="shared" si="37"/>
        <v>-1.6515341298583008E-2</v>
      </c>
      <c r="F432" s="2">
        <f t="shared" si="41"/>
        <v>-4.8437190301574833E-2</v>
      </c>
      <c r="G432" s="2">
        <f t="shared" si="39"/>
        <v>3.1921849002991824E-2</v>
      </c>
      <c r="H432" s="2" t="str">
        <f t="shared" si="40"/>
        <v>Sell</v>
      </c>
    </row>
    <row r="433" spans="1:8" ht="13.5" x14ac:dyDescent="0.25">
      <c r="A433" s="3">
        <f>TITRES_STAT!B436</f>
        <v>43409</v>
      </c>
      <c r="B433" s="5">
        <f>TITRES_STAT!D436</f>
        <v>1.9590000000000001</v>
      </c>
      <c r="C433" s="2">
        <f t="shared" si="36"/>
        <v>1.8407300491235046</v>
      </c>
      <c r="D433" s="2">
        <f t="shared" si="38"/>
        <v>1.8490470869436004</v>
      </c>
      <c r="E433" s="2">
        <f t="shared" si="37"/>
        <v>-8.3170378200958517E-3</v>
      </c>
      <c r="F433" s="2">
        <f t="shared" si="41"/>
        <v>-4.0413159805279042E-2</v>
      </c>
      <c r="G433" s="2">
        <f t="shared" si="39"/>
        <v>3.209612198518319E-2</v>
      </c>
      <c r="H433" s="2" t="str">
        <f t="shared" si="40"/>
        <v>Sell</v>
      </c>
    </row>
    <row r="434" spans="1:8" ht="13.5" x14ac:dyDescent="0.25">
      <c r="A434" s="3">
        <f>TITRES_STAT!B437</f>
        <v>43410</v>
      </c>
      <c r="B434" s="5">
        <f>TITRES_STAT!D437</f>
        <v>1.9689000000000001</v>
      </c>
      <c r="C434" s="2">
        <f t="shared" si="36"/>
        <v>1.8512946569506576</v>
      </c>
      <c r="D434" s="2">
        <f t="shared" si="38"/>
        <v>1.8579250805033338</v>
      </c>
      <c r="E434" s="2">
        <f t="shared" si="37"/>
        <v>-6.630423552676179E-3</v>
      </c>
      <c r="F434" s="2">
        <f t="shared" si="41"/>
        <v>-3.3656612554758471E-2</v>
      </c>
      <c r="G434" s="2">
        <f t="shared" si="39"/>
        <v>2.7026189002082292E-2</v>
      </c>
      <c r="H434" s="2" t="str">
        <f t="shared" si="40"/>
        <v>Sell</v>
      </c>
    </row>
    <row r="435" spans="1:8" ht="13.5" x14ac:dyDescent="0.25">
      <c r="A435" s="3">
        <f>TITRES_STAT!B438</f>
        <v>43411</v>
      </c>
      <c r="B435" s="5">
        <f>TITRES_STAT!D438</f>
        <v>1.9838</v>
      </c>
      <c r="C435" s="2">
        <f t="shared" si="36"/>
        <v>1.8678647097274794</v>
      </c>
      <c r="D435" s="2">
        <f t="shared" si="38"/>
        <v>1.867249148614198</v>
      </c>
      <c r="E435" s="2">
        <f t="shared" si="37"/>
        <v>6.1556111328142649E-4</v>
      </c>
      <c r="F435" s="2">
        <f t="shared" si="41"/>
        <v>-2.6802177821150495E-2</v>
      </c>
      <c r="G435" s="2">
        <f t="shared" si="39"/>
        <v>2.7417738934431921E-2</v>
      </c>
      <c r="H435" s="2" t="str">
        <f t="shared" si="40"/>
        <v>Sell</v>
      </c>
    </row>
    <row r="436" spans="1:8" ht="13.5" x14ac:dyDescent="0.25">
      <c r="A436" s="3">
        <f>TITRES_STAT!B439</f>
        <v>43412</v>
      </c>
      <c r="B436" s="5">
        <f>TITRES_STAT!D439</f>
        <v>2.0482999999999998</v>
      </c>
      <c r="C436" s="2">
        <f t="shared" si="36"/>
        <v>1.8780701390001748</v>
      </c>
      <c r="D436" s="2">
        <f t="shared" si="38"/>
        <v>1.880660322790924</v>
      </c>
      <c r="E436" s="2">
        <f t="shared" si="37"/>
        <v>-2.5901837907491565E-3</v>
      </c>
      <c r="F436" s="2">
        <f t="shared" si="41"/>
        <v>-2.1959779015070229E-2</v>
      </c>
      <c r="G436" s="2">
        <f t="shared" si="39"/>
        <v>1.9369595224321072E-2</v>
      </c>
      <c r="H436" s="2" t="str">
        <f t="shared" si="40"/>
        <v>Sell</v>
      </c>
    </row>
    <row r="437" spans="1:8" ht="13.5" x14ac:dyDescent="0.25">
      <c r="A437" s="3">
        <f>TITRES_STAT!B440</f>
        <v>43413</v>
      </c>
      <c r="B437" s="5">
        <f>TITRES_STAT!D440</f>
        <v>2.0632000000000001</v>
      </c>
      <c r="C437" s="2">
        <f t="shared" si="36"/>
        <v>1.8867055022309172</v>
      </c>
      <c r="D437" s="2">
        <f t="shared" si="38"/>
        <v>1.8941817803619667</v>
      </c>
      <c r="E437" s="2">
        <f t="shared" si="37"/>
        <v>-7.476278131049563E-3</v>
      </c>
      <c r="F437" s="2">
        <f t="shared" si="41"/>
        <v>-1.9063078838266096E-2</v>
      </c>
      <c r="G437" s="2">
        <f t="shared" si="39"/>
        <v>1.1586800707216533E-2</v>
      </c>
      <c r="H437" s="2" t="str">
        <f t="shared" si="40"/>
        <v>Sell</v>
      </c>
    </row>
    <row r="438" spans="1:8" ht="13.5" x14ac:dyDescent="0.25">
      <c r="A438" s="3">
        <f>TITRES_STAT!B441</f>
        <v>43416</v>
      </c>
      <c r="B438" s="5">
        <f>TITRES_STAT!D441</f>
        <v>2.0333999999999999</v>
      </c>
      <c r="C438" s="2">
        <f t="shared" si="36"/>
        <v>1.8940123480415454</v>
      </c>
      <c r="D438" s="2">
        <f t="shared" si="38"/>
        <v>1.9044942410758952</v>
      </c>
      <c r="E438" s="2">
        <f t="shared" si="37"/>
        <v>-1.0481893034349765E-2</v>
      </c>
      <c r="F438" s="2">
        <f t="shared" si="41"/>
        <v>-1.7346841677482829E-2</v>
      </c>
      <c r="G438" s="2">
        <f t="shared" si="39"/>
        <v>6.8649486431330634E-3</v>
      </c>
      <c r="H438" s="2" t="str">
        <f t="shared" si="40"/>
        <v>Sell</v>
      </c>
    </row>
    <row r="439" spans="1:8" ht="13.5" x14ac:dyDescent="0.25">
      <c r="A439" s="3">
        <f>TITRES_STAT!B442</f>
        <v>43417</v>
      </c>
      <c r="B439" s="5">
        <f>TITRES_STAT!D442</f>
        <v>2.0036</v>
      </c>
      <c r="C439" s="2">
        <f t="shared" si="36"/>
        <v>1.8994412175736155</v>
      </c>
      <c r="D439" s="2">
        <f t="shared" si="38"/>
        <v>1.9118354084036067</v>
      </c>
      <c r="E439" s="2">
        <f t="shared" si="37"/>
        <v>-1.2394190829991159E-2</v>
      </c>
      <c r="F439" s="2">
        <f t="shared" si="41"/>
        <v>-1.6356311507984497E-2</v>
      </c>
      <c r="G439" s="2">
        <f t="shared" si="39"/>
        <v>3.9621206779933381E-3</v>
      </c>
      <c r="H439" s="2" t="str">
        <f t="shared" si="40"/>
        <v>Sell</v>
      </c>
    </row>
    <row r="440" spans="1:8" ht="13.5" x14ac:dyDescent="0.25">
      <c r="A440" s="3">
        <f>TITRES_STAT!B443</f>
        <v>43418</v>
      </c>
      <c r="B440" s="5">
        <f>TITRES_STAT!D443</f>
        <v>2.0085999999999999</v>
      </c>
      <c r="C440" s="2">
        <f t="shared" si="36"/>
        <v>1.9047887225622901</v>
      </c>
      <c r="D440" s="2">
        <f t="shared" si="38"/>
        <v>1.9190031559292653</v>
      </c>
      <c r="E440" s="2">
        <f t="shared" si="37"/>
        <v>-1.4214433366975143E-2</v>
      </c>
      <c r="F440" s="2">
        <f t="shared" si="41"/>
        <v>-1.5927935879782626E-2</v>
      </c>
      <c r="G440" s="2">
        <f t="shared" si="39"/>
        <v>1.7135025128074827E-3</v>
      </c>
      <c r="H440" s="2" t="str">
        <f t="shared" si="40"/>
        <v>Sell</v>
      </c>
    </row>
    <row r="441" spans="1:8" ht="13.5" x14ac:dyDescent="0.25">
      <c r="A441" s="3">
        <f>TITRES_STAT!B444</f>
        <v>43419</v>
      </c>
      <c r="B441" s="5">
        <f>TITRES_STAT!D444</f>
        <v>1.9838</v>
      </c>
      <c r="C441" s="2">
        <f t="shared" si="36"/>
        <v>1.9131289190911684</v>
      </c>
      <c r="D441" s="2">
        <f t="shared" si="38"/>
        <v>1.923802922156727</v>
      </c>
      <c r="E441" s="2">
        <f t="shared" si="37"/>
        <v>-1.0674003065558546E-2</v>
      </c>
      <c r="F441" s="2">
        <f t="shared" si="41"/>
        <v>-1.4877149316937812E-2</v>
      </c>
      <c r="G441" s="2">
        <f t="shared" si="39"/>
        <v>4.203146251379266E-3</v>
      </c>
      <c r="H441" s="2" t="str">
        <f t="shared" si="40"/>
        <v>Sell</v>
      </c>
    </row>
    <row r="442" spans="1:8" ht="13.5" x14ac:dyDescent="0.25">
      <c r="A442" s="3">
        <f>TITRES_STAT!B445</f>
        <v>43420</v>
      </c>
      <c r="B442" s="5">
        <f>TITRES_STAT!D445</f>
        <v>2.0432999999999999</v>
      </c>
      <c r="C442" s="2">
        <f t="shared" si="36"/>
        <v>1.9217090853848349</v>
      </c>
      <c r="D442" s="2">
        <f t="shared" si="38"/>
        <v>1.9326545575525249</v>
      </c>
      <c r="E442" s="2">
        <f t="shared" si="37"/>
        <v>-1.094547216769004E-2</v>
      </c>
      <c r="F442" s="2">
        <f t="shared" si="41"/>
        <v>-1.4090813887088259E-2</v>
      </c>
      <c r="G442" s="2">
        <f t="shared" si="39"/>
        <v>3.1453417193982192E-3</v>
      </c>
      <c r="H442" s="2" t="str">
        <f t="shared" si="40"/>
        <v>Sell</v>
      </c>
    </row>
    <row r="443" spans="1:8" ht="13.5" x14ac:dyDescent="0.25">
      <c r="A443" s="3">
        <f>TITRES_STAT!B446</f>
        <v>43423</v>
      </c>
      <c r="B443" s="5">
        <f>TITRES_STAT!D446</f>
        <v>1.9838</v>
      </c>
      <c r="C443" s="2">
        <f t="shared" si="36"/>
        <v>1.9274461491717834</v>
      </c>
      <c r="D443" s="2">
        <f t="shared" si="38"/>
        <v>1.9364431088449303</v>
      </c>
      <c r="E443" s="2">
        <f t="shared" si="37"/>
        <v>-8.9969596731469537E-3</v>
      </c>
      <c r="F443" s="2">
        <f t="shared" si="41"/>
        <v>-1.3072043044299998E-2</v>
      </c>
      <c r="G443" s="2">
        <f t="shared" si="39"/>
        <v>4.0750833711530442E-3</v>
      </c>
      <c r="H443" s="2" t="str">
        <f t="shared" si="40"/>
        <v>Sell</v>
      </c>
    </row>
    <row r="444" spans="1:8" ht="13.5" x14ac:dyDescent="0.25">
      <c r="A444" s="3">
        <f>TITRES_STAT!B447</f>
        <v>43425</v>
      </c>
      <c r="B444" s="5">
        <f>TITRES_STAT!D447</f>
        <v>1.9838</v>
      </c>
      <c r="C444" s="2">
        <f t="shared" si="36"/>
        <v>1.9338236646838167</v>
      </c>
      <c r="D444" s="2">
        <f t="shared" si="38"/>
        <v>1.9399510267082687</v>
      </c>
      <c r="E444" s="2">
        <f t="shared" si="37"/>
        <v>-6.1273620244519655E-3</v>
      </c>
      <c r="F444" s="2">
        <f t="shared" si="41"/>
        <v>-1.1683106840330392E-2</v>
      </c>
      <c r="G444" s="2">
        <f t="shared" si="39"/>
        <v>5.5557448158784269E-3</v>
      </c>
      <c r="H444" s="2" t="str">
        <f t="shared" si="40"/>
        <v>Sell</v>
      </c>
    </row>
    <row r="445" spans="1:8" ht="13.5" x14ac:dyDescent="0.25">
      <c r="A445" s="3">
        <f>TITRES_STAT!B448</f>
        <v>43426</v>
      </c>
      <c r="B445" s="5">
        <f>TITRES_STAT!D448</f>
        <v>2.0135999999999998</v>
      </c>
      <c r="C445" s="2">
        <f t="shared" si="36"/>
        <v>1.9415123316555372</v>
      </c>
      <c r="D445" s="2">
        <f t="shared" si="38"/>
        <v>1.9454065062113599</v>
      </c>
      <c r="E445" s="2">
        <f t="shared" si="37"/>
        <v>-3.8941745558227492E-3</v>
      </c>
      <c r="F445" s="2">
        <f t="shared" si="41"/>
        <v>-1.0125320383428863E-2</v>
      </c>
      <c r="G445" s="2">
        <f t="shared" si="39"/>
        <v>6.2311458276061143E-3</v>
      </c>
      <c r="H445" s="2" t="str">
        <f t="shared" si="40"/>
        <v>Sell</v>
      </c>
    </row>
    <row r="446" spans="1:8" ht="13.5" x14ac:dyDescent="0.25">
      <c r="A446" s="3">
        <f>TITRES_STAT!B449</f>
        <v>43427</v>
      </c>
      <c r="B446" s="5">
        <f>TITRES_STAT!D449</f>
        <v>2.1027999999999998</v>
      </c>
      <c r="C446" s="2">
        <f t="shared" si="36"/>
        <v>1.9579412037085313</v>
      </c>
      <c r="D446" s="2">
        <f t="shared" si="38"/>
        <v>1.957065283529037</v>
      </c>
      <c r="E446" s="2">
        <f t="shared" si="37"/>
        <v>8.7592017949433831E-4</v>
      </c>
      <c r="F446" s="2">
        <f t="shared" si="41"/>
        <v>-7.9250722708442238E-3</v>
      </c>
      <c r="G446" s="2">
        <f t="shared" si="39"/>
        <v>8.8009924503385621E-3</v>
      </c>
      <c r="H446" s="2" t="str">
        <f t="shared" si="40"/>
        <v>Sell</v>
      </c>
    </row>
    <row r="447" spans="1:8" ht="13.5" x14ac:dyDescent="0.25">
      <c r="A447" s="3">
        <f>TITRES_STAT!B450</f>
        <v>43430</v>
      </c>
      <c r="B447" s="5">
        <f>TITRES_STAT!D450</f>
        <v>2.1227</v>
      </c>
      <c r="C447" s="2">
        <f t="shared" si="36"/>
        <v>1.9741348646764496</v>
      </c>
      <c r="D447" s="2">
        <f t="shared" si="38"/>
        <v>1.9693345217861453</v>
      </c>
      <c r="E447" s="2">
        <f t="shared" si="37"/>
        <v>4.8003428903042877E-3</v>
      </c>
      <c r="F447" s="2">
        <f t="shared" si="41"/>
        <v>-5.3799892386145222E-3</v>
      </c>
      <c r="G447" s="2">
        <f t="shared" si="39"/>
        <v>1.018033212891881E-2</v>
      </c>
      <c r="H447" s="2" t="str">
        <f t="shared" si="40"/>
        <v>Sell</v>
      </c>
    </row>
    <row r="448" spans="1:8" ht="13.5" x14ac:dyDescent="0.25">
      <c r="A448" s="3">
        <f>TITRES_STAT!B451</f>
        <v>43431</v>
      </c>
      <c r="B448" s="5">
        <f>TITRES_STAT!D451</f>
        <v>2.1227</v>
      </c>
      <c r="C448" s="2">
        <f t="shared" si="36"/>
        <v>1.9832525778031496</v>
      </c>
      <c r="D448" s="2">
        <f t="shared" si="38"/>
        <v>1.9806949275797643</v>
      </c>
      <c r="E448" s="2">
        <f t="shared" si="37"/>
        <v>2.5576502233852771E-3</v>
      </c>
      <c r="F448" s="2">
        <f t="shared" si="41"/>
        <v>-3.7924613462145622E-3</v>
      </c>
      <c r="G448" s="2">
        <f t="shared" si="39"/>
        <v>6.3501115695998398E-3</v>
      </c>
      <c r="H448" s="2" t="str">
        <f t="shared" si="40"/>
        <v>Sell</v>
      </c>
    </row>
    <row r="449" spans="1:8" ht="13.5" x14ac:dyDescent="0.25">
      <c r="A449" s="3">
        <f>TITRES_STAT!B452</f>
        <v>43432</v>
      </c>
      <c r="B449" s="5">
        <f>TITRES_STAT!D452</f>
        <v>2.1078000000000001</v>
      </c>
      <c r="C449" s="2">
        <f t="shared" si="36"/>
        <v>1.9863829504488189</v>
      </c>
      <c r="D449" s="2">
        <f t="shared" si="38"/>
        <v>1.9901101181294112</v>
      </c>
      <c r="E449" s="2">
        <f t="shared" si="37"/>
        <v>-3.7271676805923359E-3</v>
      </c>
      <c r="F449" s="2">
        <f t="shared" si="41"/>
        <v>-3.7794026130901172E-3</v>
      </c>
      <c r="G449" s="2">
        <f t="shared" si="39"/>
        <v>5.223493249778121E-5</v>
      </c>
      <c r="H449" s="2" t="str">
        <f t="shared" si="40"/>
        <v>Sell</v>
      </c>
    </row>
    <row r="450" spans="1:8" ht="13.5" x14ac:dyDescent="0.25">
      <c r="A450" s="3">
        <f>TITRES_STAT!B453</f>
        <v>43433</v>
      </c>
      <c r="B450" s="5">
        <f>TITRES_STAT!D453</f>
        <v>2.0929000000000002</v>
      </c>
      <c r="C450" s="2">
        <f t="shared" si="36"/>
        <v>1.9898009580720775</v>
      </c>
      <c r="D450" s="2">
        <f t="shared" si="38"/>
        <v>1.9977241834531585</v>
      </c>
      <c r="E450" s="2">
        <f t="shared" si="37"/>
        <v>-7.9232253810810338E-3</v>
      </c>
      <c r="F450" s="2">
        <f t="shared" si="41"/>
        <v>-4.608167166688301E-3</v>
      </c>
      <c r="G450" s="2">
        <f t="shared" si="39"/>
        <v>-3.3150582143927328E-3</v>
      </c>
      <c r="H450" s="2" t="str">
        <f t="shared" si="40"/>
        <v>Hold</v>
      </c>
    </row>
    <row r="451" spans="1:8" ht="13.5" x14ac:dyDescent="0.25">
      <c r="A451" s="3">
        <f>TITRES_STAT!B454</f>
        <v>43434</v>
      </c>
      <c r="B451" s="5">
        <f>TITRES_STAT!D454</f>
        <v>2.1078000000000001</v>
      </c>
      <c r="C451" s="2">
        <f t="shared" si="36"/>
        <v>1.9888777337532964</v>
      </c>
      <c r="D451" s="2">
        <f t="shared" si="38"/>
        <v>2.0058779476418134</v>
      </c>
      <c r="E451" s="2">
        <f t="shared" si="37"/>
        <v>-1.7000213888517024E-2</v>
      </c>
      <c r="F451" s="2">
        <f t="shared" si="41"/>
        <v>-7.0865765110540461E-3</v>
      </c>
      <c r="G451" s="2">
        <f t="shared" si="39"/>
        <v>-9.913637377462977E-3</v>
      </c>
      <c r="H451" s="2" t="str">
        <f t="shared" si="40"/>
        <v>Hold</v>
      </c>
    </row>
    <row r="452" spans="1:8" ht="13.5" x14ac:dyDescent="0.25">
      <c r="A452" s="3">
        <f>TITRES_STAT!B455</f>
        <v>43437</v>
      </c>
      <c r="B452" s="5">
        <f>TITRES_STAT!D455</f>
        <v>2.1078000000000001</v>
      </c>
      <c r="C452" s="2">
        <f t="shared" si="36"/>
        <v>1.9972503900989431</v>
      </c>
      <c r="D452" s="2">
        <f t="shared" si="38"/>
        <v>2.0134277292979754</v>
      </c>
      <c r="E452" s="2">
        <f t="shared" si="37"/>
        <v>-1.6177339199032303E-2</v>
      </c>
      <c r="F452" s="2">
        <f t="shared" si="41"/>
        <v>-8.904729048649699E-3</v>
      </c>
      <c r="G452" s="2">
        <f t="shared" si="39"/>
        <v>-7.2726101503826045E-3</v>
      </c>
      <c r="H452" s="2" t="str">
        <f t="shared" si="40"/>
        <v>Hold</v>
      </c>
    </row>
    <row r="453" spans="1:8" ht="13.5" x14ac:dyDescent="0.25">
      <c r="A453" s="3">
        <f>TITRES_STAT!B456</f>
        <v>43438</v>
      </c>
      <c r="B453" s="5">
        <f>TITRES_STAT!D456</f>
        <v>2.1078000000000001</v>
      </c>
      <c r="C453" s="2">
        <f t="shared" si="36"/>
        <v>1.9951810993144905</v>
      </c>
      <c r="D453" s="2">
        <f t="shared" si="38"/>
        <v>2.0204182678684957</v>
      </c>
      <c r="E453" s="2">
        <f t="shared" si="37"/>
        <v>-2.5237168554005152E-2</v>
      </c>
      <c r="F453" s="2">
        <f t="shared" si="41"/>
        <v>-1.217121694972079E-2</v>
      </c>
      <c r="G453" s="2">
        <f t="shared" si="39"/>
        <v>-1.3065951604284361E-2</v>
      </c>
      <c r="H453" s="2" t="str">
        <f t="shared" si="40"/>
        <v>Hold</v>
      </c>
    </row>
    <row r="454" spans="1:8" ht="13.5" x14ac:dyDescent="0.25">
      <c r="A454" s="3">
        <f>TITRES_STAT!B457</f>
        <v>43439</v>
      </c>
      <c r="B454" s="5">
        <f>TITRES_STAT!D457</f>
        <v>2.0234999999999999</v>
      </c>
      <c r="C454" s="2">
        <f t="shared" si="36"/>
        <v>1.9934301609584151</v>
      </c>
      <c r="D454" s="2">
        <f t="shared" si="38"/>
        <v>2.0206465443226813</v>
      </c>
      <c r="E454" s="2">
        <f t="shared" si="37"/>
        <v>-2.7216383364266239E-2</v>
      </c>
      <c r="F454" s="2">
        <f t="shared" si="41"/>
        <v>-1.518025023262988E-2</v>
      </c>
      <c r="G454" s="2">
        <f t="shared" si="39"/>
        <v>-1.2036133131636359E-2</v>
      </c>
      <c r="H454" s="2" t="str">
        <f t="shared" si="40"/>
        <v>Hold</v>
      </c>
    </row>
    <row r="455" spans="1:8" ht="13.5" x14ac:dyDescent="0.25">
      <c r="A455" s="3">
        <f>TITRES_STAT!B458</f>
        <v>43440</v>
      </c>
      <c r="B455" s="5">
        <f>TITRES_STAT!D458</f>
        <v>2.0284</v>
      </c>
      <c r="C455" s="2">
        <f t="shared" si="36"/>
        <v>1.9965332131186588</v>
      </c>
      <c r="D455" s="2">
        <f t="shared" si="38"/>
        <v>2.0212208743728528</v>
      </c>
      <c r="E455" s="2">
        <f t="shared" si="37"/>
        <v>-2.4687661254193971E-2</v>
      </c>
      <c r="F455" s="2">
        <f t="shared" si="41"/>
        <v>-1.70817324369427E-2</v>
      </c>
      <c r="G455" s="2">
        <f t="shared" si="39"/>
        <v>-7.6059288172512715E-3</v>
      </c>
      <c r="H455" s="2" t="str">
        <f t="shared" si="40"/>
        <v>Hold</v>
      </c>
    </row>
    <row r="456" spans="1:8" ht="13.5" x14ac:dyDescent="0.25">
      <c r="A456" s="3">
        <f>TITRES_STAT!B459</f>
        <v>43441</v>
      </c>
      <c r="B456" s="5">
        <f>TITRES_STAT!D459</f>
        <v>2.0085999999999999</v>
      </c>
      <c r="C456" s="2">
        <f t="shared" si="36"/>
        <v>2.0128819495619421</v>
      </c>
      <c r="D456" s="2">
        <f t="shared" si="38"/>
        <v>2.0202859947896785</v>
      </c>
      <c r="E456" s="2">
        <f t="shared" si="37"/>
        <v>-7.4040452277364111E-3</v>
      </c>
      <c r="F456" s="2">
        <f t="shared" si="41"/>
        <v>-1.5146194995101442E-2</v>
      </c>
      <c r="G456" s="2">
        <f t="shared" si="39"/>
        <v>7.7421497673650311E-3</v>
      </c>
      <c r="H456" s="2" t="str">
        <f t="shared" si="40"/>
        <v>Sell</v>
      </c>
    </row>
    <row r="457" spans="1:8" ht="13.5" x14ac:dyDescent="0.25">
      <c r="A457" s="3">
        <f>TITRES_STAT!B460</f>
        <v>43444</v>
      </c>
      <c r="B457" s="5">
        <f>TITRES_STAT!D460</f>
        <v>1.9491000000000001</v>
      </c>
      <c r="C457" s="2">
        <f t="shared" si="36"/>
        <v>2.0297770342447201</v>
      </c>
      <c r="D457" s="2">
        <f t="shared" si="38"/>
        <v>2.0150129581385912</v>
      </c>
      <c r="E457" s="2">
        <f t="shared" si="37"/>
        <v>1.4764076106128954E-2</v>
      </c>
      <c r="F457" s="2">
        <f t="shared" si="41"/>
        <v>-9.1641407748553633E-3</v>
      </c>
      <c r="G457" s="2">
        <f t="shared" si="39"/>
        <v>2.3928216880984315E-2</v>
      </c>
      <c r="H457" s="2" t="str">
        <f t="shared" si="40"/>
        <v>Sell</v>
      </c>
    </row>
    <row r="458" spans="1:8" ht="13.5" x14ac:dyDescent="0.25">
      <c r="A458" s="3">
        <f>TITRES_STAT!B461</f>
        <v>43445</v>
      </c>
      <c r="B458" s="5">
        <f>TITRES_STAT!D461</f>
        <v>1.9590000000000001</v>
      </c>
      <c r="C458" s="2">
        <f t="shared" si="36"/>
        <v>2.0440728751301478</v>
      </c>
      <c r="D458" s="2">
        <f t="shared" si="38"/>
        <v>2.0108638501283251</v>
      </c>
      <c r="E458" s="2">
        <f t="shared" si="37"/>
        <v>3.3209025001822656E-2</v>
      </c>
      <c r="F458" s="2">
        <f t="shared" si="41"/>
        <v>-6.8950761951975907E-4</v>
      </c>
      <c r="G458" s="2">
        <f t="shared" si="39"/>
        <v>3.3898532621342417E-2</v>
      </c>
      <c r="H458" s="2" t="str">
        <f t="shared" si="40"/>
        <v>Sell</v>
      </c>
    </row>
    <row r="459" spans="1:8" ht="13.5" x14ac:dyDescent="0.25">
      <c r="A459" s="3">
        <f>TITRES_STAT!B462</f>
        <v>43446</v>
      </c>
      <c r="B459" s="5">
        <f>TITRES_STAT!D462</f>
        <v>2.0135999999999998</v>
      </c>
      <c r="C459" s="2">
        <f t="shared" si="36"/>
        <v>2.0538770481870481</v>
      </c>
      <c r="D459" s="2">
        <f t="shared" si="38"/>
        <v>2.0110665278965976</v>
      </c>
      <c r="E459" s="2">
        <f t="shared" si="37"/>
        <v>4.2810520290450516E-2</v>
      </c>
      <c r="F459" s="2">
        <f t="shared" si="41"/>
        <v>8.0104979624742965E-3</v>
      </c>
      <c r="G459" s="2">
        <f t="shared" si="39"/>
        <v>3.4800022327976216E-2</v>
      </c>
      <c r="H459" s="2" t="str">
        <f t="shared" si="40"/>
        <v>Sell</v>
      </c>
    </row>
    <row r="460" spans="1:8" ht="13.5" x14ac:dyDescent="0.25">
      <c r="A460" s="3">
        <f>TITRES_STAT!B463</f>
        <v>43447</v>
      </c>
      <c r="B460" s="5">
        <f>TITRES_STAT!D463</f>
        <v>1.9739</v>
      </c>
      <c r="C460" s="2">
        <f t="shared" si="36"/>
        <v>2.0598805792351946</v>
      </c>
      <c r="D460" s="2">
        <f t="shared" si="38"/>
        <v>2.0083134517561088</v>
      </c>
      <c r="E460" s="2">
        <f t="shared" si="37"/>
        <v>5.1567127479085872E-2</v>
      </c>
      <c r="F460" s="2">
        <f t="shared" si="41"/>
        <v>1.6721823865796612E-2</v>
      </c>
      <c r="G460" s="2">
        <f t="shared" si="39"/>
        <v>3.4845303613289261E-2</v>
      </c>
      <c r="H460" s="2" t="str">
        <f t="shared" si="40"/>
        <v>Sell</v>
      </c>
    </row>
    <row r="461" spans="1:8" ht="13.5" x14ac:dyDescent="0.25">
      <c r="A461" s="3">
        <f>TITRES_STAT!B464</f>
        <v>43448</v>
      </c>
      <c r="B461" s="5">
        <f>TITRES_STAT!D464</f>
        <v>1.9838</v>
      </c>
      <c r="C461" s="2">
        <f t="shared" si="36"/>
        <v>2.0672527978143957</v>
      </c>
      <c r="D461" s="2">
        <f t="shared" si="38"/>
        <v>2.0064976405149157</v>
      </c>
      <c r="E461" s="2">
        <f t="shared" si="37"/>
        <v>6.075515729948E-2</v>
      </c>
      <c r="F461" s="2">
        <f t="shared" si="41"/>
        <v>2.5528490552533291E-2</v>
      </c>
      <c r="G461" s="2">
        <f t="shared" si="39"/>
        <v>3.522666674694671E-2</v>
      </c>
      <c r="H461" s="2" t="str">
        <f t="shared" si="40"/>
        <v>Sell</v>
      </c>
    </row>
    <row r="462" spans="1:8" ht="13.5" x14ac:dyDescent="0.25">
      <c r="A462" s="3">
        <f>TITRES_STAT!B465</f>
        <v>43451</v>
      </c>
      <c r="B462" s="5">
        <f>TITRES_STAT!D465</f>
        <v>2.0085999999999999</v>
      </c>
      <c r="C462" s="2">
        <f t="shared" si="36"/>
        <v>2.0734908289198737</v>
      </c>
      <c r="D462" s="2">
        <f t="shared" si="38"/>
        <v>2.0066533708471441</v>
      </c>
      <c r="E462" s="2">
        <f t="shared" si="37"/>
        <v>6.6837458072729561E-2</v>
      </c>
      <c r="F462" s="2">
        <f t="shared" si="41"/>
        <v>3.3790284056572542E-2</v>
      </c>
      <c r="G462" s="2">
        <f t="shared" si="39"/>
        <v>3.3047174016157019E-2</v>
      </c>
      <c r="H462" s="2" t="str">
        <f t="shared" si="40"/>
        <v>Sell</v>
      </c>
    </row>
    <row r="463" spans="1:8" ht="13.5" x14ac:dyDescent="0.25">
      <c r="A463" s="3">
        <f>TITRES_STAT!B466</f>
        <v>43452</v>
      </c>
      <c r="B463" s="5">
        <f>TITRES_STAT!D466</f>
        <v>2.0085999999999999</v>
      </c>
      <c r="C463" s="2">
        <f t="shared" ref="C463:C526" si="42">$C$4*B453+C462*(1-$C$4)</f>
        <v>2.0787691629322009</v>
      </c>
      <c r="D463" s="2">
        <f t="shared" si="38"/>
        <v>2.0067975655992076</v>
      </c>
      <c r="E463" s="2">
        <f t="shared" si="37"/>
        <v>7.1971597332993298E-2</v>
      </c>
      <c r="F463" s="2">
        <f t="shared" si="41"/>
        <v>4.1426546711856693E-2</v>
      </c>
      <c r="G463" s="2">
        <f t="shared" si="39"/>
        <v>3.0545050621136605E-2</v>
      </c>
      <c r="H463" s="2" t="str">
        <f t="shared" si="40"/>
        <v>Sell</v>
      </c>
    </row>
    <row r="464" spans="1:8" ht="13.5" x14ac:dyDescent="0.25">
      <c r="A464" s="3">
        <f>TITRES_STAT!B467</f>
        <v>43453</v>
      </c>
      <c r="B464" s="5">
        <f>TITRES_STAT!D467</f>
        <v>1.9739</v>
      </c>
      <c r="C464" s="2">
        <f t="shared" si="42"/>
        <v>2.0702662147887851</v>
      </c>
      <c r="D464" s="2">
        <f t="shared" si="38"/>
        <v>2.0043607088881554</v>
      </c>
      <c r="E464" s="2">
        <f t="shared" si="37"/>
        <v>6.5905505900629713E-2</v>
      </c>
      <c r="F464" s="2">
        <f t="shared" si="41"/>
        <v>4.6322338549611299E-2</v>
      </c>
      <c r="G464" s="2">
        <f t="shared" si="39"/>
        <v>1.9583167351018414E-2</v>
      </c>
      <c r="H464" s="2" t="str">
        <f t="shared" si="40"/>
        <v>Sell</v>
      </c>
    </row>
    <row r="465" spans="1:8" ht="13.5" x14ac:dyDescent="0.25">
      <c r="A465" s="3">
        <f>TITRES_STAT!B468</f>
        <v>43454</v>
      </c>
      <c r="B465" s="5">
        <f>TITRES_STAT!D468</f>
        <v>1.9887999999999999</v>
      </c>
      <c r="C465" s="2">
        <f t="shared" si="42"/>
        <v>2.0638252586674337</v>
      </c>
      <c r="D465" s="2">
        <f t="shared" si="38"/>
        <v>2.0032080637853289</v>
      </c>
      <c r="E465" s="2">
        <f t="shared" si="37"/>
        <v>6.0617194882104819E-2</v>
      </c>
      <c r="F465" s="2">
        <f t="shared" si="41"/>
        <v>4.9181309816110005E-2</v>
      </c>
      <c r="G465" s="2">
        <f t="shared" si="39"/>
        <v>1.1435885065994814E-2</v>
      </c>
      <c r="H465" s="2" t="str">
        <f t="shared" si="40"/>
        <v>Sell</v>
      </c>
    </row>
    <row r="466" spans="1:8" ht="13.5" x14ac:dyDescent="0.25">
      <c r="A466" s="3">
        <f>TITRES_STAT!B469</f>
        <v>43455</v>
      </c>
      <c r="B466" s="5">
        <f>TITRES_STAT!D469</f>
        <v>2.0234999999999999</v>
      </c>
      <c r="C466" s="2">
        <f t="shared" si="42"/>
        <v>2.0553290650262901</v>
      </c>
      <c r="D466" s="2">
        <f t="shared" si="38"/>
        <v>2.0047111701716007</v>
      </c>
      <c r="E466" s="2">
        <f t="shared" si="37"/>
        <v>5.0617894854689371E-2</v>
      </c>
      <c r="F466" s="2">
        <f t="shared" si="41"/>
        <v>4.9468626823825877E-2</v>
      </c>
      <c r="G466" s="2">
        <f t="shared" si="39"/>
        <v>1.1492680308634942E-3</v>
      </c>
      <c r="H466" s="2" t="str">
        <f t="shared" si="40"/>
        <v>Sell</v>
      </c>
    </row>
    <row r="467" spans="1:8" ht="13.5" x14ac:dyDescent="0.25">
      <c r="A467" s="3">
        <f>TITRES_STAT!B470</f>
        <v>43458</v>
      </c>
      <c r="B467" s="5">
        <f>TITRES_STAT!D470</f>
        <v>2.0234999999999999</v>
      </c>
      <c r="C467" s="2">
        <f t="shared" si="42"/>
        <v>2.0389861319453226</v>
      </c>
      <c r="D467" s="2">
        <f t="shared" si="38"/>
        <v>2.0061029353440749</v>
      </c>
      <c r="E467" s="2">
        <f t="shared" si="37"/>
        <v>3.2883196601247722E-2</v>
      </c>
      <c r="F467" s="2">
        <f t="shared" si="41"/>
        <v>4.6151540779310246E-2</v>
      </c>
      <c r="G467" s="2">
        <f t="shared" si="39"/>
        <v>-1.3268344178062524E-2</v>
      </c>
      <c r="H467" s="2" t="str">
        <f t="shared" si="40"/>
        <v>Hold</v>
      </c>
    </row>
    <row r="468" spans="1:8" ht="13.5" x14ac:dyDescent="0.25">
      <c r="A468" s="3">
        <f>TITRES_STAT!B471</f>
        <v>43459</v>
      </c>
      <c r="B468" s="5">
        <f>TITRES_STAT!D471</f>
        <v>2.0135999999999998</v>
      </c>
      <c r="C468" s="2">
        <f t="shared" si="42"/>
        <v>2.0266805731845037</v>
      </c>
      <c r="D468" s="2">
        <f t="shared" si="38"/>
        <v>2.0066582734667362</v>
      </c>
      <c r="E468" s="2">
        <f t="shared" si="37"/>
        <v>2.0022299717767478E-2</v>
      </c>
      <c r="F468" s="2">
        <f t="shared" si="41"/>
        <v>4.0925692567001695E-2</v>
      </c>
      <c r="G468" s="2">
        <f t="shared" si="39"/>
        <v>-2.0903392849234217E-2</v>
      </c>
      <c r="H468" s="2" t="str">
        <f t="shared" si="40"/>
        <v>Hold</v>
      </c>
    </row>
    <row r="469" spans="1:8" ht="13.5" x14ac:dyDescent="0.25">
      <c r="A469" s="3">
        <f>TITRES_STAT!B472</f>
        <v>43460</v>
      </c>
      <c r="B469" s="5">
        <f>TITRES_STAT!D472</f>
        <v>2.0135999999999998</v>
      </c>
      <c r="C469" s="2">
        <f t="shared" si="42"/>
        <v>2.0246681773099646</v>
      </c>
      <c r="D469" s="2">
        <f t="shared" si="38"/>
        <v>2.0071724754321632</v>
      </c>
      <c r="E469" s="2">
        <f t="shared" si="37"/>
        <v>1.7495701877801473E-2</v>
      </c>
      <c r="F469" s="2">
        <f t="shared" si="41"/>
        <v>3.6239694429161654E-2</v>
      </c>
      <c r="G469" s="2">
        <f t="shared" si="39"/>
        <v>-1.8743992551360181E-2</v>
      </c>
      <c r="H469" s="2" t="str">
        <f t="shared" si="40"/>
        <v>Hold</v>
      </c>
    </row>
    <row r="470" spans="1:8" ht="13.5" x14ac:dyDescent="0.25">
      <c r="A470" s="3">
        <f>TITRES_STAT!B473</f>
        <v>43461</v>
      </c>
      <c r="B470" s="5">
        <f>TITRES_STAT!D473</f>
        <v>2.0185</v>
      </c>
      <c r="C470" s="2">
        <f t="shared" si="42"/>
        <v>2.0168576884930469</v>
      </c>
      <c r="D470" s="2">
        <f t="shared" si="38"/>
        <v>2.008011551326077</v>
      </c>
      <c r="E470" s="2">
        <f t="shared" si="37"/>
        <v>8.846137166969914E-3</v>
      </c>
      <c r="F470" s="2">
        <f t="shared" si="41"/>
        <v>3.0760982976723306E-2</v>
      </c>
      <c r="G470" s="2">
        <f t="shared" si="39"/>
        <v>-2.1914845809753392E-2</v>
      </c>
      <c r="H470" s="2" t="str">
        <f t="shared" si="40"/>
        <v>Hold</v>
      </c>
    </row>
    <row r="471" spans="1:8" ht="13.5" x14ac:dyDescent="0.25">
      <c r="A471" s="3">
        <f>TITRES_STAT!B474</f>
        <v>43462</v>
      </c>
      <c r="B471" s="5">
        <f>TITRES_STAT!D474</f>
        <v>2.0135999999999998</v>
      </c>
      <c r="C471" s="2">
        <f t="shared" si="42"/>
        <v>2.0117718902633475</v>
      </c>
      <c r="D471" s="2">
        <f t="shared" si="38"/>
        <v>2.0084255104871085</v>
      </c>
      <c r="E471" s="2">
        <f t="shared" si="37"/>
        <v>3.3463797762389724E-3</v>
      </c>
      <c r="F471" s="2">
        <f t="shared" si="41"/>
        <v>2.5278062336626439E-2</v>
      </c>
      <c r="G471" s="2">
        <f t="shared" si="39"/>
        <v>-2.1931682560387467E-2</v>
      </c>
      <c r="H471" s="2" t="str">
        <f t="shared" si="40"/>
        <v>Hold</v>
      </c>
    </row>
    <row r="472" spans="1:8" ht="13.5" x14ac:dyDescent="0.25">
      <c r="A472" s="3">
        <f>TITRES_STAT!B475</f>
        <v>43465</v>
      </c>
      <c r="B472" s="5">
        <f>TITRES_STAT!D475</f>
        <v>2.0731000000000002</v>
      </c>
      <c r="C472" s="2">
        <f t="shared" si="42"/>
        <v>2.0112839071459092</v>
      </c>
      <c r="D472" s="2">
        <f t="shared" si="38"/>
        <v>2.0132162134139895</v>
      </c>
      <c r="E472" s="2">
        <f t="shared" si="37"/>
        <v>-1.9323062680802749E-3</v>
      </c>
      <c r="F472" s="2">
        <f t="shared" si="41"/>
        <v>1.9835988615685095E-2</v>
      </c>
      <c r="G472" s="2">
        <f t="shared" si="39"/>
        <v>-2.176829488376537E-2</v>
      </c>
      <c r="H472" s="2" t="str">
        <f t="shared" si="40"/>
        <v>Hold</v>
      </c>
    </row>
    <row r="473" spans="1:8" ht="13.5" x14ac:dyDescent="0.25">
      <c r="A473" s="3">
        <f>TITRES_STAT!B476</f>
        <v>43467</v>
      </c>
      <c r="B473" s="5">
        <f>TITRES_STAT!D476</f>
        <v>2.0830000000000002</v>
      </c>
      <c r="C473" s="2">
        <f t="shared" si="42"/>
        <v>2.010870998354231</v>
      </c>
      <c r="D473" s="2">
        <f t="shared" si="38"/>
        <v>2.018385382790731</v>
      </c>
      <c r="E473" s="2">
        <f t="shared" si="37"/>
        <v>-7.5143844364999879E-3</v>
      </c>
      <c r="F473" s="2">
        <f t="shared" si="41"/>
        <v>1.436591400524808E-2</v>
      </c>
      <c r="G473" s="2">
        <f t="shared" si="39"/>
        <v>-2.1880298441748068E-2</v>
      </c>
      <c r="H473" s="2" t="str">
        <f t="shared" si="40"/>
        <v>Hold</v>
      </c>
    </row>
    <row r="474" spans="1:8" ht="13.5" x14ac:dyDescent="0.25">
      <c r="A474" s="3">
        <f>TITRES_STAT!B477</f>
        <v>43468</v>
      </c>
      <c r="B474" s="5">
        <f>TITRES_STAT!D477</f>
        <v>2.0680999999999998</v>
      </c>
      <c r="C474" s="2">
        <f t="shared" si="42"/>
        <v>2.0051831524535801</v>
      </c>
      <c r="D474" s="2">
        <f t="shared" si="38"/>
        <v>2.0220679470284546</v>
      </c>
      <c r="E474" s="2">
        <f t="shared" si="37"/>
        <v>-1.6884794574874462E-2</v>
      </c>
      <c r="F474" s="2">
        <f t="shared" si="41"/>
        <v>8.1157722892235724E-3</v>
      </c>
      <c r="G474" s="2">
        <f t="shared" si="39"/>
        <v>-2.5000566864098035E-2</v>
      </c>
      <c r="H474" s="2" t="str">
        <f t="shared" si="40"/>
        <v>Hold</v>
      </c>
    </row>
    <row r="475" spans="1:8" ht="13.5" x14ac:dyDescent="0.25">
      <c r="A475" s="3">
        <f>TITRES_STAT!B478</f>
        <v>43469</v>
      </c>
      <c r="B475" s="5">
        <f>TITRES_STAT!D478</f>
        <v>2.1375999999999999</v>
      </c>
      <c r="C475" s="2">
        <f t="shared" si="42"/>
        <v>2.0026626674607217</v>
      </c>
      <c r="D475" s="2">
        <f t="shared" si="38"/>
        <v>2.0306258768781986</v>
      </c>
      <c r="E475" s="2">
        <f t="shared" si="37"/>
        <v>-2.7963209417476875E-2</v>
      </c>
      <c r="F475" s="2">
        <f t="shared" si="41"/>
        <v>8.9997594788348255E-4</v>
      </c>
      <c r="G475" s="2">
        <f t="shared" si="39"/>
        <v>-2.886318536536036E-2</v>
      </c>
      <c r="H475" s="2" t="str">
        <f t="shared" si="40"/>
        <v>Hold</v>
      </c>
    </row>
    <row r="476" spans="1:8" ht="13.5" x14ac:dyDescent="0.25">
      <c r="A476" s="3">
        <f>TITRES_STAT!B479</f>
        <v>43472</v>
      </c>
      <c r="B476" s="5">
        <f>TITRES_STAT!D479</f>
        <v>2.1375999999999999</v>
      </c>
      <c r="C476" s="2">
        <f t="shared" si="42"/>
        <v>2.0058684109283029</v>
      </c>
      <c r="D476" s="2">
        <f t="shared" si="38"/>
        <v>2.0385498859983322</v>
      </c>
      <c r="E476" s="2">
        <f t="shared" ref="E476:E539" si="43">C476-D476</f>
        <v>-3.2681475070029276E-2</v>
      </c>
      <c r="F476" s="2">
        <f t="shared" si="41"/>
        <v>-5.8163142556990691E-3</v>
      </c>
      <c r="G476" s="2">
        <f t="shared" si="39"/>
        <v>-2.6865160814330206E-2</v>
      </c>
      <c r="H476" s="2" t="str">
        <f t="shared" si="40"/>
        <v>Hold</v>
      </c>
    </row>
    <row r="477" spans="1:8" ht="13.5" x14ac:dyDescent="0.25">
      <c r="A477" s="3">
        <f>TITRES_STAT!B480</f>
        <v>43473</v>
      </c>
      <c r="B477" s="5">
        <f>TITRES_STAT!D480</f>
        <v>2.1772</v>
      </c>
      <c r="C477" s="2">
        <f t="shared" si="42"/>
        <v>2.0085809630931797</v>
      </c>
      <c r="D477" s="2">
        <f t="shared" ref="D477:D540" si="44">$D$4*B477+(1-$D$4)*D476</f>
        <v>2.0488202648132705</v>
      </c>
      <c r="E477" s="2">
        <f t="shared" si="43"/>
        <v>-4.0239301720090825E-2</v>
      </c>
      <c r="F477" s="2">
        <f t="shared" si="41"/>
        <v>-1.2700911748577421E-2</v>
      </c>
      <c r="G477" s="2">
        <f t="shared" si="39"/>
        <v>-2.7538389971513404E-2</v>
      </c>
      <c r="H477" s="2" t="str">
        <f t="shared" si="40"/>
        <v>Hold</v>
      </c>
    </row>
    <row r="478" spans="1:8" ht="13.5" x14ac:dyDescent="0.25">
      <c r="A478" s="3">
        <f>TITRES_STAT!B481</f>
        <v>43474</v>
      </c>
      <c r="B478" s="5">
        <f>TITRES_STAT!D481</f>
        <v>2.1078000000000001</v>
      </c>
      <c r="C478" s="2">
        <f t="shared" si="42"/>
        <v>2.009353122617306</v>
      </c>
      <c r="D478" s="2">
        <f t="shared" si="44"/>
        <v>2.0531891340863617</v>
      </c>
      <c r="E478" s="2">
        <f t="shared" si="43"/>
        <v>-4.3836011469055691E-2</v>
      </c>
      <c r="F478" s="2">
        <f t="shared" si="41"/>
        <v>-1.8927931692673074E-2</v>
      </c>
      <c r="G478" s="2">
        <f t="shared" si="39"/>
        <v>-2.4908079776382618E-2</v>
      </c>
      <c r="H478" s="2" t="str">
        <f t="shared" si="40"/>
        <v>Hold</v>
      </c>
    </row>
    <row r="479" spans="1:8" ht="13.5" x14ac:dyDescent="0.25">
      <c r="A479" s="3">
        <f>TITRES_STAT!B482</f>
        <v>43475</v>
      </c>
      <c r="B479" s="5">
        <f>TITRES_STAT!D482</f>
        <v>2.1326000000000001</v>
      </c>
      <c r="C479" s="2">
        <f t="shared" si="42"/>
        <v>2.0100064883684898</v>
      </c>
      <c r="D479" s="2">
        <f t="shared" si="44"/>
        <v>2.0590714204503349</v>
      </c>
      <c r="E479" s="2">
        <f t="shared" si="43"/>
        <v>-4.9064932081845036E-2</v>
      </c>
      <c r="F479" s="2">
        <f t="shared" si="41"/>
        <v>-2.4955331770507468E-2</v>
      </c>
      <c r="G479" s="2">
        <f t="shared" si="39"/>
        <v>-2.4109600311337569E-2</v>
      </c>
      <c r="H479" s="2" t="str">
        <f t="shared" si="40"/>
        <v>Hold</v>
      </c>
    </row>
    <row r="480" spans="1:8" ht="13.5" x14ac:dyDescent="0.25">
      <c r="A480" s="3">
        <f>TITRES_STAT!B483</f>
        <v>43476</v>
      </c>
      <c r="B480" s="5">
        <f>TITRES_STAT!D483</f>
        <v>2.1326000000000001</v>
      </c>
      <c r="C480" s="2">
        <f t="shared" si="42"/>
        <v>2.0113131824656452</v>
      </c>
      <c r="D480" s="2">
        <f t="shared" si="44"/>
        <v>2.0645179818984585</v>
      </c>
      <c r="E480" s="2">
        <f t="shared" si="43"/>
        <v>-5.320479943281331E-2</v>
      </c>
      <c r="F480" s="2">
        <f t="shared" si="41"/>
        <v>-3.0605225302968636E-2</v>
      </c>
      <c r="G480" s="2">
        <f t="shared" si="39"/>
        <v>-2.2599574129844674E-2</v>
      </c>
      <c r="H480" s="2" t="str">
        <f t="shared" si="40"/>
        <v>Hold</v>
      </c>
    </row>
    <row r="481" spans="1:8" ht="13.5" x14ac:dyDescent="0.25">
      <c r="A481" s="3">
        <f>TITRES_STAT!B484</f>
        <v>43480</v>
      </c>
      <c r="B481" s="5">
        <f>TITRES_STAT!D484</f>
        <v>2.1920999999999999</v>
      </c>
      <c r="C481" s="2">
        <f t="shared" si="42"/>
        <v>2.0116650005478536</v>
      </c>
      <c r="D481" s="2">
        <f t="shared" si="44"/>
        <v>2.073968501757832</v>
      </c>
      <c r="E481" s="2">
        <f t="shared" si="43"/>
        <v>-6.2303501209978407E-2</v>
      </c>
      <c r="F481" s="2">
        <f t="shared" si="41"/>
        <v>-3.6944880484370592E-2</v>
      </c>
      <c r="G481" s="2">
        <f t="shared" si="39"/>
        <v>-2.5358620725607815E-2</v>
      </c>
      <c r="H481" s="2" t="str">
        <f t="shared" si="40"/>
        <v>Hold</v>
      </c>
    </row>
    <row r="482" spans="1:8" ht="13.5" x14ac:dyDescent="0.25">
      <c r="A482" s="3">
        <f>TITRES_STAT!B485</f>
        <v>43481</v>
      </c>
      <c r="B482" s="5">
        <f>TITRES_STAT!D485</f>
        <v>2.1871</v>
      </c>
      <c r="C482" s="2">
        <f t="shared" si="42"/>
        <v>2.0211165389251069</v>
      </c>
      <c r="D482" s="2">
        <f t="shared" si="44"/>
        <v>2.0823486127387336</v>
      </c>
      <c r="E482" s="2">
        <f t="shared" si="43"/>
        <v>-6.123207381362672E-2</v>
      </c>
      <c r="F482" s="2">
        <f t="shared" si="41"/>
        <v>-4.1802319150221819E-2</v>
      </c>
      <c r="G482" s="2">
        <f t="shared" si="39"/>
        <v>-1.9429754663404901E-2</v>
      </c>
      <c r="H482" s="2" t="str">
        <f t="shared" si="40"/>
        <v>Hold</v>
      </c>
    </row>
    <row r="483" spans="1:8" ht="13.5" x14ac:dyDescent="0.25">
      <c r="A483" s="3">
        <f>TITRES_STAT!B486</f>
        <v>43482</v>
      </c>
      <c r="B483" s="5">
        <f>TITRES_STAT!D486</f>
        <v>2.1772</v>
      </c>
      <c r="C483" s="2">
        <f t="shared" si="42"/>
        <v>2.0306370713981674</v>
      </c>
      <c r="D483" s="2">
        <f t="shared" si="44"/>
        <v>2.0893746414247532</v>
      </c>
      <c r="E483" s="2">
        <f t="shared" si="43"/>
        <v>-5.873757002658575E-2</v>
      </c>
      <c r="F483" s="2">
        <f t="shared" si="41"/>
        <v>-4.5189369325494604E-2</v>
      </c>
      <c r="G483" s="2">
        <f t="shared" si="39"/>
        <v>-1.3548200701091147E-2</v>
      </c>
      <c r="H483" s="2" t="str">
        <f t="shared" si="40"/>
        <v>Hold</v>
      </c>
    </row>
    <row r="484" spans="1:8" ht="13.5" x14ac:dyDescent="0.25">
      <c r="A484" s="3">
        <f>TITRES_STAT!B487</f>
        <v>43483</v>
      </c>
      <c r="B484" s="5">
        <f>TITRES_STAT!D487</f>
        <v>2.1772</v>
      </c>
      <c r="C484" s="2">
        <f t="shared" si="42"/>
        <v>2.0364005988753724</v>
      </c>
      <c r="D484" s="2">
        <f t="shared" si="44"/>
        <v>2.095880223541438</v>
      </c>
      <c r="E484" s="2">
        <f t="shared" si="43"/>
        <v>-5.94796246660656E-2</v>
      </c>
      <c r="F484" s="2">
        <f t="shared" si="41"/>
        <v>-4.8047420393608806E-2</v>
      </c>
      <c r="G484" s="2">
        <f t="shared" ref="G484:G547" si="45">E484-F484</f>
        <v>-1.1432204272456795E-2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43486</v>
      </c>
      <c r="B485" s="5">
        <f>TITRES_STAT!D488</f>
        <v>2.1475</v>
      </c>
      <c r="C485" s="2">
        <f t="shared" si="42"/>
        <v>2.0519697375099306</v>
      </c>
      <c r="D485" s="2">
        <f t="shared" si="44"/>
        <v>2.0997039106865167</v>
      </c>
      <c r="E485" s="2">
        <f t="shared" si="43"/>
        <v>-4.7734173176586125E-2</v>
      </c>
      <c r="F485" s="2">
        <f t="shared" ref="F485:F548" si="47">(E485*(2/(10)))+((1-(2/10))*F484)</f>
        <v>-4.7984770950204272E-2</v>
      </c>
      <c r="G485" s="2">
        <f t="shared" si="45"/>
        <v>2.5059777361814695E-4</v>
      </c>
      <c r="H485" s="2" t="str">
        <f t="shared" si="46"/>
        <v>Sell</v>
      </c>
    </row>
    <row r="486" spans="1:8" ht="13.5" x14ac:dyDescent="0.25">
      <c r="A486" s="3">
        <f>TITRES_STAT!B489</f>
        <v>43487</v>
      </c>
      <c r="B486" s="5">
        <f>TITRES_STAT!D489</f>
        <v>2.1821999999999999</v>
      </c>
      <c r="C486" s="2">
        <f t="shared" si="42"/>
        <v>2.0651436240468644</v>
      </c>
      <c r="D486" s="2">
        <f t="shared" si="44"/>
        <v>2.1058147321171452</v>
      </c>
      <c r="E486" s="2">
        <f t="shared" si="43"/>
        <v>-4.0671108070280848E-2</v>
      </c>
      <c r="F486" s="2">
        <f t="shared" si="47"/>
        <v>-4.6522038374219594E-2</v>
      </c>
      <c r="G486" s="2">
        <f t="shared" si="45"/>
        <v>5.8509303039387464E-3</v>
      </c>
      <c r="H486" s="2" t="str">
        <f t="shared" si="46"/>
        <v>Sell</v>
      </c>
    </row>
    <row r="487" spans="1:8" ht="13.5" x14ac:dyDescent="0.25">
      <c r="A487" s="3">
        <f>TITRES_STAT!B490</f>
        <v>43488</v>
      </c>
      <c r="B487" s="5">
        <f>TITRES_STAT!D490</f>
        <v>2.1772</v>
      </c>
      <c r="C487" s="2">
        <f t="shared" si="42"/>
        <v>2.0823830665011931</v>
      </c>
      <c r="D487" s="2">
        <f t="shared" si="44"/>
        <v>2.1111025297380972</v>
      </c>
      <c r="E487" s="2">
        <f t="shared" si="43"/>
        <v>-2.8719463236904108E-2</v>
      </c>
      <c r="F487" s="2">
        <f t="shared" si="47"/>
        <v>-4.29615233467565E-2</v>
      </c>
      <c r="G487" s="2">
        <f t="shared" si="45"/>
        <v>1.4242060109852392E-2</v>
      </c>
      <c r="H487" s="2" t="str">
        <f t="shared" si="46"/>
        <v>Sell</v>
      </c>
    </row>
    <row r="488" spans="1:8" ht="13.5" x14ac:dyDescent="0.25">
      <c r="A488" s="3">
        <f>TITRES_STAT!B491</f>
        <v>43489</v>
      </c>
      <c r="B488" s="5">
        <f>TITRES_STAT!D491</f>
        <v>2.1326000000000001</v>
      </c>
      <c r="C488" s="2">
        <f t="shared" si="42"/>
        <v>2.0862933639625481</v>
      </c>
      <c r="D488" s="2">
        <f t="shared" si="44"/>
        <v>2.1126949349426827</v>
      </c>
      <c r="E488" s="2">
        <f t="shared" si="43"/>
        <v>-2.6401570980134625E-2</v>
      </c>
      <c r="F488" s="2">
        <f t="shared" si="47"/>
        <v>-3.9649532873432126E-2</v>
      </c>
      <c r="G488" s="2">
        <f t="shared" si="45"/>
        <v>1.3247961893297501E-2</v>
      </c>
      <c r="H488" s="2" t="str">
        <f t="shared" si="46"/>
        <v>Sell</v>
      </c>
    </row>
    <row r="489" spans="1:8" ht="13.5" x14ac:dyDescent="0.25">
      <c r="A489" s="3">
        <f>TITRES_STAT!B492</f>
        <v>43490</v>
      </c>
      <c r="B489" s="5">
        <f>TITRES_STAT!D492</f>
        <v>2.1574</v>
      </c>
      <c r="C489" s="2">
        <f t="shared" si="42"/>
        <v>2.0934174618144636</v>
      </c>
      <c r="D489" s="2">
        <f t="shared" si="44"/>
        <v>2.1160064212432248</v>
      </c>
      <c r="E489" s="2">
        <f t="shared" si="43"/>
        <v>-2.2588959428761157E-2</v>
      </c>
      <c r="F489" s="2">
        <f t="shared" si="47"/>
        <v>-3.6237418184497931E-2</v>
      </c>
      <c r="G489" s="2">
        <f t="shared" si="45"/>
        <v>1.3648458755736774E-2</v>
      </c>
      <c r="H489" s="2" t="str">
        <f t="shared" si="46"/>
        <v>Sell</v>
      </c>
    </row>
    <row r="490" spans="1:8" ht="13.5" x14ac:dyDescent="0.25">
      <c r="A490" s="3">
        <f>TITRES_STAT!B493</f>
        <v>43493</v>
      </c>
      <c r="B490" s="5">
        <f>TITRES_STAT!D493</f>
        <v>2.1326000000000001</v>
      </c>
      <c r="C490" s="2">
        <f t="shared" si="42"/>
        <v>2.0994455446122386</v>
      </c>
      <c r="D490" s="2">
        <f t="shared" si="44"/>
        <v>2.1172355752252083</v>
      </c>
      <c r="E490" s="2">
        <f t="shared" si="43"/>
        <v>-1.7790030612969687E-2</v>
      </c>
      <c r="F490" s="2">
        <f t="shared" si="47"/>
        <v>-3.2547940670192288E-2</v>
      </c>
      <c r="G490" s="2">
        <f t="shared" si="45"/>
        <v>1.4757910057222601E-2</v>
      </c>
      <c r="H490" s="2" t="str">
        <f t="shared" si="46"/>
        <v>Sell</v>
      </c>
    </row>
    <row r="491" spans="1:8" ht="13.5" x14ac:dyDescent="0.25">
      <c r="A491" s="3">
        <f>TITRES_STAT!B494</f>
        <v>43494</v>
      </c>
      <c r="B491" s="5">
        <f>TITRES_STAT!D494</f>
        <v>2.1227</v>
      </c>
      <c r="C491" s="2">
        <f t="shared" si="42"/>
        <v>2.1137000762103559</v>
      </c>
      <c r="D491" s="2">
        <f t="shared" si="44"/>
        <v>2.1176403474307484</v>
      </c>
      <c r="E491" s="2">
        <f t="shared" si="43"/>
        <v>-3.9402712203924217E-3</v>
      </c>
      <c r="F491" s="2">
        <f t="shared" si="47"/>
        <v>-2.6826406780232313E-2</v>
      </c>
      <c r="G491" s="2">
        <f t="shared" si="45"/>
        <v>2.2886135559839892E-2</v>
      </c>
      <c r="H491" s="2" t="str">
        <f t="shared" si="46"/>
        <v>Sell</v>
      </c>
    </row>
    <row r="492" spans="1:8" ht="13.5" x14ac:dyDescent="0.25">
      <c r="A492" s="3">
        <f>TITRES_STAT!B495</f>
        <v>43495</v>
      </c>
      <c r="B492" s="5">
        <f>TITRES_STAT!D495</f>
        <v>2.0830000000000002</v>
      </c>
      <c r="C492" s="2">
        <f t="shared" si="42"/>
        <v>2.1249923721779935</v>
      </c>
      <c r="D492" s="2">
        <f t="shared" si="44"/>
        <v>2.1150743957692115</v>
      </c>
      <c r="E492" s="2">
        <f t="shared" si="43"/>
        <v>9.9179764087820033E-3</v>
      </c>
      <c r="F492" s="2">
        <f t="shared" si="47"/>
        <v>-1.947753014242945E-2</v>
      </c>
      <c r="G492" s="2">
        <f t="shared" si="45"/>
        <v>2.9395506551211453E-2</v>
      </c>
      <c r="H492" s="2" t="str">
        <f t="shared" si="46"/>
        <v>Sell</v>
      </c>
    </row>
    <row r="493" spans="1:8" ht="13.5" x14ac:dyDescent="0.25">
      <c r="A493" s="3">
        <f>TITRES_STAT!B496</f>
        <v>43496</v>
      </c>
      <c r="B493" s="5">
        <f>TITRES_STAT!D496</f>
        <v>2.1027999999999998</v>
      </c>
      <c r="C493" s="2">
        <f t="shared" si="42"/>
        <v>2.1330243149198407</v>
      </c>
      <c r="D493" s="2">
        <f t="shared" si="44"/>
        <v>2.1141651812677886</v>
      </c>
      <c r="E493" s="2">
        <f t="shared" si="43"/>
        <v>1.8859133652052051E-2</v>
      </c>
      <c r="F493" s="2">
        <f t="shared" si="47"/>
        <v>-1.1810197383533151E-2</v>
      </c>
      <c r="G493" s="2">
        <f t="shared" si="45"/>
        <v>3.0669331035585203E-2</v>
      </c>
      <c r="H493" s="2" t="str">
        <f t="shared" si="46"/>
        <v>Sell</v>
      </c>
    </row>
    <row r="494" spans="1:8" ht="13.5" x14ac:dyDescent="0.25">
      <c r="A494" s="3">
        <f>TITRES_STAT!B497</f>
        <v>43497</v>
      </c>
      <c r="B494" s="5">
        <f>TITRES_STAT!D497</f>
        <v>2.0830000000000002</v>
      </c>
      <c r="C494" s="2">
        <f t="shared" si="42"/>
        <v>2.1398205741629424</v>
      </c>
      <c r="D494" s="2">
        <f t="shared" si="44"/>
        <v>2.1118566493220263</v>
      </c>
      <c r="E494" s="2">
        <f t="shared" si="43"/>
        <v>2.7963924840916032E-2</v>
      </c>
      <c r="F494" s="2">
        <f t="shared" si="47"/>
        <v>-3.8553729386433151E-3</v>
      </c>
      <c r="G494" s="2">
        <f t="shared" si="45"/>
        <v>3.1819297779559344E-2</v>
      </c>
      <c r="H494" s="2" t="str">
        <f t="shared" si="46"/>
        <v>Sell</v>
      </c>
    </row>
    <row r="495" spans="1:8" ht="13.5" x14ac:dyDescent="0.25">
      <c r="A495" s="3">
        <f>TITRES_STAT!B498</f>
        <v>43500</v>
      </c>
      <c r="B495" s="5">
        <f>TITRES_STAT!D498</f>
        <v>2.0731000000000002</v>
      </c>
      <c r="C495" s="2">
        <f t="shared" si="42"/>
        <v>2.1410020242917205</v>
      </c>
      <c r="D495" s="2">
        <f t="shared" si="44"/>
        <v>2.1089857864092836</v>
      </c>
      <c r="E495" s="2">
        <f t="shared" si="43"/>
        <v>3.2016237882436904E-2</v>
      </c>
      <c r="F495" s="2">
        <f t="shared" si="47"/>
        <v>3.3189492255727288E-3</v>
      </c>
      <c r="G495" s="2">
        <f t="shared" si="45"/>
        <v>2.8697288656864176E-2</v>
      </c>
      <c r="H495" s="2" t="str">
        <f t="shared" si="46"/>
        <v>Sell</v>
      </c>
    </row>
    <row r="496" spans="1:8" ht="13.5" x14ac:dyDescent="0.25">
      <c r="A496" s="3">
        <f>TITRES_STAT!B499</f>
        <v>43501</v>
      </c>
      <c r="B496" s="5">
        <f>TITRES_STAT!D499</f>
        <v>2.0830000000000002</v>
      </c>
      <c r="C496" s="2">
        <f t="shared" si="42"/>
        <v>2.1473401744006866</v>
      </c>
      <c r="D496" s="2">
        <f t="shared" si="44"/>
        <v>2.1070609133419294</v>
      </c>
      <c r="E496" s="2">
        <f t="shared" si="43"/>
        <v>4.0279261058757232E-2</v>
      </c>
      <c r="F496" s="2">
        <f t="shared" si="47"/>
        <v>1.071101159220963E-2</v>
      </c>
      <c r="G496" s="2">
        <f t="shared" si="45"/>
        <v>2.9568249466547604E-2</v>
      </c>
      <c r="H496" s="2" t="str">
        <f t="shared" si="46"/>
        <v>Sell</v>
      </c>
    </row>
    <row r="497" spans="1:8" ht="13.5" x14ac:dyDescent="0.25">
      <c r="A497" s="3">
        <f>TITRES_STAT!B500</f>
        <v>43502</v>
      </c>
      <c r="B497" s="5">
        <f>TITRES_STAT!D500</f>
        <v>2.0779999999999998</v>
      </c>
      <c r="C497" s="2">
        <f t="shared" si="42"/>
        <v>2.1519339937236577</v>
      </c>
      <c r="D497" s="2">
        <f t="shared" si="44"/>
        <v>2.1049082530943792</v>
      </c>
      <c r="E497" s="2">
        <f t="shared" si="43"/>
        <v>4.7025740629278445E-2</v>
      </c>
      <c r="F497" s="2">
        <f t="shared" si="47"/>
        <v>1.7973957399623396E-2</v>
      </c>
      <c r="G497" s="2">
        <f t="shared" si="45"/>
        <v>2.905178322965505E-2</v>
      </c>
      <c r="H497" s="2" t="str">
        <f t="shared" si="46"/>
        <v>Sell</v>
      </c>
    </row>
    <row r="498" spans="1:8" ht="13.5" x14ac:dyDescent="0.25">
      <c r="A498" s="3">
        <f>TITRES_STAT!B501</f>
        <v>43503</v>
      </c>
      <c r="B498" s="5">
        <f>TITRES_STAT!D501</f>
        <v>2.0779999999999998</v>
      </c>
      <c r="C498" s="2">
        <f t="shared" si="42"/>
        <v>2.1489595331507871</v>
      </c>
      <c r="D498" s="2">
        <f t="shared" si="44"/>
        <v>2.1029150491614623</v>
      </c>
      <c r="E498" s="2">
        <f t="shared" si="43"/>
        <v>4.6044483989324814E-2</v>
      </c>
      <c r="F498" s="2">
        <f t="shared" si="47"/>
        <v>2.3588062717563682E-2</v>
      </c>
      <c r="G498" s="2">
        <f t="shared" si="45"/>
        <v>2.2456421271761132E-2</v>
      </c>
      <c r="H498" s="2" t="str">
        <f t="shared" si="46"/>
        <v>Sell</v>
      </c>
    </row>
    <row r="499" spans="1:8" ht="13.5" x14ac:dyDescent="0.25">
      <c r="A499" s="3">
        <f>TITRES_STAT!B502</f>
        <v>43504</v>
      </c>
      <c r="B499" s="5">
        <f>TITRES_STAT!D502</f>
        <v>2.0384000000000002</v>
      </c>
      <c r="C499" s="2">
        <f t="shared" si="42"/>
        <v>2.1502580665122046</v>
      </c>
      <c r="D499" s="2">
        <f t="shared" si="44"/>
        <v>2.0981361566309835</v>
      </c>
      <c r="E499" s="2">
        <f t="shared" si="43"/>
        <v>5.2121909881221118E-2</v>
      </c>
      <c r="F499" s="2">
        <f t="shared" si="47"/>
        <v>2.9294832150295172E-2</v>
      </c>
      <c r="G499" s="2">
        <f t="shared" si="45"/>
        <v>2.2827077730925946E-2</v>
      </c>
      <c r="H499" s="2" t="str">
        <f t="shared" si="46"/>
        <v>Sell</v>
      </c>
    </row>
    <row r="500" spans="1:8" ht="13.5" x14ac:dyDescent="0.25">
      <c r="A500" s="3">
        <f>TITRES_STAT!B503</f>
        <v>43507</v>
      </c>
      <c r="B500" s="5">
        <f>TITRES_STAT!D503</f>
        <v>2.0830000000000002</v>
      </c>
      <c r="C500" s="2">
        <f t="shared" si="42"/>
        <v>2.1475414408949423</v>
      </c>
      <c r="D500" s="2">
        <f t="shared" si="44"/>
        <v>2.0970149598435031</v>
      </c>
      <c r="E500" s="2">
        <f t="shared" si="43"/>
        <v>5.0526481051439198E-2</v>
      </c>
      <c r="F500" s="2">
        <f t="shared" si="47"/>
        <v>3.3541161930523977E-2</v>
      </c>
      <c r="G500" s="2">
        <f t="shared" si="45"/>
        <v>1.6985319120915221E-2</v>
      </c>
      <c r="H500" s="2" t="str">
        <f t="shared" si="46"/>
        <v>Sell</v>
      </c>
    </row>
    <row r="501" spans="1:8" ht="13.5" x14ac:dyDescent="0.25">
      <c r="A501" s="3">
        <f>TITRES_STAT!B504</f>
        <v>43508</v>
      </c>
      <c r="B501" s="5">
        <f>TITRES_STAT!D504</f>
        <v>2.0830000000000002</v>
      </c>
      <c r="C501" s="2">
        <f t="shared" si="42"/>
        <v>2.1437196807572589</v>
      </c>
      <c r="D501" s="2">
        <f t="shared" si="44"/>
        <v>2.09597681466991</v>
      </c>
      <c r="E501" s="2">
        <f t="shared" si="43"/>
        <v>4.7742866087348901E-2</v>
      </c>
      <c r="F501" s="2">
        <f t="shared" si="47"/>
        <v>3.6381502761888965E-2</v>
      </c>
      <c r="G501" s="2">
        <f t="shared" si="45"/>
        <v>1.1361363325459936E-2</v>
      </c>
      <c r="H501" s="2" t="str">
        <f t="shared" si="46"/>
        <v>Sell</v>
      </c>
    </row>
    <row r="502" spans="1:8" ht="13.5" x14ac:dyDescent="0.25">
      <c r="A502" s="3">
        <f>TITRES_STAT!B505</f>
        <v>43509</v>
      </c>
      <c r="B502" s="5">
        <f>TITRES_STAT!D505</f>
        <v>2.0830000000000002</v>
      </c>
      <c r="C502" s="2">
        <f t="shared" si="42"/>
        <v>2.1343781914099882</v>
      </c>
      <c r="D502" s="2">
        <f t="shared" si="44"/>
        <v>2.0950155691388055</v>
      </c>
      <c r="E502" s="2">
        <f t="shared" si="43"/>
        <v>3.9362622271182701E-2</v>
      </c>
      <c r="F502" s="2">
        <f t="shared" si="47"/>
        <v>3.6977726663747712E-2</v>
      </c>
      <c r="G502" s="2">
        <f t="shared" si="45"/>
        <v>2.3848956074349892E-3</v>
      </c>
      <c r="H502" s="2" t="str">
        <f t="shared" si="46"/>
        <v>Sell</v>
      </c>
    </row>
    <row r="503" spans="1:8" ht="13.5" x14ac:dyDescent="0.25">
      <c r="A503" s="3">
        <f>TITRES_STAT!B506</f>
        <v>43510</v>
      </c>
      <c r="B503" s="5">
        <f>TITRES_STAT!D506</f>
        <v>2.0830000000000002</v>
      </c>
      <c r="C503" s="2">
        <f t="shared" si="42"/>
        <v>2.1295200081161436</v>
      </c>
      <c r="D503" s="2">
        <f t="shared" si="44"/>
        <v>2.0941255269803754</v>
      </c>
      <c r="E503" s="2">
        <f t="shared" si="43"/>
        <v>3.5394481135768263E-2</v>
      </c>
      <c r="F503" s="2">
        <f t="shared" si="47"/>
        <v>3.6661077558151824E-2</v>
      </c>
      <c r="G503" s="2">
        <f t="shared" si="45"/>
        <v>-1.2665964223835605E-3</v>
      </c>
      <c r="H503" s="2" t="str">
        <f t="shared" si="46"/>
        <v>Hold</v>
      </c>
    </row>
    <row r="504" spans="1:8" ht="13.5" x14ac:dyDescent="0.25">
      <c r="A504" s="3">
        <f>TITRES_STAT!B507</f>
        <v>43511</v>
      </c>
      <c r="B504" s="5">
        <f>TITRES_STAT!D507</f>
        <v>2.0830000000000002</v>
      </c>
      <c r="C504" s="2">
        <f t="shared" si="42"/>
        <v>2.1223630837905829</v>
      </c>
      <c r="D504" s="2">
        <f t="shared" si="44"/>
        <v>2.093301413870718</v>
      </c>
      <c r="E504" s="2">
        <f t="shared" si="43"/>
        <v>2.9061669919864919E-2</v>
      </c>
      <c r="F504" s="2">
        <f t="shared" si="47"/>
        <v>3.5141196030494447E-2</v>
      </c>
      <c r="G504" s="2">
        <f t="shared" si="45"/>
        <v>-6.0795261106295281E-3</v>
      </c>
      <c r="H504" s="2" t="str">
        <f t="shared" si="46"/>
        <v>Hold</v>
      </c>
    </row>
    <row r="505" spans="1:8" ht="13.5" x14ac:dyDescent="0.25">
      <c r="A505" s="3">
        <f>TITRES_STAT!B508</f>
        <v>43514</v>
      </c>
      <c r="B505" s="5">
        <f>TITRES_STAT!D508</f>
        <v>2.0779999999999998</v>
      </c>
      <c r="C505" s="2">
        <f t="shared" si="42"/>
        <v>2.1147841478228009</v>
      </c>
      <c r="D505" s="2">
        <f t="shared" si="44"/>
        <v>2.0921679758062202</v>
      </c>
      <c r="E505" s="2">
        <f t="shared" si="43"/>
        <v>2.2616172016580727E-2</v>
      </c>
      <c r="F505" s="2">
        <f t="shared" si="47"/>
        <v>3.2636191227711706E-2</v>
      </c>
      <c r="G505" s="2">
        <f t="shared" si="45"/>
        <v>-1.0020019211130979E-2</v>
      </c>
      <c r="H505" s="2" t="str">
        <f t="shared" si="46"/>
        <v>Hold</v>
      </c>
    </row>
    <row r="506" spans="1:8" ht="13.5" x14ac:dyDescent="0.25">
      <c r="A506" s="3">
        <f>TITRES_STAT!B509</f>
        <v>43515</v>
      </c>
      <c r="B506" s="5">
        <f>TITRES_STAT!D509</f>
        <v>2.0731000000000002</v>
      </c>
      <c r="C506" s="2">
        <f t="shared" si="42"/>
        <v>2.1098942789269852</v>
      </c>
      <c r="D506" s="2">
        <f t="shared" si="44"/>
        <v>2.0907555331539078</v>
      </c>
      <c r="E506" s="2">
        <f t="shared" si="43"/>
        <v>1.9138745773077392E-2</v>
      </c>
      <c r="F506" s="2">
        <f t="shared" si="47"/>
        <v>2.9936702136784843E-2</v>
      </c>
      <c r="G506" s="2">
        <f t="shared" si="45"/>
        <v>-1.079795636370745E-2</v>
      </c>
      <c r="H506" s="2" t="str">
        <f t="shared" si="46"/>
        <v>Hold</v>
      </c>
    </row>
    <row r="507" spans="1:8" ht="13.5" x14ac:dyDescent="0.25">
      <c r="A507" s="3">
        <f>TITRES_STAT!B510</f>
        <v>43516</v>
      </c>
      <c r="B507" s="5">
        <f>TITRES_STAT!D510</f>
        <v>2.0680999999999998</v>
      </c>
      <c r="C507" s="2">
        <f t="shared" si="42"/>
        <v>2.104987466784372</v>
      </c>
      <c r="D507" s="2">
        <f t="shared" si="44"/>
        <v>2.0890773455128775</v>
      </c>
      <c r="E507" s="2">
        <f t="shared" si="43"/>
        <v>1.5910121271494493E-2</v>
      </c>
      <c r="F507" s="2">
        <f t="shared" si="47"/>
        <v>2.7131385963726776E-2</v>
      </c>
      <c r="G507" s="2">
        <f t="shared" si="45"/>
        <v>-1.1221264692232284E-2</v>
      </c>
      <c r="H507" s="2" t="str">
        <f t="shared" si="46"/>
        <v>Hold</v>
      </c>
    </row>
    <row r="508" spans="1:8" ht="13.5" x14ac:dyDescent="0.25">
      <c r="A508" s="3">
        <f>TITRES_STAT!B511</f>
        <v>43517</v>
      </c>
      <c r="B508" s="5">
        <f>TITRES_STAT!D511</f>
        <v>2.0632000000000001</v>
      </c>
      <c r="C508" s="2">
        <f t="shared" si="42"/>
        <v>2.1008355488175456</v>
      </c>
      <c r="D508" s="2">
        <f t="shared" si="44"/>
        <v>2.0871605051045159</v>
      </c>
      <c r="E508" s="2">
        <f t="shared" si="43"/>
        <v>1.3675043713029744E-2</v>
      </c>
      <c r="F508" s="2">
        <f t="shared" si="47"/>
        <v>2.4440117513587371E-2</v>
      </c>
      <c r="G508" s="2">
        <f t="shared" si="45"/>
        <v>-1.0765073800557627E-2</v>
      </c>
      <c r="H508" s="2" t="str">
        <f t="shared" si="46"/>
        <v>Hold</v>
      </c>
    </row>
    <row r="509" spans="1:8" ht="13.5" x14ac:dyDescent="0.25">
      <c r="A509" s="3">
        <f>TITRES_STAT!B512</f>
        <v>43518</v>
      </c>
      <c r="B509" s="5">
        <f>TITRES_STAT!D512</f>
        <v>2.1177000000000001</v>
      </c>
      <c r="C509" s="2">
        <f t="shared" si="42"/>
        <v>2.0912300797686925</v>
      </c>
      <c r="D509" s="2">
        <f t="shared" si="44"/>
        <v>2.0894226899115886</v>
      </c>
      <c r="E509" s="2">
        <f t="shared" si="43"/>
        <v>1.8073898571038249E-3</v>
      </c>
      <c r="F509" s="2">
        <f t="shared" si="47"/>
        <v>1.9913571982290663E-2</v>
      </c>
      <c r="G509" s="2">
        <f t="shared" si="45"/>
        <v>-1.8106182125186839E-2</v>
      </c>
      <c r="H509" s="2" t="str">
        <f t="shared" si="46"/>
        <v>Hold</v>
      </c>
    </row>
    <row r="510" spans="1:8" ht="13.5" x14ac:dyDescent="0.25">
      <c r="A510" s="3">
        <f>TITRES_STAT!B513</f>
        <v>43521</v>
      </c>
      <c r="B510" s="5">
        <f>TITRES_STAT!D513</f>
        <v>2.1177000000000001</v>
      </c>
      <c r="C510" s="2">
        <f t="shared" si="42"/>
        <v>2.0899639136504322</v>
      </c>
      <c r="D510" s="2">
        <f t="shared" si="44"/>
        <v>2.0915173054736931</v>
      </c>
      <c r="E510" s="2">
        <f t="shared" si="43"/>
        <v>-1.5533918232608634E-3</v>
      </c>
      <c r="F510" s="2">
        <f t="shared" si="47"/>
        <v>1.5620179221180358E-2</v>
      </c>
      <c r="G510" s="2">
        <f t="shared" si="45"/>
        <v>-1.717357104444122E-2</v>
      </c>
      <c r="H510" s="2" t="str">
        <f t="shared" si="46"/>
        <v>Hold</v>
      </c>
    </row>
    <row r="511" spans="1:8" ht="13.5" x14ac:dyDescent="0.25">
      <c r="A511" s="3">
        <f>TITRES_STAT!B514</f>
        <v>43522</v>
      </c>
      <c r="B511" s="5">
        <f>TITRES_STAT!D514</f>
        <v>2.1772</v>
      </c>
      <c r="C511" s="2">
        <f t="shared" si="42"/>
        <v>2.0888925423195963</v>
      </c>
      <c r="D511" s="2">
        <f t="shared" si="44"/>
        <v>2.0978641717349009</v>
      </c>
      <c r="E511" s="2">
        <f t="shared" si="43"/>
        <v>-8.971629415304605E-3</v>
      </c>
      <c r="F511" s="2">
        <f t="shared" si="47"/>
        <v>1.0701817493883367E-2</v>
      </c>
      <c r="G511" s="2">
        <f t="shared" si="45"/>
        <v>-1.9673446909187972E-2</v>
      </c>
      <c r="H511" s="2" t="str">
        <f t="shared" si="46"/>
        <v>Hold</v>
      </c>
    </row>
    <row r="512" spans="1:8" ht="13.5" x14ac:dyDescent="0.25">
      <c r="A512" s="3">
        <f>TITRES_STAT!B515</f>
        <v>43523</v>
      </c>
      <c r="B512" s="5">
        <f>TITRES_STAT!D515</f>
        <v>2.2168999999999999</v>
      </c>
      <c r="C512" s="2">
        <f t="shared" si="42"/>
        <v>2.0879859973473507</v>
      </c>
      <c r="D512" s="2">
        <f t="shared" si="44"/>
        <v>2.1066816404952786</v>
      </c>
      <c r="E512" s="2">
        <f t="shared" si="43"/>
        <v>-1.8695643147927932E-2</v>
      </c>
      <c r="F512" s="2">
        <f t="shared" si="47"/>
        <v>4.822325365521107E-3</v>
      </c>
      <c r="G512" s="2">
        <f t="shared" si="45"/>
        <v>-2.351796851344904E-2</v>
      </c>
      <c r="H512" s="2" t="str">
        <f t="shared" si="46"/>
        <v>Hold</v>
      </c>
    </row>
    <row r="513" spans="1:8" ht="13.5" x14ac:dyDescent="0.25">
      <c r="A513" s="3">
        <f>TITRES_STAT!B516</f>
        <v>43524</v>
      </c>
      <c r="B513" s="5">
        <f>TITRES_STAT!D516</f>
        <v>2.2168999999999999</v>
      </c>
      <c r="C513" s="2">
        <f t="shared" si="42"/>
        <v>2.0872189208323735</v>
      </c>
      <c r="D513" s="2">
        <f t="shared" si="44"/>
        <v>2.114845963421554</v>
      </c>
      <c r="E513" s="2">
        <f t="shared" si="43"/>
        <v>-2.7627042589180473E-2</v>
      </c>
      <c r="F513" s="2">
        <f t="shared" si="47"/>
        <v>-1.6675482254192094E-3</v>
      </c>
      <c r="G513" s="2">
        <f t="shared" si="45"/>
        <v>-2.5959494363761264E-2</v>
      </c>
      <c r="H513" s="2" t="str">
        <f t="shared" si="46"/>
        <v>Hold</v>
      </c>
    </row>
    <row r="514" spans="1:8" ht="13.5" x14ac:dyDescent="0.25">
      <c r="A514" s="3">
        <f>TITRES_STAT!B517</f>
        <v>43525</v>
      </c>
      <c r="B514" s="5">
        <f>TITRES_STAT!D517</f>
        <v>2.1821999999999999</v>
      </c>
      <c r="C514" s="2">
        <f t="shared" si="42"/>
        <v>2.0865698560889312</v>
      </c>
      <c r="D514" s="2">
        <f t="shared" si="44"/>
        <v>2.1198351513162534</v>
      </c>
      <c r="E514" s="2">
        <f t="shared" si="43"/>
        <v>-3.3265295227322245E-2</v>
      </c>
      <c r="F514" s="2">
        <f t="shared" si="47"/>
        <v>-7.9870976257998168E-3</v>
      </c>
      <c r="G514" s="2">
        <f t="shared" si="45"/>
        <v>-2.5278197601522428E-2</v>
      </c>
      <c r="H514" s="2" t="str">
        <f t="shared" si="46"/>
        <v>Hold</v>
      </c>
    </row>
    <row r="515" spans="1:8" ht="13.5" x14ac:dyDescent="0.25">
      <c r="A515" s="3">
        <f>TITRES_STAT!B518</f>
        <v>43528</v>
      </c>
      <c r="B515" s="5">
        <f>TITRES_STAT!D518</f>
        <v>2.1821999999999999</v>
      </c>
      <c r="C515" s="2">
        <f t="shared" si="42"/>
        <v>2.085251416690634</v>
      </c>
      <c r="D515" s="2">
        <f t="shared" si="44"/>
        <v>2.1244547697372718</v>
      </c>
      <c r="E515" s="2">
        <f t="shared" si="43"/>
        <v>-3.9203353046637801E-2</v>
      </c>
      <c r="F515" s="2">
        <f t="shared" si="47"/>
        <v>-1.4230348709967413E-2</v>
      </c>
      <c r="G515" s="2">
        <f t="shared" si="45"/>
        <v>-2.4973004336670386E-2</v>
      </c>
      <c r="H515" s="2" t="str">
        <f t="shared" si="46"/>
        <v>Hold</v>
      </c>
    </row>
    <row r="516" spans="1:8" ht="13.5" x14ac:dyDescent="0.25">
      <c r="A516" s="3">
        <f>TITRES_STAT!B519</f>
        <v>43529</v>
      </c>
      <c r="B516" s="5">
        <f>TITRES_STAT!D519</f>
        <v>2.1821999999999999</v>
      </c>
      <c r="C516" s="2">
        <f t="shared" si="42"/>
        <v>2.083381967968998</v>
      </c>
      <c r="D516" s="2">
        <f t="shared" si="44"/>
        <v>2.1287321942011777</v>
      </c>
      <c r="E516" s="2">
        <f t="shared" si="43"/>
        <v>-4.5350226232179658E-2</v>
      </c>
      <c r="F516" s="2">
        <f t="shared" si="47"/>
        <v>-2.0454324214409861E-2</v>
      </c>
      <c r="G516" s="2">
        <f t="shared" si="45"/>
        <v>-2.4895902017769797E-2</v>
      </c>
      <c r="H516" s="2" t="str">
        <f t="shared" si="46"/>
        <v>Hold</v>
      </c>
    </row>
    <row r="517" spans="1:8" ht="13.5" x14ac:dyDescent="0.25">
      <c r="A517" s="3">
        <f>TITRES_STAT!B520</f>
        <v>43530</v>
      </c>
      <c r="B517" s="5">
        <f>TITRES_STAT!D520</f>
        <v>2.1821999999999999</v>
      </c>
      <c r="C517" s="2">
        <f t="shared" si="42"/>
        <v>2.0810308959737673</v>
      </c>
      <c r="D517" s="2">
        <f t="shared" si="44"/>
        <v>2.1326927724084976</v>
      </c>
      <c r="E517" s="2">
        <f t="shared" si="43"/>
        <v>-5.1661876434730303E-2</v>
      </c>
      <c r="F517" s="2">
        <f t="shared" si="47"/>
        <v>-2.6695834658473951E-2</v>
      </c>
      <c r="G517" s="2">
        <f t="shared" si="45"/>
        <v>-2.4966041776256352E-2</v>
      </c>
      <c r="H517" s="2" t="str">
        <f t="shared" si="46"/>
        <v>Hold</v>
      </c>
    </row>
    <row r="518" spans="1:8" ht="13.5" x14ac:dyDescent="0.25">
      <c r="A518" s="3">
        <f>TITRES_STAT!B521</f>
        <v>43531</v>
      </c>
      <c r="B518" s="5">
        <f>TITRES_STAT!D521</f>
        <v>2.1177000000000001</v>
      </c>
      <c r="C518" s="2">
        <f t="shared" si="42"/>
        <v>2.0782876812085727</v>
      </c>
      <c r="D518" s="2">
        <f t="shared" si="44"/>
        <v>2.1315821966745347</v>
      </c>
      <c r="E518" s="2">
        <f t="shared" si="43"/>
        <v>-5.3294515465962089E-2</v>
      </c>
      <c r="F518" s="2">
        <f t="shared" si="47"/>
        <v>-3.2015570819971577E-2</v>
      </c>
      <c r="G518" s="2">
        <f t="shared" si="45"/>
        <v>-2.1278944645990512E-2</v>
      </c>
      <c r="H518" s="2" t="str">
        <f t="shared" si="46"/>
        <v>Hold</v>
      </c>
    </row>
    <row r="519" spans="1:8" ht="13.5" x14ac:dyDescent="0.25">
      <c r="A519" s="3">
        <f>TITRES_STAT!B522</f>
        <v>43532</v>
      </c>
      <c r="B519" s="5">
        <f>TITRES_STAT!D522</f>
        <v>2.1574</v>
      </c>
      <c r="C519" s="2">
        <f t="shared" si="42"/>
        <v>2.0843511148687921</v>
      </c>
      <c r="D519" s="2">
        <f t="shared" si="44"/>
        <v>2.1334946265504948</v>
      </c>
      <c r="E519" s="2">
        <f t="shared" si="43"/>
        <v>-4.9143511681702723E-2</v>
      </c>
      <c r="F519" s="2">
        <f t="shared" si="47"/>
        <v>-3.5441158992317812E-2</v>
      </c>
      <c r="G519" s="2">
        <f t="shared" si="45"/>
        <v>-1.3702352689384911E-2</v>
      </c>
      <c r="H519" s="2" t="str">
        <f t="shared" si="46"/>
        <v>Hold</v>
      </c>
    </row>
    <row r="520" spans="1:8" ht="13.5" x14ac:dyDescent="0.25">
      <c r="A520" s="3">
        <f>TITRES_STAT!B523</f>
        <v>43535</v>
      </c>
      <c r="B520" s="5">
        <f>TITRES_STAT!D523</f>
        <v>2.1326000000000001</v>
      </c>
      <c r="C520" s="2">
        <f t="shared" si="42"/>
        <v>2.0894817125812857</v>
      </c>
      <c r="D520" s="2">
        <f t="shared" si="44"/>
        <v>2.1334283579171247</v>
      </c>
      <c r="E520" s="2">
        <f t="shared" si="43"/>
        <v>-4.394664533583903E-2</v>
      </c>
      <c r="F520" s="2">
        <f t="shared" si="47"/>
        <v>-3.7142256261022057E-2</v>
      </c>
      <c r="G520" s="2">
        <f t="shared" si="45"/>
        <v>-6.804389074816973E-3</v>
      </c>
      <c r="H520" s="2" t="str">
        <f t="shared" si="46"/>
        <v>Hold</v>
      </c>
    </row>
    <row r="521" spans="1:8" ht="13.5" x14ac:dyDescent="0.25">
      <c r="A521" s="3">
        <f>TITRES_STAT!B524</f>
        <v>43536</v>
      </c>
      <c r="B521" s="5">
        <f>TITRES_STAT!D524</f>
        <v>2.1326000000000001</v>
      </c>
      <c r="C521" s="2">
        <f t="shared" si="42"/>
        <v>2.102976833722626</v>
      </c>
      <c r="D521" s="2">
        <f t="shared" si="44"/>
        <v>2.1333669980714118</v>
      </c>
      <c r="E521" s="2">
        <f t="shared" si="43"/>
        <v>-3.0390164348785831E-2</v>
      </c>
      <c r="F521" s="2">
        <f t="shared" si="47"/>
        <v>-3.5791837878574817E-2</v>
      </c>
      <c r="G521" s="2">
        <f t="shared" si="45"/>
        <v>5.4016735297889862E-3</v>
      </c>
      <c r="H521" s="2" t="str">
        <f t="shared" si="46"/>
        <v>Sell</v>
      </c>
    </row>
    <row r="522" spans="1:8" ht="13.5" x14ac:dyDescent="0.25">
      <c r="A522" s="3">
        <f>TITRES_STAT!B525</f>
        <v>43537</v>
      </c>
      <c r="B522" s="5">
        <f>TITRES_STAT!D525</f>
        <v>2.1623000000000001</v>
      </c>
      <c r="C522" s="2">
        <f t="shared" si="42"/>
        <v>2.120503474688376</v>
      </c>
      <c r="D522" s="2">
        <f t="shared" si="44"/>
        <v>2.1355101833994556</v>
      </c>
      <c r="E522" s="2">
        <f t="shared" si="43"/>
        <v>-1.5006708711079675E-2</v>
      </c>
      <c r="F522" s="2">
        <f t="shared" si="47"/>
        <v>-3.1634812045075789E-2</v>
      </c>
      <c r="G522" s="2">
        <f t="shared" si="45"/>
        <v>1.6628103333996114E-2</v>
      </c>
      <c r="H522" s="2" t="str">
        <f t="shared" si="46"/>
        <v>Sell</v>
      </c>
    </row>
    <row r="523" spans="1:8" ht="13.5" x14ac:dyDescent="0.25">
      <c r="A523" s="3">
        <f>TITRES_STAT!B526</f>
        <v>43538</v>
      </c>
      <c r="B523" s="5">
        <f>TITRES_STAT!D526</f>
        <v>2.0979000000000001</v>
      </c>
      <c r="C523" s="2">
        <f t="shared" si="42"/>
        <v>2.1353337093517029</v>
      </c>
      <c r="D523" s="2">
        <f t="shared" si="44"/>
        <v>2.1327242438883851</v>
      </c>
      <c r="E523" s="2">
        <f t="shared" si="43"/>
        <v>2.6094654633177505E-3</v>
      </c>
      <c r="F523" s="2">
        <f t="shared" si="47"/>
        <v>-2.4785956543397082E-2</v>
      </c>
      <c r="G523" s="2">
        <f t="shared" si="45"/>
        <v>2.7395422006714833E-2</v>
      </c>
      <c r="H523" s="2" t="str">
        <f t="shared" si="46"/>
        <v>Sell</v>
      </c>
    </row>
    <row r="524" spans="1:8" ht="13.5" x14ac:dyDescent="0.25">
      <c r="A524" s="3">
        <f>TITRES_STAT!B527</f>
        <v>43539</v>
      </c>
      <c r="B524" s="5">
        <f>TITRES_STAT!D527</f>
        <v>2.1375999999999999</v>
      </c>
      <c r="C524" s="2">
        <f t="shared" si="42"/>
        <v>2.1425439079129793</v>
      </c>
      <c r="D524" s="2">
        <f t="shared" si="44"/>
        <v>2.1330854110077642</v>
      </c>
      <c r="E524" s="2">
        <f t="shared" si="43"/>
        <v>9.4584969052151635E-3</v>
      </c>
      <c r="F524" s="2">
        <f t="shared" si="47"/>
        <v>-1.7937065853674633E-2</v>
      </c>
      <c r="G524" s="2">
        <f t="shared" si="45"/>
        <v>2.7395562758889797E-2</v>
      </c>
      <c r="H524" s="2" t="str">
        <f t="shared" si="46"/>
        <v>Sell</v>
      </c>
    </row>
    <row r="525" spans="1:8" ht="13.5" x14ac:dyDescent="0.25">
      <c r="A525" s="3">
        <f>TITRES_STAT!B528</f>
        <v>43542</v>
      </c>
      <c r="B525" s="5">
        <f>TITRES_STAT!D528</f>
        <v>2.1276000000000002</v>
      </c>
      <c r="C525" s="2">
        <f t="shared" si="42"/>
        <v>2.1486448451571363</v>
      </c>
      <c r="D525" s="2">
        <f t="shared" si="44"/>
        <v>2.1326790842664485</v>
      </c>
      <c r="E525" s="2">
        <f t="shared" si="43"/>
        <v>1.5965760890687797E-2</v>
      </c>
      <c r="F525" s="2">
        <f t="shared" si="47"/>
        <v>-1.1156500504802148E-2</v>
      </c>
      <c r="G525" s="2">
        <f t="shared" si="45"/>
        <v>2.7122261395489945E-2</v>
      </c>
      <c r="H525" s="2" t="str">
        <f t="shared" si="46"/>
        <v>Sell</v>
      </c>
    </row>
    <row r="526" spans="1:8" ht="13.5" x14ac:dyDescent="0.25">
      <c r="A526" s="3">
        <f>TITRES_STAT!B529</f>
        <v>43543</v>
      </c>
      <c r="B526" s="5">
        <f>TITRES_STAT!D529</f>
        <v>2.1326000000000001</v>
      </c>
      <c r="C526" s="2">
        <f t="shared" si="42"/>
        <v>2.1538071766714229</v>
      </c>
      <c r="D526" s="2">
        <f t="shared" si="44"/>
        <v>2.1326732261726375</v>
      </c>
      <c r="E526" s="2">
        <f t="shared" si="43"/>
        <v>2.1133950498785303E-2</v>
      </c>
      <c r="F526" s="2">
        <f t="shared" si="47"/>
        <v>-4.6984103040846577E-3</v>
      </c>
      <c r="G526" s="2">
        <f t="shared" si="45"/>
        <v>2.583236080286996E-2</v>
      </c>
      <c r="H526" s="2" t="str">
        <f t="shared" si="46"/>
        <v>Sell</v>
      </c>
    </row>
    <row r="527" spans="1:8" ht="13.5" x14ac:dyDescent="0.25">
      <c r="A527" s="3">
        <f>TITRES_STAT!B530</f>
        <v>43545</v>
      </c>
      <c r="B527" s="5">
        <f>TITRES_STAT!D530</f>
        <v>2.0830000000000002</v>
      </c>
      <c r="C527" s="2">
        <f t="shared" ref="C527:C590" si="48">$C$4*B517+C526*(1-$C$4)</f>
        <v>2.1581753033373579</v>
      </c>
      <c r="D527" s="2">
        <f t="shared" si="44"/>
        <v>2.1289937279376274</v>
      </c>
      <c r="E527" s="2">
        <f t="shared" si="43"/>
        <v>2.9181575399730431E-2</v>
      </c>
      <c r="F527" s="2">
        <f t="shared" si="47"/>
        <v>2.0775868366783596E-3</v>
      </c>
      <c r="G527" s="2">
        <f t="shared" si="45"/>
        <v>2.7103988563052073E-2</v>
      </c>
      <c r="H527" s="2" t="str">
        <f t="shared" si="46"/>
        <v>Sell</v>
      </c>
    </row>
    <row r="528" spans="1:8" ht="13.5" x14ac:dyDescent="0.25">
      <c r="A528" s="3">
        <f>TITRES_STAT!B531</f>
        <v>43546</v>
      </c>
      <c r="B528" s="5">
        <f>TITRES_STAT!D531</f>
        <v>2.1425000000000001</v>
      </c>
      <c r="C528" s="2">
        <f t="shared" si="48"/>
        <v>2.1519483335931491</v>
      </c>
      <c r="D528" s="2">
        <f t="shared" si="44"/>
        <v>2.12999419253484</v>
      </c>
      <c r="E528" s="2">
        <f t="shared" si="43"/>
        <v>2.1954141058309062E-2</v>
      </c>
      <c r="F528" s="2">
        <f t="shared" si="47"/>
        <v>6.0528976810045E-3</v>
      </c>
      <c r="G528" s="2">
        <f t="shared" si="45"/>
        <v>1.5901243377304562E-2</v>
      </c>
      <c r="H528" s="2" t="str">
        <f t="shared" si="46"/>
        <v>Sell</v>
      </c>
    </row>
    <row r="529" spans="1:8" ht="13.5" x14ac:dyDescent="0.25">
      <c r="A529" s="3">
        <f>TITRES_STAT!B532</f>
        <v>43549</v>
      </c>
      <c r="B529" s="5">
        <f>TITRES_STAT!D532</f>
        <v>2.1425000000000001</v>
      </c>
      <c r="C529" s="2">
        <f t="shared" si="48"/>
        <v>2.1527870515018952</v>
      </c>
      <c r="D529" s="2">
        <f t="shared" si="44"/>
        <v>2.1309205486433704</v>
      </c>
      <c r="E529" s="2">
        <f t="shared" si="43"/>
        <v>2.1866502858524761E-2</v>
      </c>
      <c r="F529" s="2">
        <f t="shared" si="47"/>
        <v>9.2156187165085522E-3</v>
      </c>
      <c r="G529" s="2">
        <f t="shared" si="45"/>
        <v>1.2650884142016209E-2</v>
      </c>
      <c r="H529" s="2" t="str">
        <f t="shared" si="46"/>
        <v>Sell</v>
      </c>
    </row>
    <row r="530" spans="1:8" ht="13.5" x14ac:dyDescent="0.25">
      <c r="A530" s="3">
        <f>TITRES_STAT!B533</f>
        <v>43550</v>
      </c>
      <c r="B530" s="5">
        <f>TITRES_STAT!D533</f>
        <v>2.0830000000000002</v>
      </c>
      <c r="C530" s="2">
        <f t="shared" si="48"/>
        <v>2.1496813512708344</v>
      </c>
      <c r="D530" s="2">
        <f t="shared" si="44"/>
        <v>2.1273708783734913</v>
      </c>
      <c r="E530" s="2">
        <f t="shared" si="43"/>
        <v>2.2310472897343114E-2</v>
      </c>
      <c r="F530" s="2">
        <f t="shared" si="47"/>
        <v>1.1834589552675464E-2</v>
      </c>
      <c r="G530" s="2">
        <f t="shared" si="45"/>
        <v>1.047588334466765E-2</v>
      </c>
      <c r="H530" s="2" t="str">
        <f t="shared" si="46"/>
        <v>Sell</v>
      </c>
    </row>
    <row r="531" spans="1:8" ht="13.5" x14ac:dyDescent="0.25">
      <c r="A531" s="3">
        <f>TITRES_STAT!B534</f>
        <v>43551</v>
      </c>
      <c r="B531" s="5">
        <f>TITRES_STAT!D534</f>
        <v>2.0234999999999999</v>
      </c>
      <c r="C531" s="2">
        <f t="shared" si="48"/>
        <v>2.1470534510753216</v>
      </c>
      <c r="D531" s="2">
        <f t="shared" si="44"/>
        <v>2.119676739234714</v>
      </c>
      <c r="E531" s="2">
        <f t="shared" si="43"/>
        <v>2.7376711840607637E-2</v>
      </c>
      <c r="F531" s="2">
        <f t="shared" si="47"/>
        <v>1.49430140102619E-2</v>
      </c>
      <c r="G531" s="2">
        <f t="shared" si="45"/>
        <v>1.2433697830345737E-2</v>
      </c>
      <c r="H531" s="2" t="str">
        <f t="shared" si="46"/>
        <v>Sell</v>
      </c>
    </row>
    <row r="532" spans="1:8" ht="13.5" x14ac:dyDescent="0.25">
      <c r="A532" s="3">
        <f>TITRES_STAT!B535</f>
        <v>43552</v>
      </c>
      <c r="B532" s="5">
        <f>TITRES_STAT!D535</f>
        <v>2.1128</v>
      </c>
      <c r="C532" s="2">
        <f t="shared" si="48"/>
        <v>2.1493990739868107</v>
      </c>
      <c r="D532" s="2">
        <f t="shared" si="44"/>
        <v>2.1191673511432536</v>
      </c>
      <c r="E532" s="2">
        <f t="shared" si="43"/>
        <v>3.0231722843557129E-2</v>
      </c>
      <c r="F532" s="2">
        <f t="shared" si="47"/>
        <v>1.8000755776920948E-2</v>
      </c>
      <c r="G532" s="2">
        <f t="shared" si="45"/>
        <v>1.2230967066636182E-2</v>
      </c>
      <c r="H532" s="2" t="str">
        <f t="shared" si="46"/>
        <v>Sell</v>
      </c>
    </row>
    <row r="533" spans="1:8" ht="13.5" x14ac:dyDescent="0.25">
      <c r="A533" s="3">
        <f>TITRES_STAT!B536</f>
        <v>43553</v>
      </c>
      <c r="B533" s="5">
        <f>TITRES_STAT!D536</f>
        <v>2.1425000000000001</v>
      </c>
      <c r="C533" s="2">
        <f t="shared" si="48"/>
        <v>2.1414761395273016</v>
      </c>
      <c r="D533" s="2">
        <f t="shared" si="44"/>
        <v>2.1208956955030125</v>
      </c>
      <c r="E533" s="2">
        <f t="shared" si="43"/>
        <v>2.0580444024289157E-2</v>
      </c>
      <c r="F533" s="2">
        <f t="shared" si="47"/>
        <v>1.8516693426394591E-2</v>
      </c>
      <c r="G533" s="2">
        <f t="shared" si="45"/>
        <v>2.0637505978945668E-3</v>
      </c>
      <c r="H533" s="2" t="str">
        <f t="shared" si="46"/>
        <v>Sell</v>
      </c>
    </row>
    <row r="534" spans="1:8" ht="13.5" x14ac:dyDescent="0.25">
      <c r="A534" s="3">
        <f>TITRES_STAT!B537</f>
        <v>43556</v>
      </c>
      <c r="B534" s="5">
        <f>TITRES_STAT!D537</f>
        <v>2.0830000000000002</v>
      </c>
      <c r="C534" s="2">
        <f t="shared" si="48"/>
        <v>2.1408798103692552</v>
      </c>
      <c r="D534" s="2">
        <f t="shared" si="44"/>
        <v>2.1180886069472336</v>
      </c>
      <c r="E534" s="2">
        <f t="shared" si="43"/>
        <v>2.2791203422021677E-2</v>
      </c>
      <c r="F534" s="2">
        <f t="shared" si="47"/>
        <v>1.937159542552001E-2</v>
      </c>
      <c r="G534" s="2">
        <f t="shared" si="45"/>
        <v>3.4196079965016675E-3</v>
      </c>
      <c r="H534" s="2" t="str">
        <f t="shared" si="46"/>
        <v>Sell</v>
      </c>
    </row>
    <row r="535" spans="1:8" ht="13.5" x14ac:dyDescent="0.25">
      <c r="A535" s="3">
        <f>TITRES_STAT!B538</f>
        <v>43557</v>
      </c>
      <c r="B535" s="5">
        <f>TITRES_STAT!D538</f>
        <v>2.0830000000000002</v>
      </c>
      <c r="C535" s="2">
        <f t="shared" si="48"/>
        <v>2.138836762620139</v>
      </c>
      <c r="D535" s="2">
        <f t="shared" si="44"/>
        <v>2.1154894508770683</v>
      </c>
      <c r="E535" s="2">
        <f t="shared" si="43"/>
        <v>2.3347311743070698E-2</v>
      </c>
      <c r="F535" s="2">
        <f t="shared" si="47"/>
        <v>2.0166738689030149E-2</v>
      </c>
      <c r="G535" s="2">
        <f t="shared" si="45"/>
        <v>3.1805730540405489E-3</v>
      </c>
      <c r="H535" s="2" t="str">
        <f t="shared" si="46"/>
        <v>Sell</v>
      </c>
    </row>
    <row r="536" spans="1:8" ht="13.5" x14ac:dyDescent="0.25">
      <c r="A536" s="3">
        <f>TITRES_STAT!B539</f>
        <v>43558</v>
      </c>
      <c r="B536" s="5">
        <f>TITRES_STAT!D539</f>
        <v>2.0880000000000001</v>
      </c>
      <c r="C536" s="2">
        <f t="shared" si="48"/>
        <v>2.1378772606785792</v>
      </c>
      <c r="D536" s="2">
        <f t="shared" si="44"/>
        <v>2.1134531952565445</v>
      </c>
      <c r="E536" s="2">
        <f t="shared" si="43"/>
        <v>2.442406542203468E-2</v>
      </c>
      <c r="F536" s="2">
        <f t="shared" si="47"/>
        <v>2.1018204035631059E-2</v>
      </c>
      <c r="G536" s="2">
        <f t="shared" si="45"/>
        <v>3.4058613864036205E-3</v>
      </c>
      <c r="H536" s="2" t="str">
        <f t="shared" si="46"/>
        <v>Sell</v>
      </c>
    </row>
    <row r="537" spans="1:8" ht="13.5" x14ac:dyDescent="0.25">
      <c r="A537" s="3">
        <f>TITRES_STAT!B540</f>
        <v>43559</v>
      </c>
      <c r="B537" s="5">
        <f>TITRES_STAT!D540</f>
        <v>2.1326000000000001</v>
      </c>
      <c r="C537" s="2">
        <f t="shared" si="48"/>
        <v>2.1294346051895672</v>
      </c>
      <c r="D537" s="2">
        <f t="shared" si="44"/>
        <v>2.1148714770893933</v>
      </c>
      <c r="E537" s="2">
        <f t="shared" si="43"/>
        <v>1.4563128100173905E-2</v>
      </c>
      <c r="F537" s="2">
        <f t="shared" si="47"/>
        <v>1.9727188848539631E-2</v>
      </c>
      <c r="G537" s="2">
        <f t="shared" si="45"/>
        <v>-5.1640607483657251E-3</v>
      </c>
      <c r="H537" s="2" t="str">
        <f t="shared" si="46"/>
        <v>Hold</v>
      </c>
    </row>
    <row r="538" spans="1:8" ht="13.5" x14ac:dyDescent="0.25">
      <c r="A538" s="3">
        <f>TITRES_STAT!B541</f>
        <v>43560</v>
      </c>
      <c r="B538" s="5">
        <f>TITRES_STAT!D541</f>
        <v>2.0830000000000002</v>
      </c>
      <c r="C538" s="2">
        <f t="shared" si="48"/>
        <v>2.1314446659296338</v>
      </c>
      <c r="D538" s="2">
        <f t="shared" si="44"/>
        <v>2.1125106269346232</v>
      </c>
      <c r="E538" s="2">
        <f t="shared" si="43"/>
        <v>1.893403899501056E-2</v>
      </c>
      <c r="F538" s="2">
        <f t="shared" si="47"/>
        <v>1.9568558877833819E-2</v>
      </c>
      <c r="G538" s="2">
        <f t="shared" si="45"/>
        <v>-6.34519882823259E-4</v>
      </c>
      <c r="H538" s="2" t="str">
        <f t="shared" si="46"/>
        <v>Hold</v>
      </c>
    </row>
    <row r="539" spans="1:8" ht="13.5" x14ac:dyDescent="0.25">
      <c r="A539" s="3">
        <f>TITRES_STAT!B542</f>
        <v>43563</v>
      </c>
      <c r="B539" s="5">
        <f>TITRES_STAT!D542</f>
        <v>2.0482999999999998</v>
      </c>
      <c r="C539" s="2">
        <f t="shared" si="48"/>
        <v>2.1331454865558439</v>
      </c>
      <c r="D539" s="2">
        <f t="shared" si="44"/>
        <v>2.1077542841987253</v>
      </c>
      <c r="E539" s="2">
        <f t="shared" si="43"/>
        <v>2.5391202357118559E-2</v>
      </c>
      <c r="F539" s="2">
        <f t="shared" si="47"/>
        <v>2.0733087573690766E-2</v>
      </c>
      <c r="G539" s="2">
        <f t="shared" si="45"/>
        <v>4.6581147834277928E-3</v>
      </c>
      <c r="H539" s="2" t="str">
        <f t="shared" si="46"/>
        <v>Sell</v>
      </c>
    </row>
    <row r="540" spans="1:8" ht="13.5" x14ac:dyDescent="0.25">
      <c r="A540" s="3">
        <f>TITRES_STAT!B543</f>
        <v>43565</v>
      </c>
      <c r="B540" s="5">
        <f>TITRES_STAT!D543</f>
        <v>2.0731000000000002</v>
      </c>
      <c r="C540" s="2">
        <f t="shared" si="48"/>
        <v>2.1254307963164831</v>
      </c>
      <c r="D540" s="2">
        <f t="shared" si="44"/>
        <v>2.1051873001840051</v>
      </c>
      <c r="E540" s="2">
        <f t="shared" ref="E540:E603" si="49">C540-D540</f>
        <v>2.0243496132478001E-2</v>
      </c>
      <c r="F540" s="2">
        <f t="shared" si="47"/>
        <v>2.0635169285448212E-2</v>
      </c>
      <c r="G540" s="2">
        <f t="shared" si="45"/>
        <v>-3.9167315297021152E-4</v>
      </c>
      <c r="H540" s="2" t="str">
        <f t="shared" si="46"/>
        <v>Hold</v>
      </c>
    </row>
    <row r="541" spans="1:8" ht="13.5" x14ac:dyDescent="0.25">
      <c r="A541" s="3">
        <f>TITRES_STAT!B544</f>
        <v>43566</v>
      </c>
      <c r="B541" s="5">
        <f>TITRES_STAT!D544</f>
        <v>2.0333999999999999</v>
      </c>
      <c r="C541" s="2">
        <f t="shared" si="48"/>
        <v>2.1097491353447166</v>
      </c>
      <c r="D541" s="2">
        <f t="shared" ref="D541:D604" si="50">$D$4*B541+(1-$D$4)*D540</f>
        <v>2.0998697223925973</v>
      </c>
      <c r="E541" s="2">
        <f t="shared" si="49"/>
        <v>9.8794129521193597E-3</v>
      </c>
      <c r="F541" s="2">
        <f t="shared" si="47"/>
        <v>1.8484018018782442E-2</v>
      </c>
      <c r="G541" s="2">
        <f t="shared" si="45"/>
        <v>-8.6046050666630826E-3</v>
      </c>
      <c r="H541" s="2" t="str">
        <f t="shared" si="46"/>
        <v>Hold</v>
      </c>
    </row>
    <row r="542" spans="1:8" ht="13.5" x14ac:dyDescent="0.25">
      <c r="A542" s="3">
        <f>TITRES_STAT!B545</f>
        <v>43567</v>
      </c>
      <c r="B542" s="5">
        <f>TITRES_STAT!D545</f>
        <v>2.0284</v>
      </c>
      <c r="C542" s="2">
        <f t="shared" si="48"/>
        <v>2.110218499137837</v>
      </c>
      <c r="D542" s="2">
        <f t="shared" si="50"/>
        <v>2.0945756688820345</v>
      </c>
      <c r="E542" s="2">
        <f t="shared" si="49"/>
        <v>1.5642830255802487E-2</v>
      </c>
      <c r="F542" s="2">
        <f t="shared" si="47"/>
        <v>1.7915780466186453E-2</v>
      </c>
      <c r="G542" s="2">
        <f t="shared" si="45"/>
        <v>-2.2729502103839665E-3</v>
      </c>
      <c r="H542" s="2" t="str">
        <f t="shared" si="46"/>
        <v>Hold</v>
      </c>
    </row>
    <row r="543" spans="1:8" ht="13.5" x14ac:dyDescent="0.25">
      <c r="A543" s="3">
        <f>TITRES_STAT!B546</f>
        <v>43570</v>
      </c>
      <c r="B543" s="5">
        <f>TITRES_STAT!D546</f>
        <v>2.0333999999999999</v>
      </c>
      <c r="C543" s="2">
        <f t="shared" si="48"/>
        <v>2.115184883885862</v>
      </c>
      <c r="D543" s="2">
        <f t="shared" si="50"/>
        <v>2.0900441378537353</v>
      </c>
      <c r="E543" s="2">
        <f t="shared" si="49"/>
        <v>2.5140746032126682E-2</v>
      </c>
      <c r="F543" s="2">
        <f t="shared" si="47"/>
        <v>1.9360773579374501E-2</v>
      </c>
      <c r="G543" s="2">
        <f t="shared" si="45"/>
        <v>5.7799724527521808E-3</v>
      </c>
      <c r="H543" s="2" t="str">
        <f t="shared" si="46"/>
        <v>Sell</v>
      </c>
    </row>
    <row r="544" spans="1:8" ht="13.5" x14ac:dyDescent="0.25">
      <c r="A544" s="3">
        <f>TITRES_STAT!B547</f>
        <v>43571</v>
      </c>
      <c r="B544" s="5">
        <f>TITRES_STAT!D547</f>
        <v>2.0333999999999999</v>
      </c>
      <c r="C544" s="2">
        <f t="shared" si="48"/>
        <v>2.110233363288037</v>
      </c>
      <c r="D544" s="2">
        <f t="shared" si="50"/>
        <v>2.0858482757904957</v>
      </c>
      <c r="E544" s="2">
        <f t="shared" si="49"/>
        <v>2.4385087497541313E-2</v>
      </c>
      <c r="F544" s="2">
        <f t="shared" si="47"/>
        <v>2.0365636363007863E-2</v>
      </c>
      <c r="G544" s="2">
        <f t="shared" si="45"/>
        <v>4.0194511345334506E-3</v>
      </c>
      <c r="H544" s="2" t="str">
        <f t="shared" si="46"/>
        <v>Sell</v>
      </c>
    </row>
    <row r="545" spans="1:8" ht="13.5" x14ac:dyDescent="0.25">
      <c r="A545" s="3">
        <f>TITRES_STAT!B548</f>
        <v>43572</v>
      </c>
      <c r="B545" s="5">
        <f>TITRES_STAT!D548</f>
        <v>2.0384000000000002</v>
      </c>
      <c r="C545" s="2">
        <f t="shared" si="48"/>
        <v>2.1060436150898774</v>
      </c>
      <c r="D545" s="2">
        <f t="shared" si="50"/>
        <v>2.0823335886949037</v>
      </c>
      <c r="E545" s="2">
        <f t="shared" si="49"/>
        <v>2.371002639497366E-2</v>
      </c>
      <c r="F545" s="2">
        <f t="shared" si="47"/>
        <v>2.1034514369401021E-2</v>
      </c>
      <c r="G545" s="2">
        <f t="shared" si="45"/>
        <v>2.6755120255726392E-3</v>
      </c>
      <c r="H545" s="2" t="str">
        <f t="shared" si="46"/>
        <v>Sell</v>
      </c>
    </row>
    <row r="546" spans="1:8" ht="13.5" x14ac:dyDescent="0.25">
      <c r="A546" s="3">
        <f>TITRES_STAT!B549</f>
        <v>43573</v>
      </c>
      <c r="B546" s="5">
        <f>TITRES_STAT!D549</f>
        <v>1.9838</v>
      </c>
      <c r="C546" s="2">
        <f t="shared" si="48"/>
        <v>2.1032676743068195</v>
      </c>
      <c r="D546" s="2">
        <f t="shared" si="50"/>
        <v>2.0750348043471329</v>
      </c>
      <c r="E546" s="2">
        <f t="shared" si="49"/>
        <v>2.8232869959686546E-2</v>
      </c>
      <c r="F546" s="2">
        <f t="shared" si="47"/>
        <v>2.2474185487458127E-2</v>
      </c>
      <c r="G546" s="2">
        <f t="shared" si="45"/>
        <v>5.7586844722284196E-3</v>
      </c>
      <c r="H546" s="2" t="str">
        <f t="shared" si="46"/>
        <v>Sell</v>
      </c>
    </row>
    <row r="547" spans="1:8" ht="13.5" x14ac:dyDescent="0.25">
      <c r="A547" s="3">
        <f>TITRES_STAT!B550</f>
        <v>43574</v>
      </c>
      <c r="B547" s="5">
        <f>TITRES_STAT!D550</f>
        <v>1.9838</v>
      </c>
      <c r="C547" s="2">
        <f t="shared" si="48"/>
        <v>2.1077803397980781</v>
      </c>
      <c r="D547" s="2">
        <f t="shared" si="50"/>
        <v>2.0682766706917897</v>
      </c>
      <c r="E547" s="2">
        <f t="shared" si="49"/>
        <v>3.9503669106288442E-2</v>
      </c>
      <c r="F547" s="2">
        <f t="shared" si="47"/>
        <v>2.588008221122419E-2</v>
      </c>
      <c r="G547" s="2">
        <f t="shared" si="45"/>
        <v>1.3623586895064252E-2</v>
      </c>
      <c r="H547" s="2" t="str">
        <f t="shared" si="46"/>
        <v>Sell</v>
      </c>
    </row>
    <row r="548" spans="1:8" ht="13.5" x14ac:dyDescent="0.25">
      <c r="A548" s="3">
        <f>TITRES_STAT!B551</f>
        <v>43577</v>
      </c>
      <c r="B548" s="5">
        <f>TITRES_STAT!D551</f>
        <v>2.0680999999999998</v>
      </c>
      <c r="C548" s="2">
        <f t="shared" si="48"/>
        <v>2.1039679798291431</v>
      </c>
      <c r="D548" s="2">
        <f t="shared" si="50"/>
        <v>2.0682635839738794</v>
      </c>
      <c r="E548" s="2">
        <f t="shared" si="49"/>
        <v>3.5704395855263638E-2</v>
      </c>
      <c r="F548" s="2">
        <f t="shared" si="47"/>
        <v>2.784494494003208E-2</v>
      </c>
      <c r="G548" s="2">
        <f t="shared" ref="G548:G611" si="51">E548-F548</f>
        <v>7.8594509152315577E-3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43578</v>
      </c>
      <c r="B549" s="5">
        <f>TITRES_STAT!D552</f>
        <v>2.0632000000000001</v>
      </c>
      <c r="C549" s="2">
        <f t="shared" si="48"/>
        <v>2.095403675240044</v>
      </c>
      <c r="D549" s="2">
        <f t="shared" si="50"/>
        <v>2.067888503679518</v>
      </c>
      <c r="E549" s="2">
        <f t="shared" si="49"/>
        <v>2.7515171560525964E-2</v>
      </c>
      <c r="F549" s="2">
        <f t="shared" ref="F549:F612" si="53">(E549*(2/(10)))+((1-(2/10))*F548)</f>
        <v>2.7778990264130859E-2</v>
      </c>
      <c r="G549" s="2">
        <f t="shared" si="51"/>
        <v>-2.6381870360489557E-4</v>
      </c>
      <c r="H549" s="2" t="str">
        <f t="shared" si="52"/>
        <v>Hold</v>
      </c>
    </row>
    <row r="550" spans="1:8" ht="13.5" x14ac:dyDescent="0.25">
      <c r="A550" s="3">
        <f>TITRES_STAT!B553</f>
        <v>43579</v>
      </c>
      <c r="B550" s="5">
        <f>TITRES_STAT!D553</f>
        <v>2.0185</v>
      </c>
      <c r="C550" s="2">
        <f t="shared" si="48"/>
        <v>2.0919723405877293</v>
      </c>
      <c r="D550" s="2">
        <f t="shared" si="50"/>
        <v>2.0642300959995539</v>
      </c>
      <c r="E550" s="2">
        <f t="shared" si="49"/>
        <v>2.7742244588175424E-2</v>
      </c>
      <c r="F550" s="2">
        <f t="shared" si="53"/>
        <v>2.7771641128939775E-2</v>
      </c>
      <c r="G550" s="2">
        <f t="shared" si="51"/>
        <v>-2.9396540764350942E-5</v>
      </c>
      <c r="H550" s="2" t="str">
        <f t="shared" si="52"/>
        <v>Hold</v>
      </c>
    </row>
    <row r="551" spans="1:8" ht="13.5" x14ac:dyDescent="0.25">
      <c r="A551" s="3">
        <f>TITRES_STAT!B554</f>
        <v>43580</v>
      </c>
      <c r="B551" s="5">
        <f>TITRES_STAT!D554</f>
        <v>2.0779999999999998</v>
      </c>
      <c r="C551" s="2">
        <f t="shared" si="48"/>
        <v>2.0829612112665403</v>
      </c>
      <c r="D551" s="2">
        <f t="shared" si="50"/>
        <v>2.0652500888884759</v>
      </c>
      <c r="E551" s="2">
        <f t="shared" si="49"/>
        <v>1.7711122378064381E-2</v>
      </c>
      <c r="F551" s="2">
        <f t="shared" si="53"/>
        <v>2.5759537378764696E-2</v>
      </c>
      <c r="G551" s="2">
        <f t="shared" si="51"/>
        <v>-8.0484150007003145E-3</v>
      </c>
      <c r="H551" s="2" t="str">
        <f t="shared" si="52"/>
        <v>Hold</v>
      </c>
    </row>
    <row r="552" spans="1:8" ht="13.5" x14ac:dyDescent="0.25">
      <c r="A552" s="3">
        <f>TITRES_STAT!B555</f>
        <v>43581</v>
      </c>
      <c r="B552" s="5">
        <f>TITRES_STAT!D555</f>
        <v>2.0185</v>
      </c>
      <c r="C552" s="2">
        <f t="shared" si="48"/>
        <v>2.0745671787639957</v>
      </c>
      <c r="D552" s="2">
        <f t="shared" si="50"/>
        <v>2.0617871193411812</v>
      </c>
      <c r="E552" s="2">
        <f t="shared" si="49"/>
        <v>1.278005942281446E-2</v>
      </c>
      <c r="F552" s="2">
        <f t="shared" si="53"/>
        <v>2.316364178757465E-2</v>
      </c>
      <c r="G552" s="2">
        <f t="shared" si="51"/>
        <v>-1.038358236476019E-2</v>
      </c>
      <c r="H552" s="2" t="str">
        <f t="shared" si="52"/>
        <v>Hold</v>
      </c>
    </row>
    <row r="553" spans="1:8" ht="13.5" x14ac:dyDescent="0.25">
      <c r="A553" s="3">
        <f>TITRES_STAT!B556</f>
        <v>43584</v>
      </c>
      <c r="B553" s="5">
        <f>TITRES_STAT!D556</f>
        <v>2.0531999999999999</v>
      </c>
      <c r="C553" s="2">
        <f t="shared" si="48"/>
        <v>2.0682337666464576</v>
      </c>
      <c r="D553" s="2">
        <f t="shared" si="50"/>
        <v>2.0611510364270194</v>
      </c>
      <c r="E553" s="2">
        <f t="shared" si="49"/>
        <v>7.0827302194382824E-3</v>
      </c>
      <c r="F553" s="2">
        <f t="shared" si="53"/>
        <v>1.9947459473947375E-2</v>
      </c>
      <c r="G553" s="2">
        <f t="shared" si="51"/>
        <v>-1.2864729254509093E-2</v>
      </c>
      <c r="H553" s="2" t="str">
        <f t="shared" si="52"/>
        <v>Hold</v>
      </c>
    </row>
    <row r="554" spans="1:8" ht="13.5" x14ac:dyDescent="0.25">
      <c r="A554" s="3">
        <f>TITRES_STAT!B557</f>
        <v>43585</v>
      </c>
      <c r="B554" s="5">
        <f>TITRES_STAT!D557</f>
        <v>2.0531999999999999</v>
      </c>
      <c r="C554" s="2">
        <f t="shared" si="48"/>
        <v>2.0628747256239257</v>
      </c>
      <c r="D554" s="2">
        <f t="shared" si="50"/>
        <v>2.0605620707657586</v>
      </c>
      <c r="E554" s="2">
        <f t="shared" si="49"/>
        <v>2.312654858167118E-3</v>
      </c>
      <c r="F554" s="2">
        <f t="shared" si="53"/>
        <v>1.6420498550791324E-2</v>
      </c>
      <c r="G554" s="2">
        <f t="shared" si="51"/>
        <v>-1.4107843692624206E-2</v>
      </c>
      <c r="H554" s="2" t="str">
        <f t="shared" si="52"/>
        <v>Hold</v>
      </c>
    </row>
    <row r="555" spans="1:8" ht="13.5" x14ac:dyDescent="0.25">
      <c r="A555" s="3">
        <f>TITRES_STAT!B558</f>
        <v>43587</v>
      </c>
      <c r="B555" s="5">
        <f>TITRES_STAT!D558</f>
        <v>2.0731000000000002</v>
      </c>
      <c r="C555" s="2">
        <f t="shared" si="48"/>
        <v>2.0591093832202447</v>
      </c>
      <c r="D555" s="2">
        <f t="shared" si="50"/>
        <v>2.0614908062645911</v>
      </c>
      <c r="E555" s="2">
        <f t="shared" si="49"/>
        <v>-2.3814230443464091E-3</v>
      </c>
      <c r="F555" s="2">
        <f t="shared" si="53"/>
        <v>1.2660114231763778E-2</v>
      </c>
      <c r="G555" s="2">
        <f t="shared" si="51"/>
        <v>-1.5041537276110187E-2</v>
      </c>
      <c r="H555" s="2" t="str">
        <f t="shared" si="52"/>
        <v>Hold</v>
      </c>
    </row>
    <row r="556" spans="1:8" ht="13.5" x14ac:dyDescent="0.25">
      <c r="A556" s="3">
        <f>TITRES_STAT!B559</f>
        <v>43588</v>
      </c>
      <c r="B556" s="5">
        <f>TITRES_STAT!D559</f>
        <v>2.0135999999999998</v>
      </c>
      <c r="C556" s="2">
        <f t="shared" si="48"/>
        <v>2.0475233242632842</v>
      </c>
      <c r="D556" s="2">
        <f t="shared" si="50"/>
        <v>2.0579433391338808</v>
      </c>
      <c r="E556" s="2">
        <f t="shared" si="49"/>
        <v>-1.0420014870596628E-2</v>
      </c>
      <c r="F556" s="2">
        <f t="shared" si="53"/>
        <v>8.0440884112916965E-3</v>
      </c>
      <c r="G556" s="2">
        <f t="shared" si="51"/>
        <v>-1.8464103281888324E-2</v>
      </c>
      <c r="H556" s="2" t="str">
        <f t="shared" si="52"/>
        <v>Hold</v>
      </c>
    </row>
    <row r="557" spans="1:8" ht="13.5" x14ac:dyDescent="0.25">
      <c r="A557" s="3">
        <f>TITRES_STAT!B560</f>
        <v>43591</v>
      </c>
      <c r="B557" s="5">
        <f>TITRES_STAT!D560</f>
        <v>2.0581999999999998</v>
      </c>
      <c r="C557" s="2">
        <f t="shared" si="48"/>
        <v>2.0377197359150867</v>
      </c>
      <c r="D557" s="2">
        <f t="shared" si="50"/>
        <v>2.0579623510498894</v>
      </c>
      <c r="E557" s="2">
        <f t="shared" si="49"/>
        <v>-2.0242615134802744E-2</v>
      </c>
      <c r="F557" s="2">
        <f t="shared" si="53"/>
        <v>2.3867477020728086E-3</v>
      </c>
      <c r="G557" s="2">
        <f t="shared" si="51"/>
        <v>-2.2629362836875552E-2</v>
      </c>
      <c r="H557" s="2" t="str">
        <f t="shared" si="52"/>
        <v>Hold</v>
      </c>
    </row>
    <row r="558" spans="1:8" ht="13.5" x14ac:dyDescent="0.25">
      <c r="A558" s="3">
        <f>TITRES_STAT!B561</f>
        <v>43592</v>
      </c>
      <c r="B558" s="5">
        <f>TITRES_STAT!D561</f>
        <v>2.0581999999999998</v>
      </c>
      <c r="C558" s="2">
        <f t="shared" si="48"/>
        <v>2.0423936226973813</v>
      </c>
      <c r="D558" s="2">
        <f t="shared" si="50"/>
        <v>2.0579799546758233</v>
      </c>
      <c r="E558" s="2">
        <f t="shared" si="49"/>
        <v>-1.5586331978441947E-2</v>
      </c>
      <c r="F558" s="2">
        <f t="shared" si="53"/>
        <v>-1.2078682340301427E-3</v>
      </c>
      <c r="G558" s="2">
        <f t="shared" si="51"/>
        <v>-1.4378463744411804E-2</v>
      </c>
      <c r="H558" s="2" t="str">
        <f t="shared" si="52"/>
        <v>Hold</v>
      </c>
    </row>
    <row r="559" spans="1:8" ht="13.5" x14ac:dyDescent="0.25">
      <c r="A559" s="3">
        <f>TITRES_STAT!B562</f>
        <v>43593</v>
      </c>
      <c r="B559" s="5">
        <f>TITRES_STAT!D562</f>
        <v>2.0333999999999999</v>
      </c>
      <c r="C559" s="2">
        <f t="shared" si="48"/>
        <v>2.0455946038208612</v>
      </c>
      <c r="D559" s="2">
        <f t="shared" si="50"/>
        <v>2.056159217292429</v>
      </c>
      <c r="E559" s="2">
        <f t="shared" si="49"/>
        <v>-1.0564613471567785E-2</v>
      </c>
      <c r="F559" s="2">
        <f t="shared" si="53"/>
        <v>-3.0792172815376716E-3</v>
      </c>
      <c r="G559" s="2">
        <f t="shared" si="51"/>
        <v>-7.4853961900301132E-3</v>
      </c>
      <c r="H559" s="2" t="str">
        <f t="shared" si="52"/>
        <v>Hold</v>
      </c>
    </row>
    <row r="560" spans="1:8" ht="13.5" x14ac:dyDescent="0.25">
      <c r="A560" s="3">
        <f>TITRES_STAT!B563</f>
        <v>43594</v>
      </c>
      <c r="B560" s="5">
        <f>TITRES_STAT!D563</f>
        <v>2.0482999999999998</v>
      </c>
      <c r="C560" s="2">
        <f t="shared" si="48"/>
        <v>2.0414262032330366</v>
      </c>
      <c r="D560" s="2">
        <f t="shared" si="50"/>
        <v>2.0555770530485455</v>
      </c>
      <c r="E560" s="2">
        <f t="shared" si="49"/>
        <v>-1.4150849815508959E-2</v>
      </c>
      <c r="F560" s="2">
        <f t="shared" si="53"/>
        <v>-5.2935437883319288E-3</v>
      </c>
      <c r="G560" s="2">
        <f t="shared" si="51"/>
        <v>-8.8573060271770303E-3</v>
      </c>
      <c r="H560" s="2" t="str">
        <f t="shared" si="52"/>
        <v>Hold</v>
      </c>
    </row>
    <row r="561" spans="1:8" ht="13.5" x14ac:dyDescent="0.25">
      <c r="A561" s="3">
        <f>TITRES_STAT!B564</f>
        <v>43595</v>
      </c>
      <c r="B561" s="5">
        <f>TITRES_STAT!D564</f>
        <v>1.9887999999999999</v>
      </c>
      <c r="C561" s="2">
        <f t="shared" si="48"/>
        <v>2.0470529411971845</v>
      </c>
      <c r="D561" s="2">
        <f t="shared" si="50"/>
        <v>2.0506306046745792</v>
      </c>
      <c r="E561" s="2">
        <f t="shared" si="49"/>
        <v>-3.5776634773947436E-3</v>
      </c>
      <c r="F561" s="2">
        <f t="shared" si="53"/>
        <v>-4.9503677261444924E-3</v>
      </c>
      <c r="G561" s="2">
        <f t="shared" si="51"/>
        <v>1.3727042487497489E-3</v>
      </c>
      <c r="H561" s="2" t="str">
        <f t="shared" si="52"/>
        <v>Sell</v>
      </c>
    </row>
    <row r="562" spans="1:8" ht="13.5" x14ac:dyDescent="0.25">
      <c r="A562" s="3">
        <f>TITRES_STAT!B565</f>
        <v>43598</v>
      </c>
      <c r="B562" s="5">
        <f>TITRES_STAT!D565</f>
        <v>2.0482999999999998</v>
      </c>
      <c r="C562" s="2">
        <f t="shared" si="48"/>
        <v>2.0426601810130021</v>
      </c>
      <c r="D562" s="2">
        <f t="shared" si="50"/>
        <v>2.0504579672912771</v>
      </c>
      <c r="E562" s="2">
        <f t="shared" si="49"/>
        <v>-7.7977862782749874E-3</v>
      </c>
      <c r="F562" s="2">
        <f t="shared" si="53"/>
        <v>-5.5198514365705914E-3</v>
      </c>
      <c r="G562" s="2">
        <f t="shared" si="51"/>
        <v>-2.277934841704396E-3</v>
      </c>
      <c r="H562" s="2" t="str">
        <f t="shared" si="52"/>
        <v>Hold</v>
      </c>
    </row>
    <row r="563" spans="1:8" ht="13.5" x14ac:dyDescent="0.25">
      <c r="A563" s="3">
        <f>TITRES_STAT!B566</f>
        <v>43599</v>
      </c>
      <c r="B563" s="5">
        <f>TITRES_STAT!D566</f>
        <v>2.0581999999999998</v>
      </c>
      <c r="C563" s="2">
        <f t="shared" si="48"/>
        <v>2.0442816916263862</v>
      </c>
      <c r="D563" s="2">
        <f t="shared" si="50"/>
        <v>2.0510314511956267</v>
      </c>
      <c r="E563" s="2">
        <f t="shared" si="49"/>
        <v>-6.7497595692405099E-3</v>
      </c>
      <c r="F563" s="2">
        <f t="shared" si="53"/>
        <v>-5.7658330631045751E-3</v>
      </c>
      <c r="G563" s="2">
        <f t="shared" si="51"/>
        <v>-9.839265061359348E-4</v>
      </c>
      <c r="H563" s="2" t="str">
        <f t="shared" si="52"/>
        <v>Hold</v>
      </c>
    </row>
    <row r="564" spans="1:8" ht="13.5" x14ac:dyDescent="0.25">
      <c r="A564" s="3">
        <f>TITRES_STAT!B567</f>
        <v>43600</v>
      </c>
      <c r="B564" s="5">
        <f>TITRES_STAT!D567</f>
        <v>2.1027999999999998</v>
      </c>
      <c r="C564" s="2">
        <f t="shared" si="48"/>
        <v>2.0456537390684804</v>
      </c>
      <c r="D564" s="2">
        <f t="shared" si="50"/>
        <v>2.0548661585144692</v>
      </c>
      <c r="E564" s="2">
        <f t="shared" si="49"/>
        <v>-9.2124194459888287E-3</v>
      </c>
      <c r="F564" s="2">
        <f t="shared" si="53"/>
        <v>-6.455150339681426E-3</v>
      </c>
      <c r="G564" s="2">
        <f t="shared" si="51"/>
        <v>-2.7572691063074027E-3</v>
      </c>
      <c r="H564" s="2" t="str">
        <f t="shared" si="52"/>
        <v>Hold</v>
      </c>
    </row>
    <row r="565" spans="1:8" ht="13.5" x14ac:dyDescent="0.25">
      <c r="A565" s="3">
        <f>TITRES_STAT!B568</f>
        <v>43601</v>
      </c>
      <c r="B565" s="5">
        <f>TITRES_STAT!D568</f>
        <v>2.0830000000000002</v>
      </c>
      <c r="C565" s="2">
        <f t="shared" si="48"/>
        <v>2.0498762407502524</v>
      </c>
      <c r="D565" s="2">
        <f t="shared" si="50"/>
        <v>2.0569501467726568</v>
      </c>
      <c r="E565" s="2">
        <f t="shared" si="49"/>
        <v>-7.0739060224043193E-3</v>
      </c>
      <c r="F565" s="2">
        <f t="shared" si="53"/>
        <v>-6.5789014762260055E-3</v>
      </c>
      <c r="G565" s="2">
        <f t="shared" si="51"/>
        <v>-4.9500454617831379E-4</v>
      </c>
      <c r="H565" s="2" t="str">
        <f t="shared" si="52"/>
        <v>Hold</v>
      </c>
    </row>
    <row r="566" spans="1:8" ht="13.5" x14ac:dyDescent="0.25">
      <c r="A566" s="3">
        <f>TITRES_STAT!B569</f>
        <v>43602</v>
      </c>
      <c r="B566" s="5">
        <f>TITRES_STAT!D569</f>
        <v>2.0432999999999999</v>
      </c>
      <c r="C566" s="2">
        <f t="shared" si="48"/>
        <v>2.0442952806348291</v>
      </c>
      <c r="D566" s="2">
        <f t="shared" si="50"/>
        <v>2.0559390247894971</v>
      </c>
      <c r="E566" s="2">
        <f t="shared" si="49"/>
        <v>-1.1643744154667957E-2</v>
      </c>
      <c r="F566" s="2">
        <f t="shared" si="53"/>
        <v>-7.5918700119143962E-3</v>
      </c>
      <c r="G566" s="2">
        <f t="shared" si="51"/>
        <v>-4.0518741427535603E-3</v>
      </c>
      <c r="H566" s="2" t="str">
        <f t="shared" si="52"/>
        <v>Hold</v>
      </c>
    </row>
    <row r="567" spans="1:8" ht="13.5" x14ac:dyDescent="0.25">
      <c r="A567" s="3">
        <f>TITRES_STAT!B570</f>
        <v>43605</v>
      </c>
      <c r="B567" s="5">
        <f>TITRES_STAT!D570</f>
        <v>2.0929000000000002</v>
      </c>
      <c r="C567" s="2">
        <f t="shared" si="48"/>
        <v>2.0464344682294708</v>
      </c>
      <c r="D567" s="2">
        <f t="shared" si="50"/>
        <v>2.0586768748050899</v>
      </c>
      <c r="E567" s="2">
        <f t="shared" si="49"/>
        <v>-1.2242406575619036E-2</v>
      </c>
      <c r="F567" s="2">
        <f t="shared" si="53"/>
        <v>-8.5219773246553252E-3</v>
      </c>
      <c r="G567" s="2">
        <f t="shared" si="51"/>
        <v>-3.7204292509637107E-3</v>
      </c>
      <c r="H567" s="2" t="str">
        <f t="shared" si="52"/>
        <v>Hold</v>
      </c>
    </row>
    <row r="568" spans="1:8" ht="13.5" x14ac:dyDescent="0.25">
      <c r="A568" s="3">
        <f>TITRES_STAT!B571</f>
        <v>43606</v>
      </c>
      <c r="B568" s="5">
        <f>TITRES_STAT!D571</f>
        <v>2.1623000000000001</v>
      </c>
      <c r="C568" s="2">
        <f t="shared" si="48"/>
        <v>2.0482445500403217</v>
      </c>
      <c r="D568" s="2">
        <f t="shared" si="50"/>
        <v>2.0663526618565649</v>
      </c>
      <c r="E568" s="2">
        <f t="shared" si="49"/>
        <v>-1.8108111816243166E-2</v>
      </c>
      <c r="F568" s="2">
        <f t="shared" si="53"/>
        <v>-1.0439204222972894E-2</v>
      </c>
      <c r="G568" s="2">
        <f t="shared" si="51"/>
        <v>-7.6689075932702723E-3</v>
      </c>
      <c r="H568" s="2" t="str">
        <f t="shared" si="52"/>
        <v>Hold</v>
      </c>
    </row>
    <row r="569" spans="1:8" ht="13.5" x14ac:dyDescent="0.25">
      <c r="A569" s="3">
        <f>TITRES_STAT!B572</f>
        <v>43607</v>
      </c>
      <c r="B569" s="5">
        <f>TITRES_STAT!D572</f>
        <v>2.1326000000000001</v>
      </c>
      <c r="C569" s="2">
        <f t="shared" si="48"/>
        <v>2.0459607731110414</v>
      </c>
      <c r="D569" s="2">
        <f t="shared" si="50"/>
        <v>2.0712598720894118</v>
      </c>
      <c r="E569" s="2">
        <f t="shared" si="49"/>
        <v>-2.5299098978370349E-2</v>
      </c>
      <c r="F569" s="2">
        <f t="shared" si="53"/>
        <v>-1.3411183174052385E-2</v>
      </c>
      <c r="G569" s="2">
        <f t="shared" si="51"/>
        <v>-1.1887915804317964E-2</v>
      </c>
      <c r="H569" s="2" t="str">
        <f t="shared" si="52"/>
        <v>Hold</v>
      </c>
    </row>
    <row r="570" spans="1:8" ht="13.5" x14ac:dyDescent="0.25">
      <c r="A570" s="3">
        <f>TITRES_STAT!B573</f>
        <v>43608</v>
      </c>
      <c r="B570" s="5">
        <f>TITRES_STAT!D573</f>
        <v>2.1078000000000001</v>
      </c>
      <c r="C570" s="2">
        <f t="shared" si="48"/>
        <v>2.0463206541708812</v>
      </c>
      <c r="D570" s="2">
        <f t="shared" si="50"/>
        <v>2.0739665482309366</v>
      </c>
      <c r="E570" s="2">
        <f t="shared" si="49"/>
        <v>-2.7645894060055465E-2</v>
      </c>
      <c r="F570" s="2">
        <f t="shared" si="53"/>
        <v>-1.6258125351253004E-2</v>
      </c>
      <c r="G570" s="2">
        <f t="shared" si="51"/>
        <v>-1.1387768708802461E-2</v>
      </c>
      <c r="H570" s="2" t="str">
        <f t="shared" si="52"/>
        <v>Hold</v>
      </c>
    </row>
    <row r="571" spans="1:8" ht="13.5" x14ac:dyDescent="0.25">
      <c r="A571" s="3">
        <f>TITRES_STAT!B574</f>
        <v>43609</v>
      </c>
      <c r="B571" s="5">
        <f>TITRES_STAT!D574</f>
        <v>2.1276000000000002</v>
      </c>
      <c r="C571" s="2">
        <f t="shared" si="48"/>
        <v>2.0374713227599761</v>
      </c>
      <c r="D571" s="2">
        <f t="shared" si="50"/>
        <v>2.0779393965101267</v>
      </c>
      <c r="E571" s="2">
        <f t="shared" si="49"/>
        <v>-4.0468073750150602E-2</v>
      </c>
      <c r="F571" s="2">
        <f t="shared" si="53"/>
        <v>-2.1100115031032526E-2</v>
      </c>
      <c r="G571" s="2">
        <f t="shared" si="51"/>
        <v>-1.9367958719118075E-2</v>
      </c>
      <c r="H571" s="2" t="str">
        <f t="shared" si="52"/>
        <v>Hold</v>
      </c>
    </row>
    <row r="572" spans="1:8" ht="13.5" x14ac:dyDescent="0.25">
      <c r="A572" s="3">
        <f>TITRES_STAT!B575</f>
        <v>43612</v>
      </c>
      <c r="B572" s="5">
        <f>TITRES_STAT!D575</f>
        <v>2.1326000000000001</v>
      </c>
      <c r="C572" s="2">
        <f t="shared" si="48"/>
        <v>2.0391372731045951</v>
      </c>
      <c r="D572" s="2">
        <f t="shared" si="50"/>
        <v>2.0819883301019693</v>
      </c>
      <c r="E572" s="2">
        <f t="shared" si="49"/>
        <v>-4.2851056997374126E-2</v>
      </c>
      <c r="F572" s="2">
        <f t="shared" si="53"/>
        <v>-2.5450303424300848E-2</v>
      </c>
      <c r="G572" s="2">
        <f t="shared" si="51"/>
        <v>-1.7400753573073278E-2</v>
      </c>
      <c r="H572" s="2" t="str">
        <f t="shared" si="52"/>
        <v>Hold</v>
      </c>
    </row>
    <row r="573" spans="1:8" ht="13.5" x14ac:dyDescent="0.25">
      <c r="A573" s="3">
        <f>TITRES_STAT!B576</f>
        <v>43613</v>
      </c>
      <c r="B573" s="5">
        <f>TITRES_STAT!D576</f>
        <v>2.0830000000000002</v>
      </c>
      <c r="C573" s="2">
        <f t="shared" si="48"/>
        <v>2.0420700003192729</v>
      </c>
      <c r="D573" s="2">
        <f t="shared" si="50"/>
        <v>2.0820632686129343</v>
      </c>
      <c r="E573" s="2">
        <f t="shared" si="49"/>
        <v>-3.9993268293661455E-2</v>
      </c>
      <c r="F573" s="2">
        <f t="shared" si="53"/>
        <v>-2.8358896398172968E-2</v>
      </c>
      <c r="G573" s="2">
        <f t="shared" si="51"/>
        <v>-1.1634371895488486E-2</v>
      </c>
      <c r="H573" s="2" t="str">
        <f t="shared" si="52"/>
        <v>Hold</v>
      </c>
    </row>
    <row r="574" spans="1:8" ht="13.5" x14ac:dyDescent="0.25">
      <c r="A574" s="3">
        <f>TITRES_STAT!B577</f>
        <v>43614</v>
      </c>
      <c r="B574" s="5">
        <f>TITRES_STAT!D577</f>
        <v>2.0830000000000002</v>
      </c>
      <c r="C574" s="2">
        <f t="shared" si="48"/>
        <v>2.0514130771932306</v>
      </c>
      <c r="D574" s="2">
        <f t="shared" si="50"/>
        <v>2.0821326561230875</v>
      </c>
      <c r="E574" s="2">
        <f t="shared" si="49"/>
        <v>-3.0719578929856883E-2</v>
      </c>
      <c r="F574" s="2">
        <f t="shared" si="53"/>
        <v>-2.8831032904509755E-2</v>
      </c>
      <c r="G574" s="2">
        <f t="shared" si="51"/>
        <v>-1.8885460253471285E-3</v>
      </c>
      <c r="H574" s="2" t="str">
        <f t="shared" si="52"/>
        <v>Hold</v>
      </c>
    </row>
    <row r="575" spans="1:8" ht="13.5" x14ac:dyDescent="0.25">
      <c r="A575" s="3">
        <f>TITRES_STAT!B578</f>
        <v>43615</v>
      </c>
      <c r="B575" s="5">
        <f>TITRES_STAT!D578</f>
        <v>2.1276000000000002</v>
      </c>
      <c r="C575" s="2">
        <f t="shared" si="48"/>
        <v>2.0562726037788877</v>
      </c>
      <c r="D575" s="2">
        <f t="shared" si="50"/>
        <v>2.0855006075213773</v>
      </c>
      <c r="E575" s="2">
        <f t="shared" si="49"/>
        <v>-2.9228003742489683E-2</v>
      </c>
      <c r="F575" s="2">
        <f t="shared" si="53"/>
        <v>-2.891042707210574E-2</v>
      </c>
      <c r="G575" s="2">
        <f t="shared" si="51"/>
        <v>-3.1757667038394277E-4</v>
      </c>
      <c r="H575" s="2" t="str">
        <f t="shared" si="52"/>
        <v>Hold</v>
      </c>
    </row>
    <row r="576" spans="1:8" ht="13.5" x14ac:dyDescent="0.25">
      <c r="A576" s="3">
        <f>TITRES_STAT!B579</f>
        <v>43616</v>
      </c>
      <c r="B576" s="5">
        <f>TITRES_STAT!D579</f>
        <v>2.1276000000000002</v>
      </c>
      <c r="C576" s="2">
        <f t="shared" si="48"/>
        <v>2.0542768185821356</v>
      </c>
      <c r="D576" s="2">
        <f t="shared" si="50"/>
        <v>2.0886190810383125</v>
      </c>
      <c r="E576" s="2">
        <f t="shared" si="49"/>
        <v>-3.4342262456176886E-2</v>
      </c>
      <c r="F576" s="2">
        <f t="shared" si="53"/>
        <v>-2.9996794148919974E-2</v>
      </c>
      <c r="G576" s="2">
        <f t="shared" si="51"/>
        <v>-4.3454683072569125E-3</v>
      </c>
      <c r="H576" s="2" t="str">
        <f t="shared" si="52"/>
        <v>Hold</v>
      </c>
    </row>
    <row r="577" spans="1:8" ht="13.5" x14ac:dyDescent="0.25">
      <c r="A577" s="3">
        <f>TITRES_STAT!B580</f>
        <v>43619</v>
      </c>
      <c r="B577" s="5">
        <f>TITRES_STAT!D580</f>
        <v>2.1326000000000001</v>
      </c>
      <c r="C577" s="2">
        <f t="shared" si="48"/>
        <v>2.0602188464925764</v>
      </c>
      <c r="D577" s="2">
        <f t="shared" si="50"/>
        <v>2.0918769268873265</v>
      </c>
      <c r="E577" s="2">
        <f t="shared" si="49"/>
        <v>-3.1658080394750154E-2</v>
      </c>
      <c r="F577" s="2">
        <f t="shared" si="53"/>
        <v>-3.0329051398086011E-2</v>
      </c>
      <c r="G577" s="2">
        <f t="shared" si="51"/>
        <v>-1.329028996664143E-3</v>
      </c>
      <c r="H577" s="2" t="str">
        <f t="shared" si="52"/>
        <v>Hold</v>
      </c>
    </row>
    <row r="578" spans="1:8" ht="13.5" x14ac:dyDescent="0.25">
      <c r="A578" s="3">
        <f>TITRES_STAT!B581</f>
        <v>43623</v>
      </c>
      <c r="B578" s="5">
        <f>TITRES_STAT!D581</f>
        <v>2.1326000000000001</v>
      </c>
      <c r="C578" s="2">
        <f t="shared" si="48"/>
        <v>2.0759236393398721</v>
      </c>
      <c r="D578" s="2">
        <f t="shared" si="50"/>
        <v>2.0948934508215986</v>
      </c>
      <c r="E578" s="2">
        <f t="shared" si="49"/>
        <v>-1.8969811481726495E-2</v>
      </c>
      <c r="F578" s="2">
        <f t="shared" si="53"/>
        <v>-2.8057203414814109E-2</v>
      </c>
      <c r="G578" s="2">
        <f t="shared" si="51"/>
        <v>9.0873919330876143E-3</v>
      </c>
      <c r="H578" s="2" t="str">
        <f t="shared" si="52"/>
        <v>Sell</v>
      </c>
    </row>
    <row r="579" spans="1:8" ht="13.5" x14ac:dyDescent="0.25">
      <c r="A579" s="3">
        <f>TITRES_STAT!B582</f>
        <v>43626</v>
      </c>
      <c r="B579" s="5">
        <f>TITRES_STAT!D582</f>
        <v>2.1326000000000001</v>
      </c>
      <c r="C579" s="2">
        <f t="shared" si="48"/>
        <v>2.0846430794414301</v>
      </c>
      <c r="D579" s="2">
        <f t="shared" si="50"/>
        <v>2.0976865285385173</v>
      </c>
      <c r="E579" s="2">
        <f t="shared" si="49"/>
        <v>-1.3043449097087212E-2</v>
      </c>
      <c r="F579" s="2">
        <f t="shared" si="53"/>
        <v>-2.505445255126873E-2</v>
      </c>
      <c r="G579" s="2">
        <f t="shared" si="51"/>
        <v>1.2011003454181518E-2</v>
      </c>
      <c r="H579" s="2" t="str">
        <f t="shared" si="52"/>
        <v>Sell</v>
      </c>
    </row>
    <row r="580" spans="1:8" ht="13.5" x14ac:dyDescent="0.25">
      <c r="A580" s="3">
        <f>TITRES_STAT!B583</f>
        <v>43627</v>
      </c>
      <c r="B580" s="5">
        <f>TITRES_STAT!D583</f>
        <v>2.1326000000000001</v>
      </c>
      <c r="C580" s="2">
        <f t="shared" si="48"/>
        <v>2.0882056826042872</v>
      </c>
      <c r="D580" s="2">
        <f t="shared" si="50"/>
        <v>2.1002727116097382</v>
      </c>
      <c r="E580" s="2">
        <f t="shared" si="49"/>
        <v>-1.206702900545098E-2</v>
      </c>
      <c r="F580" s="2">
        <f t="shared" si="53"/>
        <v>-2.2456967842105179E-2</v>
      </c>
      <c r="G580" s="2">
        <f t="shared" si="51"/>
        <v>1.0389938836654199E-2</v>
      </c>
      <c r="H580" s="2" t="str">
        <f t="shared" si="52"/>
        <v>Sell</v>
      </c>
    </row>
    <row r="581" spans="1:8" ht="13.5" x14ac:dyDescent="0.25">
      <c r="A581" s="3">
        <f>TITRES_STAT!B584</f>
        <v>43628</v>
      </c>
      <c r="B581" s="5">
        <f>TITRES_STAT!D584</f>
        <v>2.1326000000000001</v>
      </c>
      <c r="C581" s="2">
        <f t="shared" si="48"/>
        <v>2.0942663468190124</v>
      </c>
      <c r="D581" s="2">
        <f t="shared" si="50"/>
        <v>2.1026673255645725</v>
      </c>
      <c r="E581" s="2">
        <f t="shared" si="49"/>
        <v>-8.400978745560117E-3</v>
      </c>
      <c r="F581" s="2">
        <f t="shared" si="53"/>
        <v>-1.9645770022796168E-2</v>
      </c>
      <c r="G581" s="2">
        <f t="shared" si="51"/>
        <v>1.1244791277236051E-2</v>
      </c>
      <c r="H581" s="2" t="str">
        <f t="shared" si="52"/>
        <v>Sell</v>
      </c>
    </row>
    <row r="582" spans="1:8" ht="13.5" x14ac:dyDescent="0.25">
      <c r="A582" s="3">
        <f>TITRES_STAT!B585</f>
        <v>43629</v>
      </c>
      <c r="B582" s="5">
        <f>TITRES_STAT!D585</f>
        <v>2.1027999999999998</v>
      </c>
      <c r="C582" s="2">
        <f t="shared" si="48"/>
        <v>2.1001638319237799</v>
      </c>
      <c r="D582" s="2">
        <f t="shared" si="50"/>
        <v>2.10267715330053</v>
      </c>
      <c r="E582" s="2">
        <f t="shared" si="49"/>
        <v>-2.5133213767500884E-3</v>
      </c>
      <c r="F582" s="2">
        <f t="shared" si="53"/>
        <v>-1.6219280293586952E-2</v>
      </c>
      <c r="G582" s="2">
        <f t="shared" si="51"/>
        <v>1.3705958916836864E-2</v>
      </c>
      <c r="H582" s="2" t="str">
        <f t="shared" si="52"/>
        <v>Sell</v>
      </c>
    </row>
    <row r="583" spans="1:8" ht="13.5" x14ac:dyDescent="0.25">
      <c r="A583" s="3">
        <f>TITRES_STAT!B586</f>
        <v>43630</v>
      </c>
      <c r="B583" s="5">
        <f>TITRES_STAT!D586</f>
        <v>2.1027999999999998</v>
      </c>
      <c r="C583" s="2">
        <f t="shared" si="48"/>
        <v>2.0975232423970445</v>
      </c>
      <c r="D583" s="2">
        <f t="shared" si="50"/>
        <v>2.1026862530560462</v>
      </c>
      <c r="E583" s="2">
        <f t="shared" si="49"/>
        <v>-5.16301065900171E-3</v>
      </c>
      <c r="F583" s="2">
        <f t="shared" si="53"/>
        <v>-1.4008026366669904E-2</v>
      </c>
      <c r="G583" s="2">
        <f t="shared" si="51"/>
        <v>8.8450157076681944E-3</v>
      </c>
      <c r="H583" s="2" t="str">
        <f t="shared" si="52"/>
        <v>Sell</v>
      </c>
    </row>
    <row r="584" spans="1:8" ht="13.5" x14ac:dyDescent="0.25">
      <c r="A584" s="3">
        <f>TITRES_STAT!B587</f>
        <v>43633</v>
      </c>
      <c r="B584" s="5">
        <f>TITRES_STAT!D587</f>
        <v>2.0680999999999998</v>
      </c>
      <c r="C584" s="2">
        <f t="shared" si="48"/>
        <v>2.0952888974128836</v>
      </c>
      <c r="D584" s="2">
        <f t="shared" si="50"/>
        <v>2.1001243083852281</v>
      </c>
      <c r="E584" s="2">
        <f t="shared" si="49"/>
        <v>-4.8354109723445227E-3</v>
      </c>
      <c r="F584" s="2">
        <f t="shared" si="53"/>
        <v>-1.2173503287804827E-2</v>
      </c>
      <c r="G584" s="2">
        <f t="shared" si="51"/>
        <v>7.3380923154603046E-3</v>
      </c>
      <c r="H584" s="2" t="str">
        <f t="shared" si="52"/>
        <v>Sell</v>
      </c>
    </row>
    <row r="585" spans="1:8" ht="13.5" x14ac:dyDescent="0.25">
      <c r="A585" s="3">
        <f>TITRES_STAT!B588</f>
        <v>43634</v>
      </c>
      <c r="B585" s="5">
        <f>TITRES_STAT!D588</f>
        <v>2.1027999999999998</v>
      </c>
      <c r="C585" s="2">
        <f t="shared" si="48"/>
        <v>2.1002598362724401</v>
      </c>
      <c r="D585" s="2">
        <f t="shared" si="50"/>
        <v>2.1003225077641003</v>
      </c>
      <c r="E585" s="2">
        <f t="shared" si="49"/>
        <v>-6.2671491660282186E-5</v>
      </c>
      <c r="F585" s="2">
        <f t="shared" si="53"/>
        <v>-9.7513369285759186E-3</v>
      </c>
      <c r="G585" s="2">
        <f t="shared" si="51"/>
        <v>9.6886654369156364E-3</v>
      </c>
      <c r="H585" s="2" t="str">
        <f t="shared" si="52"/>
        <v>Sell</v>
      </c>
    </row>
    <row r="586" spans="1:8" ht="13.5" x14ac:dyDescent="0.25">
      <c r="A586" s="3">
        <f>TITRES_STAT!B589</f>
        <v>43635</v>
      </c>
      <c r="B586" s="5">
        <f>TITRES_STAT!D589</f>
        <v>2.0731000000000002</v>
      </c>
      <c r="C586" s="2">
        <f t="shared" si="48"/>
        <v>2.1044660153074495</v>
      </c>
      <c r="D586" s="2">
        <f t="shared" si="50"/>
        <v>2.0983060257075006</v>
      </c>
      <c r="E586" s="2">
        <f t="shared" si="49"/>
        <v>6.1599895999489007E-3</v>
      </c>
      <c r="F586" s="2">
        <f t="shared" si="53"/>
        <v>-6.5690716228709554E-3</v>
      </c>
      <c r="G586" s="2">
        <f t="shared" si="51"/>
        <v>1.2729061222819856E-2</v>
      </c>
      <c r="H586" s="2" t="str">
        <f t="shared" si="52"/>
        <v>Sell</v>
      </c>
    </row>
    <row r="587" spans="1:8" ht="13.5" x14ac:dyDescent="0.25">
      <c r="A587" s="3">
        <f>TITRES_STAT!B590</f>
        <v>43636</v>
      </c>
      <c r="B587" s="5">
        <f>TITRES_STAT!D590</f>
        <v>2.1027999999999998</v>
      </c>
      <c r="C587" s="2">
        <f t="shared" si="48"/>
        <v>2.108794320644765</v>
      </c>
      <c r="D587" s="2">
        <f t="shared" si="50"/>
        <v>2.0986389126921301</v>
      </c>
      <c r="E587" s="2">
        <f t="shared" si="49"/>
        <v>1.0155407952634921E-2</v>
      </c>
      <c r="F587" s="2">
        <f t="shared" si="53"/>
        <v>-3.2241757077697808E-3</v>
      </c>
      <c r="G587" s="2">
        <f t="shared" si="51"/>
        <v>1.3379583660404702E-2</v>
      </c>
      <c r="H587" s="2" t="str">
        <f t="shared" si="52"/>
        <v>Sell</v>
      </c>
    </row>
    <row r="588" spans="1:8" ht="13.5" x14ac:dyDescent="0.25">
      <c r="A588" s="3">
        <f>TITRES_STAT!B591</f>
        <v>43637</v>
      </c>
      <c r="B588" s="5">
        <f>TITRES_STAT!D591</f>
        <v>2.1227</v>
      </c>
      <c r="C588" s="2">
        <f t="shared" si="48"/>
        <v>2.1124567328532629</v>
      </c>
      <c r="D588" s="2">
        <f t="shared" si="50"/>
        <v>2.1004212154556758</v>
      </c>
      <c r="E588" s="2">
        <f t="shared" si="49"/>
        <v>1.2035517397587014E-2</v>
      </c>
      <c r="F588" s="2">
        <f t="shared" si="53"/>
        <v>-1.7223708669842188E-4</v>
      </c>
      <c r="G588" s="2">
        <f t="shared" si="51"/>
        <v>1.2207754484285436E-2</v>
      </c>
      <c r="H588" s="2" t="str">
        <f t="shared" si="52"/>
        <v>Sell</v>
      </c>
    </row>
    <row r="589" spans="1:8" ht="13.5" x14ac:dyDescent="0.25">
      <c r="A589" s="3">
        <f>TITRES_STAT!B592</f>
        <v>43640</v>
      </c>
      <c r="B589" s="5">
        <f>TITRES_STAT!D592</f>
        <v>2.0830000000000002</v>
      </c>
      <c r="C589" s="2">
        <f t="shared" si="48"/>
        <v>2.1155556970296838</v>
      </c>
      <c r="D589" s="2">
        <f t="shared" si="50"/>
        <v>2.0991307550515517</v>
      </c>
      <c r="E589" s="2">
        <f t="shared" si="49"/>
        <v>1.6424941978132157E-2</v>
      </c>
      <c r="F589" s="2">
        <f t="shared" si="53"/>
        <v>3.1471987262676943E-3</v>
      </c>
      <c r="G589" s="2">
        <f t="shared" si="51"/>
        <v>1.3277743251864463E-2</v>
      </c>
      <c r="H589" s="2" t="str">
        <f t="shared" si="52"/>
        <v>Sell</v>
      </c>
    </row>
    <row r="590" spans="1:8" ht="13.5" x14ac:dyDescent="0.25">
      <c r="A590" s="3">
        <f>TITRES_STAT!B593</f>
        <v>43641</v>
      </c>
      <c r="B590" s="5">
        <f>TITRES_STAT!D593</f>
        <v>2.0830000000000002</v>
      </c>
      <c r="C590" s="2">
        <f t="shared" si="48"/>
        <v>2.1181778974866554</v>
      </c>
      <c r="D590" s="2">
        <f t="shared" si="50"/>
        <v>2.0979358843069922</v>
      </c>
      <c r="E590" s="2">
        <f t="shared" si="49"/>
        <v>2.0242013179663232E-2</v>
      </c>
      <c r="F590" s="2">
        <f t="shared" si="53"/>
        <v>6.5661616169468019E-3</v>
      </c>
      <c r="G590" s="2">
        <f t="shared" si="51"/>
        <v>1.367585156271643E-2</v>
      </c>
      <c r="H590" s="2" t="str">
        <f t="shared" si="52"/>
        <v>Sell</v>
      </c>
    </row>
    <row r="591" spans="1:8" ht="13.5" x14ac:dyDescent="0.25">
      <c r="A591" s="3">
        <f>TITRES_STAT!B594</f>
        <v>43642</v>
      </c>
      <c r="B591" s="5">
        <f>TITRES_STAT!D594</f>
        <v>2.0632000000000001</v>
      </c>
      <c r="C591" s="2">
        <f t="shared" ref="C591:C654" si="54">$C$4*B581+C590*(1-$C$4)</f>
        <v>2.1203966824887086</v>
      </c>
      <c r="D591" s="2">
        <f t="shared" si="50"/>
        <v>2.0953628558398076</v>
      </c>
      <c r="E591" s="2">
        <f t="shared" si="49"/>
        <v>2.503382664890097E-2</v>
      </c>
      <c r="F591" s="2">
        <f t="shared" si="53"/>
        <v>1.0259694623337636E-2</v>
      </c>
      <c r="G591" s="2">
        <f t="shared" si="51"/>
        <v>1.4774132025563333E-2</v>
      </c>
      <c r="H591" s="2" t="str">
        <f t="shared" si="52"/>
        <v>Sell</v>
      </c>
    </row>
    <row r="592" spans="1:8" ht="13.5" x14ac:dyDescent="0.25">
      <c r="A592" s="3">
        <f>TITRES_STAT!B595</f>
        <v>43643</v>
      </c>
      <c r="B592" s="5">
        <f>TITRES_STAT!D595</f>
        <v>2.0632000000000001</v>
      </c>
      <c r="C592" s="2">
        <f t="shared" si="54"/>
        <v>2.1176895005673688</v>
      </c>
      <c r="D592" s="2">
        <f t="shared" si="50"/>
        <v>2.0929804220738957</v>
      </c>
      <c r="E592" s="2">
        <f t="shared" si="49"/>
        <v>2.4709078493473147E-2</v>
      </c>
      <c r="F592" s="2">
        <f t="shared" si="53"/>
        <v>1.3149571397364741E-2</v>
      </c>
      <c r="G592" s="2">
        <f t="shared" si="51"/>
        <v>1.1559507096108406E-2</v>
      </c>
      <c r="H592" s="2" t="str">
        <f t="shared" si="52"/>
        <v>Sell</v>
      </c>
    </row>
    <row r="593" spans="1:8" ht="13.5" x14ac:dyDescent="0.25">
      <c r="A593" s="3">
        <f>TITRES_STAT!B596</f>
        <v>43644</v>
      </c>
      <c r="B593" s="5">
        <f>TITRES_STAT!D596</f>
        <v>2.1027999999999998</v>
      </c>
      <c r="C593" s="2">
        <f t="shared" si="54"/>
        <v>2.1153988081723889</v>
      </c>
      <c r="D593" s="2">
        <f t="shared" si="50"/>
        <v>2.0937077982165699</v>
      </c>
      <c r="E593" s="2">
        <f t="shared" si="49"/>
        <v>2.1691009955818963E-2</v>
      </c>
      <c r="F593" s="2">
        <f t="shared" si="53"/>
        <v>1.4857859109055585E-2</v>
      </c>
      <c r="G593" s="2">
        <f t="shared" si="51"/>
        <v>6.8331508467633778E-3</v>
      </c>
      <c r="H593" s="2" t="str">
        <f t="shared" si="52"/>
        <v>Sell</v>
      </c>
    </row>
    <row r="594" spans="1:8" ht="13.5" x14ac:dyDescent="0.25">
      <c r="A594" s="3">
        <f>TITRES_STAT!B597</f>
        <v>43647</v>
      </c>
      <c r="B594" s="5">
        <f>TITRES_STAT!D597</f>
        <v>2.1227</v>
      </c>
      <c r="C594" s="2">
        <f t="shared" si="54"/>
        <v>2.10812206845356</v>
      </c>
      <c r="D594" s="2">
        <f t="shared" si="50"/>
        <v>2.0958553687190462</v>
      </c>
      <c r="E594" s="2">
        <f t="shared" si="49"/>
        <v>1.2266699734513775E-2</v>
      </c>
      <c r="F594" s="2">
        <f t="shared" si="53"/>
        <v>1.4339627234147223E-2</v>
      </c>
      <c r="G594" s="2">
        <f t="shared" si="51"/>
        <v>-2.0729274996334479E-3</v>
      </c>
      <c r="H594" s="2" t="str">
        <f t="shared" si="52"/>
        <v>Hold</v>
      </c>
    </row>
    <row r="595" spans="1:8" ht="13.5" x14ac:dyDescent="0.25">
      <c r="A595" s="3">
        <f>TITRES_STAT!B598</f>
        <v>43648</v>
      </c>
      <c r="B595" s="5">
        <f>TITRES_STAT!D598</f>
        <v>2.0680999999999998</v>
      </c>
      <c r="C595" s="2">
        <f t="shared" si="54"/>
        <v>2.1073032886914738</v>
      </c>
      <c r="D595" s="2">
        <f t="shared" si="50"/>
        <v>2.0937994154805986</v>
      </c>
      <c r="E595" s="2">
        <f t="shared" si="49"/>
        <v>1.3503873210875206E-2</v>
      </c>
      <c r="F595" s="2">
        <f t="shared" si="53"/>
        <v>1.4172476429492821E-2</v>
      </c>
      <c r="G595" s="2">
        <f t="shared" si="51"/>
        <v>-6.6860321861761558E-4</v>
      </c>
      <c r="H595" s="2" t="str">
        <f t="shared" si="52"/>
        <v>Hold</v>
      </c>
    </row>
    <row r="596" spans="1:8" ht="13.5" x14ac:dyDescent="0.25">
      <c r="A596" s="3">
        <f>TITRES_STAT!B599</f>
        <v>43649</v>
      </c>
      <c r="B596" s="5">
        <f>TITRES_STAT!D599</f>
        <v>2.1078000000000001</v>
      </c>
      <c r="C596" s="2">
        <f t="shared" si="54"/>
        <v>2.1020412442774008</v>
      </c>
      <c r="D596" s="2">
        <f t="shared" si="50"/>
        <v>2.0948364958153691</v>
      </c>
      <c r="E596" s="2">
        <f t="shared" si="49"/>
        <v>7.2047484620316737E-3</v>
      </c>
      <c r="F596" s="2">
        <f t="shared" si="53"/>
        <v>1.2778930836000593E-2</v>
      </c>
      <c r="G596" s="2">
        <f t="shared" si="51"/>
        <v>-5.5741823739689188E-3</v>
      </c>
      <c r="H596" s="2" t="str">
        <f t="shared" si="52"/>
        <v>Hold</v>
      </c>
    </row>
    <row r="597" spans="1:8" ht="13.5" x14ac:dyDescent="0.25">
      <c r="A597" s="3">
        <f>TITRES_STAT!B600</f>
        <v>43650</v>
      </c>
      <c r="B597" s="5">
        <f>TITRES_STAT!D600</f>
        <v>2.0830000000000002</v>
      </c>
      <c r="C597" s="2">
        <f t="shared" si="54"/>
        <v>2.1021579759270317</v>
      </c>
      <c r="D597" s="2">
        <f t="shared" si="50"/>
        <v>2.093959718347564</v>
      </c>
      <c r="E597" s="2">
        <f t="shared" si="49"/>
        <v>8.1982575794676826E-3</v>
      </c>
      <c r="F597" s="2">
        <f t="shared" si="53"/>
        <v>1.1862796184694012E-2</v>
      </c>
      <c r="G597" s="2">
        <f t="shared" si="51"/>
        <v>-3.6645386052263293E-3</v>
      </c>
      <c r="H597" s="2" t="str">
        <f t="shared" si="52"/>
        <v>Hold</v>
      </c>
    </row>
    <row r="598" spans="1:8" ht="13.5" x14ac:dyDescent="0.25">
      <c r="A598" s="3">
        <f>TITRES_STAT!B601</f>
        <v>43651</v>
      </c>
      <c r="B598" s="5">
        <f>TITRES_STAT!D601</f>
        <v>2.0830000000000002</v>
      </c>
      <c r="C598" s="2">
        <f t="shared" si="54"/>
        <v>2.1053182873228731</v>
      </c>
      <c r="D598" s="2">
        <f t="shared" si="50"/>
        <v>2.0931478873588554</v>
      </c>
      <c r="E598" s="2">
        <f t="shared" si="49"/>
        <v>1.2170399964017697E-2</v>
      </c>
      <c r="F598" s="2">
        <f t="shared" si="53"/>
        <v>1.192431694055875E-2</v>
      </c>
      <c r="G598" s="2">
        <f t="shared" si="51"/>
        <v>2.460830234589477E-4</v>
      </c>
      <c r="H598" s="2" t="str">
        <f t="shared" si="52"/>
        <v>Sell</v>
      </c>
    </row>
    <row r="599" spans="1:8" ht="13.5" x14ac:dyDescent="0.25">
      <c r="A599" s="3">
        <f>TITRES_STAT!B602</f>
        <v>43654</v>
      </c>
      <c r="B599" s="5">
        <f>TITRES_STAT!D602</f>
        <v>2.1078000000000001</v>
      </c>
      <c r="C599" s="2">
        <f t="shared" si="54"/>
        <v>2.1018847046578157</v>
      </c>
      <c r="D599" s="2">
        <f t="shared" si="50"/>
        <v>2.0942332290359773</v>
      </c>
      <c r="E599" s="2">
        <f t="shared" si="49"/>
        <v>7.6514756218384328E-3</v>
      </c>
      <c r="F599" s="2">
        <f t="shared" si="53"/>
        <v>1.1069748676814688E-2</v>
      </c>
      <c r="G599" s="2">
        <f t="shared" si="51"/>
        <v>-3.4182730549762556E-3</v>
      </c>
      <c r="H599" s="2" t="str">
        <f t="shared" si="52"/>
        <v>Hold</v>
      </c>
    </row>
    <row r="600" spans="1:8" ht="13.5" x14ac:dyDescent="0.25">
      <c r="A600" s="3">
        <f>TITRES_STAT!B603</f>
        <v>43655</v>
      </c>
      <c r="B600" s="5">
        <f>TITRES_STAT!D603</f>
        <v>2.0979000000000001</v>
      </c>
      <c r="C600" s="2">
        <f t="shared" si="54"/>
        <v>2.0989793654796904</v>
      </c>
      <c r="D600" s="2">
        <f t="shared" si="50"/>
        <v>2.0945048416999792</v>
      </c>
      <c r="E600" s="2">
        <f t="shared" si="49"/>
        <v>4.474523779711248E-3</v>
      </c>
      <c r="F600" s="2">
        <f t="shared" si="53"/>
        <v>9.7507036973940014E-3</v>
      </c>
      <c r="G600" s="2">
        <f t="shared" si="51"/>
        <v>-5.2761799176827533E-3</v>
      </c>
      <c r="H600" s="2" t="str">
        <f t="shared" si="52"/>
        <v>Hold</v>
      </c>
    </row>
    <row r="601" spans="1:8" ht="13.5" x14ac:dyDescent="0.25">
      <c r="A601" s="3">
        <f>TITRES_STAT!B604</f>
        <v>43656</v>
      </c>
      <c r="B601" s="5">
        <f>TITRES_STAT!D604</f>
        <v>2.0830000000000002</v>
      </c>
      <c r="C601" s="2">
        <f t="shared" si="54"/>
        <v>2.0934748477135843</v>
      </c>
      <c r="D601" s="2">
        <f t="shared" si="50"/>
        <v>2.0936526312036845</v>
      </c>
      <c r="E601" s="2">
        <f t="shared" si="49"/>
        <v>-1.7778349010022509E-4</v>
      </c>
      <c r="F601" s="2">
        <f t="shared" si="53"/>
        <v>7.7650062598951563E-3</v>
      </c>
      <c r="G601" s="2">
        <f t="shared" si="51"/>
        <v>-7.9427897499953805E-3</v>
      </c>
      <c r="H601" s="2" t="str">
        <f t="shared" si="52"/>
        <v>Hold</v>
      </c>
    </row>
    <row r="602" spans="1:8" ht="13.5" x14ac:dyDescent="0.25">
      <c r="A602" s="3">
        <f>TITRES_STAT!B605</f>
        <v>43657</v>
      </c>
      <c r="B602" s="5">
        <f>TITRES_STAT!D605</f>
        <v>2.0929000000000002</v>
      </c>
      <c r="C602" s="2">
        <f t="shared" si="54"/>
        <v>2.0888171788345713</v>
      </c>
      <c r="D602" s="2">
        <f t="shared" si="50"/>
        <v>2.0935968807441521</v>
      </c>
      <c r="E602" s="2">
        <f t="shared" si="49"/>
        <v>-4.7797019095807691E-3</v>
      </c>
      <c r="F602" s="2">
        <f t="shared" si="53"/>
        <v>5.2560646259999719E-3</v>
      </c>
      <c r="G602" s="2">
        <f t="shared" si="51"/>
        <v>-1.0035766535580741E-2</v>
      </c>
      <c r="H602" s="2" t="str">
        <f t="shared" si="52"/>
        <v>Hold</v>
      </c>
    </row>
    <row r="603" spans="1:8" ht="13.5" x14ac:dyDescent="0.25">
      <c r="A603" s="3">
        <f>TITRES_STAT!B606</f>
        <v>43658</v>
      </c>
      <c r="B603" s="5">
        <f>TITRES_STAT!D606</f>
        <v>2.0333999999999999</v>
      </c>
      <c r="C603" s="2">
        <f t="shared" si="54"/>
        <v>2.0909683820907912</v>
      </c>
      <c r="D603" s="2">
        <f t="shared" si="50"/>
        <v>2.0891378525408815</v>
      </c>
      <c r="E603" s="2">
        <f t="shared" si="49"/>
        <v>1.8305295499096985E-3</v>
      </c>
      <c r="F603" s="2">
        <f t="shared" si="53"/>
        <v>4.5709576107819177E-3</v>
      </c>
      <c r="G603" s="2">
        <f t="shared" si="51"/>
        <v>-2.7404280608722192E-3</v>
      </c>
      <c r="H603" s="2" t="str">
        <f t="shared" si="52"/>
        <v>Hold</v>
      </c>
    </row>
    <row r="604" spans="1:8" ht="13.5" x14ac:dyDescent="0.25">
      <c r="A604" s="3">
        <f>TITRES_STAT!B607</f>
        <v>43661</v>
      </c>
      <c r="B604" s="5">
        <f>TITRES_STAT!D607</f>
        <v>2.0830000000000002</v>
      </c>
      <c r="C604" s="2">
        <f t="shared" si="54"/>
        <v>2.0958501694614387</v>
      </c>
      <c r="D604" s="2">
        <f t="shared" si="50"/>
        <v>2.0886831967971125</v>
      </c>
      <c r="E604" s="2">
        <f t="shared" ref="E604:E667" si="55">C604-D604</f>
        <v>7.1669726643261988E-3</v>
      </c>
      <c r="F604" s="2">
        <f t="shared" si="53"/>
        <v>5.0901606214907745E-3</v>
      </c>
      <c r="G604" s="2">
        <f t="shared" si="51"/>
        <v>2.0768120428354244E-3</v>
      </c>
      <c r="H604" s="2" t="str">
        <f t="shared" si="52"/>
        <v>Sell</v>
      </c>
    </row>
    <row r="605" spans="1:8" ht="13.5" x14ac:dyDescent="0.25">
      <c r="A605" s="3">
        <f>TITRES_STAT!B608</f>
        <v>43662</v>
      </c>
      <c r="B605" s="5">
        <f>TITRES_STAT!D608</f>
        <v>2.0333999999999999</v>
      </c>
      <c r="C605" s="2">
        <f t="shared" si="54"/>
        <v>2.0915809126212173</v>
      </c>
      <c r="D605" s="2">
        <f t="shared" ref="D605:D668" si="56">$D$4*B605+(1-$D$4)*D604</f>
        <v>2.0845881451825115</v>
      </c>
      <c r="E605" s="2">
        <f t="shared" si="55"/>
        <v>6.9927674387058048E-3</v>
      </c>
      <c r="F605" s="2">
        <f t="shared" si="53"/>
        <v>5.470681984933781E-3</v>
      </c>
      <c r="G605" s="2">
        <f t="shared" si="51"/>
        <v>1.5220854537720237E-3</v>
      </c>
      <c r="H605" s="2" t="str">
        <f t="shared" si="52"/>
        <v>Sell</v>
      </c>
    </row>
    <row r="606" spans="1:8" ht="13.5" x14ac:dyDescent="0.25">
      <c r="A606" s="3">
        <f>TITRES_STAT!B609</f>
        <v>43663</v>
      </c>
      <c r="B606" s="5">
        <f>TITRES_STAT!D609</f>
        <v>2.0333999999999999</v>
      </c>
      <c r="C606" s="2">
        <f t="shared" si="54"/>
        <v>2.0940761568333377</v>
      </c>
      <c r="D606" s="2">
        <f t="shared" si="56"/>
        <v>2.0807964307245479</v>
      </c>
      <c r="E606" s="2">
        <f t="shared" si="55"/>
        <v>1.3279726108789802E-2</v>
      </c>
      <c r="F606" s="2">
        <f t="shared" si="53"/>
        <v>7.032490809704986E-3</v>
      </c>
      <c r="G606" s="2">
        <f t="shared" si="51"/>
        <v>6.2472352990848162E-3</v>
      </c>
      <c r="H606" s="2" t="str">
        <f t="shared" si="52"/>
        <v>Sell</v>
      </c>
    </row>
    <row r="607" spans="1:8" ht="13.5" x14ac:dyDescent="0.25">
      <c r="A607" s="3">
        <f>TITRES_STAT!B610</f>
        <v>43664</v>
      </c>
      <c r="B607" s="5">
        <f>TITRES_STAT!D610</f>
        <v>2.0581999999999998</v>
      </c>
      <c r="C607" s="2">
        <f t="shared" si="54"/>
        <v>2.0923721327051319</v>
      </c>
      <c r="D607" s="2">
        <f t="shared" si="56"/>
        <v>2.0791226210412481</v>
      </c>
      <c r="E607" s="2">
        <f t="shared" si="55"/>
        <v>1.3249511663883773E-2</v>
      </c>
      <c r="F607" s="2">
        <f t="shared" si="53"/>
        <v>8.2758949805407447E-3</v>
      </c>
      <c r="G607" s="2">
        <f t="shared" si="51"/>
        <v>4.9736166833430281E-3</v>
      </c>
      <c r="H607" s="2" t="str">
        <f t="shared" si="52"/>
        <v>Sell</v>
      </c>
    </row>
    <row r="608" spans="1:8" ht="13.5" x14ac:dyDescent="0.25">
      <c r="A608" s="3">
        <f>TITRES_STAT!B611</f>
        <v>43665</v>
      </c>
      <c r="B608" s="5">
        <f>TITRES_STAT!D611</f>
        <v>2.0333999999999999</v>
      </c>
      <c r="C608" s="2">
        <f t="shared" si="54"/>
        <v>2.0909302661351115</v>
      </c>
      <c r="D608" s="2">
        <f t="shared" si="56"/>
        <v>2.0757357602233779</v>
      </c>
      <c r="E608" s="2">
        <f t="shared" si="55"/>
        <v>1.5194505911733547E-2</v>
      </c>
      <c r="F608" s="2">
        <f t="shared" si="53"/>
        <v>9.6596171667793062E-3</v>
      </c>
      <c r="G608" s="2">
        <f t="shared" si="51"/>
        <v>5.5348887449542406E-3</v>
      </c>
      <c r="H608" s="2" t="str">
        <f t="shared" si="52"/>
        <v>Sell</v>
      </c>
    </row>
    <row r="609" spans="1:8" ht="13.5" x14ac:dyDescent="0.25">
      <c r="A609" s="3">
        <f>TITRES_STAT!B612</f>
        <v>43668</v>
      </c>
      <c r="B609" s="5">
        <f>TITRES_STAT!D612</f>
        <v>2.0482999999999998</v>
      </c>
      <c r="C609" s="2">
        <f t="shared" si="54"/>
        <v>2.0935256098066328</v>
      </c>
      <c r="D609" s="2">
        <f t="shared" si="56"/>
        <v>2.0737034816883129</v>
      </c>
      <c r="E609" s="2">
        <f t="shared" si="55"/>
        <v>1.9822128118319959E-2</v>
      </c>
      <c r="F609" s="2">
        <f t="shared" si="53"/>
        <v>1.1692119357087437E-2</v>
      </c>
      <c r="G609" s="2">
        <f t="shared" si="51"/>
        <v>8.1300087612325225E-3</v>
      </c>
      <c r="H609" s="2" t="str">
        <f t="shared" si="52"/>
        <v>Sell</v>
      </c>
    </row>
    <row r="610" spans="1:8" ht="13.5" x14ac:dyDescent="0.25">
      <c r="A610" s="3">
        <f>TITRES_STAT!B613</f>
        <v>43669</v>
      </c>
      <c r="B610" s="5">
        <f>TITRES_STAT!D613</f>
        <v>2.0185</v>
      </c>
      <c r="C610" s="2">
        <f t="shared" si="54"/>
        <v>2.0941985929133047</v>
      </c>
      <c r="D610" s="2">
        <f t="shared" si="56"/>
        <v>2.0696143348965861</v>
      </c>
      <c r="E610" s="2">
        <f t="shared" si="55"/>
        <v>2.4584258016718596E-2</v>
      </c>
      <c r="F610" s="2">
        <f t="shared" si="53"/>
        <v>1.4270547089013669E-2</v>
      </c>
      <c r="G610" s="2">
        <f t="shared" si="51"/>
        <v>1.0313710927704927E-2</v>
      </c>
      <c r="H610" s="2" t="str">
        <f t="shared" si="52"/>
        <v>Sell</v>
      </c>
    </row>
    <row r="611" spans="1:8" ht="13.5" x14ac:dyDescent="0.25">
      <c r="A611" s="3">
        <f>TITRES_STAT!B614</f>
        <v>43670</v>
      </c>
      <c r="B611" s="5">
        <f>TITRES_STAT!D614</f>
        <v>2.0085999999999999</v>
      </c>
      <c r="C611" s="2">
        <f t="shared" si="54"/>
        <v>2.092475732465104</v>
      </c>
      <c r="D611" s="2">
        <f t="shared" si="56"/>
        <v>2.065094754533876</v>
      </c>
      <c r="E611" s="2">
        <f t="shared" si="55"/>
        <v>2.7380977931227957E-2</v>
      </c>
      <c r="F611" s="2">
        <f t="shared" si="53"/>
        <v>1.6892633257456525E-2</v>
      </c>
      <c r="G611" s="2">
        <f t="shared" si="51"/>
        <v>1.0488344673771431E-2</v>
      </c>
      <c r="H611" s="2" t="str">
        <f t="shared" si="52"/>
        <v>Sell</v>
      </c>
    </row>
    <row r="612" spans="1:8" ht="13.5" x14ac:dyDescent="0.25">
      <c r="A612" s="3">
        <f>TITRES_STAT!B615</f>
        <v>43672</v>
      </c>
      <c r="B612" s="5">
        <f>TITRES_STAT!D615</f>
        <v>2.0135999999999998</v>
      </c>
      <c r="C612" s="2">
        <f t="shared" si="54"/>
        <v>2.0925410043935497</v>
      </c>
      <c r="D612" s="2">
        <f t="shared" si="56"/>
        <v>2.0612803282721073</v>
      </c>
      <c r="E612" s="2">
        <f t="shared" si="55"/>
        <v>3.1260676121442454E-2</v>
      </c>
      <c r="F612" s="2">
        <f t="shared" si="53"/>
        <v>1.976624183025371E-2</v>
      </c>
      <c r="G612" s="2">
        <f t="shared" ref="G612:G675" si="57">E612-F612</f>
        <v>1.1494434291188745E-2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43675</v>
      </c>
      <c r="B613" s="5">
        <f>TITRES_STAT!D616</f>
        <v>2.0185</v>
      </c>
      <c r="C613" s="2">
        <f t="shared" si="54"/>
        <v>2.0834423883330038</v>
      </c>
      <c r="D613" s="2">
        <f t="shared" si="56"/>
        <v>2.0581114150667661</v>
      </c>
      <c r="E613" s="2">
        <f t="shared" si="55"/>
        <v>2.5330973266237677E-2</v>
      </c>
      <c r="F613" s="2">
        <f t="shared" ref="F613:F676" si="59">(E613*(2/(10)))+((1-(2/10))*F612)</f>
        <v>2.0879188117450504E-2</v>
      </c>
      <c r="G613" s="2">
        <f t="shared" si="57"/>
        <v>4.4517851487871733E-3</v>
      </c>
      <c r="H613" s="2" t="str">
        <f t="shared" si="58"/>
        <v>Sell</v>
      </c>
    </row>
    <row r="614" spans="1:8" ht="13.5" x14ac:dyDescent="0.25">
      <c r="A614" s="3">
        <f>TITRES_STAT!B617</f>
        <v>43676</v>
      </c>
      <c r="B614" s="5">
        <f>TITRES_STAT!D617</f>
        <v>2.0185</v>
      </c>
      <c r="C614" s="2">
        <f t="shared" si="54"/>
        <v>2.0833743285894646</v>
      </c>
      <c r="D614" s="2">
        <f t="shared" si="56"/>
        <v>2.0551772361729315</v>
      </c>
      <c r="E614" s="2">
        <f t="shared" si="55"/>
        <v>2.819709241653312E-2</v>
      </c>
      <c r="F614" s="2">
        <f t="shared" si="59"/>
        <v>2.2342768977267027E-2</v>
      </c>
      <c r="G614" s="2">
        <f t="shared" si="57"/>
        <v>5.8543234392660938E-3</v>
      </c>
      <c r="H614" s="2" t="str">
        <f t="shared" si="58"/>
        <v>Sell</v>
      </c>
    </row>
    <row r="615" spans="1:8" ht="13.5" x14ac:dyDescent="0.25">
      <c r="A615" s="3">
        <f>TITRES_STAT!B618</f>
        <v>43677</v>
      </c>
      <c r="B615" s="5">
        <f>TITRES_STAT!D618</f>
        <v>2.0185</v>
      </c>
      <c r="C615" s="2">
        <f t="shared" si="54"/>
        <v>2.0756859703449315</v>
      </c>
      <c r="D615" s="2">
        <f t="shared" si="56"/>
        <v>2.0524604038638254</v>
      </c>
      <c r="E615" s="2">
        <f t="shared" si="55"/>
        <v>2.3225566481106075E-2</v>
      </c>
      <c r="F615" s="2">
        <f t="shared" si="59"/>
        <v>2.2519328478034839E-2</v>
      </c>
      <c r="G615" s="2">
        <f t="shared" si="57"/>
        <v>7.0623800307123563E-4</v>
      </c>
      <c r="H615" s="2" t="str">
        <f t="shared" si="58"/>
        <v>Sell</v>
      </c>
    </row>
    <row r="616" spans="1:8" ht="13.5" x14ac:dyDescent="0.25">
      <c r="A616" s="3">
        <f>TITRES_STAT!B619</f>
        <v>43678</v>
      </c>
      <c r="B616" s="5">
        <f>TITRES_STAT!D619</f>
        <v>2.0333999999999999</v>
      </c>
      <c r="C616" s="2">
        <f t="shared" si="54"/>
        <v>2.0691804364457114</v>
      </c>
      <c r="D616" s="2">
        <f t="shared" si="56"/>
        <v>2.051048522096135</v>
      </c>
      <c r="E616" s="2">
        <f t="shared" si="55"/>
        <v>1.8131914349576395E-2</v>
      </c>
      <c r="F616" s="2">
        <f t="shared" si="59"/>
        <v>2.1641845652343152E-2</v>
      </c>
      <c r="G616" s="2">
        <f t="shared" si="57"/>
        <v>-3.509931302766757E-3</v>
      </c>
      <c r="H616" s="2" t="str">
        <f t="shared" si="58"/>
        <v>Hold</v>
      </c>
    </row>
    <row r="617" spans="1:8" ht="13.5" x14ac:dyDescent="0.25">
      <c r="A617" s="3">
        <f>TITRES_STAT!B620</f>
        <v>43679</v>
      </c>
      <c r="B617" s="5">
        <f>TITRES_STAT!D620</f>
        <v>2.0333999999999999</v>
      </c>
      <c r="C617" s="2">
        <f t="shared" si="54"/>
        <v>2.0674911385309866</v>
      </c>
      <c r="D617" s="2">
        <f t="shared" si="56"/>
        <v>2.0497412241630881</v>
      </c>
      <c r="E617" s="2">
        <f t="shared" si="55"/>
        <v>1.7749914367898523E-2</v>
      </c>
      <c r="F617" s="2">
        <f t="shared" si="59"/>
        <v>2.0863459395454226E-2</v>
      </c>
      <c r="G617" s="2">
        <f t="shared" si="57"/>
        <v>-3.1135450275557031E-3</v>
      </c>
      <c r="H617" s="2" t="str">
        <f t="shared" si="58"/>
        <v>Hold</v>
      </c>
    </row>
    <row r="618" spans="1:8" ht="13.5" x14ac:dyDescent="0.25">
      <c r="A618" s="3">
        <f>TITRES_STAT!B621</f>
        <v>43682</v>
      </c>
      <c r="B618" s="5">
        <f>TITRES_STAT!D621</f>
        <v>2.0333999999999999</v>
      </c>
      <c r="C618" s="2">
        <f t="shared" si="54"/>
        <v>2.0622463479877577</v>
      </c>
      <c r="D618" s="2">
        <f t="shared" si="56"/>
        <v>2.0485307631139706</v>
      </c>
      <c r="E618" s="2">
        <f t="shared" si="55"/>
        <v>1.3715584873787101E-2</v>
      </c>
      <c r="F618" s="2">
        <f t="shared" si="59"/>
        <v>1.9433884491120802E-2</v>
      </c>
      <c r="G618" s="2">
        <f t="shared" si="57"/>
        <v>-5.7182996173337011E-3</v>
      </c>
      <c r="H618" s="2" t="str">
        <f t="shared" si="58"/>
        <v>Hold</v>
      </c>
    </row>
    <row r="619" spans="1:8" ht="13.5" x14ac:dyDescent="0.25">
      <c r="A619" s="3">
        <f>TITRES_STAT!B622</f>
        <v>43683</v>
      </c>
      <c r="B619" s="5">
        <f>TITRES_STAT!D622</f>
        <v>2.0333999999999999</v>
      </c>
      <c r="C619" s="2">
        <f t="shared" si="54"/>
        <v>2.0601007559896414</v>
      </c>
      <c r="D619" s="2">
        <f t="shared" si="56"/>
        <v>2.0474099658462692</v>
      </c>
      <c r="E619" s="2">
        <f t="shared" si="55"/>
        <v>1.2690790143372155E-2</v>
      </c>
      <c r="F619" s="2">
        <f t="shared" si="59"/>
        <v>1.8085265621571076E-2</v>
      </c>
      <c r="G619" s="2">
        <f t="shared" si="57"/>
        <v>-5.3944754781989207E-3</v>
      </c>
      <c r="H619" s="2" t="str">
        <f t="shared" si="58"/>
        <v>Hold</v>
      </c>
    </row>
    <row r="620" spans="1:8" ht="13.5" x14ac:dyDescent="0.25">
      <c r="A620" s="3">
        <f>TITRES_STAT!B623</f>
        <v>43684</v>
      </c>
      <c r="B620" s="5">
        <f>TITRES_STAT!D623</f>
        <v>2.0333999999999999</v>
      </c>
      <c r="C620" s="2">
        <f t="shared" si="54"/>
        <v>2.0537006396835427</v>
      </c>
      <c r="D620" s="2">
        <f t="shared" si="56"/>
        <v>2.0463721905983974</v>
      </c>
      <c r="E620" s="2">
        <f t="shared" si="55"/>
        <v>7.3284490851452944E-3</v>
      </c>
      <c r="F620" s="2">
        <f t="shared" si="59"/>
        <v>1.593390231428592E-2</v>
      </c>
      <c r="G620" s="2">
        <f t="shared" si="57"/>
        <v>-8.6054532291406256E-3</v>
      </c>
      <c r="H620" s="2" t="str">
        <f t="shared" si="58"/>
        <v>Hold</v>
      </c>
    </row>
    <row r="621" spans="1:8" ht="13.5" x14ac:dyDescent="0.25">
      <c r="A621" s="3">
        <f>TITRES_STAT!B624</f>
        <v>43685</v>
      </c>
      <c r="B621" s="5">
        <f>TITRES_STAT!D624</f>
        <v>2.0284</v>
      </c>
      <c r="C621" s="2">
        <f t="shared" si="54"/>
        <v>2.0467620797322286</v>
      </c>
      <c r="D621" s="2">
        <f t="shared" si="56"/>
        <v>2.0450409172207382</v>
      </c>
      <c r="E621" s="2">
        <f t="shared" si="55"/>
        <v>1.7211625114903484E-3</v>
      </c>
      <c r="F621" s="2">
        <f t="shared" si="59"/>
        <v>1.3091354353726806E-2</v>
      </c>
      <c r="G621" s="2">
        <f t="shared" si="57"/>
        <v>-1.1370191842236458E-2</v>
      </c>
      <c r="H621" s="2" t="str">
        <f t="shared" si="58"/>
        <v>Hold</v>
      </c>
    </row>
    <row r="622" spans="1:8" ht="13.5" x14ac:dyDescent="0.25">
      <c r="A622" s="3">
        <f>TITRES_STAT!B625</f>
        <v>43686</v>
      </c>
      <c r="B622" s="5">
        <f>TITRES_STAT!D625</f>
        <v>2.0284</v>
      </c>
      <c r="C622" s="2">
        <f t="shared" si="54"/>
        <v>2.041660221311886</v>
      </c>
      <c r="D622" s="2">
        <f t="shared" si="56"/>
        <v>2.0438082566858684</v>
      </c>
      <c r="E622" s="2">
        <f t="shared" si="55"/>
        <v>-2.1480353739824487E-3</v>
      </c>
      <c r="F622" s="2">
        <f t="shared" si="59"/>
        <v>1.0043476408184955E-2</v>
      </c>
      <c r="G622" s="2">
        <f t="shared" si="57"/>
        <v>-1.2191511782167404E-2</v>
      </c>
      <c r="H622" s="2" t="str">
        <f t="shared" si="58"/>
        <v>Hold</v>
      </c>
    </row>
    <row r="623" spans="1:8" ht="13.5" x14ac:dyDescent="0.25">
      <c r="A623" s="3">
        <f>TITRES_STAT!B626</f>
        <v>43691</v>
      </c>
      <c r="B623" s="5">
        <f>TITRES_STAT!D626</f>
        <v>2.0085999999999999</v>
      </c>
      <c r="C623" s="2">
        <f t="shared" si="54"/>
        <v>2.0380971103408267</v>
      </c>
      <c r="D623" s="2">
        <f t="shared" si="56"/>
        <v>2.0412002376721006</v>
      </c>
      <c r="E623" s="2">
        <f t="shared" si="55"/>
        <v>-3.103127331273825E-3</v>
      </c>
      <c r="F623" s="2">
        <f t="shared" si="59"/>
        <v>7.414155660293199E-3</v>
      </c>
      <c r="G623" s="2">
        <f t="shared" si="57"/>
        <v>-1.0517282991567024E-2</v>
      </c>
      <c r="H623" s="2" t="str">
        <f t="shared" si="58"/>
        <v>Hold</v>
      </c>
    </row>
    <row r="624" spans="1:8" ht="13.5" x14ac:dyDescent="0.25">
      <c r="A624" s="3">
        <f>TITRES_STAT!B627</f>
        <v>43692</v>
      </c>
      <c r="B624" s="5">
        <f>TITRES_STAT!D627</f>
        <v>2.0284</v>
      </c>
      <c r="C624" s="2">
        <f t="shared" si="54"/>
        <v>2.0350821702883919</v>
      </c>
      <c r="D624" s="2">
        <f t="shared" si="56"/>
        <v>2.0402520719186117</v>
      </c>
      <c r="E624" s="2">
        <f t="shared" si="55"/>
        <v>-5.1699016302197975E-3</v>
      </c>
      <c r="F624" s="2">
        <f t="shared" si="59"/>
        <v>4.8973442021905999E-3</v>
      </c>
      <c r="G624" s="2">
        <f t="shared" si="57"/>
        <v>-1.0067245832410397E-2</v>
      </c>
      <c r="H624" s="2" t="str">
        <f t="shared" si="58"/>
        <v>Hold</v>
      </c>
    </row>
    <row r="625" spans="1:8" ht="13.5" x14ac:dyDescent="0.25">
      <c r="A625" s="3">
        <f>TITRES_STAT!B628</f>
        <v>43693</v>
      </c>
      <c r="B625" s="5">
        <f>TITRES_STAT!D628</f>
        <v>2.0234999999999999</v>
      </c>
      <c r="C625" s="2">
        <f t="shared" si="54"/>
        <v>2.0325310671671009</v>
      </c>
      <c r="D625" s="2">
        <f t="shared" si="56"/>
        <v>2.039011177702418</v>
      </c>
      <c r="E625" s="2">
        <f t="shared" si="55"/>
        <v>-6.4801105353171629E-3</v>
      </c>
      <c r="F625" s="2">
        <f t="shared" si="59"/>
        <v>2.6218532546890471E-3</v>
      </c>
      <c r="G625" s="2">
        <f t="shared" si="57"/>
        <v>-9.1019637900062109E-3</v>
      </c>
      <c r="H625" s="2" t="str">
        <f t="shared" si="58"/>
        <v>Hold</v>
      </c>
    </row>
    <row r="626" spans="1:8" ht="13.5" x14ac:dyDescent="0.25">
      <c r="A626" s="3">
        <f>TITRES_STAT!B629</f>
        <v>43696</v>
      </c>
      <c r="B626" s="5">
        <f>TITRES_STAT!D629</f>
        <v>2.0234999999999999</v>
      </c>
      <c r="C626" s="2">
        <f t="shared" si="54"/>
        <v>2.0326647491413929</v>
      </c>
      <c r="D626" s="2">
        <f t="shared" si="56"/>
        <v>2.037862201576313</v>
      </c>
      <c r="E626" s="2">
        <f t="shared" si="55"/>
        <v>-5.1974524349200912E-3</v>
      </c>
      <c r="F626" s="2">
        <f t="shared" si="59"/>
        <v>1.0579921167672194E-3</v>
      </c>
      <c r="G626" s="2">
        <f t="shared" si="57"/>
        <v>-6.255444551687311E-3</v>
      </c>
      <c r="H626" s="2" t="str">
        <f t="shared" si="58"/>
        <v>Hold</v>
      </c>
    </row>
    <row r="627" spans="1:8" ht="13.5" x14ac:dyDescent="0.25">
      <c r="A627" s="3">
        <f>TITRES_STAT!B630</f>
        <v>43697</v>
      </c>
      <c r="B627" s="5">
        <f>TITRES_STAT!D630</f>
        <v>2.0333999999999999</v>
      </c>
      <c r="C627" s="2">
        <f t="shared" si="54"/>
        <v>2.0327778646581018</v>
      </c>
      <c r="D627" s="2">
        <f t="shared" si="56"/>
        <v>2.0375316681262157</v>
      </c>
      <c r="E627" s="2">
        <f t="shared" si="55"/>
        <v>-4.7538034681138264E-3</v>
      </c>
      <c r="F627" s="2">
        <f t="shared" si="59"/>
        <v>-1.0436700020898968E-4</v>
      </c>
      <c r="G627" s="2">
        <f t="shared" si="57"/>
        <v>-4.6494364679048363E-3</v>
      </c>
      <c r="H627" s="2" t="str">
        <f t="shared" si="58"/>
        <v>Hold</v>
      </c>
    </row>
    <row r="628" spans="1:8" ht="13.5" x14ac:dyDescent="0.25">
      <c r="A628" s="3">
        <f>TITRES_STAT!B631</f>
        <v>43698</v>
      </c>
      <c r="B628" s="5">
        <f>TITRES_STAT!D631</f>
        <v>2.0085999999999999</v>
      </c>
      <c r="C628" s="2">
        <f t="shared" si="54"/>
        <v>2.0328735777876243</v>
      </c>
      <c r="D628" s="2">
        <f t="shared" si="56"/>
        <v>2.0353885815983479</v>
      </c>
      <c r="E628" s="2">
        <f t="shared" si="55"/>
        <v>-2.5150038107235595E-3</v>
      </c>
      <c r="F628" s="2">
        <f t="shared" si="59"/>
        <v>-5.8649436231190369E-4</v>
      </c>
      <c r="G628" s="2">
        <f t="shared" si="57"/>
        <v>-1.9285094484116558E-3</v>
      </c>
      <c r="H628" s="2" t="str">
        <f t="shared" si="58"/>
        <v>Hold</v>
      </c>
    </row>
    <row r="629" spans="1:8" ht="13.5" x14ac:dyDescent="0.25">
      <c r="A629" s="3">
        <f>TITRES_STAT!B632</f>
        <v>43699</v>
      </c>
      <c r="B629" s="5">
        <f>TITRES_STAT!D632</f>
        <v>2.0333999999999999</v>
      </c>
      <c r="C629" s="2">
        <f t="shared" si="54"/>
        <v>2.0329545658202974</v>
      </c>
      <c r="D629" s="2">
        <f t="shared" si="56"/>
        <v>2.0352412792577295</v>
      </c>
      <c r="E629" s="2">
        <f t="shared" si="55"/>
        <v>-2.2867134374320308E-3</v>
      </c>
      <c r="F629" s="2">
        <f t="shared" si="59"/>
        <v>-9.2653817733592912E-4</v>
      </c>
      <c r="G629" s="2">
        <f t="shared" si="57"/>
        <v>-1.3601752600961017E-3</v>
      </c>
      <c r="H629" s="2" t="str">
        <f t="shared" si="58"/>
        <v>Hold</v>
      </c>
    </row>
    <row r="630" spans="1:8" ht="13.5" x14ac:dyDescent="0.25">
      <c r="A630" s="3">
        <f>TITRES_STAT!B633</f>
        <v>43700</v>
      </c>
      <c r="B630" s="5">
        <f>TITRES_STAT!D633</f>
        <v>2.0333999999999999</v>
      </c>
      <c r="C630" s="2">
        <f t="shared" si="54"/>
        <v>2.0330230941556362</v>
      </c>
      <c r="D630" s="2">
        <f t="shared" si="56"/>
        <v>2.0351048882016016</v>
      </c>
      <c r="E630" s="2">
        <f t="shared" si="55"/>
        <v>-2.0817940459654238E-3</v>
      </c>
      <c r="F630" s="2">
        <f t="shared" si="59"/>
        <v>-1.1575893510618281E-3</v>
      </c>
      <c r="G630" s="2">
        <f t="shared" si="57"/>
        <v>-9.2420469490359569E-4</v>
      </c>
      <c r="H630" s="2" t="str">
        <f t="shared" si="58"/>
        <v>Hold</v>
      </c>
    </row>
    <row r="631" spans="1:8" ht="13.5" x14ac:dyDescent="0.25">
      <c r="A631" s="3">
        <f>TITRES_STAT!B634</f>
        <v>43703</v>
      </c>
      <c r="B631" s="5">
        <f>TITRES_STAT!D634</f>
        <v>2.0531999999999999</v>
      </c>
      <c r="C631" s="2">
        <f t="shared" si="54"/>
        <v>2.0323118489009229</v>
      </c>
      <c r="D631" s="2">
        <f t="shared" si="56"/>
        <v>2.0364452668533346</v>
      </c>
      <c r="E631" s="2">
        <f t="shared" si="55"/>
        <v>-4.1334179524117332E-3</v>
      </c>
      <c r="F631" s="2">
        <f t="shared" si="59"/>
        <v>-1.7527550713318093E-3</v>
      </c>
      <c r="G631" s="2">
        <f t="shared" si="57"/>
        <v>-2.3806628810799238E-3</v>
      </c>
      <c r="H631" s="2" t="str">
        <f t="shared" si="58"/>
        <v>Hold</v>
      </c>
    </row>
    <row r="632" spans="1:8" ht="13.5" x14ac:dyDescent="0.25">
      <c r="A632" s="3">
        <f>TITRES_STAT!B635</f>
        <v>43704</v>
      </c>
      <c r="B632" s="5">
        <f>TITRES_STAT!D635</f>
        <v>2.0531999999999999</v>
      </c>
      <c r="C632" s="2">
        <f t="shared" si="54"/>
        <v>2.0317100259930885</v>
      </c>
      <c r="D632" s="2">
        <f t="shared" si="56"/>
        <v>2.037686358197532</v>
      </c>
      <c r="E632" s="2">
        <f t="shared" si="55"/>
        <v>-5.9763322044434908E-3</v>
      </c>
      <c r="F632" s="2">
        <f t="shared" si="59"/>
        <v>-2.597470497954146E-3</v>
      </c>
      <c r="G632" s="2">
        <f t="shared" si="57"/>
        <v>-3.3788617064893448E-3</v>
      </c>
      <c r="H632" s="2" t="str">
        <f t="shared" si="58"/>
        <v>Hold</v>
      </c>
    </row>
    <row r="633" spans="1:8" ht="13.5" x14ac:dyDescent="0.25">
      <c r="A633" s="3">
        <f>TITRES_STAT!B636</f>
        <v>43705</v>
      </c>
      <c r="B633" s="5">
        <f>TITRES_STAT!D636</f>
        <v>2.0531999999999999</v>
      </c>
      <c r="C633" s="2">
        <f t="shared" si="54"/>
        <v>2.0281546373787673</v>
      </c>
      <c r="D633" s="2">
        <f t="shared" si="56"/>
        <v>2.0388355168495664</v>
      </c>
      <c r="E633" s="2">
        <f t="shared" si="55"/>
        <v>-1.0680879470799098E-2</v>
      </c>
      <c r="F633" s="2">
        <f t="shared" si="59"/>
        <v>-4.2141522925231364E-3</v>
      </c>
      <c r="G633" s="2">
        <f t="shared" si="57"/>
        <v>-6.4667271782759619E-3</v>
      </c>
      <c r="H633" s="2" t="str">
        <f t="shared" si="58"/>
        <v>Hold</v>
      </c>
    </row>
    <row r="634" spans="1:8" ht="13.5" x14ac:dyDescent="0.25">
      <c r="A634" s="3">
        <f>TITRES_STAT!B637</f>
        <v>43706</v>
      </c>
      <c r="B634" s="5">
        <f>TITRES_STAT!D637</f>
        <v>2.0482999999999998</v>
      </c>
      <c r="C634" s="2">
        <f t="shared" si="54"/>
        <v>2.0281923854743416</v>
      </c>
      <c r="D634" s="2">
        <f t="shared" si="56"/>
        <v>2.0395365896755244</v>
      </c>
      <c r="E634" s="2">
        <f t="shared" si="55"/>
        <v>-1.1344204201182873E-2</v>
      </c>
      <c r="F634" s="2">
        <f t="shared" si="59"/>
        <v>-5.6401626742550838E-3</v>
      </c>
      <c r="G634" s="2">
        <f t="shared" si="57"/>
        <v>-5.7040415269277887E-3</v>
      </c>
      <c r="H634" s="2" t="str">
        <f t="shared" si="58"/>
        <v>Hold</v>
      </c>
    </row>
    <row r="635" spans="1:8" ht="13.5" x14ac:dyDescent="0.25">
      <c r="A635" s="3">
        <f>TITRES_STAT!B638</f>
        <v>43707</v>
      </c>
      <c r="B635" s="5">
        <f>TITRES_STAT!D638</f>
        <v>2.0853999999999999</v>
      </c>
      <c r="C635" s="2">
        <f t="shared" si="54"/>
        <v>2.0274704800167505</v>
      </c>
      <c r="D635" s="2">
        <f t="shared" si="56"/>
        <v>2.0429338793291891</v>
      </c>
      <c r="E635" s="2">
        <f t="shared" si="55"/>
        <v>-1.5463399312438675E-2</v>
      </c>
      <c r="F635" s="2">
        <f t="shared" si="59"/>
        <v>-7.6048100018918019E-3</v>
      </c>
      <c r="G635" s="2">
        <f t="shared" si="57"/>
        <v>-7.8585893105468721E-3</v>
      </c>
      <c r="H635" s="2" t="str">
        <f t="shared" si="58"/>
        <v>Hold</v>
      </c>
    </row>
    <row r="636" spans="1:8" ht="13.5" x14ac:dyDescent="0.25">
      <c r="A636" s="3">
        <f>TITRES_STAT!B639</f>
        <v>43710</v>
      </c>
      <c r="B636" s="5">
        <f>TITRES_STAT!D639</f>
        <v>2.0800999999999998</v>
      </c>
      <c r="C636" s="2">
        <f t="shared" si="54"/>
        <v>2.0268596369372505</v>
      </c>
      <c r="D636" s="2">
        <f t="shared" si="56"/>
        <v>2.0456869253048047</v>
      </c>
      <c r="E636" s="2">
        <f t="shared" si="55"/>
        <v>-1.8827288367554207E-2</v>
      </c>
      <c r="F636" s="2">
        <f t="shared" si="59"/>
        <v>-9.8493056750242822E-3</v>
      </c>
      <c r="G636" s="2">
        <f t="shared" si="57"/>
        <v>-8.9779826925299247E-3</v>
      </c>
      <c r="H636" s="2" t="str">
        <f t="shared" si="58"/>
        <v>Hold</v>
      </c>
    </row>
    <row r="637" spans="1:8" ht="13.5" x14ac:dyDescent="0.25">
      <c r="A637" s="3">
        <f>TITRES_STAT!B640</f>
        <v>43711</v>
      </c>
      <c r="B637" s="5">
        <f>TITRES_STAT!D640</f>
        <v>2.0747</v>
      </c>
      <c r="C637" s="2">
        <f t="shared" si="54"/>
        <v>2.0278658466392119</v>
      </c>
      <c r="D637" s="2">
        <f t="shared" si="56"/>
        <v>2.047836041948893</v>
      </c>
      <c r="E637" s="2">
        <f t="shared" si="55"/>
        <v>-1.9970195309681138E-2</v>
      </c>
      <c r="F637" s="2">
        <f t="shared" si="59"/>
        <v>-1.1873483601955653E-2</v>
      </c>
      <c r="G637" s="2">
        <f t="shared" si="57"/>
        <v>-8.0967117077254853E-3</v>
      </c>
      <c r="H637" s="2" t="str">
        <f t="shared" si="58"/>
        <v>Hold</v>
      </c>
    </row>
    <row r="638" spans="1:8" ht="13.5" x14ac:dyDescent="0.25">
      <c r="A638" s="3">
        <f>TITRES_STAT!B641</f>
        <v>43712</v>
      </c>
      <c r="B638" s="5">
        <f>TITRES_STAT!D641</f>
        <v>2.0800999999999998</v>
      </c>
      <c r="C638" s="2">
        <f t="shared" si="54"/>
        <v>2.0249018702331791</v>
      </c>
      <c r="D638" s="2">
        <f t="shared" si="56"/>
        <v>2.0502259647674936</v>
      </c>
      <c r="E638" s="2">
        <f t="shared" si="55"/>
        <v>-2.5324094534314501E-2</v>
      </c>
      <c r="F638" s="2">
        <f t="shared" si="59"/>
        <v>-1.4563605788427424E-2</v>
      </c>
      <c r="G638" s="2">
        <f t="shared" si="57"/>
        <v>-1.0760488745887076E-2</v>
      </c>
      <c r="H638" s="2" t="str">
        <f t="shared" si="58"/>
        <v>Hold</v>
      </c>
    </row>
    <row r="639" spans="1:8" ht="13.5" x14ac:dyDescent="0.25">
      <c r="A639" s="3">
        <f>TITRES_STAT!B642</f>
        <v>43713</v>
      </c>
      <c r="B639" s="5">
        <f>TITRES_STAT!D642</f>
        <v>2.0318999999999998</v>
      </c>
      <c r="C639" s="2">
        <f t="shared" si="54"/>
        <v>2.0262092748126901</v>
      </c>
      <c r="D639" s="2">
        <f t="shared" si="56"/>
        <v>2.0488684858958277</v>
      </c>
      <c r="E639" s="2">
        <f t="shared" si="55"/>
        <v>-2.265921108313762E-2</v>
      </c>
      <c r="F639" s="2">
        <f t="shared" si="59"/>
        <v>-1.6182726847369464E-2</v>
      </c>
      <c r="G639" s="2">
        <f t="shared" si="57"/>
        <v>-6.4764842357681561E-3</v>
      </c>
      <c r="H639" s="2" t="str">
        <f t="shared" si="58"/>
        <v>Hold</v>
      </c>
    </row>
    <row r="640" spans="1:8" ht="13.5" x14ac:dyDescent="0.25">
      <c r="A640" s="3">
        <f>TITRES_STAT!B643</f>
        <v>43714</v>
      </c>
      <c r="B640" s="5">
        <f>TITRES_STAT!D643</f>
        <v>1.9892000000000001</v>
      </c>
      <c r="C640" s="2">
        <f t="shared" si="54"/>
        <v>2.0273155402261223</v>
      </c>
      <c r="D640" s="2">
        <f t="shared" si="56"/>
        <v>2.0444485980516922</v>
      </c>
      <c r="E640" s="2">
        <f t="shared" si="55"/>
        <v>-1.7133057825569953E-2</v>
      </c>
      <c r="F640" s="2">
        <f t="shared" si="59"/>
        <v>-1.6372793043009561E-2</v>
      </c>
      <c r="G640" s="2">
        <f t="shared" si="57"/>
        <v>-7.6026478256039157E-4</v>
      </c>
      <c r="H640" s="2" t="str">
        <f t="shared" si="58"/>
        <v>Hold</v>
      </c>
    </row>
    <row r="641" spans="1:8" ht="13.5" x14ac:dyDescent="0.25">
      <c r="A641" s="3">
        <f>TITRES_STAT!B644</f>
        <v>43717</v>
      </c>
      <c r="B641" s="5">
        <f>TITRES_STAT!D644</f>
        <v>2.0266000000000002</v>
      </c>
      <c r="C641" s="2">
        <f t="shared" si="54"/>
        <v>2.0312977648067188</v>
      </c>
      <c r="D641" s="2">
        <f t="shared" si="56"/>
        <v>2.0431264796774928</v>
      </c>
      <c r="E641" s="2">
        <f t="shared" si="55"/>
        <v>-1.1828714870774082E-2</v>
      </c>
      <c r="F641" s="2">
        <f t="shared" si="59"/>
        <v>-1.5463977408562465E-2</v>
      </c>
      <c r="G641" s="2">
        <f t="shared" si="57"/>
        <v>3.6352625377883835E-3</v>
      </c>
      <c r="H641" s="2" t="str">
        <f t="shared" si="58"/>
        <v>Sell</v>
      </c>
    </row>
    <row r="642" spans="1:8" ht="13.5" x14ac:dyDescent="0.25">
      <c r="A642" s="3">
        <f>TITRES_STAT!B645</f>
        <v>43718</v>
      </c>
      <c r="B642" s="5">
        <f>TITRES_STAT!D645</f>
        <v>1.9623999999999999</v>
      </c>
      <c r="C642" s="2">
        <f t="shared" si="54"/>
        <v>2.0346673394518389</v>
      </c>
      <c r="D642" s="2">
        <f t="shared" si="56"/>
        <v>2.0371467404421231</v>
      </c>
      <c r="E642" s="2">
        <f t="shared" si="55"/>
        <v>-2.4794009902842085E-3</v>
      </c>
      <c r="F642" s="2">
        <f t="shared" si="59"/>
        <v>-1.2867062124906816E-2</v>
      </c>
      <c r="G642" s="2">
        <f t="shared" si="57"/>
        <v>1.0387661134622608E-2</v>
      </c>
      <c r="H642" s="2" t="str">
        <f t="shared" si="58"/>
        <v>Sell</v>
      </c>
    </row>
    <row r="643" spans="1:8" ht="13.5" x14ac:dyDescent="0.25">
      <c r="A643" s="3">
        <f>TITRES_STAT!B646</f>
        <v>43719</v>
      </c>
      <c r="B643" s="5">
        <f>TITRES_STAT!D646</f>
        <v>1.9731000000000001</v>
      </c>
      <c r="C643" s="2">
        <f t="shared" si="54"/>
        <v>2.0375185179977096</v>
      </c>
      <c r="D643" s="2">
        <f t="shared" si="56"/>
        <v>2.0324025374464103</v>
      </c>
      <c r="E643" s="2">
        <f t="shared" si="55"/>
        <v>5.1159805512992484E-3</v>
      </c>
      <c r="F643" s="2">
        <f t="shared" si="59"/>
        <v>-9.2704535896656025E-3</v>
      </c>
      <c r="G643" s="2">
        <f t="shared" si="57"/>
        <v>1.4386434140964851E-2</v>
      </c>
      <c r="H643" s="2" t="str">
        <f t="shared" si="58"/>
        <v>Sell</v>
      </c>
    </row>
    <row r="644" spans="1:8" ht="13.5" x14ac:dyDescent="0.25">
      <c r="A644" s="3">
        <f>TITRES_STAT!B647</f>
        <v>43720</v>
      </c>
      <c r="B644" s="5">
        <f>TITRES_STAT!D647</f>
        <v>1.9784999999999999</v>
      </c>
      <c r="C644" s="2">
        <f t="shared" si="54"/>
        <v>2.0391772075365235</v>
      </c>
      <c r="D644" s="2">
        <f t="shared" si="56"/>
        <v>2.0284097568948241</v>
      </c>
      <c r="E644" s="2">
        <f t="shared" si="55"/>
        <v>1.0767450641699483E-2</v>
      </c>
      <c r="F644" s="2">
        <f t="shared" si="59"/>
        <v>-5.2628727433925854E-3</v>
      </c>
      <c r="G644" s="2">
        <f t="shared" si="57"/>
        <v>1.6030323385092068E-2</v>
      </c>
      <c r="H644" s="2" t="str">
        <f t="shared" si="58"/>
        <v>Sell</v>
      </c>
    </row>
    <row r="645" spans="1:8" ht="13.5" x14ac:dyDescent="0.25">
      <c r="A645" s="3">
        <f>TITRES_STAT!B648</f>
        <v>43721</v>
      </c>
      <c r="B645" s="5">
        <f>TITRES_STAT!D648</f>
        <v>1.9731000000000001</v>
      </c>
      <c r="C645" s="2">
        <f t="shared" si="54"/>
        <v>2.0462884063770583</v>
      </c>
      <c r="D645" s="2">
        <f t="shared" si="56"/>
        <v>2.0243127378655776</v>
      </c>
      <c r="E645" s="2">
        <f t="shared" si="55"/>
        <v>2.1975668511480695E-2</v>
      </c>
      <c r="F645" s="2">
        <f t="shared" si="59"/>
        <v>1.8483550758207137E-4</v>
      </c>
      <c r="G645" s="2">
        <f t="shared" si="57"/>
        <v>2.1790833003898624E-2</v>
      </c>
      <c r="H645" s="2" t="str">
        <f t="shared" si="58"/>
        <v>Sell</v>
      </c>
    </row>
    <row r="646" spans="1:8" ht="13.5" x14ac:dyDescent="0.25">
      <c r="A646" s="3">
        <f>TITRES_STAT!B649</f>
        <v>43724</v>
      </c>
      <c r="B646" s="5">
        <f>TITRES_STAT!D649</f>
        <v>1.9784999999999999</v>
      </c>
      <c r="C646" s="2">
        <f t="shared" si="54"/>
        <v>2.0514901900113571</v>
      </c>
      <c r="D646" s="2">
        <f t="shared" si="56"/>
        <v>2.0209192017273869</v>
      </c>
      <c r="E646" s="2">
        <f t="shared" si="55"/>
        <v>3.0570988283970202E-2</v>
      </c>
      <c r="F646" s="2">
        <f t="shared" si="59"/>
        <v>6.2620660628596985E-3</v>
      </c>
      <c r="G646" s="2">
        <f t="shared" si="57"/>
        <v>2.4308922221110502E-2</v>
      </c>
      <c r="H646" s="2" t="str">
        <f t="shared" si="58"/>
        <v>Sell</v>
      </c>
    </row>
    <row r="647" spans="1:8" ht="13.5" x14ac:dyDescent="0.25">
      <c r="A647" s="3">
        <f>TITRES_STAT!B650</f>
        <v>43725</v>
      </c>
      <c r="B647" s="5">
        <f>TITRES_STAT!D650</f>
        <v>1.9731000000000001</v>
      </c>
      <c r="C647" s="2">
        <f t="shared" si="54"/>
        <v>2.0550609300096099</v>
      </c>
      <c r="D647" s="2">
        <f t="shared" si="56"/>
        <v>2.0173770386364693</v>
      </c>
      <c r="E647" s="2">
        <f t="shared" si="55"/>
        <v>3.7683891373140543E-2</v>
      </c>
      <c r="F647" s="2">
        <f t="shared" si="59"/>
        <v>1.254643112491587E-2</v>
      </c>
      <c r="G647" s="2">
        <f t="shared" si="57"/>
        <v>2.5137460248224674E-2</v>
      </c>
      <c r="H647" s="2" t="str">
        <f t="shared" si="58"/>
        <v>Sell</v>
      </c>
    </row>
    <row r="648" spans="1:8" ht="13.5" x14ac:dyDescent="0.25">
      <c r="A648" s="3">
        <f>TITRES_STAT!B651</f>
        <v>43726</v>
      </c>
      <c r="B648" s="5">
        <f>TITRES_STAT!D651</f>
        <v>1.9731000000000001</v>
      </c>
      <c r="C648" s="2">
        <f t="shared" si="54"/>
        <v>2.0589130946235157</v>
      </c>
      <c r="D648" s="2">
        <f t="shared" si="56"/>
        <v>2.0140972579967307</v>
      </c>
      <c r="E648" s="2">
        <f t="shared" si="55"/>
        <v>4.4815836626785011E-2</v>
      </c>
      <c r="F648" s="2">
        <f t="shared" si="59"/>
        <v>1.9000312225289698E-2</v>
      </c>
      <c r="G648" s="2">
        <f t="shared" si="57"/>
        <v>2.5815524401495312E-2</v>
      </c>
      <c r="H648" s="2" t="str">
        <f t="shared" si="58"/>
        <v>Sell</v>
      </c>
    </row>
    <row r="649" spans="1:8" ht="13.5" x14ac:dyDescent="0.25">
      <c r="A649" s="3">
        <f>TITRES_STAT!B652</f>
        <v>43727</v>
      </c>
      <c r="B649" s="5">
        <f>TITRES_STAT!D652</f>
        <v>1.9731000000000001</v>
      </c>
      <c r="C649" s="2">
        <f t="shared" si="54"/>
        <v>2.0547572339122055</v>
      </c>
      <c r="D649" s="2">
        <f t="shared" si="56"/>
        <v>2.0110604240710468</v>
      </c>
      <c r="E649" s="2">
        <f t="shared" si="55"/>
        <v>4.3696809841158757E-2</v>
      </c>
      <c r="F649" s="2">
        <f t="shared" si="59"/>
        <v>2.3939611748463513E-2</v>
      </c>
      <c r="G649" s="2">
        <f t="shared" si="57"/>
        <v>1.9757198092695244E-2</v>
      </c>
      <c r="H649" s="2" t="str">
        <f t="shared" si="58"/>
        <v>Sell</v>
      </c>
    </row>
    <row r="650" spans="1:8" ht="13.5" x14ac:dyDescent="0.25">
      <c r="A650" s="3">
        <f>TITRES_STAT!B653</f>
        <v>43728</v>
      </c>
      <c r="B650" s="5">
        <f>TITRES_STAT!D653</f>
        <v>1.9731000000000001</v>
      </c>
      <c r="C650" s="2">
        <f t="shared" si="54"/>
        <v>2.04467150561802</v>
      </c>
      <c r="D650" s="2">
        <f t="shared" si="56"/>
        <v>2.0082485408065249</v>
      </c>
      <c r="E650" s="2">
        <f t="shared" si="55"/>
        <v>3.6422964811495095E-2</v>
      </c>
      <c r="F650" s="2">
        <f t="shared" si="59"/>
        <v>2.6436282361069832E-2</v>
      </c>
      <c r="G650" s="2">
        <f t="shared" si="57"/>
        <v>9.9866824504252633E-3</v>
      </c>
      <c r="H650" s="2" t="str">
        <f t="shared" si="58"/>
        <v>Sell</v>
      </c>
    </row>
    <row r="651" spans="1:8" ht="13.5" x14ac:dyDescent="0.25">
      <c r="A651" s="3">
        <f>TITRES_STAT!B654</f>
        <v>43731</v>
      </c>
      <c r="B651" s="5">
        <f>TITRES_STAT!D654</f>
        <v>1.9892000000000001</v>
      </c>
      <c r="C651" s="2">
        <f t="shared" si="54"/>
        <v>2.0418912739844783</v>
      </c>
      <c r="D651" s="2">
        <f t="shared" si="56"/>
        <v>2.0068375377838192</v>
      </c>
      <c r="E651" s="2">
        <f t="shared" si="55"/>
        <v>3.5053736200659102E-2</v>
      </c>
      <c r="F651" s="2">
        <f t="shared" si="59"/>
        <v>2.8159773128987688E-2</v>
      </c>
      <c r="G651" s="2">
        <f t="shared" si="57"/>
        <v>6.8939630716714148E-3</v>
      </c>
      <c r="H651" s="2" t="str">
        <f t="shared" si="58"/>
        <v>Sell</v>
      </c>
    </row>
    <row r="652" spans="1:8" ht="13.5" x14ac:dyDescent="0.25">
      <c r="A652" s="3">
        <f>TITRES_STAT!B655</f>
        <v>43732</v>
      </c>
      <c r="B652" s="5">
        <f>TITRES_STAT!D655</f>
        <v>1.9892000000000001</v>
      </c>
      <c r="C652" s="2">
        <f t="shared" si="54"/>
        <v>2.0296618472176355</v>
      </c>
      <c r="D652" s="2">
        <f t="shared" si="56"/>
        <v>2.0055310535035362</v>
      </c>
      <c r="E652" s="2">
        <f t="shared" si="55"/>
        <v>2.4130793714099319E-2</v>
      </c>
      <c r="F652" s="2">
        <f t="shared" si="59"/>
        <v>2.7353977246010016E-2</v>
      </c>
      <c r="G652" s="2">
        <f t="shared" si="57"/>
        <v>-3.223183531910697E-3</v>
      </c>
      <c r="H652" s="2" t="str">
        <f t="shared" si="58"/>
        <v>Hold</v>
      </c>
    </row>
    <row r="653" spans="1:8" ht="13.5" x14ac:dyDescent="0.25">
      <c r="A653" s="3">
        <f>TITRES_STAT!B656</f>
        <v>43733</v>
      </c>
      <c r="B653" s="5">
        <f>TITRES_STAT!D656</f>
        <v>2.0266000000000002</v>
      </c>
      <c r="C653" s="2">
        <f t="shared" si="54"/>
        <v>2.0209600245687684</v>
      </c>
      <c r="D653" s="2">
        <f t="shared" si="56"/>
        <v>2.0070917162069777</v>
      </c>
      <c r="E653" s="2">
        <f t="shared" si="55"/>
        <v>1.386830836179076E-2</v>
      </c>
      <c r="F653" s="2">
        <f t="shared" si="59"/>
        <v>2.4656843469166165E-2</v>
      </c>
      <c r="G653" s="2">
        <f t="shared" si="57"/>
        <v>-1.0788535107375406E-2</v>
      </c>
      <c r="H653" s="2" t="str">
        <f t="shared" si="58"/>
        <v>Hold</v>
      </c>
    </row>
    <row r="654" spans="1:8" ht="13.5" x14ac:dyDescent="0.25">
      <c r="A654" s="3">
        <f>TITRES_STAT!B657</f>
        <v>43734</v>
      </c>
      <c r="B654" s="5">
        <f>TITRES_STAT!D657</f>
        <v>2.0266000000000002</v>
      </c>
      <c r="C654" s="2">
        <f t="shared" si="54"/>
        <v>2.0144277130966501</v>
      </c>
      <c r="D654" s="2">
        <f t="shared" si="56"/>
        <v>2.0085367742657199</v>
      </c>
      <c r="E654" s="2">
        <f t="shared" si="55"/>
        <v>5.8909388309302813E-3</v>
      </c>
      <c r="F654" s="2">
        <f t="shared" si="59"/>
        <v>2.0903662541518989E-2</v>
      </c>
      <c r="G654" s="2">
        <f t="shared" si="57"/>
        <v>-1.5012723710588708E-2</v>
      </c>
      <c r="H654" s="2" t="str">
        <f t="shared" si="58"/>
        <v>Hold</v>
      </c>
    </row>
    <row r="655" spans="1:8" ht="13.5" x14ac:dyDescent="0.25">
      <c r="A655" s="3">
        <f>TITRES_STAT!B658</f>
        <v>43735</v>
      </c>
      <c r="B655" s="5">
        <f>TITRES_STAT!D658</f>
        <v>2.0800999999999998</v>
      </c>
      <c r="C655" s="2">
        <f t="shared" ref="C655:C718" si="60">$C$4*B645+C654*(1-$C$4)</f>
        <v>2.0080696033894734</v>
      </c>
      <c r="D655" s="2">
        <f t="shared" si="56"/>
        <v>2.0138377539497405</v>
      </c>
      <c r="E655" s="2">
        <f t="shared" si="55"/>
        <v>-5.7681505602671379E-3</v>
      </c>
      <c r="F655" s="2">
        <f t="shared" si="59"/>
        <v>1.5569299921161763E-2</v>
      </c>
      <c r="G655" s="2">
        <f t="shared" si="57"/>
        <v>-2.1337450481428901E-2</v>
      </c>
      <c r="H655" s="2" t="str">
        <f t="shared" si="58"/>
        <v>Hold</v>
      </c>
    </row>
    <row r="656" spans="1:8" ht="13.5" x14ac:dyDescent="0.25">
      <c r="A656" s="3">
        <f>TITRES_STAT!B659</f>
        <v>43738</v>
      </c>
      <c r="B656" s="5">
        <f>TITRES_STAT!D659</f>
        <v>2.0747</v>
      </c>
      <c r="C656" s="2">
        <f t="shared" si="60"/>
        <v>2.0035204336372465</v>
      </c>
      <c r="D656" s="2">
        <f t="shared" si="56"/>
        <v>2.0183460684719821</v>
      </c>
      <c r="E656" s="2">
        <f t="shared" si="55"/>
        <v>-1.4825634834735535E-2</v>
      </c>
      <c r="F656" s="2">
        <f t="shared" si="59"/>
        <v>9.4903129699823036E-3</v>
      </c>
      <c r="G656" s="2">
        <f t="shared" si="57"/>
        <v>-2.4315947804717838E-2</v>
      </c>
      <c r="H656" s="2" t="str">
        <f t="shared" si="58"/>
        <v>Hold</v>
      </c>
    </row>
    <row r="657" spans="1:8" ht="13.5" x14ac:dyDescent="0.25">
      <c r="A657" s="3">
        <f>TITRES_STAT!B660</f>
        <v>43739</v>
      </c>
      <c r="B657" s="5">
        <f>TITRES_STAT!D660</f>
        <v>2.0853999999999999</v>
      </c>
      <c r="C657" s="2">
        <f t="shared" si="60"/>
        <v>1.9988403669238242</v>
      </c>
      <c r="D657" s="2">
        <f t="shared" si="56"/>
        <v>2.0233130263629464</v>
      </c>
      <c r="E657" s="2">
        <f t="shared" si="55"/>
        <v>-2.4472659439122246E-2</v>
      </c>
      <c r="F657" s="2">
        <f t="shared" si="59"/>
        <v>2.6977184881613932E-3</v>
      </c>
      <c r="G657" s="2">
        <f t="shared" si="57"/>
        <v>-2.7170377927283641E-2</v>
      </c>
      <c r="H657" s="2" t="str">
        <f t="shared" si="58"/>
        <v>Hold</v>
      </c>
    </row>
    <row r="658" spans="1:8" ht="13.5" x14ac:dyDescent="0.25">
      <c r="A658" s="3">
        <f>TITRES_STAT!B661</f>
        <v>43740</v>
      </c>
      <c r="B658" s="5">
        <f>TITRES_STAT!D661</f>
        <v>2.0853999999999999</v>
      </c>
      <c r="C658" s="2">
        <f t="shared" si="60"/>
        <v>1.9948803104740049</v>
      </c>
      <c r="D658" s="2">
        <f t="shared" si="56"/>
        <v>2.0279120614471728</v>
      </c>
      <c r="E658" s="2">
        <f t="shared" si="55"/>
        <v>-3.3031750973167906E-2</v>
      </c>
      <c r="F658" s="2">
        <f t="shared" si="59"/>
        <v>-4.4481754041044673E-3</v>
      </c>
      <c r="G658" s="2">
        <f t="shared" si="57"/>
        <v>-2.8583575569063439E-2</v>
      </c>
      <c r="H658" s="2" t="str">
        <f t="shared" si="58"/>
        <v>Hold</v>
      </c>
    </row>
    <row r="659" spans="1:8" ht="13.5" x14ac:dyDescent="0.25">
      <c r="A659" s="3">
        <f>TITRES_STAT!B662</f>
        <v>43741</v>
      </c>
      <c r="B659" s="5">
        <f>TITRES_STAT!D662</f>
        <v>2.0853999999999999</v>
      </c>
      <c r="C659" s="2">
        <f t="shared" si="60"/>
        <v>1.9915294934780041</v>
      </c>
      <c r="D659" s="2">
        <f t="shared" si="56"/>
        <v>2.0321704272659007</v>
      </c>
      <c r="E659" s="2">
        <f t="shared" si="55"/>
        <v>-4.0640933787896572E-2</v>
      </c>
      <c r="F659" s="2">
        <f t="shared" si="59"/>
        <v>-1.1686727080862888E-2</v>
      </c>
      <c r="G659" s="2">
        <f t="shared" si="57"/>
        <v>-2.8954206707033685E-2</v>
      </c>
      <c r="H659" s="2" t="str">
        <f t="shared" si="58"/>
        <v>Hold</v>
      </c>
    </row>
    <row r="660" spans="1:8" ht="13.5" x14ac:dyDescent="0.25">
      <c r="A660" s="3">
        <f>TITRES_STAT!B663</f>
        <v>43742</v>
      </c>
      <c r="B660" s="5">
        <f>TITRES_STAT!D663</f>
        <v>2.0800999999999998</v>
      </c>
      <c r="C660" s="2">
        <f t="shared" si="60"/>
        <v>1.9886941867890804</v>
      </c>
      <c r="D660" s="2">
        <f t="shared" si="56"/>
        <v>2.035720765986945</v>
      </c>
      <c r="E660" s="2">
        <f t="shared" si="55"/>
        <v>-4.7026579197864571E-2</v>
      </c>
      <c r="F660" s="2">
        <f t="shared" si="59"/>
        <v>-1.8754697504263229E-2</v>
      </c>
      <c r="G660" s="2">
        <f t="shared" si="57"/>
        <v>-2.8271881693601342E-2</v>
      </c>
      <c r="H660" s="2" t="str">
        <f t="shared" si="58"/>
        <v>Hold</v>
      </c>
    </row>
    <row r="661" spans="1:8" ht="13.5" x14ac:dyDescent="0.25">
      <c r="A661" s="3">
        <f>TITRES_STAT!B664</f>
        <v>43745</v>
      </c>
      <c r="B661" s="5">
        <f>TITRES_STAT!D664</f>
        <v>2.0800999999999998</v>
      </c>
      <c r="C661" s="2">
        <f t="shared" si="60"/>
        <v>1.988772004206145</v>
      </c>
      <c r="D661" s="2">
        <f t="shared" si="56"/>
        <v>2.0390081166545784</v>
      </c>
      <c r="E661" s="2">
        <f t="shared" si="55"/>
        <v>-5.0236112448433401E-2</v>
      </c>
      <c r="F661" s="2">
        <f t="shared" si="59"/>
        <v>-2.5050980493097265E-2</v>
      </c>
      <c r="G661" s="2">
        <f t="shared" si="57"/>
        <v>-2.5185131955336136E-2</v>
      </c>
      <c r="H661" s="2" t="str">
        <f t="shared" si="58"/>
        <v>Hold</v>
      </c>
    </row>
    <row r="662" spans="1:8" ht="13.5" x14ac:dyDescent="0.25">
      <c r="A662" s="3">
        <f>TITRES_STAT!B665</f>
        <v>43746</v>
      </c>
      <c r="B662" s="5">
        <f>TITRES_STAT!D665</f>
        <v>2.0211999999999999</v>
      </c>
      <c r="C662" s="2">
        <f t="shared" si="60"/>
        <v>1.988837849712892</v>
      </c>
      <c r="D662" s="2">
        <f t="shared" si="56"/>
        <v>2.0376889969023875</v>
      </c>
      <c r="E662" s="2">
        <f t="shared" si="55"/>
        <v>-4.8851147189495459E-2</v>
      </c>
      <c r="F662" s="2">
        <f t="shared" si="59"/>
        <v>-2.9811013832376908E-2</v>
      </c>
      <c r="G662" s="2">
        <f t="shared" si="57"/>
        <v>-1.9040133357118551E-2</v>
      </c>
      <c r="H662" s="2" t="str">
        <f t="shared" si="58"/>
        <v>Hold</v>
      </c>
    </row>
    <row r="663" spans="1:8" ht="13.5" x14ac:dyDescent="0.25">
      <c r="A663" s="3">
        <f>TITRES_STAT!B666</f>
        <v>43747</v>
      </c>
      <c r="B663" s="5">
        <f>TITRES_STAT!D666</f>
        <v>2.0747</v>
      </c>
      <c r="C663" s="2">
        <f t="shared" si="60"/>
        <v>1.9946474112955239</v>
      </c>
      <c r="D663" s="2">
        <f t="shared" si="56"/>
        <v>2.0404305526873956</v>
      </c>
      <c r="E663" s="2">
        <f t="shared" si="55"/>
        <v>-4.5783141391871673E-2</v>
      </c>
      <c r="F663" s="2">
        <f t="shared" si="59"/>
        <v>-3.3005439344275862E-2</v>
      </c>
      <c r="G663" s="2">
        <f t="shared" si="57"/>
        <v>-1.2777702047595811E-2</v>
      </c>
      <c r="H663" s="2" t="str">
        <f t="shared" si="58"/>
        <v>Hold</v>
      </c>
    </row>
    <row r="664" spans="1:8" ht="13.5" x14ac:dyDescent="0.25">
      <c r="A664" s="3">
        <f>TITRES_STAT!B667</f>
        <v>43748</v>
      </c>
      <c r="B664" s="5">
        <f>TITRES_STAT!D667</f>
        <v>2.0747</v>
      </c>
      <c r="C664" s="2">
        <f t="shared" si="60"/>
        <v>1.9995631941731355</v>
      </c>
      <c r="D664" s="2">
        <f t="shared" si="56"/>
        <v>2.0429690302661068</v>
      </c>
      <c r="E664" s="2">
        <f t="shared" si="55"/>
        <v>-4.3405836092971217E-2</v>
      </c>
      <c r="F664" s="2">
        <f t="shared" si="59"/>
        <v>-3.5085518694014939E-2</v>
      </c>
      <c r="G664" s="2">
        <f t="shared" si="57"/>
        <v>-8.3203173989562784E-3</v>
      </c>
      <c r="H664" s="2" t="str">
        <f t="shared" si="58"/>
        <v>Hold</v>
      </c>
    </row>
    <row r="665" spans="1:8" ht="13.5" x14ac:dyDescent="0.25">
      <c r="A665" s="3">
        <f>TITRES_STAT!B668</f>
        <v>43749</v>
      </c>
      <c r="B665" s="5">
        <f>TITRES_STAT!D668</f>
        <v>2.1335000000000002</v>
      </c>
      <c r="C665" s="2">
        <f t="shared" si="60"/>
        <v>2.0119534719926531</v>
      </c>
      <c r="D665" s="2">
        <f t="shared" si="56"/>
        <v>2.0496750280241729</v>
      </c>
      <c r="E665" s="2">
        <f t="shared" si="55"/>
        <v>-3.7721556031519832E-2</v>
      </c>
      <c r="F665" s="2">
        <f t="shared" si="59"/>
        <v>-3.5612726161515916E-2</v>
      </c>
      <c r="G665" s="2">
        <f t="shared" si="57"/>
        <v>-2.1088298700039157E-3</v>
      </c>
      <c r="H665" s="2" t="str">
        <f t="shared" si="58"/>
        <v>Hold</v>
      </c>
    </row>
    <row r="666" spans="1:8" ht="13.5" x14ac:dyDescent="0.25">
      <c r="A666" s="3">
        <f>TITRES_STAT!B669</f>
        <v>43752</v>
      </c>
      <c r="B666" s="5">
        <f>TITRES_STAT!D669</f>
        <v>2.1922999999999999</v>
      </c>
      <c r="C666" s="2">
        <f t="shared" si="60"/>
        <v>2.0216067839937835</v>
      </c>
      <c r="D666" s="2">
        <f t="shared" si="56"/>
        <v>2.0602398407631228</v>
      </c>
      <c r="E666" s="2">
        <f t="shared" si="55"/>
        <v>-3.8633056769339369E-2</v>
      </c>
      <c r="F666" s="2">
        <f t="shared" si="59"/>
        <v>-3.6216792283080612E-2</v>
      </c>
      <c r="G666" s="2">
        <f t="shared" si="57"/>
        <v>-2.4162644862587568E-3</v>
      </c>
      <c r="H666" s="2" t="str">
        <f t="shared" si="58"/>
        <v>Hold</v>
      </c>
    </row>
    <row r="667" spans="1:8" ht="13.5" x14ac:dyDescent="0.25">
      <c r="A667" s="3">
        <f>TITRES_STAT!B670</f>
        <v>43754</v>
      </c>
      <c r="B667" s="5">
        <f>TITRES_STAT!D670</f>
        <v>2.1282000000000001</v>
      </c>
      <c r="C667" s="2">
        <f t="shared" si="60"/>
        <v>2.0314211249178165</v>
      </c>
      <c r="D667" s="2">
        <f t="shared" si="56"/>
        <v>2.0652739266325209</v>
      </c>
      <c r="E667" s="2">
        <f t="shared" si="55"/>
        <v>-3.3852801714704395E-2</v>
      </c>
      <c r="F667" s="2">
        <f t="shared" si="59"/>
        <v>-3.5743994169405366E-2</v>
      </c>
      <c r="G667" s="2">
        <f t="shared" si="57"/>
        <v>1.8911924547009712E-3</v>
      </c>
      <c r="H667" s="2" t="str">
        <f t="shared" si="58"/>
        <v>Sell</v>
      </c>
    </row>
    <row r="668" spans="1:8" ht="13.5" x14ac:dyDescent="0.25">
      <c r="A668" s="3">
        <f>TITRES_STAT!B671</f>
        <v>43755</v>
      </c>
      <c r="B668" s="5">
        <f>TITRES_STAT!D671</f>
        <v>2.0693999999999999</v>
      </c>
      <c r="C668" s="2">
        <f t="shared" si="60"/>
        <v>2.0397255672381522</v>
      </c>
      <c r="D668" s="2">
        <f t="shared" si="56"/>
        <v>2.0655795616967785</v>
      </c>
      <c r="E668" s="2">
        <f t="shared" ref="E668:E731" si="61">C668-D668</f>
        <v>-2.5853994458626239E-2</v>
      </c>
      <c r="F668" s="2">
        <f t="shared" si="59"/>
        <v>-3.3765994227249539E-2</v>
      </c>
      <c r="G668" s="2">
        <f t="shared" si="57"/>
        <v>7.9119997686232998E-3</v>
      </c>
      <c r="H668" s="2" t="str">
        <f t="shared" si="58"/>
        <v>Sell</v>
      </c>
    </row>
    <row r="669" spans="1:8" ht="13.5" x14ac:dyDescent="0.25">
      <c r="A669" s="3">
        <f>TITRES_STAT!B672</f>
        <v>43756</v>
      </c>
      <c r="B669" s="5">
        <f>TITRES_STAT!D672</f>
        <v>2.1227999999999998</v>
      </c>
      <c r="C669" s="2">
        <f t="shared" si="60"/>
        <v>2.0467524030476674</v>
      </c>
      <c r="D669" s="2">
        <f t="shared" ref="D669:D732" si="62">$D$4*B669+(1-$D$4)*D668</f>
        <v>2.0698181126822024</v>
      </c>
      <c r="E669" s="2">
        <f t="shared" si="61"/>
        <v>-2.3065709634535025E-2</v>
      </c>
      <c r="F669" s="2">
        <f t="shared" si="59"/>
        <v>-3.1625937308706636E-2</v>
      </c>
      <c r="G669" s="2">
        <f t="shared" si="57"/>
        <v>8.560227674171611E-3</v>
      </c>
      <c r="H669" s="2" t="str">
        <f t="shared" si="58"/>
        <v>Sell</v>
      </c>
    </row>
    <row r="670" spans="1:8" ht="13.5" x14ac:dyDescent="0.25">
      <c r="A670" s="3">
        <f>TITRES_STAT!B673</f>
        <v>43759</v>
      </c>
      <c r="B670" s="5">
        <f>TITRES_STAT!D673</f>
        <v>2.1120999999999999</v>
      </c>
      <c r="C670" s="2">
        <f t="shared" si="60"/>
        <v>2.0518828025787954</v>
      </c>
      <c r="D670" s="2">
        <f t="shared" si="62"/>
        <v>2.0729501043353729</v>
      </c>
      <c r="E670" s="2">
        <f t="shared" si="61"/>
        <v>-2.106730175657745E-2</v>
      </c>
      <c r="F670" s="2">
        <f t="shared" si="59"/>
        <v>-2.9514210198280801E-2</v>
      </c>
      <c r="G670" s="2">
        <f t="shared" si="57"/>
        <v>8.4469084417033505E-3</v>
      </c>
      <c r="H670" s="2" t="str">
        <f t="shared" si="58"/>
        <v>Sell</v>
      </c>
    </row>
    <row r="671" spans="1:8" ht="13.5" x14ac:dyDescent="0.25">
      <c r="A671" s="3">
        <f>TITRES_STAT!B674</f>
        <v>43760</v>
      </c>
      <c r="B671" s="5">
        <f>TITRES_STAT!D674</f>
        <v>2.0640000000000001</v>
      </c>
      <c r="C671" s="2">
        <f t="shared" si="60"/>
        <v>2.0562239098743653</v>
      </c>
      <c r="D671" s="2">
        <f t="shared" si="62"/>
        <v>2.0722871336438637</v>
      </c>
      <c r="E671" s="2">
        <f t="shared" si="61"/>
        <v>-1.6063223769498425E-2</v>
      </c>
      <c r="F671" s="2">
        <f t="shared" si="59"/>
        <v>-2.6824012912524328E-2</v>
      </c>
      <c r="G671" s="2">
        <f t="shared" si="57"/>
        <v>1.0760789143025903E-2</v>
      </c>
      <c r="H671" s="2" t="str">
        <f t="shared" si="58"/>
        <v>Sell</v>
      </c>
    </row>
    <row r="672" spans="1:8" ht="13.5" x14ac:dyDescent="0.25">
      <c r="A672" s="3">
        <f>TITRES_STAT!B675</f>
        <v>43761</v>
      </c>
      <c r="B672" s="5">
        <f>TITRES_STAT!D675</f>
        <v>2.0800999999999998</v>
      </c>
      <c r="C672" s="2">
        <f t="shared" si="60"/>
        <v>2.0508356160475398</v>
      </c>
      <c r="D672" s="2">
        <f t="shared" si="62"/>
        <v>2.0728658644850588</v>
      </c>
      <c r="E672" s="2">
        <f t="shared" si="61"/>
        <v>-2.2030248437518996E-2</v>
      </c>
      <c r="F672" s="2">
        <f t="shared" si="59"/>
        <v>-2.5865260017523262E-2</v>
      </c>
      <c r="G672" s="2">
        <f t="shared" si="57"/>
        <v>3.8350115800042661E-3</v>
      </c>
      <c r="H672" s="2" t="str">
        <f t="shared" si="58"/>
        <v>Sell</v>
      </c>
    </row>
    <row r="673" spans="1:8" ht="13.5" x14ac:dyDescent="0.25">
      <c r="A673" s="3">
        <f>TITRES_STAT!B676</f>
        <v>43762</v>
      </c>
      <c r="B673" s="5">
        <f>TITRES_STAT!D676</f>
        <v>2.1120999999999999</v>
      </c>
      <c r="C673" s="2">
        <f t="shared" si="60"/>
        <v>2.0545070597325337</v>
      </c>
      <c r="D673" s="2">
        <f t="shared" si="62"/>
        <v>2.0757720967454247</v>
      </c>
      <c r="E673" s="2">
        <f t="shared" si="61"/>
        <v>-2.1265037012891064E-2</v>
      </c>
      <c r="F673" s="2">
        <f t="shared" si="59"/>
        <v>-2.4945215416596823E-2</v>
      </c>
      <c r="G673" s="2">
        <f t="shared" si="57"/>
        <v>3.680178403705759E-3</v>
      </c>
      <c r="H673" s="2" t="str">
        <f t="shared" si="58"/>
        <v>Sell</v>
      </c>
    </row>
    <row r="674" spans="1:8" ht="13.5" x14ac:dyDescent="0.25">
      <c r="A674" s="3">
        <f>TITRES_STAT!B677</f>
        <v>43763</v>
      </c>
      <c r="B674" s="5">
        <f>TITRES_STAT!D677</f>
        <v>2.0960999999999999</v>
      </c>
      <c r="C674" s="2">
        <f t="shared" si="60"/>
        <v>2.0576136659275286</v>
      </c>
      <c r="D674" s="2">
        <f t="shared" si="62"/>
        <v>2.0772778673568748</v>
      </c>
      <c r="E674" s="2">
        <f t="shared" si="61"/>
        <v>-1.9664201429346218E-2</v>
      </c>
      <c r="F674" s="2">
        <f t="shared" si="59"/>
        <v>-2.3889012619146704E-2</v>
      </c>
      <c r="G674" s="2">
        <f t="shared" si="57"/>
        <v>4.2248111898004863E-3</v>
      </c>
      <c r="H674" s="2" t="str">
        <f t="shared" si="58"/>
        <v>Sell</v>
      </c>
    </row>
    <row r="675" spans="1:8" ht="13.5" x14ac:dyDescent="0.25">
      <c r="A675" s="3">
        <f>TITRES_STAT!B678</f>
        <v>43766</v>
      </c>
      <c r="B675" s="5">
        <f>TITRES_STAT!D678</f>
        <v>2.0533000000000001</v>
      </c>
      <c r="C675" s="2">
        <f t="shared" si="60"/>
        <v>2.0692884865540626</v>
      </c>
      <c r="D675" s="2">
        <f t="shared" si="62"/>
        <v>2.0755017290341433</v>
      </c>
      <c r="E675" s="2">
        <f t="shared" si="61"/>
        <v>-6.2132424800807051E-3</v>
      </c>
      <c r="F675" s="2">
        <f t="shared" si="59"/>
        <v>-2.0353858591333505E-2</v>
      </c>
      <c r="G675" s="2">
        <f t="shared" si="57"/>
        <v>1.41406161112528E-2</v>
      </c>
      <c r="H675" s="2" t="str">
        <f t="shared" si="58"/>
        <v>Sell</v>
      </c>
    </row>
    <row r="676" spans="1:8" ht="13.5" x14ac:dyDescent="0.25">
      <c r="A676" s="3">
        <f>TITRES_STAT!B679</f>
        <v>43767</v>
      </c>
      <c r="B676" s="5">
        <f>TITRES_STAT!D679</f>
        <v>2.1013999999999999</v>
      </c>
      <c r="C676" s="2">
        <f t="shared" si="60"/>
        <v>2.0882133347765146</v>
      </c>
      <c r="D676" s="2">
        <f t="shared" si="62"/>
        <v>2.0774201194760589</v>
      </c>
      <c r="E676" s="2">
        <f t="shared" si="61"/>
        <v>1.0793215300455739E-2</v>
      </c>
      <c r="F676" s="2">
        <f t="shared" si="59"/>
        <v>-1.4124443812975658E-2</v>
      </c>
      <c r="G676" s="2">
        <f t="shared" ref="G676:G739" si="63">E676-F676</f>
        <v>2.4917659113431398E-2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43768</v>
      </c>
      <c r="B677" s="5">
        <f>TITRES_STAT!D680</f>
        <v>2.0587</v>
      </c>
      <c r="C677" s="2">
        <f t="shared" si="60"/>
        <v>2.0943651294262819</v>
      </c>
      <c r="D677" s="2">
        <f t="shared" si="62"/>
        <v>2.0760334439593136</v>
      </c>
      <c r="E677" s="2">
        <f t="shared" si="61"/>
        <v>1.8331685466968395E-2</v>
      </c>
      <c r="F677" s="2">
        <f t="shared" ref="F677:F740" si="65">(E677*(2/(10)))+((1-(2/10))*F676)</f>
        <v>-7.6332179569868486E-3</v>
      </c>
      <c r="G677" s="2">
        <f t="shared" si="63"/>
        <v>2.5964903423955243E-2</v>
      </c>
      <c r="H677" s="2" t="str">
        <f t="shared" si="64"/>
        <v>Sell</v>
      </c>
    </row>
    <row r="678" spans="1:8" ht="13.5" x14ac:dyDescent="0.25">
      <c r="A678" s="3">
        <f>TITRES_STAT!B681</f>
        <v>43769</v>
      </c>
      <c r="B678" s="5">
        <f>TITRES_STAT!D681</f>
        <v>2.0533000000000001</v>
      </c>
      <c r="C678" s="2">
        <f t="shared" si="60"/>
        <v>2.090524340283777</v>
      </c>
      <c r="D678" s="2">
        <f t="shared" si="62"/>
        <v>2.0743494851475126</v>
      </c>
      <c r="E678" s="2">
        <f t="shared" si="61"/>
        <v>1.6174855136264377E-2</v>
      </c>
      <c r="F678" s="2">
        <f t="shared" si="65"/>
        <v>-2.8716033383366034E-3</v>
      </c>
      <c r="G678" s="2">
        <f t="shared" si="63"/>
        <v>1.9046458474600979E-2</v>
      </c>
      <c r="H678" s="2" t="str">
        <f t="shared" si="64"/>
        <v>Sell</v>
      </c>
    </row>
    <row r="679" spans="1:8" ht="13.5" x14ac:dyDescent="0.25">
      <c r="A679" s="3">
        <f>TITRES_STAT!B682</f>
        <v>43770</v>
      </c>
      <c r="B679" s="5">
        <f>TITRES_STAT!D682</f>
        <v>2.048</v>
      </c>
      <c r="C679" s="2">
        <f t="shared" si="60"/>
        <v>2.095489826393965</v>
      </c>
      <c r="D679" s="2">
        <f t="shared" si="62"/>
        <v>2.0723976714328822</v>
      </c>
      <c r="E679" s="2">
        <f t="shared" si="61"/>
        <v>2.3092154961082745E-2</v>
      </c>
      <c r="F679" s="2">
        <f t="shared" si="65"/>
        <v>2.3211483215472661E-3</v>
      </c>
      <c r="G679" s="2">
        <f t="shared" si="63"/>
        <v>2.0771006639535478E-2</v>
      </c>
      <c r="H679" s="2" t="str">
        <f t="shared" si="64"/>
        <v>Sell</v>
      </c>
    </row>
    <row r="680" spans="1:8" ht="13.5" x14ac:dyDescent="0.25">
      <c r="A680" s="3">
        <f>TITRES_STAT!B683</f>
        <v>43773</v>
      </c>
      <c r="B680" s="5">
        <f>TITRES_STAT!D683</f>
        <v>2.048</v>
      </c>
      <c r="C680" s="2">
        <f t="shared" si="60"/>
        <v>2.0980452377179701</v>
      </c>
      <c r="D680" s="2">
        <f t="shared" si="62"/>
        <v>2.0705904365119281</v>
      </c>
      <c r="E680" s="2">
        <f t="shared" si="61"/>
        <v>2.7454801206042045E-2</v>
      </c>
      <c r="F680" s="2">
        <f t="shared" si="65"/>
        <v>7.3478788984462223E-3</v>
      </c>
      <c r="G680" s="2">
        <f t="shared" si="63"/>
        <v>2.0106922307595823E-2</v>
      </c>
      <c r="H680" s="2" t="str">
        <f t="shared" si="64"/>
        <v>Sell</v>
      </c>
    </row>
    <row r="681" spans="1:8" ht="13.5" x14ac:dyDescent="0.25">
      <c r="A681" s="3">
        <f>TITRES_STAT!B684</f>
        <v>43774</v>
      </c>
      <c r="B681" s="5">
        <f>TITRES_STAT!D684</f>
        <v>2.0747</v>
      </c>
      <c r="C681" s="2">
        <f t="shared" si="60"/>
        <v>2.0928075088382823</v>
      </c>
      <c r="D681" s="2">
        <f t="shared" si="62"/>
        <v>2.0708948486221557</v>
      </c>
      <c r="E681" s="2">
        <f t="shared" si="61"/>
        <v>2.1912660216126589E-2</v>
      </c>
      <c r="F681" s="2">
        <f t="shared" si="65"/>
        <v>1.0260835161982295E-2</v>
      </c>
      <c r="G681" s="2">
        <f t="shared" si="63"/>
        <v>1.1651825054144294E-2</v>
      </c>
      <c r="H681" s="2" t="str">
        <f t="shared" si="64"/>
        <v>Sell</v>
      </c>
    </row>
    <row r="682" spans="1:8" ht="13.5" x14ac:dyDescent="0.25">
      <c r="A682" s="3">
        <f>TITRES_STAT!B685</f>
        <v>43775</v>
      </c>
      <c r="B682" s="5">
        <f>TITRES_STAT!D685</f>
        <v>2.0266000000000002</v>
      </c>
      <c r="C682" s="2">
        <f t="shared" si="60"/>
        <v>2.0908525074785462</v>
      </c>
      <c r="D682" s="2">
        <f t="shared" si="62"/>
        <v>2.0676137487242183</v>
      </c>
      <c r="E682" s="2">
        <f t="shared" si="61"/>
        <v>2.3238758754327904E-2</v>
      </c>
      <c r="F682" s="2">
        <f t="shared" si="65"/>
        <v>1.2856419880451418E-2</v>
      </c>
      <c r="G682" s="2">
        <f t="shared" si="63"/>
        <v>1.0382338873876486E-2</v>
      </c>
      <c r="H682" s="2" t="str">
        <f t="shared" si="64"/>
        <v>Sell</v>
      </c>
    </row>
    <row r="683" spans="1:8" ht="13.5" x14ac:dyDescent="0.25">
      <c r="A683" s="3">
        <f>TITRES_STAT!B686</f>
        <v>43776</v>
      </c>
      <c r="B683" s="5">
        <f>TITRES_STAT!D686</f>
        <v>2.0266000000000002</v>
      </c>
      <c r="C683" s="2">
        <f t="shared" si="60"/>
        <v>2.0941213524818467</v>
      </c>
      <c r="D683" s="2">
        <f t="shared" si="62"/>
        <v>2.0645756932631651</v>
      </c>
      <c r="E683" s="2">
        <f t="shared" si="61"/>
        <v>2.9545659218681575E-2</v>
      </c>
      <c r="F683" s="2">
        <f t="shared" si="65"/>
        <v>1.619426774809745E-2</v>
      </c>
      <c r="G683" s="2">
        <f t="shared" si="63"/>
        <v>1.3351391470584124E-2</v>
      </c>
      <c r="H683" s="2" t="str">
        <f t="shared" si="64"/>
        <v>Sell</v>
      </c>
    </row>
    <row r="684" spans="1:8" ht="13.5" x14ac:dyDescent="0.25">
      <c r="A684" s="3">
        <f>TITRES_STAT!B687</f>
        <v>43777</v>
      </c>
      <c r="B684" s="5">
        <f>TITRES_STAT!D687</f>
        <v>2.0105</v>
      </c>
      <c r="C684" s="2">
        <f t="shared" si="60"/>
        <v>2.0944257597923319</v>
      </c>
      <c r="D684" s="2">
        <f t="shared" si="62"/>
        <v>2.0605700863547822</v>
      </c>
      <c r="E684" s="2">
        <f t="shared" si="61"/>
        <v>3.3855673437549694E-2</v>
      </c>
      <c r="F684" s="2">
        <f t="shared" si="65"/>
        <v>1.9726548885987901E-2</v>
      </c>
      <c r="G684" s="2">
        <f t="shared" si="63"/>
        <v>1.4129124551561793E-2</v>
      </c>
      <c r="H684" s="2" t="str">
        <f t="shared" si="64"/>
        <v>Sell</v>
      </c>
    </row>
    <row r="685" spans="1:8" ht="13.5" x14ac:dyDescent="0.25">
      <c r="A685" s="3">
        <f>TITRES_STAT!B688</f>
        <v>43780</v>
      </c>
      <c r="B685" s="5">
        <f>TITRES_STAT!D688</f>
        <v>2.0853999999999999</v>
      </c>
      <c r="C685" s="2">
        <f t="shared" si="60"/>
        <v>2.0880987198242811</v>
      </c>
      <c r="D685" s="2">
        <f t="shared" si="62"/>
        <v>2.0624093392173908</v>
      </c>
      <c r="E685" s="2">
        <f t="shared" si="61"/>
        <v>2.56893806068903E-2</v>
      </c>
      <c r="F685" s="2">
        <f t="shared" si="65"/>
        <v>2.0919115230168383E-2</v>
      </c>
      <c r="G685" s="2">
        <f t="shared" si="63"/>
        <v>4.7702653767219168E-3</v>
      </c>
      <c r="H685" s="2" t="str">
        <f t="shared" si="64"/>
        <v>Sell</v>
      </c>
    </row>
    <row r="686" spans="1:8" ht="13.5" x14ac:dyDescent="0.25">
      <c r="A686" s="3">
        <f>TITRES_STAT!B689</f>
        <v>43781</v>
      </c>
      <c r="B686" s="5">
        <f>TITRES_STAT!D689</f>
        <v>2.0853999999999999</v>
      </c>
      <c r="C686" s="2">
        <f t="shared" si="60"/>
        <v>2.0901450706205456</v>
      </c>
      <c r="D686" s="2">
        <f t="shared" si="62"/>
        <v>2.0641123511272137</v>
      </c>
      <c r="E686" s="2">
        <f t="shared" si="61"/>
        <v>2.6032719493331857E-2</v>
      </c>
      <c r="F686" s="2">
        <f t="shared" si="65"/>
        <v>2.1941836082801078E-2</v>
      </c>
      <c r="G686" s="2">
        <f t="shared" si="63"/>
        <v>4.0908834105307795E-3</v>
      </c>
      <c r="H686" s="2" t="str">
        <f t="shared" si="64"/>
        <v>Sell</v>
      </c>
    </row>
    <row r="687" spans="1:8" ht="13.5" x14ac:dyDescent="0.25">
      <c r="A687" s="3">
        <f>TITRES_STAT!B690</f>
        <v>43782</v>
      </c>
      <c r="B687" s="5">
        <f>TITRES_STAT!D690</f>
        <v>2.0587</v>
      </c>
      <c r="C687" s="2">
        <f t="shared" si="60"/>
        <v>2.0853073674481539</v>
      </c>
      <c r="D687" s="2">
        <f t="shared" si="62"/>
        <v>2.0637114362289015</v>
      </c>
      <c r="E687" s="2">
        <f t="shared" si="61"/>
        <v>2.1595931219252407E-2</v>
      </c>
      <c r="F687" s="2">
        <f t="shared" si="65"/>
        <v>2.1872655110091344E-2</v>
      </c>
      <c r="G687" s="2">
        <f t="shared" si="63"/>
        <v>-2.7672389083893689E-4</v>
      </c>
      <c r="H687" s="2" t="str">
        <f t="shared" si="64"/>
        <v>Hold</v>
      </c>
    </row>
    <row r="688" spans="1:8" ht="13.5" x14ac:dyDescent="0.25">
      <c r="A688" s="3">
        <f>TITRES_STAT!B691</f>
        <v>43783</v>
      </c>
      <c r="B688" s="5">
        <f>TITRES_STAT!D691</f>
        <v>2.0533000000000001</v>
      </c>
      <c r="C688" s="2">
        <f t="shared" si="60"/>
        <v>2.0803831570715148</v>
      </c>
      <c r="D688" s="2">
        <f t="shared" si="62"/>
        <v>2.0629402187304642</v>
      </c>
      <c r="E688" s="2">
        <f t="shared" si="61"/>
        <v>1.7442938341050596E-2</v>
      </c>
      <c r="F688" s="2">
        <f t="shared" si="65"/>
        <v>2.0986711756283197E-2</v>
      </c>
      <c r="G688" s="2">
        <f t="shared" si="63"/>
        <v>-3.5437734152326018E-3</v>
      </c>
      <c r="H688" s="2" t="str">
        <f t="shared" si="64"/>
        <v>Hold</v>
      </c>
    </row>
    <row r="689" spans="1:8" ht="13.5" x14ac:dyDescent="0.25">
      <c r="A689" s="3">
        <f>TITRES_STAT!B692</f>
        <v>43784</v>
      </c>
      <c r="B689" s="5">
        <f>TITRES_STAT!D692</f>
        <v>2.0587</v>
      </c>
      <c r="C689" s="2">
        <f t="shared" si="60"/>
        <v>2.0754011329066664</v>
      </c>
      <c r="D689" s="2">
        <f t="shared" si="62"/>
        <v>2.0626261284541334</v>
      </c>
      <c r="E689" s="2">
        <f t="shared" si="61"/>
        <v>1.277500445253299E-2</v>
      </c>
      <c r="F689" s="2">
        <f t="shared" si="65"/>
        <v>1.9344370295533157E-2</v>
      </c>
      <c r="G689" s="2">
        <f t="shared" si="63"/>
        <v>-6.5693658430001668E-3</v>
      </c>
      <c r="H689" s="2" t="str">
        <f t="shared" si="64"/>
        <v>Hold</v>
      </c>
    </row>
    <row r="690" spans="1:8" ht="13.5" x14ac:dyDescent="0.25">
      <c r="A690" s="3">
        <f>TITRES_STAT!B693</f>
        <v>43787</v>
      </c>
      <c r="B690" s="5">
        <f>TITRES_STAT!D693</f>
        <v>2.048</v>
      </c>
      <c r="C690" s="2">
        <f t="shared" si="60"/>
        <v>2.0711855739979486</v>
      </c>
      <c r="D690" s="2">
        <f t="shared" si="62"/>
        <v>2.061542711531605</v>
      </c>
      <c r="E690" s="2">
        <f t="shared" si="61"/>
        <v>9.6428624663436047E-3</v>
      </c>
      <c r="F690" s="2">
        <f t="shared" si="65"/>
        <v>1.7404068729695247E-2</v>
      </c>
      <c r="G690" s="2">
        <f t="shared" si="63"/>
        <v>-7.7612062633516422E-3</v>
      </c>
      <c r="H690" s="2" t="str">
        <f t="shared" si="64"/>
        <v>Hold</v>
      </c>
    </row>
    <row r="691" spans="1:8" ht="13.5" x14ac:dyDescent="0.25">
      <c r="A691" s="3">
        <f>TITRES_STAT!B694</f>
        <v>43788</v>
      </c>
      <c r="B691" s="5">
        <f>TITRES_STAT!D694</f>
        <v>2.0640000000000001</v>
      </c>
      <c r="C691" s="2">
        <f t="shared" si="60"/>
        <v>2.0717262549213409</v>
      </c>
      <c r="D691" s="2">
        <f t="shared" si="62"/>
        <v>2.0617247328996342</v>
      </c>
      <c r="E691" s="2">
        <f t="shared" si="61"/>
        <v>1.0001522021706677E-2</v>
      </c>
      <c r="F691" s="2">
        <f t="shared" si="65"/>
        <v>1.5923559388097534E-2</v>
      </c>
      <c r="G691" s="2">
        <f t="shared" si="63"/>
        <v>-5.9220373663908567E-3</v>
      </c>
      <c r="H691" s="2" t="str">
        <f t="shared" si="64"/>
        <v>Hold</v>
      </c>
    </row>
    <row r="692" spans="1:8" ht="13.5" x14ac:dyDescent="0.25">
      <c r="A692" s="3">
        <f>TITRES_STAT!B695</f>
        <v>43789</v>
      </c>
      <c r="B692" s="5">
        <f>TITRES_STAT!D695</f>
        <v>2.0747</v>
      </c>
      <c r="C692" s="2">
        <f t="shared" si="60"/>
        <v>2.0647837541642113</v>
      </c>
      <c r="D692" s="2">
        <f t="shared" si="62"/>
        <v>2.0626858637959575</v>
      </c>
      <c r="E692" s="2">
        <f t="shared" si="61"/>
        <v>2.0978903682538075E-3</v>
      </c>
      <c r="F692" s="2">
        <f t="shared" si="65"/>
        <v>1.3158425584128788E-2</v>
      </c>
      <c r="G692" s="2">
        <f t="shared" si="63"/>
        <v>-1.1060535215874981E-2</v>
      </c>
      <c r="H692" s="2" t="str">
        <f t="shared" si="64"/>
        <v>Hold</v>
      </c>
    </row>
    <row r="693" spans="1:8" ht="13.5" x14ac:dyDescent="0.25">
      <c r="A693" s="3">
        <f>TITRES_STAT!B696</f>
        <v>43790</v>
      </c>
      <c r="B693" s="5">
        <f>TITRES_STAT!D696</f>
        <v>2.0587</v>
      </c>
      <c r="C693" s="2">
        <f t="shared" si="60"/>
        <v>2.0589093304466406</v>
      </c>
      <c r="D693" s="2">
        <f t="shared" si="62"/>
        <v>2.0623906146258864</v>
      </c>
      <c r="E693" s="2">
        <f t="shared" si="61"/>
        <v>-3.4812841792457583E-3</v>
      </c>
      <c r="F693" s="2">
        <f t="shared" si="65"/>
        <v>9.8304836314538797E-3</v>
      </c>
      <c r="G693" s="2">
        <f t="shared" si="63"/>
        <v>-1.3311767810699638E-2</v>
      </c>
      <c r="H693" s="2" t="str">
        <f t="shared" si="64"/>
        <v>Hold</v>
      </c>
    </row>
    <row r="694" spans="1:8" ht="13.5" x14ac:dyDescent="0.25">
      <c r="A694" s="3">
        <f>TITRES_STAT!B697</f>
        <v>43791</v>
      </c>
      <c r="B694" s="5">
        <f>TITRES_STAT!D697</f>
        <v>2.0587</v>
      </c>
      <c r="C694" s="2">
        <f t="shared" si="60"/>
        <v>2.0514617411471576</v>
      </c>
      <c r="D694" s="2">
        <f t="shared" si="62"/>
        <v>2.0621172357647097</v>
      </c>
      <c r="E694" s="2">
        <f t="shared" si="61"/>
        <v>-1.0655494617552108E-2</v>
      </c>
      <c r="F694" s="2">
        <f t="shared" si="65"/>
        <v>5.7332879816526811E-3</v>
      </c>
      <c r="G694" s="2">
        <f t="shared" si="63"/>
        <v>-1.6388782599204788E-2</v>
      </c>
      <c r="H694" s="2" t="str">
        <f t="shared" si="64"/>
        <v>Hold</v>
      </c>
    </row>
    <row r="695" spans="1:8" ht="13.5" x14ac:dyDescent="0.25">
      <c r="A695" s="3">
        <f>TITRES_STAT!B698</f>
        <v>43794</v>
      </c>
      <c r="B695" s="5">
        <f>TITRES_STAT!D698</f>
        <v>2.048</v>
      </c>
      <c r="C695" s="2">
        <f t="shared" si="60"/>
        <v>2.0566830117399029</v>
      </c>
      <c r="D695" s="2">
        <f t="shared" si="62"/>
        <v>2.0610715145969536</v>
      </c>
      <c r="E695" s="2">
        <f t="shared" si="61"/>
        <v>-4.3885028570507245E-3</v>
      </c>
      <c r="F695" s="2">
        <f t="shared" si="65"/>
        <v>3.7089298139120004E-3</v>
      </c>
      <c r="G695" s="2">
        <f t="shared" si="63"/>
        <v>-8.0974326709627245E-3</v>
      </c>
      <c r="H695" s="2" t="str">
        <f t="shared" si="64"/>
        <v>Hold</v>
      </c>
    </row>
    <row r="696" spans="1:8" ht="13.5" x14ac:dyDescent="0.25">
      <c r="A696" s="3">
        <f>TITRES_STAT!B699</f>
        <v>43795</v>
      </c>
      <c r="B696" s="5">
        <f>TITRES_STAT!D699</f>
        <v>2.048</v>
      </c>
      <c r="C696" s="2">
        <f t="shared" si="60"/>
        <v>2.0611010099337639</v>
      </c>
      <c r="D696" s="2">
        <f t="shared" si="62"/>
        <v>2.0601032542564388</v>
      </c>
      <c r="E696" s="2">
        <f t="shared" si="61"/>
        <v>9.9775567732507398E-4</v>
      </c>
      <c r="F696" s="2">
        <f t="shared" si="65"/>
        <v>3.1666949865946153E-3</v>
      </c>
      <c r="G696" s="2">
        <f t="shared" si="63"/>
        <v>-2.1689393092695413E-3</v>
      </c>
      <c r="H696" s="2" t="str">
        <f t="shared" si="64"/>
        <v>Hold</v>
      </c>
    </row>
    <row r="697" spans="1:8" ht="13.5" x14ac:dyDescent="0.25">
      <c r="A697" s="3">
        <f>TITRES_STAT!B700</f>
        <v>43796</v>
      </c>
      <c r="B697" s="5">
        <f>TITRES_STAT!D700</f>
        <v>2.048</v>
      </c>
      <c r="C697" s="2">
        <f t="shared" si="60"/>
        <v>2.0607316237901081</v>
      </c>
      <c r="D697" s="2">
        <f t="shared" si="62"/>
        <v>2.0592067169041099</v>
      </c>
      <c r="E697" s="2">
        <f t="shared" si="61"/>
        <v>1.5249068859981563E-3</v>
      </c>
      <c r="F697" s="2">
        <f t="shared" si="65"/>
        <v>2.8383373664753239E-3</v>
      </c>
      <c r="G697" s="2">
        <f t="shared" si="63"/>
        <v>-1.3134304804771676E-3</v>
      </c>
      <c r="H697" s="2" t="str">
        <f t="shared" si="64"/>
        <v>Hold</v>
      </c>
    </row>
    <row r="698" spans="1:8" ht="13.5" x14ac:dyDescent="0.25">
      <c r="A698" s="3">
        <f>TITRES_STAT!B701</f>
        <v>43797</v>
      </c>
      <c r="B698" s="5">
        <f>TITRES_STAT!D701</f>
        <v>2.0533000000000001</v>
      </c>
      <c r="C698" s="2">
        <f t="shared" si="60"/>
        <v>2.0595882970531685</v>
      </c>
      <c r="D698" s="2">
        <f t="shared" si="62"/>
        <v>2.0587691823186205</v>
      </c>
      <c r="E698" s="2">
        <f t="shared" si="61"/>
        <v>8.1911473454798767E-4</v>
      </c>
      <c r="F698" s="2">
        <f t="shared" si="65"/>
        <v>2.434492840089857E-3</v>
      </c>
      <c r="G698" s="2">
        <f t="shared" si="63"/>
        <v>-1.6153781055418693E-3</v>
      </c>
      <c r="H698" s="2" t="str">
        <f t="shared" si="64"/>
        <v>Hold</v>
      </c>
    </row>
    <row r="699" spans="1:8" ht="13.5" x14ac:dyDescent="0.25">
      <c r="A699" s="3">
        <f>TITRES_STAT!B702</f>
        <v>43798</v>
      </c>
      <c r="B699" s="5">
        <f>TITRES_STAT!D702</f>
        <v>2.048</v>
      </c>
      <c r="C699" s="2">
        <f t="shared" si="60"/>
        <v>2.0594516359680659</v>
      </c>
      <c r="D699" s="2">
        <f t="shared" si="62"/>
        <v>2.057971465109834</v>
      </c>
      <c r="E699" s="2">
        <f t="shared" si="61"/>
        <v>1.4801708582319328E-3</v>
      </c>
      <c r="F699" s="2">
        <f t="shared" si="65"/>
        <v>2.2436284437182723E-3</v>
      </c>
      <c r="G699" s="2">
        <f t="shared" si="63"/>
        <v>-7.6345758548633947E-4</v>
      </c>
      <c r="H699" s="2" t="str">
        <f t="shared" si="64"/>
        <v>Hold</v>
      </c>
    </row>
    <row r="700" spans="1:8" ht="13.5" x14ac:dyDescent="0.25">
      <c r="A700" s="3">
        <f>TITRES_STAT!B703</f>
        <v>43801</v>
      </c>
      <c r="B700" s="5">
        <f>TITRES_STAT!D703</f>
        <v>2.048</v>
      </c>
      <c r="C700" s="2">
        <f t="shared" si="60"/>
        <v>2.0576898458191328</v>
      </c>
      <c r="D700" s="2">
        <f t="shared" si="62"/>
        <v>2.0572328380646612</v>
      </c>
      <c r="E700" s="2">
        <f t="shared" si="61"/>
        <v>4.5700775447166109E-4</v>
      </c>
      <c r="F700" s="2">
        <f t="shared" si="65"/>
        <v>1.8863043058689501E-3</v>
      </c>
      <c r="G700" s="2">
        <f t="shared" si="63"/>
        <v>-1.429296551397289E-3</v>
      </c>
      <c r="H700" s="2" t="str">
        <f t="shared" si="64"/>
        <v>Hold</v>
      </c>
    </row>
    <row r="701" spans="1:8" ht="13.5" x14ac:dyDescent="0.25">
      <c r="A701" s="3">
        <f>TITRES_STAT!B704</f>
        <v>43802</v>
      </c>
      <c r="B701" s="5">
        <f>TITRES_STAT!D704</f>
        <v>2.0318999999999998</v>
      </c>
      <c r="C701" s="2">
        <f t="shared" si="60"/>
        <v>2.0586606387700357</v>
      </c>
      <c r="D701" s="2">
        <f t="shared" si="62"/>
        <v>2.0553563315413528</v>
      </c>
      <c r="E701" s="2">
        <f t="shared" si="61"/>
        <v>3.3043072286829123E-3</v>
      </c>
      <c r="F701" s="2">
        <f t="shared" si="65"/>
        <v>2.1699048904317425E-3</v>
      </c>
      <c r="G701" s="2">
        <f t="shared" si="63"/>
        <v>1.1344023382511698E-3</v>
      </c>
      <c r="H701" s="2" t="str">
        <f t="shared" si="64"/>
        <v>Sell</v>
      </c>
    </row>
    <row r="702" spans="1:8" ht="13.5" x14ac:dyDescent="0.25">
      <c r="A702" s="3">
        <f>TITRES_STAT!B705</f>
        <v>43803</v>
      </c>
      <c r="B702" s="5">
        <f>TITRES_STAT!D705</f>
        <v>2.048</v>
      </c>
      <c r="C702" s="2">
        <f t="shared" si="60"/>
        <v>2.061128232805415</v>
      </c>
      <c r="D702" s="2">
        <f t="shared" si="62"/>
        <v>2.0548114180938453</v>
      </c>
      <c r="E702" s="2">
        <f t="shared" si="61"/>
        <v>6.3168147115697515E-3</v>
      </c>
      <c r="F702" s="2">
        <f t="shared" si="65"/>
        <v>2.9992868546593445E-3</v>
      </c>
      <c r="G702" s="2">
        <f t="shared" si="63"/>
        <v>3.317527856910407E-3</v>
      </c>
      <c r="H702" s="2" t="str">
        <f t="shared" si="64"/>
        <v>Sell</v>
      </c>
    </row>
    <row r="703" spans="1:8" ht="13.5" x14ac:dyDescent="0.25">
      <c r="A703" s="3">
        <f>TITRES_STAT!B706</f>
        <v>43804</v>
      </c>
      <c r="B703" s="5">
        <f>TITRES_STAT!D706</f>
        <v>2.0318999999999998</v>
      </c>
      <c r="C703" s="2">
        <f t="shared" si="60"/>
        <v>2.0607546585276588</v>
      </c>
      <c r="D703" s="2">
        <f t="shared" si="62"/>
        <v>2.0531142760128196</v>
      </c>
      <c r="E703" s="2">
        <f t="shared" si="61"/>
        <v>7.6403825148392279E-3</v>
      </c>
      <c r="F703" s="2">
        <f t="shared" si="65"/>
        <v>3.9275059866953213E-3</v>
      </c>
      <c r="G703" s="2">
        <f t="shared" si="63"/>
        <v>3.7128765281439066E-3</v>
      </c>
      <c r="H703" s="2" t="str">
        <f t="shared" si="64"/>
        <v>Sell</v>
      </c>
    </row>
    <row r="704" spans="1:8" ht="13.5" x14ac:dyDescent="0.25">
      <c r="A704" s="3">
        <f>TITRES_STAT!B707</f>
        <v>43805</v>
      </c>
      <c r="B704" s="5">
        <f>TITRES_STAT!D707</f>
        <v>2.0426000000000002</v>
      </c>
      <c r="C704" s="2">
        <f t="shared" si="60"/>
        <v>2.0604385572157113</v>
      </c>
      <c r="D704" s="2">
        <f t="shared" si="62"/>
        <v>2.0523354407526107</v>
      </c>
      <c r="E704" s="2">
        <f t="shared" si="61"/>
        <v>8.1031164631006902E-3</v>
      </c>
      <c r="F704" s="2">
        <f t="shared" si="65"/>
        <v>4.7626280819763958E-3</v>
      </c>
      <c r="G704" s="2">
        <f t="shared" si="63"/>
        <v>3.3404883811242944E-3</v>
      </c>
      <c r="H704" s="2" t="str">
        <f t="shared" si="64"/>
        <v>Sell</v>
      </c>
    </row>
    <row r="705" spans="1:8" ht="13.5" x14ac:dyDescent="0.25">
      <c r="A705" s="3">
        <f>TITRES_STAT!B708</f>
        <v>43808</v>
      </c>
      <c r="B705" s="5">
        <f>TITRES_STAT!D708</f>
        <v>2.0105</v>
      </c>
      <c r="C705" s="2">
        <f t="shared" si="60"/>
        <v>2.058524933028679</v>
      </c>
      <c r="D705" s="2">
        <f t="shared" si="62"/>
        <v>2.0492365192153805</v>
      </c>
      <c r="E705" s="2">
        <f t="shared" si="61"/>
        <v>9.2884138132984795E-3</v>
      </c>
      <c r="F705" s="2">
        <f t="shared" si="65"/>
        <v>5.6677852282408132E-3</v>
      </c>
      <c r="G705" s="2">
        <f t="shared" si="63"/>
        <v>3.6206285850576662E-3</v>
      </c>
      <c r="H705" s="2" t="str">
        <f t="shared" si="64"/>
        <v>Sell</v>
      </c>
    </row>
    <row r="706" spans="1:8" ht="13.5" x14ac:dyDescent="0.25">
      <c r="A706" s="3">
        <f>TITRES_STAT!B709</f>
        <v>43809</v>
      </c>
      <c r="B706" s="5">
        <f>TITRES_STAT!D709</f>
        <v>2.0318999999999998</v>
      </c>
      <c r="C706" s="2">
        <f t="shared" si="60"/>
        <v>2.0569057125627284</v>
      </c>
      <c r="D706" s="2">
        <f t="shared" si="62"/>
        <v>2.0479523326068341</v>
      </c>
      <c r="E706" s="2">
        <f t="shared" si="61"/>
        <v>8.9533799558942917E-3</v>
      </c>
      <c r="F706" s="2">
        <f t="shared" si="65"/>
        <v>6.3249041737715086E-3</v>
      </c>
      <c r="G706" s="2">
        <f t="shared" si="63"/>
        <v>2.6284757821227831E-3</v>
      </c>
      <c r="H706" s="2" t="str">
        <f t="shared" si="64"/>
        <v>Sell</v>
      </c>
    </row>
    <row r="707" spans="1:8" ht="13.5" x14ac:dyDescent="0.25">
      <c r="A707" s="3">
        <f>TITRES_STAT!B710</f>
        <v>43810</v>
      </c>
      <c r="B707" s="5">
        <f>TITRES_STAT!D710</f>
        <v>2.0426000000000002</v>
      </c>
      <c r="C707" s="2">
        <f t="shared" si="60"/>
        <v>2.0555356029376934</v>
      </c>
      <c r="D707" s="2">
        <f t="shared" si="62"/>
        <v>2.0475558635248463</v>
      </c>
      <c r="E707" s="2">
        <f t="shared" si="61"/>
        <v>7.9797394128471311E-3</v>
      </c>
      <c r="F707" s="2">
        <f t="shared" si="65"/>
        <v>6.6558712215866334E-3</v>
      </c>
      <c r="G707" s="2">
        <f t="shared" si="63"/>
        <v>1.3238681912604976E-3</v>
      </c>
      <c r="H707" s="2" t="str">
        <f t="shared" si="64"/>
        <v>Sell</v>
      </c>
    </row>
    <row r="708" spans="1:8" ht="13.5" x14ac:dyDescent="0.25">
      <c r="A708" s="3">
        <f>TITRES_STAT!B711</f>
        <v>43811</v>
      </c>
      <c r="B708" s="5">
        <f>TITRES_STAT!D711</f>
        <v>2.0426000000000002</v>
      </c>
      <c r="C708" s="2">
        <f t="shared" si="60"/>
        <v>2.0551916640242021</v>
      </c>
      <c r="D708" s="2">
        <f t="shared" si="62"/>
        <v>2.0471887625230059</v>
      </c>
      <c r="E708" s="2">
        <f t="shared" si="61"/>
        <v>8.0029015011962024E-3</v>
      </c>
      <c r="F708" s="2">
        <f t="shared" si="65"/>
        <v>6.9252772775085479E-3</v>
      </c>
      <c r="G708" s="2">
        <f t="shared" si="63"/>
        <v>1.0776242236876545E-3</v>
      </c>
      <c r="H708" s="2" t="str">
        <f t="shared" si="64"/>
        <v>Sell</v>
      </c>
    </row>
    <row r="709" spans="1:8" ht="13.5" x14ac:dyDescent="0.25">
      <c r="A709" s="3">
        <f>TITRES_STAT!B712</f>
        <v>43812</v>
      </c>
      <c r="B709" s="5">
        <f>TITRES_STAT!D712</f>
        <v>2.1013999999999999</v>
      </c>
      <c r="C709" s="2">
        <f t="shared" si="60"/>
        <v>2.0540852541743249</v>
      </c>
      <c r="D709" s="2">
        <f t="shared" si="62"/>
        <v>2.0512044097435238</v>
      </c>
      <c r="E709" s="2">
        <f t="shared" si="61"/>
        <v>2.880844430801055E-3</v>
      </c>
      <c r="F709" s="2">
        <f t="shared" si="65"/>
        <v>6.1163907081670504E-3</v>
      </c>
      <c r="G709" s="2">
        <f t="shared" si="63"/>
        <v>-3.2355462773659954E-3</v>
      </c>
      <c r="H709" s="2" t="str">
        <f t="shared" si="64"/>
        <v>Hold</v>
      </c>
    </row>
    <row r="710" spans="1:8" ht="13.5" x14ac:dyDescent="0.25">
      <c r="A710" s="3">
        <f>TITRES_STAT!B713</f>
        <v>43815</v>
      </c>
      <c r="B710" s="5">
        <f>TITRES_STAT!D713</f>
        <v>2.0426000000000002</v>
      </c>
      <c r="C710" s="2">
        <f t="shared" si="60"/>
        <v>2.053149061224429</v>
      </c>
      <c r="D710" s="2">
        <f t="shared" si="62"/>
        <v>2.0505670460588181</v>
      </c>
      <c r="E710" s="2">
        <f t="shared" si="61"/>
        <v>2.5820151656108514E-3</v>
      </c>
      <c r="F710" s="2">
        <f t="shared" si="65"/>
        <v>5.4095155996558113E-3</v>
      </c>
      <c r="G710" s="2">
        <f t="shared" si="63"/>
        <v>-2.8275004340449598E-3</v>
      </c>
      <c r="H710" s="2" t="str">
        <f t="shared" si="64"/>
        <v>Hold</v>
      </c>
    </row>
    <row r="711" spans="1:8" ht="13.5" x14ac:dyDescent="0.25">
      <c r="A711" s="3">
        <f>TITRES_STAT!B714</f>
        <v>43816</v>
      </c>
      <c r="B711" s="5">
        <f>TITRES_STAT!D714</f>
        <v>2.0426000000000002</v>
      </c>
      <c r="C711" s="2">
        <f t="shared" si="60"/>
        <v>2.0498799748822094</v>
      </c>
      <c r="D711" s="2">
        <f t="shared" si="62"/>
        <v>2.0499768944989056</v>
      </c>
      <c r="E711" s="2">
        <f t="shared" si="61"/>
        <v>-9.6919616696222732E-5</v>
      </c>
      <c r="F711" s="2">
        <f t="shared" si="65"/>
        <v>4.3082285563854046E-3</v>
      </c>
      <c r="G711" s="2">
        <f t="shared" si="63"/>
        <v>-4.4051481730816274E-3</v>
      </c>
      <c r="H711" s="2" t="str">
        <f t="shared" si="64"/>
        <v>Hold</v>
      </c>
    </row>
    <row r="712" spans="1:8" ht="13.5" x14ac:dyDescent="0.25">
      <c r="A712" s="3">
        <f>TITRES_STAT!B715</f>
        <v>43817</v>
      </c>
      <c r="B712" s="5">
        <f>TITRES_STAT!D715</f>
        <v>2.0426000000000002</v>
      </c>
      <c r="C712" s="2">
        <f t="shared" si="60"/>
        <v>2.0495907479772542</v>
      </c>
      <c r="D712" s="2">
        <f t="shared" si="62"/>
        <v>2.0494304578693572</v>
      </c>
      <c r="E712" s="2">
        <f t="shared" si="61"/>
        <v>1.6029010789697651E-4</v>
      </c>
      <c r="F712" s="2">
        <f t="shared" si="65"/>
        <v>3.4786408666877188E-3</v>
      </c>
      <c r="G712" s="2">
        <f t="shared" si="63"/>
        <v>-3.3183507587907423E-3</v>
      </c>
      <c r="H712" s="2" t="str">
        <f t="shared" si="64"/>
        <v>Hold</v>
      </c>
    </row>
    <row r="713" spans="1:8" ht="13.5" x14ac:dyDescent="0.25">
      <c r="A713" s="3">
        <f>TITRES_STAT!B716</f>
        <v>43818</v>
      </c>
      <c r="B713" s="5">
        <f>TITRES_STAT!D716</f>
        <v>2.0426000000000002</v>
      </c>
      <c r="C713" s="2">
        <f t="shared" si="60"/>
        <v>2.0468690944422923</v>
      </c>
      <c r="D713" s="2">
        <f t="shared" si="62"/>
        <v>2.0489244980271826</v>
      </c>
      <c r="E713" s="2">
        <f t="shared" si="61"/>
        <v>-2.0554035848903141E-3</v>
      </c>
      <c r="F713" s="2">
        <f t="shared" si="65"/>
        <v>2.3718319763721125E-3</v>
      </c>
      <c r="G713" s="2">
        <f t="shared" si="63"/>
        <v>-4.427235561262427E-3</v>
      </c>
      <c r="H713" s="2" t="str">
        <f t="shared" si="64"/>
        <v>Hold</v>
      </c>
    </row>
    <row r="714" spans="1:8" ht="13.5" x14ac:dyDescent="0.25">
      <c r="A714" s="3">
        <f>TITRES_STAT!B717</f>
        <v>43819</v>
      </c>
      <c r="B714" s="5">
        <f>TITRES_STAT!D717</f>
        <v>2.0373000000000001</v>
      </c>
      <c r="C714" s="2">
        <f t="shared" si="60"/>
        <v>2.0462123106819399</v>
      </c>
      <c r="D714" s="2">
        <f t="shared" si="62"/>
        <v>2.0480634240992432</v>
      </c>
      <c r="E714" s="2">
        <f t="shared" si="61"/>
        <v>-1.8511134173033739E-3</v>
      </c>
      <c r="F714" s="2">
        <f t="shared" si="65"/>
        <v>1.5272428976370153E-3</v>
      </c>
      <c r="G714" s="2">
        <f t="shared" si="63"/>
        <v>-3.3783563149403892E-3</v>
      </c>
      <c r="H714" s="2" t="str">
        <f t="shared" si="64"/>
        <v>Hold</v>
      </c>
    </row>
    <row r="715" spans="1:8" ht="13.5" x14ac:dyDescent="0.25">
      <c r="A715" s="3">
        <f>TITRES_STAT!B718</f>
        <v>43822</v>
      </c>
      <c r="B715" s="5">
        <f>TITRES_STAT!D718</f>
        <v>2.0373000000000001</v>
      </c>
      <c r="C715" s="2">
        <f t="shared" si="60"/>
        <v>2.0407181090385644</v>
      </c>
      <c r="D715" s="2">
        <f t="shared" si="62"/>
        <v>2.0472661334252251</v>
      </c>
      <c r="E715" s="2">
        <f t="shared" si="61"/>
        <v>-6.5480243866606891E-3</v>
      </c>
      <c r="F715" s="2">
        <f t="shared" si="65"/>
        <v>-8.7810559222525507E-5</v>
      </c>
      <c r="G715" s="2">
        <f t="shared" si="63"/>
        <v>-6.4602138274381634E-3</v>
      </c>
      <c r="H715" s="2" t="str">
        <f t="shared" si="64"/>
        <v>Hold</v>
      </c>
    </row>
    <row r="716" spans="1:8" ht="13.5" x14ac:dyDescent="0.25">
      <c r="A716" s="3">
        <f>TITRES_STAT!B719</f>
        <v>43823</v>
      </c>
      <c r="B716" s="5">
        <f>TITRES_STAT!D719</f>
        <v>2.0318999999999998</v>
      </c>
      <c r="C716" s="2">
        <f t="shared" si="60"/>
        <v>2.0393614768787853</v>
      </c>
      <c r="D716" s="2">
        <f t="shared" si="62"/>
        <v>2.0461279013196529</v>
      </c>
      <c r="E716" s="2">
        <f t="shared" si="61"/>
        <v>-6.7664244408676133E-3</v>
      </c>
      <c r="F716" s="2">
        <f t="shared" si="65"/>
        <v>-1.4235333355515432E-3</v>
      </c>
      <c r="G716" s="2">
        <f t="shared" si="63"/>
        <v>-5.3428911053160699E-3</v>
      </c>
      <c r="H716" s="2" t="str">
        <f t="shared" si="64"/>
        <v>Hold</v>
      </c>
    </row>
    <row r="717" spans="1:8" ht="13.5" x14ac:dyDescent="0.25">
      <c r="A717" s="3">
        <f>TITRES_STAT!B720</f>
        <v>43824</v>
      </c>
      <c r="B717" s="5">
        <f>TITRES_STAT!D720</f>
        <v>2.0318999999999998</v>
      </c>
      <c r="C717" s="2">
        <f t="shared" si="60"/>
        <v>2.0398597112051262</v>
      </c>
      <c r="D717" s="2">
        <f t="shared" si="62"/>
        <v>2.0450739827033826</v>
      </c>
      <c r="E717" s="2">
        <f t="shared" si="61"/>
        <v>-5.2142714982563731E-3</v>
      </c>
      <c r="F717" s="2">
        <f t="shared" si="65"/>
        <v>-2.181680968092509E-3</v>
      </c>
      <c r="G717" s="2">
        <f t="shared" si="63"/>
        <v>-3.0325905301638641E-3</v>
      </c>
      <c r="H717" s="2" t="str">
        <f t="shared" si="64"/>
        <v>Hold</v>
      </c>
    </row>
    <row r="718" spans="1:8" ht="13.5" x14ac:dyDescent="0.25">
      <c r="A718" s="3">
        <f>TITRES_STAT!B721</f>
        <v>43825</v>
      </c>
      <c r="B718" s="5">
        <f>TITRES_STAT!D721</f>
        <v>2.0908000000000002</v>
      </c>
      <c r="C718" s="2">
        <f t="shared" si="60"/>
        <v>2.0402812940966455</v>
      </c>
      <c r="D718" s="2">
        <f t="shared" si="62"/>
        <v>2.0484610950957247</v>
      </c>
      <c r="E718" s="2">
        <f t="shared" si="61"/>
        <v>-8.1798009990792231E-3</v>
      </c>
      <c r="F718" s="2">
        <f t="shared" si="65"/>
        <v>-3.3813049742898518E-3</v>
      </c>
      <c r="G718" s="2">
        <f t="shared" si="63"/>
        <v>-4.7984960247893713E-3</v>
      </c>
      <c r="H718" s="2" t="str">
        <f t="shared" si="64"/>
        <v>Hold</v>
      </c>
    </row>
    <row r="719" spans="1:8" ht="13.5" x14ac:dyDescent="0.25">
      <c r="A719" s="3">
        <f>TITRES_STAT!B722</f>
        <v>43826</v>
      </c>
      <c r="B719" s="5">
        <f>TITRES_STAT!D722</f>
        <v>2.1389</v>
      </c>
      <c r="C719" s="2">
        <f t="shared" ref="C719:C782" si="66">$C$4*B709+C718*(1-$C$4)</f>
        <v>2.0496841719279306</v>
      </c>
      <c r="D719" s="2">
        <f t="shared" si="62"/>
        <v>2.055160273236782</v>
      </c>
      <c r="E719" s="2">
        <f t="shared" si="61"/>
        <v>-5.4761013088513444E-3</v>
      </c>
      <c r="F719" s="2">
        <f t="shared" si="65"/>
        <v>-3.8002642412021505E-3</v>
      </c>
      <c r="G719" s="2">
        <f t="shared" si="63"/>
        <v>-1.6758370676491939E-3</v>
      </c>
      <c r="H719" s="2" t="str">
        <f t="shared" si="64"/>
        <v>Hold</v>
      </c>
    </row>
    <row r="720" spans="1:8" ht="13.5" x14ac:dyDescent="0.25">
      <c r="A720" s="3">
        <f>TITRES_STAT!B723</f>
        <v>43829</v>
      </c>
      <c r="B720" s="5">
        <f>TITRES_STAT!D723</f>
        <v>2.1389</v>
      </c>
      <c r="C720" s="2">
        <f t="shared" si="66"/>
        <v>2.0485942993236339</v>
      </c>
      <c r="D720" s="2">
        <f t="shared" si="62"/>
        <v>2.0613632159599833</v>
      </c>
      <c r="E720" s="2">
        <f t="shared" si="61"/>
        <v>-1.2768916636349381E-2</v>
      </c>
      <c r="F720" s="2">
        <f t="shared" si="65"/>
        <v>-5.5939947202315972E-3</v>
      </c>
      <c r="G720" s="2">
        <f t="shared" si="63"/>
        <v>-7.174921916117784E-3</v>
      </c>
      <c r="H720" s="2" t="str">
        <f t="shared" si="64"/>
        <v>Hold</v>
      </c>
    </row>
    <row r="721" spans="1:8" ht="13.5" x14ac:dyDescent="0.25">
      <c r="A721" s="3">
        <f>TITRES_STAT!B724</f>
        <v>43830</v>
      </c>
      <c r="B721" s="5">
        <f>TITRES_STAT!D724</f>
        <v>2.1389</v>
      </c>
      <c r="C721" s="2">
        <f t="shared" si="66"/>
        <v>2.0476720994276905</v>
      </c>
      <c r="D721" s="2">
        <f t="shared" si="62"/>
        <v>2.0671066814444288</v>
      </c>
      <c r="E721" s="2">
        <f t="shared" si="61"/>
        <v>-1.9434582016738311E-2</v>
      </c>
      <c r="F721" s="2">
        <f t="shared" si="65"/>
        <v>-8.3621121795329403E-3</v>
      </c>
      <c r="G721" s="2">
        <f t="shared" si="63"/>
        <v>-1.1072469837205371E-2</v>
      </c>
      <c r="H721" s="2" t="str">
        <f t="shared" si="64"/>
        <v>Hold</v>
      </c>
    </row>
    <row r="722" spans="1:8" ht="13.5" x14ac:dyDescent="0.25">
      <c r="A722" s="3">
        <f>TITRES_STAT!B725</f>
        <v>43832</v>
      </c>
      <c r="B722" s="5">
        <f>TITRES_STAT!D725</f>
        <v>2.0747</v>
      </c>
      <c r="C722" s="2">
        <f t="shared" si="66"/>
        <v>2.046891776438815</v>
      </c>
      <c r="D722" s="2">
        <f t="shared" si="62"/>
        <v>2.0676691494855821</v>
      </c>
      <c r="E722" s="2">
        <f t="shared" si="61"/>
        <v>-2.0777373046767078E-2</v>
      </c>
      <c r="F722" s="2">
        <f t="shared" si="65"/>
        <v>-1.0845164352979768E-2</v>
      </c>
      <c r="G722" s="2">
        <f t="shared" si="63"/>
        <v>-9.9322086937873102E-3</v>
      </c>
      <c r="H722" s="2" t="str">
        <f t="shared" si="64"/>
        <v>Hold</v>
      </c>
    </row>
    <row r="723" spans="1:8" ht="13.5" x14ac:dyDescent="0.25">
      <c r="A723" s="3">
        <f>TITRES_STAT!B726</f>
        <v>43833</v>
      </c>
      <c r="B723" s="5">
        <f>TITRES_STAT!D726</f>
        <v>2.1282000000000001</v>
      </c>
      <c r="C723" s="2">
        <f t="shared" si="66"/>
        <v>2.046231503140536</v>
      </c>
      <c r="D723" s="2">
        <f t="shared" si="62"/>
        <v>2.0721529161903538</v>
      </c>
      <c r="E723" s="2">
        <f t="shared" si="61"/>
        <v>-2.5921413049817765E-2</v>
      </c>
      <c r="F723" s="2">
        <f t="shared" si="65"/>
        <v>-1.3860414092347369E-2</v>
      </c>
      <c r="G723" s="2">
        <f t="shared" si="63"/>
        <v>-1.2060998957470396E-2</v>
      </c>
      <c r="H723" s="2" t="str">
        <f t="shared" si="64"/>
        <v>Hold</v>
      </c>
    </row>
    <row r="724" spans="1:8" ht="13.5" x14ac:dyDescent="0.25">
      <c r="A724" s="3">
        <f>TITRES_STAT!B727</f>
        <v>43836</v>
      </c>
      <c r="B724" s="5">
        <f>TITRES_STAT!D727</f>
        <v>2.0693999999999999</v>
      </c>
      <c r="C724" s="2">
        <f t="shared" si="66"/>
        <v>2.0448574257342997</v>
      </c>
      <c r="D724" s="2">
        <f t="shared" si="62"/>
        <v>2.0719489964725497</v>
      </c>
      <c r="E724" s="2">
        <f t="shared" si="61"/>
        <v>-2.709157073824997E-2</v>
      </c>
      <c r="F724" s="2">
        <f t="shared" si="65"/>
        <v>-1.6506645421527889E-2</v>
      </c>
      <c r="G724" s="2">
        <f t="shared" si="63"/>
        <v>-1.0584925316722081E-2</v>
      </c>
      <c r="H724" s="2" t="str">
        <f t="shared" si="64"/>
        <v>Hold</v>
      </c>
    </row>
    <row r="725" spans="1:8" ht="13.5" x14ac:dyDescent="0.25">
      <c r="A725" s="3">
        <f>TITRES_STAT!B728</f>
        <v>43837</v>
      </c>
      <c r="B725" s="5">
        <f>TITRES_STAT!D728</f>
        <v>2.1120999999999999</v>
      </c>
      <c r="C725" s="2">
        <f t="shared" si="66"/>
        <v>2.0436947448520999</v>
      </c>
      <c r="D725" s="2">
        <f t="shared" si="62"/>
        <v>2.0749231448819905</v>
      </c>
      <c r="E725" s="2">
        <f t="shared" si="61"/>
        <v>-3.122840002989058E-2</v>
      </c>
      <c r="F725" s="2">
        <f t="shared" si="65"/>
        <v>-1.9450996343200428E-2</v>
      </c>
      <c r="G725" s="2">
        <f t="shared" si="63"/>
        <v>-1.1777403686690151E-2</v>
      </c>
      <c r="H725" s="2" t="str">
        <f t="shared" si="64"/>
        <v>Hold</v>
      </c>
    </row>
    <row r="726" spans="1:8" ht="13.5" x14ac:dyDescent="0.25">
      <c r="A726" s="3">
        <f>TITRES_STAT!B729</f>
        <v>43838</v>
      </c>
      <c r="B726" s="5">
        <f>TITRES_STAT!D729</f>
        <v>2.0533000000000001</v>
      </c>
      <c r="C726" s="2">
        <f t="shared" si="66"/>
        <v>2.0418801687210077</v>
      </c>
      <c r="D726" s="2">
        <f t="shared" si="62"/>
        <v>2.0733214304462875</v>
      </c>
      <c r="E726" s="2">
        <f t="shared" si="61"/>
        <v>-3.1441261725279723E-2</v>
      </c>
      <c r="F726" s="2">
        <f t="shared" si="65"/>
        <v>-2.1849049419616288E-2</v>
      </c>
      <c r="G726" s="2">
        <f t="shared" si="63"/>
        <v>-9.5922123056634348E-3</v>
      </c>
      <c r="H726" s="2" t="str">
        <f t="shared" si="64"/>
        <v>Hold</v>
      </c>
    </row>
    <row r="727" spans="1:8" ht="13.5" x14ac:dyDescent="0.25">
      <c r="A727" s="3">
        <f>TITRES_STAT!B730</f>
        <v>43839</v>
      </c>
      <c r="B727" s="5">
        <f>TITRES_STAT!D730</f>
        <v>2.0533000000000001</v>
      </c>
      <c r="C727" s="2">
        <f t="shared" si="66"/>
        <v>2.040344758148545</v>
      </c>
      <c r="D727" s="2">
        <f t="shared" si="62"/>
        <v>2.0718383615243403</v>
      </c>
      <c r="E727" s="2">
        <f t="shared" si="61"/>
        <v>-3.149360337579532E-2</v>
      </c>
      <c r="F727" s="2">
        <f t="shared" si="65"/>
        <v>-2.3777960210852097E-2</v>
      </c>
      <c r="G727" s="2">
        <f t="shared" si="63"/>
        <v>-7.7156431649432235E-3</v>
      </c>
      <c r="H727" s="2" t="str">
        <f t="shared" si="64"/>
        <v>Hold</v>
      </c>
    </row>
    <row r="728" spans="1:8" ht="13.5" x14ac:dyDescent="0.25">
      <c r="A728" s="3">
        <f>TITRES_STAT!B731</f>
        <v>43840</v>
      </c>
      <c r="B728" s="5">
        <f>TITRES_STAT!D731</f>
        <v>2.0533000000000001</v>
      </c>
      <c r="C728" s="2">
        <f t="shared" si="66"/>
        <v>2.048107103048769</v>
      </c>
      <c r="D728" s="2">
        <f t="shared" si="62"/>
        <v>2.0704651495595745</v>
      </c>
      <c r="E728" s="2">
        <f t="shared" si="61"/>
        <v>-2.2358046510805529E-2</v>
      </c>
      <c r="F728" s="2">
        <f t="shared" si="65"/>
        <v>-2.3493977470842784E-2</v>
      </c>
      <c r="G728" s="2">
        <f t="shared" si="63"/>
        <v>1.1359309600372548E-3</v>
      </c>
      <c r="H728" s="2" t="str">
        <f t="shared" si="64"/>
        <v>Sell</v>
      </c>
    </row>
    <row r="729" spans="1:8" ht="13.5" x14ac:dyDescent="0.25">
      <c r="A729" s="3">
        <f>TITRES_STAT!B732</f>
        <v>43843</v>
      </c>
      <c r="B729" s="5">
        <f>TITRES_STAT!D732</f>
        <v>2.1120999999999999</v>
      </c>
      <c r="C729" s="2">
        <f t="shared" si="66"/>
        <v>2.0620752410412662</v>
      </c>
      <c r="D729" s="2">
        <f t="shared" si="62"/>
        <v>2.0735492125551618</v>
      </c>
      <c r="E729" s="2">
        <f t="shared" si="61"/>
        <v>-1.147397151389562E-2</v>
      </c>
      <c r="F729" s="2">
        <f t="shared" si="65"/>
        <v>-2.1089976279453353E-2</v>
      </c>
      <c r="G729" s="2">
        <f t="shared" si="63"/>
        <v>9.6160047655577327E-3</v>
      </c>
      <c r="H729" s="2" t="str">
        <f t="shared" si="64"/>
        <v>Sell</v>
      </c>
    </row>
    <row r="730" spans="1:8" ht="13.5" x14ac:dyDescent="0.25">
      <c r="A730" s="3">
        <f>TITRES_STAT!B733</f>
        <v>43845</v>
      </c>
      <c r="B730" s="5">
        <f>TITRES_STAT!D733</f>
        <v>2.1335000000000002</v>
      </c>
      <c r="C730" s="2">
        <f t="shared" si="66"/>
        <v>2.073894434727225</v>
      </c>
      <c r="D730" s="2">
        <f t="shared" si="62"/>
        <v>2.07799001162515</v>
      </c>
      <c r="E730" s="2">
        <f t="shared" si="61"/>
        <v>-4.0955768979249463E-3</v>
      </c>
      <c r="F730" s="2">
        <f t="shared" si="65"/>
        <v>-1.7691096403147675E-2</v>
      </c>
      <c r="G730" s="2">
        <f t="shared" si="63"/>
        <v>1.3595519505222729E-2</v>
      </c>
      <c r="H730" s="2" t="str">
        <f t="shared" si="64"/>
        <v>Sell</v>
      </c>
    </row>
    <row r="731" spans="1:8" ht="13.5" x14ac:dyDescent="0.25">
      <c r="A731" s="3">
        <f>TITRES_STAT!B734</f>
        <v>43846</v>
      </c>
      <c r="B731" s="5">
        <f>TITRES_STAT!D734</f>
        <v>2.1335000000000002</v>
      </c>
      <c r="C731" s="2">
        <f t="shared" si="66"/>
        <v>2.0838952909230364</v>
      </c>
      <c r="D731" s="2">
        <f t="shared" si="62"/>
        <v>2.0821018626158798</v>
      </c>
      <c r="E731" s="2">
        <f t="shared" si="61"/>
        <v>1.7934283071565638E-3</v>
      </c>
      <c r="F731" s="2">
        <f t="shared" si="65"/>
        <v>-1.3794191461086827E-2</v>
      </c>
      <c r="G731" s="2">
        <f t="shared" si="63"/>
        <v>1.5587619768243391E-2</v>
      </c>
      <c r="H731" s="2" t="str">
        <f t="shared" si="64"/>
        <v>Sell</v>
      </c>
    </row>
    <row r="732" spans="1:8" ht="13.5" x14ac:dyDescent="0.25">
      <c r="A732" s="3">
        <f>TITRES_STAT!B735</f>
        <v>43847</v>
      </c>
      <c r="B732" s="5">
        <f>TITRES_STAT!D735</f>
        <v>2.1335000000000002</v>
      </c>
      <c r="C732" s="2">
        <f t="shared" si="66"/>
        <v>2.0824806307810309</v>
      </c>
      <c r="D732" s="2">
        <f t="shared" si="62"/>
        <v>2.0859091320517407</v>
      </c>
      <c r="E732" s="2">
        <f t="shared" ref="E732:E795" si="67">C732-D732</f>
        <v>-3.4285012707098161E-3</v>
      </c>
      <c r="F732" s="2">
        <f t="shared" si="65"/>
        <v>-1.1721053423011427E-2</v>
      </c>
      <c r="G732" s="2">
        <f t="shared" si="63"/>
        <v>8.2925521523016105E-3</v>
      </c>
      <c r="H732" s="2" t="str">
        <f t="shared" si="64"/>
        <v>Sell</v>
      </c>
    </row>
    <row r="733" spans="1:8" ht="13.5" x14ac:dyDescent="0.25">
      <c r="A733" s="3">
        <f>TITRES_STAT!B736</f>
        <v>43850</v>
      </c>
      <c r="B733" s="5">
        <f>TITRES_STAT!D736</f>
        <v>2.0853999999999999</v>
      </c>
      <c r="C733" s="2">
        <f t="shared" si="66"/>
        <v>2.0895143798916416</v>
      </c>
      <c r="D733" s="2">
        <f t="shared" ref="D733:D796" si="68">$D$4*B733+(1-$D$4)*D732</f>
        <v>2.0858714185664264</v>
      </c>
      <c r="E733" s="2">
        <f t="shared" si="67"/>
        <v>3.6429613252151327E-3</v>
      </c>
      <c r="F733" s="2">
        <f t="shared" si="65"/>
        <v>-8.6482504733661168E-3</v>
      </c>
      <c r="G733" s="2">
        <f t="shared" si="63"/>
        <v>1.229121179858125E-2</v>
      </c>
      <c r="H733" s="2" t="str">
        <f t="shared" si="64"/>
        <v>Sell</v>
      </c>
    </row>
    <row r="734" spans="1:8" ht="13.5" x14ac:dyDescent="0.25">
      <c r="A734" s="3">
        <f>TITRES_STAT!B737</f>
        <v>43851</v>
      </c>
      <c r="B734" s="5">
        <f>TITRES_STAT!D737</f>
        <v>2.1389</v>
      </c>
      <c r="C734" s="2">
        <f t="shared" si="66"/>
        <v>2.0864198599083124</v>
      </c>
      <c r="D734" s="2">
        <f t="shared" si="68"/>
        <v>2.0897994616355802</v>
      </c>
      <c r="E734" s="2">
        <f t="shared" si="67"/>
        <v>-3.3796017272678114E-3</v>
      </c>
      <c r="F734" s="2">
        <f t="shared" si="65"/>
        <v>-7.5945207241464559E-3</v>
      </c>
      <c r="G734" s="2">
        <f t="shared" si="63"/>
        <v>4.2149189968786445E-3</v>
      </c>
      <c r="H734" s="2" t="str">
        <f t="shared" si="64"/>
        <v>Sell</v>
      </c>
    </row>
    <row r="735" spans="1:8" ht="13.5" x14ac:dyDescent="0.25">
      <c r="A735" s="3">
        <f>TITRES_STAT!B738</f>
        <v>43852</v>
      </c>
      <c r="B735" s="5">
        <f>TITRES_STAT!D738</f>
        <v>2.1389</v>
      </c>
      <c r="C735" s="2">
        <f t="shared" si="66"/>
        <v>2.0903706506916491</v>
      </c>
      <c r="D735" s="2">
        <f t="shared" si="68"/>
        <v>2.0934365385514631</v>
      </c>
      <c r="E735" s="2">
        <f t="shared" si="67"/>
        <v>-3.0658878598139871E-3</v>
      </c>
      <c r="F735" s="2">
        <f t="shared" si="65"/>
        <v>-6.688794151279963E-3</v>
      </c>
      <c r="G735" s="2">
        <f t="shared" si="63"/>
        <v>3.6229062914659759E-3</v>
      </c>
      <c r="H735" s="2" t="str">
        <f t="shared" si="64"/>
        <v>Sell</v>
      </c>
    </row>
    <row r="736" spans="1:8" ht="13.5" x14ac:dyDescent="0.25">
      <c r="A736" s="3">
        <f>TITRES_STAT!B739</f>
        <v>43853</v>
      </c>
      <c r="B736" s="5">
        <f>TITRES_STAT!D739</f>
        <v>2.1282000000000001</v>
      </c>
      <c r="C736" s="2">
        <f t="shared" si="66"/>
        <v>2.0846674736621646</v>
      </c>
      <c r="D736" s="2">
        <f t="shared" si="68"/>
        <v>2.0960116097698731</v>
      </c>
      <c r="E736" s="2">
        <f t="shared" si="67"/>
        <v>-1.1344136107708458E-2</v>
      </c>
      <c r="F736" s="2">
        <f t="shared" si="65"/>
        <v>-7.6198625425656624E-3</v>
      </c>
      <c r="G736" s="2">
        <f t="shared" si="63"/>
        <v>-3.7242735651427956E-3</v>
      </c>
      <c r="H736" s="2" t="str">
        <f t="shared" si="64"/>
        <v>Hold</v>
      </c>
    </row>
    <row r="737" spans="1:8" ht="13.5" x14ac:dyDescent="0.25">
      <c r="A737" s="3">
        <f>TITRES_STAT!B740</f>
        <v>43854</v>
      </c>
      <c r="B737" s="5">
        <f>TITRES_STAT!D740</f>
        <v>2.1120999999999999</v>
      </c>
      <c r="C737" s="2">
        <f t="shared" si="66"/>
        <v>2.0798417084833702</v>
      </c>
      <c r="D737" s="2">
        <f t="shared" si="68"/>
        <v>2.0972033423795122</v>
      </c>
      <c r="E737" s="2">
        <f t="shared" si="67"/>
        <v>-1.7361633896141981E-2</v>
      </c>
      <c r="F737" s="2">
        <f t="shared" si="65"/>
        <v>-9.5682168132809262E-3</v>
      </c>
      <c r="G737" s="2">
        <f t="shared" si="63"/>
        <v>-7.7934170828610552E-3</v>
      </c>
      <c r="H737" s="2" t="str">
        <f t="shared" si="64"/>
        <v>Hold</v>
      </c>
    </row>
    <row r="738" spans="1:8" ht="13.5" x14ac:dyDescent="0.25">
      <c r="A738" s="3">
        <f>TITRES_STAT!B741</f>
        <v>43857</v>
      </c>
      <c r="B738" s="5">
        <f>TITRES_STAT!D741</f>
        <v>2.0533000000000001</v>
      </c>
      <c r="C738" s="2">
        <f t="shared" si="66"/>
        <v>2.0757583687166981</v>
      </c>
      <c r="D738" s="2">
        <f t="shared" si="68"/>
        <v>2.0939512429439926</v>
      </c>
      <c r="E738" s="2">
        <f t="shared" si="67"/>
        <v>-1.8192874227294542E-2</v>
      </c>
      <c r="F738" s="2">
        <f t="shared" si="65"/>
        <v>-1.129314829608365E-2</v>
      </c>
      <c r="G738" s="2">
        <f t="shared" si="63"/>
        <v>-6.899725931210892E-3</v>
      </c>
      <c r="H738" s="2" t="str">
        <f t="shared" si="64"/>
        <v>Hold</v>
      </c>
    </row>
    <row r="739" spans="1:8" ht="13.5" x14ac:dyDescent="0.25">
      <c r="A739" s="3">
        <f>TITRES_STAT!B742</f>
        <v>43858</v>
      </c>
      <c r="B739" s="5">
        <f>TITRES_STAT!D742</f>
        <v>2.0373000000000001</v>
      </c>
      <c r="C739" s="2">
        <f t="shared" si="66"/>
        <v>2.0813493889141292</v>
      </c>
      <c r="D739" s="2">
        <f t="shared" si="68"/>
        <v>2.0897548545777709</v>
      </c>
      <c r="E739" s="2">
        <f t="shared" si="67"/>
        <v>-8.4054656636416425E-3</v>
      </c>
      <c r="F739" s="2">
        <f t="shared" si="65"/>
        <v>-1.0715611769595249E-2</v>
      </c>
      <c r="G739" s="2">
        <f t="shared" si="63"/>
        <v>2.310146105953606E-3</v>
      </c>
      <c r="H739" s="2" t="str">
        <f t="shared" si="64"/>
        <v>Sell</v>
      </c>
    </row>
    <row r="740" spans="1:8" ht="13.5" x14ac:dyDescent="0.25">
      <c r="A740" s="3">
        <f>TITRES_STAT!B743</f>
        <v>43859</v>
      </c>
      <c r="B740" s="5">
        <f>TITRES_STAT!D743</f>
        <v>2.0318999999999998</v>
      </c>
      <c r="C740" s="2">
        <f t="shared" si="66"/>
        <v>2.0893725598504171</v>
      </c>
      <c r="D740" s="2">
        <f t="shared" si="68"/>
        <v>2.0854693097942323</v>
      </c>
      <c r="E740" s="2">
        <f t="shared" si="67"/>
        <v>3.9032500561848593E-3</v>
      </c>
      <c r="F740" s="2">
        <f t="shared" si="65"/>
        <v>-7.791839404439227E-3</v>
      </c>
      <c r="G740" s="2">
        <f t="shared" ref="G740:G803" si="69">E740-F740</f>
        <v>1.1695089460624086E-2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43860</v>
      </c>
      <c r="B741" s="5">
        <f>TITRES_STAT!D744</f>
        <v>2.0587</v>
      </c>
      <c r="C741" s="2">
        <f t="shared" si="66"/>
        <v>2.0961613967965067</v>
      </c>
      <c r="D741" s="2">
        <f t="shared" si="68"/>
        <v>2.0834863979576226</v>
      </c>
      <c r="E741" s="2">
        <f t="shared" si="67"/>
        <v>1.2674998838884122E-2</v>
      </c>
      <c r="F741" s="2">
        <f t="shared" ref="F741:F804" si="71">(E741*(2/(10)))+((1-(2/10))*F740)</f>
        <v>-3.6984717557745576E-3</v>
      </c>
      <c r="G741" s="2">
        <f t="shared" si="69"/>
        <v>1.6373470594658678E-2</v>
      </c>
      <c r="H741" s="2" t="str">
        <f t="shared" si="70"/>
        <v>Sell</v>
      </c>
    </row>
    <row r="742" spans="1:8" ht="13.5" x14ac:dyDescent="0.25">
      <c r="A742" s="3">
        <f>TITRES_STAT!B745</f>
        <v>43861</v>
      </c>
      <c r="B742" s="5">
        <f>TITRES_STAT!D745</f>
        <v>2.0318999999999998</v>
      </c>
      <c r="C742" s="2">
        <f t="shared" si="66"/>
        <v>2.1019057972893518</v>
      </c>
      <c r="D742" s="2">
        <f t="shared" si="68"/>
        <v>2.0796651832940949</v>
      </c>
      <c r="E742" s="2">
        <f t="shared" si="67"/>
        <v>2.2240613995256897E-2</v>
      </c>
      <c r="F742" s="2">
        <f t="shared" si="71"/>
        <v>1.4893453944317334E-3</v>
      </c>
      <c r="G742" s="2">
        <f t="shared" si="69"/>
        <v>2.0751268600825164E-2</v>
      </c>
      <c r="H742" s="2" t="str">
        <f t="shared" si="70"/>
        <v>Sell</v>
      </c>
    </row>
    <row r="743" spans="1:8" ht="13.5" x14ac:dyDescent="0.25">
      <c r="A743" s="3">
        <f>TITRES_STAT!B746</f>
        <v>43864</v>
      </c>
      <c r="B743" s="5">
        <f>TITRES_STAT!D746</f>
        <v>2.1389</v>
      </c>
      <c r="C743" s="2">
        <f t="shared" si="66"/>
        <v>2.0993664438602204</v>
      </c>
      <c r="D743" s="2">
        <f t="shared" si="68"/>
        <v>2.0840529474945324</v>
      </c>
      <c r="E743" s="2">
        <f t="shared" si="67"/>
        <v>1.5313496365688017E-2</v>
      </c>
      <c r="F743" s="2">
        <f t="shared" si="71"/>
        <v>4.2541755886829902E-3</v>
      </c>
      <c r="G743" s="2">
        <f t="shared" si="69"/>
        <v>1.1059320777005027E-2</v>
      </c>
      <c r="H743" s="2" t="str">
        <f t="shared" si="70"/>
        <v>Sell</v>
      </c>
    </row>
    <row r="744" spans="1:8" ht="13.5" x14ac:dyDescent="0.25">
      <c r="A744" s="3">
        <f>TITRES_STAT!B747</f>
        <v>43865</v>
      </c>
      <c r="B744" s="5">
        <f>TITRES_STAT!D747</f>
        <v>2.1067999999999998</v>
      </c>
      <c r="C744" s="2">
        <f t="shared" si="66"/>
        <v>2.1054485294201863</v>
      </c>
      <c r="D744" s="2">
        <f t="shared" si="68"/>
        <v>2.0857379143467893</v>
      </c>
      <c r="E744" s="2">
        <f t="shared" si="67"/>
        <v>1.9710615073396998E-2</v>
      </c>
      <c r="F744" s="2">
        <f t="shared" si="71"/>
        <v>7.3454634856257922E-3</v>
      </c>
      <c r="G744" s="2">
        <f t="shared" si="69"/>
        <v>1.2365151587771205E-2</v>
      </c>
      <c r="H744" s="2" t="str">
        <f t="shared" si="70"/>
        <v>Sell</v>
      </c>
    </row>
    <row r="745" spans="1:8" ht="13.5" x14ac:dyDescent="0.25">
      <c r="A745" s="3">
        <f>TITRES_STAT!B748</f>
        <v>43866</v>
      </c>
      <c r="B745" s="5">
        <f>TITRES_STAT!D748</f>
        <v>2.0908000000000002</v>
      </c>
      <c r="C745" s="2">
        <f t="shared" si="66"/>
        <v>2.1105949095093886</v>
      </c>
      <c r="D745" s="2">
        <f t="shared" si="68"/>
        <v>2.0861128836544345</v>
      </c>
      <c r="E745" s="2">
        <f t="shared" si="67"/>
        <v>2.448202585495407E-2</v>
      </c>
      <c r="F745" s="2">
        <f t="shared" si="71"/>
        <v>1.077277595949145E-2</v>
      </c>
      <c r="G745" s="2">
        <f t="shared" si="69"/>
        <v>1.370924989546262E-2</v>
      </c>
      <c r="H745" s="2" t="str">
        <f t="shared" si="70"/>
        <v>Sell</v>
      </c>
    </row>
    <row r="746" spans="1:8" ht="13.5" x14ac:dyDescent="0.25">
      <c r="A746" s="3">
        <f>TITRES_STAT!B749</f>
        <v>43867</v>
      </c>
      <c r="B746" s="5">
        <f>TITRES_STAT!D749</f>
        <v>2.0960999999999999</v>
      </c>
      <c r="C746" s="2">
        <f t="shared" si="66"/>
        <v>2.1133033849694827</v>
      </c>
      <c r="D746" s="2">
        <f t="shared" si="68"/>
        <v>2.0868526700504022</v>
      </c>
      <c r="E746" s="2">
        <f t="shared" si="67"/>
        <v>2.6450714919080465E-2</v>
      </c>
      <c r="F746" s="2">
        <f t="shared" si="71"/>
        <v>1.3908363751409254E-2</v>
      </c>
      <c r="G746" s="2">
        <f t="shared" si="69"/>
        <v>1.254235116767121E-2</v>
      </c>
      <c r="H746" s="2" t="str">
        <f t="shared" si="70"/>
        <v>Sell</v>
      </c>
    </row>
    <row r="747" spans="1:8" ht="13.5" x14ac:dyDescent="0.25">
      <c r="A747" s="3">
        <f>TITRES_STAT!B750</f>
        <v>43868</v>
      </c>
      <c r="B747" s="5">
        <f>TITRES_STAT!D750</f>
        <v>2.0960999999999999</v>
      </c>
      <c r="C747" s="2">
        <f t="shared" si="66"/>
        <v>2.1131182488203315</v>
      </c>
      <c r="D747" s="2">
        <f t="shared" si="68"/>
        <v>2.0875376574540758</v>
      </c>
      <c r="E747" s="2">
        <f t="shared" si="67"/>
        <v>2.5580591366255678E-2</v>
      </c>
      <c r="F747" s="2">
        <f t="shared" si="71"/>
        <v>1.6242809274378541E-2</v>
      </c>
      <c r="G747" s="2">
        <f t="shared" si="69"/>
        <v>9.3377820918771372E-3</v>
      </c>
      <c r="H747" s="2" t="str">
        <f t="shared" si="70"/>
        <v>Sell</v>
      </c>
    </row>
    <row r="748" spans="1:8" ht="13.5" x14ac:dyDescent="0.25">
      <c r="A748" s="3">
        <f>TITRES_STAT!B751</f>
        <v>43871</v>
      </c>
      <c r="B748" s="5">
        <f>TITRES_STAT!D751</f>
        <v>2.0853999999999999</v>
      </c>
      <c r="C748" s="2">
        <f t="shared" si="66"/>
        <v>2.1039154413095114</v>
      </c>
      <c r="D748" s="2">
        <f t="shared" si="68"/>
        <v>2.0873793124574775</v>
      </c>
      <c r="E748" s="2">
        <f t="shared" si="67"/>
        <v>1.6536128852033816E-2</v>
      </c>
      <c r="F748" s="2">
        <f t="shared" si="71"/>
        <v>1.6301473189909599E-2</v>
      </c>
      <c r="G748" s="2">
        <f t="shared" si="69"/>
        <v>2.3465566212421685E-4</v>
      </c>
      <c r="H748" s="2" t="str">
        <f t="shared" si="70"/>
        <v>Sell</v>
      </c>
    </row>
    <row r="749" spans="1:8" ht="13.5" x14ac:dyDescent="0.25">
      <c r="A749" s="3">
        <f>TITRES_STAT!B752</f>
        <v>43872</v>
      </c>
      <c r="B749" s="5">
        <f>TITRES_STAT!D752</f>
        <v>2.0853999999999999</v>
      </c>
      <c r="C749" s="2">
        <f t="shared" si="66"/>
        <v>2.0936669118772788</v>
      </c>
      <c r="D749" s="2">
        <f t="shared" si="68"/>
        <v>2.0872326967198864</v>
      </c>
      <c r="E749" s="2">
        <f t="shared" si="67"/>
        <v>6.4342151573923978E-3</v>
      </c>
      <c r="F749" s="2">
        <f t="shared" si="71"/>
        <v>1.432802158340616E-2</v>
      </c>
      <c r="G749" s="2">
        <f t="shared" si="69"/>
        <v>-7.8938064260137622E-3</v>
      </c>
      <c r="H749" s="2" t="str">
        <f t="shared" si="70"/>
        <v>Hold</v>
      </c>
    </row>
    <row r="750" spans="1:8" ht="13.5" x14ac:dyDescent="0.25">
      <c r="A750" s="3">
        <f>TITRES_STAT!B753</f>
        <v>43873</v>
      </c>
      <c r="B750" s="5">
        <f>TITRES_STAT!D753</f>
        <v>2.0960999999999999</v>
      </c>
      <c r="C750" s="2">
        <f t="shared" si="66"/>
        <v>2.0841643100500051</v>
      </c>
      <c r="D750" s="2">
        <f t="shared" si="68"/>
        <v>2.0878895339998946</v>
      </c>
      <c r="E750" s="2">
        <f t="shared" si="67"/>
        <v>-3.7252239498895001E-3</v>
      </c>
      <c r="F750" s="2">
        <f t="shared" si="71"/>
        <v>1.071737247674703E-2</v>
      </c>
      <c r="G750" s="2">
        <f t="shared" si="69"/>
        <v>-1.444259642663653E-2</v>
      </c>
      <c r="H750" s="2" t="str">
        <f t="shared" si="70"/>
        <v>Hold</v>
      </c>
    </row>
    <row r="751" spans="1:8" ht="13.5" x14ac:dyDescent="0.25">
      <c r="A751" s="3">
        <f>TITRES_STAT!B754</f>
        <v>43874</v>
      </c>
      <c r="B751" s="5">
        <f>TITRES_STAT!D754</f>
        <v>2.0800999999999998</v>
      </c>
      <c r="C751" s="2">
        <f t="shared" si="66"/>
        <v>2.0802467238884659</v>
      </c>
      <c r="D751" s="2">
        <f t="shared" si="68"/>
        <v>2.0873125314813836</v>
      </c>
      <c r="E751" s="2">
        <f t="shared" si="67"/>
        <v>-7.06580759291775E-3</v>
      </c>
      <c r="F751" s="2">
        <f t="shared" si="71"/>
        <v>7.1607364628140753E-3</v>
      </c>
      <c r="G751" s="2">
        <f t="shared" si="69"/>
        <v>-1.4226544055731826E-2</v>
      </c>
      <c r="H751" s="2" t="str">
        <f t="shared" si="70"/>
        <v>Hold</v>
      </c>
    </row>
    <row r="752" spans="1:8" ht="13.5" x14ac:dyDescent="0.25">
      <c r="A752" s="3">
        <f>TITRES_STAT!B755</f>
        <v>43875</v>
      </c>
      <c r="B752" s="5">
        <f>TITRES_STAT!D755</f>
        <v>2.1335000000000002</v>
      </c>
      <c r="C752" s="2">
        <f t="shared" si="66"/>
        <v>2.0728087663671637</v>
      </c>
      <c r="D752" s="2">
        <f t="shared" si="68"/>
        <v>2.0907338254457257</v>
      </c>
      <c r="E752" s="2">
        <f t="shared" si="67"/>
        <v>-1.7925059078562011E-2</v>
      </c>
      <c r="F752" s="2">
        <f t="shared" si="71"/>
        <v>2.1435773545388577E-3</v>
      </c>
      <c r="G752" s="2">
        <f t="shared" si="69"/>
        <v>-2.0068636433100868E-2</v>
      </c>
      <c r="H752" s="2" t="str">
        <f t="shared" si="70"/>
        <v>Hold</v>
      </c>
    </row>
    <row r="753" spans="1:8" ht="13.5" x14ac:dyDescent="0.25">
      <c r="A753" s="3">
        <f>TITRES_STAT!B756</f>
        <v>43878</v>
      </c>
      <c r="B753" s="5">
        <f>TITRES_STAT!D756</f>
        <v>2.1335000000000002</v>
      </c>
      <c r="C753" s="2">
        <f t="shared" si="66"/>
        <v>2.0829766484645229</v>
      </c>
      <c r="D753" s="2">
        <f t="shared" si="68"/>
        <v>2.0939016902275238</v>
      </c>
      <c r="E753" s="2">
        <f t="shared" si="67"/>
        <v>-1.0925041763000909E-2</v>
      </c>
      <c r="F753" s="2">
        <f t="shared" si="71"/>
        <v>-4.7014646896909539E-4</v>
      </c>
      <c r="G753" s="2">
        <f t="shared" si="69"/>
        <v>-1.0454895294031813E-2</v>
      </c>
      <c r="H753" s="2" t="str">
        <f t="shared" si="70"/>
        <v>Hold</v>
      </c>
    </row>
    <row r="754" spans="1:8" ht="13.5" x14ac:dyDescent="0.25">
      <c r="A754" s="3">
        <f>TITRES_STAT!B757</f>
        <v>43879</v>
      </c>
      <c r="B754" s="5">
        <f>TITRES_STAT!D757</f>
        <v>2.1282000000000001</v>
      </c>
      <c r="C754" s="2">
        <f t="shared" si="66"/>
        <v>2.0866417794699808</v>
      </c>
      <c r="D754" s="2">
        <f t="shared" si="68"/>
        <v>2.0964423057662258</v>
      </c>
      <c r="E754" s="2">
        <f t="shared" si="67"/>
        <v>-9.8005262962450601E-3</v>
      </c>
      <c r="F754" s="2">
        <f t="shared" si="71"/>
        <v>-2.3362224344242884E-3</v>
      </c>
      <c r="G754" s="2">
        <f t="shared" si="69"/>
        <v>-7.4643038618207713E-3</v>
      </c>
      <c r="H754" s="2" t="str">
        <f t="shared" si="70"/>
        <v>Hold</v>
      </c>
    </row>
    <row r="755" spans="1:8" ht="13.5" x14ac:dyDescent="0.25">
      <c r="A755" s="3">
        <f>TITRES_STAT!B758</f>
        <v>43880</v>
      </c>
      <c r="B755" s="5">
        <f>TITRES_STAT!D758</f>
        <v>2.1282000000000001</v>
      </c>
      <c r="C755" s="2">
        <f t="shared" si="66"/>
        <v>2.0872815057053682</v>
      </c>
      <c r="D755" s="2">
        <f t="shared" si="68"/>
        <v>2.0987947275613199</v>
      </c>
      <c r="E755" s="2">
        <f t="shared" si="67"/>
        <v>-1.1513221855951716E-2</v>
      </c>
      <c r="F755" s="2">
        <f t="shared" si="71"/>
        <v>-4.1716223187297742E-3</v>
      </c>
      <c r="G755" s="2">
        <f t="shared" si="69"/>
        <v>-7.3415995372219421E-3</v>
      </c>
      <c r="H755" s="2" t="str">
        <f t="shared" si="70"/>
        <v>Hold</v>
      </c>
    </row>
    <row r="756" spans="1:8" ht="13.5" x14ac:dyDescent="0.25">
      <c r="A756" s="3">
        <f>TITRES_STAT!B759</f>
        <v>43881</v>
      </c>
      <c r="B756" s="5">
        <f>TITRES_STAT!D759</f>
        <v>2.1282000000000001</v>
      </c>
      <c r="C756" s="2">
        <f t="shared" si="66"/>
        <v>2.0886381971353116</v>
      </c>
      <c r="D756" s="2">
        <f t="shared" si="68"/>
        <v>2.100972895890111</v>
      </c>
      <c r="E756" s="2">
        <f t="shared" si="67"/>
        <v>-1.2334698754799422E-2</v>
      </c>
      <c r="F756" s="2">
        <f t="shared" si="71"/>
        <v>-5.8042376059437035E-3</v>
      </c>
      <c r="G756" s="2">
        <f t="shared" si="69"/>
        <v>-6.530461148855719E-3</v>
      </c>
      <c r="H756" s="2" t="str">
        <f t="shared" si="70"/>
        <v>Hold</v>
      </c>
    </row>
    <row r="757" spans="1:8" ht="13.5" x14ac:dyDescent="0.25">
      <c r="A757" s="3">
        <f>TITRES_STAT!B760</f>
        <v>43882</v>
      </c>
      <c r="B757" s="5">
        <f>TITRES_STAT!D760</f>
        <v>2.1282000000000001</v>
      </c>
      <c r="C757" s="2">
        <f t="shared" si="66"/>
        <v>2.0897861668068018</v>
      </c>
      <c r="D757" s="2">
        <f t="shared" si="68"/>
        <v>2.1029897184167696</v>
      </c>
      <c r="E757" s="2">
        <f t="shared" si="67"/>
        <v>-1.3203551609967779E-2</v>
      </c>
      <c r="F757" s="2">
        <f t="shared" si="71"/>
        <v>-7.2841004067485194E-3</v>
      </c>
      <c r="G757" s="2">
        <f t="shared" si="69"/>
        <v>-5.9194512032192592E-3</v>
      </c>
      <c r="H757" s="2" t="str">
        <f t="shared" si="70"/>
        <v>Hold</v>
      </c>
    </row>
    <row r="758" spans="1:8" ht="13.5" x14ac:dyDescent="0.25">
      <c r="A758" s="3">
        <f>TITRES_STAT!B761</f>
        <v>43885</v>
      </c>
      <c r="B758" s="5">
        <f>TITRES_STAT!D761</f>
        <v>2.1282000000000001</v>
      </c>
      <c r="C758" s="2">
        <f t="shared" si="66"/>
        <v>2.0891113719134475</v>
      </c>
      <c r="D758" s="2">
        <f t="shared" si="68"/>
        <v>2.1048571466821939</v>
      </c>
      <c r="E758" s="2">
        <f t="shared" si="67"/>
        <v>-1.574577476874639E-2</v>
      </c>
      <c r="F758" s="2">
        <f t="shared" si="71"/>
        <v>-8.9764352791480949E-3</v>
      </c>
      <c r="G758" s="2">
        <f t="shared" si="69"/>
        <v>-6.7693394895982952E-3</v>
      </c>
      <c r="H758" s="2" t="str">
        <f t="shared" si="70"/>
        <v>Hold</v>
      </c>
    </row>
    <row r="759" spans="1:8" ht="13.5" x14ac:dyDescent="0.25">
      <c r="A759" s="3">
        <f>TITRES_STAT!B762</f>
        <v>43886</v>
      </c>
      <c r="B759" s="5">
        <f>TITRES_STAT!D762</f>
        <v>2.0693999999999999</v>
      </c>
      <c r="C759" s="2">
        <f t="shared" si="66"/>
        <v>2.088540391619071</v>
      </c>
      <c r="D759" s="2">
        <f t="shared" si="68"/>
        <v>2.102230691372402</v>
      </c>
      <c r="E759" s="2">
        <f t="shared" si="67"/>
        <v>-1.3690299753331026E-2</v>
      </c>
      <c r="F759" s="2">
        <f t="shared" si="71"/>
        <v>-9.9192081739846814E-3</v>
      </c>
      <c r="G759" s="2">
        <f t="shared" si="69"/>
        <v>-3.7710915793463442E-3</v>
      </c>
      <c r="H759" s="2" t="str">
        <f t="shared" si="70"/>
        <v>Hold</v>
      </c>
    </row>
    <row r="760" spans="1:8" ht="13.5" x14ac:dyDescent="0.25">
      <c r="A760" s="3">
        <f>TITRES_STAT!B763</f>
        <v>43887</v>
      </c>
      <c r="B760" s="5">
        <f>TITRES_STAT!D763</f>
        <v>2.1227999999999998</v>
      </c>
      <c r="C760" s="2">
        <f t="shared" si="66"/>
        <v>2.0897034082930599</v>
      </c>
      <c r="D760" s="2">
        <f t="shared" si="68"/>
        <v>2.103754343863335</v>
      </c>
      <c r="E760" s="2">
        <f t="shared" si="67"/>
        <v>-1.4050935570275147E-2</v>
      </c>
      <c r="F760" s="2">
        <f t="shared" si="71"/>
        <v>-1.0745553653242776E-2</v>
      </c>
      <c r="G760" s="2">
        <f t="shared" si="69"/>
        <v>-3.3053819170323715E-3</v>
      </c>
      <c r="H760" s="2" t="str">
        <f t="shared" si="70"/>
        <v>Hold</v>
      </c>
    </row>
    <row r="761" spans="1:8" ht="13.5" x14ac:dyDescent="0.25">
      <c r="A761" s="3">
        <f>TITRES_STAT!B764</f>
        <v>43888</v>
      </c>
      <c r="B761" s="5">
        <f>TITRES_STAT!D764</f>
        <v>2.1282000000000001</v>
      </c>
      <c r="C761" s="2">
        <f t="shared" si="66"/>
        <v>2.0882259608633582</v>
      </c>
      <c r="D761" s="2">
        <f t="shared" si="68"/>
        <v>2.1055651332067917</v>
      </c>
      <c r="E761" s="2">
        <f t="shared" si="67"/>
        <v>-1.7339172343433518E-2</v>
      </c>
      <c r="F761" s="2">
        <f t="shared" si="71"/>
        <v>-1.2064277391280924E-2</v>
      </c>
      <c r="G761" s="2">
        <f t="shared" si="69"/>
        <v>-5.2748949521525933E-3</v>
      </c>
      <c r="H761" s="2" t="str">
        <f t="shared" si="70"/>
        <v>Hold</v>
      </c>
    </row>
    <row r="762" spans="1:8" ht="13.5" x14ac:dyDescent="0.25">
      <c r="A762" s="3">
        <f>TITRES_STAT!B765</f>
        <v>43889</v>
      </c>
      <c r="B762" s="5">
        <f>TITRES_STAT!D765</f>
        <v>2.1282000000000001</v>
      </c>
      <c r="C762" s="2">
        <f t="shared" si="66"/>
        <v>2.0951911976536106</v>
      </c>
      <c r="D762" s="2">
        <f t="shared" si="68"/>
        <v>2.1072417900062885</v>
      </c>
      <c r="E762" s="2">
        <f t="shared" si="67"/>
        <v>-1.2050592352677914E-2</v>
      </c>
      <c r="F762" s="2">
        <f t="shared" si="71"/>
        <v>-1.2061540383560321E-2</v>
      </c>
      <c r="G762" s="2">
        <f t="shared" si="69"/>
        <v>1.094803088240795E-5</v>
      </c>
      <c r="H762" s="2" t="str">
        <f t="shared" si="70"/>
        <v>Sell</v>
      </c>
    </row>
    <row r="763" spans="1:8" ht="13.5" x14ac:dyDescent="0.25">
      <c r="A763" s="3">
        <f>TITRES_STAT!B766</f>
        <v>43892</v>
      </c>
      <c r="B763" s="5">
        <f>TITRES_STAT!D766</f>
        <v>2.1335000000000002</v>
      </c>
      <c r="C763" s="2">
        <f t="shared" si="66"/>
        <v>2.1010848595530551</v>
      </c>
      <c r="D763" s="2">
        <f t="shared" si="68"/>
        <v>2.1091868425984153</v>
      </c>
      <c r="E763" s="2">
        <f t="shared" si="67"/>
        <v>-8.1019830453601394E-3</v>
      </c>
      <c r="F763" s="2">
        <f t="shared" si="71"/>
        <v>-1.1269628915920286E-2</v>
      </c>
      <c r="G763" s="2">
        <f t="shared" si="69"/>
        <v>3.1676458705601467E-3</v>
      </c>
      <c r="H763" s="2" t="str">
        <f t="shared" si="70"/>
        <v>Sell</v>
      </c>
    </row>
    <row r="764" spans="1:8" ht="13.5" x14ac:dyDescent="0.25">
      <c r="A764" s="3">
        <f>TITRES_STAT!B767</f>
        <v>43893</v>
      </c>
      <c r="B764" s="5">
        <f>TITRES_STAT!D767</f>
        <v>2.1335000000000002</v>
      </c>
      <c r="C764" s="2">
        <f t="shared" si="66"/>
        <v>2.1052564196218162</v>
      </c>
      <c r="D764" s="2">
        <f t="shared" si="68"/>
        <v>2.1109878172207548</v>
      </c>
      <c r="E764" s="2">
        <f t="shared" si="67"/>
        <v>-5.7313975989385924E-3</v>
      </c>
      <c r="F764" s="2">
        <f t="shared" si="71"/>
        <v>-1.0161982652523948E-2</v>
      </c>
      <c r="G764" s="2">
        <f t="shared" si="69"/>
        <v>4.4305850535853557E-3</v>
      </c>
      <c r="H764" s="2" t="str">
        <f t="shared" si="70"/>
        <v>Sell</v>
      </c>
    </row>
    <row r="765" spans="1:8" ht="13.5" x14ac:dyDescent="0.25">
      <c r="A765" s="3">
        <f>TITRES_STAT!B768</f>
        <v>43894</v>
      </c>
      <c r="B765" s="5">
        <f>TITRES_STAT!D768</f>
        <v>2.0747</v>
      </c>
      <c r="C765" s="2">
        <f t="shared" si="66"/>
        <v>2.1087862012184599</v>
      </c>
      <c r="D765" s="2">
        <f t="shared" si="68"/>
        <v>2.1082998307599583</v>
      </c>
      <c r="E765" s="2">
        <f t="shared" si="67"/>
        <v>4.8637045850163929E-4</v>
      </c>
      <c r="F765" s="2">
        <f t="shared" si="71"/>
        <v>-8.0323120303188306E-3</v>
      </c>
      <c r="G765" s="2">
        <f t="shared" si="69"/>
        <v>8.5186824888204699E-3</v>
      </c>
      <c r="H765" s="2" t="str">
        <f t="shared" si="70"/>
        <v>Sell</v>
      </c>
    </row>
    <row r="766" spans="1:8" ht="13.5" x14ac:dyDescent="0.25">
      <c r="A766" s="3">
        <f>TITRES_STAT!B769</f>
        <v>43895</v>
      </c>
      <c r="B766" s="5">
        <f>TITRES_STAT!D769</f>
        <v>2.1227999999999998</v>
      </c>
      <c r="C766" s="2">
        <f t="shared" si="66"/>
        <v>2.1117729394925431</v>
      </c>
      <c r="D766" s="2">
        <f t="shared" si="68"/>
        <v>2.1093739173703319</v>
      </c>
      <c r="E766" s="2">
        <f t="shared" si="67"/>
        <v>2.399022122211214E-3</v>
      </c>
      <c r="F766" s="2">
        <f t="shared" si="71"/>
        <v>-5.9460451998128222E-3</v>
      </c>
      <c r="G766" s="2">
        <f t="shared" si="69"/>
        <v>8.3450673220240371E-3</v>
      </c>
      <c r="H766" s="2" t="str">
        <f t="shared" si="70"/>
        <v>Sell</v>
      </c>
    </row>
    <row r="767" spans="1:8" ht="13.5" x14ac:dyDescent="0.25">
      <c r="A767" s="3">
        <f>TITRES_STAT!B770</f>
        <v>43896</v>
      </c>
      <c r="B767" s="5">
        <f>TITRES_STAT!D770</f>
        <v>2.1175000000000002</v>
      </c>
      <c r="C767" s="2">
        <f t="shared" si="66"/>
        <v>2.1143001795706136</v>
      </c>
      <c r="D767" s="2">
        <f t="shared" si="68"/>
        <v>2.109975849416974</v>
      </c>
      <c r="E767" s="2">
        <f t="shared" si="67"/>
        <v>4.3243301536395329E-3</v>
      </c>
      <c r="F767" s="2">
        <f t="shared" si="71"/>
        <v>-3.8919701291223519E-3</v>
      </c>
      <c r="G767" s="2">
        <f t="shared" si="69"/>
        <v>8.2163002827618844E-3</v>
      </c>
      <c r="H767" s="2" t="str">
        <f t="shared" si="70"/>
        <v>Sell</v>
      </c>
    </row>
    <row r="768" spans="1:8" ht="13.5" x14ac:dyDescent="0.25">
      <c r="A768" s="3">
        <f>TITRES_STAT!B771</f>
        <v>43899</v>
      </c>
      <c r="B768" s="5">
        <f>TITRES_STAT!D771</f>
        <v>2.0853999999999999</v>
      </c>
      <c r="C768" s="2">
        <f t="shared" si="66"/>
        <v>2.1164386134828268</v>
      </c>
      <c r="D768" s="2">
        <f t="shared" si="68"/>
        <v>2.1081554161268277</v>
      </c>
      <c r="E768" s="2">
        <f t="shared" si="67"/>
        <v>8.283197355999139E-3</v>
      </c>
      <c r="F768" s="2">
        <f t="shared" si="71"/>
        <v>-1.4569366320980538E-3</v>
      </c>
      <c r="G768" s="2">
        <f t="shared" si="69"/>
        <v>9.7401339880971924E-3</v>
      </c>
      <c r="H768" s="2" t="str">
        <f t="shared" si="70"/>
        <v>Sell</v>
      </c>
    </row>
    <row r="769" spans="1:8" ht="13.5" x14ac:dyDescent="0.25">
      <c r="A769" s="3">
        <f>TITRES_STAT!B772</f>
        <v>43900</v>
      </c>
      <c r="B769" s="5">
        <f>TITRES_STAT!D772</f>
        <v>2.0587</v>
      </c>
      <c r="C769" s="2">
        <f t="shared" si="66"/>
        <v>2.1092019037162379</v>
      </c>
      <c r="D769" s="2">
        <f t="shared" si="68"/>
        <v>2.1044920519692849</v>
      </c>
      <c r="E769" s="2">
        <f t="shared" si="67"/>
        <v>4.7098517469530421E-3</v>
      </c>
      <c r="F769" s="2">
        <f t="shared" si="71"/>
        <v>-2.2357895628783472E-4</v>
      </c>
      <c r="G769" s="2">
        <f t="shared" si="69"/>
        <v>4.9334307032408769E-3</v>
      </c>
      <c r="H769" s="2" t="str">
        <f t="shared" si="70"/>
        <v>Sell</v>
      </c>
    </row>
    <row r="770" spans="1:8" ht="13.5" x14ac:dyDescent="0.25">
      <c r="A770" s="3">
        <f>TITRES_STAT!B773</f>
        <v>43901</v>
      </c>
      <c r="B770" s="5">
        <f>TITRES_STAT!D773</f>
        <v>2.0960999999999999</v>
      </c>
      <c r="C770" s="2">
        <f t="shared" si="66"/>
        <v>2.1112939185291242</v>
      </c>
      <c r="D770" s="2">
        <f t="shared" si="68"/>
        <v>2.1038704184900787</v>
      </c>
      <c r="E770" s="2">
        <f t="shared" si="67"/>
        <v>7.4235000390454609E-3</v>
      </c>
      <c r="F770" s="2">
        <f t="shared" si="71"/>
        <v>1.3058368427788245E-3</v>
      </c>
      <c r="G770" s="2">
        <f t="shared" si="69"/>
        <v>6.1176631962666364E-3</v>
      </c>
      <c r="H770" s="2" t="str">
        <f t="shared" si="70"/>
        <v>Sell</v>
      </c>
    </row>
    <row r="771" spans="1:8" ht="13.5" x14ac:dyDescent="0.25">
      <c r="A771" s="3">
        <f>TITRES_STAT!B774</f>
        <v>43902</v>
      </c>
      <c r="B771" s="5">
        <f>TITRES_STAT!D774</f>
        <v>2.0318999999999998</v>
      </c>
      <c r="C771" s="2">
        <f t="shared" si="66"/>
        <v>2.1138948541400282</v>
      </c>
      <c r="D771" s="2">
        <f t="shared" si="68"/>
        <v>2.0985392763797024</v>
      </c>
      <c r="E771" s="2">
        <f t="shared" si="67"/>
        <v>1.5355577760325811E-2</v>
      </c>
      <c r="F771" s="2">
        <f t="shared" si="71"/>
        <v>4.1157850262882219E-3</v>
      </c>
      <c r="G771" s="2">
        <f t="shared" si="69"/>
        <v>1.123979273403759E-2</v>
      </c>
      <c r="H771" s="2" t="str">
        <f t="shared" si="70"/>
        <v>Sell</v>
      </c>
    </row>
    <row r="772" spans="1:8" ht="13.5" x14ac:dyDescent="0.25">
      <c r="A772" s="3">
        <f>TITRES_STAT!B775</f>
        <v>43903</v>
      </c>
      <c r="B772" s="5">
        <f>TITRES_STAT!D775</f>
        <v>2.0105</v>
      </c>
      <c r="C772" s="2">
        <f t="shared" si="66"/>
        <v>2.1160956458107929</v>
      </c>
      <c r="D772" s="2">
        <f t="shared" si="68"/>
        <v>2.0920178484997245</v>
      </c>
      <c r="E772" s="2">
        <f t="shared" si="67"/>
        <v>2.4077797311068405E-2</v>
      </c>
      <c r="F772" s="2">
        <f t="shared" si="71"/>
        <v>8.1081874832442582E-3</v>
      </c>
      <c r="G772" s="2">
        <f t="shared" si="69"/>
        <v>1.5969609827824145E-2</v>
      </c>
      <c r="H772" s="2" t="str">
        <f t="shared" si="70"/>
        <v>Sell</v>
      </c>
    </row>
    <row r="773" spans="1:8" ht="13.5" x14ac:dyDescent="0.25">
      <c r="A773" s="3">
        <f>TITRES_STAT!B776</f>
        <v>43906</v>
      </c>
      <c r="B773" s="5">
        <f>TITRES_STAT!D776</f>
        <v>2.0051999999999999</v>
      </c>
      <c r="C773" s="2">
        <f t="shared" si="66"/>
        <v>2.1187732387629787</v>
      </c>
      <c r="D773" s="2">
        <f t="shared" si="68"/>
        <v>2.0855868967590041</v>
      </c>
      <c r="E773" s="2">
        <f t="shared" si="67"/>
        <v>3.3186342003974634E-2</v>
      </c>
      <c r="F773" s="2">
        <f t="shared" si="71"/>
        <v>1.3123818387390334E-2</v>
      </c>
      <c r="G773" s="2">
        <f t="shared" si="69"/>
        <v>2.00625236165843E-2</v>
      </c>
      <c r="H773" s="2" t="str">
        <f t="shared" si="70"/>
        <v>Sell</v>
      </c>
    </row>
    <row r="774" spans="1:8" ht="13.5" x14ac:dyDescent="0.25">
      <c r="A774" s="3">
        <f>TITRES_STAT!B777</f>
        <v>43907</v>
      </c>
      <c r="B774" s="5">
        <f>TITRES_STAT!D777</f>
        <v>1.9196</v>
      </c>
      <c r="C774" s="2">
        <f t="shared" si="66"/>
        <v>2.121038894337905</v>
      </c>
      <c r="D774" s="2">
        <f t="shared" si="68"/>
        <v>2.0732915710731521</v>
      </c>
      <c r="E774" s="2">
        <f t="shared" si="67"/>
        <v>4.774732326475295E-2</v>
      </c>
      <c r="F774" s="2">
        <f t="shared" si="71"/>
        <v>2.0048519362862859E-2</v>
      </c>
      <c r="G774" s="2">
        <f t="shared" si="69"/>
        <v>2.7698803901890091E-2</v>
      </c>
      <c r="H774" s="2" t="str">
        <f t="shared" si="70"/>
        <v>Sell</v>
      </c>
    </row>
    <row r="775" spans="1:8" ht="13.5" x14ac:dyDescent="0.25">
      <c r="A775" s="3">
        <f>TITRES_STAT!B778</f>
        <v>43908</v>
      </c>
      <c r="B775" s="5">
        <f>TITRES_STAT!D778</f>
        <v>1.9731000000000001</v>
      </c>
      <c r="C775" s="2">
        <f t="shared" si="66"/>
        <v>2.1139098336705349</v>
      </c>
      <c r="D775" s="2">
        <f t="shared" si="68"/>
        <v>2.0658699732158814</v>
      </c>
      <c r="E775" s="2">
        <f t="shared" si="67"/>
        <v>4.8039860454653471E-2</v>
      </c>
      <c r="F775" s="2">
        <f t="shared" si="71"/>
        <v>2.5646787581220985E-2</v>
      </c>
      <c r="G775" s="2">
        <f t="shared" si="69"/>
        <v>2.2393072873432486E-2</v>
      </c>
      <c r="H775" s="2" t="str">
        <f t="shared" si="70"/>
        <v>Sell</v>
      </c>
    </row>
    <row r="776" spans="1:8" ht="13.5" x14ac:dyDescent="0.25">
      <c r="A776" s="3">
        <f>TITRES_STAT!B779</f>
        <v>43909</v>
      </c>
      <c r="B776" s="5">
        <f>TITRES_STAT!D779</f>
        <v>2.0318999999999998</v>
      </c>
      <c r="C776" s="2">
        <f t="shared" si="66"/>
        <v>2.1152775515673756</v>
      </c>
      <c r="D776" s="2">
        <f t="shared" si="68"/>
        <v>2.063353678903594</v>
      </c>
      <c r="E776" s="2">
        <f t="shared" si="67"/>
        <v>5.1923872663781623E-2</v>
      </c>
      <c r="F776" s="2">
        <f t="shared" si="71"/>
        <v>3.0902204597733116E-2</v>
      </c>
      <c r="G776" s="2">
        <f t="shared" si="69"/>
        <v>2.1021668066048507E-2</v>
      </c>
      <c r="H776" s="2" t="str">
        <f t="shared" si="70"/>
        <v>Sell</v>
      </c>
    </row>
    <row r="777" spans="1:8" ht="13.5" x14ac:dyDescent="0.25">
      <c r="A777" s="3">
        <f>TITRES_STAT!B780</f>
        <v>43913</v>
      </c>
      <c r="B777" s="5">
        <f>TITRES_STAT!D780</f>
        <v>2.0800999999999998</v>
      </c>
      <c r="C777" s="2">
        <f t="shared" si="66"/>
        <v>2.1156194667108563</v>
      </c>
      <c r="D777" s="2">
        <f t="shared" si="68"/>
        <v>2.0645941471329574</v>
      </c>
      <c r="E777" s="2">
        <f t="shared" si="67"/>
        <v>5.1025319577898909E-2</v>
      </c>
      <c r="F777" s="2">
        <f t="shared" si="71"/>
        <v>3.492682759376628E-2</v>
      </c>
      <c r="G777" s="2">
        <f t="shared" si="69"/>
        <v>1.6098491984132629E-2</v>
      </c>
      <c r="H777" s="2" t="str">
        <f t="shared" si="70"/>
        <v>Sell</v>
      </c>
    </row>
    <row r="778" spans="1:8" ht="13.5" x14ac:dyDescent="0.25">
      <c r="A778" s="3">
        <f>TITRES_STAT!B781</f>
        <v>43914</v>
      </c>
      <c r="B778" s="5">
        <f>TITRES_STAT!D781</f>
        <v>2.1389</v>
      </c>
      <c r="C778" s="2">
        <f t="shared" si="66"/>
        <v>2.1109703179861095</v>
      </c>
      <c r="D778" s="2">
        <f t="shared" si="68"/>
        <v>2.0700982843823681</v>
      </c>
      <c r="E778" s="2">
        <f t="shared" si="67"/>
        <v>4.0872033603741365E-2</v>
      </c>
      <c r="F778" s="2">
        <f t="shared" si="71"/>
        <v>3.6115868795761299E-2</v>
      </c>
      <c r="G778" s="2">
        <f t="shared" si="69"/>
        <v>4.756164807980065E-3</v>
      </c>
      <c r="H778" s="2" t="str">
        <f t="shared" si="70"/>
        <v>Sell</v>
      </c>
    </row>
    <row r="779" spans="1:8" ht="13.5" x14ac:dyDescent="0.25">
      <c r="A779" s="3">
        <f>TITRES_STAT!B782</f>
        <v>43915</v>
      </c>
      <c r="B779" s="5">
        <f>TITRES_STAT!D782</f>
        <v>2.1922999999999999</v>
      </c>
      <c r="C779" s="2">
        <f t="shared" si="66"/>
        <v>2.1029287306036313</v>
      </c>
      <c r="D779" s="2">
        <f t="shared" si="68"/>
        <v>2.0791502633170076</v>
      </c>
      <c r="E779" s="2">
        <f t="shared" si="67"/>
        <v>2.3778467286623695E-2</v>
      </c>
      <c r="F779" s="2">
        <f t="shared" si="71"/>
        <v>3.3648388493933784E-2</v>
      </c>
      <c r="G779" s="2">
        <f t="shared" si="69"/>
        <v>-9.8699212073100895E-3</v>
      </c>
      <c r="H779" s="2" t="str">
        <f t="shared" si="70"/>
        <v>Hold</v>
      </c>
    </row>
    <row r="780" spans="1:8" ht="13.5" x14ac:dyDescent="0.25">
      <c r="A780" s="3">
        <f>TITRES_STAT!B783</f>
        <v>43916</v>
      </c>
      <c r="B780" s="5">
        <f>TITRES_STAT!D783</f>
        <v>2.1922999999999999</v>
      </c>
      <c r="C780" s="2">
        <f t="shared" si="66"/>
        <v>2.1018781566646112</v>
      </c>
      <c r="D780" s="2">
        <f t="shared" si="68"/>
        <v>2.0875317252935255</v>
      </c>
      <c r="E780" s="2">
        <f t="shared" si="67"/>
        <v>1.4346431371085711E-2</v>
      </c>
      <c r="F780" s="2">
        <f t="shared" si="71"/>
        <v>2.9787997069364171E-2</v>
      </c>
      <c r="G780" s="2">
        <f t="shared" si="69"/>
        <v>-1.544156569827846E-2</v>
      </c>
      <c r="H780" s="2" t="str">
        <f t="shared" si="70"/>
        <v>Hold</v>
      </c>
    </row>
    <row r="781" spans="1:8" ht="13.5" x14ac:dyDescent="0.25">
      <c r="A781" s="3">
        <f>TITRES_STAT!B784</f>
        <v>43917</v>
      </c>
      <c r="B781" s="5">
        <f>TITRES_STAT!D784</f>
        <v>2.1922999999999999</v>
      </c>
      <c r="C781" s="2">
        <f t="shared" si="66"/>
        <v>2.0911122864085172</v>
      </c>
      <c r="D781" s="2">
        <f t="shared" si="68"/>
        <v>2.0952923382347457</v>
      </c>
      <c r="E781" s="2">
        <f t="shared" si="67"/>
        <v>-4.1800518262284925E-3</v>
      </c>
      <c r="F781" s="2">
        <f t="shared" si="71"/>
        <v>2.2994387290245638E-2</v>
      </c>
      <c r="G781" s="2">
        <f t="shared" si="69"/>
        <v>-2.7174439116474131E-2</v>
      </c>
      <c r="H781" s="2" t="str">
        <f t="shared" si="70"/>
        <v>Hold</v>
      </c>
    </row>
    <row r="782" spans="1:8" ht="13.5" x14ac:dyDescent="0.25">
      <c r="A782" s="3">
        <f>TITRES_STAT!B785</f>
        <v>43920</v>
      </c>
      <c r="B782" s="5">
        <f>TITRES_STAT!D785</f>
        <v>2.2191000000000001</v>
      </c>
      <c r="C782" s="2">
        <f t="shared" si="66"/>
        <v>2.0787103961918225</v>
      </c>
      <c r="D782" s="2">
        <f t="shared" si="68"/>
        <v>2.1044632761432833</v>
      </c>
      <c r="E782" s="2">
        <f t="shared" si="67"/>
        <v>-2.5752879951460805E-2</v>
      </c>
      <c r="F782" s="2">
        <f t="shared" si="71"/>
        <v>1.3244933841904349E-2</v>
      </c>
      <c r="G782" s="2">
        <f t="shared" si="69"/>
        <v>-3.8997813793365158E-2</v>
      </c>
      <c r="H782" s="2" t="str">
        <f t="shared" si="70"/>
        <v>Hold</v>
      </c>
    </row>
    <row r="783" spans="1:8" ht="13.5" x14ac:dyDescent="0.25">
      <c r="A783" s="3">
        <f>TITRES_STAT!B786</f>
        <v>43921</v>
      </c>
      <c r="B783" s="5">
        <f>TITRES_STAT!D786</f>
        <v>2.1549</v>
      </c>
      <c r="C783" s="2">
        <f t="shared" ref="C783:C846" si="72">$C$4*B773+C782*(1-$C$4)</f>
        <v>2.0674011044700036</v>
      </c>
      <c r="D783" s="2">
        <f t="shared" si="68"/>
        <v>2.1081993297622992</v>
      </c>
      <c r="E783" s="2">
        <f t="shared" si="67"/>
        <v>-4.0798225292295598E-2</v>
      </c>
      <c r="F783" s="2">
        <f t="shared" si="71"/>
        <v>2.4363020150643608E-3</v>
      </c>
      <c r="G783" s="2">
        <f t="shared" si="69"/>
        <v>-4.3234527307359959E-2</v>
      </c>
      <c r="H783" s="2" t="str">
        <f t="shared" si="70"/>
        <v>Hold</v>
      </c>
    </row>
    <row r="784" spans="1:8" ht="13.5" x14ac:dyDescent="0.25">
      <c r="A784" s="3">
        <f>TITRES_STAT!B787</f>
        <v>43922</v>
      </c>
      <c r="B784" s="5">
        <f>TITRES_STAT!D787</f>
        <v>2.0908000000000002</v>
      </c>
      <c r="C784" s="2">
        <f t="shared" si="72"/>
        <v>2.04466247301308</v>
      </c>
      <c r="D784" s="2">
        <f t="shared" si="68"/>
        <v>2.1069104905206473</v>
      </c>
      <c r="E784" s="2">
        <f t="shared" si="67"/>
        <v>-6.2248017507567255E-2</v>
      </c>
      <c r="F784" s="2">
        <f t="shared" si="71"/>
        <v>-1.0500561889461964E-2</v>
      </c>
      <c r="G784" s="2">
        <f t="shared" si="69"/>
        <v>-5.1747455618105287E-2</v>
      </c>
      <c r="H784" s="2" t="str">
        <f t="shared" si="70"/>
        <v>Hold</v>
      </c>
    </row>
    <row r="785" spans="1:8" ht="13.5" x14ac:dyDescent="0.25">
      <c r="A785" s="3">
        <f>TITRES_STAT!B788</f>
        <v>43923</v>
      </c>
      <c r="B785" s="5">
        <f>TITRES_STAT!D788</f>
        <v>2.0587</v>
      </c>
      <c r="C785" s="2">
        <f t="shared" si="72"/>
        <v>2.0336528617802987</v>
      </c>
      <c r="D785" s="2">
        <f t="shared" si="68"/>
        <v>2.1033393430746732</v>
      </c>
      <c r="E785" s="2">
        <f t="shared" si="67"/>
        <v>-6.9686481294374492E-2</v>
      </c>
      <c r="F785" s="2">
        <f t="shared" si="71"/>
        <v>-2.2337745770444471E-2</v>
      </c>
      <c r="G785" s="2">
        <f t="shared" si="69"/>
        <v>-4.734873552393002E-2</v>
      </c>
      <c r="H785" s="2" t="str">
        <f t="shared" si="70"/>
        <v>Hold</v>
      </c>
    </row>
    <row r="786" spans="1:8" ht="13.5" x14ac:dyDescent="0.25">
      <c r="A786" s="3">
        <f>TITRES_STAT!B789</f>
        <v>43924</v>
      </c>
      <c r="B786" s="5">
        <f>TITRES_STAT!D789</f>
        <v>1.9998</v>
      </c>
      <c r="C786" s="2">
        <f t="shared" si="72"/>
        <v>2.033383190737176</v>
      </c>
      <c r="D786" s="2">
        <f t="shared" si="68"/>
        <v>2.0956697621061791</v>
      </c>
      <c r="E786" s="2">
        <f t="shared" si="67"/>
        <v>-6.2286571369003063E-2</v>
      </c>
      <c r="F786" s="2">
        <f t="shared" si="71"/>
        <v>-3.0327510890156194E-2</v>
      </c>
      <c r="G786" s="2">
        <f t="shared" si="69"/>
        <v>-3.1959060478846869E-2</v>
      </c>
      <c r="H786" s="2" t="str">
        <f t="shared" si="70"/>
        <v>Hold</v>
      </c>
    </row>
    <row r="787" spans="1:8" ht="13.5" x14ac:dyDescent="0.25">
      <c r="A787" s="3">
        <f>TITRES_STAT!B790</f>
        <v>43927</v>
      </c>
      <c r="B787" s="5">
        <f>TITRES_STAT!D790</f>
        <v>1.9410000000000001</v>
      </c>
      <c r="C787" s="2">
        <f t="shared" si="72"/>
        <v>2.040570392162226</v>
      </c>
      <c r="D787" s="2">
        <f t="shared" si="68"/>
        <v>2.0842127426909065</v>
      </c>
      <c r="E787" s="2">
        <f t="shared" si="67"/>
        <v>-4.3642350528680485E-2</v>
      </c>
      <c r="F787" s="2">
        <f t="shared" si="71"/>
        <v>-3.2990478817861053E-2</v>
      </c>
      <c r="G787" s="2">
        <f t="shared" si="69"/>
        <v>-1.0651871710819431E-2</v>
      </c>
      <c r="H787" s="2" t="str">
        <f t="shared" si="70"/>
        <v>Hold</v>
      </c>
    </row>
    <row r="788" spans="1:8" ht="13.5" x14ac:dyDescent="0.25">
      <c r="A788" s="3">
        <f>TITRES_STAT!B791</f>
        <v>43928</v>
      </c>
      <c r="B788" s="5">
        <f>TITRES_STAT!D791</f>
        <v>1.8875999999999999</v>
      </c>
      <c r="C788" s="2">
        <f t="shared" si="72"/>
        <v>2.0556980241372682</v>
      </c>
      <c r="D788" s="2">
        <f t="shared" si="68"/>
        <v>2.0696488358249132</v>
      </c>
      <c r="E788" s="2">
        <f t="shared" si="67"/>
        <v>-1.3950811687645004E-2</v>
      </c>
      <c r="F788" s="2">
        <f t="shared" si="71"/>
        <v>-2.9182545391817843E-2</v>
      </c>
      <c r="G788" s="2">
        <f t="shared" si="69"/>
        <v>1.5231733704172839E-2</v>
      </c>
      <c r="H788" s="2" t="str">
        <f t="shared" si="70"/>
        <v>Sell</v>
      </c>
    </row>
    <row r="789" spans="1:8" ht="13.5" x14ac:dyDescent="0.25">
      <c r="A789" s="3">
        <f>TITRES_STAT!B792</f>
        <v>43929</v>
      </c>
      <c r="B789" s="5">
        <f>TITRES_STAT!D792</f>
        <v>1.9142999999999999</v>
      </c>
      <c r="C789" s="2">
        <f t="shared" si="72"/>
        <v>2.0767137127315345</v>
      </c>
      <c r="D789" s="2">
        <f t="shared" si="68"/>
        <v>2.0581415146526973</v>
      </c>
      <c r="E789" s="2">
        <f t="shared" si="67"/>
        <v>1.8572198078837143E-2</v>
      </c>
      <c r="F789" s="2">
        <f t="shared" si="71"/>
        <v>-1.9631596697686847E-2</v>
      </c>
      <c r="G789" s="2">
        <f t="shared" si="69"/>
        <v>3.820379477652399E-2</v>
      </c>
      <c r="H789" s="2" t="str">
        <f t="shared" si="70"/>
        <v>Sell</v>
      </c>
    </row>
    <row r="790" spans="1:8" ht="13.5" x14ac:dyDescent="0.25">
      <c r="A790" s="3">
        <f>TITRES_STAT!B793</f>
        <v>43934</v>
      </c>
      <c r="B790" s="5">
        <f>TITRES_STAT!D793</f>
        <v>1.9623999999999999</v>
      </c>
      <c r="C790" s="2">
        <f t="shared" si="72"/>
        <v>2.0944962184651446</v>
      </c>
      <c r="D790" s="2">
        <f t="shared" si="68"/>
        <v>2.0510495506043496</v>
      </c>
      <c r="E790" s="2">
        <f t="shared" si="67"/>
        <v>4.3446667860794985E-2</v>
      </c>
      <c r="F790" s="2">
        <f t="shared" si="71"/>
        <v>-7.0159437859904812E-3</v>
      </c>
      <c r="G790" s="2">
        <f t="shared" si="69"/>
        <v>5.0462611646785463E-2</v>
      </c>
      <c r="H790" s="2" t="str">
        <f t="shared" si="70"/>
        <v>Sell</v>
      </c>
    </row>
    <row r="791" spans="1:8" ht="13.5" x14ac:dyDescent="0.25">
      <c r="A791" s="3">
        <f>TITRES_STAT!B794</f>
        <v>43935</v>
      </c>
      <c r="B791" s="5">
        <f>TITRES_STAT!D794</f>
        <v>2.0105</v>
      </c>
      <c r="C791" s="2">
        <f t="shared" si="72"/>
        <v>2.1095429540858914</v>
      </c>
      <c r="D791" s="2">
        <f t="shared" si="68"/>
        <v>2.0480458801892123</v>
      </c>
      <c r="E791" s="2">
        <f t="shared" si="67"/>
        <v>6.1497073896679133E-2</v>
      </c>
      <c r="F791" s="2">
        <f t="shared" si="71"/>
        <v>6.6866597505434409E-3</v>
      </c>
      <c r="G791" s="2">
        <f t="shared" si="69"/>
        <v>5.4810414146135689E-2</v>
      </c>
      <c r="H791" s="2" t="str">
        <f t="shared" si="70"/>
        <v>Sell</v>
      </c>
    </row>
    <row r="792" spans="1:8" ht="13.5" x14ac:dyDescent="0.25">
      <c r="A792" s="3">
        <f>TITRES_STAT!B795</f>
        <v>43936</v>
      </c>
      <c r="B792" s="5">
        <f>TITRES_STAT!D795</f>
        <v>1.9517</v>
      </c>
      <c r="C792" s="2">
        <f t="shared" si="72"/>
        <v>2.1263978842265234</v>
      </c>
      <c r="D792" s="2">
        <f t="shared" si="68"/>
        <v>2.0409091483233448</v>
      </c>
      <c r="E792" s="2">
        <f t="shared" si="67"/>
        <v>8.5488735903178625E-2</v>
      </c>
      <c r="F792" s="2">
        <f t="shared" si="71"/>
        <v>2.2447074981070479E-2</v>
      </c>
      <c r="G792" s="2">
        <f t="shared" si="69"/>
        <v>6.3041660922108139E-2</v>
      </c>
      <c r="H792" s="2" t="str">
        <f t="shared" si="70"/>
        <v>Sell</v>
      </c>
    </row>
    <row r="793" spans="1:8" ht="13.5" x14ac:dyDescent="0.25">
      <c r="A793" s="3">
        <f>TITRES_STAT!B796</f>
        <v>43937</v>
      </c>
      <c r="B793" s="5">
        <f>TITRES_STAT!D796</f>
        <v>1.8983000000000001</v>
      </c>
      <c r="C793" s="2">
        <f t="shared" si="72"/>
        <v>2.1307828251147507</v>
      </c>
      <c r="D793" s="2">
        <f t="shared" si="68"/>
        <v>2.0303455077068007</v>
      </c>
      <c r="E793" s="2">
        <f t="shared" si="67"/>
        <v>0.10043731740795003</v>
      </c>
      <c r="F793" s="2">
        <f t="shared" si="71"/>
        <v>3.8045123466446396E-2</v>
      </c>
      <c r="G793" s="2">
        <f t="shared" si="69"/>
        <v>6.2392193941503638E-2</v>
      </c>
      <c r="H793" s="2" t="str">
        <f t="shared" si="70"/>
        <v>Sell</v>
      </c>
    </row>
    <row r="794" spans="1:8" ht="13.5" x14ac:dyDescent="0.25">
      <c r="A794" s="3">
        <f>TITRES_STAT!B797</f>
        <v>43938</v>
      </c>
      <c r="B794" s="5">
        <f>TITRES_STAT!D797</f>
        <v>1.8714999999999999</v>
      </c>
      <c r="C794" s="2">
        <f t="shared" si="72"/>
        <v>2.1246316212509431</v>
      </c>
      <c r="D794" s="2">
        <f t="shared" si="68"/>
        <v>2.0185791738025931</v>
      </c>
      <c r="E794" s="2">
        <f t="shared" si="67"/>
        <v>0.10605244744834996</v>
      </c>
      <c r="F794" s="2">
        <f t="shared" si="71"/>
        <v>5.1646588262827114E-2</v>
      </c>
      <c r="G794" s="2">
        <f t="shared" si="69"/>
        <v>5.4405859185522848E-2</v>
      </c>
      <c r="H794" s="2" t="str">
        <f t="shared" si="70"/>
        <v>Sell</v>
      </c>
    </row>
    <row r="795" spans="1:8" ht="13.5" x14ac:dyDescent="0.25">
      <c r="A795" s="3">
        <f>TITRES_STAT!B798</f>
        <v>43941</v>
      </c>
      <c r="B795" s="5">
        <f>TITRES_STAT!D798</f>
        <v>1.9142999999999999</v>
      </c>
      <c r="C795" s="2">
        <f t="shared" si="72"/>
        <v>2.1144882949046444</v>
      </c>
      <c r="D795" s="2">
        <f t="shared" si="68"/>
        <v>2.0108547905579566</v>
      </c>
      <c r="E795" s="2">
        <f t="shared" si="67"/>
        <v>0.10363350434668783</v>
      </c>
      <c r="F795" s="2">
        <f t="shared" si="71"/>
        <v>6.2043971479599259E-2</v>
      </c>
      <c r="G795" s="2">
        <f t="shared" si="69"/>
        <v>4.1589532867088573E-2</v>
      </c>
      <c r="H795" s="2" t="str">
        <f t="shared" si="70"/>
        <v>Sell</v>
      </c>
    </row>
    <row r="796" spans="1:8" ht="13.5" x14ac:dyDescent="0.25">
      <c r="A796" s="3">
        <f>TITRES_STAT!B799</f>
        <v>43942</v>
      </c>
      <c r="B796" s="5">
        <f>TITRES_STAT!D799</f>
        <v>1.9463999999999999</v>
      </c>
      <c r="C796" s="2">
        <f t="shared" si="72"/>
        <v>2.0968439418423914</v>
      </c>
      <c r="D796" s="2">
        <f t="shared" si="68"/>
        <v>2.0060803616277378</v>
      </c>
      <c r="E796" s="2">
        <f t="shared" ref="E796:E859" si="73">C796-D796</f>
        <v>9.0763580214653583E-2</v>
      </c>
      <c r="F796" s="2">
        <f t="shared" si="71"/>
        <v>6.7787893226610121E-2</v>
      </c>
      <c r="G796" s="2">
        <f t="shared" si="69"/>
        <v>2.2975686988043462E-2</v>
      </c>
      <c r="H796" s="2" t="str">
        <f t="shared" si="70"/>
        <v>Sell</v>
      </c>
    </row>
    <row r="797" spans="1:8" ht="13.5" x14ac:dyDescent="0.25">
      <c r="A797" s="3">
        <f>TITRES_STAT!B800</f>
        <v>43943</v>
      </c>
      <c r="B797" s="5">
        <f>TITRES_STAT!D800</f>
        <v>1.9892000000000001</v>
      </c>
      <c r="C797" s="2">
        <f t="shared" si="72"/>
        <v>2.0728679507897159</v>
      </c>
      <c r="D797" s="2">
        <f t="shared" ref="D797:D860" si="74">$D$4*B797+(1-$D$4)*D796</f>
        <v>2.0048299644701277</v>
      </c>
      <c r="E797" s="2">
        <f t="shared" si="73"/>
        <v>6.8037986319588128E-2</v>
      </c>
      <c r="F797" s="2">
        <f t="shared" si="71"/>
        <v>6.7837911845205726E-2</v>
      </c>
      <c r="G797" s="2">
        <f t="shared" si="69"/>
        <v>2.0007447438240289E-4</v>
      </c>
      <c r="H797" s="2" t="str">
        <f t="shared" si="70"/>
        <v>Sell</v>
      </c>
    </row>
    <row r="798" spans="1:8" ht="13.5" x14ac:dyDescent="0.25">
      <c r="A798" s="3">
        <f>TITRES_STAT!B801</f>
        <v>43944</v>
      </c>
      <c r="B798" s="5">
        <f>TITRES_STAT!D801</f>
        <v>1.9838</v>
      </c>
      <c r="C798" s="2">
        <f t="shared" si="72"/>
        <v>2.0443651891297598</v>
      </c>
      <c r="D798" s="2">
        <f t="shared" si="74"/>
        <v>2.0032721893241923</v>
      </c>
      <c r="E798" s="2">
        <f t="shared" si="73"/>
        <v>4.1092999805567576E-2</v>
      </c>
      <c r="F798" s="2">
        <f t="shared" si="71"/>
        <v>6.2488929437278101E-2</v>
      </c>
      <c r="G798" s="2">
        <f t="shared" si="69"/>
        <v>-2.1395929631710525E-2</v>
      </c>
      <c r="H798" s="2" t="str">
        <f t="shared" si="70"/>
        <v>Hold</v>
      </c>
    </row>
    <row r="799" spans="1:8" ht="13.5" x14ac:dyDescent="0.25">
      <c r="A799" s="3">
        <f>TITRES_STAT!B802</f>
        <v>43945</v>
      </c>
      <c r="B799" s="5">
        <f>TITRES_STAT!D802</f>
        <v>1.9623999999999999</v>
      </c>
      <c r="C799" s="2">
        <f t="shared" si="72"/>
        <v>2.0243551600328735</v>
      </c>
      <c r="D799" s="2">
        <f t="shared" si="74"/>
        <v>2.0002446197446226</v>
      </c>
      <c r="E799" s="2">
        <f t="shared" si="73"/>
        <v>2.4110540288250881E-2</v>
      </c>
      <c r="F799" s="2">
        <f t="shared" si="71"/>
        <v>5.4813251607472656E-2</v>
      </c>
      <c r="G799" s="2">
        <f t="shared" si="69"/>
        <v>-3.0702711319221775E-2</v>
      </c>
      <c r="H799" s="2" t="str">
        <f t="shared" si="70"/>
        <v>Hold</v>
      </c>
    </row>
    <row r="800" spans="1:8" ht="13.5" x14ac:dyDescent="0.25">
      <c r="A800" s="3">
        <f>TITRES_STAT!B803</f>
        <v>43948</v>
      </c>
      <c r="B800" s="5">
        <f>TITRES_STAT!D803</f>
        <v>1.9517</v>
      </c>
      <c r="C800" s="2">
        <f t="shared" si="72"/>
        <v>2.014823596950893</v>
      </c>
      <c r="D800" s="2">
        <f t="shared" si="74"/>
        <v>1.9966487219857618</v>
      </c>
      <c r="E800" s="2">
        <f t="shared" si="73"/>
        <v>1.8174874965131149E-2</v>
      </c>
      <c r="F800" s="2">
        <f t="shared" si="71"/>
        <v>4.7485576279004356E-2</v>
      </c>
      <c r="G800" s="2">
        <f t="shared" si="69"/>
        <v>-2.9310701313873207E-2</v>
      </c>
      <c r="H800" s="2" t="str">
        <f t="shared" si="70"/>
        <v>Hold</v>
      </c>
    </row>
    <row r="801" spans="1:8" ht="13.5" x14ac:dyDescent="0.25">
      <c r="A801" s="3">
        <f>TITRES_STAT!B804</f>
        <v>43949</v>
      </c>
      <c r="B801" s="5">
        <f>TITRES_STAT!D804</f>
        <v>1.8983000000000001</v>
      </c>
      <c r="C801" s="2">
        <f t="shared" si="72"/>
        <v>2.0141584281892171</v>
      </c>
      <c r="D801" s="2">
        <f t="shared" si="74"/>
        <v>1.9893636314682979</v>
      </c>
      <c r="E801" s="2">
        <f t="shared" si="73"/>
        <v>2.4794796720919221E-2</v>
      </c>
      <c r="F801" s="2">
        <f t="shared" si="71"/>
        <v>4.2947420367387336E-2</v>
      </c>
      <c r="G801" s="2">
        <f t="shared" si="69"/>
        <v>-1.8152623646468115E-2</v>
      </c>
      <c r="H801" s="2" t="str">
        <f t="shared" si="70"/>
        <v>Hold</v>
      </c>
    </row>
    <row r="802" spans="1:8" ht="13.5" x14ac:dyDescent="0.25">
      <c r="A802" s="3">
        <f>TITRES_STAT!B805</f>
        <v>43950</v>
      </c>
      <c r="B802" s="5">
        <f>TITRES_STAT!D805</f>
        <v>1.8448</v>
      </c>
      <c r="C802" s="2">
        <f t="shared" si="72"/>
        <v>2.0045494392370298</v>
      </c>
      <c r="D802" s="2">
        <f t="shared" si="74"/>
        <v>1.978655214322498</v>
      </c>
      <c r="E802" s="2">
        <f t="shared" si="73"/>
        <v>2.5894224914531749E-2</v>
      </c>
      <c r="F802" s="2">
        <f t="shared" si="71"/>
        <v>3.9536781276816216E-2</v>
      </c>
      <c r="G802" s="2">
        <f t="shared" si="69"/>
        <v>-1.3642556362284466E-2</v>
      </c>
      <c r="H802" s="2" t="str">
        <f t="shared" si="70"/>
        <v>Hold</v>
      </c>
    </row>
    <row r="803" spans="1:8" ht="13.5" x14ac:dyDescent="0.25">
      <c r="A803" s="3">
        <f>TITRES_STAT!B806</f>
        <v>43951</v>
      </c>
      <c r="B803" s="5">
        <f>TITRES_STAT!D806</f>
        <v>1.8662000000000001</v>
      </c>
      <c r="C803" s="2">
        <f t="shared" si="72"/>
        <v>1.9882033716621021</v>
      </c>
      <c r="D803" s="2">
        <f t="shared" si="74"/>
        <v>1.9703251984467576</v>
      </c>
      <c r="E803" s="2">
        <f t="shared" si="73"/>
        <v>1.7878173215344573E-2</v>
      </c>
      <c r="F803" s="2">
        <f t="shared" si="71"/>
        <v>3.5205059664521886E-2</v>
      </c>
      <c r="G803" s="2">
        <f t="shared" si="69"/>
        <v>-1.7326886449177313E-2</v>
      </c>
      <c r="H803" s="2" t="str">
        <f t="shared" si="70"/>
        <v>Hold</v>
      </c>
    </row>
    <row r="804" spans="1:8" ht="13.5" x14ac:dyDescent="0.25">
      <c r="A804" s="3">
        <f>TITRES_STAT!B807</f>
        <v>43955</v>
      </c>
      <c r="B804" s="5">
        <f>TITRES_STAT!D807</f>
        <v>1.8983000000000001</v>
      </c>
      <c r="C804" s="2">
        <f t="shared" si="72"/>
        <v>1.9702490067910094</v>
      </c>
      <c r="D804" s="2">
        <f t="shared" si="74"/>
        <v>1.9649899985618124</v>
      </c>
      <c r="E804" s="2">
        <f t="shared" si="73"/>
        <v>5.2590082291970042E-3</v>
      </c>
      <c r="F804" s="2">
        <f t="shared" si="71"/>
        <v>2.9215849377456912E-2</v>
      </c>
      <c r="G804" s="2">
        <f t="shared" ref="G804:G867" si="75">E804-F804</f>
        <v>-2.3956841148259907E-2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43956</v>
      </c>
      <c r="B805" s="5">
        <f>TITRES_STAT!D808</f>
        <v>1.9517</v>
      </c>
      <c r="C805" s="2">
        <f t="shared" si="72"/>
        <v>1.9616414672847002</v>
      </c>
      <c r="D805" s="2">
        <f t="shared" si="74"/>
        <v>1.9640055542239003</v>
      </c>
      <c r="E805" s="2">
        <f t="shared" si="73"/>
        <v>-2.3640869392000941E-3</v>
      </c>
      <c r="F805" s="2">
        <f t="shared" ref="F805:F868" si="77">(E805*(2/(10)))+((1-(2/10))*F804)</f>
        <v>2.2899862114125515E-2</v>
      </c>
      <c r="G805" s="2">
        <f t="shared" si="75"/>
        <v>-2.5263949053325609E-2</v>
      </c>
      <c r="H805" s="2" t="str">
        <f t="shared" si="76"/>
        <v>Hold</v>
      </c>
    </row>
    <row r="806" spans="1:8" ht="13.5" x14ac:dyDescent="0.25">
      <c r="A806" s="3">
        <f>TITRES_STAT!B809</f>
        <v>43957</v>
      </c>
      <c r="B806" s="5">
        <f>TITRES_STAT!D809</f>
        <v>1.9784999999999999</v>
      </c>
      <c r="C806" s="2">
        <f t="shared" si="72"/>
        <v>1.9592966261639773</v>
      </c>
      <c r="D806" s="2">
        <f t="shared" si="74"/>
        <v>1.9650792168739817</v>
      </c>
      <c r="E806" s="2">
        <f t="shared" si="73"/>
        <v>-5.7825907100044205E-3</v>
      </c>
      <c r="F806" s="2">
        <f t="shared" si="77"/>
        <v>1.7163371549299526E-2</v>
      </c>
      <c r="G806" s="2">
        <f t="shared" si="75"/>
        <v>-2.2945962259303947E-2</v>
      </c>
      <c r="H806" s="2" t="str">
        <f t="shared" si="76"/>
        <v>Hold</v>
      </c>
    </row>
    <row r="807" spans="1:8" ht="13.5" x14ac:dyDescent="0.25">
      <c r="A807" s="3">
        <f>TITRES_STAT!B810</f>
        <v>43958</v>
      </c>
      <c r="B807" s="5">
        <f>TITRES_STAT!D810</f>
        <v>1.9196</v>
      </c>
      <c r="C807" s="2">
        <f t="shared" si="72"/>
        <v>1.963897145215673</v>
      </c>
      <c r="D807" s="2">
        <f t="shared" si="74"/>
        <v>1.9617103859944276</v>
      </c>
      <c r="E807" s="2">
        <f t="shared" si="73"/>
        <v>2.186759221245449E-3</v>
      </c>
      <c r="F807" s="2">
        <f t="shared" si="77"/>
        <v>1.4168049083688711E-2</v>
      </c>
      <c r="G807" s="2">
        <f t="shared" si="75"/>
        <v>-1.1981289862443262E-2</v>
      </c>
      <c r="H807" s="2" t="str">
        <f t="shared" si="76"/>
        <v>Hold</v>
      </c>
    </row>
    <row r="808" spans="1:8" ht="13.5" x14ac:dyDescent="0.25">
      <c r="A808" s="3">
        <f>TITRES_STAT!B811</f>
        <v>43959</v>
      </c>
      <c r="B808" s="5">
        <f>TITRES_STAT!D811</f>
        <v>1.8662000000000001</v>
      </c>
      <c r="C808" s="2">
        <f t="shared" si="72"/>
        <v>1.9669591228748002</v>
      </c>
      <c r="D808" s="2">
        <f t="shared" si="74"/>
        <v>1.9546355425874329</v>
      </c>
      <c r="E808" s="2">
        <f t="shared" si="73"/>
        <v>1.2323580287367353E-2</v>
      </c>
      <c r="F808" s="2">
        <f t="shared" si="77"/>
        <v>1.3799155324424441E-2</v>
      </c>
      <c r="G808" s="2">
        <f t="shared" si="75"/>
        <v>-1.4755750370570881E-3</v>
      </c>
      <c r="H808" s="2" t="str">
        <f t="shared" si="76"/>
        <v>Hold</v>
      </c>
    </row>
    <row r="809" spans="1:8" ht="13.5" x14ac:dyDescent="0.25">
      <c r="A809" s="3">
        <f>TITRES_STAT!B812</f>
        <v>43962</v>
      </c>
      <c r="B809" s="5">
        <f>TITRES_STAT!D812</f>
        <v>1.8608</v>
      </c>
      <c r="C809" s="2">
        <f t="shared" si="72"/>
        <v>1.9662577193556001</v>
      </c>
      <c r="D809" s="2">
        <f t="shared" si="74"/>
        <v>1.9476847616550303</v>
      </c>
      <c r="E809" s="2">
        <f t="shared" si="73"/>
        <v>1.857295770056977E-2</v>
      </c>
      <c r="F809" s="2">
        <f t="shared" si="77"/>
        <v>1.4753915799653506E-2</v>
      </c>
      <c r="G809" s="2">
        <f t="shared" si="75"/>
        <v>3.8190419009162639E-3</v>
      </c>
      <c r="H809" s="2" t="str">
        <f t="shared" si="76"/>
        <v>Sell</v>
      </c>
    </row>
    <row r="810" spans="1:8" ht="13.5" x14ac:dyDescent="0.25">
      <c r="A810" s="3">
        <f>TITRES_STAT!B813</f>
        <v>43963</v>
      </c>
      <c r="B810" s="5">
        <f>TITRES_STAT!D813</f>
        <v>1.9036</v>
      </c>
      <c r="C810" s="2">
        <f t="shared" si="72"/>
        <v>1.9640180702239691</v>
      </c>
      <c r="D810" s="2">
        <f t="shared" si="74"/>
        <v>1.9444192237546578</v>
      </c>
      <c r="E810" s="2">
        <f t="shared" si="73"/>
        <v>1.9598846469311315E-2</v>
      </c>
      <c r="F810" s="2">
        <f t="shared" si="77"/>
        <v>1.5722901933585068E-2</v>
      </c>
      <c r="G810" s="2">
        <f t="shared" si="75"/>
        <v>3.8759445357262473E-3</v>
      </c>
      <c r="H810" s="2" t="str">
        <f t="shared" si="76"/>
        <v>Sell</v>
      </c>
    </row>
    <row r="811" spans="1:8" ht="13.5" x14ac:dyDescent="0.25">
      <c r="A811" s="3">
        <f>TITRES_STAT!B814</f>
        <v>43964</v>
      </c>
      <c r="B811" s="5">
        <f>TITRES_STAT!D814</f>
        <v>1.9142999999999999</v>
      </c>
      <c r="C811" s="2">
        <f t="shared" si="72"/>
        <v>1.9539075978818201</v>
      </c>
      <c r="D811" s="2">
        <f t="shared" si="74"/>
        <v>1.9421881701432016</v>
      </c>
      <c r="E811" s="2">
        <f t="shared" si="73"/>
        <v>1.171942773861856E-2</v>
      </c>
      <c r="F811" s="2">
        <f t="shared" si="77"/>
        <v>1.4922207094591767E-2</v>
      </c>
      <c r="G811" s="2">
        <f t="shared" si="75"/>
        <v>-3.2027793559732069E-3</v>
      </c>
      <c r="H811" s="2" t="str">
        <f t="shared" si="76"/>
        <v>Hold</v>
      </c>
    </row>
    <row r="812" spans="1:8" ht="13.5" x14ac:dyDescent="0.25">
      <c r="A812" s="3">
        <f>TITRES_STAT!B815</f>
        <v>43965</v>
      </c>
      <c r="B812" s="5">
        <f>TITRES_STAT!D815</f>
        <v>1.9196</v>
      </c>
      <c r="C812" s="2">
        <f t="shared" si="72"/>
        <v>1.9371218135923092</v>
      </c>
      <c r="D812" s="2">
        <f t="shared" si="74"/>
        <v>1.9405149723548163</v>
      </c>
      <c r="E812" s="2">
        <f t="shared" si="73"/>
        <v>-3.3931587625071202E-3</v>
      </c>
      <c r="F812" s="2">
        <f t="shared" si="77"/>
        <v>1.125913392317199E-2</v>
      </c>
      <c r="G812" s="2">
        <f t="shared" si="75"/>
        <v>-1.465229268567911E-2</v>
      </c>
      <c r="H812" s="2" t="str">
        <f t="shared" si="76"/>
        <v>Hold</v>
      </c>
    </row>
    <row r="813" spans="1:8" ht="13.5" x14ac:dyDescent="0.25">
      <c r="A813" s="3">
        <f>TITRES_STAT!B816</f>
        <v>43966</v>
      </c>
      <c r="B813" s="5">
        <f>TITRES_STAT!D816</f>
        <v>1.8769</v>
      </c>
      <c r="C813" s="2">
        <f t="shared" si="72"/>
        <v>1.9262107653473386</v>
      </c>
      <c r="D813" s="2">
        <f t="shared" si="74"/>
        <v>1.9358027521803856</v>
      </c>
      <c r="E813" s="2">
        <f t="shared" si="73"/>
        <v>-9.5919868330469615E-3</v>
      </c>
      <c r="F813" s="2">
        <f t="shared" si="77"/>
        <v>7.0889097719281993E-3</v>
      </c>
      <c r="G813" s="2">
        <f t="shared" si="75"/>
        <v>-1.6680896604975161E-2</v>
      </c>
      <c r="H813" s="2" t="str">
        <f t="shared" si="76"/>
        <v>Hold</v>
      </c>
    </row>
    <row r="814" spans="1:8" ht="13.5" x14ac:dyDescent="0.25">
      <c r="A814" s="3">
        <f>TITRES_STAT!B817</f>
        <v>43969</v>
      </c>
      <c r="B814" s="5">
        <f>TITRES_STAT!D817</f>
        <v>1.8769</v>
      </c>
      <c r="C814" s="2">
        <f t="shared" si="72"/>
        <v>1.9219168014477481</v>
      </c>
      <c r="D814" s="2">
        <f t="shared" si="74"/>
        <v>1.9314395853522088</v>
      </c>
      <c r="E814" s="2">
        <f t="shared" si="73"/>
        <v>-9.5227839044607077E-3</v>
      </c>
      <c r="F814" s="2">
        <f t="shared" si="77"/>
        <v>3.7665710366504178E-3</v>
      </c>
      <c r="G814" s="2">
        <f t="shared" si="75"/>
        <v>-1.3289354941111126E-2</v>
      </c>
      <c r="H814" s="2" t="str">
        <f t="shared" si="76"/>
        <v>Hold</v>
      </c>
    </row>
    <row r="815" spans="1:8" ht="13.5" x14ac:dyDescent="0.25">
      <c r="A815" s="3">
        <f>TITRES_STAT!B818</f>
        <v>43970</v>
      </c>
      <c r="B815" s="5">
        <f>TITRES_STAT!D818</f>
        <v>1.8983000000000001</v>
      </c>
      <c r="C815" s="2">
        <f t="shared" si="72"/>
        <v>1.9264988319942482</v>
      </c>
      <c r="D815" s="2">
        <f t="shared" si="74"/>
        <v>1.9289848012520452</v>
      </c>
      <c r="E815" s="2">
        <f t="shared" si="73"/>
        <v>-2.4859692577969827E-3</v>
      </c>
      <c r="F815" s="2">
        <f t="shared" si="77"/>
        <v>2.5160629777609377E-3</v>
      </c>
      <c r="G815" s="2">
        <f t="shared" si="75"/>
        <v>-5.0020322355579204E-3</v>
      </c>
      <c r="H815" s="2" t="str">
        <f t="shared" si="76"/>
        <v>Hold</v>
      </c>
    </row>
    <row r="816" spans="1:8" ht="13.5" x14ac:dyDescent="0.25">
      <c r="A816" s="3">
        <f>TITRES_STAT!B819</f>
        <v>43971</v>
      </c>
      <c r="B816" s="5">
        <f>TITRES_STAT!D819</f>
        <v>1.8448</v>
      </c>
      <c r="C816" s="2">
        <f t="shared" si="72"/>
        <v>1.9344990116874405</v>
      </c>
      <c r="D816" s="2">
        <f t="shared" si="74"/>
        <v>1.9227488900481899</v>
      </c>
      <c r="E816" s="2">
        <f t="shared" si="73"/>
        <v>1.1750121639250599E-2</v>
      </c>
      <c r="F816" s="2">
        <f t="shared" si="77"/>
        <v>4.3628747100588703E-3</v>
      </c>
      <c r="G816" s="2">
        <f t="shared" si="75"/>
        <v>7.3872469291917289E-3</v>
      </c>
      <c r="H816" s="2" t="str">
        <f t="shared" si="76"/>
        <v>Sell</v>
      </c>
    </row>
    <row r="817" spans="1:8" ht="13.5" x14ac:dyDescent="0.25">
      <c r="A817" s="3">
        <f>TITRES_STAT!B820</f>
        <v>43972</v>
      </c>
      <c r="B817" s="5">
        <f>TITRES_STAT!D820</f>
        <v>1.8341000000000001</v>
      </c>
      <c r="C817" s="2">
        <f t="shared" si="72"/>
        <v>1.9322068560432188</v>
      </c>
      <c r="D817" s="2">
        <f t="shared" si="74"/>
        <v>1.9161823056001759</v>
      </c>
      <c r="E817" s="2">
        <f t="shared" si="73"/>
        <v>1.6024550443042962E-2</v>
      </c>
      <c r="F817" s="2">
        <f t="shared" si="77"/>
        <v>6.6952098566556897E-3</v>
      </c>
      <c r="G817" s="2">
        <f t="shared" si="75"/>
        <v>9.3293405863872723E-3</v>
      </c>
      <c r="H817" s="2" t="str">
        <f t="shared" si="76"/>
        <v>Sell</v>
      </c>
    </row>
    <row r="818" spans="1:8" ht="13.5" x14ac:dyDescent="0.25">
      <c r="A818" s="3">
        <f>TITRES_STAT!B821</f>
        <v>43973</v>
      </c>
      <c r="B818" s="5">
        <f>TITRES_STAT!D821</f>
        <v>1.7806</v>
      </c>
      <c r="C818" s="2">
        <f t="shared" si="72"/>
        <v>1.9220519551134929</v>
      </c>
      <c r="D818" s="2">
        <f t="shared" si="74"/>
        <v>1.9061391718520149</v>
      </c>
      <c r="E818" s="2">
        <f t="shared" si="73"/>
        <v>1.5912783261478047E-2</v>
      </c>
      <c r="F818" s="2">
        <f t="shared" si="77"/>
        <v>8.5387245376201612E-3</v>
      </c>
      <c r="G818" s="2">
        <f t="shared" si="75"/>
        <v>7.3740587238578861E-3</v>
      </c>
      <c r="H818" s="2" t="str">
        <f t="shared" si="76"/>
        <v>Sell</v>
      </c>
    </row>
    <row r="819" spans="1:8" ht="13.5" x14ac:dyDescent="0.25">
      <c r="A819" s="3">
        <f>TITRES_STAT!B822</f>
        <v>43977</v>
      </c>
      <c r="B819" s="5">
        <f>TITRES_STAT!D822</f>
        <v>1.8287</v>
      </c>
      <c r="C819" s="2">
        <f t="shared" si="72"/>
        <v>1.9126285774037248</v>
      </c>
      <c r="D819" s="2">
        <f t="shared" si="74"/>
        <v>1.9004029369000137</v>
      </c>
      <c r="E819" s="2">
        <f t="shared" si="73"/>
        <v>1.222564050371111E-2</v>
      </c>
      <c r="F819" s="2">
        <f t="shared" si="77"/>
        <v>9.2761077308383504E-3</v>
      </c>
      <c r="G819" s="2">
        <f t="shared" si="75"/>
        <v>2.9495327728727601E-3</v>
      </c>
      <c r="H819" s="2" t="str">
        <f t="shared" si="76"/>
        <v>Sell</v>
      </c>
    </row>
    <row r="820" spans="1:8" ht="13.5" x14ac:dyDescent="0.25">
      <c r="A820" s="3">
        <f>TITRES_STAT!B823</f>
        <v>43978</v>
      </c>
      <c r="B820" s="5">
        <f>TITRES_STAT!D823</f>
        <v>1.8714999999999999</v>
      </c>
      <c r="C820" s="2">
        <f t="shared" si="72"/>
        <v>1.9112395654954595</v>
      </c>
      <c r="D820" s="2">
        <f t="shared" si="74"/>
        <v>1.8982619786111239</v>
      </c>
      <c r="E820" s="2">
        <f t="shared" si="73"/>
        <v>1.297758688433559E-2</v>
      </c>
      <c r="F820" s="2">
        <f t="shared" si="77"/>
        <v>1.0016403561537799E-2</v>
      </c>
      <c r="G820" s="2">
        <f t="shared" si="75"/>
        <v>2.9611833227977911E-3</v>
      </c>
      <c r="H820" s="2" t="str">
        <f t="shared" si="76"/>
        <v>Sell</v>
      </c>
    </row>
    <row r="821" spans="1:8" ht="13.5" x14ac:dyDescent="0.25">
      <c r="A821" s="3">
        <f>TITRES_STAT!B824</f>
        <v>43979</v>
      </c>
      <c r="B821" s="5">
        <f>TITRES_STAT!D824</f>
        <v>1.8714999999999999</v>
      </c>
      <c r="C821" s="2">
        <f t="shared" si="72"/>
        <v>1.911710401573081</v>
      </c>
      <c r="D821" s="2">
        <f t="shared" si="74"/>
        <v>1.8962796098251147</v>
      </c>
      <c r="E821" s="2">
        <f t="shared" si="73"/>
        <v>1.5430791747966355E-2</v>
      </c>
      <c r="F821" s="2">
        <f t="shared" si="77"/>
        <v>1.1099281198823511E-2</v>
      </c>
      <c r="G821" s="2">
        <f t="shared" si="75"/>
        <v>4.3315105491428443E-3</v>
      </c>
      <c r="H821" s="2" t="str">
        <f t="shared" si="76"/>
        <v>Sell</v>
      </c>
    </row>
    <row r="822" spans="1:8" ht="13.5" x14ac:dyDescent="0.25">
      <c r="A822" s="3">
        <f>TITRES_STAT!B825</f>
        <v>43980</v>
      </c>
      <c r="B822" s="5">
        <f>TITRES_STAT!D825</f>
        <v>1.8714999999999999</v>
      </c>
      <c r="C822" s="2">
        <f t="shared" si="72"/>
        <v>1.9129241859464532</v>
      </c>
      <c r="D822" s="2">
        <f t="shared" si="74"/>
        <v>1.8944440831714024</v>
      </c>
      <c r="E822" s="2">
        <f t="shared" si="73"/>
        <v>1.8480102775050744E-2</v>
      </c>
      <c r="F822" s="2">
        <f t="shared" si="77"/>
        <v>1.2575445514068957E-2</v>
      </c>
      <c r="G822" s="2">
        <f t="shared" si="75"/>
        <v>5.9046572609817872E-3</v>
      </c>
      <c r="H822" s="2" t="str">
        <f t="shared" si="76"/>
        <v>Sell</v>
      </c>
    </row>
    <row r="823" spans="1:8" ht="13.5" x14ac:dyDescent="0.25">
      <c r="A823" s="3">
        <f>TITRES_STAT!B826</f>
        <v>43983</v>
      </c>
      <c r="B823" s="5">
        <f>TITRES_STAT!D826</f>
        <v>1.8608</v>
      </c>
      <c r="C823" s="2">
        <f t="shared" si="72"/>
        <v>1.9073820034931526</v>
      </c>
      <c r="D823" s="2">
        <f t="shared" si="74"/>
        <v>1.8919519288624096</v>
      </c>
      <c r="E823" s="2">
        <f t="shared" si="73"/>
        <v>1.5430074630742974E-2</v>
      </c>
      <c r="F823" s="2">
        <f t="shared" si="77"/>
        <v>1.3146371337403762E-2</v>
      </c>
      <c r="G823" s="2">
        <f t="shared" si="75"/>
        <v>2.2837032933392121E-3</v>
      </c>
      <c r="H823" s="2" t="str">
        <f t="shared" si="76"/>
        <v>Sell</v>
      </c>
    </row>
    <row r="824" spans="1:8" ht="13.5" x14ac:dyDescent="0.25">
      <c r="A824" s="3">
        <f>TITRES_STAT!B827</f>
        <v>43984</v>
      </c>
      <c r="B824" s="5">
        <f>TITRES_STAT!D827</f>
        <v>1.8662000000000001</v>
      </c>
      <c r="C824" s="2">
        <f t="shared" si="72"/>
        <v>1.902692464494206</v>
      </c>
      <c r="D824" s="2">
        <f t="shared" si="74"/>
        <v>1.890044378576305</v>
      </c>
      <c r="E824" s="2">
        <f t="shared" si="73"/>
        <v>1.2648085917901009E-2</v>
      </c>
      <c r="F824" s="2">
        <f t="shared" si="77"/>
        <v>1.3046714253503212E-2</v>
      </c>
      <c r="G824" s="2">
        <f t="shared" si="75"/>
        <v>-3.9862833560220384E-4</v>
      </c>
      <c r="H824" s="2" t="str">
        <f t="shared" si="76"/>
        <v>Hold</v>
      </c>
    </row>
    <row r="825" spans="1:8" ht="13.5" x14ac:dyDescent="0.25">
      <c r="A825" s="3">
        <f>TITRES_STAT!B828</f>
        <v>43985</v>
      </c>
      <c r="B825" s="5">
        <f>TITRES_STAT!D828</f>
        <v>1.9089</v>
      </c>
      <c r="C825" s="2">
        <f t="shared" si="72"/>
        <v>1.9020167007258666</v>
      </c>
      <c r="D825" s="2">
        <f t="shared" si="74"/>
        <v>1.8914410912743564</v>
      </c>
      <c r="E825" s="2">
        <f t="shared" si="73"/>
        <v>1.0575609451510148E-2</v>
      </c>
      <c r="F825" s="2">
        <f t="shared" si="77"/>
        <v>1.2552493293104599E-2</v>
      </c>
      <c r="G825" s="2">
        <f t="shared" si="75"/>
        <v>-1.9768838415944508E-3</v>
      </c>
      <c r="H825" s="2" t="str">
        <f t="shared" si="76"/>
        <v>Hold</v>
      </c>
    </row>
    <row r="826" spans="1:8" ht="13.5" x14ac:dyDescent="0.25">
      <c r="A826" s="3">
        <f>TITRES_STAT!B829</f>
        <v>43986</v>
      </c>
      <c r="B826" s="5">
        <f>TITRES_STAT!D829</f>
        <v>1.8554999999999999</v>
      </c>
      <c r="C826" s="2">
        <f t="shared" si="72"/>
        <v>1.8932141313834254</v>
      </c>
      <c r="D826" s="2">
        <f t="shared" si="74"/>
        <v>1.8887787882169969</v>
      </c>
      <c r="E826" s="2">
        <f t="shared" si="73"/>
        <v>4.4353431664285736E-3</v>
      </c>
      <c r="F826" s="2">
        <f t="shared" si="77"/>
        <v>1.0929063267769394E-2</v>
      </c>
      <c r="G826" s="2">
        <f t="shared" si="75"/>
        <v>-6.4937201013408209E-3</v>
      </c>
      <c r="H826" s="2" t="str">
        <f t="shared" si="76"/>
        <v>Hold</v>
      </c>
    </row>
    <row r="827" spans="1:8" ht="13.5" x14ac:dyDescent="0.25">
      <c r="A827" s="3">
        <f>TITRES_STAT!B830</f>
        <v>43987</v>
      </c>
      <c r="B827" s="5">
        <f>TITRES_STAT!D830</f>
        <v>1.8608</v>
      </c>
      <c r="C827" s="2">
        <f t="shared" si="72"/>
        <v>1.8841196496321291</v>
      </c>
      <c r="D827" s="2">
        <f t="shared" si="74"/>
        <v>1.8867062853861081</v>
      </c>
      <c r="E827" s="2">
        <f t="shared" si="73"/>
        <v>-2.5866357539789941E-3</v>
      </c>
      <c r="F827" s="2">
        <f t="shared" si="77"/>
        <v>8.2259234634197171E-3</v>
      </c>
      <c r="G827" s="2">
        <f t="shared" si="75"/>
        <v>-1.0812559217398711E-2</v>
      </c>
      <c r="H827" s="2" t="str">
        <f t="shared" si="76"/>
        <v>Hold</v>
      </c>
    </row>
    <row r="828" spans="1:8" ht="13.5" x14ac:dyDescent="0.25">
      <c r="A828" s="3">
        <f>TITRES_STAT!B831</f>
        <v>43990</v>
      </c>
      <c r="B828" s="5">
        <f>TITRES_STAT!D831</f>
        <v>1.9731000000000001</v>
      </c>
      <c r="C828" s="2">
        <f t="shared" si="72"/>
        <v>1.8681935496887245</v>
      </c>
      <c r="D828" s="2">
        <f t="shared" si="74"/>
        <v>1.8931058198019519</v>
      </c>
      <c r="E828" s="2">
        <f t="shared" si="73"/>
        <v>-2.4912270113227386E-2</v>
      </c>
      <c r="F828" s="2">
        <f t="shared" si="77"/>
        <v>1.5982847480902965E-3</v>
      </c>
      <c r="G828" s="2">
        <f t="shared" si="75"/>
        <v>-2.6510554861317683E-2</v>
      </c>
      <c r="H828" s="2" t="str">
        <f t="shared" si="76"/>
        <v>Hold</v>
      </c>
    </row>
    <row r="829" spans="1:8" ht="13.5" x14ac:dyDescent="0.25">
      <c r="A829" s="3">
        <f>TITRES_STAT!B832</f>
        <v>43991</v>
      </c>
      <c r="B829" s="5">
        <f>TITRES_STAT!D832</f>
        <v>2.0853999999999999</v>
      </c>
      <c r="C829" s="2">
        <f t="shared" si="72"/>
        <v>1.8621176189673823</v>
      </c>
      <c r="D829" s="2">
        <f t="shared" si="74"/>
        <v>1.9073498331499554</v>
      </c>
      <c r="E829" s="2">
        <f t="shared" si="73"/>
        <v>-4.5232214182573172E-2</v>
      </c>
      <c r="F829" s="2">
        <f t="shared" si="77"/>
        <v>-7.7678150380423982E-3</v>
      </c>
      <c r="G829" s="2">
        <f t="shared" si="75"/>
        <v>-3.7464399144530772E-2</v>
      </c>
      <c r="H829" s="2" t="str">
        <f t="shared" si="76"/>
        <v>Hold</v>
      </c>
    </row>
    <row r="830" spans="1:8" ht="13.5" x14ac:dyDescent="0.25">
      <c r="A830" s="3">
        <f>TITRES_STAT!B833</f>
        <v>43992</v>
      </c>
      <c r="B830" s="5">
        <f>TITRES_STAT!D833</f>
        <v>2.0105</v>
      </c>
      <c r="C830" s="2">
        <f t="shared" si="72"/>
        <v>1.8635610622031695</v>
      </c>
      <c r="D830" s="2">
        <f t="shared" si="74"/>
        <v>1.9149905862499588</v>
      </c>
      <c r="E830" s="2">
        <f t="shared" si="73"/>
        <v>-5.1429524046789243E-2</v>
      </c>
      <c r="F830" s="2">
        <f t="shared" si="77"/>
        <v>-1.6500156839791769E-2</v>
      </c>
      <c r="G830" s="2">
        <f t="shared" si="75"/>
        <v>-3.4929367206997478E-2</v>
      </c>
      <c r="H830" s="2" t="str">
        <f t="shared" si="76"/>
        <v>Hold</v>
      </c>
    </row>
    <row r="831" spans="1:8" ht="13.5" x14ac:dyDescent="0.25">
      <c r="A831" s="3">
        <f>TITRES_STAT!B834</f>
        <v>43993</v>
      </c>
      <c r="B831" s="5">
        <f>TITRES_STAT!D834</f>
        <v>2.0373000000000001</v>
      </c>
      <c r="C831" s="2">
        <f t="shared" si="72"/>
        <v>1.8647824372488357</v>
      </c>
      <c r="D831" s="2">
        <f t="shared" si="74"/>
        <v>1.9240505428240358</v>
      </c>
      <c r="E831" s="2">
        <f t="shared" si="73"/>
        <v>-5.9268105575200014E-2</v>
      </c>
      <c r="F831" s="2">
        <f t="shared" si="77"/>
        <v>-2.505374658687342E-2</v>
      </c>
      <c r="G831" s="2">
        <f t="shared" si="75"/>
        <v>-3.4214358988326594E-2</v>
      </c>
      <c r="H831" s="2" t="str">
        <f t="shared" si="76"/>
        <v>Hold</v>
      </c>
    </row>
    <row r="832" spans="1:8" ht="13.5" x14ac:dyDescent="0.25">
      <c r="A832" s="3">
        <f>TITRES_STAT!B835</f>
        <v>43994</v>
      </c>
      <c r="B832" s="5">
        <f>TITRES_STAT!D835</f>
        <v>2.0051999999999999</v>
      </c>
      <c r="C832" s="2">
        <f t="shared" si="72"/>
        <v>1.8658159084413226</v>
      </c>
      <c r="D832" s="2">
        <f t="shared" si="74"/>
        <v>1.9300616137259592</v>
      </c>
      <c r="E832" s="2">
        <f t="shared" si="73"/>
        <v>-6.4245705284636578E-2</v>
      </c>
      <c r="F832" s="2">
        <f t="shared" si="77"/>
        <v>-3.2892138326426054E-2</v>
      </c>
      <c r="G832" s="2">
        <f t="shared" si="75"/>
        <v>-3.1353566958210524E-2</v>
      </c>
      <c r="H832" s="2" t="str">
        <f t="shared" si="76"/>
        <v>Hold</v>
      </c>
    </row>
    <row r="833" spans="1:8" ht="13.5" x14ac:dyDescent="0.25">
      <c r="A833" s="3">
        <f>TITRES_STAT!B836</f>
        <v>43997</v>
      </c>
      <c r="B833" s="5">
        <f>TITRES_STAT!D836</f>
        <v>1.9731000000000001</v>
      </c>
      <c r="C833" s="2">
        <f t="shared" si="72"/>
        <v>1.8650442302195807</v>
      </c>
      <c r="D833" s="2">
        <f t="shared" si="74"/>
        <v>1.9332496423388512</v>
      </c>
      <c r="E833" s="2">
        <f t="shared" si="73"/>
        <v>-6.8205412119270559E-2</v>
      </c>
      <c r="F833" s="2">
        <f t="shared" si="77"/>
        <v>-3.9954793084994958E-2</v>
      </c>
      <c r="G833" s="2">
        <f t="shared" si="75"/>
        <v>-2.8250619034275601E-2</v>
      </c>
      <c r="H833" s="2" t="str">
        <f t="shared" si="76"/>
        <v>Hold</v>
      </c>
    </row>
    <row r="834" spans="1:8" ht="13.5" x14ac:dyDescent="0.25">
      <c r="A834" s="3">
        <f>TITRES_STAT!B837</f>
        <v>43998</v>
      </c>
      <c r="B834" s="5">
        <f>TITRES_STAT!D837</f>
        <v>1.9731000000000001</v>
      </c>
      <c r="C834" s="2">
        <f t="shared" si="72"/>
        <v>1.8652220409550297</v>
      </c>
      <c r="D834" s="2">
        <f t="shared" si="74"/>
        <v>1.9362015206841214</v>
      </c>
      <c r="E834" s="2">
        <f t="shared" si="73"/>
        <v>-7.0979479729091688E-2</v>
      </c>
      <c r="F834" s="2">
        <f t="shared" si="77"/>
        <v>-4.6159730413814305E-2</v>
      </c>
      <c r="G834" s="2">
        <f t="shared" si="75"/>
        <v>-2.4819749315277383E-2</v>
      </c>
      <c r="H834" s="2" t="str">
        <f t="shared" si="76"/>
        <v>Hold</v>
      </c>
    </row>
    <row r="835" spans="1:8" ht="13.5" x14ac:dyDescent="0.25">
      <c r="A835" s="3">
        <f>TITRES_STAT!B838</f>
        <v>43999</v>
      </c>
      <c r="B835" s="5">
        <f>TITRES_STAT!D838</f>
        <v>1.9623999999999999</v>
      </c>
      <c r="C835" s="2">
        <f t="shared" si="72"/>
        <v>1.8719417269619483</v>
      </c>
      <c r="D835" s="2">
        <f t="shared" si="74"/>
        <v>1.938142148781594</v>
      </c>
      <c r="E835" s="2">
        <f t="shared" si="73"/>
        <v>-6.6200421819645694E-2</v>
      </c>
      <c r="F835" s="2">
        <f t="shared" si="77"/>
        <v>-5.0167868694980591E-2</v>
      </c>
      <c r="G835" s="2">
        <f t="shared" si="75"/>
        <v>-1.6032553124665103E-2</v>
      </c>
      <c r="H835" s="2" t="str">
        <f t="shared" si="76"/>
        <v>Hold</v>
      </c>
    </row>
    <row r="836" spans="1:8" ht="13.5" x14ac:dyDescent="0.25">
      <c r="A836" s="3">
        <f>TITRES_STAT!B839</f>
        <v>44000</v>
      </c>
      <c r="B836" s="5">
        <f>TITRES_STAT!D839</f>
        <v>1.9571000000000001</v>
      </c>
      <c r="C836" s="2">
        <f t="shared" si="72"/>
        <v>1.8694122305062639</v>
      </c>
      <c r="D836" s="2">
        <f t="shared" si="74"/>
        <v>1.9395464340570314</v>
      </c>
      <c r="E836" s="2">
        <f t="shared" si="73"/>
        <v>-7.0134203550767493E-2</v>
      </c>
      <c r="F836" s="2">
        <f t="shared" si="77"/>
        <v>-5.416113566613797E-2</v>
      </c>
      <c r="G836" s="2">
        <f t="shared" si="75"/>
        <v>-1.5973067884629523E-2</v>
      </c>
      <c r="H836" s="2" t="str">
        <f t="shared" si="76"/>
        <v>Hold</v>
      </c>
    </row>
    <row r="837" spans="1:8" ht="13.5" x14ac:dyDescent="0.25">
      <c r="A837" s="3">
        <f>TITRES_STAT!B840</f>
        <v>44001</v>
      </c>
      <c r="B837" s="5">
        <f>TITRES_STAT!D840</f>
        <v>1.925</v>
      </c>
      <c r="C837" s="2">
        <f t="shared" si="72"/>
        <v>1.8680872719668387</v>
      </c>
      <c r="D837" s="2">
        <f t="shared" si="74"/>
        <v>1.9384689204231773</v>
      </c>
      <c r="E837" s="2">
        <f t="shared" si="73"/>
        <v>-7.0381648456338652E-2</v>
      </c>
      <c r="F837" s="2">
        <f t="shared" si="77"/>
        <v>-5.7405238224178111E-2</v>
      </c>
      <c r="G837" s="2">
        <f t="shared" si="75"/>
        <v>-1.2976410232160542E-2</v>
      </c>
      <c r="H837" s="2" t="str">
        <f t="shared" si="76"/>
        <v>Hold</v>
      </c>
    </row>
    <row r="838" spans="1:8" ht="13.5" x14ac:dyDescent="0.25">
      <c r="A838" s="3">
        <f>TITRES_STAT!B841</f>
        <v>44004</v>
      </c>
      <c r="B838" s="5">
        <f>TITRES_STAT!D841</f>
        <v>1.9089</v>
      </c>
      <c r="C838" s="2">
        <f t="shared" si="72"/>
        <v>1.8842430762796325</v>
      </c>
      <c r="D838" s="2">
        <f t="shared" si="74"/>
        <v>1.9362786300214605</v>
      </c>
      <c r="E838" s="2">
        <f t="shared" si="73"/>
        <v>-5.2035553741828E-2</v>
      </c>
      <c r="F838" s="2">
        <f t="shared" si="77"/>
        <v>-5.6331301327708097E-2</v>
      </c>
      <c r="G838" s="2">
        <f t="shared" si="75"/>
        <v>4.295747585880097E-3</v>
      </c>
      <c r="H838" s="2" t="str">
        <f t="shared" si="76"/>
        <v>Sell</v>
      </c>
    </row>
    <row r="839" spans="1:8" ht="13.5" x14ac:dyDescent="0.25">
      <c r="A839" s="3">
        <f>TITRES_STAT!B842</f>
        <v>44005</v>
      </c>
      <c r="B839" s="5">
        <f>TITRES_STAT!D842</f>
        <v>1.9410000000000001</v>
      </c>
      <c r="C839" s="2">
        <f t="shared" si="72"/>
        <v>1.9151902953135351</v>
      </c>
      <c r="D839" s="2">
        <f t="shared" si="74"/>
        <v>1.936628361130982</v>
      </c>
      <c r="E839" s="2">
        <f t="shared" si="73"/>
        <v>-2.1438065817446894E-2</v>
      </c>
      <c r="F839" s="2">
        <f t="shared" si="77"/>
        <v>-4.9352654225655858E-2</v>
      </c>
      <c r="G839" s="2">
        <f t="shared" si="75"/>
        <v>2.7914588408208964E-2</v>
      </c>
      <c r="H839" s="2" t="str">
        <f t="shared" si="76"/>
        <v>Sell</v>
      </c>
    </row>
    <row r="840" spans="1:8" ht="13.5" x14ac:dyDescent="0.25">
      <c r="A840" s="3">
        <f>TITRES_STAT!B843</f>
        <v>44006</v>
      </c>
      <c r="B840" s="5">
        <f>TITRES_STAT!D843</f>
        <v>1.9196</v>
      </c>
      <c r="C840" s="2">
        <f t="shared" si="72"/>
        <v>1.9298533268037605</v>
      </c>
      <c r="D840" s="2">
        <f t="shared" si="74"/>
        <v>1.9353670010472057</v>
      </c>
      <c r="E840" s="2">
        <f t="shared" si="73"/>
        <v>-5.5136742434451769E-3</v>
      </c>
      <c r="F840" s="2">
        <f t="shared" si="77"/>
        <v>-4.0584858229213726E-2</v>
      </c>
      <c r="G840" s="2">
        <f t="shared" si="75"/>
        <v>3.5071183985768549E-2</v>
      </c>
      <c r="H840" s="2" t="str">
        <f t="shared" si="76"/>
        <v>Sell</v>
      </c>
    </row>
    <row r="841" spans="1:8" ht="13.5" x14ac:dyDescent="0.25">
      <c r="A841" s="3">
        <f>TITRES_STAT!B844</f>
        <v>44007</v>
      </c>
      <c r="B841" s="5">
        <f>TITRES_STAT!D844</f>
        <v>1.9196</v>
      </c>
      <c r="C841" s="2">
        <f t="shared" si="72"/>
        <v>1.9463835842185668</v>
      </c>
      <c r="D841" s="2">
        <f t="shared" si="74"/>
        <v>1.934199075043709</v>
      </c>
      <c r="E841" s="2">
        <f t="shared" si="73"/>
        <v>1.2184509174857805E-2</v>
      </c>
      <c r="F841" s="2">
        <f t="shared" si="77"/>
        <v>-3.0030984748399422E-2</v>
      </c>
      <c r="G841" s="2">
        <f t="shared" si="75"/>
        <v>4.2215493923257227E-2</v>
      </c>
      <c r="H841" s="2" t="str">
        <f t="shared" si="76"/>
        <v>Sell</v>
      </c>
    </row>
    <row r="842" spans="1:8" ht="13.5" x14ac:dyDescent="0.25">
      <c r="A842" s="3">
        <f>TITRES_STAT!B845</f>
        <v>44008</v>
      </c>
      <c r="B842" s="5">
        <f>TITRES_STAT!D845</f>
        <v>1.9731000000000001</v>
      </c>
      <c r="C842" s="2">
        <f t="shared" si="72"/>
        <v>1.9554322635695565</v>
      </c>
      <c r="D842" s="2">
        <f t="shared" si="74"/>
        <v>1.9370806250404713</v>
      </c>
      <c r="E842" s="2">
        <f t="shared" si="73"/>
        <v>1.8351638529085168E-2</v>
      </c>
      <c r="F842" s="2">
        <f t="shared" si="77"/>
        <v>-2.0354460092902506E-2</v>
      </c>
      <c r="G842" s="2">
        <f t="shared" si="75"/>
        <v>3.8706098621987678E-2</v>
      </c>
      <c r="H842" s="2" t="str">
        <f t="shared" si="76"/>
        <v>Sell</v>
      </c>
    </row>
    <row r="843" spans="1:8" ht="13.5" x14ac:dyDescent="0.25">
      <c r="A843" s="3">
        <f>TITRES_STAT!B846</f>
        <v>44011</v>
      </c>
      <c r="B843" s="5">
        <f>TITRES_STAT!D846</f>
        <v>1.9517</v>
      </c>
      <c r="C843" s="2">
        <f t="shared" si="72"/>
        <v>1.9581503768665476</v>
      </c>
      <c r="D843" s="2">
        <f t="shared" si="74"/>
        <v>1.9381635417041401</v>
      </c>
      <c r="E843" s="2">
        <f t="shared" si="73"/>
        <v>1.9986835162407512E-2</v>
      </c>
      <c r="F843" s="2">
        <f t="shared" si="77"/>
        <v>-1.2286201041840503E-2</v>
      </c>
      <c r="G843" s="2">
        <f t="shared" si="75"/>
        <v>3.2273036204248012E-2</v>
      </c>
      <c r="H843" s="2" t="str">
        <f t="shared" si="76"/>
        <v>Sell</v>
      </c>
    </row>
    <row r="844" spans="1:8" ht="13.5" x14ac:dyDescent="0.25">
      <c r="A844" s="3">
        <f>TITRES_STAT!B847</f>
        <v>44012</v>
      </c>
      <c r="B844" s="5">
        <f>TITRES_STAT!D847</f>
        <v>2.0318999999999998</v>
      </c>
      <c r="C844" s="2">
        <f t="shared" si="72"/>
        <v>1.9604503188870788</v>
      </c>
      <c r="D844" s="2">
        <f t="shared" si="74"/>
        <v>1.9451069830593888</v>
      </c>
      <c r="E844" s="2">
        <f t="shared" si="73"/>
        <v>1.5343335827689986E-2</v>
      </c>
      <c r="F844" s="2">
        <f t="shared" si="77"/>
        <v>-6.7602936679344063E-3</v>
      </c>
      <c r="G844" s="2">
        <f t="shared" si="75"/>
        <v>2.2103629495624392E-2</v>
      </c>
      <c r="H844" s="2" t="str">
        <f t="shared" si="76"/>
        <v>Sell</v>
      </c>
    </row>
    <row r="845" spans="1:8" ht="13.5" x14ac:dyDescent="0.25">
      <c r="A845" s="3">
        <f>TITRES_STAT!B848</f>
        <v>44013</v>
      </c>
      <c r="B845" s="5">
        <f>TITRES_STAT!D848</f>
        <v>1.9944999999999999</v>
      </c>
      <c r="C845" s="2">
        <f t="shared" si="72"/>
        <v>1.9607502698275283</v>
      </c>
      <c r="D845" s="2">
        <f t="shared" si="74"/>
        <v>1.9487657250549897</v>
      </c>
      <c r="E845" s="2">
        <f t="shared" si="73"/>
        <v>1.198454477253863E-2</v>
      </c>
      <c r="F845" s="2">
        <f t="shared" si="77"/>
        <v>-3.0113259798397992E-3</v>
      </c>
      <c r="G845" s="2">
        <f t="shared" si="75"/>
        <v>1.4995870752378428E-2</v>
      </c>
      <c r="H845" s="2" t="str">
        <f t="shared" si="76"/>
        <v>Sell</v>
      </c>
    </row>
    <row r="846" spans="1:8" ht="13.5" x14ac:dyDescent="0.25">
      <c r="A846" s="3">
        <f>TITRES_STAT!B849</f>
        <v>44014</v>
      </c>
      <c r="B846" s="5">
        <f>TITRES_STAT!D849</f>
        <v>1.9678</v>
      </c>
      <c r="C846" s="2">
        <f t="shared" si="72"/>
        <v>1.9601886898540626</v>
      </c>
      <c r="D846" s="2">
        <f t="shared" si="74"/>
        <v>1.9501756713472125</v>
      </c>
      <c r="E846" s="2">
        <f t="shared" si="73"/>
        <v>1.0013018506850102E-2</v>
      </c>
      <c r="F846" s="2">
        <f t="shared" si="77"/>
        <v>-4.06457082501819E-4</v>
      </c>
      <c r="G846" s="2">
        <f t="shared" si="75"/>
        <v>1.0419475589351921E-2</v>
      </c>
      <c r="H846" s="2" t="str">
        <f t="shared" si="76"/>
        <v>Sell</v>
      </c>
    </row>
    <row r="847" spans="1:8" ht="13.5" x14ac:dyDescent="0.25">
      <c r="A847" s="3">
        <f>TITRES_STAT!B850</f>
        <v>44015</v>
      </c>
      <c r="B847" s="5">
        <f>TITRES_STAT!D850</f>
        <v>2.0105</v>
      </c>
      <c r="C847" s="2">
        <f t="shared" ref="C847:C910" si="78">$C$4*B837+C846*(1-$C$4)</f>
        <v>1.9547750452611299</v>
      </c>
      <c r="D847" s="2">
        <f t="shared" si="74"/>
        <v>1.9546441401363079</v>
      </c>
      <c r="E847" s="2">
        <f t="shared" si="73"/>
        <v>1.3090512482194505E-4</v>
      </c>
      <c r="F847" s="2">
        <f t="shared" si="77"/>
        <v>-2.9898464103706623E-4</v>
      </c>
      <c r="G847" s="2">
        <f t="shared" si="75"/>
        <v>4.2988976585901128E-4</v>
      </c>
      <c r="H847" s="2" t="str">
        <f t="shared" si="76"/>
        <v>Sell</v>
      </c>
    </row>
    <row r="848" spans="1:8" ht="13.5" x14ac:dyDescent="0.25">
      <c r="A848" s="3">
        <f>TITRES_STAT!B851</f>
        <v>44018</v>
      </c>
      <c r="B848" s="5">
        <f>TITRES_STAT!D851</f>
        <v>1.9731000000000001</v>
      </c>
      <c r="C848" s="2">
        <f t="shared" si="78"/>
        <v>1.9477173459901869</v>
      </c>
      <c r="D848" s="2">
        <f t="shared" si="74"/>
        <v>1.9560112408669519</v>
      </c>
      <c r="E848" s="2">
        <f t="shared" si="73"/>
        <v>-8.2938948767650178E-3</v>
      </c>
      <c r="F848" s="2">
        <f t="shared" si="77"/>
        <v>-1.8979666881826568E-3</v>
      </c>
      <c r="G848" s="2">
        <f t="shared" si="75"/>
        <v>-6.395928188582361E-3</v>
      </c>
      <c r="H848" s="2" t="str">
        <f t="shared" si="76"/>
        <v>Hold</v>
      </c>
    </row>
    <row r="849" spans="1:8" ht="13.5" x14ac:dyDescent="0.25">
      <c r="A849" s="3">
        <f>TITRES_STAT!B852</f>
        <v>44019</v>
      </c>
      <c r="B849" s="5">
        <f>TITRES_STAT!D852</f>
        <v>1.9463999999999999</v>
      </c>
      <c r="C849" s="2">
        <f t="shared" si="78"/>
        <v>1.9466839081455429</v>
      </c>
      <c r="D849" s="2">
        <f t="shared" si="74"/>
        <v>1.9552992970990295</v>
      </c>
      <c r="E849" s="2">
        <f t="shared" si="73"/>
        <v>-8.6153889534865691E-3</v>
      </c>
      <c r="F849" s="2">
        <f t="shared" si="77"/>
        <v>-3.2414511412434395E-3</v>
      </c>
      <c r="G849" s="2">
        <f t="shared" si="75"/>
        <v>-5.3739378122431292E-3</v>
      </c>
      <c r="H849" s="2" t="str">
        <f t="shared" si="76"/>
        <v>Hold</v>
      </c>
    </row>
    <row r="850" spans="1:8" ht="13.5" x14ac:dyDescent="0.25">
      <c r="A850" s="3">
        <f>TITRES_STAT!B853</f>
        <v>44020</v>
      </c>
      <c r="B850" s="5">
        <f>TITRES_STAT!D853</f>
        <v>1.9463999999999999</v>
      </c>
      <c r="C850" s="2">
        <f t="shared" si="78"/>
        <v>1.9425171530462286</v>
      </c>
      <c r="D850" s="2">
        <f t="shared" si="74"/>
        <v>1.9546400899065088</v>
      </c>
      <c r="E850" s="2">
        <f t="shared" si="73"/>
        <v>-1.2122936860280209E-2</v>
      </c>
      <c r="F850" s="2">
        <f t="shared" si="77"/>
        <v>-5.0177482850507936E-3</v>
      </c>
      <c r="G850" s="2">
        <f t="shared" si="75"/>
        <v>-7.1051885752294154E-3</v>
      </c>
      <c r="H850" s="2" t="str">
        <f t="shared" si="76"/>
        <v>Hold</v>
      </c>
    </row>
    <row r="851" spans="1:8" ht="13.5" x14ac:dyDescent="0.25">
      <c r="A851" s="3">
        <f>TITRES_STAT!B854</f>
        <v>44021</v>
      </c>
      <c r="B851" s="5">
        <f>TITRES_STAT!D854</f>
        <v>1.9731000000000001</v>
      </c>
      <c r="C851" s="2">
        <f t="shared" si="78"/>
        <v>1.9389914371929629</v>
      </c>
      <c r="D851" s="2">
        <f t="shared" si="74"/>
        <v>1.9560074906541749</v>
      </c>
      <c r="E851" s="2">
        <f t="shared" si="73"/>
        <v>-1.7016053461212044E-2</v>
      </c>
      <c r="F851" s="2">
        <f t="shared" si="77"/>
        <v>-7.4174093202830447E-3</v>
      </c>
      <c r="G851" s="2">
        <f t="shared" si="75"/>
        <v>-9.5986441409289993E-3</v>
      </c>
      <c r="H851" s="2" t="str">
        <f t="shared" si="76"/>
        <v>Hold</v>
      </c>
    </row>
    <row r="852" spans="1:8" ht="13.5" x14ac:dyDescent="0.25">
      <c r="A852" s="3">
        <f>TITRES_STAT!B855</f>
        <v>44022</v>
      </c>
      <c r="B852" s="5">
        <f>TITRES_STAT!D855</f>
        <v>1.9571000000000001</v>
      </c>
      <c r="C852" s="2">
        <f t="shared" si="78"/>
        <v>1.9442389083940457</v>
      </c>
      <c r="D852" s="2">
        <f t="shared" si="74"/>
        <v>1.9560884172723843</v>
      </c>
      <c r="E852" s="2">
        <f t="shared" si="73"/>
        <v>-1.1849508878338577E-2</v>
      </c>
      <c r="F852" s="2">
        <f t="shared" si="77"/>
        <v>-8.3038292318941519E-3</v>
      </c>
      <c r="G852" s="2">
        <f t="shared" si="75"/>
        <v>-3.5456796464444253E-3</v>
      </c>
      <c r="H852" s="2" t="str">
        <f t="shared" si="76"/>
        <v>Hold</v>
      </c>
    </row>
    <row r="853" spans="1:8" ht="13.5" x14ac:dyDescent="0.25">
      <c r="A853" s="3">
        <f>TITRES_STAT!B856</f>
        <v>44025</v>
      </c>
      <c r="B853" s="5">
        <f>TITRES_STAT!D856</f>
        <v>1.9571000000000001</v>
      </c>
      <c r="C853" s="2">
        <f t="shared" si="78"/>
        <v>1.9453867686411157</v>
      </c>
      <c r="D853" s="2">
        <f t="shared" si="74"/>
        <v>1.9561633493262818</v>
      </c>
      <c r="E853" s="2">
        <f t="shared" si="73"/>
        <v>-1.0776580685166071E-2</v>
      </c>
      <c r="F853" s="2">
        <f t="shared" si="77"/>
        <v>-8.798379522548536E-3</v>
      </c>
      <c r="G853" s="2">
        <f t="shared" si="75"/>
        <v>-1.9782011626175346E-3</v>
      </c>
      <c r="H853" s="2" t="str">
        <f t="shared" si="76"/>
        <v>Hold</v>
      </c>
    </row>
    <row r="854" spans="1:8" ht="13.5" x14ac:dyDescent="0.25">
      <c r="A854" s="3">
        <f>TITRES_STAT!B857</f>
        <v>44026</v>
      </c>
      <c r="B854" s="5">
        <f>TITRES_STAT!D857</f>
        <v>1.9784999999999999</v>
      </c>
      <c r="C854" s="2">
        <f t="shared" si="78"/>
        <v>1.9586964965424825</v>
      </c>
      <c r="D854" s="2">
        <f t="shared" si="74"/>
        <v>1.9578179160428535</v>
      </c>
      <c r="E854" s="2">
        <f t="shared" si="73"/>
        <v>8.78580499628967E-4</v>
      </c>
      <c r="F854" s="2">
        <f t="shared" si="77"/>
        <v>-6.8629875181130352E-3</v>
      </c>
      <c r="G854" s="2">
        <f t="shared" si="75"/>
        <v>7.7415680177420022E-3</v>
      </c>
      <c r="H854" s="2" t="str">
        <f t="shared" si="76"/>
        <v>Sell</v>
      </c>
    </row>
    <row r="855" spans="1:8" ht="13.5" x14ac:dyDescent="0.25">
      <c r="A855" s="3">
        <f>TITRES_STAT!B858</f>
        <v>44027</v>
      </c>
      <c r="B855" s="5">
        <f>TITRES_STAT!D858</f>
        <v>2.0051999999999999</v>
      </c>
      <c r="C855" s="2">
        <f t="shared" si="78"/>
        <v>1.9642047278436392</v>
      </c>
      <c r="D855" s="2">
        <f t="shared" si="74"/>
        <v>1.9613277000396792</v>
      </c>
      <c r="E855" s="2">
        <f t="shared" si="73"/>
        <v>2.8770278039600417E-3</v>
      </c>
      <c r="F855" s="2">
        <f t="shared" si="77"/>
        <v>-4.9149844536984198E-3</v>
      </c>
      <c r="G855" s="2">
        <f t="shared" si="75"/>
        <v>7.7920122576584615E-3</v>
      </c>
      <c r="H855" s="2" t="str">
        <f t="shared" si="76"/>
        <v>Sell</v>
      </c>
    </row>
    <row r="856" spans="1:8" ht="13.5" x14ac:dyDescent="0.25">
      <c r="A856" s="3">
        <f>TITRES_STAT!B859</f>
        <v>44028</v>
      </c>
      <c r="B856" s="5">
        <f>TITRES_STAT!D859</f>
        <v>1.9784999999999999</v>
      </c>
      <c r="C856" s="2">
        <f t="shared" si="78"/>
        <v>1.9647578466369255</v>
      </c>
      <c r="D856" s="2">
        <f t="shared" si="74"/>
        <v>1.9625997222589622</v>
      </c>
      <c r="E856" s="2">
        <f t="shared" si="73"/>
        <v>2.1581243779633663E-3</v>
      </c>
      <c r="F856" s="2">
        <f t="shared" si="77"/>
        <v>-3.5003626873660624E-3</v>
      </c>
      <c r="G856" s="2">
        <f t="shared" si="75"/>
        <v>5.6584870653294287E-3</v>
      </c>
      <c r="H856" s="2" t="str">
        <f t="shared" si="76"/>
        <v>Sell</v>
      </c>
    </row>
    <row r="857" spans="1:8" ht="13.5" x14ac:dyDescent="0.25">
      <c r="A857" s="3">
        <f>TITRES_STAT!B860</f>
        <v>44029</v>
      </c>
      <c r="B857" s="5">
        <f>TITRES_STAT!D860</f>
        <v>2.0158999999999998</v>
      </c>
      <c r="C857" s="2">
        <f t="shared" si="78"/>
        <v>1.9717951010004755</v>
      </c>
      <c r="D857" s="2">
        <f t="shared" si="74"/>
        <v>1.9665478909805205</v>
      </c>
      <c r="E857" s="2">
        <f t="shared" si="73"/>
        <v>5.2472100199549843E-3</v>
      </c>
      <c r="F857" s="2">
        <f t="shared" si="77"/>
        <v>-1.7508481459018535E-3</v>
      </c>
      <c r="G857" s="2">
        <f t="shared" si="75"/>
        <v>6.9980581658568375E-3</v>
      </c>
      <c r="H857" s="2" t="str">
        <f t="shared" si="76"/>
        <v>Sell</v>
      </c>
    </row>
    <row r="858" spans="1:8" ht="13.5" x14ac:dyDescent="0.25">
      <c r="A858" s="3">
        <f>TITRES_STAT!B861</f>
        <v>44032</v>
      </c>
      <c r="B858" s="5">
        <f>TITRES_STAT!D861</f>
        <v>1.9678</v>
      </c>
      <c r="C858" s="2">
        <f t="shared" si="78"/>
        <v>1.9719958546927101</v>
      </c>
      <c r="D858" s="2">
        <f t="shared" si="74"/>
        <v>1.9666406397967782</v>
      </c>
      <c r="E858" s="2">
        <f t="shared" si="73"/>
        <v>5.3552148959319368E-3</v>
      </c>
      <c r="F858" s="2">
        <f t="shared" si="77"/>
        <v>-3.2963553753509543E-4</v>
      </c>
      <c r="G858" s="2">
        <f t="shared" si="75"/>
        <v>5.6848504334670322E-3</v>
      </c>
      <c r="H858" s="2" t="str">
        <f t="shared" si="76"/>
        <v>Sell</v>
      </c>
    </row>
    <row r="859" spans="1:8" ht="13.5" x14ac:dyDescent="0.25">
      <c r="A859" s="3">
        <f>TITRES_STAT!B862</f>
        <v>44033</v>
      </c>
      <c r="B859" s="5">
        <f>TITRES_STAT!D862</f>
        <v>1.925</v>
      </c>
      <c r="C859" s="2">
        <f t="shared" si="78"/>
        <v>1.9680580308938316</v>
      </c>
      <c r="D859" s="2">
        <f t="shared" si="74"/>
        <v>1.9635561479599799</v>
      </c>
      <c r="E859" s="2">
        <f t="shared" si="73"/>
        <v>4.5018829338516753E-3</v>
      </c>
      <c r="F859" s="2">
        <f t="shared" si="77"/>
        <v>6.3666815674225867E-4</v>
      </c>
      <c r="G859" s="2">
        <f t="shared" si="75"/>
        <v>3.8652147771094164E-3</v>
      </c>
      <c r="H859" s="2" t="str">
        <f t="shared" si="76"/>
        <v>Sell</v>
      </c>
    </row>
    <row r="860" spans="1:8" ht="13.5" x14ac:dyDescent="0.25">
      <c r="A860" s="3">
        <f>TITRES_STAT!B863</f>
        <v>44034</v>
      </c>
      <c r="B860" s="5">
        <f>TITRES_STAT!D863</f>
        <v>1.9784999999999999</v>
      </c>
      <c r="C860" s="2">
        <f t="shared" si="78"/>
        <v>1.9647260261409345</v>
      </c>
      <c r="D860" s="2">
        <f t="shared" si="74"/>
        <v>1.9646630999629444</v>
      </c>
      <c r="E860" s="2">
        <f t="shared" ref="E860:E923" si="79">C860-D860</f>
        <v>6.2926177990085819E-5</v>
      </c>
      <c r="F860" s="2">
        <f t="shared" si="77"/>
        <v>5.2191976099182416E-4</v>
      </c>
      <c r="G860" s="2">
        <f t="shared" si="75"/>
        <v>-4.5899358300173834E-4</v>
      </c>
      <c r="H860" s="2" t="str">
        <f t="shared" si="76"/>
        <v>Hold</v>
      </c>
    </row>
    <row r="861" spans="1:8" ht="13.5" x14ac:dyDescent="0.25">
      <c r="A861" s="3">
        <f>TITRES_STAT!B864</f>
        <v>44035</v>
      </c>
      <c r="B861" s="5">
        <f>TITRES_STAT!D864</f>
        <v>1.9784999999999999</v>
      </c>
      <c r="C861" s="2">
        <f t="shared" si="78"/>
        <v>1.9660143298115598</v>
      </c>
      <c r="D861" s="2">
        <f t="shared" ref="D861:D924" si="80">$D$4*B861+(1-$D$4)*D860</f>
        <v>1.9656880555212448</v>
      </c>
      <c r="E861" s="2">
        <f t="shared" si="79"/>
        <v>3.2627429031495403E-4</v>
      </c>
      <c r="F861" s="2">
        <f t="shared" si="77"/>
        <v>4.8279066685645019E-4</v>
      </c>
      <c r="G861" s="2">
        <f t="shared" si="75"/>
        <v>-1.5651637654149616E-4</v>
      </c>
      <c r="H861" s="2" t="str">
        <f t="shared" si="76"/>
        <v>Hold</v>
      </c>
    </row>
    <row r="862" spans="1:8" ht="13.5" x14ac:dyDescent="0.25">
      <c r="A862" s="3">
        <f>TITRES_STAT!B865</f>
        <v>44036</v>
      </c>
      <c r="B862" s="5">
        <f>TITRES_STAT!D865</f>
        <v>1.9784999999999999</v>
      </c>
      <c r="C862" s="2">
        <f t="shared" si="78"/>
        <v>1.9646428944559353</v>
      </c>
      <c r="D862" s="2">
        <f t="shared" si="80"/>
        <v>1.966637088445597</v>
      </c>
      <c r="E862" s="2">
        <f t="shared" si="79"/>
        <v>-1.9941939896617189E-3</v>
      </c>
      <c r="F862" s="2">
        <f t="shared" si="77"/>
        <v>-1.2606264447183628E-5</v>
      </c>
      <c r="G862" s="2">
        <f t="shared" si="75"/>
        <v>-1.9815877252145351E-3</v>
      </c>
      <c r="H862" s="2" t="str">
        <f t="shared" si="76"/>
        <v>Hold</v>
      </c>
    </row>
    <row r="863" spans="1:8" ht="13.5" x14ac:dyDescent="0.25">
      <c r="A863" s="3">
        <f>TITRES_STAT!B866</f>
        <v>44039</v>
      </c>
      <c r="B863" s="5">
        <f>TITRES_STAT!D866</f>
        <v>2.0051999999999999</v>
      </c>
      <c r="C863" s="2">
        <f t="shared" si="78"/>
        <v>1.9634824491550222</v>
      </c>
      <c r="D863" s="2">
        <f t="shared" si="80"/>
        <v>1.96949360041259</v>
      </c>
      <c r="E863" s="2">
        <f t="shared" si="79"/>
        <v>-6.0111512575677928E-3</v>
      </c>
      <c r="F863" s="2">
        <f t="shared" si="77"/>
        <v>-1.2123152630713055E-3</v>
      </c>
      <c r="G863" s="2">
        <f t="shared" si="75"/>
        <v>-4.7988359944964873E-3</v>
      </c>
      <c r="H863" s="2" t="str">
        <f t="shared" si="76"/>
        <v>Hold</v>
      </c>
    </row>
    <row r="864" spans="1:8" ht="13.5" x14ac:dyDescent="0.25">
      <c r="A864" s="3">
        <f>TITRES_STAT!B867</f>
        <v>44040</v>
      </c>
      <c r="B864" s="5">
        <f>TITRES_STAT!D867</f>
        <v>1.9784999999999999</v>
      </c>
      <c r="C864" s="2">
        <f t="shared" si="78"/>
        <v>1.9657928415927111</v>
      </c>
      <c r="D864" s="2">
        <f t="shared" si="80"/>
        <v>1.9701607411227686</v>
      </c>
      <c r="E864" s="2">
        <f t="shared" si="79"/>
        <v>-4.3678995300575618E-3</v>
      </c>
      <c r="F864" s="2">
        <f t="shared" si="77"/>
        <v>-1.8434321164685569E-3</v>
      </c>
      <c r="G864" s="2">
        <f t="shared" si="75"/>
        <v>-2.5244674135890049E-3</v>
      </c>
      <c r="H864" s="2" t="str">
        <f t="shared" si="76"/>
        <v>Hold</v>
      </c>
    </row>
    <row r="865" spans="1:8" ht="13.5" x14ac:dyDescent="0.25">
      <c r="A865" s="3">
        <f>TITRES_STAT!B868</f>
        <v>44041</v>
      </c>
      <c r="B865" s="5">
        <f>TITRES_STAT!D868</f>
        <v>1.9731000000000001</v>
      </c>
      <c r="C865" s="2">
        <f t="shared" si="78"/>
        <v>1.9718554813476785</v>
      </c>
      <c r="D865" s="2">
        <f t="shared" si="80"/>
        <v>1.9703784640025637</v>
      </c>
      <c r="E865" s="2">
        <f t="shared" si="79"/>
        <v>1.4770173451148505E-3</v>
      </c>
      <c r="F865" s="2">
        <f t="shared" si="77"/>
        <v>-1.1793422241518756E-3</v>
      </c>
      <c r="G865" s="2">
        <f t="shared" si="75"/>
        <v>2.6563595692667263E-3</v>
      </c>
      <c r="H865" s="2" t="str">
        <f t="shared" si="76"/>
        <v>Sell</v>
      </c>
    </row>
    <row r="866" spans="1:8" ht="13.5" x14ac:dyDescent="0.25">
      <c r="A866" s="3">
        <f>TITRES_STAT!B869</f>
        <v>44042</v>
      </c>
      <c r="B866" s="5">
        <f>TITRES_STAT!D869</f>
        <v>1.9998</v>
      </c>
      <c r="C866" s="2">
        <f t="shared" si="78"/>
        <v>1.9728777149864971</v>
      </c>
      <c r="D866" s="2">
        <f t="shared" si="80"/>
        <v>1.9725578370394108</v>
      </c>
      <c r="E866" s="2">
        <f t="shared" si="79"/>
        <v>3.1987794708632222E-4</v>
      </c>
      <c r="F866" s="2">
        <f t="shared" si="77"/>
        <v>-8.7949818990423604E-4</v>
      </c>
      <c r="G866" s="2">
        <f t="shared" si="75"/>
        <v>1.1993761369905583E-3</v>
      </c>
      <c r="H866" s="2" t="str">
        <f t="shared" si="76"/>
        <v>Sell</v>
      </c>
    </row>
    <row r="867" spans="1:8" ht="13.5" x14ac:dyDescent="0.25">
      <c r="A867" s="3">
        <f>TITRES_STAT!B870</f>
        <v>44046</v>
      </c>
      <c r="B867" s="5">
        <f>TITRES_STAT!D870</f>
        <v>2.0568</v>
      </c>
      <c r="C867" s="2">
        <f t="shared" si="78"/>
        <v>1.9794965280654975</v>
      </c>
      <c r="D867" s="2">
        <f t="shared" si="80"/>
        <v>1.9787979972587137</v>
      </c>
      <c r="E867" s="2">
        <f t="shared" si="79"/>
        <v>6.9853080678372592E-4</v>
      </c>
      <c r="F867" s="2">
        <f t="shared" si="77"/>
        <v>-5.6389239056664367E-4</v>
      </c>
      <c r="G867" s="2">
        <f t="shared" si="75"/>
        <v>1.2624231973503695E-3</v>
      </c>
      <c r="H867" s="2" t="str">
        <f t="shared" si="76"/>
        <v>Sell</v>
      </c>
    </row>
    <row r="868" spans="1:8" ht="13.5" x14ac:dyDescent="0.25">
      <c r="A868" s="3">
        <f>TITRES_STAT!B871</f>
        <v>44047</v>
      </c>
      <c r="B868" s="5">
        <f>TITRES_STAT!D871</f>
        <v>2.1126</v>
      </c>
      <c r="C868" s="2">
        <f t="shared" si="78"/>
        <v>1.9776970622092671</v>
      </c>
      <c r="D868" s="2">
        <f t="shared" si="80"/>
        <v>1.9887092567210312</v>
      </c>
      <c r="E868" s="2">
        <f t="shared" si="79"/>
        <v>-1.1012194511764051E-2</v>
      </c>
      <c r="F868" s="2">
        <f t="shared" si="77"/>
        <v>-2.6535528148061253E-3</v>
      </c>
      <c r="G868" s="2">
        <f t="shared" ref="G868:G931" si="81">E868-F868</f>
        <v>-8.3586416969579254E-3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44048</v>
      </c>
      <c r="B869" s="5">
        <f>TITRES_STAT!D872</f>
        <v>1.9899</v>
      </c>
      <c r="C869" s="2">
        <f t="shared" si="78"/>
        <v>1.9695898218693799</v>
      </c>
      <c r="D869" s="2">
        <f t="shared" si="80"/>
        <v>1.9887974599268807</v>
      </c>
      <c r="E869" s="2">
        <f t="shared" si="79"/>
        <v>-1.9207638057500809E-2</v>
      </c>
      <c r="F869" s="2">
        <f t="shared" ref="F869:F932" si="83">(E869*(2/(10)))+((1-(2/10))*F868)</f>
        <v>-5.9643698633450627E-3</v>
      </c>
      <c r="G869" s="2">
        <f t="shared" si="81"/>
        <v>-1.3243268194155746E-2</v>
      </c>
      <c r="H869" s="2" t="str">
        <f t="shared" si="82"/>
        <v>Hold</v>
      </c>
    </row>
    <row r="870" spans="1:8" ht="13.5" x14ac:dyDescent="0.25">
      <c r="A870" s="3">
        <f>TITRES_STAT!B873</f>
        <v>44049</v>
      </c>
      <c r="B870" s="5">
        <f>TITRES_STAT!D873</f>
        <v>1.9509000000000001</v>
      </c>
      <c r="C870" s="2">
        <f t="shared" si="78"/>
        <v>1.97096061850486</v>
      </c>
      <c r="D870" s="2">
        <f t="shared" si="80"/>
        <v>1.9859902406730376</v>
      </c>
      <c r="E870" s="2">
        <f t="shared" si="79"/>
        <v>-1.5029622168177603E-2</v>
      </c>
      <c r="F870" s="2">
        <f t="shared" si="83"/>
        <v>-7.7774203243115717E-3</v>
      </c>
      <c r="G870" s="2">
        <f t="shared" si="81"/>
        <v>-7.2522018438660315E-3</v>
      </c>
      <c r="H870" s="2" t="str">
        <f t="shared" si="82"/>
        <v>Hold</v>
      </c>
    </row>
    <row r="871" spans="1:8" ht="13.5" x14ac:dyDescent="0.25">
      <c r="A871" s="3">
        <f>TITRES_STAT!B874</f>
        <v>44050</v>
      </c>
      <c r="B871" s="5">
        <f>TITRES_STAT!D874</f>
        <v>1.9509000000000001</v>
      </c>
      <c r="C871" s="2">
        <f t="shared" si="78"/>
        <v>1.9721205233502661</v>
      </c>
      <c r="D871" s="2">
        <f t="shared" si="80"/>
        <v>1.983390963586146</v>
      </c>
      <c r="E871" s="2">
        <f t="shared" si="79"/>
        <v>-1.1270440235879864E-2</v>
      </c>
      <c r="F871" s="2">
        <f t="shared" si="83"/>
        <v>-8.4760243066252308E-3</v>
      </c>
      <c r="G871" s="2">
        <f t="shared" si="81"/>
        <v>-2.7944159292546331E-3</v>
      </c>
      <c r="H871" s="2" t="str">
        <f t="shared" si="82"/>
        <v>Hold</v>
      </c>
    </row>
    <row r="872" spans="1:8" ht="13.5" x14ac:dyDescent="0.25">
      <c r="A872" s="3">
        <f>TITRES_STAT!B875</f>
        <v>44053</v>
      </c>
      <c r="B872" s="5">
        <f>TITRES_STAT!D875</f>
        <v>1.9453</v>
      </c>
      <c r="C872" s="2">
        <f t="shared" si="78"/>
        <v>1.973101981296379</v>
      </c>
      <c r="D872" s="2">
        <f t="shared" si="80"/>
        <v>1.980569410727913</v>
      </c>
      <c r="E872" s="2">
        <f t="shared" si="79"/>
        <v>-7.4674294315340006E-3</v>
      </c>
      <c r="F872" s="2">
        <f t="shared" si="83"/>
        <v>-8.2743053316069858E-3</v>
      </c>
      <c r="G872" s="2">
        <f t="shared" si="81"/>
        <v>8.0687590007298519E-4</v>
      </c>
      <c r="H872" s="2" t="str">
        <f t="shared" si="82"/>
        <v>Sell</v>
      </c>
    </row>
    <row r="873" spans="1:8" ht="13.5" x14ac:dyDescent="0.25">
      <c r="A873" s="3">
        <f>TITRES_STAT!B876</f>
        <v>44054</v>
      </c>
      <c r="B873" s="5">
        <f>TITRES_STAT!D876</f>
        <v>1.9398</v>
      </c>
      <c r="C873" s="2">
        <f t="shared" si="78"/>
        <v>1.978040138020013</v>
      </c>
      <c r="D873" s="2">
        <f t="shared" si="80"/>
        <v>1.977549454377697</v>
      </c>
      <c r="E873" s="2">
        <f t="shared" si="79"/>
        <v>4.9068364231596995E-4</v>
      </c>
      <c r="F873" s="2">
        <f t="shared" si="83"/>
        <v>-6.5213075368223952E-3</v>
      </c>
      <c r="G873" s="2">
        <f t="shared" si="81"/>
        <v>7.0119911791383651E-3</v>
      </c>
      <c r="H873" s="2" t="str">
        <f t="shared" si="82"/>
        <v>Sell</v>
      </c>
    </row>
    <row r="874" spans="1:8" ht="13.5" x14ac:dyDescent="0.25">
      <c r="A874" s="3">
        <f>TITRES_STAT!B877</f>
        <v>44055</v>
      </c>
      <c r="B874" s="5">
        <f>TITRES_STAT!D877</f>
        <v>1.9509000000000001</v>
      </c>
      <c r="C874" s="2">
        <f t="shared" si="78"/>
        <v>1.9781108860169341</v>
      </c>
      <c r="D874" s="2">
        <f t="shared" si="80"/>
        <v>1.9755754207200897</v>
      </c>
      <c r="E874" s="2">
        <f t="shared" si="79"/>
        <v>2.5354652968443414E-3</v>
      </c>
      <c r="F874" s="2">
        <f t="shared" si="83"/>
        <v>-4.709952970089048E-3</v>
      </c>
      <c r="G874" s="2">
        <f t="shared" si="81"/>
        <v>7.2454182669333895E-3</v>
      </c>
      <c r="H874" s="2" t="str">
        <f t="shared" si="82"/>
        <v>Sell</v>
      </c>
    </row>
    <row r="875" spans="1:8" ht="13.5" x14ac:dyDescent="0.25">
      <c r="A875" s="3">
        <f>TITRES_STAT!B878</f>
        <v>44057</v>
      </c>
      <c r="B875" s="5">
        <f>TITRES_STAT!D878</f>
        <v>1.9453</v>
      </c>
      <c r="C875" s="2">
        <f t="shared" si="78"/>
        <v>1.9773399804758673</v>
      </c>
      <c r="D875" s="2">
        <f t="shared" si="80"/>
        <v>1.9733327969630459</v>
      </c>
      <c r="E875" s="2">
        <f t="shared" si="79"/>
        <v>4.0071835128214772E-3</v>
      </c>
      <c r="F875" s="2">
        <f t="shared" si="83"/>
        <v>-2.9665256735069432E-3</v>
      </c>
      <c r="G875" s="2">
        <f t="shared" si="81"/>
        <v>6.9737091863284204E-3</v>
      </c>
      <c r="H875" s="2" t="str">
        <f t="shared" si="82"/>
        <v>Sell</v>
      </c>
    </row>
    <row r="876" spans="1:8" ht="13.5" x14ac:dyDescent="0.25">
      <c r="A876" s="3">
        <f>TITRES_STAT!B879</f>
        <v>44060</v>
      </c>
      <c r="B876" s="5">
        <f>TITRES_STAT!D879</f>
        <v>1.9341999999999999</v>
      </c>
      <c r="C876" s="2">
        <f t="shared" si="78"/>
        <v>1.9807953680949646</v>
      </c>
      <c r="D876" s="2">
        <f t="shared" si="80"/>
        <v>1.9704340712620796</v>
      </c>
      <c r="E876" s="2">
        <f t="shared" si="79"/>
        <v>1.0361296832885003E-2</v>
      </c>
      <c r="F876" s="2">
        <f t="shared" si="83"/>
        <v>-3.0096117222855366E-4</v>
      </c>
      <c r="G876" s="2">
        <f t="shared" si="81"/>
        <v>1.0662258005113556E-2</v>
      </c>
      <c r="H876" s="2" t="str">
        <f t="shared" si="82"/>
        <v>Sell</v>
      </c>
    </row>
    <row r="877" spans="1:8" ht="13.5" x14ac:dyDescent="0.25">
      <c r="A877" s="3">
        <f>TITRES_STAT!B880</f>
        <v>44061</v>
      </c>
      <c r="B877" s="5">
        <f>TITRES_STAT!D880</f>
        <v>1.8839999999999999</v>
      </c>
      <c r="C877" s="2">
        <f t="shared" si="78"/>
        <v>1.9924883883880471</v>
      </c>
      <c r="D877" s="2">
        <f t="shared" si="80"/>
        <v>1.9640315474648884</v>
      </c>
      <c r="E877" s="2">
        <f t="shared" si="79"/>
        <v>2.8456840923158699E-2</v>
      </c>
      <c r="F877" s="2">
        <f t="shared" si="83"/>
        <v>5.4505992468488968E-3</v>
      </c>
      <c r="G877" s="2">
        <f t="shared" si="81"/>
        <v>2.3006241676309803E-2</v>
      </c>
      <c r="H877" s="2" t="str">
        <f t="shared" si="82"/>
        <v>Sell</v>
      </c>
    </row>
    <row r="878" spans="1:8" ht="13.5" x14ac:dyDescent="0.25">
      <c r="A878" s="3">
        <f>TITRES_STAT!B881</f>
        <v>44062</v>
      </c>
      <c r="B878" s="5">
        <f>TITRES_STAT!D881</f>
        <v>1.9453</v>
      </c>
      <c r="C878" s="2">
        <f t="shared" si="78"/>
        <v>2.0109670978668088</v>
      </c>
      <c r="D878" s="2">
        <f t="shared" si="80"/>
        <v>1.962644025430452</v>
      </c>
      <c r="E878" s="2">
        <f t="shared" si="79"/>
        <v>4.8323072436356806E-2</v>
      </c>
      <c r="F878" s="2">
        <f t="shared" si="83"/>
        <v>1.402509388475048E-2</v>
      </c>
      <c r="G878" s="2">
        <f t="shared" si="81"/>
        <v>3.4297978551606323E-2</v>
      </c>
      <c r="H878" s="2" t="str">
        <f t="shared" si="82"/>
        <v>Sell</v>
      </c>
    </row>
    <row r="879" spans="1:8" ht="13.5" x14ac:dyDescent="0.25">
      <c r="A879" s="3">
        <f>TITRES_STAT!B882</f>
        <v>44064</v>
      </c>
      <c r="B879" s="5">
        <f>TITRES_STAT!D882</f>
        <v>1.8839999999999999</v>
      </c>
      <c r="C879" s="2">
        <f t="shared" si="78"/>
        <v>2.0077260058872999</v>
      </c>
      <c r="D879" s="2">
        <f t="shared" si="80"/>
        <v>1.9568185420652333</v>
      </c>
      <c r="E879" s="2">
        <f t="shared" si="79"/>
        <v>5.0907463822066568E-2</v>
      </c>
      <c r="F879" s="2">
        <f t="shared" si="83"/>
        <v>2.14015678722137E-2</v>
      </c>
      <c r="G879" s="2">
        <f t="shared" si="81"/>
        <v>2.9505895949852867E-2</v>
      </c>
      <c r="H879" s="2" t="str">
        <f t="shared" si="82"/>
        <v>Sell</v>
      </c>
    </row>
    <row r="880" spans="1:8" ht="13.5" x14ac:dyDescent="0.25">
      <c r="A880" s="3">
        <f>TITRES_STAT!B883</f>
        <v>44067</v>
      </c>
      <c r="B880" s="5">
        <f>TITRES_STAT!D883</f>
        <v>1.8839999999999999</v>
      </c>
      <c r="C880" s="2">
        <f t="shared" si="78"/>
        <v>1.9989835434430998</v>
      </c>
      <c r="D880" s="2">
        <f t="shared" si="80"/>
        <v>1.9514245759863273</v>
      </c>
      <c r="E880" s="2">
        <f t="shared" si="79"/>
        <v>4.7558967456772461E-2</v>
      </c>
      <c r="F880" s="2">
        <f t="shared" si="83"/>
        <v>2.6633047789125452E-2</v>
      </c>
      <c r="G880" s="2">
        <f t="shared" si="81"/>
        <v>2.0925919667647008E-2</v>
      </c>
      <c r="H880" s="2" t="str">
        <f t="shared" si="82"/>
        <v>Sell</v>
      </c>
    </row>
    <row r="881" spans="1:8" ht="13.5" x14ac:dyDescent="0.25">
      <c r="A881" s="3">
        <f>TITRES_STAT!B884</f>
        <v>44068</v>
      </c>
      <c r="B881" s="5">
        <f>TITRES_STAT!D884</f>
        <v>1.9286000000000001</v>
      </c>
      <c r="C881" s="2">
        <f t="shared" si="78"/>
        <v>1.9915860752210843</v>
      </c>
      <c r="D881" s="2">
        <f t="shared" si="80"/>
        <v>1.9497338666540067</v>
      </c>
      <c r="E881" s="2">
        <f t="shared" si="79"/>
        <v>4.1852208567077609E-2</v>
      </c>
      <c r="F881" s="2">
        <f t="shared" si="83"/>
        <v>2.9676879944715885E-2</v>
      </c>
      <c r="G881" s="2">
        <f t="shared" si="81"/>
        <v>1.2175328622361724E-2</v>
      </c>
      <c r="H881" s="2" t="str">
        <f t="shared" si="82"/>
        <v>Sell</v>
      </c>
    </row>
    <row r="882" spans="1:8" ht="13.5" x14ac:dyDescent="0.25">
      <c r="A882" s="3">
        <f>TITRES_STAT!B885</f>
        <v>44069</v>
      </c>
      <c r="B882" s="5">
        <f>TITRES_STAT!D885</f>
        <v>1.9286000000000001</v>
      </c>
      <c r="C882" s="2">
        <f t="shared" si="78"/>
        <v>1.9844651405716869</v>
      </c>
      <c r="D882" s="2">
        <f t="shared" si="80"/>
        <v>1.9481683950500062</v>
      </c>
      <c r="E882" s="2">
        <f t="shared" si="79"/>
        <v>3.6296745521680718E-2</v>
      </c>
      <c r="F882" s="2">
        <f t="shared" si="83"/>
        <v>3.100085306010885E-2</v>
      </c>
      <c r="G882" s="2">
        <f t="shared" si="81"/>
        <v>5.2958924615718675E-3</v>
      </c>
      <c r="H882" s="2" t="str">
        <f t="shared" si="82"/>
        <v>Sell</v>
      </c>
    </row>
    <row r="883" spans="1:8" ht="13.5" x14ac:dyDescent="0.25">
      <c r="A883" s="3">
        <f>TITRES_STAT!B886</f>
        <v>44070</v>
      </c>
      <c r="B883" s="5">
        <f>TITRES_STAT!D886</f>
        <v>1.9286000000000001</v>
      </c>
      <c r="C883" s="2">
        <f t="shared" si="78"/>
        <v>1.977593580483735</v>
      </c>
      <c r="D883" s="2">
        <f t="shared" si="80"/>
        <v>1.9467188843055612</v>
      </c>
      <c r="E883" s="2">
        <f t="shared" si="79"/>
        <v>3.0874696178173844E-2</v>
      </c>
      <c r="F883" s="2">
        <f t="shared" si="83"/>
        <v>3.0975621683721852E-2</v>
      </c>
      <c r="G883" s="2">
        <f t="shared" si="81"/>
        <v>-1.0092550554800794E-4</v>
      </c>
      <c r="H883" s="2" t="str">
        <f t="shared" si="82"/>
        <v>Hold</v>
      </c>
    </row>
    <row r="884" spans="1:8" ht="13.5" x14ac:dyDescent="0.25">
      <c r="A884" s="3">
        <f>TITRES_STAT!B887</f>
        <v>44071</v>
      </c>
      <c r="B884" s="5">
        <f>TITRES_STAT!D887</f>
        <v>1.923</v>
      </c>
      <c r="C884" s="2">
        <f t="shared" si="78"/>
        <v>1.9734868757939297</v>
      </c>
      <c r="D884" s="2">
        <f t="shared" si="80"/>
        <v>1.9449619299125567</v>
      </c>
      <c r="E884" s="2">
        <f t="shared" si="79"/>
        <v>2.8524945881372998E-2</v>
      </c>
      <c r="F884" s="2">
        <f t="shared" si="83"/>
        <v>3.0485486523252083E-2</v>
      </c>
      <c r="G884" s="2">
        <f t="shared" si="81"/>
        <v>-1.9605406418790848E-3</v>
      </c>
      <c r="H884" s="2" t="str">
        <f t="shared" si="82"/>
        <v>Hold</v>
      </c>
    </row>
    <row r="885" spans="1:8" ht="13.5" x14ac:dyDescent="0.25">
      <c r="A885" s="3">
        <f>TITRES_STAT!B888</f>
        <v>44074</v>
      </c>
      <c r="B885" s="5">
        <f>TITRES_STAT!D888</f>
        <v>1.9398</v>
      </c>
      <c r="C885" s="2">
        <f t="shared" si="78"/>
        <v>1.9691504333640943</v>
      </c>
      <c r="D885" s="2">
        <f t="shared" si="80"/>
        <v>1.9445795647338486</v>
      </c>
      <c r="E885" s="2">
        <f t="shared" si="79"/>
        <v>2.4570868630245712E-2</v>
      </c>
      <c r="F885" s="2">
        <f t="shared" si="83"/>
        <v>2.930256294465081E-2</v>
      </c>
      <c r="G885" s="2">
        <f t="shared" si="81"/>
        <v>-4.7316943144050973E-3</v>
      </c>
      <c r="H885" s="2" t="str">
        <f t="shared" si="82"/>
        <v>Hold</v>
      </c>
    </row>
    <row r="886" spans="1:8" ht="13.5" x14ac:dyDescent="0.25">
      <c r="A886" s="3">
        <f>TITRES_STAT!B889</f>
        <v>44075</v>
      </c>
      <c r="B886" s="5">
        <f>TITRES_STAT!D889</f>
        <v>1.923</v>
      </c>
      <c r="C886" s="2">
        <f t="shared" si="78"/>
        <v>1.9637734436157721</v>
      </c>
      <c r="D886" s="2">
        <f t="shared" si="80"/>
        <v>1.9429810784572672</v>
      </c>
      <c r="E886" s="2">
        <f t="shared" si="79"/>
        <v>2.0792365158504911E-2</v>
      </c>
      <c r="F886" s="2">
        <f t="shared" si="83"/>
        <v>2.7600523387421631E-2</v>
      </c>
      <c r="G886" s="2">
        <f t="shared" si="81"/>
        <v>-6.8081582289167206E-3</v>
      </c>
      <c r="H886" s="2" t="str">
        <f t="shared" si="82"/>
        <v>Hold</v>
      </c>
    </row>
    <row r="887" spans="1:8" ht="13.5" x14ac:dyDescent="0.25">
      <c r="A887" s="3">
        <f>TITRES_STAT!B890</f>
        <v>44076</v>
      </c>
      <c r="B887" s="5">
        <f>TITRES_STAT!D890</f>
        <v>1.8673</v>
      </c>
      <c r="C887" s="2">
        <f t="shared" si="78"/>
        <v>1.9515006061364226</v>
      </c>
      <c r="D887" s="2">
        <f t="shared" si="80"/>
        <v>1.9373750726456178</v>
      </c>
      <c r="E887" s="2">
        <f t="shared" si="79"/>
        <v>1.4125533490804809E-2</v>
      </c>
      <c r="F887" s="2">
        <f t="shared" si="83"/>
        <v>2.4905525408098268E-2</v>
      </c>
      <c r="G887" s="2">
        <f t="shared" si="81"/>
        <v>-1.0779991917293459E-2</v>
      </c>
      <c r="H887" s="2" t="str">
        <f t="shared" si="82"/>
        <v>Hold</v>
      </c>
    </row>
    <row r="888" spans="1:8" ht="13.5" x14ac:dyDescent="0.25">
      <c r="A888" s="3">
        <f>TITRES_STAT!B891</f>
        <v>44077</v>
      </c>
      <c r="B888" s="5">
        <f>TITRES_STAT!D891</f>
        <v>1.923</v>
      </c>
      <c r="C888" s="2">
        <f t="shared" si="78"/>
        <v>1.9505466667308191</v>
      </c>
      <c r="D888" s="2">
        <f t="shared" si="80"/>
        <v>1.9363102524496461</v>
      </c>
      <c r="E888" s="2">
        <f t="shared" si="79"/>
        <v>1.423641428117306E-2</v>
      </c>
      <c r="F888" s="2">
        <f t="shared" si="83"/>
        <v>2.2771703182713231E-2</v>
      </c>
      <c r="G888" s="2">
        <f t="shared" si="81"/>
        <v>-8.5352889015401709E-3</v>
      </c>
      <c r="H888" s="2" t="str">
        <f t="shared" si="82"/>
        <v>Hold</v>
      </c>
    </row>
    <row r="889" spans="1:8" ht="13.5" x14ac:dyDescent="0.25">
      <c r="A889" s="3">
        <f>TITRES_STAT!B892</f>
        <v>44078</v>
      </c>
      <c r="B889" s="5">
        <f>TITRES_STAT!D892</f>
        <v>1.923</v>
      </c>
      <c r="C889" s="2">
        <f t="shared" si="78"/>
        <v>1.9403087180030008</v>
      </c>
      <c r="D889" s="2">
        <f t="shared" si="80"/>
        <v>1.9353243078237463</v>
      </c>
      <c r="E889" s="2">
        <f t="shared" si="79"/>
        <v>4.9844101792544393E-3</v>
      </c>
      <c r="F889" s="2">
        <f t="shared" si="83"/>
        <v>1.9214244582021475E-2</v>
      </c>
      <c r="G889" s="2">
        <f t="shared" si="81"/>
        <v>-1.4229834402767035E-2</v>
      </c>
      <c r="H889" s="2" t="str">
        <f t="shared" si="82"/>
        <v>Hold</v>
      </c>
    </row>
    <row r="890" spans="1:8" ht="13.5" x14ac:dyDescent="0.25">
      <c r="A890" s="3">
        <f>TITRES_STAT!B893</f>
        <v>44081</v>
      </c>
      <c r="B890" s="5">
        <f>TITRES_STAT!D893</f>
        <v>1.923</v>
      </c>
      <c r="C890" s="2">
        <f t="shared" si="78"/>
        <v>1.9316458383102315</v>
      </c>
      <c r="D890" s="2">
        <f t="shared" si="80"/>
        <v>1.9344113961330984</v>
      </c>
      <c r="E890" s="2">
        <f t="shared" si="79"/>
        <v>-2.7655578228669153E-3</v>
      </c>
      <c r="F890" s="2">
        <f t="shared" si="83"/>
        <v>1.4818284101043798E-2</v>
      </c>
      <c r="G890" s="2">
        <f t="shared" si="81"/>
        <v>-1.7583841923910715E-2</v>
      </c>
      <c r="H890" s="2" t="str">
        <f t="shared" si="82"/>
        <v>Hold</v>
      </c>
    </row>
    <row r="891" spans="1:8" ht="13.5" x14ac:dyDescent="0.25">
      <c r="A891" s="3">
        <f>TITRES_STAT!B894</f>
        <v>44082</v>
      </c>
      <c r="B891" s="5">
        <f>TITRES_STAT!D894</f>
        <v>1.8673</v>
      </c>
      <c r="C891" s="2">
        <f t="shared" si="78"/>
        <v>1.9311772478009652</v>
      </c>
      <c r="D891" s="2">
        <f t="shared" si="80"/>
        <v>1.9294401816047209</v>
      </c>
      <c r="E891" s="2">
        <f t="shared" si="79"/>
        <v>1.7370661962443634E-3</v>
      </c>
      <c r="F891" s="2">
        <f t="shared" si="83"/>
        <v>1.2202040520083911E-2</v>
      </c>
      <c r="G891" s="2">
        <f t="shared" si="81"/>
        <v>-1.0464974323839547E-2</v>
      </c>
      <c r="H891" s="2" t="str">
        <f t="shared" si="82"/>
        <v>Hold</v>
      </c>
    </row>
    <row r="892" spans="1:8" ht="13.5" x14ac:dyDescent="0.25">
      <c r="A892" s="3">
        <f>TITRES_STAT!B895</f>
        <v>44083</v>
      </c>
      <c r="B892" s="5">
        <f>TITRES_STAT!D895</f>
        <v>1.8616999999999999</v>
      </c>
      <c r="C892" s="2">
        <f t="shared" si="78"/>
        <v>1.9307807481392782</v>
      </c>
      <c r="D892" s="2">
        <f t="shared" si="80"/>
        <v>1.9244223903747415</v>
      </c>
      <c r="E892" s="2">
        <f t="shared" si="79"/>
        <v>6.3583577645367484E-3</v>
      </c>
      <c r="F892" s="2">
        <f t="shared" si="83"/>
        <v>1.103330396897448E-2</v>
      </c>
      <c r="G892" s="2">
        <f t="shared" si="81"/>
        <v>-4.6749462044377316E-3</v>
      </c>
      <c r="H892" s="2" t="str">
        <f t="shared" si="82"/>
        <v>Hold</v>
      </c>
    </row>
    <row r="893" spans="1:8" ht="13.5" x14ac:dyDescent="0.25">
      <c r="A893" s="3">
        <f>TITRES_STAT!B896</f>
        <v>44084</v>
      </c>
      <c r="B893" s="5">
        <f>TITRES_STAT!D896</f>
        <v>1.806</v>
      </c>
      <c r="C893" s="2">
        <f t="shared" si="78"/>
        <v>1.9304452484255432</v>
      </c>
      <c r="D893" s="2">
        <f t="shared" si="80"/>
        <v>1.915650361458094</v>
      </c>
      <c r="E893" s="2">
        <f t="shared" si="79"/>
        <v>1.4794886967449239E-2</v>
      </c>
      <c r="F893" s="2">
        <f t="shared" si="83"/>
        <v>1.1785620568669433E-2</v>
      </c>
      <c r="G893" s="2">
        <f t="shared" si="81"/>
        <v>3.0092663987798061E-3</v>
      </c>
      <c r="H893" s="2" t="str">
        <f t="shared" si="82"/>
        <v>Sell</v>
      </c>
    </row>
    <row r="894" spans="1:8" ht="13.5" x14ac:dyDescent="0.25">
      <c r="A894" s="3">
        <f>TITRES_STAT!B897</f>
        <v>44085</v>
      </c>
      <c r="B894" s="5">
        <f>TITRES_STAT!D897</f>
        <v>1.8562000000000001</v>
      </c>
      <c r="C894" s="2">
        <f t="shared" si="78"/>
        <v>1.9292998255908442</v>
      </c>
      <c r="D894" s="2">
        <f t="shared" si="80"/>
        <v>1.9112466309797165</v>
      </c>
      <c r="E894" s="2">
        <f t="shared" si="79"/>
        <v>1.8053194611127754E-2</v>
      </c>
      <c r="F894" s="2">
        <f t="shared" si="83"/>
        <v>1.3039135377161098E-2</v>
      </c>
      <c r="G894" s="2">
        <f t="shared" si="81"/>
        <v>5.0140592339666563E-3</v>
      </c>
      <c r="H894" s="2" t="str">
        <f t="shared" si="82"/>
        <v>Sell</v>
      </c>
    </row>
    <row r="895" spans="1:8" ht="13.5" x14ac:dyDescent="0.25">
      <c r="A895" s="3">
        <f>TITRES_STAT!B898</f>
        <v>44088</v>
      </c>
      <c r="B895" s="5">
        <f>TITRES_STAT!D898</f>
        <v>1.8952</v>
      </c>
      <c r="C895" s="2">
        <f t="shared" si="78"/>
        <v>1.9309152370384066</v>
      </c>
      <c r="D895" s="2">
        <f t="shared" si="80"/>
        <v>1.9100579916478857</v>
      </c>
      <c r="E895" s="2">
        <f t="shared" si="79"/>
        <v>2.0857245390520918E-2</v>
      </c>
      <c r="F895" s="2">
        <f t="shared" si="83"/>
        <v>1.4602757379833062E-2</v>
      </c>
      <c r="G895" s="2">
        <f t="shared" si="81"/>
        <v>6.2544880106878559E-3</v>
      </c>
      <c r="H895" s="2" t="str">
        <f t="shared" si="82"/>
        <v>Sell</v>
      </c>
    </row>
    <row r="896" spans="1:8" ht="13.5" x14ac:dyDescent="0.25">
      <c r="A896" s="3">
        <f>TITRES_STAT!B899</f>
        <v>44089</v>
      </c>
      <c r="B896" s="5">
        <f>TITRES_STAT!D899</f>
        <v>1.8673</v>
      </c>
      <c r="C896" s="2">
        <f t="shared" si="78"/>
        <v>1.9296975082632672</v>
      </c>
      <c r="D896" s="2">
        <f t="shared" si="80"/>
        <v>1.9068907330073015</v>
      </c>
      <c r="E896" s="2">
        <f t="shared" si="79"/>
        <v>2.280677525596575E-2</v>
      </c>
      <c r="F896" s="2">
        <f t="shared" si="83"/>
        <v>1.6243560955059598E-2</v>
      </c>
      <c r="G896" s="2">
        <f t="shared" si="81"/>
        <v>6.5632143009061519E-3</v>
      </c>
      <c r="H896" s="2" t="str">
        <f t="shared" si="82"/>
        <v>Sell</v>
      </c>
    </row>
    <row r="897" spans="1:8" ht="13.5" x14ac:dyDescent="0.25">
      <c r="A897" s="3">
        <f>TITRES_STAT!B900</f>
        <v>44090</v>
      </c>
      <c r="B897" s="5">
        <f>TITRES_STAT!D900</f>
        <v>1.8616999999999999</v>
      </c>
      <c r="C897" s="2">
        <f t="shared" si="78"/>
        <v>1.9200978916073801</v>
      </c>
      <c r="D897" s="2">
        <f t="shared" si="80"/>
        <v>1.9035432713030569</v>
      </c>
      <c r="E897" s="2">
        <f t="shared" si="79"/>
        <v>1.6554620304323198E-2</v>
      </c>
      <c r="F897" s="2">
        <f t="shared" si="83"/>
        <v>1.6305772824912319E-2</v>
      </c>
      <c r="G897" s="2">
        <f t="shared" si="81"/>
        <v>2.4884747941087901E-4</v>
      </c>
      <c r="H897" s="2" t="str">
        <f t="shared" si="82"/>
        <v>Sell</v>
      </c>
    </row>
    <row r="898" spans="1:8" ht="13.5" x14ac:dyDescent="0.25">
      <c r="A898" s="3">
        <f>TITRES_STAT!B901</f>
        <v>44091</v>
      </c>
      <c r="B898" s="5">
        <f>TITRES_STAT!D901</f>
        <v>1.9118999999999999</v>
      </c>
      <c r="C898" s="2">
        <f t="shared" si="78"/>
        <v>1.9205443698216293</v>
      </c>
      <c r="D898" s="2">
        <f t="shared" si="80"/>
        <v>1.9041622882435711</v>
      </c>
      <c r="E898" s="2">
        <f t="shared" si="79"/>
        <v>1.6382081578058205E-2</v>
      </c>
      <c r="F898" s="2">
        <f t="shared" si="83"/>
        <v>1.6321034575541498E-2</v>
      </c>
      <c r="G898" s="2">
        <f t="shared" si="81"/>
        <v>6.1047002516707166E-5</v>
      </c>
      <c r="H898" s="2" t="str">
        <f t="shared" si="82"/>
        <v>Sell</v>
      </c>
    </row>
    <row r="899" spans="1:8" ht="13.5" x14ac:dyDescent="0.25">
      <c r="A899" s="3">
        <f>TITRES_STAT!B902</f>
        <v>44092</v>
      </c>
      <c r="B899" s="5">
        <f>TITRES_STAT!D902</f>
        <v>1.9398</v>
      </c>
      <c r="C899" s="2">
        <f t="shared" si="78"/>
        <v>1.9209221590798402</v>
      </c>
      <c r="D899" s="2">
        <f t="shared" si="80"/>
        <v>1.9068021187440474</v>
      </c>
      <c r="E899" s="2">
        <f t="shared" si="79"/>
        <v>1.4120040335792838E-2</v>
      </c>
      <c r="F899" s="2">
        <f t="shared" si="83"/>
        <v>1.5880835727591767E-2</v>
      </c>
      <c r="G899" s="2">
        <f t="shared" si="81"/>
        <v>-1.7607953917989291E-3</v>
      </c>
      <c r="H899" s="2" t="str">
        <f t="shared" si="82"/>
        <v>Hold</v>
      </c>
    </row>
    <row r="900" spans="1:8" ht="13.5" x14ac:dyDescent="0.25">
      <c r="A900" s="3">
        <f>TITRES_STAT!B903</f>
        <v>44095</v>
      </c>
      <c r="B900" s="5">
        <f>TITRES_STAT!D903</f>
        <v>1.9398</v>
      </c>
      <c r="C900" s="2">
        <f t="shared" si="78"/>
        <v>1.921241826913711</v>
      </c>
      <c r="D900" s="2">
        <f t="shared" si="80"/>
        <v>1.9092464062444883</v>
      </c>
      <c r="E900" s="2">
        <f t="shared" si="79"/>
        <v>1.1995420669222767E-2</v>
      </c>
      <c r="F900" s="2">
        <f t="shared" si="83"/>
        <v>1.5103752715917969E-2</v>
      </c>
      <c r="G900" s="2">
        <f t="shared" si="81"/>
        <v>-3.1083320466952016E-3</v>
      </c>
      <c r="H900" s="2" t="str">
        <f t="shared" si="82"/>
        <v>Hold</v>
      </c>
    </row>
    <row r="901" spans="1:8" ht="13.5" x14ac:dyDescent="0.25">
      <c r="A901" s="3">
        <f>TITRES_STAT!B904</f>
        <v>44096</v>
      </c>
      <c r="B901" s="5">
        <f>TITRES_STAT!D904</f>
        <v>1.9398</v>
      </c>
      <c r="C901" s="2">
        <f t="shared" si="78"/>
        <v>1.9129430843116015</v>
      </c>
      <c r="D901" s="2">
        <f t="shared" si="80"/>
        <v>1.911509635411563</v>
      </c>
      <c r="E901" s="2">
        <f t="shared" si="79"/>
        <v>1.433448900038492E-3</v>
      </c>
      <c r="F901" s="2">
        <f t="shared" si="83"/>
        <v>1.2369691952742075E-2</v>
      </c>
      <c r="G901" s="2">
        <f t="shared" si="81"/>
        <v>-1.0936243052703583E-2</v>
      </c>
      <c r="H901" s="2" t="str">
        <f t="shared" si="82"/>
        <v>Hold</v>
      </c>
    </row>
    <row r="902" spans="1:8" ht="13.5" x14ac:dyDescent="0.25">
      <c r="A902" s="3">
        <f>TITRES_STAT!B905</f>
        <v>44097</v>
      </c>
      <c r="B902" s="5">
        <f>TITRES_STAT!D905</f>
        <v>1.9398</v>
      </c>
      <c r="C902" s="2">
        <f t="shared" si="78"/>
        <v>1.9050595328790476</v>
      </c>
      <c r="D902" s="2">
        <f t="shared" si="80"/>
        <v>1.9136052179736693</v>
      </c>
      <c r="E902" s="2">
        <f t="shared" si="79"/>
        <v>-8.5456850946217244E-3</v>
      </c>
      <c r="F902" s="2">
        <f t="shared" si="83"/>
        <v>8.1866165432693157E-3</v>
      </c>
      <c r="G902" s="2">
        <f t="shared" si="81"/>
        <v>-1.673230163789104E-2</v>
      </c>
      <c r="H902" s="2" t="str">
        <f t="shared" si="82"/>
        <v>Hold</v>
      </c>
    </row>
    <row r="903" spans="1:8" ht="13.5" x14ac:dyDescent="0.25">
      <c r="A903" s="3">
        <f>TITRES_STAT!B906</f>
        <v>44098</v>
      </c>
      <c r="B903" s="5">
        <f>TITRES_STAT!D906</f>
        <v>2.0568</v>
      </c>
      <c r="C903" s="2">
        <f t="shared" si="78"/>
        <v>1.8898196047438096</v>
      </c>
      <c r="D903" s="2">
        <f t="shared" si="80"/>
        <v>1.9242122388645087</v>
      </c>
      <c r="E903" s="2">
        <f t="shared" si="79"/>
        <v>-3.4392634120699039E-2</v>
      </c>
      <c r="F903" s="2">
        <f t="shared" si="83"/>
        <v>-3.2923358952435464E-4</v>
      </c>
      <c r="G903" s="2">
        <f t="shared" si="81"/>
        <v>-3.4063400531174681E-2</v>
      </c>
      <c r="H903" s="2" t="str">
        <f t="shared" si="82"/>
        <v>Hold</v>
      </c>
    </row>
    <row r="904" spans="1:8" ht="13.5" x14ac:dyDescent="0.25">
      <c r="A904" s="3">
        <f>TITRES_STAT!B907</f>
        <v>44099</v>
      </c>
      <c r="B904" s="5">
        <f>TITRES_STAT!D907</f>
        <v>2.0234000000000001</v>
      </c>
      <c r="C904" s="2">
        <f t="shared" si="78"/>
        <v>1.8846473578601466</v>
      </c>
      <c r="D904" s="2">
        <f t="shared" si="80"/>
        <v>1.9315594804301006</v>
      </c>
      <c r="E904" s="2">
        <f t="shared" si="79"/>
        <v>-4.6912122569954029E-2</v>
      </c>
      <c r="F904" s="2">
        <f t="shared" si="83"/>
        <v>-9.6458113856102909E-3</v>
      </c>
      <c r="G904" s="2">
        <f t="shared" si="81"/>
        <v>-3.7266311184343738E-2</v>
      </c>
      <c r="H904" s="2" t="str">
        <f t="shared" si="82"/>
        <v>Hold</v>
      </c>
    </row>
    <row r="905" spans="1:8" ht="13.5" x14ac:dyDescent="0.25">
      <c r="A905" s="3">
        <f>TITRES_STAT!B908</f>
        <v>44102</v>
      </c>
      <c r="B905" s="5">
        <f>TITRES_STAT!D908</f>
        <v>2.0234000000000001</v>
      </c>
      <c r="C905" s="2">
        <f t="shared" si="78"/>
        <v>1.8862708412662779</v>
      </c>
      <c r="D905" s="2">
        <f t="shared" si="80"/>
        <v>1.9383624818797229</v>
      </c>
      <c r="E905" s="2">
        <f t="shared" si="79"/>
        <v>-5.2091640613445067E-2</v>
      </c>
      <c r="F905" s="2">
        <f t="shared" si="83"/>
        <v>-1.8134977231177248E-2</v>
      </c>
      <c r="G905" s="2">
        <f t="shared" si="81"/>
        <v>-3.395666338226782E-2</v>
      </c>
      <c r="H905" s="2" t="str">
        <f t="shared" si="82"/>
        <v>Hold</v>
      </c>
    </row>
    <row r="906" spans="1:8" ht="13.5" x14ac:dyDescent="0.25">
      <c r="A906" s="3">
        <f>TITRES_STAT!B909</f>
        <v>44103</v>
      </c>
      <c r="B906" s="5">
        <f>TITRES_STAT!D909</f>
        <v>2.0234000000000001</v>
      </c>
      <c r="C906" s="2">
        <f t="shared" si="78"/>
        <v>1.8833522503022353</v>
      </c>
      <c r="D906" s="2">
        <f t="shared" si="80"/>
        <v>1.9446615572960397</v>
      </c>
      <c r="E906" s="2">
        <f t="shared" si="79"/>
        <v>-6.1309306993804435E-2</v>
      </c>
      <c r="F906" s="2">
        <f t="shared" si="83"/>
        <v>-2.6769843183702687E-2</v>
      </c>
      <c r="G906" s="2">
        <f t="shared" si="81"/>
        <v>-3.4539463810101749E-2</v>
      </c>
      <c r="H906" s="2" t="str">
        <f t="shared" si="82"/>
        <v>Hold</v>
      </c>
    </row>
    <row r="907" spans="1:8" ht="13.5" x14ac:dyDescent="0.25">
      <c r="A907" s="3">
        <f>TITRES_STAT!B910</f>
        <v>44104</v>
      </c>
      <c r="B907" s="5">
        <f>TITRES_STAT!D910</f>
        <v>2.0234999999999999</v>
      </c>
      <c r="C907" s="2">
        <f t="shared" si="78"/>
        <v>1.880021134871122</v>
      </c>
      <c r="D907" s="2">
        <f t="shared" si="80"/>
        <v>1.9505014419407776</v>
      </c>
      <c r="E907" s="2">
        <f t="shared" si="79"/>
        <v>-7.0480307069655579E-2</v>
      </c>
      <c r="F907" s="2">
        <f t="shared" si="83"/>
        <v>-3.5511935960893269E-2</v>
      </c>
      <c r="G907" s="2">
        <f t="shared" si="81"/>
        <v>-3.496837110876231E-2</v>
      </c>
      <c r="H907" s="2" t="str">
        <f t="shared" si="82"/>
        <v>Hold</v>
      </c>
    </row>
    <row r="908" spans="1:8" ht="13.5" x14ac:dyDescent="0.25">
      <c r="A908" s="3">
        <f>TITRES_STAT!B911</f>
        <v>44105</v>
      </c>
      <c r="B908" s="5">
        <f>TITRES_STAT!D911</f>
        <v>1.9632000000000001</v>
      </c>
      <c r="C908" s="2">
        <f t="shared" si="78"/>
        <v>1.8849255756601804</v>
      </c>
      <c r="D908" s="2">
        <f t="shared" si="80"/>
        <v>1.9514420758710904</v>
      </c>
      <c r="E908" s="2">
        <f t="shared" si="79"/>
        <v>-6.6516500210910046E-2</v>
      </c>
      <c r="F908" s="2">
        <f t="shared" si="83"/>
        <v>-4.1712848810896624E-2</v>
      </c>
      <c r="G908" s="2">
        <f t="shared" si="81"/>
        <v>-2.4803651400013421E-2</v>
      </c>
      <c r="H908" s="2" t="str">
        <f t="shared" si="82"/>
        <v>Hold</v>
      </c>
    </row>
    <row r="909" spans="1:8" ht="13.5" x14ac:dyDescent="0.25">
      <c r="A909" s="3">
        <f>TITRES_STAT!B912</f>
        <v>44106</v>
      </c>
      <c r="B909" s="5">
        <f>TITRES_STAT!D912</f>
        <v>1.9431</v>
      </c>
      <c r="C909" s="2">
        <f t="shared" si="78"/>
        <v>1.8933677947893834</v>
      </c>
      <c r="D909" s="2">
        <f t="shared" si="80"/>
        <v>1.9508241443250836</v>
      </c>
      <c r="E909" s="2">
        <f t="shared" si="79"/>
        <v>-5.7456349535700113E-2</v>
      </c>
      <c r="F909" s="2">
        <f t="shared" si="83"/>
        <v>-4.4861548955857325E-2</v>
      </c>
      <c r="G909" s="2">
        <f t="shared" si="81"/>
        <v>-1.2594800579842788E-2</v>
      </c>
      <c r="H909" s="2" t="str">
        <f t="shared" si="82"/>
        <v>Hold</v>
      </c>
    </row>
    <row r="910" spans="1:8" ht="13.5" x14ac:dyDescent="0.25">
      <c r="A910" s="3">
        <f>TITRES_STAT!B913</f>
        <v>44109</v>
      </c>
      <c r="B910" s="5">
        <f>TITRES_STAT!D913</f>
        <v>2.0101</v>
      </c>
      <c r="C910" s="2">
        <f t="shared" si="78"/>
        <v>1.9005112109756321</v>
      </c>
      <c r="D910" s="2">
        <f t="shared" si="80"/>
        <v>1.9552149484491514</v>
      </c>
      <c r="E910" s="2">
        <f t="shared" si="79"/>
        <v>-5.4703737473519309E-2</v>
      </c>
      <c r="F910" s="2">
        <f t="shared" si="83"/>
        <v>-4.682998665938972E-2</v>
      </c>
      <c r="G910" s="2">
        <f t="shared" si="81"/>
        <v>-7.8737508141295889E-3</v>
      </c>
      <c r="H910" s="2" t="str">
        <f t="shared" si="82"/>
        <v>Hold</v>
      </c>
    </row>
    <row r="911" spans="1:8" ht="13.5" x14ac:dyDescent="0.25">
      <c r="A911" s="3">
        <f>TITRES_STAT!B914</f>
        <v>44110</v>
      </c>
      <c r="B911" s="5">
        <f>TITRES_STAT!D914</f>
        <v>2.0101</v>
      </c>
      <c r="C911" s="2">
        <f t="shared" ref="C911:C974" si="84">$C$4*B901+C910*(1-$C$4)</f>
        <v>1.9065556400563042</v>
      </c>
      <c r="D911" s="2">
        <f t="shared" si="80"/>
        <v>1.9592805078232884</v>
      </c>
      <c r="E911" s="2">
        <f t="shared" si="79"/>
        <v>-5.2724867766984262E-2</v>
      </c>
      <c r="F911" s="2">
        <f t="shared" si="83"/>
        <v>-4.8008962880908633E-2</v>
      </c>
      <c r="G911" s="2">
        <f t="shared" si="81"/>
        <v>-4.7159048860756295E-3</v>
      </c>
      <c r="H911" s="2" t="str">
        <f t="shared" si="82"/>
        <v>Hold</v>
      </c>
    </row>
    <row r="912" spans="1:8" ht="13.5" x14ac:dyDescent="0.25">
      <c r="A912" s="3">
        <f>TITRES_STAT!B915</f>
        <v>44111</v>
      </c>
      <c r="B912" s="5">
        <f>TITRES_STAT!D915</f>
        <v>2.0167999999999999</v>
      </c>
      <c r="C912" s="2">
        <f t="shared" si="84"/>
        <v>1.9116701569707188</v>
      </c>
      <c r="D912" s="2">
        <f t="shared" si="80"/>
        <v>1.9635412109474892</v>
      </c>
      <c r="E912" s="2">
        <f t="shared" si="79"/>
        <v>-5.1871053976770387E-2</v>
      </c>
      <c r="F912" s="2">
        <f t="shared" si="83"/>
        <v>-4.8781381100080984E-2</v>
      </c>
      <c r="G912" s="2">
        <f t="shared" si="81"/>
        <v>-3.0896728766894033E-3</v>
      </c>
      <c r="H912" s="2" t="str">
        <f t="shared" si="82"/>
        <v>Hold</v>
      </c>
    </row>
    <row r="913" spans="1:8" ht="13.5" x14ac:dyDescent="0.25">
      <c r="A913" s="3">
        <f>TITRES_STAT!B916</f>
        <v>44112</v>
      </c>
      <c r="B913" s="5">
        <f>TITRES_STAT!D916</f>
        <v>2.0167999999999999</v>
      </c>
      <c r="C913" s="2">
        <f t="shared" si="84"/>
        <v>1.9339978251290699</v>
      </c>
      <c r="D913" s="2">
        <f t="shared" si="80"/>
        <v>1.9674863064328603</v>
      </c>
      <c r="E913" s="2">
        <f t="shared" si="79"/>
        <v>-3.3488481303790341E-2</v>
      </c>
      <c r="F913" s="2">
        <f t="shared" si="83"/>
        <v>-4.5722801140822861E-2</v>
      </c>
      <c r="G913" s="2">
        <f t="shared" si="81"/>
        <v>1.223431983703252E-2</v>
      </c>
      <c r="H913" s="2" t="str">
        <f t="shared" si="82"/>
        <v>Sell</v>
      </c>
    </row>
    <row r="914" spans="1:8" ht="13.5" x14ac:dyDescent="0.25">
      <c r="A914" s="3">
        <f>TITRES_STAT!B917</f>
        <v>44113</v>
      </c>
      <c r="B914" s="5">
        <f>TITRES_STAT!D917</f>
        <v>1.9632000000000001</v>
      </c>
      <c r="C914" s="2">
        <f t="shared" si="84"/>
        <v>1.9477520058784439</v>
      </c>
      <c r="D914" s="2">
        <f t="shared" si="80"/>
        <v>1.9671688022526483</v>
      </c>
      <c r="E914" s="2">
        <f t="shared" si="79"/>
        <v>-1.9416796374204459E-2</v>
      </c>
      <c r="F914" s="2">
        <f t="shared" si="83"/>
        <v>-4.0461600187499176E-2</v>
      </c>
      <c r="G914" s="2">
        <f t="shared" si="81"/>
        <v>2.1044803813294717E-2</v>
      </c>
      <c r="H914" s="2" t="str">
        <f t="shared" si="82"/>
        <v>Sell</v>
      </c>
    </row>
    <row r="915" spans="1:8" ht="13.5" x14ac:dyDescent="0.25">
      <c r="A915" s="3">
        <f>TITRES_STAT!B918</f>
        <v>44116</v>
      </c>
      <c r="B915" s="5">
        <f>TITRES_STAT!D918</f>
        <v>2.0101</v>
      </c>
      <c r="C915" s="2">
        <f t="shared" si="84"/>
        <v>1.9593901588202218</v>
      </c>
      <c r="D915" s="2">
        <f t="shared" si="80"/>
        <v>1.9703488909746745</v>
      </c>
      <c r="E915" s="2">
        <f t="shared" si="79"/>
        <v>-1.0958732154452644E-2</v>
      </c>
      <c r="F915" s="2">
        <f t="shared" si="83"/>
        <v>-3.4561026580889866E-2</v>
      </c>
      <c r="G915" s="2">
        <f t="shared" si="81"/>
        <v>2.3602294426437222E-2</v>
      </c>
      <c r="H915" s="2" t="str">
        <f t="shared" si="82"/>
        <v>Sell</v>
      </c>
    </row>
    <row r="916" spans="1:8" ht="13.5" x14ac:dyDescent="0.25">
      <c r="A916" s="3">
        <f>TITRES_STAT!B919</f>
        <v>44117</v>
      </c>
      <c r="B916" s="5">
        <f>TITRES_STAT!D919</f>
        <v>1.9632000000000001</v>
      </c>
      <c r="C916" s="2">
        <f t="shared" si="84"/>
        <v>1.9692378266940338</v>
      </c>
      <c r="D916" s="2">
        <f t="shared" si="80"/>
        <v>1.969819343495069</v>
      </c>
      <c r="E916" s="2">
        <f t="shared" si="79"/>
        <v>-5.8151680103524228E-4</v>
      </c>
      <c r="F916" s="2">
        <f t="shared" si="83"/>
        <v>-2.7765124624918945E-2</v>
      </c>
      <c r="G916" s="2">
        <f t="shared" si="81"/>
        <v>2.7183607823883703E-2</v>
      </c>
      <c r="H916" s="2" t="str">
        <f t="shared" si="82"/>
        <v>Sell</v>
      </c>
    </row>
    <row r="917" spans="1:8" ht="13.5" x14ac:dyDescent="0.25">
      <c r="A917" s="3">
        <f>TITRES_STAT!B920</f>
        <v>44118</v>
      </c>
      <c r="B917" s="5">
        <f>TITRES_STAT!D920</f>
        <v>2.0101</v>
      </c>
      <c r="C917" s="2">
        <f t="shared" si="84"/>
        <v>1.9775858533564901</v>
      </c>
      <c r="D917" s="2">
        <f t="shared" si="80"/>
        <v>1.9728030958287677</v>
      </c>
      <c r="E917" s="2">
        <f t="shared" si="79"/>
        <v>4.7827575277223922E-3</v>
      </c>
      <c r="F917" s="2">
        <f t="shared" si="83"/>
        <v>-2.125554819439068E-2</v>
      </c>
      <c r="G917" s="2">
        <f t="shared" si="81"/>
        <v>2.6038305722113072E-2</v>
      </c>
      <c r="H917" s="2" t="str">
        <f t="shared" si="82"/>
        <v>Sell</v>
      </c>
    </row>
    <row r="918" spans="1:8" ht="13.5" x14ac:dyDescent="0.25">
      <c r="A918" s="3">
        <f>TITRES_STAT!B921</f>
        <v>44120</v>
      </c>
      <c r="B918" s="5">
        <f>TITRES_STAT!D921</f>
        <v>1.9765999999999999</v>
      </c>
      <c r="C918" s="2">
        <f t="shared" si="84"/>
        <v>1.9753726451477993</v>
      </c>
      <c r="D918" s="2">
        <f t="shared" si="80"/>
        <v>1.9730843479895996</v>
      </c>
      <c r="E918" s="2">
        <f t="shared" si="79"/>
        <v>2.2882971581996703E-3</v>
      </c>
      <c r="F918" s="2">
        <f t="shared" si="83"/>
        <v>-1.6546779123872611E-2</v>
      </c>
      <c r="G918" s="2">
        <f t="shared" si="81"/>
        <v>1.8835076282072281E-2</v>
      </c>
      <c r="H918" s="2" t="str">
        <f t="shared" si="82"/>
        <v>Sell</v>
      </c>
    </row>
    <row r="919" spans="1:8" ht="13.5" x14ac:dyDescent="0.25">
      <c r="A919" s="3">
        <f>TITRES_STAT!B922</f>
        <v>44123</v>
      </c>
      <c r="B919" s="5">
        <f>TITRES_STAT!D922</f>
        <v>1.9765999999999999</v>
      </c>
      <c r="C919" s="2">
        <f t="shared" si="84"/>
        <v>1.9704076228173686</v>
      </c>
      <c r="D919" s="2">
        <f t="shared" si="80"/>
        <v>1.9733447666570367</v>
      </c>
      <c r="E919" s="2">
        <f t="shared" si="79"/>
        <v>-2.9371438396681437E-3</v>
      </c>
      <c r="F919" s="2">
        <f t="shared" si="83"/>
        <v>-1.3824852067031719E-2</v>
      </c>
      <c r="G919" s="2">
        <f t="shared" si="81"/>
        <v>1.0887708227363575E-2</v>
      </c>
      <c r="H919" s="2" t="str">
        <f t="shared" si="82"/>
        <v>Sell</v>
      </c>
    </row>
    <row r="920" spans="1:8" ht="13.5" x14ac:dyDescent="0.25">
      <c r="A920" s="3">
        <f>TITRES_STAT!B923</f>
        <v>44124</v>
      </c>
      <c r="B920" s="5">
        <f>TITRES_STAT!D923</f>
        <v>2.0034000000000001</v>
      </c>
      <c r="C920" s="2">
        <f t="shared" si="84"/>
        <v>1.9765141423839272</v>
      </c>
      <c r="D920" s="2">
        <f t="shared" si="80"/>
        <v>1.9755710802379971</v>
      </c>
      <c r="E920" s="2">
        <f t="shared" si="79"/>
        <v>9.4306214593009585E-4</v>
      </c>
      <c r="F920" s="2">
        <f t="shared" si="83"/>
        <v>-1.0871269224439357E-2</v>
      </c>
      <c r="G920" s="2">
        <f t="shared" si="81"/>
        <v>1.1814331370369453E-2</v>
      </c>
      <c r="H920" s="2" t="str">
        <f t="shared" si="82"/>
        <v>Sell</v>
      </c>
    </row>
    <row r="921" spans="1:8" ht="13.5" x14ac:dyDescent="0.25">
      <c r="A921" s="3">
        <f>TITRES_STAT!B924</f>
        <v>44125</v>
      </c>
      <c r="B921" s="5">
        <f>TITRES_STAT!D924</f>
        <v>1.9699</v>
      </c>
      <c r="C921" s="2">
        <f t="shared" si="84"/>
        <v>1.9816811974017847</v>
      </c>
      <c r="D921" s="2">
        <f t="shared" si="80"/>
        <v>1.9751510002203678</v>
      </c>
      <c r="E921" s="2">
        <f t="shared" si="79"/>
        <v>6.5301971814168969E-3</v>
      </c>
      <c r="F921" s="2">
        <f t="shared" si="83"/>
        <v>-7.390975943268107E-3</v>
      </c>
      <c r="G921" s="2">
        <f t="shared" si="81"/>
        <v>1.3921173124685004E-2</v>
      </c>
      <c r="H921" s="2" t="str">
        <f t="shared" si="82"/>
        <v>Sell</v>
      </c>
    </row>
    <row r="922" spans="1:8" ht="13.5" x14ac:dyDescent="0.25">
      <c r="A922" s="3">
        <f>TITRES_STAT!B925</f>
        <v>44126</v>
      </c>
      <c r="B922" s="5">
        <f>TITRES_STAT!D925</f>
        <v>1.9632000000000001</v>
      </c>
      <c r="C922" s="2">
        <f t="shared" si="84"/>
        <v>1.9870840901092024</v>
      </c>
      <c r="D922" s="2">
        <f t="shared" si="80"/>
        <v>1.974265740944785</v>
      </c>
      <c r="E922" s="2">
        <f t="shared" si="79"/>
        <v>1.2818349164417375E-2</v>
      </c>
      <c r="F922" s="2">
        <f t="shared" si="83"/>
        <v>-3.3491109217310107E-3</v>
      </c>
      <c r="G922" s="2">
        <f t="shared" si="81"/>
        <v>1.6167460086148385E-2</v>
      </c>
      <c r="H922" s="2" t="str">
        <f t="shared" si="82"/>
        <v>Sell</v>
      </c>
    </row>
    <row r="923" spans="1:8" ht="13.5" x14ac:dyDescent="0.25">
      <c r="A923" s="3">
        <f>TITRES_STAT!B926</f>
        <v>44127</v>
      </c>
      <c r="B923" s="5">
        <f>TITRES_STAT!D926</f>
        <v>1.9699</v>
      </c>
      <c r="C923" s="2">
        <f t="shared" si="84"/>
        <v>1.9916557685539404</v>
      </c>
      <c r="D923" s="2">
        <f t="shared" si="80"/>
        <v>1.9739423527266529</v>
      </c>
      <c r="E923" s="2">
        <f t="shared" si="79"/>
        <v>1.7713415827287582E-2</v>
      </c>
      <c r="F923" s="2">
        <f t="shared" si="83"/>
        <v>8.6339442807270789E-4</v>
      </c>
      <c r="G923" s="2">
        <f t="shared" si="81"/>
        <v>1.6850021399214873E-2</v>
      </c>
      <c r="H923" s="2" t="str">
        <f t="shared" si="82"/>
        <v>Sell</v>
      </c>
    </row>
    <row r="924" spans="1:8" ht="13.5" x14ac:dyDescent="0.25">
      <c r="A924" s="3">
        <f>TITRES_STAT!B927</f>
        <v>44130</v>
      </c>
      <c r="B924" s="5">
        <f>TITRES_STAT!D927</f>
        <v>1.9564999999999999</v>
      </c>
      <c r="C924" s="2">
        <f t="shared" si="84"/>
        <v>1.9872779580071804</v>
      </c>
      <c r="D924" s="2">
        <f t="shared" si="80"/>
        <v>1.9726503265987527</v>
      </c>
      <c r="E924" s="2">
        <f t="shared" ref="E924:E987" si="85">C924-D924</f>
        <v>1.462763140842771E-2</v>
      </c>
      <c r="F924" s="2">
        <f t="shared" si="83"/>
        <v>3.6162418241437086E-3</v>
      </c>
      <c r="G924" s="2">
        <f t="shared" si="81"/>
        <v>1.1011389584284001E-2</v>
      </c>
      <c r="H924" s="2" t="str">
        <f t="shared" si="82"/>
        <v>Sell</v>
      </c>
    </row>
    <row r="925" spans="1:8" ht="13.5" x14ac:dyDescent="0.25">
      <c r="A925" s="3">
        <f>TITRES_STAT!B928</f>
        <v>44131</v>
      </c>
      <c r="B925" s="5">
        <f>TITRES_STAT!D928</f>
        <v>1.9699</v>
      </c>
      <c r="C925" s="2">
        <f t="shared" si="84"/>
        <v>1.9907890413906912</v>
      </c>
      <c r="D925" s="2">
        <f t="shared" ref="D925:D988" si="86">$D$4*B925+(1-$D$4)*D924</f>
        <v>1.9724465987025488</v>
      </c>
      <c r="E925" s="2">
        <f t="shared" si="85"/>
        <v>1.8342442688142446E-2</v>
      </c>
      <c r="F925" s="2">
        <f t="shared" si="83"/>
        <v>6.5614819969434567E-3</v>
      </c>
      <c r="G925" s="2">
        <f t="shared" si="81"/>
        <v>1.178096069119899E-2</v>
      </c>
      <c r="H925" s="2" t="str">
        <f t="shared" si="82"/>
        <v>Sell</v>
      </c>
    </row>
    <row r="926" spans="1:8" ht="13.5" x14ac:dyDescent="0.25">
      <c r="A926" s="3">
        <f>TITRES_STAT!B929</f>
        <v>44132</v>
      </c>
      <c r="B926" s="5">
        <f>TITRES_STAT!D929</f>
        <v>1.9699</v>
      </c>
      <c r="C926" s="2">
        <f t="shared" si="84"/>
        <v>1.9865445734844311</v>
      </c>
      <c r="D926" s="2">
        <f t="shared" si="86"/>
        <v>1.9722579617616194</v>
      </c>
      <c r="E926" s="2">
        <f t="shared" si="85"/>
        <v>1.428661172281176E-2</v>
      </c>
      <c r="F926" s="2">
        <f t="shared" si="83"/>
        <v>8.1065079421171176E-3</v>
      </c>
      <c r="G926" s="2">
        <f t="shared" si="81"/>
        <v>6.1801037806946419E-3</v>
      </c>
      <c r="H926" s="2" t="str">
        <f t="shared" si="82"/>
        <v>Sell</v>
      </c>
    </row>
    <row r="927" spans="1:8" ht="13.5" x14ac:dyDescent="0.25">
      <c r="A927" s="3">
        <f>TITRES_STAT!B930</f>
        <v>44134</v>
      </c>
      <c r="B927" s="5">
        <f>TITRES_STAT!D930</f>
        <v>1.9699</v>
      </c>
      <c r="C927" s="2">
        <f t="shared" si="84"/>
        <v>1.9901684852560573</v>
      </c>
      <c r="D927" s="2">
        <f t="shared" si="86"/>
        <v>1.9720832979274254</v>
      </c>
      <c r="E927" s="2">
        <f t="shared" si="85"/>
        <v>1.8085187328631847E-2</v>
      </c>
      <c r="F927" s="2">
        <f t="shared" si="83"/>
        <v>1.0102243819420063E-2</v>
      </c>
      <c r="G927" s="2">
        <f t="shared" si="81"/>
        <v>7.9829435092117831E-3</v>
      </c>
      <c r="H927" s="2" t="str">
        <f t="shared" si="82"/>
        <v>Sell</v>
      </c>
    </row>
    <row r="928" spans="1:8" ht="13.5" x14ac:dyDescent="0.25">
      <c r="A928" s="3">
        <f>TITRES_STAT!B931</f>
        <v>44137</v>
      </c>
      <c r="B928" s="5">
        <f>TITRES_STAT!D931</f>
        <v>1.9966999999999999</v>
      </c>
      <c r="C928" s="2">
        <f t="shared" si="84"/>
        <v>1.9880810259858945</v>
      </c>
      <c r="D928" s="2">
        <f t="shared" si="86"/>
        <v>1.9739067573402087</v>
      </c>
      <c r="E928" s="2">
        <f t="shared" si="85"/>
        <v>1.4174268645685828E-2</v>
      </c>
      <c r="F928" s="2">
        <f t="shared" si="83"/>
        <v>1.0916648784673216E-2</v>
      </c>
      <c r="G928" s="2">
        <f t="shared" si="81"/>
        <v>3.2576198610126117E-3</v>
      </c>
      <c r="H928" s="2" t="str">
        <f t="shared" si="82"/>
        <v>Sell</v>
      </c>
    </row>
    <row r="929" spans="1:8" ht="13.5" x14ac:dyDescent="0.25">
      <c r="A929" s="3">
        <f>TITRES_STAT!B932</f>
        <v>44138</v>
      </c>
      <c r="B929" s="5">
        <f>TITRES_STAT!D932</f>
        <v>1.9699</v>
      </c>
      <c r="C929" s="2">
        <f t="shared" si="84"/>
        <v>1.9863147142957569</v>
      </c>
      <c r="D929" s="2">
        <f t="shared" si="86"/>
        <v>1.9736099605001933</v>
      </c>
      <c r="E929" s="2">
        <f t="shared" si="85"/>
        <v>1.2704753795563573E-2</v>
      </c>
      <c r="F929" s="2">
        <f t="shared" si="83"/>
        <v>1.1274269786851289E-2</v>
      </c>
      <c r="G929" s="2">
        <f t="shared" si="81"/>
        <v>1.4304840087122836E-3</v>
      </c>
      <c r="H929" s="2" t="str">
        <f t="shared" si="82"/>
        <v>Sell</v>
      </c>
    </row>
    <row r="930" spans="1:8" ht="13.5" x14ac:dyDescent="0.25">
      <c r="A930" s="3">
        <f>TITRES_STAT!B933</f>
        <v>44139</v>
      </c>
      <c r="B930" s="5">
        <f>TITRES_STAT!D933</f>
        <v>1.923</v>
      </c>
      <c r="C930" s="2">
        <f t="shared" si="84"/>
        <v>1.9889432197887174</v>
      </c>
      <c r="D930" s="2">
        <f t="shared" si="86"/>
        <v>1.969861074537216</v>
      </c>
      <c r="E930" s="2">
        <f t="shared" si="85"/>
        <v>1.9082145251501315E-2</v>
      </c>
      <c r="F930" s="2">
        <f t="shared" si="83"/>
        <v>1.2835844879781295E-2</v>
      </c>
      <c r="G930" s="2">
        <f t="shared" si="81"/>
        <v>6.2463003717200191E-3</v>
      </c>
      <c r="H930" s="2" t="str">
        <f t="shared" si="82"/>
        <v>Sell</v>
      </c>
    </row>
    <row r="931" spans="1:8" ht="13.5" x14ac:dyDescent="0.25">
      <c r="A931" s="3">
        <f>TITRES_STAT!B934</f>
        <v>44140</v>
      </c>
      <c r="B931" s="5">
        <f>TITRES_STAT!D934</f>
        <v>1.9297</v>
      </c>
      <c r="C931" s="2">
        <f t="shared" si="84"/>
        <v>1.9860134936673763</v>
      </c>
      <c r="D931" s="2">
        <f t="shared" si="86"/>
        <v>1.9668861801270521</v>
      </c>
      <c r="E931" s="2">
        <f t="shared" si="85"/>
        <v>1.9127313540324264E-2</v>
      </c>
      <c r="F931" s="2">
        <f t="shared" si="83"/>
        <v>1.409413861188989E-2</v>
      </c>
      <c r="G931" s="2">
        <f t="shared" si="81"/>
        <v>5.0331749284343742E-3</v>
      </c>
      <c r="H931" s="2" t="str">
        <f t="shared" si="82"/>
        <v>Sell</v>
      </c>
    </row>
    <row r="932" spans="1:8" ht="13.5" x14ac:dyDescent="0.25">
      <c r="A932" s="3">
        <f>TITRES_STAT!B935</f>
        <v>44141</v>
      </c>
      <c r="B932" s="5">
        <f>TITRES_STAT!D935</f>
        <v>1.8895</v>
      </c>
      <c r="C932" s="2">
        <f t="shared" si="84"/>
        <v>1.9825037254108571</v>
      </c>
      <c r="D932" s="2">
        <f t="shared" si="86"/>
        <v>1.9611538704880114</v>
      </c>
      <c r="E932" s="2">
        <f t="shared" si="85"/>
        <v>2.134985492284569E-2</v>
      </c>
      <c r="F932" s="2">
        <f t="shared" si="83"/>
        <v>1.5545281874081052E-2</v>
      </c>
      <c r="G932" s="2">
        <f t="shared" ref="G932:G995" si="87">E932-F932</f>
        <v>5.8045730487646385E-3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44144</v>
      </c>
      <c r="B933" s="5">
        <f>TITRES_STAT!D936</f>
        <v>1.8895</v>
      </c>
      <c r="C933" s="2">
        <f t="shared" si="84"/>
        <v>1.9805646907322636</v>
      </c>
      <c r="D933" s="2">
        <f t="shared" si="86"/>
        <v>1.9558461763777881</v>
      </c>
      <c r="E933" s="2">
        <f t="shared" si="85"/>
        <v>2.4718514354475474E-2</v>
      </c>
      <c r="F933" s="2">
        <f t="shared" ref="F933:F996" si="89">(E933*(2/(10)))+((1-(2/10))*F932)</f>
        <v>1.7379928370159937E-2</v>
      </c>
      <c r="G933" s="2">
        <f t="shared" si="87"/>
        <v>7.338585984315537E-3</v>
      </c>
      <c r="H933" s="2" t="str">
        <f t="shared" si="88"/>
        <v>Sell</v>
      </c>
    </row>
    <row r="934" spans="1:8" ht="13.5" x14ac:dyDescent="0.25">
      <c r="A934" s="3">
        <f>TITRES_STAT!B937</f>
        <v>44145</v>
      </c>
      <c r="B934" s="5">
        <f>TITRES_STAT!D937</f>
        <v>1.8895</v>
      </c>
      <c r="C934" s="2">
        <f t="shared" si="84"/>
        <v>1.9768624306196076</v>
      </c>
      <c r="D934" s="2">
        <f t="shared" si="86"/>
        <v>1.9509316447942484</v>
      </c>
      <c r="E934" s="2">
        <f t="shared" si="85"/>
        <v>2.5930785825359237E-2</v>
      </c>
      <c r="F934" s="2">
        <f t="shared" si="89"/>
        <v>1.9090099861199798E-2</v>
      </c>
      <c r="G934" s="2">
        <f t="shared" si="87"/>
        <v>6.8406859641594389E-3</v>
      </c>
      <c r="H934" s="2" t="str">
        <f t="shared" si="88"/>
        <v>Sell</v>
      </c>
    </row>
    <row r="935" spans="1:8" ht="13.5" x14ac:dyDescent="0.25">
      <c r="A935" s="3">
        <f>TITRES_STAT!B938</f>
        <v>44146</v>
      </c>
      <c r="B935" s="5">
        <f>TITRES_STAT!D938</f>
        <v>1.923</v>
      </c>
      <c r="C935" s="2">
        <f t="shared" si="84"/>
        <v>1.9757912874473604</v>
      </c>
      <c r="D935" s="2">
        <f t="shared" si="86"/>
        <v>1.9488626340687485</v>
      </c>
      <c r="E935" s="2">
        <f t="shared" si="85"/>
        <v>2.6928653378611944E-2</v>
      </c>
      <c r="F935" s="2">
        <f t="shared" si="89"/>
        <v>2.065781056468223E-2</v>
      </c>
      <c r="G935" s="2">
        <f t="shared" si="87"/>
        <v>6.270842813929714E-3</v>
      </c>
      <c r="H935" s="2" t="str">
        <f t="shared" si="88"/>
        <v>Sell</v>
      </c>
    </row>
    <row r="936" spans="1:8" ht="13.5" x14ac:dyDescent="0.25">
      <c r="A936" s="3">
        <f>TITRES_STAT!B939</f>
        <v>44147</v>
      </c>
      <c r="B936" s="5">
        <f>TITRES_STAT!D939</f>
        <v>1.8962000000000001</v>
      </c>
      <c r="C936" s="2">
        <f t="shared" si="84"/>
        <v>1.9748849355323819</v>
      </c>
      <c r="D936" s="2">
        <f t="shared" si="86"/>
        <v>1.9449616982118041</v>
      </c>
      <c r="E936" s="2">
        <f t="shared" si="85"/>
        <v>2.9923237320577778E-2</v>
      </c>
      <c r="F936" s="2">
        <f t="shared" si="89"/>
        <v>2.2510895915861341E-2</v>
      </c>
      <c r="G936" s="2">
        <f t="shared" si="87"/>
        <v>7.4123414047164368E-3</v>
      </c>
      <c r="H936" s="2" t="str">
        <f t="shared" si="88"/>
        <v>Sell</v>
      </c>
    </row>
    <row r="937" spans="1:8" ht="13.5" x14ac:dyDescent="0.25">
      <c r="A937" s="3">
        <f>TITRES_STAT!B940</f>
        <v>44148</v>
      </c>
      <c r="B937" s="5">
        <f>TITRES_STAT!D940</f>
        <v>1.8761000000000001</v>
      </c>
      <c r="C937" s="2">
        <f t="shared" si="84"/>
        <v>1.9741180223735539</v>
      </c>
      <c r="D937" s="2">
        <f t="shared" si="86"/>
        <v>1.9398608316775965</v>
      </c>
      <c r="E937" s="2">
        <f t="shared" si="85"/>
        <v>3.4257190695957451E-2</v>
      </c>
      <c r="F937" s="2">
        <f t="shared" si="89"/>
        <v>2.4860154871880563E-2</v>
      </c>
      <c r="G937" s="2">
        <f t="shared" si="87"/>
        <v>9.3970358240768881E-3</v>
      </c>
      <c r="H937" s="2" t="str">
        <f t="shared" si="88"/>
        <v>Sell</v>
      </c>
    </row>
    <row r="938" spans="1:8" ht="13.5" x14ac:dyDescent="0.25">
      <c r="A938" s="3">
        <f>TITRES_STAT!B941</f>
        <v>44151</v>
      </c>
      <c r="B938" s="5">
        <f>TITRES_STAT!D941</f>
        <v>1.8761000000000001</v>
      </c>
      <c r="C938" s="2">
        <f t="shared" si="84"/>
        <v>1.9775921727776224</v>
      </c>
      <c r="D938" s="2">
        <f t="shared" si="86"/>
        <v>1.9351378071088856</v>
      </c>
      <c r="E938" s="2">
        <f t="shared" si="85"/>
        <v>4.2454365668736838E-2</v>
      </c>
      <c r="F938" s="2">
        <f t="shared" si="89"/>
        <v>2.8378997031251824E-2</v>
      </c>
      <c r="G938" s="2">
        <f t="shared" si="87"/>
        <v>1.4075368637485014E-2</v>
      </c>
      <c r="H938" s="2" t="str">
        <f t="shared" si="88"/>
        <v>Sell</v>
      </c>
    </row>
    <row r="939" spans="1:8" ht="13.5" x14ac:dyDescent="0.25">
      <c r="A939" s="3">
        <f>TITRES_STAT!B942</f>
        <v>44152</v>
      </c>
      <c r="B939" s="5">
        <f>TITRES_STAT!D942</f>
        <v>1.8761000000000001</v>
      </c>
      <c r="C939" s="2">
        <f t="shared" si="84"/>
        <v>1.9764087615810653</v>
      </c>
      <c r="D939" s="2">
        <f t="shared" si="86"/>
        <v>1.9307646362119311</v>
      </c>
      <c r="E939" s="2">
        <f t="shared" si="85"/>
        <v>4.5644125369134203E-2</v>
      </c>
      <c r="F939" s="2">
        <f t="shared" si="89"/>
        <v>3.1832022698828302E-2</v>
      </c>
      <c r="G939" s="2">
        <f t="shared" si="87"/>
        <v>1.3812102670305901E-2</v>
      </c>
      <c r="H939" s="2" t="str">
        <f t="shared" si="88"/>
        <v>Sell</v>
      </c>
    </row>
    <row r="940" spans="1:8" ht="13.5" x14ac:dyDescent="0.25">
      <c r="A940" s="3">
        <f>TITRES_STAT!B943</f>
        <v>44153</v>
      </c>
      <c r="B940" s="5">
        <f>TITRES_STAT!D943</f>
        <v>1.8694</v>
      </c>
      <c r="C940" s="2">
        <f t="shared" si="84"/>
        <v>1.9681920290301322</v>
      </c>
      <c r="D940" s="2">
        <f t="shared" si="86"/>
        <v>1.9262191076036397</v>
      </c>
      <c r="E940" s="2">
        <f t="shared" si="85"/>
        <v>4.197292142649256E-2</v>
      </c>
      <c r="F940" s="2">
        <f t="shared" si="89"/>
        <v>3.3860202444361158E-2</v>
      </c>
      <c r="G940" s="2">
        <f t="shared" si="87"/>
        <v>8.1127189821314019E-3</v>
      </c>
      <c r="H940" s="2" t="str">
        <f t="shared" si="88"/>
        <v>Sell</v>
      </c>
    </row>
    <row r="941" spans="1:8" ht="13.5" x14ac:dyDescent="0.25">
      <c r="A941" s="3">
        <f>TITRES_STAT!B944</f>
        <v>44154</v>
      </c>
      <c r="B941" s="5">
        <f>TITRES_STAT!D944</f>
        <v>1.8158000000000001</v>
      </c>
      <c r="C941" s="2">
        <f t="shared" si="84"/>
        <v>1.9622701784101118</v>
      </c>
      <c r="D941" s="2">
        <f t="shared" si="86"/>
        <v>1.9180399144478146</v>
      </c>
      <c r="E941" s="2">
        <f t="shared" si="85"/>
        <v>4.4230263962297123E-2</v>
      </c>
      <c r="F941" s="2">
        <f t="shared" si="89"/>
        <v>3.5934214747948348E-2</v>
      </c>
      <c r="G941" s="2">
        <f t="shared" si="87"/>
        <v>8.2960492143487746E-3</v>
      </c>
      <c r="H941" s="2" t="str">
        <f t="shared" si="88"/>
        <v>Sell</v>
      </c>
    </row>
    <row r="942" spans="1:8" ht="13.5" x14ac:dyDescent="0.25">
      <c r="A942" s="3">
        <f>TITRES_STAT!B945</f>
        <v>44155</v>
      </c>
      <c r="B942" s="5">
        <f>TITRES_STAT!D945</f>
        <v>1.8359000000000001</v>
      </c>
      <c r="C942" s="2">
        <f t="shared" si="84"/>
        <v>1.9510747663470176</v>
      </c>
      <c r="D942" s="2">
        <f t="shared" si="86"/>
        <v>1.9119554763405693</v>
      </c>
      <c r="E942" s="2">
        <f t="shared" si="85"/>
        <v>3.9119290006448315E-2</v>
      </c>
      <c r="F942" s="2">
        <f t="shared" si="89"/>
        <v>3.6571229799648344E-2</v>
      </c>
      <c r="G942" s="2">
        <f t="shared" si="87"/>
        <v>2.5480602067999708E-3</v>
      </c>
      <c r="H942" s="2" t="str">
        <f t="shared" si="88"/>
        <v>Sell</v>
      </c>
    </row>
    <row r="943" spans="1:8" ht="13.5" x14ac:dyDescent="0.25">
      <c r="A943" s="3">
        <f>TITRES_STAT!B946</f>
        <v>44158</v>
      </c>
      <c r="B943" s="5">
        <f>TITRES_STAT!D946</f>
        <v>1.8359000000000001</v>
      </c>
      <c r="C943" s="2">
        <f t="shared" si="84"/>
        <v>1.9416017253705533</v>
      </c>
      <c r="D943" s="2">
        <f t="shared" si="86"/>
        <v>1.9063217373523791</v>
      </c>
      <c r="E943" s="2">
        <f t="shared" si="85"/>
        <v>3.5279988018174224E-2</v>
      </c>
      <c r="F943" s="2">
        <f t="shared" si="89"/>
        <v>3.6312981443353522E-2</v>
      </c>
      <c r="G943" s="2">
        <f t="shared" si="87"/>
        <v>-1.0329934251792974E-3</v>
      </c>
      <c r="H943" s="2" t="str">
        <f t="shared" si="88"/>
        <v>Hold</v>
      </c>
    </row>
    <row r="944" spans="1:8" ht="13.5" x14ac:dyDescent="0.25">
      <c r="A944" s="3">
        <f>TITRES_STAT!B947</f>
        <v>44159</v>
      </c>
      <c r="B944" s="5">
        <f>TITRES_STAT!D947</f>
        <v>1.8359000000000001</v>
      </c>
      <c r="C944" s="2">
        <f t="shared" si="84"/>
        <v>1.9335860753135452</v>
      </c>
      <c r="D944" s="2">
        <f t="shared" si="86"/>
        <v>1.9011053123633141</v>
      </c>
      <c r="E944" s="2">
        <f t="shared" si="85"/>
        <v>3.2480762950231057E-2</v>
      </c>
      <c r="F944" s="2">
        <f t="shared" si="89"/>
        <v>3.5546537744729031E-2</v>
      </c>
      <c r="G944" s="2">
        <f t="shared" si="87"/>
        <v>-3.0657747944979746E-3</v>
      </c>
      <c r="H944" s="2" t="str">
        <f t="shared" si="88"/>
        <v>Hold</v>
      </c>
    </row>
    <row r="945" spans="1:8" ht="13.5" x14ac:dyDescent="0.25">
      <c r="A945" s="3">
        <f>TITRES_STAT!B948</f>
        <v>44160</v>
      </c>
      <c r="B945" s="5">
        <f>TITRES_STAT!D948</f>
        <v>1.8761000000000001</v>
      </c>
      <c r="C945" s="2">
        <f t="shared" si="84"/>
        <v>1.9319574483422306</v>
      </c>
      <c r="D945" s="2">
        <f t="shared" si="86"/>
        <v>1.8992530670030687</v>
      </c>
      <c r="E945" s="2">
        <f t="shared" si="85"/>
        <v>3.270438133916187E-2</v>
      </c>
      <c r="F945" s="2">
        <f t="shared" si="89"/>
        <v>3.4978106463615599E-2</v>
      </c>
      <c r="G945" s="2">
        <f t="shared" si="87"/>
        <v>-2.2737251244537293E-3</v>
      </c>
      <c r="H945" s="2" t="str">
        <f t="shared" si="88"/>
        <v>Hold</v>
      </c>
    </row>
    <row r="946" spans="1:8" ht="13.5" x14ac:dyDescent="0.25">
      <c r="A946" s="3">
        <f>TITRES_STAT!B949</f>
        <v>44161</v>
      </c>
      <c r="B946" s="5">
        <f>TITRES_STAT!D949</f>
        <v>1.8895</v>
      </c>
      <c r="C946" s="2">
        <f t="shared" si="84"/>
        <v>1.926456302443426</v>
      </c>
      <c r="D946" s="2">
        <f t="shared" si="86"/>
        <v>1.898530617595434</v>
      </c>
      <c r="E946" s="2">
        <f t="shared" si="85"/>
        <v>2.7925684847992072E-2</v>
      </c>
      <c r="F946" s="2">
        <f t="shared" si="89"/>
        <v>3.3567622140490895E-2</v>
      </c>
      <c r="G946" s="2">
        <f t="shared" si="87"/>
        <v>-5.6419372924988234E-3</v>
      </c>
      <c r="H946" s="2" t="str">
        <f t="shared" si="88"/>
        <v>Hold</v>
      </c>
    </row>
    <row r="947" spans="1:8" ht="13.5" x14ac:dyDescent="0.25">
      <c r="A947" s="3">
        <f>TITRES_STAT!B950</f>
        <v>44162</v>
      </c>
      <c r="B947" s="5">
        <f>TITRES_STAT!D950</f>
        <v>1.8560000000000001</v>
      </c>
      <c r="C947" s="2">
        <f t="shared" si="84"/>
        <v>1.9187091789905912</v>
      </c>
      <c r="D947" s="2">
        <f t="shared" si="86"/>
        <v>1.8953802014772538</v>
      </c>
      <c r="E947" s="2">
        <f t="shared" si="85"/>
        <v>2.3328977513337401E-2</v>
      </c>
      <c r="F947" s="2">
        <f t="shared" si="89"/>
        <v>3.1519893215060199E-2</v>
      </c>
      <c r="G947" s="2">
        <f t="shared" si="87"/>
        <v>-8.1909157017227979E-3</v>
      </c>
      <c r="H947" s="2" t="str">
        <f t="shared" si="88"/>
        <v>Hold</v>
      </c>
    </row>
    <row r="948" spans="1:8" ht="13.5" x14ac:dyDescent="0.25">
      <c r="A948" s="3">
        <f>TITRES_STAT!B951</f>
        <v>44165</v>
      </c>
      <c r="B948" s="5">
        <f>TITRES_STAT!D951</f>
        <v>1.9096</v>
      </c>
      <c r="C948" s="2">
        <f t="shared" si="84"/>
        <v>1.9121539206843465</v>
      </c>
      <c r="D948" s="2">
        <f t="shared" si="86"/>
        <v>1.896433519886346</v>
      </c>
      <c r="E948" s="2">
        <f t="shared" si="85"/>
        <v>1.5720400798000522E-2</v>
      </c>
      <c r="F948" s="2">
        <f t="shared" si="89"/>
        <v>2.8359994731648266E-2</v>
      </c>
      <c r="G948" s="2">
        <f t="shared" si="87"/>
        <v>-1.2639593933647744E-2</v>
      </c>
      <c r="H948" s="2" t="str">
        <f t="shared" si="88"/>
        <v>Hold</v>
      </c>
    </row>
    <row r="949" spans="1:8" ht="13.5" x14ac:dyDescent="0.25">
      <c r="A949" s="3">
        <f>TITRES_STAT!B952</f>
        <v>44166</v>
      </c>
      <c r="B949" s="5">
        <f>TITRES_STAT!D952</f>
        <v>1.8761000000000001</v>
      </c>
      <c r="C949" s="2">
        <f t="shared" si="84"/>
        <v>1.9066071636559856</v>
      </c>
      <c r="D949" s="2">
        <f t="shared" si="86"/>
        <v>1.8949273332280983</v>
      </c>
      <c r="E949" s="2">
        <f t="shared" si="85"/>
        <v>1.1679830427887339E-2</v>
      </c>
      <c r="F949" s="2">
        <f t="shared" si="89"/>
        <v>2.5023961870896082E-2</v>
      </c>
      <c r="G949" s="2">
        <f t="shared" si="87"/>
        <v>-1.3344131443008743E-2</v>
      </c>
      <c r="H949" s="2" t="str">
        <f t="shared" si="88"/>
        <v>Hold</v>
      </c>
    </row>
    <row r="950" spans="1:8" ht="13.5" x14ac:dyDescent="0.25">
      <c r="A950" s="3">
        <f>TITRES_STAT!B953</f>
        <v>44167</v>
      </c>
      <c r="B950" s="5">
        <f>TITRES_STAT!D953</f>
        <v>1.8761000000000001</v>
      </c>
      <c r="C950" s="2">
        <f t="shared" si="84"/>
        <v>1.9008829846319879</v>
      </c>
      <c r="D950" s="2">
        <f t="shared" si="86"/>
        <v>1.8935327159519428</v>
      </c>
      <c r="E950" s="2">
        <f t="shared" si="85"/>
        <v>7.3502686800450689E-3</v>
      </c>
      <c r="F950" s="2">
        <f t="shared" si="89"/>
        <v>2.1489223232725879E-2</v>
      </c>
      <c r="G950" s="2">
        <f t="shared" si="87"/>
        <v>-1.413895455268081E-2</v>
      </c>
      <c r="H950" s="2" t="str">
        <f t="shared" si="88"/>
        <v>Hold</v>
      </c>
    </row>
    <row r="951" spans="1:8" ht="13.5" x14ac:dyDescent="0.25">
      <c r="A951" s="3">
        <f>TITRES_STAT!B954</f>
        <v>44168</v>
      </c>
      <c r="B951" s="5">
        <f>TITRES_STAT!D954</f>
        <v>1.9029</v>
      </c>
      <c r="C951" s="2">
        <f t="shared" si="84"/>
        <v>1.8877932946886054</v>
      </c>
      <c r="D951" s="2">
        <f t="shared" si="86"/>
        <v>1.8942265888443914</v>
      </c>
      <c r="E951" s="2">
        <f t="shared" si="85"/>
        <v>-6.4332941557860845E-3</v>
      </c>
      <c r="F951" s="2">
        <f t="shared" si="89"/>
        <v>1.5904719755023489E-2</v>
      </c>
      <c r="G951" s="2">
        <f t="shared" si="87"/>
        <v>-2.2338013910809574E-2</v>
      </c>
      <c r="H951" s="2" t="str">
        <f t="shared" si="88"/>
        <v>Hold</v>
      </c>
    </row>
    <row r="952" spans="1:8" ht="13.5" x14ac:dyDescent="0.25">
      <c r="A952" s="3">
        <f>TITRES_STAT!B955</f>
        <v>44169</v>
      </c>
      <c r="B952" s="5">
        <f>TITRES_STAT!D955</f>
        <v>1.8761000000000001</v>
      </c>
      <c r="C952" s="2">
        <f t="shared" si="84"/>
        <v>1.8798097108903584</v>
      </c>
      <c r="D952" s="2">
        <f t="shared" si="86"/>
        <v>1.8928838785596218</v>
      </c>
      <c r="E952" s="2">
        <f t="shared" si="85"/>
        <v>-1.3074167669263392E-2</v>
      </c>
      <c r="F952" s="2">
        <f t="shared" si="89"/>
        <v>1.0108942270166114E-2</v>
      </c>
      <c r="G952" s="2">
        <f t="shared" si="87"/>
        <v>-2.3183109939429507E-2</v>
      </c>
      <c r="H952" s="2" t="str">
        <f t="shared" si="88"/>
        <v>Hold</v>
      </c>
    </row>
    <row r="953" spans="1:8" ht="13.5" x14ac:dyDescent="0.25">
      <c r="A953" s="3">
        <f>TITRES_STAT!B956</f>
        <v>44172</v>
      </c>
      <c r="B953" s="5">
        <f>TITRES_STAT!D956</f>
        <v>1.8090999999999999</v>
      </c>
      <c r="C953" s="2">
        <f t="shared" si="84"/>
        <v>1.8730543707533802</v>
      </c>
      <c r="D953" s="2">
        <f t="shared" si="86"/>
        <v>1.8866776653329831</v>
      </c>
      <c r="E953" s="2">
        <f t="shared" si="85"/>
        <v>-1.3623294579602874E-2</v>
      </c>
      <c r="F953" s="2">
        <f t="shared" si="89"/>
        <v>5.3624949002123168E-3</v>
      </c>
      <c r="G953" s="2">
        <f t="shared" si="87"/>
        <v>-1.898578947981519E-2</v>
      </c>
      <c r="H953" s="2" t="str">
        <f t="shared" si="88"/>
        <v>Hold</v>
      </c>
    </row>
    <row r="954" spans="1:8" ht="13.5" x14ac:dyDescent="0.25">
      <c r="A954" s="3">
        <f>TITRES_STAT!B957</f>
        <v>44173</v>
      </c>
      <c r="B954" s="5">
        <f>TITRES_STAT!D957</f>
        <v>1.8090999999999999</v>
      </c>
      <c r="C954" s="2">
        <f t="shared" si="84"/>
        <v>1.8673383137143986</v>
      </c>
      <c r="D954" s="2">
        <f t="shared" si="86"/>
        <v>1.880931171604614</v>
      </c>
      <c r="E954" s="2">
        <f t="shared" si="85"/>
        <v>-1.359285789021536E-2</v>
      </c>
      <c r="F954" s="2">
        <f t="shared" si="89"/>
        <v>1.5714243421267819E-3</v>
      </c>
      <c r="G954" s="2">
        <f t="shared" si="87"/>
        <v>-1.5164282232342141E-2</v>
      </c>
      <c r="H954" s="2" t="str">
        <f t="shared" si="88"/>
        <v>Hold</v>
      </c>
    </row>
    <row r="955" spans="1:8" ht="13.5" x14ac:dyDescent="0.25">
      <c r="A955" s="3">
        <f>TITRES_STAT!B958</f>
        <v>44174</v>
      </c>
      <c r="B955" s="5">
        <f>TITRES_STAT!D958</f>
        <v>1.8359000000000001</v>
      </c>
      <c r="C955" s="2">
        <f t="shared" si="84"/>
        <v>1.8686862654506451</v>
      </c>
      <c r="D955" s="2">
        <f t="shared" si="86"/>
        <v>1.8775955292635316</v>
      </c>
      <c r="E955" s="2">
        <f t="shared" si="85"/>
        <v>-8.9092638128864809E-3</v>
      </c>
      <c r="F955" s="2">
        <f t="shared" si="89"/>
        <v>-5.2471328887587071E-4</v>
      </c>
      <c r="G955" s="2">
        <f t="shared" si="87"/>
        <v>-8.3845505240106102E-3</v>
      </c>
      <c r="H955" s="2" t="str">
        <f t="shared" si="88"/>
        <v>Hold</v>
      </c>
    </row>
    <row r="956" spans="1:8" ht="13.5" x14ac:dyDescent="0.25">
      <c r="A956" s="3">
        <f>TITRES_STAT!B959</f>
        <v>44175</v>
      </c>
      <c r="B956" s="5">
        <f>TITRES_STAT!D959</f>
        <v>1.8024</v>
      </c>
      <c r="C956" s="2">
        <f t="shared" si="84"/>
        <v>1.8718883784582383</v>
      </c>
      <c r="D956" s="2">
        <f t="shared" si="86"/>
        <v>1.8720254900588256</v>
      </c>
      <c r="E956" s="2">
        <f t="shared" si="85"/>
        <v>-1.3711160058726968E-4</v>
      </c>
      <c r="F956" s="2">
        <f t="shared" si="89"/>
        <v>-4.4719295121815054E-4</v>
      </c>
      <c r="G956" s="2">
        <f t="shared" si="87"/>
        <v>3.1008135063088086E-4</v>
      </c>
      <c r="H956" s="2" t="str">
        <f t="shared" si="88"/>
        <v>Sell</v>
      </c>
    </row>
    <row r="957" spans="1:8" ht="13.5" x14ac:dyDescent="0.25">
      <c r="A957" s="3">
        <f>TITRES_STAT!B960</f>
        <v>44176</v>
      </c>
      <c r="B957" s="5">
        <f>TITRES_STAT!D960</f>
        <v>1.8024</v>
      </c>
      <c r="C957" s="2">
        <f t="shared" si="84"/>
        <v>1.8694440125415863</v>
      </c>
      <c r="D957" s="2">
        <f t="shared" si="86"/>
        <v>1.8668680463507645</v>
      </c>
      <c r="E957" s="2">
        <f t="shared" si="85"/>
        <v>2.5759661908217879E-3</v>
      </c>
      <c r="F957" s="2">
        <f t="shared" si="89"/>
        <v>1.5743887718983719E-4</v>
      </c>
      <c r="G957" s="2">
        <f t="shared" si="87"/>
        <v>2.4185273136319509E-3</v>
      </c>
      <c r="H957" s="2" t="str">
        <f t="shared" si="88"/>
        <v>Sell</v>
      </c>
    </row>
    <row r="958" spans="1:8" ht="13.5" x14ac:dyDescent="0.25">
      <c r="A958" s="3">
        <f>TITRES_STAT!B961</f>
        <v>44179</v>
      </c>
      <c r="B958" s="5">
        <f>TITRES_STAT!D961</f>
        <v>1.8359000000000001</v>
      </c>
      <c r="C958" s="2">
        <f t="shared" si="84"/>
        <v>1.8756218567659575</v>
      </c>
      <c r="D958" s="2">
        <f t="shared" si="86"/>
        <v>1.8645741169914487</v>
      </c>
      <c r="E958" s="2">
        <f t="shared" si="85"/>
        <v>1.1047739774508791E-2</v>
      </c>
      <c r="F958" s="2">
        <f t="shared" si="89"/>
        <v>2.3354990566536284E-3</v>
      </c>
      <c r="G958" s="2">
        <f t="shared" si="87"/>
        <v>8.7122407178551638E-3</v>
      </c>
      <c r="H958" s="2" t="str">
        <f t="shared" si="88"/>
        <v>Sell</v>
      </c>
    </row>
    <row r="959" spans="1:8" ht="13.5" x14ac:dyDescent="0.25">
      <c r="A959" s="3">
        <f>TITRES_STAT!B962</f>
        <v>44180</v>
      </c>
      <c r="B959" s="5">
        <f>TITRES_STAT!D962</f>
        <v>1.8359000000000001</v>
      </c>
      <c r="C959" s="2">
        <f t="shared" si="84"/>
        <v>1.8756954172635025</v>
      </c>
      <c r="D959" s="2">
        <f t="shared" si="86"/>
        <v>1.8624501083254155</v>
      </c>
      <c r="E959" s="2">
        <f t="shared" si="85"/>
        <v>1.3245308938087064E-2</v>
      </c>
      <c r="F959" s="2">
        <f t="shared" si="89"/>
        <v>4.5174610329403158E-3</v>
      </c>
      <c r="G959" s="2">
        <f t="shared" si="87"/>
        <v>8.7278479051467479E-3</v>
      </c>
      <c r="H959" s="2" t="str">
        <f t="shared" si="88"/>
        <v>Sell</v>
      </c>
    </row>
    <row r="960" spans="1:8" ht="13.5" x14ac:dyDescent="0.25">
      <c r="A960" s="3">
        <f>TITRES_STAT!B963</f>
        <v>44181</v>
      </c>
      <c r="B960" s="5">
        <f>TITRES_STAT!D963</f>
        <v>1.8090999999999999</v>
      </c>
      <c r="C960" s="2">
        <f t="shared" si="84"/>
        <v>1.8757576607614252</v>
      </c>
      <c r="D960" s="2">
        <f t="shared" si="86"/>
        <v>1.8584982484494588</v>
      </c>
      <c r="E960" s="2">
        <f t="shared" si="85"/>
        <v>1.7259412311966482E-2</v>
      </c>
      <c r="F960" s="2">
        <f t="shared" si="89"/>
        <v>7.0658512887455498E-3</v>
      </c>
      <c r="G960" s="2">
        <f t="shared" si="87"/>
        <v>1.0193561023220932E-2</v>
      </c>
      <c r="H960" s="2" t="str">
        <f t="shared" si="88"/>
        <v>Sell</v>
      </c>
    </row>
    <row r="961" spans="1:8" ht="13.5" x14ac:dyDescent="0.25">
      <c r="A961" s="3">
        <f>TITRES_STAT!B964</f>
        <v>44182</v>
      </c>
      <c r="B961" s="5">
        <f>TITRES_STAT!D964</f>
        <v>1.8560000000000001</v>
      </c>
      <c r="C961" s="2">
        <f t="shared" si="84"/>
        <v>1.8799334052596675</v>
      </c>
      <c r="D961" s="2">
        <f t="shared" si="86"/>
        <v>1.8583131930087582</v>
      </c>
      <c r="E961" s="2">
        <f t="shared" si="85"/>
        <v>2.1620212250909265E-2</v>
      </c>
      <c r="F961" s="2">
        <f t="shared" si="89"/>
        <v>9.9767234811782932E-3</v>
      </c>
      <c r="G961" s="2">
        <f t="shared" si="87"/>
        <v>1.1643488769730972E-2</v>
      </c>
      <c r="H961" s="2" t="str">
        <f t="shared" si="88"/>
        <v>Sell</v>
      </c>
    </row>
    <row r="962" spans="1:8" ht="13.5" x14ac:dyDescent="0.25">
      <c r="A962" s="3">
        <f>TITRES_STAT!B965</f>
        <v>44183</v>
      </c>
      <c r="B962" s="5">
        <f>TITRES_STAT!D965</f>
        <v>1.8492999999999999</v>
      </c>
      <c r="C962" s="2">
        <f t="shared" si="84"/>
        <v>1.8793436506043339</v>
      </c>
      <c r="D962" s="2">
        <f t="shared" si="86"/>
        <v>1.8576455490821835</v>
      </c>
      <c r="E962" s="2">
        <f t="shared" si="85"/>
        <v>2.1698101522150459E-2</v>
      </c>
      <c r="F962" s="2">
        <f t="shared" si="89"/>
        <v>1.2320999089372727E-2</v>
      </c>
      <c r="G962" s="2">
        <f t="shared" si="87"/>
        <v>9.3771024327777321E-3</v>
      </c>
      <c r="H962" s="2" t="str">
        <f t="shared" si="88"/>
        <v>Sell</v>
      </c>
    </row>
    <row r="963" spans="1:8" ht="13.5" x14ac:dyDescent="0.25">
      <c r="A963" s="3">
        <f>TITRES_STAT!B966</f>
        <v>44186</v>
      </c>
      <c r="B963" s="5">
        <f>TITRES_STAT!D966</f>
        <v>1.8359000000000001</v>
      </c>
      <c r="C963" s="2">
        <f t="shared" si="84"/>
        <v>1.868536935126744</v>
      </c>
      <c r="D963" s="2">
        <f t="shared" si="86"/>
        <v>1.8560347676686886</v>
      </c>
      <c r="E963" s="2">
        <f t="shared" si="85"/>
        <v>1.2502167458055435E-2</v>
      </c>
      <c r="F963" s="2">
        <f t="shared" si="89"/>
        <v>1.2357232763109269E-2</v>
      </c>
      <c r="G963" s="2">
        <f t="shared" si="87"/>
        <v>1.4493469494616593E-4</v>
      </c>
      <c r="H963" s="2" t="str">
        <f t="shared" si="88"/>
        <v>Sell</v>
      </c>
    </row>
    <row r="964" spans="1:8" ht="13.5" x14ac:dyDescent="0.25">
      <c r="A964" s="3">
        <f>TITRES_STAT!B967</f>
        <v>44187</v>
      </c>
      <c r="B964" s="5">
        <f>TITRES_STAT!D967</f>
        <v>1.8225</v>
      </c>
      <c r="C964" s="2">
        <f t="shared" si="84"/>
        <v>1.859392791261091</v>
      </c>
      <c r="D964" s="2">
        <f t="shared" si="86"/>
        <v>1.8535507108043412</v>
      </c>
      <c r="E964" s="2">
        <f t="shared" si="85"/>
        <v>5.8420804567498319E-3</v>
      </c>
      <c r="F964" s="2">
        <f t="shared" si="89"/>
        <v>1.1054202301837382E-2</v>
      </c>
      <c r="G964" s="2">
        <f t="shared" si="87"/>
        <v>-5.2121218450875504E-3</v>
      </c>
      <c r="H964" s="2" t="str">
        <f t="shared" si="88"/>
        <v>Hold</v>
      </c>
    </row>
    <row r="965" spans="1:8" ht="13.5" x14ac:dyDescent="0.25">
      <c r="A965" s="3">
        <f>TITRES_STAT!B968</f>
        <v>44188</v>
      </c>
      <c r="B965" s="5">
        <f>TITRES_STAT!D968</f>
        <v>1.8158000000000001</v>
      </c>
      <c r="C965" s="2">
        <f t="shared" si="84"/>
        <v>1.8557785156824615</v>
      </c>
      <c r="D965" s="2">
        <f t="shared" si="86"/>
        <v>1.8507543618558715</v>
      </c>
      <c r="E965" s="2">
        <f t="shared" si="85"/>
        <v>5.0241538265900498E-3</v>
      </c>
      <c r="F965" s="2">
        <f t="shared" si="89"/>
        <v>9.8481926067879172E-3</v>
      </c>
      <c r="G965" s="2">
        <f t="shared" si="87"/>
        <v>-4.8240387801978674E-3</v>
      </c>
      <c r="H965" s="2" t="str">
        <f t="shared" si="88"/>
        <v>Hold</v>
      </c>
    </row>
    <row r="966" spans="1:8" ht="13.5" x14ac:dyDescent="0.25">
      <c r="A966" s="3">
        <f>TITRES_STAT!B969</f>
        <v>44189</v>
      </c>
      <c r="B966" s="5">
        <f>TITRES_STAT!D969</f>
        <v>1.8291999999999999</v>
      </c>
      <c r="C966" s="2">
        <f t="shared" si="84"/>
        <v>1.8475664363466981</v>
      </c>
      <c r="D966" s="2">
        <f t="shared" si="86"/>
        <v>1.8491577424591401</v>
      </c>
      <c r="E966" s="2">
        <f t="shared" si="85"/>
        <v>-1.5913061124419592E-3</v>
      </c>
      <c r="F966" s="2">
        <f t="shared" si="89"/>
        <v>7.5602928629419424E-3</v>
      </c>
      <c r="G966" s="2">
        <f t="shared" si="87"/>
        <v>-9.1515989753839025E-3</v>
      </c>
      <c r="H966" s="2" t="str">
        <f t="shared" si="88"/>
        <v>Hold</v>
      </c>
    </row>
    <row r="967" spans="1:8" ht="13.5" x14ac:dyDescent="0.25">
      <c r="A967" s="3">
        <f>TITRES_STAT!B970</f>
        <v>44190</v>
      </c>
      <c r="B967" s="5">
        <f>TITRES_STAT!D970</f>
        <v>1.8627</v>
      </c>
      <c r="C967" s="2">
        <f t="shared" si="84"/>
        <v>1.8406177538318216</v>
      </c>
      <c r="D967" s="2">
        <f t="shared" si="86"/>
        <v>1.850160872647352</v>
      </c>
      <c r="E967" s="2">
        <f t="shared" si="85"/>
        <v>-9.5431188155303825E-3</v>
      </c>
      <c r="F967" s="2">
        <f t="shared" si="89"/>
        <v>4.1396105272474776E-3</v>
      </c>
      <c r="G967" s="2">
        <f t="shared" si="87"/>
        <v>-1.3682729342777859E-2</v>
      </c>
      <c r="H967" s="2" t="str">
        <f t="shared" si="88"/>
        <v>Hold</v>
      </c>
    </row>
    <row r="968" spans="1:8" ht="13.5" x14ac:dyDescent="0.25">
      <c r="A968" s="3">
        <f>TITRES_STAT!B971</f>
        <v>44193</v>
      </c>
      <c r="B968" s="5">
        <f>TITRES_STAT!D971</f>
        <v>1.8225</v>
      </c>
      <c r="C968" s="2">
        <f t="shared" si="84"/>
        <v>1.8398919455500029</v>
      </c>
      <c r="D968" s="2">
        <f t="shared" si="86"/>
        <v>1.8481119191179185</v>
      </c>
      <c r="E968" s="2">
        <f t="shared" si="85"/>
        <v>-8.219973567915595E-3</v>
      </c>
      <c r="F968" s="2">
        <f t="shared" si="89"/>
        <v>1.6676937082148631E-3</v>
      </c>
      <c r="G968" s="2">
        <f t="shared" si="87"/>
        <v>-9.8876672761304581E-3</v>
      </c>
      <c r="H968" s="2" t="str">
        <f t="shared" si="88"/>
        <v>Hold</v>
      </c>
    </row>
    <row r="969" spans="1:8" ht="13.5" x14ac:dyDescent="0.25">
      <c r="A969" s="3">
        <f>TITRES_STAT!B972</f>
        <v>44194</v>
      </c>
      <c r="B969" s="5">
        <f>TITRES_STAT!D972</f>
        <v>1.8024</v>
      </c>
      <c r="C969" s="2">
        <f t="shared" si="84"/>
        <v>1.8392778000807719</v>
      </c>
      <c r="D969" s="2">
        <f t="shared" si="86"/>
        <v>1.8447258510351097</v>
      </c>
      <c r="E969" s="2">
        <f t="shared" si="85"/>
        <v>-5.4480509543377575E-3</v>
      </c>
      <c r="F969" s="2">
        <f t="shared" si="89"/>
        <v>2.4454477570433905E-4</v>
      </c>
      <c r="G969" s="2">
        <f t="shared" si="87"/>
        <v>-5.6925957300420962E-3</v>
      </c>
      <c r="H969" s="2" t="str">
        <f t="shared" si="88"/>
        <v>Hold</v>
      </c>
    </row>
    <row r="970" spans="1:8" ht="13.5" x14ac:dyDescent="0.25">
      <c r="A970" s="3">
        <f>TITRES_STAT!B973</f>
        <v>44195</v>
      </c>
      <c r="B970" s="5">
        <f>TITRES_STAT!D973</f>
        <v>1.8426</v>
      </c>
      <c r="C970" s="2">
        <f t="shared" si="84"/>
        <v>1.834635061606807</v>
      </c>
      <c r="D970" s="2">
        <f t="shared" si="86"/>
        <v>1.8445683805880646</v>
      </c>
      <c r="E970" s="2">
        <f t="shared" si="85"/>
        <v>-9.9333189812575995E-3</v>
      </c>
      <c r="F970" s="2">
        <f t="shared" si="89"/>
        <v>-1.7910279756880487E-3</v>
      </c>
      <c r="G970" s="2">
        <f t="shared" si="87"/>
        <v>-8.1422910055695512E-3</v>
      </c>
      <c r="H970" s="2" t="str">
        <f t="shared" si="88"/>
        <v>Hold</v>
      </c>
    </row>
    <row r="971" spans="1:8" ht="13.5" x14ac:dyDescent="0.25">
      <c r="A971" s="3">
        <f>TITRES_STAT!B974</f>
        <v>44196</v>
      </c>
      <c r="B971" s="5">
        <f>TITRES_STAT!D974</f>
        <v>1.8291999999999999</v>
      </c>
      <c r="C971" s="2">
        <f t="shared" si="84"/>
        <v>1.8379219752057598</v>
      </c>
      <c r="D971" s="2">
        <f t="shared" si="86"/>
        <v>1.8434299820259856</v>
      </c>
      <c r="E971" s="2">
        <f t="shared" si="85"/>
        <v>-5.5080068202257859E-3</v>
      </c>
      <c r="F971" s="2">
        <f t="shared" si="89"/>
        <v>-2.5344237445955962E-3</v>
      </c>
      <c r="G971" s="2">
        <f t="shared" si="87"/>
        <v>-2.9735830756301897E-3</v>
      </c>
      <c r="H971" s="2" t="str">
        <f t="shared" si="88"/>
        <v>Hold</v>
      </c>
    </row>
    <row r="972" spans="1:8" ht="13.5" x14ac:dyDescent="0.25">
      <c r="A972" s="3">
        <f>TITRES_STAT!B975</f>
        <v>44200</v>
      </c>
      <c r="B972" s="5">
        <f>TITRES_STAT!D975</f>
        <v>1.8560000000000001</v>
      </c>
      <c r="C972" s="2">
        <f t="shared" si="84"/>
        <v>1.8396724405587199</v>
      </c>
      <c r="D972" s="2">
        <f t="shared" si="86"/>
        <v>1.8443610944685054</v>
      </c>
      <c r="E972" s="2">
        <f t="shared" si="85"/>
        <v>-4.6886539097854563E-3</v>
      </c>
      <c r="F972" s="2">
        <f t="shared" si="89"/>
        <v>-2.9652697776335686E-3</v>
      </c>
      <c r="G972" s="2">
        <f t="shared" si="87"/>
        <v>-1.7233841321518876E-3</v>
      </c>
      <c r="H972" s="2" t="str">
        <f t="shared" si="88"/>
        <v>Hold</v>
      </c>
    </row>
    <row r="973" spans="1:8" ht="13.5" x14ac:dyDescent="0.25">
      <c r="A973" s="3">
        <f>TITRES_STAT!B976</f>
        <v>44201</v>
      </c>
      <c r="B973" s="5">
        <f>TITRES_STAT!D976</f>
        <v>1.8024</v>
      </c>
      <c r="C973" s="2">
        <f t="shared" si="84"/>
        <v>1.8390920650881477</v>
      </c>
      <c r="D973" s="2">
        <f t="shared" si="86"/>
        <v>1.8412528652486162</v>
      </c>
      <c r="E973" s="2">
        <f t="shared" si="85"/>
        <v>-2.1608001604684901E-3</v>
      </c>
      <c r="F973" s="2">
        <f t="shared" si="89"/>
        <v>-2.8043758542005532E-3</v>
      </c>
      <c r="G973" s="2">
        <f t="shared" si="87"/>
        <v>6.4357569373206308E-4</v>
      </c>
      <c r="H973" s="2" t="str">
        <f t="shared" si="88"/>
        <v>Sell</v>
      </c>
    </row>
    <row r="974" spans="1:8" ht="13.5" x14ac:dyDescent="0.25">
      <c r="A974" s="3">
        <f>TITRES_STAT!B977</f>
        <v>44202</v>
      </c>
      <c r="B974" s="5">
        <f>TITRES_STAT!D977</f>
        <v>1.8225</v>
      </c>
      <c r="C974" s="2">
        <f t="shared" si="84"/>
        <v>1.8365394396899712</v>
      </c>
      <c r="D974" s="2">
        <f t="shared" si="86"/>
        <v>1.8398637641190891</v>
      </c>
      <c r="E974" s="2">
        <f t="shared" si="85"/>
        <v>-3.3243244291178975E-3</v>
      </c>
      <c r="F974" s="2">
        <f t="shared" si="89"/>
        <v>-2.9083655691840224E-3</v>
      </c>
      <c r="G974" s="2">
        <f t="shared" si="87"/>
        <v>-4.159588599338751E-4</v>
      </c>
      <c r="H974" s="2" t="str">
        <f t="shared" si="88"/>
        <v>Hold</v>
      </c>
    </row>
    <row r="975" spans="1:8" ht="13.5" x14ac:dyDescent="0.25">
      <c r="A975" s="3">
        <f>TITRES_STAT!B978</f>
        <v>44203</v>
      </c>
      <c r="B975" s="5">
        <f>TITRES_STAT!D978</f>
        <v>1.8090999999999999</v>
      </c>
      <c r="C975" s="2">
        <f t="shared" ref="C975:C1038" si="90">$C$4*B965+C974*(1-$C$4)</f>
        <v>1.8333487566607447</v>
      </c>
      <c r="D975" s="2">
        <f t="shared" si="86"/>
        <v>1.8375849667769344</v>
      </c>
      <c r="E975" s="2">
        <f t="shared" si="85"/>
        <v>-4.236210116189687E-3</v>
      </c>
      <c r="F975" s="2">
        <f t="shared" si="89"/>
        <v>-3.1739344785851552E-3</v>
      </c>
      <c r="G975" s="2">
        <f t="shared" si="87"/>
        <v>-1.0622756376045318E-3</v>
      </c>
      <c r="H975" s="2" t="str">
        <f t="shared" si="88"/>
        <v>Hold</v>
      </c>
    </row>
    <row r="976" spans="1:8" ht="13.5" x14ac:dyDescent="0.25">
      <c r="A976" s="3">
        <f>TITRES_STAT!B979</f>
        <v>44204</v>
      </c>
      <c r="B976" s="5">
        <f>TITRES_STAT!D979</f>
        <v>1.8090999999999999</v>
      </c>
      <c r="C976" s="2">
        <f t="shared" si="90"/>
        <v>1.8327104864052455</v>
      </c>
      <c r="D976" s="2">
        <f t="shared" si="86"/>
        <v>1.8354749692379022</v>
      </c>
      <c r="E976" s="2">
        <f t="shared" si="85"/>
        <v>-2.7644828326567339E-3</v>
      </c>
      <c r="F976" s="2">
        <f t="shared" si="89"/>
        <v>-3.092044149399471E-3</v>
      </c>
      <c r="G976" s="2">
        <f t="shared" si="87"/>
        <v>3.2756131674273716E-4</v>
      </c>
      <c r="H976" s="2" t="str">
        <f t="shared" si="88"/>
        <v>Sell</v>
      </c>
    </row>
    <row r="977" spans="1:8" ht="13.5" x14ac:dyDescent="0.25">
      <c r="A977" s="3">
        <f>TITRES_STAT!B980</f>
        <v>44207</v>
      </c>
      <c r="B977" s="5">
        <f>TITRES_STAT!D980</f>
        <v>1.8090999999999999</v>
      </c>
      <c r="C977" s="2">
        <f t="shared" si="90"/>
        <v>1.8373242577275155</v>
      </c>
      <c r="D977" s="2">
        <f t="shared" si="86"/>
        <v>1.8335212678128723</v>
      </c>
      <c r="E977" s="2">
        <f t="shared" si="85"/>
        <v>3.8029899146432289E-3</v>
      </c>
      <c r="F977" s="2">
        <f t="shared" si="89"/>
        <v>-1.7130373365909313E-3</v>
      </c>
      <c r="G977" s="2">
        <f t="shared" si="87"/>
        <v>5.5160272512341599E-3</v>
      </c>
      <c r="H977" s="2" t="str">
        <f t="shared" si="88"/>
        <v>Sell</v>
      </c>
    </row>
    <row r="978" spans="1:8" ht="13.5" x14ac:dyDescent="0.25">
      <c r="A978" s="3">
        <f>TITRES_STAT!B981</f>
        <v>44208</v>
      </c>
      <c r="B978" s="5">
        <f>TITRES_STAT!D981</f>
        <v>1.7957000000000001</v>
      </c>
      <c r="C978" s="2">
        <f t="shared" si="90"/>
        <v>1.8350436026925132</v>
      </c>
      <c r="D978" s="2">
        <f t="shared" si="86"/>
        <v>1.8307196924193261</v>
      </c>
      <c r="E978" s="2">
        <f t="shared" si="85"/>
        <v>4.323910273187126E-3</v>
      </c>
      <c r="F978" s="2">
        <f t="shared" si="89"/>
        <v>-5.0564781463531994E-4</v>
      </c>
      <c r="G978" s="2">
        <f t="shared" si="87"/>
        <v>4.8295580878224458E-3</v>
      </c>
      <c r="H978" s="2" t="str">
        <f t="shared" si="88"/>
        <v>Sell</v>
      </c>
    </row>
    <row r="979" spans="1:8" ht="13.5" x14ac:dyDescent="0.25">
      <c r="A979" s="3">
        <f>TITRES_STAT!B982</f>
        <v>44209</v>
      </c>
      <c r="B979" s="5">
        <f>TITRES_STAT!D982</f>
        <v>1.7957000000000001</v>
      </c>
      <c r="C979" s="2">
        <f t="shared" si="90"/>
        <v>1.8300215099705881</v>
      </c>
      <c r="D979" s="2">
        <f t="shared" si="86"/>
        <v>1.8281256411290054</v>
      </c>
      <c r="E979" s="2">
        <f t="shared" si="85"/>
        <v>1.8958688415826597E-3</v>
      </c>
      <c r="F979" s="2">
        <f t="shared" si="89"/>
        <v>-2.5344483391724062E-5</v>
      </c>
      <c r="G979" s="2">
        <f t="shared" si="87"/>
        <v>1.9212133249743837E-3</v>
      </c>
      <c r="H979" s="2" t="str">
        <f t="shared" si="88"/>
        <v>Sell</v>
      </c>
    </row>
    <row r="980" spans="1:8" ht="13.5" x14ac:dyDescent="0.25">
      <c r="A980" s="3">
        <f>TITRES_STAT!B983</f>
        <v>44211</v>
      </c>
      <c r="B980" s="5">
        <f>TITRES_STAT!D983</f>
        <v>1.8024</v>
      </c>
      <c r="C980" s="2">
        <f t="shared" si="90"/>
        <v>1.8319566622828054</v>
      </c>
      <c r="D980" s="2">
        <f t="shared" si="86"/>
        <v>1.8262200380824125</v>
      </c>
      <c r="E980" s="2">
        <f t="shared" si="85"/>
        <v>5.7366242003928924E-3</v>
      </c>
      <c r="F980" s="2">
        <f t="shared" si="89"/>
        <v>1.1270492533651992E-3</v>
      </c>
      <c r="G980" s="2">
        <f t="shared" si="87"/>
        <v>4.6095749470276932E-3</v>
      </c>
      <c r="H980" s="2" t="str">
        <f t="shared" si="88"/>
        <v>Sell</v>
      </c>
    </row>
    <row r="981" spans="1:8" ht="13.5" x14ac:dyDescent="0.25">
      <c r="A981" s="3">
        <f>TITRES_STAT!B984</f>
        <v>44214</v>
      </c>
      <c r="B981" s="5">
        <f>TITRES_STAT!D984</f>
        <v>1.7889999999999999</v>
      </c>
      <c r="C981" s="2">
        <f t="shared" si="90"/>
        <v>1.8315325603931429</v>
      </c>
      <c r="D981" s="2">
        <f t="shared" si="86"/>
        <v>1.8234629982244559</v>
      </c>
      <c r="E981" s="2">
        <f t="shared" si="85"/>
        <v>8.0695621686870389E-3</v>
      </c>
      <c r="F981" s="2">
        <f t="shared" si="89"/>
        <v>2.5155518364295675E-3</v>
      </c>
      <c r="G981" s="2">
        <f t="shared" si="87"/>
        <v>5.5540103322574714E-3</v>
      </c>
      <c r="H981" s="2" t="str">
        <f t="shared" si="88"/>
        <v>Sell</v>
      </c>
    </row>
    <row r="982" spans="1:8" ht="13.5" x14ac:dyDescent="0.25">
      <c r="A982" s="3">
        <f>TITRES_STAT!B985</f>
        <v>44215</v>
      </c>
      <c r="B982" s="5">
        <f>TITRES_STAT!D985</f>
        <v>1.7889999999999999</v>
      </c>
      <c r="C982" s="2">
        <f t="shared" si="90"/>
        <v>1.835296781871121</v>
      </c>
      <c r="D982" s="2">
        <f t="shared" si="86"/>
        <v>1.8209101835411627</v>
      </c>
      <c r="E982" s="2">
        <f t="shared" si="85"/>
        <v>1.4386598329958256E-2</v>
      </c>
      <c r="F982" s="2">
        <f t="shared" si="89"/>
        <v>4.8897611351353051E-3</v>
      </c>
      <c r="G982" s="2">
        <f t="shared" si="87"/>
        <v>9.4968371948229505E-3</v>
      </c>
      <c r="H982" s="2" t="str">
        <f t="shared" si="88"/>
        <v>Sell</v>
      </c>
    </row>
    <row r="983" spans="1:8" ht="13.5" x14ac:dyDescent="0.25">
      <c r="A983" s="3">
        <f>TITRES_STAT!B986</f>
        <v>44216</v>
      </c>
      <c r="B983" s="5">
        <f>TITRES_STAT!D986</f>
        <v>1.7756000000000001</v>
      </c>
      <c r="C983" s="2">
        <f t="shared" si="90"/>
        <v>1.8302357385063333</v>
      </c>
      <c r="D983" s="2">
        <f t="shared" si="86"/>
        <v>1.8175538736492247</v>
      </c>
      <c r="E983" s="2">
        <f t="shared" si="85"/>
        <v>1.2681864857108538E-2</v>
      </c>
      <c r="F983" s="2">
        <f t="shared" si="89"/>
        <v>6.4481818795299514E-3</v>
      </c>
      <c r="G983" s="2">
        <f t="shared" si="87"/>
        <v>6.2336829775785866E-3</v>
      </c>
      <c r="H983" s="2" t="str">
        <f t="shared" si="88"/>
        <v>Sell</v>
      </c>
    </row>
    <row r="984" spans="1:8" ht="13.5" x14ac:dyDescent="0.25">
      <c r="A984" s="3">
        <f>TITRES_STAT!B987</f>
        <v>44217</v>
      </c>
      <c r="B984" s="5">
        <f>TITRES_STAT!D987</f>
        <v>1.7688999999999999</v>
      </c>
      <c r="C984" s="2">
        <f t="shared" si="90"/>
        <v>1.8290456248899742</v>
      </c>
      <c r="D984" s="2">
        <f t="shared" si="86"/>
        <v>1.8139498830085414</v>
      </c>
      <c r="E984" s="2">
        <f t="shared" si="85"/>
        <v>1.5095741881432811E-2</v>
      </c>
      <c r="F984" s="2">
        <f t="shared" si="89"/>
        <v>8.1776938799105244E-3</v>
      </c>
      <c r="G984" s="2">
        <f t="shared" si="87"/>
        <v>6.9180480015222871E-3</v>
      </c>
      <c r="H984" s="2" t="str">
        <f t="shared" si="88"/>
        <v>Sell</v>
      </c>
    </row>
    <row r="985" spans="1:8" ht="13.5" x14ac:dyDescent="0.25">
      <c r="A985" s="3">
        <f>TITRES_STAT!B988</f>
        <v>44218</v>
      </c>
      <c r="B985" s="5">
        <f>TITRES_STAT!D988</f>
        <v>1.7354000000000001</v>
      </c>
      <c r="C985" s="2">
        <f t="shared" si="90"/>
        <v>1.8259770672145936</v>
      </c>
      <c r="D985" s="2">
        <f t="shared" si="86"/>
        <v>1.8081313731560569</v>
      </c>
      <c r="E985" s="2">
        <f t="shared" si="85"/>
        <v>1.7845694058536754E-2</v>
      </c>
      <c r="F985" s="2">
        <f t="shared" si="89"/>
        <v>1.0111293915635771E-2</v>
      </c>
      <c r="G985" s="2">
        <f t="shared" si="87"/>
        <v>7.7344001429009834E-3</v>
      </c>
      <c r="H985" s="2" t="str">
        <f t="shared" si="88"/>
        <v>Sell</v>
      </c>
    </row>
    <row r="986" spans="1:8" ht="13.5" x14ac:dyDescent="0.25">
      <c r="A986" s="3">
        <f>TITRES_STAT!B989</f>
        <v>44221</v>
      </c>
      <c r="B986" s="5">
        <f>TITRES_STAT!D989</f>
        <v>1.7622</v>
      </c>
      <c r="C986" s="2">
        <f t="shared" si="90"/>
        <v>1.8233805953354254</v>
      </c>
      <c r="D986" s="2">
        <f t="shared" si="86"/>
        <v>1.8047290492185712</v>
      </c>
      <c r="E986" s="2">
        <f t="shared" si="85"/>
        <v>1.8651546116854156E-2</v>
      </c>
      <c r="F986" s="2">
        <f t="shared" si="89"/>
        <v>1.1819344355879448E-2</v>
      </c>
      <c r="G986" s="2">
        <f t="shared" si="87"/>
        <v>6.8322017609747081E-3</v>
      </c>
      <c r="H986" s="2" t="str">
        <f t="shared" si="88"/>
        <v>Sell</v>
      </c>
    </row>
    <row r="987" spans="1:8" ht="13.5" x14ac:dyDescent="0.25">
      <c r="A987" s="3">
        <f>TITRES_STAT!B990</f>
        <v>44222</v>
      </c>
      <c r="B987" s="5">
        <f>TITRES_STAT!D990</f>
        <v>1.7555000000000001</v>
      </c>
      <c r="C987" s="2">
        <f t="shared" si="90"/>
        <v>1.8211835806684369</v>
      </c>
      <c r="D987" s="2">
        <f t="shared" si="86"/>
        <v>1.8010824529801586</v>
      </c>
      <c r="E987" s="2">
        <f t="shared" si="85"/>
        <v>2.010112768827832E-2</v>
      </c>
      <c r="F987" s="2">
        <f t="shared" si="89"/>
        <v>1.3475701022359225E-2</v>
      </c>
      <c r="G987" s="2">
        <f t="shared" si="87"/>
        <v>6.6254266659190944E-3</v>
      </c>
      <c r="H987" s="2" t="str">
        <f t="shared" si="88"/>
        <v>Sell</v>
      </c>
    </row>
    <row r="988" spans="1:8" ht="13.5" x14ac:dyDescent="0.25">
      <c r="A988" s="3">
        <f>TITRES_STAT!B991</f>
        <v>44223</v>
      </c>
      <c r="B988" s="5">
        <f>TITRES_STAT!D991</f>
        <v>1.7354000000000001</v>
      </c>
      <c r="C988" s="2">
        <f t="shared" si="90"/>
        <v>1.8172630297963697</v>
      </c>
      <c r="D988" s="2">
        <f t="shared" si="86"/>
        <v>1.7962170860927393</v>
      </c>
      <c r="E988" s="2">
        <f t="shared" ref="E988:E1051" si="91">C988-D988</f>
        <v>2.1045943703630332E-2</v>
      </c>
      <c r="F988" s="2">
        <f t="shared" si="89"/>
        <v>1.4989749558613447E-2</v>
      </c>
      <c r="G988" s="2">
        <f t="shared" si="87"/>
        <v>6.0561941450168848E-3</v>
      </c>
      <c r="H988" s="2" t="str">
        <f t="shared" si="88"/>
        <v>Sell</v>
      </c>
    </row>
    <row r="989" spans="1:8" ht="13.5" x14ac:dyDescent="0.25">
      <c r="A989" s="3">
        <f>TITRES_STAT!B992</f>
        <v>44224</v>
      </c>
      <c r="B989" s="5">
        <f>TITRES_STAT!D992</f>
        <v>1.7487999999999999</v>
      </c>
      <c r="C989" s="2">
        <f t="shared" si="90"/>
        <v>1.8139456405969283</v>
      </c>
      <c r="D989" s="2">
        <f t="shared" ref="D989:D1052" si="92">$D$4*B989+(1-$D$4)*D988</f>
        <v>1.7927047093451289</v>
      </c>
      <c r="E989" s="2">
        <f t="shared" si="91"/>
        <v>2.1240931251799378E-2</v>
      </c>
      <c r="F989" s="2">
        <f t="shared" si="89"/>
        <v>1.6239985897250633E-2</v>
      </c>
      <c r="G989" s="2">
        <f t="shared" si="87"/>
        <v>5.0009453545487442E-3</v>
      </c>
      <c r="H989" s="2" t="str">
        <f t="shared" si="88"/>
        <v>Sell</v>
      </c>
    </row>
    <row r="990" spans="1:8" ht="13.5" x14ac:dyDescent="0.25">
      <c r="A990" s="3">
        <f>TITRES_STAT!B993</f>
        <v>44225</v>
      </c>
      <c r="B990" s="5">
        <f>TITRES_STAT!D993</f>
        <v>1.7421</v>
      </c>
      <c r="C990" s="2">
        <f t="shared" si="90"/>
        <v>1.8121693881974008</v>
      </c>
      <c r="D990" s="2">
        <f t="shared" si="92"/>
        <v>1.788956212356601</v>
      </c>
      <c r="E990" s="2">
        <f t="shared" si="91"/>
        <v>2.3213175840799849E-2</v>
      </c>
      <c r="F990" s="2">
        <f t="shared" si="89"/>
        <v>1.7634623885960477E-2</v>
      </c>
      <c r="G990" s="2">
        <f t="shared" si="87"/>
        <v>5.5785519548393718E-3</v>
      </c>
      <c r="H990" s="2" t="str">
        <f t="shared" si="88"/>
        <v>Sell</v>
      </c>
    </row>
    <row r="991" spans="1:8" ht="13.5" x14ac:dyDescent="0.25">
      <c r="A991" s="3">
        <f>TITRES_STAT!B994</f>
        <v>44228</v>
      </c>
      <c r="B991" s="5">
        <f>TITRES_STAT!D994</f>
        <v>1.7286999999999999</v>
      </c>
      <c r="C991" s="2">
        <f t="shared" si="90"/>
        <v>1.8086048669362622</v>
      </c>
      <c r="D991" s="2">
        <f t="shared" si="92"/>
        <v>1.7844927892190749</v>
      </c>
      <c r="E991" s="2">
        <f t="shared" si="91"/>
        <v>2.4112077717187264E-2</v>
      </c>
      <c r="F991" s="2">
        <f t="shared" si="89"/>
        <v>1.8930114652205836E-2</v>
      </c>
      <c r="G991" s="2">
        <f t="shared" si="87"/>
        <v>5.1819630649814277E-3</v>
      </c>
      <c r="H991" s="2" t="str">
        <f t="shared" si="88"/>
        <v>Sell</v>
      </c>
    </row>
    <row r="992" spans="1:8" ht="13.5" x14ac:dyDescent="0.25">
      <c r="A992" s="3">
        <f>TITRES_STAT!B995</f>
        <v>44229</v>
      </c>
      <c r="B992" s="5">
        <f>TITRES_STAT!D995</f>
        <v>1.7286999999999999</v>
      </c>
      <c r="C992" s="2">
        <f t="shared" si="90"/>
        <v>1.8055887335614527</v>
      </c>
      <c r="D992" s="2">
        <f t="shared" si="92"/>
        <v>1.7803599900176621</v>
      </c>
      <c r="E992" s="2">
        <f t="shared" si="91"/>
        <v>2.5228743543790566E-2</v>
      </c>
      <c r="F992" s="2">
        <f t="shared" si="89"/>
        <v>2.0189840430522785E-2</v>
      </c>
      <c r="G992" s="2">
        <f t="shared" si="87"/>
        <v>5.0389031132677814E-3</v>
      </c>
      <c r="H992" s="2" t="str">
        <f t="shared" si="88"/>
        <v>Sell</v>
      </c>
    </row>
    <row r="993" spans="1:8" ht="13.5" x14ac:dyDescent="0.25">
      <c r="A993" s="3">
        <f>TITRES_STAT!B996</f>
        <v>44230</v>
      </c>
      <c r="B993" s="5">
        <f>TITRES_STAT!D996</f>
        <v>1.7153</v>
      </c>
      <c r="C993" s="2">
        <f t="shared" si="90"/>
        <v>1.8009750822443062</v>
      </c>
      <c r="D993" s="2">
        <f t="shared" si="92"/>
        <v>1.7755407314978353</v>
      </c>
      <c r="E993" s="2">
        <f t="shared" si="91"/>
        <v>2.5434350746470935E-2</v>
      </c>
      <c r="F993" s="2">
        <f t="shared" si="89"/>
        <v>2.1238742493712416E-2</v>
      </c>
      <c r="G993" s="2">
        <f t="shared" si="87"/>
        <v>4.195608252758519E-3</v>
      </c>
      <c r="H993" s="2" t="str">
        <f t="shared" si="88"/>
        <v>Sell</v>
      </c>
    </row>
    <row r="994" spans="1:8" ht="13.5" x14ac:dyDescent="0.25">
      <c r="A994" s="3">
        <f>TITRES_STAT!B997</f>
        <v>44231</v>
      </c>
      <c r="B994" s="5">
        <f>TITRES_STAT!D997</f>
        <v>1.7286999999999999</v>
      </c>
      <c r="C994" s="2">
        <f t="shared" si="90"/>
        <v>1.7960404542067208</v>
      </c>
      <c r="D994" s="2">
        <f t="shared" si="92"/>
        <v>1.7720710476831809</v>
      </c>
      <c r="E994" s="2">
        <f t="shared" si="91"/>
        <v>2.3969406523539849E-2</v>
      </c>
      <c r="F994" s="2">
        <f t="shared" si="89"/>
        <v>2.1784875299677903E-2</v>
      </c>
      <c r="G994" s="2">
        <f t="shared" si="87"/>
        <v>2.1845312238619463E-3</v>
      </c>
      <c r="H994" s="2" t="str">
        <f t="shared" si="88"/>
        <v>Sell</v>
      </c>
    </row>
    <row r="995" spans="1:8" ht="13.5" x14ac:dyDescent="0.25">
      <c r="A995" s="3">
        <f>TITRES_STAT!B998</f>
        <v>44232</v>
      </c>
      <c r="B995" s="5">
        <f>TITRES_STAT!D998</f>
        <v>1.7085999999999999</v>
      </c>
      <c r="C995" s="2">
        <f t="shared" si="90"/>
        <v>1.786711153559533</v>
      </c>
      <c r="D995" s="2">
        <f t="shared" si="92"/>
        <v>1.767369488595538</v>
      </c>
      <c r="E995" s="2">
        <f t="shared" si="91"/>
        <v>1.9341664963995031E-2</v>
      </c>
      <c r="F995" s="2">
        <f t="shared" si="89"/>
        <v>2.1296233232541331E-2</v>
      </c>
      <c r="G995" s="2">
        <f t="shared" si="87"/>
        <v>-1.9545682685463001E-3</v>
      </c>
      <c r="H995" s="2" t="str">
        <f t="shared" si="88"/>
        <v>Hold</v>
      </c>
    </row>
    <row r="996" spans="1:8" ht="13.5" x14ac:dyDescent="0.25">
      <c r="A996" s="3">
        <f>TITRES_STAT!B999</f>
        <v>44235</v>
      </c>
      <c r="B996" s="5">
        <f>TITRES_STAT!D999</f>
        <v>1.7286999999999999</v>
      </c>
      <c r="C996" s="2">
        <f t="shared" si="90"/>
        <v>1.7829402068580664</v>
      </c>
      <c r="D996" s="2">
        <f t="shared" si="92"/>
        <v>1.7645050820329056</v>
      </c>
      <c r="E996" s="2">
        <f t="shared" si="91"/>
        <v>1.8435124825160853E-2</v>
      </c>
      <c r="F996" s="2">
        <f t="shared" si="89"/>
        <v>2.0724011551065236E-2</v>
      </c>
      <c r="G996" s="2">
        <f t="shared" ref="G996:G1059" si="93">E996-F996</f>
        <v>-2.2888867259043821E-3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44236</v>
      </c>
      <c r="B997" s="5">
        <f>TITRES_STAT!D1000</f>
        <v>1.722</v>
      </c>
      <c r="C997" s="2">
        <f t="shared" si="90"/>
        <v>1.7787186365722101</v>
      </c>
      <c r="D997" s="2">
        <f t="shared" si="92"/>
        <v>1.7613565574378756</v>
      </c>
      <c r="E997" s="2">
        <f t="shared" si="91"/>
        <v>1.7362079134334518E-2</v>
      </c>
      <c r="F997" s="2">
        <f t="shared" ref="F997:F1060" si="95">(E997*(2/(10)))+((1-(2/10))*F996)</f>
        <v>2.0051625067719094E-2</v>
      </c>
      <c r="G997" s="2">
        <f t="shared" si="93"/>
        <v>-2.689545933384576E-3</v>
      </c>
      <c r="H997" s="2" t="str">
        <f t="shared" si="94"/>
        <v>Hold</v>
      </c>
    </row>
    <row r="998" spans="1:8" ht="13.5" x14ac:dyDescent="0.25">
      <c r="A998" s="3">
        <f>TITRES_STAT!B1001</f>
        <v>44237</v>
      </c>
      <c r="B998" s="5">
        <f>TITRES_STAT!D1001</f>
        <v>1.7421</v>
      </c>
      <c r="C998" s="2">
        <f t="shared" si="90"/>
        <v>1.7720542309457161</v>
      </c>
      <c r="D998" s="2">
        <f t="shared" si="92"/>
        <v>1.7599301457758108</v>
      </c>
      <c r="E998" s="2">
        <f t="shared" si="91"/>
        <v>1.2124085169905374E-2</v>
      </c>
      <c r="F998" s="2">
        <f t="shared" si="95"/>
        <v>1.8466117088156351E-2</v>
      </c>
      <c r="G998" s="2">
        <f t="shared" si="93"/>
        <v>-6.3420319182509767E-3</v>
      </c>
      <c r="H998" s="2" t="str">
        <f t="shared" si="94"/>
        <v>Hold</v>
      </c>
    </row>
    <row r="999" spans="1:8" ht="13.5" x14ac:dyDescent="0.25">
      <c r="A999" s="3">
        <f>TITRES_STAT!B1002</f>
        <v>44238</v>
      </c>
      <c r="B999" s="5">
        <f>TITRES_STAT!D1002</f>
        <v>1.7421</v>
      </c>
      <c r="C999" s="2">
        <f t="shared" si="90"/>
        <v>1.7684766569540673</v>
      </c>
      <c r="D999" s="2">
        <f t="shared" si="92"/>
        <v>1.7586093942368619</v>
      </c>
      <c r="E999" s="2">
        <f t="shared" si="91"/>
        <v>9.8672627172053939E-3</v>
      </c>
      <c r="F999" s="2">
        <f t="shared" si="95"/>
        <v>1.674634621396616E-2</v>
      </c>
      <c r="G999" s="2">
        <f t="shared" si="93"/>
        <v>-6.8790834967607656E-3</v>
      </c>
      <c r="H999" s="2" t="str">
        <f t="shared" si="94"/>
        <v>Hold</v>
      </c>
    </row>
    <row r="1000" spans="1:8" ht="13.5" x14ac:dyDescent="0.25">
      <c r="A1000" s="3">
        <f>TITRES_STAT!B1003</f>
        <v>44239</v>
      </c>
      <c r="B1000" s="5">
        <f>TITRES_STAT!D1003</f>
        <v>1.7421</v>
      </c>
      <c r="C1000" s="2">
        <f t="shared" si="90"/>
        <v>1.7644187097303645</v>
      </c>
      <c r="D1000" s="2">
        <f t="shared" si="92"/>
        <v>1.7573864761452427</v>
      </c>
      <c r="E1000" s="2">
        <f t="shared" si="91"/>
        <v>7.0322335851218387E-3</v>
      </c>
      <c r="F1000" s="2">
        <f t="shared" si="95"/>
        <v>1.4803523688197295E-2</v>
      </c>
      <c r="G1000" s="2">
        <f t="shared" si="93"/>
        <v>-7.7712901030754563E-3</v>
      </c>
      <c r="H1000" s="2" t="str">
        <f t="shared" si="94"/>
        <v>Hold</v>
      </c>
    </row>
    <row r="1001" spans="1:8" ht="13.5" x14ac:dyDescent="0.25">
      <c r="A1001" s="3">
        <f>TITRES_STAT!B1004</f>
        <v>44242</v>
      </c>
      <c r="B1001" s="5">
        <f>TITRES_STAT!D1004</f>
        <v>1.7421</v>
      </c>
      <c r="C1001" s="2">
        <f t="shared" si="90"/>
        <v>1.7589235236180008</v>
      </c>
      <c r="D1001" s="2">
        <f t="shared" si="92"/>
        <v>1.7562541445789286</v>
      </c>
      <c r="E1001" s="2">
        <f t="shared" si="91"/>
        <v>2.6693790390721617E-3</v>
      </c>
      <c r="F1001" s="2">
        <f t="shared" si="95"/>
        <v>1.237669475837227E-2</v>
      </c>
      <c r="G1001" s="2">
        <f t="shared" si="93"/>
        <v>-9.7073157193001084E-3</v>
      </c>
      <c r="H1001" s="2" t="str">
        <f t="shared" si="94"/>
        <v>Hold</v>
      </c>
    </row>
    <row r="1002" spans="1:8" ht="13.5" x14ac:dyDescent="0.25">
      <c r="A1002" s="3">
        <f>TITRES_STAT!B1005</f>
        <v>44243</v>
      </c>
      <c r="B1002" s="5">
        <f>TITRES_STAT!D1005</f>
        <v>1.7421</v>
      </c>
      <c r="C1002" s="2">
        <f t="shared" si="90"/>
        <v>1.754273750753693</v>
      </c>
      <c r="D1002" s="2">
        <f t="shared" si="92"/>
        <v>1.7552056894249339</v>
      </c>
      <c r="E1002" s="2">
        <f t="shared" si="91"/>
        <v>-9.3193867124097274E-4</v>
      </c>
      <c r="F1002" s="2">
        <f t="shared" si="95"/>
        <v>9.7149680724496219E-3</v>
      </c>
      <c r="G1002" s="2">
        <f t="shared" si="93"/>
        <v>-1.0646906743690595E-2</v>
      </c>
      <c r="H1002" s="2" t="str">
        <f t="shared" si="94"/>
        <v>Hold</v>
      </c>
    </row>
    <row r="1003" spans="1:8" ht="13.5" x14ac:dyDescent="0.25">
      <c r="A1003" s="3">
        <f>TITRES_STAT!B1006</f>
        <v>44244</v>
      </c>
      <c r="B1003" s="5">
        <f>TITRES_STAT!D1006</f>
        <v>1.7286999999999999</v>
      </c>
      <c r="C1003" s="2">
        <f t="shared" si="90"/>
        <v>1.7482777890992787</v>
      </c>
      <c r="D1003" s="2">
        <f t="shared" si="92"/>
        <v>1.753242305023087</v>
      </c>
      <c r="E1003" s="2">
        <f t="shared" si="91"/>
        <v>-4.9645159238083103E-3</v>
      </c>
      <c r="F1003" s="2">
        <f t="shared" si="95"/>
        <v>6.7790712731980356E-3</v>
      </c>
      <c r="G1003" s="2">
        <f t="shared" si="93"/>
        <v>-1.1743587197006345E-2</v>
      </c>
      <c r="H1003" s="2" t="str">
        <f t="shared" si="94"/>
        <v>Hold</v>
      </c>
    </row>
    <row r="1004" spans="1:8" ht="13.5" x14ac:dyDescent="0.25">
      <c r="A1004" s="3">
        <f>TITRES_STAT!B1007</f>
        <v>44245</v>
      </c>
      <c r="B1004" s="5">
        <f>TITRES_STAT!D1007</f>
        <v>1.7354000000000001</v>
      </c>
      <c r="C1004" s="2">
        <f t="shared" si="90"/>
        <v>1.7452658215455434</v>
      </c>
      <c r="D1004" s="2">
        <f t="shared" si="92"/>
        <v>1.7519206527991547</v>
      </c>
      <c r="E1004" s="2">
        <f t="shared" si="91"/>
        <v>-6.6548312536112153E-3</v>
      </c>
      <c r="F1004" s="2">
        <f t="shared" si="95"/>
        <v>4.0922907678361854E-3</v>
      </c>
      <c r="G1004" s="2">
        <f t="shared" si="93"/>
        <v>-1.0747122021447401E-2</v>
      </c>
      <c r="H1004" s="2" t="str">
        <f t="shared" si="94"/>
        <v>Hold</v>
      </c>
    </row>
    <row r="1005" spans="1:8" ht="13.5" x14ac:dyDescent="0.25">
      <c r="A1005" s="3">
        <f>TITRES_STAT!B1008</f>
        <v>44246</v>
      </c>
      <c r="B1005" s="5">
        <f>TITRES_STAT!D1008</f>
        <v>1.6952</v>
      </c>
      <c r="C1005" s="2">
        <f t="shared" si="90"/>
        <v>1.7396249259231522</v>
      </c>
      <c r="D1005" s="2">
        <f t="shared" si="92"/>
        <v>1.7477191229621802</v>
      </c>
      <c r="E1005" s="2">
        <f t="shared" si="91"/>
        <v>-8.0941970390280282E-3</v>
      </c>
      <c r="F1005" s="2">
        <f t="shared" si="95"/>
        <v>1.654993206463343E-3</v>
      </c>
      <c r="G1005" s="2">
        <f t="shared" si="93"/>
        <v>-9.7491902454913716E-3</v>
      </c>
      <c r="H1005" s="2" t="str">
        <f t="shared" si="94"/>
        <v>Hold</v>
      </c>
    </row>
    <row r="1006" spans="1:8" ht="13.5" x14ac:dyDescent="0.25">
      <c r="A1006" s="3">
        <f>TITRES_STAT!B1009</f>
        <v>44249</v>
      </c>
      <c r="B1006" s="5">
        <f>TITRES_STAT!D1009</f>
        <v>1.7085999999999999</v>
      </c>
      <c r="C1006" s="2">
        <f t="shared" si="90"/>
        <v>1.7379441680888212</v>
      </c>
      <c r="D1006" s="2">
        <f t="shared" si="92"/>
        <v>1.7448214101501669</v>
      </c>
      <c r="E1006" s="2">
        <f t="shared" si="91"/>
        <v>-6.8772420613456564E-3</v>
      </c>
      <c r="F1006" s="2">
        <f t="shared" si="95"/>
        <v>-5.145384709845705E-5</v>
      </c>
      <c r="G1006" s="2">
        <f t="shared" si="93"/>
        <v>-6.8257882142471991E-3</v>
      </c>
      <c r="H1006" s="2" t="str">
        <f t="shared" si="94"/>
        <v>Hold</v>
      </c>
    </row>
    <row r="1007" spans="1:8" ht="13.5" x14ac:dyDescent="0.25">
      <c r="A1007" s="3">
        <f>TITRES_STAT!B1010</f>
        <v>44250</v>
      </c>
      <c r="B1007" s="5">
        <f>TITRES_STAT!D1010</f>
        <v>1.7622</v>
      </c>
      <c r="C1007" s="2">
        <f t="shared" si="90"/>
        <v>1.7354912191520797</v>
      </c>
      <c r="D1007" s="2">
        <f t="shared" si="92"/>
        <v>1.7461087131020065</v>
      </c>
      <c r="E1007" s="2">
        <f t="shared" si="91"/>
        <v>-1.0617493949926837E-2</v>
      </c>
      <c r="F1007" s="2">
        <f t="shared" si="95"/>
        <v>-2.1646618676641333E-3</v>
      </c>
      <c r="G1007" s="2">
        <f t="shared" si="93"/>
        <v>-8.452832082262704E-3</v>
      </c>
      <c r="H1007" s="2" t="str">
        <f t="shared" si="94"/>
        <v>Hold</v>
      </c>
    </row>
    <row r="1008" spans="1:8" ht="13.5" x14ac:dyDescent="0.25">
      <c r="A1008" s="3">
        <f>TITRES_STAT!B1011</f>
        <v>44251</v>
      </c>
      <c r="B1008" s="5">
        <f>TITRES_STAT!D1011</f>
        <v>1.7421</v>
      </c>
      <c r="C1008" s="2">
        <f t="shared" si="90"/>
        <v>1.7365079546671442</v>
      </c>
      <c r="D1008" s="2">
        <f t="shared" si="92"/>
        <v>1.7458117713907468</v>
      </c>
      <c r="E1008" s="2">
        <f t="shared" si="91"/>
        <v>-9.303816723602587E-3</v>
      </c>
      <c r="F1008" s="2">
        <f t="shared" si="95"/>
        <v>-3.592492838851824E-3</v>
      </c>
      <c r="G1008" s="2">
        <f t="shared" si="93"/>
        <v>-5.711323884750763E-3</v>
      </c>
      <c r="H1008" s="2" t="str">
        <f t="shared" si="94"/>
        <v>Hold</v>
      </c>
    </row>
    <row r="1009" spans="1:8" ht="13.5" x14ac:dyDescent="0.25">
      <c r="A1009" s="3">
        <f>TITRES_STAT!B1012</f>
        <v>44252</v>
      </c>
      <c r="B1009" s="5">
        <f>TITRES_STAT!D1012</f>
        <v>1.7622</v>
      </c>
      <c r="C1009" s="2">
        <f t="shared" si="90"/>
        <v>1.7373682693337373</v>
      </c>
      <c r="D1009" s="2">
        <f t="shared" si="92"/>
        <v>1.7470257142506915</v>
      </c>
      <c r="E1009" s="2">
        <f t="shared" si="91"/>
        <v>-9.6574449169541943E-3</v>
      </c>
      <c r="F1009" s="2">
        <f t="shared" si="95"/>
        <v>-4.8054832544722984E-3</v>
      </c>
      <c r="G1009" s="2">
        <f t="shared" si="93"/>
        <v>-4.8519616624818959E-3</v>
      </c>
      <c r="H1009" s="2" t="str">
        <f t="shared" si="94"/>
        <v>Hold</v>
      </c>
    </row>
    <row r="1010" spans="1:8" ht="13.5" x14ac:dyDescent="0.25">
      <c r="A1010" s="3">
        <f>TITRES_STAT!B1013</f>
        <v>44253</v>
      </c>
      <c r="B1010" s="5">
        <f>TITRES_STAT!D1013</f>
        <v>1.7622</v>
      </c>
      <c r="C1010" s="2">
        <f t="shared" si="90"/>
        <v>1.7380962278977776</v>
      </c>
      <c r="D1010" s="2">
        <f t="shared" si="92"/>
        <v>1.748149735417307</v>
      </c>
      <c r="E1010" s="2">
        <f t="shared" si="91"/>
        <v>-1.0053507519529381E-2</v>
      </c>
      <c r="F1010" s="2">
        <f t="shared" si="95"/>
        <v>-5.8550881074837151E-3</v>
      </c>
      <c r="G1010" s="2">
        <f t="shared" si="93"/>
        <v>-4.1984194120456659E-3</v>
      </c>
      <c r="H1010" s="2" t="str">
        <f t="shared" si="94"/>
        <v>Hold</v>
      </c>
    </row>
    <row r="1011" spans="1:8" ht="13.5" x14ac:dyDescent="0.25">
      <c r="A1011" s="3">
        <f>TITRES_STAT!B1014</f>
        <v>44256</v>
      </c>
      <c r="B1011" s="5">
        <f>TITRES_STAT!D1014</f>
        <v>1.7555000000000001</v>
      </c>
      <c r="C1011" s="2">
        <f t="shared" si="90"/>
        <v>1.738712192836581</v>
      </c>
      <c r="D1011" s="2">
        <f t="shared" si="92"/>
        <v>1.7486941994604694</v>
      </c>
      <c r="E1011" s="2">
        <f t="shared" si="91"/>
        <v>-9.9820066238884841E-3</v>
      </c>
      <c r="F1011" s="2">
        <f t="shared" si="95"/>
        <v>-6.6804718107646693E-3</v>
      </c>
      <c r="G1011" s="2">
        <f t="shared" si="93"/>
        <v>-3.3015348131238149E-3</v>
      </c>
      <c r="H1011" s="2" t="str">
        <f t="shared" si="94"/>
        <v>Hold</v>
      </c>
    </row>
    <row r="1012" spans="1:8" ht="13.5" x14ac:dyDescent="0.25">
      <c r="A1012" s="3">
        <f>TITRES_STAT!B1015</f>
        <v>44257</v>
      </c>
      <c r="B1012" s="5">
        <f>TITRES_STAT!D1015</f>
        <v>1.7622</v>
      </c>
      <c r="C1012" s="2">
        <f t="shared" si="90"/>
        <v>1.7392333939386453</v>
      </c>
      <c r="D1012" s="2">
        <f t="shared" si="92"/>
        <v>1.7496946291300643</v>
      </c>
      <c r="E1012" s="2">
        <f t="shared" si="91"/>
        <v>-1.046123519141906E-2</v>
      </c>
      <c r="F1012" s="2">
        <f t="shared" si="95"/>
        <v>-7.4366244868955475E-3</v>
      </c>
      <c r="G1012" s="2">
        <f t="shared" si="93"/>
        <v>-3.0246107045235129E-3</v>
      </c>
      <c r="H1012" s="2" t="str">
        <f t="shared" si="94"/>
        <v>Hold</v>
      </c>
    </row>
    <row r="1013" spans="1:8" ht="13.5" x14ac:dyDescent="0.25">
      <c r="A1013" s="3">
        <f>TITRES_STAT!B1016</f>
        <v>44258</v>
      </c>
      <c r="B1013" s="5">
        <f>TITRES_STAT!D1016</f>
        <v>1.7555000000000001</v>
      </c>
      <c r="C1013" s="2">
        <f t="shared" si="90"/>
        <v>1.7376128717942383</v>
      </c>
      <c r="D1013" s="2">
        <f t="shared" si="92"/>
        <v>1.7501246566019113</v>
      </c>
      <c r="E1013" s="2">
        <f t="shared" si="91"/>
        <v>-1.251178480767301E-2</v>
      </c>
      <c r="F1013" s="2">
        <f t="shared" si="95"/>
        <v>-8.45165655105104E-3</v>
      </c>
      <c r="G1013" s="2">
        <f t="shared" si="93"/>
        <v>-4.0601282566219699E-3</v>
      </c>
      <c r="H1013" s="2" t="str">
        <f t="shared" si="94"/>
        <v>Hold</v>
      </c>
    </row>
    <row r="1014" spans="1:8" ht="13.5" x14ac:dyDescent="0.25">
      <c r="A1014" s="3">
        <f>TITRES_STAT!B1017</f>
        <v>44259</v>
      </c>
      <c r="B1014" s="5">
        <f>TITRES_STAT!D1017</f>
        <v>1.7622</v>
      </c>
      <c r="C1014" s="2">
        <f t="shared" si="90"/>
        <v>1.73727242997974</v>
      </c>
      <c r="D1014" s="2">
        <f t="shared" si="92"/>
        <v>1.7510191264832513</v>
      </c>
      <c r="E1014" s="2">
        <f t="shared" si="91"/>
        <v>-1.3746696503511346E-2</v>
      </c>
      <c r="F1014" s="2">
        <f t="shared" si="95"/>
        <v>-9.5106645415431006E-3</v>
      </c>
      <c r="G1014" s="2">
        <f t="shared" si="93"/>
        <v>-4.2360319619682459E-3</v>
      </c>
      <c r="H1014" s="2" t="str">
        <f t="shared" si="94"/>
        <v>Hold</v>
      </c>
    </row>
    <row r="1015" spans="1:8" ht="13.5" x14ac:dyDescent="0.25">
      <c r="A1015" s="3">
        <f>TITRES_STAT!B1018</f>
        <v>44260</v>
      </c>
      <c r="B1015" s="5">
        <f>TITRES_STAT!D1018</f>
        <v>1.7555000000000001</v>
      </c>
      <c r="C1015" s="2">
        <f t="shared" si="90"/>
        <v>1.7307997484443955</v>
      </c>
      <c r="D1015" s="2">
        <f t="shared" si="92"/>
        <v>1.7513510430400474</v>
      </c>
      <c r="E1015" s="2">
        <f t="shared" si="91"/>
        <v>-2.0551294595651859E-2</v>
      </c>
      <c r="F1015" s="2">
        <f t="shared" si="95"/>
        <v>-1.1718790552364852E-2</v>
      </c>
      <c r="G1015" s="2">
        <f t="shared" si="93"/>
        <v>-8.8325040432870074E-3</v>
      </c>
      <c r="H1015" s="2" t="str">
        <f t="shared" si="94"/>
        <v>Hold</v>
      </c>
    </row>
    <row r="1016" spans="1:8" ht="13.5" x14ac:dyDescent="0.25">
      <c r="A1016" s="3">
        <f>TITRES_STAT!B1019</f>
        <v>44263</v>
      </c>
      <c r="B1016" s="5">
        <f>TITRES_STAT!D1019</f>
        <v>1.7555000000000001</v>
      </c>
      <c r="C1016" s="2">
        <f t="shared" si="90"/>
        <v>1.7273844025298732</v>
      </c>
      <c r="D1016" s="2">
        <f t="shared" si="92"/>
        <v>1.7516583731852291</v>
      </c>
      <c r="E1016" s="2">
        <f t="shared" si="91"/>
        <v>-2.4273970655355859E-2</v>
      </c>
      <c r="F1016" s="2">
        <f t="shared" si="95"/>
        <v>-1.4229826572963055E-2</v>
      </c>
      <c r="G1016" s="2">
        <f t="shared" si="93"/>
        <v>-1.0044144082392804E-2</v>
      </c>
      <c r="H1016" s="2" t="str">
        <f t="shared" si="94"/>
        <v>Hold</v>
      </c>
    </row>
    <row r="1017" spans="1:8" ht="13.5" x14ac:dyDescent="0.25">
      <c r="A1017" s="3">
        <f>TITRES_STAT!B1020</f>
        <v>44264</v>
      </c>
      <c r="B1017" s="5">
        <f>TITRES_STAT!D1020</f>
        <v>1.7555000000000001</v>
      </c>
      <c r="C1017" s="2">
        <f t="shared" si="90"/>
        <v>1.732740648294508</v>
      </c>
      <c r="D1017" s="2">
        <f t="shared" si="92"/>
        <v>1.7519429381344713</v>
      </c>
      <c r="E1017" s="2">
        <f t="shared" si="91"/>
        <v>-1.9202289839963305E-2</v>
      </c>
      <c r="F1017" s="2">
        <f t="shared" si="95"/>
        <v>-1.5224319226363105E-2</v>
      </c>
      <c r="G1017" s="2">
        <f t="shared" si="93"/>
        <v>-3.9779706136001992E-3</v>
      </c>
      <c r="H1017" s="2" t="str">
        <f t="shared" si="94"/>
        <v>Hold</v>
      </c>
    </row>
    <row r="1018" spans="1:8" ht="13.5" x14ac:dyDescent="0.25">
      <c r="A1018" s="3">
        <f>TITRES_STAT!B1021</f>
        <v>44265</v>
      </c>
      <c r="B1018" s="5">
        <f>TITRES_STAT!D1021</f>
        <v>1.7421</v>
      </c>
      <c r="C1018" s="2">
        <f t="shared" si="90"/>
        <v>1.7341805485568913</v>
      </c>
      <c r="D1018" s="2">
        <f t="shared" si="92"/>
        <v>1.751213831605992</v>
      </c>
      <c r="E1018" s="2">
        <f t="shared" si="91"/>
        <v>-1.7033283049100678E-2</v>
      </c>
      <c r="F1018" s="2">
        <f t="shared" si="95"/>
        <v>-1.5586111990910621E-2</v>
      </c>
      <c r="G1018" s="2">
        <f t="shared" si="93"/>
        <v>-1.4471710581900575E-3</v>
      </c>
      <c r="H1018" s="2" t="str">
        <f t="shared" si="94"/>
        <v>Hold</v>
      </c>
    </row>
    <row r="1019" spans="1:8" ht="13.5" x14ac:dyDescent="0.25">
      <c r="A1019" s="3">
        <f>TITRES_STAT!B1022</f>
        <v>44266</v>
      </c>
      <c r="B1019" s="5">
        <f>TITRES_STAT!D1022</f>
        <v>1.7421</v>
      </c>
      <c r="C1019" s="2">
        <f t="shared" si="90"/>
        <v>1.7384912333942926</v>
      </c>
      <c r="D1019" s="2">
        <f t="shared" si="92"/>
        <v>1.7505387329685111</v>
      </c>
      <c r="E1019" s="2">
        <f t="shared" si="91"/>
        <v>-1.2047499574218579E-2</v>
      </c>
      <c r="F1019" s="2">
        <f t="shared" si="95"/>
        <v>-1.4878389507572212E-2</v>
      </c>
      <c r="G1019" s="2">
        <f t="shared" si="93"/>
        <v>2.8308899333536336E-3</v>
      </c>
      <c r="H1019" s="2" t="str">
        <f t="shared" si="94"/>
        <v>Sell</v>
      </c>
    </row>
    <row r="1020" spans="1:8" ht="13.5" x14ac:dyDescent="0.25">
      <c r="A1020" s="3">
        <f>TITRES_STAT!B1023</f>
        <v>44267</v>
      </c>
      <c r="B1020" s="5">
        <f>TITRES_STAT!D1023</f>
        <v>1.7688999999999999</v>
      </c>
      <c r="C1020" s="2">
        <f t="shared" si="90"/>
        <v>1.7421387359490168</v>
      </c>
      <c r="D1020" s="2">
        <f t="shared" si="92"/>
        <v>1.7518988268226956</v>
      </c>
      <c r="E1020" s="2">
        <f t="shared" si="91"/>
        <v>-9.760090873678795E-3</v>
      </c>
      <c r="F1020" s="2">
        <f t="shared" si="95"/>
        <v>-1.3854729780793528E-2</v>
      </c>
      <c r="G1020" s="2">
        <f t="shared" si="93"/>
        <v>4.0946389071147334E-3</v>
      </c>
      <c r="H1020" s="2" t="str">
        <f t="shared" si="94"/>
        <v>Sell</v>
      </c>
    </row>
    <row r="1021" spans="1:8" ht="13.5" x14ac:dyDescent="0.25">
      <c r="A1021" s="3">
        <f>TITRES_STAT!B1024</f>
        <v>44270</v>
      </c>
      <c r="B1021" s="5">
        <f>TITRES_STAT!D1024</f>
        <v>1.7688999999999999</v>
      </c>
      <c r="C1021" s="2">
        <f t="shared" si="90"/>
        <v>1.7441943150337835</v>
      </c>
      <c r="D1021" s="2">
        <f t="shared" si="92"/>
        <v>1.7531581729839774</v>
      </c>
      <c r="E1021" s="2">
        <f t="shared" si="91"/>
        <v>-8.963857950193832E-3</v>
      </c>
      <c r="F1021" s="2">
        <f t="shared" si="95"/>
        <v>-1.287655541467359E-2</v>
      </c>
      <c r="G1021" s="2">
        <f t="shared" si="93"/>
        <v>3.9126974644797582E-3</v>
      </c>
      <c r="H1021" s="2" t="str">
        <f t="shared" si="94"/>
        <v>Sell</v>
      </c>
    </row>
    <row r="1022" spans="1:8" ht="13.5" x14ac:dyDescent="0.25">
      <c r="A1022" s="3">
        <f>TITRES_STAT!B1025</f>
        <v>44271</v>
      </c>
      <c r="B1022" s="5">
        <f>TITRES_STAT!D1025</f>
        <v>1.8024</v>
      </c>
      <c r="C1022" s="2">
        <f t="shared" si="90"/>
        <v>1.7469644204132013</v>
      </c>
      <c r="D1022" s="2">
        <f t="shared" si="92"/>
        <v>1.7568057157259049</v>
      </c>
      <c r="E1022" s="2">
        <f t="shared" si="91"/>
        <v>-9.8412953127036129E-3</v>
      </c>
      <c r="F1022" s="2">
        <f t="shared" si="95"/>
        <v>-1.2269503394279596E-2</v>
      </c>
      <c r="G1022" s="2">
        <f t="shared" si="93"/>
        <v>2.4282080815759832E-3</v>
      </c>
      <c r="H1022" s="2" t="str">
        <f t="shared" si="94"/>
        <v>Sell</v>
      </c>
    </row>
    <row r="1023" spans="1:8" ht="13.5" x14ac:dyDescent="0.25">
      <c r="A1023" s="3">
        <f>TITRES_STAT!B1026</f>
        <v>44272</v>
      </c>
      <c r="B1023" s="5">
        <f>TITRES_STAT!D1026</f>
        <v>1.8291999999999999</v>
      </c>
      <c r="C1023" s="2">
        <f t="shared" si="90"/>
        <v>1.7482775865034781</v>
      </c>
      <c r="D1023" s="2">
        <f t="shared" si="92"/>
        <v>1.7621682553017637</v>
      </c>
      <c r="E1023" s="2">
        <f t="shared" si="91"/>
        <v>-1.3890668798285599E-2</v>
      </c>
      <c r="F1023" s="2">
        <f t="shared" si="95"/>
        <v>-1.2593736475080799E-2</v>
      </c>
      <c r="G1023" s="2">
        <f t="shared" si="93"/>
        <v>-1.2969323232048004E-3</v>
      </c>
      <c r="H1023" s="2" t="str">
        <f t="shared" si="94"/>
        <v>Hold</v>
      </c>
    </row>
    <row r="1024" spans="1:8" ht="13.5" x14ac:dyDescent="0.25">
      <c r="A1024" s="3">
        <f>TITRES_STAT!B1027</f>
        <v>44273</v>
      </c>
      <c r="B1024" s="5">
        <f>TITRES_STAT!D1027</f>
        <v>1.8225</v>
      </c>
      <c r="C1024" s="2">
        <f t="shared" si="90"/>
        <v>1.7504194962721737</v>
      </c>
      <c r="D1024" s="2">
        <f t="shared" si="92"/>
        <v>1.7666372734275591</v>
      </c>
      <c r="E1024" s="2">
        <f t="shared" si="91"/>
        <v>-1.6217777155385305E-2</v>
      </c>
      <c r="F1024" s="2">
        <f t="shared" si="95"/>
        <v>-1.3318544611141701E-2</v>
      </c>
      <c r="G1024" s="2">
        <f t="shared" si="93"/>
        <v>-2.8992325442436032E-3</v>
      </c>
      <c r="H1024" s="2" t="str">
        <f t="shared" si="94"/>
        <v>Hold</v>
      </c>
    </row>
    <row r="1025" spans="1:8" ht="13.5" x14ac:dyDescent="0.25">
      <c r="A1025" s="3">
        <f>TITRES_STAT!B1028</f>
        <v>44274</v>
      </c>
      <c r="B1025" s="5">
        <f>TITRES_STAT!D1028</f>
        <v>1.8024</v>
      </c>
      <c r="C1025" s="2">
        <f t="shared" si="90"/>
        <v>1.7512011122303008</v>
      </c>
      <c r="D1025" s="2">
        <f t="shared" si="92"/>
        <v>1.7692863642847769</v>
      </c>
      <c r="E1025" s="2">
        <f t="shared" si="91"/>
        <v>-1.8085252054476086E-2</v>
      </c>
      <c r="F1025" s="2">
        <f t="shared" si="95"/>
        <v>-1.4271886099808579E-2</v>
      </c>
      <c r="G1025" s="2">
        <f t="shared" si="93"/>
        <v>-3.8133659546675074E-3</v>
      </c>
      <c r="H1025" s="2" t="str">
        <f t="shared" si="94"/>
        <v>Hold</v>
      </c>
    </row>
    <row r="1026" spans="1:8" ht="13.5" x14ac:dyDescent="0.25">
      <c r="A1026" s="3">
        <f>TITRES_STAT!B1029</f>
        <v>44277</v>
      </c>
      <c r="B1026" s="5">
        <f>TITRES_STAT!D1029</f>
        <v>1.8426</v>
      </c>
      <c r="C1026" s="2">
        <f t="shared" si="90"/>
        <v>1.7518624795794853</v>
      </c>
      <c r="D1026" s="2">
        <f t="shared" si="92"/>
        <v>1.7747170039673861</v>
      </c>
      <c r="E1026" s="2">
        <f t="shared" si="91"/>
        <v>-2.285452438790081E-2</v>
      </c>
      <c r="F1026" s="2">
        <f t="shared" si="95"/>
        <v>-1.5988413757427024E-2</v>
      </c>
      <c r="G1026" s="2">
        <f t="shared" si="93"/>
        <v>-6.8661106304737859E-3</v>
      </c>
      <c r="H1026" s="2" t="str">
        <f t="shared" si="94"/>
        <v>Hold</v>
      </c>
    </row>
    <row r="1027" spans="1:8" ht="13.5" x14ac:dyDescent="0.25">
      <c r="A1027" s="3">
        <f>TITRES_STAT!B1030</f>
        <v>44278</v>
      </c>
      <c r="B1027" s="5">
        <f>TITRES_STAT!D1030</f>
        <v>1.8492999999999999</v>
      </c>
      <c r="C1027" s="2">
        <f t="shared" si="90"/>
        <v>1.7524220981057184</v>
      </c>
      <c r="D1027" s="2">
        <f t="shared" si="92"/>
        <v>1.7802416703401722</v>
      </c>
      <c r="E1027" s="2">
        <f t="shared" si="91"/>
        <v>-2.781957223445386E-2</v>
      </c>
      <c r="F1027" s="2">
        <f t="shared" si="95"/>
        <v>-1.8354645452832392E-2</v>
      </c>
      <c r="G1027" s="2">
        <f t="shared" si="93"/>
        <v>-9.4649267816214674E-3</v>
      </c>
      <c r="H1027" s="2" t="str">
        <f t="shared" si="94"/>
        <v>Hold</v>
      </c>
    </row>
    <row r="1028" spans="1:8" ht="13.5" x14ac:dyDescent="0.25">
      <c r="A1028" s="3">
        <f>TITRES_STAT!B1031</f>
        <v>44279</v>
      </c>
      <c r="B1028" s="5">
        <f>TITRES_STAT!D1031</f>
        <v>1.8225</v>
      </c>
      <c r="C1028" s="2">
        <f t="shared" si="90"/>
        <v>1.7508340830125309</v>
      </c>
      <c r="D1028" s="2">
        <f t="shared" si="92"/>
        <v>1.7833719169816409</v>
      </c>
      <c r="E1028" s="2">
        <f t="shared" si="91"/>
        <v>-3.253783396911003E-2</v>
      </c>
      <c r="F1028" s="2">
        <f t="shared" si="95"/>
        <v>-2.1191283156087922E-2</v>
      </c>
      <c r="G1028" s="2">
        <f t="shared" si="93"/>
        <v>-1.1346550813022108E-2</v>
      </c>
      <c r="H1028" s="2" t="str">
        <f t="shared" si="94"/>
        <v>Hold</v>
      </c>
    </row>
    <row r="1029" spans="1:8" ht="13.5" x14ac:dyDescent="0.25">
      <c r="A1029" s="3">
        <f>TITRES_STAT!B1032</f>
        <v>44280</v>
      </c>
      <c r="B1029" s="5">
        <f>TITRES_STAT!D1032</f>
        <v>1.8024</v>
      </c>
      <c r="C1029" s="2">
        <f t="shared" si="90"/>
        <v>1.7494903779336799</v>
      </c>
      <c r="D1029" s="2">
        <f t="shared" si="92"/>
        <v>1.7847814046126305</v>
      </c>
      <c r="E1029" s="2">
        <f t="shared" si="91"/>
        <v>-3.5291026678950566E-2</v>
      </c>
      <c r="F1029" s="2">
        <f t="shared" si="95"/>
        <v>-2.401123186066045E-2</v>
      </c>
      <c r="G1029" s="2">
        <f t="shared" si="93"/>
        <v>-1.1279794818290115E-2</v>
      </c>
      <c r="H1029" s="2" t="str">
        <f t="shared" si="94"/>
        <v>Hold</v>
      </c>
    </row>
    <row r="1030" spans="1:8" ht="13.5" x14ac:dyDescent="0.25">
      <c r="A1030" s="3">
        <f>TITRES_STAT!B1033</f>
        <v>44281</v>
      </c>
      <c r="B1030" s="5">
        <f>TITRES_STAT!D1033</f>
        <v>1.8291999999999999</v>
      </c>
      <c r="C1030" s="2">
        <f t="shared" si="90"/>
        <v>1.7524764736361909</v>
      </c>
      <c r="D1030" s="2">
        <f t="shared" si="92"/>
        <v>1.7880716709376208</v>
      </c>
      <c r="E1030" s="2">
        <f t="shared" si="91"/>
        <v>-3.5595197301429904E-2</v>
      </c>
      <c r="F1030" s="2">
        <f t="shared" si="95"/>
        <v>-2.6328024948814342E-2</v>
      </c>
      <c r="G1030" s="2">
        <f t="shared" si="93"/>
        <v>-9.2671723526155624E-3</v>
      </c>
      <c r="H1030" s="2" t="str">
        <f t="shared" si="94"/>
        <v>Hold</v>
      </c>
    </row>
    <row r="1031" spans="1:8" ht="13.5" x14ac:dyDescent="0.25">
      <c r="A1031" s="3">
        <f>TITRES_STAT!B1034</f>
        <v>44284</v>
      </c>
      <c r="B1031" s="5">
        <f>TITRES_STAT!D1034</f>
        <v>1.8024</v>
      </c>
      <c r="C1031" s="2">
        <f t="shared" si="90"/>
        <v>1.7550031699998536</v>
      </c>
      <c r="D1031" s="2">
        <f t="shared" si="92"/>
        <v>1.7891330286459453</v>
      </c>
      <c r="E1031" s="2">
        <f t="shared" si="91"/>
        <v>-3.4129858646091638E-2</v>
      </c>
      <c r="F1031" s="2">
        <f t="shared" si="95"/>
        <v>-2.7888391688269804E-2</v>
      </c>
      <c r="G1031" s="2">
        <f t="shared" si="93"/>
        <v>-6.2414669578218333E-3</v>
      </c>
      <c r="H1031" s="2" t="str">
        <f t="shared" si="94"/>
        <v>Hold</v>
      </c>
    </row>
    <row r="1032" spans="1:8" ht="13.5" x14ac:dyDescent="0.25">
      <c r="A1032" s="3">
        <f>TITRES_STAT!B1035</f>
        <v>44285</v>
      </c>
      <c r="B1032" s="5">
        <f>TITRES_STAT!D1035</f>
        <v>1.7957000000000001</v>
      </c>
      <c r="C1032" s="2">
        <f t="shared" si="90"/>
        <v>1.7622949899998761</v>
      </c>
      <c r="D1032" s="2">
        <f t="shared" si="92"/>
        <v>1.7896194709684679</v>
      </c>
      <c r="E1032" s="2">
        <f t="shared" si="91"/>
        <v>-2.7324480968591747E-2</v>
      </c>
      <c r="F1032" s="2">
        <f t="shared" si="95"/>
        <v>-2.7775609544334195E-2</v>
      </c>
      <c r="G1032" s="2">
        <f t="shared" si="93"/>
        <v>4.511285757424488E-4</v>
      </c>
      <c r="H1032" s="2" t="str">
        <f t="shared" si="94"/>
        <v>Sell</v>
      </c>
    </row>
    <row r="1033" spans="1:8" ht="13.5" x14ac:dyDescent="0.25">
      <c r="A1033" s="3">
        <f>TITRES_STAT!B1036</f>
        <v>44286</v>
      </c>
      <c r="B1033" s="5">
        <f>TITRES_STAT!D1036</f>
        <v>1.7889999999999999</v>
      </c>
      <c r="C1033" s="2">
        <f t="shared" si="90"/>
        <v>1.7725880684614337</v>
      </c>
      <c r="D1033" s="2">
        <f t="shared" si="92"/>
        <v>1.7895735842300629</v>
      </c>
      <c r="E1033" s="2">
        <f t="shared" si="91"/>
        <v>-1.6985515768629167E-2</v>
      </c>
      <c r="F1033" s="2">
        <f t="shared" si="95"/>
        <v>-2.5617590789193189E-2</v>
      </c>
      <c r="G1033" s="2">
        <f t="shared" si="93"/>
        <v>8.6320750205640222E-3</v>
      </c>
      <c r="H1033" s="2" t="str">
        <f t="shared" si="94"/>
        <v>Sell</v>
      </c>
    </row>
    <row r="1034" spans="1:8" ht="13.5" x14ac:dyDescent="0.25">
      <c r="A1034" s="3">
        <f>TITRES_STAT!B1037</f>
        <v>44287</v>
      </c>
      <c r="B1034" s="5">
        <f>TITRES_STAT!D1037</f>
        <v>1.8090999999999999</v>
      </c>
      <c r="C1034" s="2">
        <f t="shared" si="90"/>
        <v>1.7802668271596747</v>
      </c>
      <c r="D1034" s="2">
        <f t="shared" si="92"/>
        <v>1.7910199853982063</v>
      </c>
      <c r="E1034" s="2">
        <f t="shared" si="91"/>
        <v>-1.0753158238531624E-2</v>
      </c>
      <c r="F1034" s="2">
        <f t="shared" si="95"/>
        <v>-2.264470427906088E-2</v>
      </c>
      <c r="G1034" s="2">
        <f t="shared" si="93"/>
        <v>1.1891546040529256E-2</v>
      </c>
      <c r="H1034" s="2" t="str">
        <f t="shared" si="94"/>
        <v>Sell</v>
      </c>
    </row>
    <row r="1035" spans="1:8" ht="13.5" x14ac:dyDescent="0.25">
      <c r="A1035" s="3">
        <f>TITRES_STAT!B1038</f>
        <v>44288</v>
      </c>
      <c r="B1035" s="5">
        <f>TITRES_STAT!D1038</f>
        <v>1.8090999999999999</v>
      </c>
      <c r="C1035" s="2">
        <f t="shared" si="90"/>
        <v>1.7836719306735709</v>
      </c>
      <c r="D1035" s="2">
        <f t="shared" si="92"/>
        <v>1.7923592457390798</v>
      </c>
      <c r="E1035" s="2">
        <f t="shared" si="91"/>
        <v>-8.6873150655089049E-3</v>
      </c>
      <c r="F1035" s="2">
        <f t="shared" si="95"/>
        <v>-1.9853226436350485E-2</v>
      </c>
      <c r="G1035" s="2">
        <f t="shared" si="93"/>
        <v>1.116591137084158E-2</v>
      </c>
      <c r="H1035" s="2" t="str">
        <f t="shared" si="94"/>
        <v>Sell</v>
      </c>
    </row>
    <row r="1036" spans="1:8" ht="13.5" x14ac:dyDescent="0.25">
      <c r="A1036" s="3">
        <f>TITRES_STAT!B1039</f>
        <v>44291</v>
      </c>
      <c r="B1036" s="5">
        <f>TITRES_STAT!D1039</f>
        <v>1.8090999999999999</v>
      </c>
      <c r="C1036" s="2">
        <f t="shared" si="90"/>
        <v>1.7927377874930217</v>
      </c>
      <c r="D1036" s="2">
        <f t="shared" si="92"/>
        <v>1.7935993016102589</v>
      </c>
      <c r="E1036" s="2">
        <f t="shared" si="91"/>
        <v>-8.6151411723722759E-4</v>
      </c>
      <c r="F1036" s="2">
        <f t="shared" si="95"/>
        <v>-1.6054883972527835E-2</v>
      </c>
      <c r="G1036" s="2">
        <f t="shared" si="93"/>
        <v>1.5193369855290607E-2</v>
      </c>
      <c r="H1036" s="2" t="str">
        <f t="shared" si="94"/>
        <v>Sell</v>
      </c>
    </row>
    <row r="1037" spans="1:8" ht="13.5" x14ac:dyDescent="0.25">
      <c r="A1037" s="3">
        <f>TITRES_STAT!B1040</f>
        <v>44292</v>
      </c>
      <c r="B1037" s="5">
        <f>TITRES_STAT!D1040</f>
        <v>1.8024</v>
      </c>
      <c r="C1037" s="2">
        <f t="shared" si="90"/>
        <v>1.8014396663402492</v>
      </c>
      <c r="D1037" s="2">
        <f t="shared" si="92"/>
        <v>1.7942512051946842</v>
      </c>
      <c r="E1037" s="2">
        <f t="shared" si="91"/>
        <v>7.1884611455650393E-3</v>
      </c>
      <c r="F1037" s="2">
        <f t="shared" si="95"/>
        <v>-1.1406214948909262E-2</v>
      </c>
      <c r="G1037" s="2">
        <f t="shared" si="93"/>
        <v>1.8594676094474301E-2</v>
      </c>
      <c r="H1037" s="2" t="str">
        <f t="shared" si="94"/>
        <v>Sell</v>
      </c>
    </row>
    <row r="1038" spans="1:8" ht="13.5" x14ac:dyDescent="0.25">
      <c r="A1038" s="3">
        <f>TITRES_STAT!B1041</f>
        <v>44293</v>
      </c>
      <c r="B1038" s="5">
        <f>TITRES_STAT!D1041</f>
        <v>1.7957000000000001</v>
      </c>
      <c r="C1038" s="2">
        <f t="shared" si="90"/>
        <v>1.8046797176725187</v>
      </c>
      <c r="D1038" s="2">
        <f t="shared" si="92"/>
        <v>1.7943585233284112</v>
      </c>
      <c r="E1038" s="2">
        <f t="shared" si="91"/>
        <v>1.0321194344107498E-2</v>
      </c>
      <c r="F1038" s="2">
        <f t="shared" si="95"/>
        <v>-7.0607330903059099E-3</v>
      </c>
      <c r="G1038" s="2">
        <f t="shared" si="93"/>
        <v>1.7381927434413406E-2</v>
      </c>
      <c r="H1038" s="2" t="str">
        <f t="shared" si="94"/>
        <v>Sell</v>
      </c>
    </row>
    <row r="1039" spans="1:8" ht="13.5" x14ac:dyDescent="0.25">
      <c r="A1039" s="3">
        <f>TITRES_STAT!B1042</f>
        <v>44294</v>
      </c>
      <c r="B1039" s="5">
        <f>TITRES_STAT!D1042</f>
        <v>1.7487999999999999</v>
      </c>
      <c r="C1039" s="2">
        <f t="shared" ref="C1039:C1102" si="96">$C$4*B1029+C1038*(1-$C$4)</f>
        <v>1.8043289918767467</v>
      </c>
      <c r="D1039" s="2">
        <f t="shared" si="92"/>
        <v>1.790983817896677</v>
      </c>
      <c r="E1039" s="2">
        <f t="shared" si="91"/>
        <v>1.3345173980069625E-2</v>
      </c>
      <c r="F1039" s="2">
        <f t="shared" si="95"/>
        <v>-2.9795516762308031E-3</v>
      </c>
      <c r="G1039" s="2">
        <f t="shared" si="93"/>
        <v>1.6324725656300429E-2</v>
      </c>
      <c r="H1039" s="2" t="str">
        <f t="shared" si="94"/>
        <v>Sell</v>
      </c>
    </row>
    <row r="1040" spans="1:8" ht="13.5" x14ac:dyDescent="0.25">
      <c r="A1040" s="3">
        <f>TITRES_STAT!B1043</f>
        <v>44298</v>
      </c>
      <c r="B1040" s="5">
        <f>TITRES_STAT!D1043</f>
        <v>1.7957000000000001</v>
      </c>
      <c r="C1040" s="2">
        <f t="shared" si="96"/>
        <v>1.8081553008187856</v>
      </c>
      <c r="D1040" s="2">
        <f t="shared" si="92"/>
        <v>1.7913331647191453</v>
      </c>
      <c r="E1040" s="2">
        <f t="shared" si="91"/>
        <v>1.6822136099640339E-2</v>
      </c>
      <c r="F1040" s="2">
        <f t="shared" si="95"/>
        <v>9.807858789434255E-4</v>
      </c>
      <c r="G1040" s="2">
        <f t="shared" si="93"/>
        <v>1.5841350220696913E-2</v>
      </c>
      <c r="H1040" s="2" t="str">
        <f t="shared" si="94"/>
        <v>Sell</v>
      </c>
    </row>
    <row r="1041" spans="1:8" ht="13.5" x14ac:dyDescent="0.25">
      <c r="A1041" s="3">
        <f>TITRES_STAT!B1044</f>
        <v>44299</v>
      </c>
      <c r="B1041" s="5">
        <f>TITRES_STAT!D1044</f>
        <v>1.8225</v>
      </c>
      <c r="C1041" s="2">
        <f t="shared" si="96"/>
        <v>1.8072698699235878</v>
      </c>
      <c r="D1041" s="2">
        <f t="shared" si="92"/>
        <v>1.7936418191843937</v>
      </c>
      <c r="E1041" s="2">
        <f t="shared" si="91"/>
        <v>1.3628050739194153E-2</v>
      </c>
      <c r="F1041" s="2">
        <f t="shared" si="95"/>
        <v>3.5102388509935713E-3</v>
      </c>
      <c r="G1041" s="2">
        <f t="shared" si="93"/>
        <v>1.0117811888200582E-2</v>
      </c>
      <c r="H1041" s="2" t="str">
        <f t="shared" si="94"/>
        <v>Sell</v>
      </c>
    </row>
    <row r="1042" spans="1:8" ht="13.5" x14ac:dyDescent="0.25">
      <c r="A1042" s="3">
        <f>TITRES_STAT!B1045</f>
        <v>44300</v>
      </c>
      <c r="B1042" s="5">
        <f>TITRES_STAT!D1045</f>
        <v>1.8225</v>
      </c>
      <c r="C1042" s="2">
        <f t="shared" si="96"/>
        <v>1.8054898899353435</v>
      </c>
      <c r="D1042" s="2">
        <f t="shared" si="92"/>
        <v>1.7957794622077718</v>
      </c>
      <c r="E1042" s="2">
        <f t="shared" si="91"/>
        <v>9.710427727571691E-3</v>
      </c>
      <c r="F1042" s="2">
        <f t="shared" si="95"/>
        <v>4.7502766263091949E-3</v>
      </c>
      <c r="G1042" s="2">
        <f t="shared" si="93"/>
        <v>4.9601511012624961E-3</v>
      </c>
      <c r="H1042" s="2" t="str">
        <f t="shared" si="94"/>
        <v>Sell</v>
      </c>
    </row>
    <row r="1043" spans="1:8" ht="13.5" x14ac:dyDescent="0.25">
      <c r="A1043" s="3">
        <f>TITRES_STAT!B1046</f>
        <v>44301</v>
      </c>
      <c r="B1043" s="5">
        <f>TITRES_STAT!D1046</f>
        <v>1.8024</v>
      </c>
      <c r="C1043" s="2">
        <f t="shared" si="96"/>
        <v>1.8029529837914444</v>
      </c>
      <c r="D1043" s="2">
        <f t="shared" si="92"/>
        <v>1.7962698724146036</v>
      </c>
      <c r="E1043" s="2">
        <f t="shared" si="91"/>
        <v>6.6831113768408557E-3</v>
      </c>
      <c r="F1043" s="2">
        <f t="shared" si="95"/>
        <v>5.1368435764155276E-3</v>
      </c>
      <c r="G1043" s="2">
        <f t="shared" si="93"/>
        <v>1.5462678004253281E-3</v>
      </c>
      <c r="H1043" s="2" t="str">
        <f t="shared" si="94"/>
        <v>Sell</v>
      </c>
    </row>
    <row r="1044" spans="1:8" ht="13.5" x14ac:dyDescent="0.25">
      <c r="A1044" s="3">
        <f>TITRES_STAT!B1047</f>
        <v>44302</v>
      </c>
      <c r="B1044" s="5">
        <f>TITRES_STAT!D1047</f>
        <v>1.7688999999999999</v>
      </c>
      <c r="C1044" s="2">
        <f t="shared" si="96"/>
        <v>1.8038986785927607</v>
      </c>
      <c r="D1044" s="2">
        <f t="shared" si="92"/>
        <v>1.7942424744579661</v>
      </c>
      <c r="E1044" s="2">
        <f t="shared" si="91"/>
        <v>9.6562041347945105E-3</v>
      </c>
      <c r="F1044" s="2">
        <f t="shared" si="95"/>
        <v>6.0407156880913247E-3</v>
      </c>
      <c r="G1044" s="2">
        <f t="shared" si="93"/>
        <v>3.6154884467031858E-3</v>
      </c>
      <c r="H1044" s="2" t="str">
        <f t="shared" si="94"/>
        <v>Sell</v>
      </c>
    </row>
    <row r="1045" spans="1:8" ht="13.5" x14ac:dyDescent="0.25">
      <c r="A1045" s="3">
        <f>TITRES_STAT!B1048</f>
        <v>44305</v>
      </c>
      <c r="B1045" s="5">
        <f>TITRES_STAT!D1048</f>
        <v>1.8090999999999999</v>
      </c>
      <c r="C1045" s="2">
        <f t="shared" si="96"/>
        <v>1.804698881886182</v>
      </c>
      <c r="D1045" s="2">
        <f t="shared" si="92"/>
        <v>1.7953430319055241</v>
      </c>
      <c r="E1045" s="2">
        <f t="shared" si="91"/>
        <v>9.3558499806578599E-3</v>
      </c>
      <c r="F1045" s="2">
        <f t="shared" si="95"/>
        <v>6.7037425466046317E-3</v>
      </c>
      <c r="G1045" s="2">
        <f t="shared" si="93"/>
        <v>2.6521074340532282E-3</v>
      </c>
      <c r="H1045" s="2" t="str">
        <f t="shared" si="94"/>
        <v>Sell</v>
      </c>
    </row>
    <row r="1046" spans="1:8" ht="13.5" x14ac:dyDescent="0.25">
      <c r="A1046" s="3">
        <f>TITRES_STAT!B1049</f>
        <v>44306</v>
      </c>
      <c r="B1046" s="5">
        <f>TITRES_STAT!D1049</f>
        <v>1.7555000000000001</v>
      </c>
      <c r="C1046" s="2">
        <f t="shared" si="96"/>
        <v>1.8053759769806155</v>
      </c>
      <c r="D1046" s="2">
        <f t="shared" si="92"/>
        <v>1.7923916962088187</v>
      </c>
      <c r="E1046" s="2">
        <f t="shared" si="91"/>
        <v>1.2984280771796808E-2</v>
      </c>
      <c r="F1046" s="2">
        <f t="shared" si="95"/>
        <v>7.959850191643067E-3</v>
      </c>
      <c r="G1046" s="2">
        <f t="shared" si="93"/>
        <v>5.0244305801537409E-3</v>
      </c>
      <c r="H1046" s="2" t="str">
        <f t="shared" si="94"/>
        <v>Sell</v>
      </c>
    </row>
    <row r="1047" spans="1:8" ht="13.5" x14ac:dyDescent="0.25">
      <c r="A1047" s="3">
        <f>TITRES_STAT!B1050</f>
        <v>44307</v>
      </c>
      <c r="B1047" s="5">
        <f>TITRES_STAT!D1050</f>
        <v>1.8024</v>
      </c>
      <c r="C1047" s="2">
        <f t="shared" si="96"/>
        <v>1.804918134368213</v>
      </c>
      <c r="D1047" s="2">
        <f t="shared" si="92"/>
        <v>1.7931330520452025</v>
      </c>
      <c r="E1047" s="2">
        <f t="shared" si="91"/>
        <v>1.1785082323010565E-2</v>
      </c>
      <c r="F1047" s="2">
        <f t="shared" si="95"/>
        <v>8.724896617916568E-3</v>
      </c>
      <c r="G1047" s="2">
        <f t="shared" si="93"/>
        <v>3.0601857050939971E-3</v>
      </c>
      <c r="H1047" s="2" t="str">
        <f t="shared" si="94"/>
        <v>Sell</v>
      </c>
    </row>
    <row r="1048" spans="1:8" ht="13.5" x14ac:dyDescent="0.25">
      <c r="A1048" s="3">
        <f>TITRES_STAT!B1051</f>
        <v>44308</v>
      </c>
      <c r="B1048" s="5">
        <f>TITRES_STAT!D1051</f>
        <v>1.7823</v>
      </c>
      <c r="C1048" s="2">
        <f t="shared" si="96"/>
        <v>1.8034999598500265</v>
      </c>
      <c r="D1048" s="2">
        <f t="shared" si="92"/>
        <v>1.792330603745558</v>
      </c>
      <c r="E1048" s="2">
        <f t="shared" si="91"/>
        <v>1.1169356104468564E-2</v>
      </c>
      <c r="F1048" s="2">
        <f t="shared" si="95"/>
        <v>9.2137885152269675E-3</v>
      </c>
      <c r="G1048" s="2">
        <f t="shared" si="93"/>
        <v>1.9555675892415966E-3</v>
      </c>
      <c r="H1048" s="2" t="str">
        <f t="shared" si="94"/>
        <v>Sell</v>
      </c>
    </row>
    <row r="1049" spans="1:8" ht="13.5" x14ac:dyDescent="0.25">
      <c r="A1049" s="3">
        <f>TITRES_STAT!B1052</f>
        <v>44309</v>
      </c>
      <c r="B1049" s="5">
        <f>TITRES_STAT!D1052</f>
        <v>1.7555000000000001</v>
      </c>
      <c r="C1049" s="2">
        <f t="shared" si="96"/>
        <v>1.7950845814115608</v>
      </c>
      <c r="D1049" s="2">
        <f t="shared" si="92"/>
        <v>1.7896024108755166</v>
      </c>
      <c r="E1049" s="2">
        <f t="shared" si="91"/>
        <v>5.4821705360441619E-3</v>
      </c>
      <c r="F1049" s="2">
        <f t="shared" si="95"/>
        <v>8.4674649193904068E-3</v>
      </c>
      <c r="G1049" s="2">
        <f t="shared" si="93"/>
        <v>-2.9852943833462448E-3</v>
      </c>
      <c r="H1049" s="2" t="str">
        <f t="shared" si="94"/>
        <v>Hold</v>
      </c>
    </row>
    <row r="1050" spans="1:8" ht="13.5" x14ac:dyDescent="0.25">
      <c r="A1050" s="3">
        <f>TITRES_STAT!B1053</f>
        <v>44312</v>
      </c>
      <c r="B1050" s="5">
        <f>TITRES_STAT!D1053</f>
        <v>1.7555000000000001</v>
      </c>
      <c r="C1050" s="2">
        <f t="shared" si="96"/>
        <v>1.7951792611943977</v>
      </c>
      <c r="D1050" s="2">
        <f t="shared" si="92"/>
        <v>1.7870763063662189</v>
      </c>
      <c r="E1050" s="2">
        <f t="shared" si="91"/>
        <v>8.1029548281787989E-3</v>
      </c>
      <c r="F1050" s="2">
        <f t="shared" si="95"/>
        <v>8.3945629011480862E-3</v>
      </c>
      <c r="G1050" s="2">
        <f t="shared" si="93"/>
        <v>-2.9160807296928735E-4</v>
      </c>
      <c r="H1050" s="2" t="str">
        <f t="shared" si="94"/>
        <v>Hold</v>
      </c>
    </row>
    <row r="1051" spans="1:8" ht="13.5" x14ac:dyDescent="0.25">
      <c r="A1051" s="3">
        <f>TITRES_STAT!B1054</f>
        <v>44313</v>
      </c>
      <c r="B1051" s="5">
        <f>TITRES_STAT!D1054</f>
        <v>1.7889999999999999</v>
      </c>
      <c r="C1051" s="2">
        <f t="shared" si="96"/>
        <v>1.7993824517798751</v>
      </c>
      <c r="D1051" s="2">
        <f t="shared" si="92"/>
        <v>1.7872188021909434</v>
      </c>
      <c r="E1051" s="2">
        <f t="shared" si="91"/>
        <v>1.216364958893168E-2</v>
      </c>
      <c r="F1051" s="2">
        <f t="shared" si="95"/>
        <v>9.1483802387048053E-3</v>
      </c>
      <c r="G1051" s="2">
        <f t="shared" si="93"/>
        <v>3.0152693502268745E-3</v>
      </c>
      <c r="H1051" s="2" t="str">
        <f t="shared" si="94"/>
        <v>Sell</v>
      </c>
    </row>
    <row r="1052" spans="1:8" ht="13.5" x14ac:dyDescent="0.25">
      <c r="A1052" s="3">
        <f>TITRES_STAT!B1055</f>
        <v>44314</v>
      </c>
      <c r="B1052" s="5">
        <f>TITRES_STAT!D1055</f>
        <v>1.7756000000000001</v>
      </c>
      <c r="C1052" s="2">
        <f t="shared" si="96"/>
        <v>1.8029389976598944</v>
      </c>
      <c r="D1052" s="2">
        <f t="shared" si="92"/>
        <v>1.7863581501767993</v>
      </c>
      <c r="E1052" s="2">
        <f t="shared" ref="E1052:E1115" si="97">C1052-D1052</f>
        <v>1.6580847483095074E-2</v>
      </c>
      <c r="F1052" s="2">
        <f t="shared" si="95"/>
        <v>1.0634873687582858E-2</v>
      </c>
      <c r="G1052" s="2">
        <f t="shared" si="93"/>
        <v>5.9459737955122154E-3</v>
      </c>
      <c r="H1052" s="2" t="str">
        <f t="shared" si="94"/>
        <v>Sell</v>
      </c>
    </row>
    <row r="1053" spans="1:8" ht="13.5" x14ac:dyDescent="0.25">
      <c r="A1053" s="3">
        <f>TITRES_STAT!B1056</f>
        <v>44315</v>
      </c>
      <c r="B1053" s="5">
        <f>TITRES_STAT!D1056</f>
        <v>1.7421</v>
      </c>
      <c r="C1053" s="2">
        <f t="shared" si="96"/>
        <v>1.8028560749429876</v>
      </c>
      <c r="D1053" s="2">
        <f t="shared" ref="D1053:D1116" si="98">$D$4*B1053+(1-$D$4)*D1052</f>
        <v>1.7830797686822217</v>
      </c>
      <c r="E1053" s="2">
        <f t="shared" si="97"/>
        <v>1.9776306260765875E-2</v>
      </c>
      <c r="F1053" s="2">
        <f t="shared" si="95"/>
        <v>1.2463160202219463E-2</v>
      </c>
      <c r="G1053" s="2">
        <f t="shared" si="93"/>
        <v>7.313146058546412E-3</v>
      </c>
      <c r="H1053" s="2" t="str">
        <f t="shared" si="94"/>
        <v>Sell</v>
      </c>
    </row>
    <row r="1054" spans="1:8" ht="13.5" x14ac:dyDescent="0.25">
      <c r="A1054" s="3">
        <f>TITRES_STAT!B1057</f>
        <v>44316</v>
      </c>
      <c r="B1054" s="5">
        <f>TITRES_STAT!D1057</f>
        <v>1.7421</v>
      </c>
      <c r="C1054" s="2">
        <f t="shared" si="96"/>
        <v>1.7976320634132974</v>
      </c>
      <c r="D1054" s="2">
        <f t="shared" si="98"/>
        <v>1.7800442302613164</v>
      </c>
      <c r="E1054" s="2">
        <f t="shared" si="97"/>
        <v>1.7587833151980981E-2</v>
      </c>
      <c r="F1054" s="2">
        <f t="shared" si="95"/>
        <v>1.3488094792171768E-2</v>
      </c>
      <c r="G1054" s="2">
        <f t="shared" si="93"/>
        <v>4.0997383598092123E-3</v>
      </c>
      <c r="H1054" s="2" t="str">
        <f t="shared" si="94"/>
        <v>Sell</v>
      </c>
    </row>
    <row r="1055" spans="1:8" ht="13.5" x14ac:dyDescent="0.25">
      <c r="A1055" s="3">
        <f>TITRES_STAT!B1058</f>
        <v>44319</v>
      </c>
      <c r="B1055" s="5">
        <f>TITRES_STAT!D1058</f>
        <v>1.7688999999999999</v>
      </c>
      <c r="C1055" s="2">
        <f t="shared" si="96"/>
        <v>1.799396361349713</v>
      </c>
      <c r="D1055" s="2">
        <f t="shared" si="98"/>
        <v>1.7792187317234411</v>
      </c>
      <c r="E1055" s="2">
        <f t="shared" si="97"/>
        <v>2.0177629626271898E-2</v>
      </c>
      <c r="F1055" s="2">
        <f t="shared" si="95"/>
        <v>1.4826001758991795E-2</v>
      </c>
      <c r="G1055" s="2">
        <f t="shared" si="93"/>
        <v>5.3516278672801031E-3</v>
      </c>
      <c r="H1055" s="2" t="str">
        <f t="shared" si="94"/>
        <v>Sell</v>
      </c>
    </row>
    <row r="1056" spans="1:8" ht="13.5" x14ac:dyDescent="0.25">
      <c r="A1056" s="3">
        <f>TITRES_STAT!B1059</f>
        <v>44320</v>
      </c>
      <c r="B1056" s="5">
        <f>TITRES_STAT!D1059</f>
        <v>1.7555000000000001</v>
      </c>
      <c r="C1056" s="2">
        <f t="shared" si="96"/>
        <v>1.7926430749882187</v>
      </c>
      <c r="D1056" s="2">
        <f t="shared" si="98"/>
        <v>1.7774617886328159</v>
      </c>
      <c r="E1056" s="2">
        <f t="shared" si="97"/>
        <v>1.5181286355402834E-2</v>
      </c>
      <c r="F1056" s="2">
        <f t="shared" si="95"/>
        <v>1.4897058678274002E-2</v>
      </c>
      <c r="G1056" s="2">
        <f t="shared" si="93"/>
        <v>2.8422767712883192E-4</v>
      </c>
      <c r="H1056" s="2" t="str">
        <f t="shared" si="94"/>
        <v>Sell</v>
      </c>
    </row>
    <row r="1057" spans="1:8" ht="13.5" x14ac:dyDescent="0.25">
      <c r="A1057" s="3">
        <f>TITRES_STAT!B1060</f>
        <v>44321</v>
      </c>
      <c r="B1057" s="5">
        <f>TITRES_STAT!D1060</f>
        <v>1.7286999999999999</v>
      </c>
      <c r="C1057" s="2">
        <f t="shared" si="96"/>
        <v>1.7941441403746465</v>
      </c>
      <c r="D1057" s="2">
        <f t="shared" si="98"/>
        <v>1.7738498042896444</v>
      </c>
      <c r="E1057" s="2">
        <f t="shared" si="97"/>
        <v>2.0294336085002085E-2</v>
      </c>
      <c r="F1057" s="2">
        <f t="shared" si="95"/>
        <v>1.597651415961962E-2</v>
      </c>
      <c r="G1057" s="2">
        <f t="shared" si="93"/>
        <v>4.3178219253824646E-3</v>
      </c>
      <c r="H1057" s="2" t="str">
        <f t="shared" si="94"/>
        <v>Sell</v>
      </c>
    </row>
    <row r="1058" spans="1:8" ht="13.5" x14ac:dyDescent="0.25">
      <c r="A1058" s="3">
        <f>TITRES_STAT!B1061</f>
        <v>44322</v>
      </c>
      <c r="B1058" s="5">
        <f>TITRES_STAT!D1061</f>
        <v>1.7555000000000001</v>
      </c>
      <c r="C1058" s="2">
        <f t="shared" si="96"/>
        <v>1.7923219649323932</v>
      </c>
      <c r="D1058" s="2">
        <f t="shared" si="98"/>
        <v>1.7724905595274485</v>
      </c>
      <c r="E1058" s="2">
        <f t="shared" si="97"/>
        <v>1.9831405404944658E-2</v>
      </c>
      <c r="F1058" s="2">
        <f t="shared" si="95"/>
        <v>1.6747492408684631E-2</v>
      </c>
      <c r="G1058" s="2">
        <f t="shared" si="93"/>
        <v>3.083912996260027E-3</v>
      </c>
      <c r="H1058" s="2" t="str">
        <f t="shared" si="94"/>
        <v>Sell</v>
      </c>
    </row>
    <row r="1059" spans="1:8" ht="13.5" x14ac:dyDescent="0.25">
      <c r="A1059" s="3">
        <f>TITRES_STAT!B1062</f>
        <v>44323</v>
      </c>
      <c r="B1059" s="5">
        <f>TITRES_STAT!D1062</f>
        <v>1.7555000000000001</v>
      </c>
      <c r="C1059" s="2">
        <f t="shared" si="96"/>
        <v>1.7866570472504866</v>
      </c>
      <c r="D1059" s="2">
        <f t="shared" si="98"/>
        <v>1.7712319995624521</v>
      </c>
      <c r="E1059" s="2">
        <f t="shared" si="97"/>
        <v>1.5425047688034432E-2</v>
      </c>
      <c r="F1059" s="2">
        <f t="shared" si="95"/>
        <v>1.6483003464554592E-2</v>
      </c>
      <c r="G1059" s="2">
        <f t="shared" si="93"/>
        <v>-1.05795577652016E-3</v>
      </c>
      <c r="H1059" s="2" t="str">
        <f t="shared" si="94"/>
        <v>Hold</v>
      </c>
    </row>
    <row r="1060" spans="1:8" ht="13.5" x14ac:dyDescent="0.25">
      <c r="A1060" s="3">
        <f>TITRES_STAT!B1063</f>
        <v>44326</v>
      </c>
      <c r="B1060" s="5">
        <f>TITRES_STAT!D1063</f>
        <v>1.7622</v>
      </c>
      <c r="C1060" s="2">
        <f t="shared" si="96"/>
        <v>1.7818636553657963</v>
      </c>
      <c r="D1060" s="2">
        <f t="shared" si="98"/>
        <v>1.7705629625578261</v>
      </c>
      <c r="E1060" s="2">
        <f t="shared" si="97"/>
        <v>1.1300692807970192E-2</v>
      </c>
      <c r="F1060" s="2">
        <f t="shared" si="95"/>
        <v>1.5446541333237713E-2</v>
      </c>
      <c r="G1060" s="2">
        <f t="shared" ref="G1060:G1123" si="99">E1060-F1060</f>
        <v>-4.145848525267521E-3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44327</v>
      </c>
      <c r="B1061" s="5">
        <f>TITRES_STAT!D1064</f>
        <v>1.7688999999999999</v>
      </c>
      <c r="C1061" s="2">
        <f t="shared" si="96"/>
        <v>1.782961554540289</v>
      </c>
      <c r="D1061" s="2">
        <f t="shared" si="98"/>
        <v>1.7704397801461353</v>
      </c>
      <c r="E1061" s="2">
        <f t="shared" si="97"/>
        <v>1.2521774394153695E-2</v>
      </c>
      <c r="F1061" s="2">
        <f t="shared" ref="F1061:F1124" si="101">(E1061*(2/(10)))+((1-(2/10))*F1060)</f>
        <v>1.4861587945420911E-2</v>
      </c>
      <c r="G1061" s="2">
        <f t="shared" si="99"/>
        <v>-2.3398135512672155E-3</v>
      </c>
      <c r="H1061" s="2" t="str">
        <f t="shared" si="100"/>
        <v>Hold</v>
      </c>
    </row>
    <row r="1062" spans="1:8" ht="13.5" x14ac:dyDescent="0.25">
      <c r="A1062" s="3">
        <f>TITRES_STAT!B1065</f>
        <v>44333</v>
      </c>
      <c r="B1062" s="5">
        <f>TITRES_STAT!D1065</f>
        <v>1.7823</v>
      </c>
      <c r="C1062" s="2">
        <f t="shared" si="96"/>
        <v>1.7818290076879368</v>
      </c>
      <c r="D1062" s="2">
        <f t="shared" si="98"/>
        <v>1.7713183149501253</v>
      </c>
      <c r="E1062" s="2">
        <f t="shared" si="97"/>
        <v>1.0510692737811578E-2</v>
      </c>
      <c r="F1062" s="2">
        <f t="shared" si="101"/>
        <v>1.3991408903899046E-2</v>
      </c>
      <c r="G1062" s="2">
        <f t="shared" si="99"/>
        <v>-3.4807161660874684E-3</v>
      </c>
      <c r="H1062" s="2" t="str">
        <f t="shared" si="100"/>
        <v>Hold</v>
      </c>
    </row>
    <row r="1063" spans="1:8" ht="13.5" x14ac:dyDescent="0.25">
      <c r="A1063" s="3">
        <f>TITRES_STAT!B1066</f>
        <v>44334</v>
      </c>
      <c r="B1063" s="5">
        <f>TITRES_STAT!D1066</f>
        <v>1.7889999999999999</v>
      </c>
      <c r="C1063" s="2">
        <f t="shared" si="96"/>
        <v>1.7757168526590235</v>
      </c>
      <c r="D1063" s="2">
        <f t="shared" si="98"/>
        <v>1.7726280693982641</v>
      </c>
      <c r="E1063" s="2">
        <f t="shared" si="97"/>
        <v>3.0887832607593424E-3</v>
      </c>
      <c r="F1063" s="2">
        <f t="shared" si="101"/>
        <v>1.1810883775271105E-2</v>
      </c>
      <c r="G1063" s="2">
        <f t="shared" si="99"/>
        <v>-8.722100514511763E-3</v>
      </c>
      <c r="H1063" s="2" t="str">
        <f t="shared" si="100"/>
        <v>Hold</v>
      </c>
    </row>
    <row r="1064" spans="1:8" ht="13.5" x14ac:dyDescent="0.25">
      <c r="A1064" s="3">
        <f>TITRES_STAT!B1067</f>
        <v>44335</v>
      </c>
      <c r="B1064" s="5">
        <f>TITRES_STAT!D1067</f>
        <v>1.7957000000000001</v>
      </c>
      <c r="C1064" s="2">
        <f t="shared" si="96"/>
        <v>1.7705450291730198</v>
      </c>
      <c r="D1064" s="2">
        <f t="shared" si="98"/>
        <v>1.7743371012946891</v>
      </c>
      <c r="E1064" s="2">
        <f t="shared" si="97"/>
        <v>-3.7920721216693209E-3</v>
      </c>
      <c r="F1064" s="2">
        <f t="shared" si="101"/>
        <v>8.6902925958830205E-3</v>
      </c>
      <c r="G1064" s="2">
        <f t="shared" si="99"/>
        <v>-1.2482364717552341E-2</v>
      </c>
      <c r="H1064" s="2" t="str">
        <f t="shared" si="100"/>
        <v>Hold</v>
      </c>
    </row>
    <row r="1065" spans="1:8" ht="13.5" x14ac:dyDescent="0.25">
      <c r="A1065" s="3">
        <f>TITRES_STAT!B1068</f>
        <v>44336</v>
      </c>
      <c r="B1065" s="5">
        <f>TITRES_STAT!D1068</f>
        <v>1.8090999999999999</v>
      </c>
      <c r="C1065" s="2">
        <f t="shared" si="96"/>
        <v>1.7702919477617858</v>
      </c>
      <c r="D1065" s="2">
        <f t="shared" si="98"/>
        <v>1.7769121308284159</v>
      </c>
      <c r="E1065" s="2">
        <f t="shared" si="97"/>
        <v>-6.6201830666301476E-3</v>
      </c>
      <c r="F1065" s="2">
        <f t="shared" si="101"/>
        <v>5.6281974633803876E-3</v>
      </c>
      <c r="G1065" s="2">
        <f t="shared" si="99"/>
        <v>-1.2248380530010535E-2</v>
      </c>
      <c r="H1065" s="2" t="str">
        <f t="shared" si="100"/>
        <v>Hold</v>
      </c>
    </row>
    <row r="1066" spans="1:8" ht="13.5" x14ac:dyDescent="0.25">
      <c r="A1066" s="3">
        <f>TITRES_STAT!B1069</f>
        <v>44337</v>
      </c>
      <c r="B1066" s="5">
        <f>TITRES_STAT!D1069</f>
        <v>1.8090999999999999</v>
      </c>
      <c r="C1066" s="2">
        <f t="shared" si="96"/>
        <v>1.7680162634907419</v>
      </c>
      <c r="D1066" s="2">
        <f t="shared" si="98"/>
        <v>1.7792964174337185</v>
      </c>
      <c r="E1066" s="2">
        <f t="shared" si="97"/>
        <v>-1.1280153942976545E-2</v>
      </c>
      <c r="F1066" s="2">
        <f t="shared" si="101"/>
        <v>2.246527182109001E-3</v>
      </c>
      <c r="G1066" s="2">
        <f t="shared" si="99"/>
        <v>-1.3526681125085547E-2</v>
      </c>
      <c r="H1066" s="2" t="str">
        <f t="shared" si="100"/>
        <v>Hold</v>
      </c>
    </row>
    <row r="1067" spans="1:8" ht="13.5" x14ac:dyDescent="0.25">
      <c r="A1067" s="3">
        <f>TITRES_STAT!B1070</f>
        <v>44340</v>
      </c>
      <c r="B1067" s="5">
        <f>TITRES_STAT!D1070</f>
        <v>1.8225</v>
      </c>
      <c r="C1067" s="2">
        <f t="shared" si="96"/>
        <v>1.7619676075690893</v>
      </c>
      <c r="D1067" s="2">
        <f t="shared" si="98"/>
        <v>1.7824966828089985</v>
      </c>
      <c r="E1067" s="2">
        <f t="shared" si="97"/>
        <v>-2.0529075239909211E-2</v>
      </c>
      <c r="F1067" s="2">
        <f t="shared" si="101"/>
        <v>-2.308593302294641E-3</v>
      </c>
      <c r="G1067" s="2">
        <f t="shared" si="99"/>
        <v>-1.8220481937614569E-2</v>
      </c>
      <c r="H1067" s="2" t="str">
        <f t="shared" si="100"/>
        <v>Hold</v>
      </c>
    </row>
    <row r="1068" spans="1:8" ht="13.5" x14ac:dyDescent="0.25">
      <c r="A1068" s="3">
        <f>TITRES_STAT!B1071</f>
        <v>44341</v>
      </c>
      <c r="B1068" s="5">
        <f>TITRES_STAT!D1071</f>
        <v>1.8426</v>
      </c>
      <c r="C1068" s="2">
        <f t="shared" si="96"/>
        <v>1.7609725910199987</v>
      </c>
      <c r="D1068" s="2">
        <f t="shared" si="98"/>
        <v>1.7869487803787023</v>
      </c>
      <c r="E1068" s="2">
        <f t="shared" si="97"/>
        <v>-2.5976189358703605E-2</v>
      </c>
      <c r="F1068" s="2">
        <f t="shared" si="101"/>
        <v>-7.0421125135764345E-3</v>
      </c>
      <c r="G1068" s="2">
        <f t="shared" si="99"/>
        <v>-1.8934076845127171E-2</v>
      </c>
      <c r="H1068" s="2" t="str">
        <f t="shared" si="100"/>
        <v>Hold</v>
      </c>
    </row>
    <row r="1069" spans="1:8" ht="13.5" x14ac:dyDescent="0.25">
      <c r="A1069" s="3">
        <f>TITRES_STAT!B1072</f>
        <v>44342</v>
      </c>
      <c r="B1069" s="5">
        <f>TITRES_STAT!D1072</f>
        <v>1.8426</v>
      </c>
      <c r="C1069" s="2">
        <f t="shared" si="96"/>
        <v>1.760130653939999</v>
      </c>
      <c r="D1069" s="2">
        <f t="shared" si="98"/>
        <v>1.791071092943243</v>
      </c>
      <c r="E1069" s="2">
        <f t="shared" si="97"/>
        <v>-3.0940439003243947E-2</v>
      </c>
      <c r="F1069" s="2">
        <f t="shared" si="101"/>
        <v>-1.1821777811509938E-2</v>
      </c>
      <c r="G1069" s="2">
        <f t="shared" si="99"/>
        <v>-1.9118661191734009E-2</v>
      </c>
      <c r="H1069" s="2" t="str">
        <f t="shared" si="100"/>
        <v>Hold</v>
      </c>
    </row>
    <row r="1070" spans="1:8" ht="13.5" x14ac:dyDescent="0.25">
      <c r="A1070" s="3">
        <f>TITRES_STAT!B1073</f>
        <v>44343</v>
      </c>
      <c r="B1070" s="5">
        <f>TITRES_STAT!D1073</f>
        <v>1.8560000000000001</v>
      </c>
      <c r="C1070" s="2">
        <f t="shared" si="96"/>
        <v>1.7604490148723069</v>
      </c>
      <c r="D1070" s="2">
        <f t="shared" si="98"/>
        <v>1.795880641614114</v>
      </c>
      <c r="E1070" s="2">
        <f t="shared" si="97"/>
        <v>-3.543162674180711E-2</v>
      </c>
      <c r="F1070" s="2">
        <f t="shared" si="101"/>
        <v>-1.6543747597569373E-2</v>
      </c>
      <c r="G1070" s="2">
        <f t="shared" si="99"/>
        <v>-1.8887879144237736E-2</v>
      </c>
      <c r="H1070" s="2" t="str">
        <f t="shared" si="100"/>
        <v>Hold</v>
      </c>
    </row>
    <row r="1071" spans="1:8" ht="13.5" x14ac:dyDescent="0.25">
      <c r="A1071" s="3">
        <f>TITRES_STAT!B1074</f>
        <v>44344</v>
      </c>
      <c r="B1071" s="5">
        <f>TITRES_STAT!D1074</f>
        <v>1.8560000000000001</v>
      </c>
      <c r="C1071" s="2">
        <f t="shared" si="96"/>
        <v>1.7617491664304135</v>
      </c>
      <c r="D1071" s="2">
        <f t="shared" si="98"/>
        <v>1.8003339274204759</v>
      </c>
      <c r="E1071" s="2">
        <f t="shared" si="97"/>
        <v>-3.8584760990062472E-2</v>
      </c>
      <c r="F1071" s="2">
        <f t="shared" si="101"/>
        <v>-2.0951950276067992E-2</v>
      </c>
      <c r="G1071" s="2">
        <f t="shared" si="99"/>
        <v>-1.763281071399448E-2</v>
      </c>
      <c r="H1071" s="2" t="str">
        <f t="shared" si="100"/>
        <v>Hold</v>
      </c>
    </row>
    <row r="1072" spans="1:8" ht="13.5" x14ac:dyDescent="0.25">
      <c r="A1072" s="3">
        <f>TITRES_STAT!B1075</f>
        <v>44347</v>
      </c>
      <c r="B1072" s="5">
        <f>TITRES_STAT!D1075</f>
        <v>1.8761000000000001</v>
      </c>
      <c r="C1072" s="2">
        <f t="shared" si="96"/>
        <v>1.7649108331334267</v>
      </c>
      <c r="D1072" s="2">
        <f t="shared" si="98"/>
        <v>1.8059462290930333</v>
      </c>
      <c r="E1072" s="2">
        <f t="shared" si="97"/>
        <v>-4.1035395959606591E-2</v>
      </c>
      <c r="F1072" s="2">
        <f t="shared" si="101"/>
        <v>-2.4968639412775714E-2</v>
      </c>
      <c r="G1072" s="2">
        <f t="shared" si="99"/>
        <v>-1.6066756546830877E-2</v>
      </c>
      <c r="H1072" s="2" t="str">
        <f t="shared" si="100"/>
        <v>Hold</v>
      </c>
    </row>
    <row r="1073" spans="1:8" ht="13.5" x14ac:dyDescent="0.25">
      <c r="A1073" s="3">
        <f>TITRES_STAT!B1076</f>
        <v>44348</v>
      </c>
      <c r="B1073" s="5">
        <f>TITRES_STAT!D1076</f>
        <v>1.8761000000000001</v>
      </c>
      <c r="C1073" s="2">
        <f t="shared" si="96"/>
        <v>1.7686168588052071</v>
      </c>
      <c r="D1073" s="2">
        <f t="shared" si="98"/>
        <v>1.8111428047157716</v>
      </c>
      <c r="E1073" s="2">
        <f t="shared" si="97"/>
        <v>-4.2525945910564467E-2</v>
      </c>
      <c r="F1073" s="2">
        <f t="shared" si="101"/>
        <v>-2.8480100712333468E-2</v>
      </c>
      <c r="G1073" s="2">
        <f t="shared" si="99"/>
        <v>-1.4045845198230999E-2</v>
      </c>
      <c r="H1073" s="2" t="str">
        <f t="shared" si="100"/>
        <v>Hold</v>
      </c>
    </row>
    <row r="1074" spans="1:8" ht="13.5" x14ac:dyDescent="0.25">
      <c r="A1074" s="3">
        <f>TITRES_STAT!B1077</f>
        <v>44349</v>
      </c>
      <c r="B1074" s="5">
        <f>TITRES_STAT!D1077</f>
        <v>1.8359000000000001</v>
      </c>
      <c r="C1074" s="2">
        <f t="shared" si="96"/>
        <v>1.7727834959120985</v>
      </c>
      <c r="D1074" s="2">
        <f t="shared" si="98"/>
        <v>1.8129766710331219</v>
      </c>
      <c r="E1074" s="2">
        <f t="shared" si="97"/>
        <v>-4.0193175121023383E-2</v>
      </c>
      <c r="F1074" s="2">
        <f t="shared" si="101"/>
        <v>-3.0822715594071452E-2</v>
      </c>
      <c r="G1074" s="2">
        <f t="shared" si="99"/>
        <v>-9.3704595269519311E-3</v>
      </c>
      <c r="H1074" s="2" t="str">
        <f t="shared" si="100"/>
        <v>Hold</v>
      </c>
    </row>
    <row r="1075" spans="1:8" ht="13.5" x14ac:dyDescent="0.25">
      <c r="A1075" s="3">
        <f>TITRES_STAT!B1078</f>
        <v>44350</v>
      </c>
      <c r="B1075" s="5">
        <f>TITRES_STAT!D1078</f>
        <v>1.8560000000000001</v>
      </c>
      <c r="C1075" s="2">
        <f t="shared" si="96"/>
        <v>1.7783706503871601</v>
      </c>
      <c r="D1075" s="2">
        <f t="shared" si="98"/>
        <v>1.8161635842899277</v>
      </c>
      <c r="E1075" s="2">
        <f t="shared" si="97"/>
        <v>-3.7792933902767611E-2</v>
      </c>
      <c r="F1075" s="2">
        <f t="shared" si="101"/>
        <v>-3.2216759255810683E-2</v>
      </c>
      <c r="G1075" s="2">
        <f t="shared" si="99"/>
        <v>-5.5761746469569287E-3</v>
      </c>
      <c r="H1075" s="2" t="str">
        <f t="shared" si="100"/>
        <v>Hold</v>
      </c>
    </row>
    <row r="1076" spans="1:8" ht="13.5" x14ac:dyDescent="0.25">
      <c r="A1076" s="3">
        <f>TITRES_STAT!B1079</f>
        <v>44351</v>
      </c>
      <c r="B1076" s="5">
        <f>TITRES_STAT!D1079</f>
        <v>1.8492999999999999</v>
      </c>
      <c r="C1076" s="2">
        <f t="shared" si="96"/>
        <v>1.7830982426352893</v>
      </c>
      <c r="D1076" s="2">
        <f t="shared" si="98"/>
        <v>1.8186181336017848</v>
      </c>
      <c r="E1076" s="2">
        <f t="shared" si="97"/>
        <v>-3.5519890966495549E-2</v>
      </c>
      <c r="F1076" s="2">
        <f t="shared" si="101"/>
        <v>-3.2877385597947659E-2</v>
      </c>
      <c r="G1076" s="2">
        <f t="shared" si="99"/>
        <v>-2.64250536854789E-3</v>
      </c>
      <c r="H1076" s="2" t="str">
        <f t="shared" si="100"/>
        <v>Hold</v>
      </c>
    </row>
    <row r="1077" spans="1:8" ht="13.5" x14ac:dyDescent="0.25">
      <c r="A1077" s="3">
        <f>TITRES_STAT!B1080</f>
        <v>44354</v>
      </c>
      <c r="B1077" s="5">
        <f>TITRES_STAT!D1080</f>
        <v>1.8426</v>
      </c>
      <c r="C1077" s="2">
        <f t="shared" si="96"/>
        <v>1.7891600514606294</v>
      </c>
      <c r="D1077" s="2">
        <f t="shared" si="98"/>
        <v>1.8203945681498008</v>
      </c>
      <c r="E1077" s="2">
        <f t="shared" si="97"/>
        <v>-3.1234516689171432E-2</v>
      </c>
      <c r="F1077" s="2">
        <f t="shared" si="101"/>
        <v>-3.2548811816192416E-2</v>
      </c>
      <c r="G1077" s="2">
        <f t="shared" si="99"/>
        <v>1.3142951270209841E-3</v>
      </c>
      <c r="H1077" s="2" t="str">
        <f t="shared" si="100"/>
        <v>Sell</v>
      </c>
    </row>
    <row r="1078" spans="1:8" ht="13.5" x14ac:dyDescent="0.25">
      <c r="A1078" s="3">
        <f>TITRES_STAT!B1081</f>
        <v>44355</v>
      </c>
      <c r="B1078" s="5">
        <f>TITRES_STAT!D1081</f>
        <v>1.8426</v>
      </c>
      <c r="C1078" s="2">
        <f t="shared" si="96"/>
        <v>1.7973815820051477</v>
      </c>
      <c r="D1078" s="2">
        <f t="shared" si="98"/>
        <v>1.8220394149535193</v>
      </c>
      <c r="E1078" s="2">
        <f t="shared" si="97"/>
        <v>-2.4657832948371539E-2</v>
      </c>
      <c r="F1078" s="2">
        <f t="shared" si="101"/>
        <v>-3.0970616042628241E-2</v>
      </c>
      <c r="G1078" s="2">
        <f t="shared" si="99"/>
        <v>6.312783094256702E-3</v>
      </c>
      <c r="H1078" s="2" t="str">
        <f t="shared" si="100"/>
        <v>Sell</v>
      </c>
    </row>
    <row r="1079" spans="1:8" ht="13.5" x14ac:dyDescent="0.25">
      <c r="A1079" s="3">
        <f>TITRES_STAT!B1082</f>
        <v>44356</v>
      </c>
      <c r="B1079" s="5">
        <f>TITRES_STAT!D1082</f>
        <v>1.8426</v>
      </c>
      <c r="C1079" s="2">
        <f t="shared" si="96"/>
        <v>1.8043382616966634</v>
      </c>
      <c r="D1079" s="2">
        <f t="shared" si="98"/>
        <v>1.8235624212532586</v>
      </c>
      <c r="E1079" s="2">
        <f t="shared" si="97"/>
        <v>-1.9224159556595177E-2</v>
      </c>
      <c r="F1079" s="2">
        <f t="shared" si="101"/>
        <v>-2.8621324745421631E-2</v>
      </c>
      <c r="G1079" s="2">
        <f t="shared" si="99"/>
        <v>9.3971651888264535E-3</v>
      </c>
      <c r="H1079" s="2" t="str">
        <f t="shared" si="100"/>
        <v>Sell</v>
      </c>
    </row>
    <row r="1080" spans="1:8" ht="13.5" x14ac:dyDescent="0.25">
      <c r="A1080" s="3">
        <f>TITRES_STAT!B1083</f>
        <v>44357</v>
      </c>
      <c r="B1080" s="5">
        <f>TITRES_STAT!D1083</f>
        <v>1.8359000000000001</v>
      </c>
      <c r="C1080" s="2">
        <f t="shared" si="96"/>
        <v>1.8122862214356383</v>
      </c>
      <c r="D1080" s="2">
        <f t="shared" si="98"/>
        <v>1.8244763159752395</v>
      </c>
      <c r="E1080" s="2">
        <f t="shared" si="97"/>
        <v>-1.2190094539601182E-2</v>
      </c>
      <c r="F1080" s="2">
        <f t="shared" si="101"/>
        <v>-2.5335078704257542E-2</v>
      </c>
      <c r="G1080" s="2">
        <f t="shared" si="99"/>
        <v>1.314498416465636E-2</v>
      </c>
      <c r="H1080" s="2" t="str">
        <f t="shared" si="100"/>
        <v>Sell</v>
      </c>
    </row>
    <row r="1081" spans="1:8" ht="13.5" x14ac:dyDescent="0.25">
      <c r="A1081" s="3">
        <f>TITRES_STAT!B1084</f>
        <v>44358</v>
      </c>
      <c r="B1081" s="5">
        <f>TITRES_STAT!D1084</f>
        <v>1.8426</v>
      </c>
      <c r="C1081" s="2">
        <f t="shared" si="96"/>
        <v>1.8190114181378478</v>
      </c>
      <c r="D1081" s="2">
        <f t="shared" si="98"/>
        <v>1.8258188110881848</v>
      </c>
      <c r="E1081" s="2">
        <f t="shared" si="97"/>
        <v>-6.8073929503369435E-3</v>
      </c>
      <c r="F1081" s="2">
        <f t="shared" si="101"/>
        <v>-2.1629541553473425E-2</v>
      </c>
      <c r="G1081" s="2">
        <f t="shared" si="99"/>
        <v>1.4822148603136482E-2</v>
      </c>
      <c r="H1081" s="2" t="str">
        <f t="shared" si="100"/>
        <v>Sell</v>
      </c>
    </row>
    <row r="1082" spans="1:8" ht="13.5" x14ac:dyDescent="0.25">
      <c r="A1082" s="3">
        <f>TITRES_STAT!B1085</f>
        <v>44361</v>
      </c>
      <c r="B1082" s="5">
        <f>TITRES_STAT!D1085</f>
        <v>1.8426</v>
      </c>
      <c r="C1082" s="2">
        <f t="shared" si="96"/>
        <v>1.8277942768858713</v>
      </c>
      <c r="D1082" s="2">
        <f t="shared" si="98"/>
        <v>1.8270618621186896</v>
      </c>
      <c r="E1082" s="2">
        <f t="shared" si="97"/>
        <v>7.3241476718166609E-4</v>
      </c>
      <c r="F1082" s="2">
        <f t="shared" si="101"/>
        <v>-1.7157150289342407E-2</v>
      </c>
      <c r="G1082" s="2">
        <f t="shared" si="99"/>
        <v>1.7889565056524073E-2</v>
      </c>
      <c r="H1082" s="2" t="str">
        <f t="shared" si="100"/>
        <v>Sell</v>
      </c>
    </row>
    <row r="1083" spans="1:8" ht="13.5" x14ac:dyDescent="0.25">
      <c r="A1083" s="3">
        <f>TITRES_STAT!B1086</f>
        <v>44362</v>
      </c>
      <c r="B1083" s="5">
        <f>TITRES_STAT!D1086</f>
        <v>1.8090999999999999</v>
      </c>
      <c r="C1083" s="2">
        <f t="shared" si="96"/>
        <v>1.8352259265957371</v>
      </c>
      <c r="D1083" s="2">
        <f t="shared" si="98"/>
        <v>1.8257313538136015</v>
      </c>
      <c r="E1083" s="2">
        <f t="shared" si="97"/>
        <v>9.494572782135613E-3</v>
      </c>
      <c r="F1083" s="2">
        <f t="shared" si="101"/>
        <v>-1.1826805675046804E-2</v>
      </c>
      <c r="G1083" s="2">
        <f t="shared" si="99"/>
        <v>2.1321378457182419E-2</v>
      </c>
      <c r="H1083" s="2" t="str">
        <f t="shared" si="100"/>
        <v>Sell</v>
      </c>
    </row>
    <row r="1084" spans="1:8" ht="13.5" x14ac:dyDescent="0.25">
      <c r="A1084" s="3">
        <f>TITRES_STAT!B1087</f>
        <v>44363</v>
      </c>
      <c r="B1084" s="5">
        <f>TITRES_STAT!D1087</f>
        <v>1.8090999999999999</v>
      </c>
      <c r="C1084" s="2">
        <f t="shared" si="96"/>
        <v>1.8353296301963931</v>
      </c>
      <c r="D1084" s="2">
        <f t="shared" si="98"/>
        <v>1.8244994016792606</v>
      </c>
      <c r="E1084" s="2">
        <f t="shared" si="97"/>
        <v>1.0830228517132445E-2</v>
      </c>
      <c r="F1084" s="2">
        <f t="shared" si="101"/>
        <v>-7.2953988366109557E-3</v>
      </c>
      <c r="G1084" s="2">
        <f t="shared" si="99"/>
        <v>1.8125627353743401E-2</v>
      </c>
      <c r="H1084" s="2" t="str">
        <f t="shared" si="100"/>
        <v>Sell</v>
      </c>
    </row>
    <row r="1085" spans="1:8" ht="13.5" x14ac:dyDescent="0.25">
      <c r="A1085" s="3">
        <f>TITRES_STAT!B1088</f>
        <v>44364</v>
      </c>
      <c r="B1085" s="5">
        <f>TITRES_STAT!D1088</f>
        <v>1.8426</v>
      </c>
      <c r="C1085" s="2">
        <f t="shared" si="96"/>
        <v>1.8385096870892557</v>
      </c>
      <c r="D1085" s="2">
        <f t="shared" si="98"/>
        <v>1.8258401867400562</v>
      </c>
      <c r="E1085" s="2">
        <f t="shared" si="97"/>
        <v>1.2669500349199447E-2</v>
      </c>
      <c r="F1085" s="2">
        <f t="shared" si="101"/>
        <v>-3.3024189994488758E-3</v>
      </c>
      <c r="G1085" s="2">
        <f t="shared" si="99"/>
        <v>1.5971919348648323E-2</v>
      </c>
      <c r="H1085" s="2" t="str">
        <f t="shared" si="100"/>
        <v>Sell</v>
      </c>
    </row>
    <row r="1086" spans="1:8" ht="13.5" x14ac:dyDescent="0.25">
      <c r="A1086" s="3">
        <f>TITRES_STAT!B1089</f>
        <v>44365</v>
      </c>
      <c r="B1086" s="5">
        <f>TITRES_STAT!D1089</f>
        <v>1.8426</v>
      </c>
      <c r="C1086" s="2">
        <f t="shared" si="96"/>
        <v>1.8401697352293702</v>
      </c>
      <c r="D1086" s="2">
        <f t="shared" si="98"/>
        <v>1.827081654388941</v>
      </c>
      <c r="E1086" s="2">
        <f t="shared" si="97"/>
        <v>1.3088080840429228E-2</v>
      </c>
      <c r="F1086" s="2">
        <f t="shared" si="101"/>
        <v>-2.4319031473255068E-5</v>
      </c>
      <c r="G1086" s="2">
        <f t="shared" si="99"/>
        <v>1.3112399871902483E-2</v>
      </c>
      <c r="H1086" s="2" t="str">
        <f t="shared" si="100"/>
        <v>Sell</v>
      </c>
    </row>
    <row r="1087" spans="1:8" ht="13.5" x14ac:dyDescent="0.25">
      <c r="A1087" s="3">
        <f>TITRES_STAT!B1090</f>
        <v>44368</v>
      </c>
      <c r="B1087" s="5">
        <f>TITRES_STAT!D1090</f>
        <v>1.8426</v>
      </c>
      <c r="C1087" s="2">
        <f t="shared" si="96"/>
        <v>1.8405436221171594</v>
      </c>
      <c r="D1087" s="2">
        <f t="shared" si="98"/>
        <v>1.8282311614712417</v>
      </c>
      <c r="E1087" s="2">
        <f t="shared" si="97"/>
        <v>1.2312460645917733E-2</v>
      </c>
      <c r="F1087" s="2">
        <f t="shared" si="101"/>
        <v>2.4430369040049429E-3</v>
      </c>
      <c r="G1087" s="2">
        <f t="shared" si="99"/>
        <v>9.8694237419127903E-3</v>
      </c>
      <c r="H1087" s="2" t="str">
        <f t="shared" si="100"/>
        <v>Sell</v>
      </c>
    </row>
    <row r="1088" spans="1:8" ht="13.5" x14ac:dyDescent="0.25">
      <c r="A1088" s="3">
        <f>TITRES_STAT!B1091</f>
        <v>44369</v>
      </c>
      <c r="B1088" s="5">
        <f>TITRES_STAT!D1091</f>
        <v>1.8492999999999999</v>
      </c>
      <c r="C1088" s="2">
        <f t="shared" si="96"/>
        <v>1.8408599879452887</v>
      </c>
      <c r="D1088" s="2">
        <f t="shared" si="98"/>
        <v>1.8297918161770754</v>
      </c>
      <c r="E1088" s="2">
        <f t="shared" si="97"/>
        <v>1.1068171768213286E-2</v>
      </c>
      <c r="F1088" s="2">
        <f t="shared" si="101"/>
        <v>4.1680638768466114E-3</v>
      </c>
      <c r="G1088" s="2">
        <f t="shared" si="99"/>
        <v>6.9001078913666749E-3</v>
      </c>
      <c r="H1088" s="2" t="str">
        <f t="shared" si="100"/>
        <v>Sell</v>
      </c>
    </row>
    <row r="1089" spans="1:8" ht="13.5" x14ac:dyDescent="0.25">
      <c r="A1089" s="3">
        <f>TITRES_STAT!B1092</f>
        <v>44370</v>
      </c>
      <c r="B1089" s="5">
        <f>TITRES_STAT!D1092</f>
        <v>1.8426</v>
      </c>
      <c r="C1089" s="2">
        <f t="shared" si="96"/>
        <v>1.841127682107552</v>
      </c>
      <c r="D1089" s="2">
        <f t="shared" si="98"/>
        <v>1.8307405705343291</v>
      </c>
      <c r="E1089" s="2">
        <f t="shared" si="97"/>
        <v>1.0387111573222807E-2</v>
      </c>
      <c r="F1089" s="2">
        <f t="shared" si="101"/>
        <v>5.4118734161218507E-3</v>
      </c>
      <c r="G1089" s="2">
        <f t="shared" si="99"/>
        <v>4.9752381571009563E-3</v>
      </c>
      <c r="H1089" s="2" t="str">
        <f t="shared" si="100"/>
        <v>Sell</v>
      </c>
    </row>
    <row r="1090" spans="1:8" ht="13.5" x14ac:dyDescent="0.25">
      <c r="A1090" s="3">
        <f>TITRES_STAT!B1093</f>
        <v>44371</v>
      </c>
      <c r="B1090" s="5">
        <f>TITRES_STAT!D1093</f>
        <v>1.8359000000000001</v>
      </c>
      <c r="C1090" s="2">
        <f t="shared" si="96"/>
        <v>1.8403234233217747</v>
      </c>
      <c r="D1090" s="2">
        <f t="shared" si="98"/>
        <v>1.8311227504947494</v>
      </c>
      <c r="E1090" s="2">
        <f t="shared" si="97"/>
        <v>9.2006728270253024E-3</v>
      </c>
      <c r="F1090" s="2">
        <f t="shared" si="101"/>
        <v>6.1696332983025414E-3</v>
      </c>
      <c r="G1090" s="2">
        <f t="shared" si="99"/>
        <v>3.031039528722761E-3</v>
      </c>
      <c r="H1090" s="2" t="str">
        <f t="shared" si="100"/>
        <v>Sell</v>
      </c>
    </row>
    <row r="1091" spans="1:8" ht="13.5" x14ac:dyDescent="0.25">
      <c r="A1091" s="3">
        <f>TITRES_STAT!B1094</f>
        <v>44372</v>
      </c>
      <c r="B1091" s="5">
        <f>TITRES_STAT!D1094</f>
        <v>1.8560000000000001</v>
      </c>
      <c r="C1091" s="2">
        <f t="shared" si="96"/>
        <v>1.8406736658876555</v>
      </c>
      <c r="D1091" s="2">
        <f t="shared" si="98"/>
        <v>1.8329655097173605</v>
      </c>
      <c r="E1091" s="2">
        <f t="shared" si="97"/>
        <v>7.7081561702949664E-3</v>
      </c>
      <c r="F1091" s="2">
        <f t="shared" si="101"/>
        <v>6.4773378727010266E-3</v>
      </c>
      <c r="G1091" s="2">
        <f t="shared" si="99"/>
        <v>1.2308182975939398E-3</v>
      </c>
      <c r="H1091" s="2" t="str">
        <f t="shared" si="100"/>
        <v>Sell</v>
      </c>
    </row>
    <row r="1092" spans="1:8" ht="13.5" x14ac:dyDescent="0.25">
      <c r="A1092" s="3">
        <f>TITRES_STAT!B1095</f>
        <v>44375</v>
      </c>
      <c r="B1092" s="5">
        <f>TITRES_STAT!D1095</f>
        <v>1.8560000000000001</v>
      </c>
      <c r="C1092" s="2">
        <f t="shared" si="96"/>
        <v>1.8409700249818624</v>
      </c>
      <c r="D1092" s="2">
        <f t="shared" si="98"/>
        <v>1.8346717682568154</v>
      </c>
      <c r="E1092" s="2">
        <f t="shared" si="97"/>
        <v>6.2982567250469135E-3</v>
      </c>
      <c r="F1092" s="2">
        <f t="shared" si="101"/>
        <v>6.4415216431702041E-3</v>
      </c>
      <c r="G1092" s="2">
        <f t="shared" si="99"/>
        <v>-1.4326491812329065E-4</v>
      </c>
      <c r="H1092" s="2" t="str">
        <f t="shared" si="100"/>
        <v>Hold</v>
      </c>
    </row>
    <row r="1093" spans="1:8" ht="13.5" x14ac:dyDescent="0.25">
      <c r="A1093" s="3">
        <f>TITRES_STAT!B1096</f>
        <v>44376</v>
      </c>
      <c r="B1093" s="5">
        <f>TITRES_STAT!D1096</f>
        <v>1.8761000000000001</v>
      </c>
      <c r="C1093" s="2">
        <f t="shared" si="96"/>
        <v>1.836066944215422</v>
      </c>
      <c r="D1093" s="2">
        <f t="shared" si="98"/>
        <v>1.8377405261637181</v>
      </c>
      <c r="E1093" s="2">
        <f t="shared" si="97"/>
        <v>-1.6735819482960324E-3</v>
      </c>
      <c r="F1093" s="2">
        <f t="shared" si="101"/>
        <v>4.818500924876957E-3</v>
      </c>
      <c r="G1093" s="2">
        <f t="shared" si="99"/>
        <v>-6.4920828731729894E-3</v>
      </c>
      <c r="H1093" s="2" t="str">
        <f t="shared" si="100"/>
        <v>Hold</v>
      </c>
    </row>
    <row r="1094" spans="1:8" ht="13.5" x14ac:dyDescent="0.25">
      <c r="A1094" s="3">
        <f>TITRES_STAT!B1097</f>
        <v>44377</v>
      </c>
      <c r="B1094" s="5">
        <f>TITRES_STAT!D1097</f>
        <v>1.9096</v>
      </c>
      <c r="C1094" s="2">
        <f t="shared" si="96"/>
        <v>1.8319181835668956</v>
      </c>
      <c r="D1094" s="2">
        <f t="shared" si="98"/>
        <v>1.843063450151591</v>
      </c>
      <c r="E1094" s="2">
        <f t="shared" si="97"/>
        <v>-1.114526658469539E-2</v>
      </c>
      <c r="F1094" s="2">
        <f t="shared" si="101"/>
        <v>1.6257474229624874E-3</v>
      </c>
      <c r="G1094" s="2">
        <f t="shared" si="99"/>
        <v>-1.2771014007657878E-2</v>
      </c>
      <c r="H1094" s="2" t="str">
        <f t="shared" si="100"/>
        <v>Hold</v>
      </c>
    </row>
    <row r="1095" spans="1:8" ht="13.5" x14ac:dyDescent="0.25">
      <c r="A1095" s="3">
        <f>TITRES_STAT!B1098</f>
        <v>44378</v>
      </c>
      <c r="B1095" s="5">
        <f>TITRES_STAT!D1098</f>
        <v>2.0034000000000001</v>
      </c>
      <c r="C1095" s="2">
        <f t="shared" si="96"/>
        <v>1.8335615399412193</v>
      </c>
      <c r="D1095" s="2">
        <f t="shared" si="98"/>
        <v>1.8549402316218435</v>
      </c>
      <c r="E1095" s="2">
        <f t="shared" si="97"/>
        <v>-2.1378691680624229E-2</v>
      </c>
      <c r="F1095" s="2">
        <f t="shared" si="101"/>
        <v>-2.9751403977548562E-3</v>
      </c>
      <c r="G1095" s="2">
        <f t="shared" si="99"/>
        <v>-1.8403551282869371E-2</v>
      </c>
      <c r="H1095" s="2" t="str">
        <f t="shared" si="100"/>
        <v>Hold</v>
      </c>
    </row>
    <row r="1096" spans="1:8" ht="13.5" x14ac:dyDescent="0.25">
      <c r="A1096" s="3">
        <f>TITRES_STAT!B1099</f>
        <v>44379</v>
      </c>
      <c r="B1096" s="5">
        <f>TITRES_STAT!D1099</f>
        <v>1.9966999999999999</v>
      </c>
      <c r="C1096" s="2">
        <f t="shared" si="96"/>
        <v>1.8349520722579546</v>
      </c>
      <c r="D1096" s="2">
        <f t="shared" si="98"/>
        <v>1.8654409552054105</v>
      </c>
      <c r="E1096" s="2">
        <f t="shared" si="97"/>
        <v>-3.0488882947455886E-2</v>
      </c>
      <c r="F1096" s="2">
        <f t="shared" si="101"/>
        <v>-8.4778889076950626E-3</v>
      </c>
      <c r="G1096" s="2">
        <f t="shared" si="99"/>
        <v>-2.2010994039760826E-2</v>
      </c>
      <c r="H1096" s="2" t="str">
        <f t="shared" si="100"/>
        <v>Hold</v>
      </c>
    </row>
    <row r="1097" spans="1:8" ht="13.5" x14ac:dyDescent="0.25">
      <c r="A1097" s="3">
        <f>TITRES_STAT!B1100</f>
        <v>44382</v>
      </c>
      <c r="B1097" s="5">
        <f>TITRES_STAT!D1100</f>
        <v>2.0101</v>
      </c>
      <c r="C1097" s="2">
        <f t="shared" si="96"/>
        <v>1.8361286765259615</v>
      </c>
      <c r="D1097" s="2">
        <f t="shared" si="98"/>
        <v>1.8761564400050097</v>
      </c>
      <c r="E1097" s="2">
        <f t="shared" si="97"/>
        <v>-4.002776347904824E-2</v>
      </c>
      <c r="F1097" s="2">
        <f t="shared" si="101"/>
        <v>-1.4787863821965699E-2</v>
      </c>
      <c r="G1097" s="2">
        <f t="shared" si="99"/>
        <v>-2.5239899657082541E-2</v>
      </c>
      <c r="H1097" s="2" t="str">
        <f t="shared" si="100"/>
        <v>Hold</v>
      </c>
    </row>
    <row r="1098" spans="1:8" ht="13.5" x14ac:dyDescent="0.25">
      <c r="A1098" s="3">
        <f>TITRES_STAT!B1101</f>
        <v>44383</v>
      </c>
      <c r="B1098" s="5">
        <f>TITRES_STAT!D1101</f>
        <v>1.9498</v>
      </c>
      <c r="C1098" s="2">
        <f t="shared" si="96"/>
        <v>1.8381550339835058</v>
      </c>
      <c r="D1098" s="2">
        <f t="shared" si="98"/>
        <v>1.8816115185231572</v>
      </c>
      <c r="E1098" s="2">
        <f t="shared" si="97"/>
        <v>-4.3456484539651452E-2</v>
      </c>
      <c r="F1098" s="2">
        <f t="shared" si="101"/>
        <v>-2.0521587965502852E-2</v>
      </c>
      <c r="G1098" s="2">
        <f t="shared" si="99"/>
        <v>-2.29348965741486E-2</v>
      </c>
      <c r="H1098" s="2" t="str">
        <f t="shared" si="100"/>
        <v>Hold</v>
      </c>
    </row>
    <row r="1099" spans="1:8" ht="13.5" x14ac:dyDescent="0.25">
      <c r="A1099" s="3">
        <f>TITRES_STAT!B1102</f>
        <v>44384</v>
      </c>
      <c r="B1099" s="5">
        <f>TITRES_STAT!D1102</f>
        <v>1.9498</v>
      </c>
      <c r="C1099" s="2">
        <f t="shared" si="96"/>
        <v>1.8388388749091202</v>
      </c>
      <c r="D1099" s="2">
        <f t="shared" si="98"/>
        <v>1.8866625171510716</v>
      </c>
      <c r="E1099" s="2">
        <f t="shared" si="97"/>
        <v>-4.7823642241951347E-2</v>
      </c>
      <c r="F1099" s="2">
        <f t="shared" si="101"/>
        <v>-2.5981998820792555E-2</v>
      </c>
      <c r="G1099" s="2">
        <f t="shared" si="99"/>
        <v>-2.1841643421158793E-2</v>
      </c>
      <c r="H1099" s="2" t="str">
        <f t="shared" si="100"/>
        <v>Hold</v>
      </c>
    </row>
    <row r="1100" spans="1:8" ht="13.5" x14ac:dyDescent="0.25">
      <c r="A1100" s="3">
        <f>TITRES_STAT!B1103</f>
        <v>44385</v>
      </c>
      <c r="B1100" s="5">
        <f>TITRES_STAT!D1103</f>
        <v>1.9431</v>
      </c>
      <c r="C1100" s="2">
        <f t="shared" si="96"/>
        <v>1.8383867403077172</v>
      </c>
      <c r="D1100" s="2">
        <f t="shared" si="98"/>
        <v>1.8908430714361772</v>
      </c>
      <c r="E1100" s="2">
        <f t="shared" si="97"/>
        <v>-5.2456331128460043E-2</v>
      </c>
      <c r="F1100" s="2">
        <f t="shared" si="101"/>
        <v>-3.1276865282326052E-2</v>
      </c>
      <c r="G1100" s="2">
        <f t="shared" si="99"/>
        <v>-2.1179465846133991E-2</v>
      </c>
      <c r="H1100" s="2" t="str">
        <f t="shared" si="100"/>
        <v>Hold</v>
      </c>
    </row>
    <row r="1101" spans="1:8" ht="13.5" x14ac:dyDescent="0.25">
      <c r="A1101" s="3">
        <f>TITRES_STAT!B1104</f>
        <v>44386</v>
      </c>
      <c r="B1101" s="5">
        <f>TITRES_STAT!D1104</f>
        <v>1.9431</v>
      </c>
      <c r="C1101" s="2">
        <f t="shared" si="96"/>
        <v>1.8410964725680683</v>
      </c>
      <c r="D1101" s="2">
        <f t="shared" si="98"/>
        <v>1.8947139550334973</v>
      </c>
      <c r="E1101" s="2">
        <f t="shared" si="97"/>
        <v>-5.3617482465428967E-2</v>
      </c>
      <c r="F1101" s="2">
        <f t="shared" si="101"/>
        <v>-3.5744988718946637E-2</v>
      </c>
      <c r="G1101" s="2">
        <f t="shared" si="99"/>
        <v>-1.7872493746482331E-2</v>
      </c>
      <c r="H1101" s="2" t="str">
        <f t="shared" si="100"/>
        <v>Hold</v>
      </c>
    </row>
    <row r="1102" spans="1:8" ht="13.5" x14ac:dyDescent="0.25">
      <c r="A1102" s="3">
        <f>TITRES_STAT!B1105</f>
        <v>44389</v>
      </c>
      <c r="B1102" s="5">
        <f>TITRES_STAT!D1105</f>
        <v>1.9699</v>
      </c>
      <c r="C1102" s="2">
        <f t="shared" si="96"/>
        <v>1.8433893229422116</v>
      </c>
      <c r="D1102" s="2">
        <f t="shared" si="98"/>
        <v>1.9002832916976826</v>
      </c>
      <c r="E1102" s="2">
        <f t="shared" si="97"/>
        <v>-5.6893968755471036E-2</v>
      </c>
      <c r="F1102" s="2">
        <f t="shared" si="101"/>
        <v>-3.9974784726251517E-2</v>
      </c>
      <c r="G1102" s="2">
        <f t="shared" si="99"/>
        <v>-1.6919184029219519E-2</v>
      </c>
      <c r="H1102" s="2" t="str">
        <f t="shared" si="100"/>
        <v>Hold</v>
      </c>
    </row>
    <row r="1103" spans="1:8" ht="13.5" x14ac:dyDescent="0.25">
      <c r="A1103" s="3">
        <f>TITRES_STAT!B1106</f>
        <v>44390</v>
      </c>
      <c r="B1103" s="5">
        <f>TITRES_STAT!D1106</f>
        <v>1.9765999999999999</v>
      </c>
      <c r="C1103" s="2">
        <f t="shared" ref="C1103:C1166" si="102">$C$4*B1093+C1102*(1-$C$4)</f>
        <v>1.848421734797256</v>
      </c>
      <c r="D1103" s="2">
        <f t="shared" si="98"/>
        <v>1.9059363812015579</v>
      </c>
      <c r="E1103" s="2">
        <f t="shared" si="97"/>
        <v>-5.7514646404301928E-2</v>
      </c>
      <c r="F1103" s="2">
        <f t="shared" si="101"/>
        <v>-4.3482757061861603E-2</v>
      </c>
      <c r="G1103" s="2">
        <f t="shared" si="99"/>
        <v>-1.4031889342440325E-2</v>
      </c>
      <c r="H1103" s="2" t="str">
        <f t="shared" si="100"/>
        <v>Hold</v>
      </c>
    </row>
    <row r="1104" spans="1:8" ht="13.5" x14ac:dyDescent="0.25">
      <c r="A1104" s="3">
        <f>TITRES_STAT!B1107</f>
        <v>44391</v>
      </c>
      <c r="B1104" s="5">
        <f>TITRES_STAT!D1107</f>
        <v>1.9699</v>
      </c>
      <c r="C1104" s="2">
        <f t="shared" si="102"/>
        <v>1.8578337755976784</v>
      </c>
      <c r="D1104" s="2">
        <f t="shared" si="98"/>
        <v>1.9106744270384797</v>
      </c>
      <c r="E1104" s="2">
        <f t="shared" si="97"/>
        <v>-5.2840651440801301E-2</v>
      </c>
      <c r="F1104" s="2">
        <f t="shared" si="101"/>
        <v>-4.5354335937649544E-2</v>
      </c>
      <c r="G1104" s="2">
        <f t="shared" si="99"/>
        <v>-7.4863155031517567E-3</v>
      </c>
      <c r="H1104" s="2" t="str">
        <f t="shared" si="100"/>
        <v>Hold</v>
      </c>
    </row>
    <row r="1105" spans="1:8" ht="13.5" x14ac:dyDescent="0.25">
      <c r="A1105" s="3">
        <f>TITRES_STAT!B1108</f>
        <v>44392</v>
      </c>
      <c r="B1105" s="5">
        <f>TITRES_STAT!D1108</f>
        <v>1.9966999999999999</v>
      </c>
      <c r="C1105" s="2">
        <f t="shared" si="102"/>
        <v>1.8802285793518818</v>
      </c>
      <c r="D1105" s="2">
        <f t="shared" si="98"/>
        <v>1.9170466917022959</v>
      </c>
      <c r="E1105" s="2">
        <f t="shared" si="97"/>
        <v>-3.6818112350414101E-2</v>
      </c>
      <c r="F1105" s="2">
        <f t="shared" si="101"/>
        <v>-4.3647091220202459E-2</v>
      </c>
      <c r="G1105" s="2">
        <f t="shared" si="99"/>
        <v>6.8289788697883588E-3</v>
      </c>
      <c r="H1105" s="2" t="str">
        <f t="shared" si="100"/>
        <v>Sell</v>
      </c>
    </row>
    <row r="1106" spans="1:8" ht="13.5" x14ac:dyDescent="0.25">
      <c r="A1106" s="3">
        <f>TITRES_STAT!B1109</f>
        <v>44393</v>
      </c>
      <c r="B1106" s="5">
        <f>TITRES_STAT!D1109</f>
        <v>2.0636999999999999</v>
      </c>
      <c r="C1106" s="2">
        <f t="shared" si="102"/>
        <v>1.8981472594515922</v>
      </c>
      <c r="D1106" s="2">
        <f t="shared" si="98"/>
        <v>1.927909899724348</v>
      </c>
      <c r="E1106" s="2">
        <f t="shared" si="97"/>
        <v>-2.9762640272755769E-2</v>
      </c>
      <c r="F1106" s="2">
        <f t="shared" si="101"/>
        <v>-4.0870201030713121E-2</v>
      </c>
      <c r="G1106" s="2">
        <f t="shared" si="99"/>
        <v>1.1107560757957352E-2</v>
      </c>
      <c r="H1106" s="2" t="str">
        <f t="shared" si="100"/>
        <v>Sell</v>
      </c>
    </row>
    <row r="1107" spans="1:8" ht="13.5" x14ac:dyDescent="0.25">
      <c r="A1107" s="3">
        <f>TITRES_STAT!B1110</f>
        <v>44396</v>
      </c>
      <c r="B1107" s="5">
        <f>TITRES_STAT!D1110</f>
        <v>2.1440999999999999</v>
      </c>
      <c r="C1107" s="2">
        <f t="shared" si="102"/>
        <v>1.915370757997501</v>
      </c>
      <c r="D1107" s="2">
        <f t="shared" si="98"/>
        <v>1.9439239812262481</v>
      </c>
      <c r="E1107" s="2">
        <f t="shared" si="97"/>
        <v>-2.8553223228747093E-2</v>
      </c>
      <c r="F1107" s="2">
        <f t="shared" si="101"/>
        <v>-3.8406805470319917E-2</v>
      </c>
      <c r="G1107" s="2">
        <f t="shared" si="99"/>
        <v>9.8535822415728239E-3</v>
      </c>
      <c r="H1107" s="2" t="str">
        <f t="shared" si="100"/>
        <v>Sell</v>
      </c>
    </row>
    <row r="1108" spans="1:8" ht="13.5" x14ac:dyDescent="0.25">
      <c r="A1108" s="3">
        <f>TITRES_STAT!B1111</f>
        <v>44399</v>
      </c>
      <c r="B1108" s="5">
        <f>TITRES_STAT!D1111</f>
        <v>2.2646999999999999</v>
      </c>
      <c r="C1108" s="2">
        <f t="shared" si="102"/>
        <v>1.920667564459424</v>
      </c>
      <c r="D1108" s="2">
        <f t="shared" si="98"/>
        <v>1.9676851678020815</v>
      </c>
      <c r="E1108" s="2">
        <f t="shared" si="97"/>
        <v>-4.7017603342657477E-2</v>
      </c>
      <c r="F1108" s="2">
        <f t="shared" si="101"/>
        <v>-4.0128965044787426E-2</v>
      </c>
      <c r="G1108" s="2">
        <f t="shared" si="99"/>
        <v>-6.8886382978700506E-3</v>
      </c>
      <c r="H1108" s="2" t="str">
        <f t="shared" si="100"/>
        <v>Hold</v>
      </c>
    </row>
    <row r="1109" spans="1:8" ht="13.5" x14ac:dyDescent="0.25">
      <c r="A1109" s="3">
        <f>TITRES_STAT!B1112</f>
        <v>44400</v>
      </c>
      <c r="B1109" s="5">
        <f>TITRES_STAT!D1112</f>
        <v>2.258</v>
      </c>
      <c r="C1109" s="2">
        <f t="shared" si="102"/>
        <v>1.9251494776195126</v>
      </c>
      <c r="D1109" s="2">
        <f t="shared" si="98"/>
        <v>1.9891899701871125</v>
      </c>
      <c r="E1109" s="2">
        <f t="shared" si="97"/>
        <v>-6.4040492567599916E-2</v>
      </c>
      <c r="F1109" s="2">
        <f t="shared" si="101"/>
        <v>-4.491127054934993E-2</v>
      </c>
      <c r="G1109" s="2">
        <f t="shared" si="99"/>
        <v>-1.9129222018249986E-2</v>
      </c>
      <c r="H1109" s="2" t="str">
        <f t="shared" si="100"/>
        <v>Hold</v>
      </c>
    </row>
    <row r="1110" spans="1:8" ht="13.5" x14ac:dyDescent="0.25">
      <c r="A1110" s="3">
        <f>TITRES_STAT!B1113</f>
        <v>44403</v>
      </c>
      <c r="B1110" s="5">
        <f>TITRES_STAT!D1113</f>
        <v>2.2044000000000001</v>
      </c>
      <c r="C1110" s="2">
        <f t="shared" si="102"/>
        <v>1.9279110964472799</v>
      </c>
      <c r="D1110" s="2">
        <f t="shared" si="98"/>
        <v>2.005131453876956</v>
      </c>
      <c r="E1110" s="2">
        <f t="shared" si="97"/>
        <v>-7.7220357429676145E-2</v>
      </c>
      <c r="F1110" s="2">
        <f t="shared" si="101"/>
        <v>-5.1373087925415173E-2</v>
      </c>
      <c r="G1110" s="2">
        <f t="shared" si="99"/>
        <v>-2.5847269504260972E-2</v>
      </c>
      <c r="H1110" s="2" t="str">
        <f t="shared" si="100"/>
        <v>Hold</v>
      </c>
    </row>
    <row r="1111" spans="1:8" ht="13.5" x14ac:dyDescent="0.25">
      <c r="A1111" s="3">
        <f>TITRES_STAT!B1114</f>
        <v>44404</v>
      </c>
      <c r="B1111" s="5">
        <f>TITRES_STAT!D1114</f>
        <v>2.1977000000000002</v>
      </c>
      <c r="C1111" s="2">
        <f t="shared" si="102"/>
        <v>1.9302478508400061</v>
      </c>
      <c r="D1111" s="2">
        <f t="shared" si="98"/>
        <v>2.0193957906268114</v>
      </c>
      <c r="E1111" s="2">
        <f t="shared" si="97"/>
        <v>-8.9147939786805352E-2</v>
      </c>
      <c r="F1111" s="2">
        <f t="shared" si="101"/>
        <v>-5.8928058297693209E-2</v>
      </c>
      <c r="G1111" s="2">
        <f t="shared" si="99"/>
        <v>-3.0219881489112144E-2</v>
      </c>
      <c r="H1111" s="2" t="str">
        <f t="shared" si="100"/>
        <v>Hold</v>
      </c>
    </row>
    <row r="1112" spans="1:8" ht="13.5" x14ac:dyDescent="0.25">
      <c r="A1112" s="3">
        <f>TITRES_STAT!B1115</f>
        <v>44405</v>
      </c>
      <c r="B1112" s="5">
        <f>TITRES_STAT!D1115</f>
        <v>2.1776</v>
      </c>
      <c r="C1112" s="2">
        <f t="shared" si="102"/>
        <v>1.9363481814800052</v>
      </c>
      <c r="D1112" s="2">
        <f t="shared" si="98"/>
        <v>2.0311146209507513</v>
      </c>
      <c r="E1112" s="2">
        <f t="shared" si="97"/>
        <v>-9.4766439470746144E-2</v>
      </c>
      <c r="F1112" s="2">
        <f t="shared" si="101"/>
        <v>-6.6095734532303801E-2</v>
      </c>
      <c r="G1112" s="2">
        <f t="shared" si="99"/>
        <v>-2.8670704938442343E-2</v>
      </c>
      <c r="H1112" s="2" t="str">
        <f t="shared" si="100"/>
        <v>Hold</v>
      </c>
    </row>
    <row r="1113" spans="1:8" ht="13.5" x14ac:dyDescent="0.25">
      <c r="A1113" s="3">
        <f>TITRES_STAT!B1116</f>
        <v>44406</v>
      </c>
      <c r="B1113" s="5">
        <f>TITRES_STAT!D1116</f>
        <v>2.1776</v>
      </c>
      <c r="C1113" s="2">
        <f t="shared" si="102"/>
        <v>1.9425407689446197</v>
      </c>
      <c r="D1113" s="2">
        <f t="shared" si="98"/>
        <v>2.041965389769214</v>
      </c>
      <c r="E1113" s="2">
        <f t="shared" si="97"/>
        <v>-9.9424620824594356E-2</v>
      </c>
      <c r="F1113" s="2">
        <f t="shared" si="101"/>
        <v>-7.2761511790761915E-2</v>
      </c>
      <c r="G1113" s="2">
        <f t="shared" si="99"/>
        <v>-2.6663109033832441E-2</v>
      </c>
      <c r="H1113" s="2" t="str">
        <f t="shared" si="100"/>
        <v>Hold</v>
      </c>
    </row>
    <row r="1114" spans="1:8" ht="13.5" x14ac:dyDescent="0.25">
      <c r="A1114" s="3">
        <f>TITRES_STAT!B1117</f>
        <v>44407</v>
      </c>
      <c r="B1114" s="5">
        <f>TITRES_STAT!D1117</f>
        <v>2.1633</v>
      </c>
      <c r="C1114" s="2">
        <f t="shared" si="102"/>
        <v>1.9467498814146782</v>
      </c>
      <c r="D1114" s="2">
        <f t="shared" si="98"/>
        <v>2.0509531386751982</v>
      </c>
      <c r="E1114" s="2">
        <f t="shared" si="97"/>
        <v>-0.10420325726052004</v>
      </c>
      <c r="F1114" s="2">
        <f t="shared" si="101"/>
        <v>-7.9049860884713552E-2</v>
      </c>
      <c r="G1114" s="2">
        <f t="shared" si="99"/>
        <v>-2.5153396375806492E-2</v>
      </c>
      <c r="H1114" s="2" t="str">
        <f t="shared" si="100"/>
        <v>Hold</v>
      </c>
    </row>
    <row r="1115" spans="1:8" ht="13.5" x14ac:dyDescent="0.25">
      <c r="A1115" s="3">
        <f>TITRES_STAT!B1118</f>
        <v>44410</v>
      </c>
      <c r="B1115" s="5">
        <f>TITRES_STAT!D1118</f>
        <v>2.1415999999999999</v>
      </c>
      <c r="C1115" s="2">
        <f t="shared" si="102"/>
        <v>1.9544345150431892</v>
      </c>
      <c r="D1115" s="2">
        <f t="shared" si="98"/>
        <v>2.0576677209955538</v>
      </c>
      <c r="E1115" s="2">
        <f t="shared" si="97"/>
        <v>-0.10323320595236463</v>
      </c>
      <c r="F1115" s="2">
        <f t="shared" si="101"/>
        <v>-8.3886529898243772E-2</v>
      </c>
      <c r="G1115" s="2">
        <f t="shared" si="99"/>
        <v>-1.9346676054120854E-2</v>
      </c>
      <c r="H1115" s="2" t="str">
        <f t="shared" si="100"/>
        <v>Hold</v>
      </c>
    </row>
    <row r="1116" spans="1:8" ht="13.5" x14ac:dyDescent="0.25">
      <c r="A1116" s="3">
        <f>TITRES_STAT!B1119</f>
        <v>44411</v>
      </c>
      <c r="B1116" s="5">
        <f>TITRES_STAT!D1119</f>
        <v>2.0983999999999998</v>
      </c>
      <c r="C1116" s="2">
        <f t="shared" si="102"/>
        <v>1.9712445896519293</v>
      </c>
      <c r="D1116" s="2">
        <f t="shared" si="98"/>
        <v>2.0606849268477347</v>
      </c>
      <c r="E1116" s="2">
        <f t="shared" ref="E1116:E1179" si="103">C1116-D1116</f>
        <v>-8.9440337195805464E-2</v>
      </c>
      <c r="F1116" s="2">
        <f t="shared" si="101"/>
        <v>-8.4997291357756105E-2</v>
      </c>
      <c r="G1116" s="2">
        <f t="shared" si="99"/>
        <v>-4.4430458380493587E-3</v>
      </c>
      <c r="H1116" s="2" t="str">
        <f t="shared" si="100"/>
        <v>Hold</v>
      </c>
    </row>
    <row r="1117" spans="1:8" ht="13.5" x14ac:dyDescent="0.25">
      <c r="A1117" s="3">
        <f>TITRES_STAT!B1120</f>
        <v>44412</v>
      </c>
      <c r="B1117" s="5">
        <f>TITRES_STAT!D1120</f>
        <v>2.0983999999999998</v>
      </c>
      <c r="C1117" s="2">
        <f t="shared" si="102"/>
        <v>1.9978377297054786</v>
      </c>
      <c r="D1117" s="2">
        <f t="shared" ref="D1117:D1180" si="104">$D$4*B1117+(1-$D$4)*D1116</f>
        <v>2.0634786359701245</v>
      </c>
      <c r="E1117" s="2">
        <f t="shared" si="103"/>
        <v>-6.5640906264645915E-2</v>
      </c>
      <c r="F1117" s="2">
        <f t="shared" si="101"/>
        <v>-8.1126014339134064E-2</v>
      </c>
      <c r="G1117" s="2">
        <f t="shared" si="99"/>
        <v>1.5485108074488149E-2</v>
      </c>
      <c r="H1117" s="2" t="str">
        <f t="shared" si="100"/>
        <v>Sell</v>
      </c>
    </row>
    <row r="1118" spans="1:8" ht="13.5" x14ac:dyDescent="0.25">
      <c r="A1118" s="3">
        <f>TITRES_STAT!B1121</f>
        <v>44413</v>
      </c>
      <c r="B1118" s="5">
        <f>TITRES_STAT!D1121</f>
        <v>2.0695000000000001</v>
      </c>
      <c r="C1118" s="2">
        <f t="shared" si="102"/>
        <v>2.0388934635969433</v>
      </c>
      <c r="D1118" s="2">
        <f t="shared" si="104"/>
        <v>2.0639246629353005</v>
      </c>
      <c r="E1118" s="2">
        <f t="shared" si="103"/>
        <v>-2.503119933835718E-2</v>
      </c>
      <c r="F1118" s="2">
        <f t="shared" si="101"/>
        <v>-6.990705133897869E-2</v>
      </c>
      <c r="G1118" s="2">
        <f t="shared" si="99"/>
        <v>4.4875852000621511E-2</v>
      </c>
      <c r="H1118" s="2" t="str">
        <f t="shared" si="100"/>
        <v>Sell</v>
      </c>
    </row>
    <row r="1119" spans="1:8" ht="13.5" x14ac:dyDescent="0.25">
      <c r="A1119" s="3">
        <f>TITRES_STAT!B1122</f>
        <v>44414</v>
      </c>
      <c r="B1119" s="5">
        <f>TITRES_STAT!D1122</f>
        <v>2.12</v>
      </c>
      <c r="C1119" s="2">
        <f t="shared" si="102"/>
        <v>2.072602161505106</v>
      </c>
      <c r="D1119" s="2">
        <f t="shared" si="104"/>
        <v>2.0680783916067598</v>
      </c>
      <c r="E1119" s="2">
        <f t="shared" si="103"/>
        <v>4.5237698983462415E-3</v>
      </c>
      <c r="F1119" s="2">
        <f t="shared" si="101"/>
        <v>-5.5020887091513704E-2</v>
      </c>
      <c r="G1119" s="2">
        <f t="shared" si="99"/>
        <v>5.9544656989859945E-2</v>
      </c>
      <c r="H1119" s="2" t="str">
        <f t="shared" si="100"/>
        <v>Sell</v>
      </c>
    </row>
    <row r="1120" spans="1:8" ht="13.5" x14ac:dyDescent="0.25">
      <c r="A1120" s="3">
        <f>TITRES_STAT!B1123</f>
        <v>44417</v>
      </c>
      <c r="B1120" s="5">
        <f>TITRES_STAT!D1123</f>
        <v>2.1560999999999999</v>
      </c>
      <c r="C1120" s="2">
        <f t="shared" si="102"/>
        <v>2.0928787520427821</v>
      </c>
      <c r="D1120" s="2">
        <f t="shared" si="104"/>
        <v>2.0745985107469997</v>
      </c>
      <c r="E1120" s="2">
        <f t="shared" si="103"/>
        <v>1.8280241295782318E-2</v>
      </c>
      <c r="F1120" s="2">
        <f t="shared" si="101"/>
        <v>-4.0360661414054505E-2</v>
      </c>
      <c r="G1120" s="2">
        <f t="shared" si="99"/>
        <v>5.8640902709836823E-2</v>
      </c>
      <c r="H1120" s="2" t="str">
        <f t="shared" si="100"/>
        <v>Sell</v>
      </c>
    </row>
    <row r="1121" spans="1:8" ht="13.5" x14ac:dyDescent="0.25">
      <c r="A1121" s="3">
        <f>TITRES_STAT!B1124</f>
        <v>44419</v>
      </c>
      <c r="B1121" s="5">
        <f>TITRES_STAT!D1124</f>
        <v>2.1560999999999999</v>
      </c>
      <c r="C1121" s="2">
        <f t="shared" si="102"/>
        <v>2.109005097882354</v>
      </c>
      <c r="D1121" s="2">
        <f t="shared" si="104"/>
        <v>2.0806356580990739</v>
      </c>
      <c r="E1121" s="2">
        <f t="shared" si="103"/>
        <v>2.8369439783280104E-2</v>
      </c>
      <c r="F1121" s="2">
        <f t="shared" si="101"/>
        <v>-2.6614641174587582E-2</v>
      </c>
      <c r="G1121" s="2">
        <f t="shared" si="99"/>
        <v>5.4984080957867686E-2</v>
      </c>
      <c r="H1121" s="2" t="str">
        <f t="shared" si="100"/>
        <v>Sell</v>
      </c>
    </row>
    <row r="1122" spans="1:8" ht="13.5" x14ac:dyDescent="0.25">
      <c r="A1122" s="3">
        <f>TITRES_STAT!B1125</f>
        <v>44420</v>
      </c>
      <c r="B1122" s="5">
        <f>TITRES_STAT!D1125</f>
        <v>2.1560999999999999</v>
      </c>
      <c r="C1122" s="2">
        <f t="shared" si="102"/>
        <v>2.1195581597466071</v>
      </c>
      <c r="D1122" s="2">
        <f t="shared" si="104"/>
        <v>2.0862256093509943</v>
      </c>
      <c r="E1122" s="2">
        <f t="shared" si="103"/>
        <v>3.3332550395612781E-2</v>
      </c>
      <c r="F1122" s="2">
        <f t="shared" si="101"/>
        <v>-1.4625202860547512E-2</v>
      </c>
      <c r="G1122" s="2">
        <f t="shared" si="99"/>
        <v>4.7957753256160293E-2</v>
      </c>
      <c r="H1122" s="2" t="str">
        <f t="shared" si="100"/>
        <v>Sell</v>
      </c>
    </row>
    <row r="1123" spans="1:8" ht="13.5" x14ac:dyDescent="0.25">
      <c r="A1123" s="3">
        <f>TITRES_STAT!B1126</f>
        <v>44424</v>
      </c>
      <c r="B1123" s="5">
        <f>TITRES_STAT!D1126</f>
        <v>2.1560999999999999</v>
      </c>
      <c r="C1123" s="2">
        <f t="shared" si="102"/>
        <v>2.1284876736317444</v>
      </c>
      <c r="D1123" s="2">
        <f t="shared" si="104"/>
        <v>2.0914014901398095</v>
      </c>
      <c r="E1123" s="2">
        <f t="shared" si="103"/>
        <v>3.7086183491934932E-2</v>
      </c>
      <c r="F1123" s="2">
        <f t="shared" si="101"/>
        <v>-4.2829255900510227E-3</v>
      </c>
      <c r="G1123" s="2">
        <f t="shared" si="99"/>
        <v>4.1369109081985954E-2</v>
      </c>
      <c r="H1123" s="2" t="str">
        <f t="shared" si="100"/>
        <v>Sell</v>
      </c>
    </row>
    <row r="1124" spans="1:8" ht="13.5" x14ac:dyDescent="0.25">
      <c r="A1124" s="3">
        <f>TITRES_STAT!B1127</f>
        <v>44425</v>
      </c>
      <c r="B1124" s="5">
        <f>TITRES_STAT!D1127</f>
        <v>2.1560999999999999</v>
      </c>
      <c r="C1124" s="2">
        <f t="shared" si="102"/>
        <v>2.1338434161499378</v>
      </c>
      <c r="D1124" s="2">
        <f t="shared" si="104"/>
        <v>2.0961939723516751</v>
      </c>
      <c r="E1124" s="2">
        <f t="shared" si="103"/>
        <v>3.7649443798262627E-2</v>
      </c>
      <c r="F1124" s="2">
        <f t="shared" si="101"/>
        <v>4.1035482876117073E-3</v>
      </c>
      <c r="G1124" s="2">
        <f t="shared" ref="G1124:G1187" si="105">E1124-F1124</f>
        <v>3.3545895510650917E-2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44426</v>
      </c>
      <c r="B1125" s="5">
        <f>TITRES_STAT!D1128</f>
        <v>2.1272000000000002</v>
      </c>
      <c r="C1125" s="2">
        <f t="shared" si="102"/>
        <v>2.1350367367422551</v>
      </c>
      <c r="D1125" s="2">
        <f t="shared" si="104"/>
        <v>2.0984907151404402</v>
      </c>
      <c r="E1125" s="2">
        <f t="shared" si="103"/>
        <v>3.6546021601814971E-2</v>
      </c>
      <c r="F1125" s="2">
        <f t="shared" ref="F1125:F1188" si="107">(E1125*(2/(10)))+((1-(2/10))*F1124)</f>
        <v>1.059204295045236E-2</v>
      </c>
      <c r="G1125" s="2">
        <f t="shared" si="105"/>
        <v>2.5953978651362612E-2</v>
      </c>
      <c r="H1125" s="2" t="str">
        <f t="shared" si="106"/>
        <v>Sell</v>
      </c>
    </row>
    <row r="1126" spans="1:8" ht="13.5" x14ac:dyDescent="0.25">
      <c r="A1126" s="3">
        <f>TITRES_STAT!B1129</f>
        <v>44427</v>
      </c>
      <c r="B1126" s="5">
        <f>TITRES_STAT!D1129</f>
        <v>2.1272000000000002</v>
      </c>
      <c r="C1126" s="2">
        <f t="shared" si="102"/>
        <v>2.1294003157049852</v>
      </c>
      <c r="D1126" s="2">
        <f t="shared" si="104"/>
        <v>2.1006173288337409</v>
      </c>
      <c r="E1126" s="2">
        <f t="shared" si="103"/>
        <v>2.8782986871244365E-2</v>
      </c>
      <c r="F1126" s="2">
        <f t="shared" si="107"/>
        <v>1.4230231734610762E-2</v>
      </c>
      <c r="G1126" s="2">
        <f t="shared" si="105"/>
        <v>1.4552755136633603E-2</v>
      </c>
      <c r="H1126" s="2" t="str">
        <f t="shared" si="106"/>
        <v>Sell</v>
      </c>
    </row>
    <row r="1127" spans="1:8" ht="13.5" x14ac:dyDescent="0.25">
      <c r="A1127" s="3">
        <f>TITRES_STAT!B1130</f>
        <v>44428</v>
      </c>
      <c r="B1127" s="5">
        <f>TITRES_STAT!D1130</f>
        <v>2.1560999999999999</v>
      </c>
      <c r="C1127" s="2">
        <f t="shared" si="102"/>
        <v>2.1246310363657566</v>
      </c>
      <c r="D1127" s="2">
        <f t="shared" si="104"/>
        <v>2.1047271563275376</v>
      </c>
      <c r="E1127" s="2">
        <f t="shared" si="103"/>
        <v>1.9903880038218968E-2</v>
      </c>
      <c r="F1127" s="2">
        <f t="shared" si="107"/>
        <v>1.5364961395332404E-2</v>
      </c>
      <c r="G1127" s="2">
        <f t="shared" si="105"/>
        <v>4.5389186428865646E-3</v>
      </c>
      <c r="H1127" s="2" t="str">
        <f t="shared" si="106"/>
        <v>Sell</v>
      </c>
    </row>
    <row r="1128" spans="1:8" ht="13.5" x14ac:dyDescent="0.25">
      <c r="A1128" s="3">
        <f>TITRES_STAT!B1131</f>
        <v>44431</v>
      </c>
      <c r="B1128" s="5">
        <f>TITRES_STAT!D1131</f>
        <v>2.2425999999999999</v>
      </c>
      <c r="C1128" s="2">
        <f t="shared" si="102"/>
        <v>2.1161493384633325</v>
      </c>
      <c r="D1128" s="2">
        <f t="shared" si="104"/>
        <v>2.1149399595625349</v>
      </c>
      <c r="E1128" s="2">
        <f t="shared" si="103"/>
        <v>1.2093789007976419E-3</v>
      </c>
      <c r="F1128" s="2">
        <f t="shared" si="107"/>
        <v>1.2533844896425452E-2</v>
      </c>
      <c r="G1128" s="2">
        <f t="shared" si="105"/>
        <v>-1.132446599562781E-2</v>
      </c>
      <c r="H1128" s="2" t="str">
        <f t="shared" si="106"/>
        <v>Hold</v>
      </c>
    </row>
    <row r="1129" spans="1:8" ht="13.5" x14ac:dyDescent="0.25">
      <c r="A1129" s="3">
        <f>TITRES_STAT!B1132</f>
        <v>44432</v>
      </c>
      <c r="B1129" s="5">
        <f>TITRES_STAT!D1132</f>
        <v>2.3075000000000001</v>
      </c>
      <c r="C1129" s="2">
        <f t="shared" si="102"/>
        <v>2.116741747930512</v>
      </c>
      <c r="D1129" s="2">
        <f t="shared" si="104"/>
        <v>2.1292036662616063</v>
      </c>
      <c r="E1129" s="2">
        <f t="shared" si="103"/>
        <v>-1.2461918331094335E-2</v>
      </c>
      <c r="F1129" s="2">
        <f t="shared" si="107"/>
        <v>7.5346922509214945E-3</v>
      </c>
      <c r="G1129" s="2">
        <f t="shared" si="105"/>
        <v>-1.9996610582015829E-2</v>
      </c>
      <c r="H1129" s="2" t="str">
        <f t="shared" si="106"/>
        <v>Hold</v>
      </c>
    </row>
    <row r="1130" spans="1:8" ht="13.5" x14ac:dyDescent="0.25">
      <c r="A1130" s="3">
        <f>TITRES_STAT!B1133</f>
        <v>44433</v>
      </c>
      <c r="B1130" s="5">
        <f>TITRES_STAT!D1133</f>
        <v>2.2713999999999999</v>
      </c>
      <c r="C1130" s="2">
        <f t="shared" si="102"/>
        <v>2.1227968636335102</v>
      </c>
      <c r="D1130" s="2">
        <f t="shared" si="104"/>
        <v>2.1397367280200057</v>
      </c>
      <c r="E1130" s="2">
        <f t="shared" si="103"/>
        <v>-1.6939864386495529E-2</v>
      </c>
      <c r="F1130" s="2">
        <f t="shared" si="107"/>
        <v>2.6397809234380894E-3</v>
      </c>
      <c r="G1130" s="2">
        <f t="shared" si="105"/>
        <v>-1.957964530993362E-2</v>
      </c>
      <c r="H1130" s="2" t="str">
        <f t="shared" si="106"/>
        <v>Hold</v>
      </c>
    </row>
    <row r="1131" spans="1:8" ht="13.5" x14ac:dyDescent="0.25">
      <c r="A1131" s="3">
        <f>TITRES_STAT!B1134</f>
        <v>44434</v>
      </c>
      <c r="B1131" s="5">
        <f>TITRES_STAT!D1134</f>
        <v>2.2713999999999999</v>
      </c>
      <c r="C1131" s="2">
        <f t="shared" si="102"/>
        <v>2.1279204230745088</v>
      </c>
      <c r="D1131" s="2">
        <f t="shared" si="104"/>
        <v>2.1494895629814867</v>
      </c>
      <c r="E1131" s="2">
        <f t="shared" si="103"/>
        <v>-2.1569139906977952E-2</v>
      </c>
      <c r="F1131" s="2">
        <f t="shared" si="107"/>
        <v>-2.202003242645119E-3</v>
      </c>
      <c r="G1131" s="2">
        <f t="shared" si="105"/>
        <v>-1.9367136664332832E-2</v>
      </c>
      <c r="H1131" s="2" t="str">
        <f t="shared" si="106"/>
        <v>Hold</v>
      </c>
    </row>
    <row r="1132" spans="1:8" ht="13.5" x14ac:dyDescent="0.25">
      <c r="A1132" s="3">
        <f>TITRES_STAT!B1135</f>
        <v>44435</v>
      </c>
      <c r="B1132" s="5">
        <f>TITRES_STAT!D1135</f>
        <v>2.3290999999999999</v>
      </c>
      <c r="C1132" s="2">
        <f t="shared" si="102"/>
        <v>2.1322557426015076</v>
      </c>
      <c r="D1132" s="2">
        <f t="shared" si="104"/>
        <v>2.162794039797673</v>
      </c>
      <c r="E1132" s="2">
        <f t="shared" si="103"/>
        <v>-3.0538297196165409E-2</v>
      </c>
      <c r="F1132" s="2">
        <f t="shared" si="107"/>
        <v>-7.8692620333491777E-3</v>
      </c>
      <c r="G1132" s="2">
        <f t="shared" si="105"/>
        <v>-2.266903516281623E-2</v>
      </c>
      <c r="H1132" s="2" t="str">
        <f t="shared" si="106"/>
        <v>Hold</v>
      </c>
    </row>
    <row r="1133" spans="1:8" ht="13.5" x14ac:dyDescent="0.25">
      <c r="A1133" s="3">
        <f>TITRES_STAT!B1136</f>
        <v>44438</v>
      </c>
      <c r="B1133" s="5">
        <f>TITRES_STAT!D1136</f>
        <v>2.3218999999999999</v>
      </c>
      <c r="C1133" s="2">
        <f t="shared" si="102"/>
        <v>2.1359240898935834</v>
      </c>
      <c r="D1133" s="2">
        <f t="shared" si="104"/>
        <v>2.1745796664793269</v>
      </c>
      <c r="E1133" s="2">
        <f t="shared" si="103"/>
        <v>-3.8655576585743479E-2</v>
      </c>
      <c r="F1133" s="2">
        <f t="shared" si="107"/>
        <v>-1.4026524943828039E-2</v>
      </c>
      <c r="G1133" s="2">
        <f t="shared" si="105"/>
        <v>-2.462905164191544E-2</v>
      </c>
      <c r="H1133" s="2" t="str">
        <f t="shared" si="106"/>
        <v>Hold</v>
      </c>
    </row>
    <row r="1134" spans="1:8" ht="13.5" x14ac:dyDescent="0.25">
      <c r="A1134" s="3">
        <f>TITRES_STAT!B1137</f>
        <v>44439</v>
      </c>
      <c r="B1134" s="5">
        <f>TITRES_STAT!D1137</f>
        <v>2.3218999999999999</v>
      </c>
      <c r="C1134" s="2">
        <f t="shared" si="102"/>
        <v>2.1390280760638012</v>
      </c>
      <c r="D1134" s="2">
        <f t="shared" si="104"/>
        <v>2.1854922837771547</v>
      </c>
      <c r="E1134" s="2">
        <f t="shared" si="103"/>
        <v>-4.6464207713353467E-2</v>
      </c>
      <c r="F1134" s="2">
        <f t="shared" si="107"/>
        <v>-2.0514061497733126E-2</v>
      </c>
      <c r="G1134" s="2">
        <f t="shared" si="105"/>
        <v>-2.5950146215620341E-2</v>
      </c>
      <c r="H1134" s="2" t="str">
        <f t="shared" si="106"/>
        <v>Hold</v>
      </c>
    </row>
    <row r="1135" spans="1:8" ht="13.5" x14ac:dyDescent="0.25">
      <c r="A1135" s="3">
        <f>TITRES_STAT!B1138</f>
        <v>44440</v>
      </c>
      <c r="B1135" s="5">
        <f>TITRES_STAT!D1138</f>
        <v>2.3003</v>
      </c>
      <c r="C1135" s="2">
        <f t="shared" si="102"/>
        <v>2.1372083720539856</v>
      </c>
      <c r="D1135" s="2">
        <f t="shared" si="104"/>
        <v>2.1939965590529207</v>
      </c>
      <c r="E1135" s="2">
        <f t="shared" si="103"/>
        <v>-5.6788186998935064E-2</v>
      </c>
      <c r="F1135" s="2">
        <f t="shared" si="107"/>
        <v>-2.7768886597973514E-2</v>
      </c>
      <c r="G1135" s="2">
        <f t="shared" si="105"/>
        <v>-2.901930040096155E-2</v>
      </c>
      <c r="H1135" s="2" t="str">
        <f t="shared" si="106"/>
        <v>Hold</v>
      </c>
    </row>
    <row r="1136" spans="1:8" ht="13.5" x14ac:dyDescent="0.25">
      <c r="A1136" s="3">
        <f>TITRES_STAT!B1139</f>
        <v>44441</v>
      </c>
      <c r="B1136" s="5">
        <f>TITRES_STAT!D1139</f>
        <v>2.2858999999999998</v>
      </c>
      <c r="C1136" s="2">
        <f t="shared" si="102"/>
        <v>2.1356686225072186</v>
      </c>
      <c r="D1136" s="2">
        <f t="shared" si="104"/>
        <v>2.200804221345297</v>
      </c>
      <c r="E1136" s="2">
        <f t="shared" si="103"/>
        <v>-6.5135598838078401E-2</v>
      </c>
      <c r="F1136" s="2">
        <f t="shared" si="107"/>
        <v>-3.5242229045994493E-2</v>
      </c>
      <c r="G1136" s="2">
        <f t="shared" si="105"/>
        <v>-2.9893369792083908E-2</v>
      </c>
      <c r="H1136" s="2" t="str">
        <f t="shared" si="106"/>
        <v>Hold</v>
      </c>
    </row>
    <row r="1137" spans="1:8" ht="13.5" x14ac:dyDescent="0.25">
      <c r="A1137" s="3">
        <f>TITRES_STAT!B1140</f>
        <v>44442</v>
      </c>
      <c r="B1137" s="5">
        <f>TITRES_STAT!D1140</f>
        <v>2.2930999999999999</v>
      </c>
      <c r="C1137" s="2">
        <f t="shared" si="102"/>
        <v>2.1388119113522621</v>
      </c>
      <c r="D1137" s="2">
        <f t="shared" si="104"/>
        <v>2.2076409456900898</v>
      </c>
      <c r="E1137" s="2">
        <f t="shared" si="103"/>
        <v>-6.8829034337827721E-2</v>
      </c>
      <c r="F1137" s="2">
        <f t="shared" si="107"/>
        <v>-4.1959590104361143E-2</v>
      </c>
      <c r="G1137" s="2">
        <f t="shared" si="105"/>
        <v>-2.6869444233466579E-2</v>
      </c>
      <c r="H1137" s="2" t="str">
        <f t="shared" si="106"/>
        <v>Hold</v>
      </c>
    </row>
    <row r="1138" spans="1:8" ht="13.5" x14ac:dyDescent="0.25">
      <c r="A1138" s="3">
        <f>TITRES_STAT!B1141</f>
        <v>44445</v>
      </c>
      <c r="B1138" s="5">
        <f>TITRES_STAT!D1141</f>
        <v>2.2498</v>
      </c>
      <c r="C1138" s="2">
        <f t="shared" si="102"/>
        <v>2.1547793096057601</v>
      </c>
      <c r="D1138" s="2">
        <f t="shared" si="104"/>
        <v>2.210763838601935</v>
      </c>
      <c r="E1138" s="2">
        <f t="shared" si="103"/>
        <v>-5.5984528996174898E-2</v>
      </c>
      <c r="F1138" s="2">
        <f t="shared" si="107"/>
        <v>-4.4764577882723894E-2</v>
      </c>
      <c r="G1138" s="2">
        <f t="shared" si="105"/>
        <v>-1.1219951113451004E-2</v>
      </c>
      <c r="H1138" s="2" t="str">
        <f t="shared" si="106"/>
        <v>Hold</v>
      </c>
    </row>
    <row r="1139" spans="1:8" ht="13.5" x14ac:dyDescent="0.25">
      <c r="A1139" s="3">
        <f>TITRES_STAT!B1142</f>
        <v>44446</v>
      </c>
      <c r="B1139" s="5">
        <f>TITRES_STAT!D1142</f>
        <v>2.2498</v>
      </c>
      <c r="C1139" s="2">
        <f t="shared" si="102"/>
        <v>2.1782748004356431</v>
      </c>
      <c r="D1139" s="2">
        <f t="shared" si="104"/>
        <v>2.213655406112903</v>
      </c>
      <c r="E1139" s="2">
        <f t="shared" si="103"/>
        <v>-3.5380605677259869E-2</v>
      </c>
      <c r="F1139" s="2">
        <f t="shared" si="107"/>
        <v>-4.2887783441631092E-2</v>
      </c>
      <c r="G1139" s="2">
        <f t="shared" si="105"/>
        <v>7.5071777643712229E-3</v>
      </c>
      <c r="H1139" s="2" t="str">
        <f t="shared" si="106"/>
        <v>Sell</v>
      </c>
    </row>
    <row r="1140" spans="1:8" ht="13.5" x14ac:dyDescent="0.25">
      <c r="A1140" s="3">
        <f>TITRES_STAT!B1143</f>
        <v>44447</v>
      </c>
      <c r="B1140" s="5">
        <f>TITRES_STAT!D1143</f>
        <v>2.2498</v>
      </c>
      <c r="C1140" s="2">
        <f t="shared" si="102"/>
        <v>2.1926017542147749</v>
      </c>
      <c r="D1140" s="2">
        <f t="shared" si="104"/>
        <v>2.2163327834378732</v>
      </c>
      <c r="E1140" s="2">
        <f t="shared" si="103"/>
        <v>-2.3731029223098332E-2</v>
      </c>
      <c r="F1140" s="2">
        <f t="shared" si="107"/>
        <v>-3.9056432597924545E-2</v>
      </c>
      <c r="G1140" s="2">
        <f t="shared" si="105"/>
        <v>1.5325403374826213E-2</v>
      </c>
      <c r="H1140" s="2" t="str">
        <f t="shared" si="106"/>
        <v>Sell</v>
      </c>
    </row>
    <row r="1141" spans="1:8" ht="13.5" x14ac:dyDescent="0.25">
      <c r="A1141" s="3">
        <f>TITRES_STAT!B1144</f>
        <v>44448</v>
      </c>
      <c r="B1141" s="5">
        <f>TITRES_STAT!D1144</f>
        <v>2.2858999999999998</v>
      </c>
      <c r="C1141" s="2">
        <f t="shared" si="102"/>
        <v>2.2047245612586557</v>
      </c>
      <c r="D1141" s="2">
        <f t="shared" si="104"/>
        <v>2.2214859105906233</v>
      </c>
      <c r="E1141" s="2">
        <f t="shared" si="103"/>
        <v>-1.6761349331967601E-2</v>
      </c>
      <c r="F1141" s="2">
        <f t="shared" si="107"/>
        <v>-3.4597415944733159E-2</v>
      </c>
      <c r="G1141" s="2">
        <f t="shared" si="105"/>
        <v>1.7836066612765558E-2</v>
      </c>
      <c r="H1141" s="2" t="str">
        <f t="shared" si="106"/>
        <v>Sell</v>
      </c>
    </row>
    <row r="1142" spans="1:8" ht="13.5" x14ac:dyDescent="0.25">
      <c r="A1142" s="3">
        <f>TITRES_STAT!B1145</f>
        <v>44449</v>
      </c>
      <c r="B1142" s="5">
        <f>TITRES_STAT!D1145</f>
        <v>2.2353999999999998</v>
      </c>
      <c r="C1142" s="2">
        <f t="shared" si="102"/>
        <v>2.2238592441419391</v>
      </c>
      <c r="D1142" s="2">
        <f t="shared" si="104"/>
        <v>2.2225165838802066</v>
      </c>
      <c r="E1142" s="2">
        <f t="shared" si="103"/>
        <v>1.3426602617325756E-3</v>
      </c>
      <c r="F1142" s="2">
        <f t="shared" si="107"/>
        <v>-2.7409400703440015E-2</v>
      </c>
      <c r="G1142" s="2">
        <f t="shared" si="105"/>
        <v>2.8752060965172591E-2</v>
      </c>
      <c r="H1142" s="2" t="str">
        <f t="shared" si="106"/>
        <v>Sell</v>
      </c>
    </row>
    <row r="1143" spans="1:8" ht="13.5" x14ac:dyDescent="0.25">
      <c r="A1143" s="3">
        <f>TITRES_STAT!B1146</f>
        <v>44452</v>
      </c>
      <c r="B1143" s="5">
        <f>TITRES_STAT!D1146</f>
        <v>2.2642000000000002</v>
      </c>
      <c r="C1143" s="2">
        <f t="shared" si="102"/>
        <v>2.2389424373508717</v>
      </c>
      <c r="D1143" s="2">
        <f t="shared" si="104"/>
        <v>2.2256042443335247</v>
      </c>
      <c r="E1143" s="2">
        <f t="shared" si="103"/>
        <v>1.3338193017347066E-2</v>
      </c>
      <c r="F1143" s="2">
        <f t="shared" si="107"/>
        <v>-1.9259881959282601E-2</v>
      </c>
      <c r="G1143" s="2">
        <f t="shared" si="105"/>
        <v>3.2598074976629671E-2</v>
      </c>
      <c r="H1143" s="2" t="str">
        <f t="shared" si="106"/>
        <v>Sell</v>
      </c>
    </row>
    <row r="1144" spans="1:8" ht="13.5" x14ac:dyDescent="0.25">
      <c r="A1144" s="3">
        <f>TITRES_STAT!B1147</f>
        <v>44453</v>
      </c>
      <c r="B1144" s="5">
        <f>TITRES_STAT!D1147</f>
        <v>2.2642000000000002</v>
      </c>
      <c r="C1144" s="2">
        <f t="shared" si="102"/>
        <v>2.2517051392968916</v>
      </c>
      <c r="D1144" s="2">
        <f t="shared" si="104"/>
        <v>2.2284631891977082</v>
      </c>
      <c r="E1144" s="2">
        <f t="shared" si="103"/>
        <v>2.3241950099183395E-2</v>
      </c>
      <c r="F1144" s="2">
        <f t="shared" si="107"/>
        <v>-1.0759515547589402E-2</v>
      </c>
      <c r="G1144" s="2">
        <f t="shared" si="105"/>
        <v>3.4001465646772797E-2</v>
      </c>
      <c r="H1144" s="2" t="str">
        <f t="shared" si="106"/>
        <v>Sell</v>
      </c>
    </row>
    <row r="1145" spans="1:8" ht="13.5" x14ac:dyDescent="0.25">
      <c r="A1145" s="3">
        <f>TITRES_STAT!B1148</f>
        <v>44454</v>
      </c>
      <c r="B1145" s="5">
        <f>TITRES_STAT!D1148</f>
        <v>2.2282000000000002</v>
      </c>
      <c r="C1145" s="2">
        <f t="shared" si="102"/>
        <v>2.2591812717127544</v>
      </c>
      <c r="D1145" s="2">
        <f t="shared" si="104"/>
        <v>2.2284436937015815</v>
      </c>
      <c r="E1145" s="2">
        <f t="shared" si="103"/>
        <v>3.0737578011172939E-2</v>
      </c>
      <c r="F1145" s="2">
        <f t="shared" si="107"/>
        <v>-2.4600968358369345E-3</v>
      </c>
      <c r="G1145" s="2">
        <f t="shared" si="105"/>
        <v>3.3197674847009875E-2</v>
      </c>
      <c r="H1145" s="2" t="str">
        <f t="shared" si="106"/>
        <v>Sell</v>
      </c>
    </row>
    <row r="1146" spans="1:8" ht="13.5" x14ac:dyDescent="0.25">
      <c r="A1146" s="3">
        <f>TITRES_STAT!B1149</f>
        <v>44455</v>
      </c>
      <c r="B1146" s="5">
        <f>TITRES_STAT!D1149</f>
        <v>2.2642000000000002</v>
      </c>
      <c r="C1146" s="2">
        <f t="shared" si="102"/>
        <v>2.2632918452954076</v>
      </c>
      <c r="D1146" s="2">
        <f t="shared" si="104"/>
        <v>2.2310923089829457</v>
      </c>
      <c r="E1146" s="2">
        <f t="shared" si="103"/>
        <v>3.2199536312461863E-2</v>
      </c>
      <c r="F1146" s="2">
        <f t="shared" si="107"/>
        <v>4.4718297938228253E-3</v>
      </c>
      <c r="G1146" s="2">
        <f t="shared" si="105"/>
        <v>2.7727706518639039E-2</v>
      </c>
      <c r="H1146" s="2" t="str">
        <f t="shared" si="106"/>
        <v>Sell</v>
      </c>
    </row>
    <row r="1147" spans="1:8" ht="13.5" x14ac:dyDescent="0.25">
      <c r="A1147" s="3">
        <f>TITRES_STAT!B1150</f>
        <v>44456</v>
      </c>
      <c r="B1147" s="5">
        <f>TITRES_STAT!D1150</f>
        <v>2.2282000000000002</v>
      </c>
      <c r="C1147" s="2">
        <f t="shared" si="102"/>
        <v>2.2678777152499601</v>
      </c>
      <c r="D1147" s="2">
        <f t="shared" si="104"/>
        <v>2.2308780638730981</v>
      </c>
      <c r="E1147" s="2">
        <f t="shared" si="103"/>
        <v>3.6999651376862008E-2</v>
      </c>
      <c r="F1147" s="2">
        <f t="shared" si="107"/>
        <v>1.0977394110430663E-2</v>
      </c>
      <c r="G1147" s="2">
        <f t="shared" si="105"/>
        <v>2.6022257266431346E-2</v>
      </c>
      <c r="H1147" s="2" t="str">
        <f t="shared" si="106"/>
        <v>Sell</v>
      </c>
    </row>
    <row r="1148" spans="1:8" ht="13.5" x14ac:dyDescent="0.25">
      <c r="A1148" s="3">
        <f>TITRES_STAT!B1151</f>
        <v>44459</v>
      </c>
      <c r="B1148" s="5">
        <f>TITRES_STAT!D1151</f>
        <v>2.2353999999999998</v>
      </c>
      <c r="C1148" s="2">
        <f t="shared" si="102"/>
        <v>2.2650965282884279</v>
      </c>
      <c r="D1148" s="2">
        <f t="shared" si="104"/>
        <v>2.2312130221047202</v>
      </c>
      <c r="E1148" s="2">
        <f t="shared" si="103"/>
        <v>3.3883506183707723E-2</v>
      </c>
      <c r="F1148" s="2">
        <f t="shared" si="107"/>
        <v>1.5558616525086076E-2</v>
      </c>
      <c r="G1148" s="2">
        <f t="shared" si="105"/>
        <v>1.8324889658621647E-2</v>
      </c>
      <c r="H1148" s="2" t="str">
        <f t="shared" si="106"/>
        <v>Sell</v>
      </c>
    </row>
    <row r="1149" spans="1:8" ht="13.5" x14ac:dyDescent="0.25">
      <c r="A1149" s="3">
        <f>TITRES_STAT!B1152</f>
        <v>44460</v>
      </c>
      <c r="B1149" s="5">
        <f>TITRES_STAT!D1152</f>
        <v>2.2353999999999998</v>
      </c>
      <c r="C1149" s="2">
        <f t="shared" si="102"/>
        <v>2.2627432162440542</v>
      </c>
      <c r="D1149" s="2">
        <f t="shared" si="104"/>
        <v>2.2315231686154817</v>
      </c>
      <c r="E1149" s="2">
        <f t="shared" si="103"/>
        <v>3.1220047628572445E-2</v>
      </c>
      <c r="F1149" s="2">
        <f t="shared" si="107"/>
        <v>1.8690902745783351E-2</v>
      </c>
      <c r="G1149" s="2">
        <f t="shared" si="105"/>
        <v>1.2529144882789094E-2</v>
      </c>
      <c r="H1149" s="2" t="str">
        <f t="shared" si="106"/>
        <v>Sell</v>
      </c>
    </row>
    <row r="1150" spans="1:8" ht="13.5" x14ac:dyDescent="0.25">
      <c r="A1150" s="3">
        <f>TITRES_STAT!B1153</f>
        <v>44461</v>
      </c>
      <c r="B1150" s="5">
        <f>TITRES_STAT!D1153</f>
        <v>2.1920999999999999</v>
      </c>
      <c r="C1150" s="2">
        <f t="shared" si="102"/>
        <v>2.2607519522065074</v>
      </c>
      <c r="D1150" s="2">
        <f t="shared" si="104"/>
        <v>2.2286029339032241</v>
      </c>
      <c r="E1150" s="2">
        <f t="shared" si="103"/>
        <v>3.2149018303283317E-2</v>
      </c>
      <c r="F1150" s="2">
        <f t="shared" si="107"/>
        <v>2.1382525857283344E-2</v>
      </c>
      <c r="G1150" s="2">
        <f t="shared" si="105"/>
        <v>1.0766492445999972E-2</v>
      </c>
      <c r="H1150" s="2" t="str">
        <f t="shared" si="106"/>
        <v>Sell</v>
      </c>
    </row>
    <row r="1151" spans="1:8" ht="13.5" x14ac:dyDescent="0.25">
      <c r="A1151" s="3">
        <f>TITRES_STAT!B1154</f>
        <v>44462</v>
      </c>
      <c r="B1151" s="5">
        <f>TITRES_STAT!D1154</f>
        <v>2.1777000000000002</v>
      </c>
      <c r="C1151" s="2">
        <f t="shared" si="102"/>
        <v>2.2646208826362755</v>
      </c>
      <c r="D1151" s="2">
        <f t="shared" si="104"/>
        <v>2.2248323462066888</v>
      </c>
      <c r="E1151" s="2">
        <f t="shared" si="103"/>
        <v>3.9788536429586685E-2</v>
      </c>
      <c r="F1151" s="2">
        <f t="shared" si="107"/>
        <v>2.5063727971744013E-2</v>
      </c>
      <c r="G1151" s="2">
        <f t="shared" si="105"/>
        <v>1.4724808457842672E-2</v>
      </c>
      <c r="H1151" s="2" t="str">
        <f t="shared" si="106"/>
        <v>Sell</v>
      </c>
    </row>
    <row r="1152" spans="1:8" ht="13.5" x14ac:dyDescent="0.25">
      <c r="A1152" s="3">
        <f>TITRES_STAT!B1155</f>
        <v>44463</v>
      </c>
      <c r="B1152" s="5">
        <f>TITRES_STAT!D1155</f>
        <v>2.1633</v>
      </c>
      <c r="C1152" s="2">
        <f t="shared" si="102"/>
        <v>2.2601253622306947</v>
      </c>
      <c r="D1152" s="2">
        <f t="shared" si="104"/>
        <v>2.220274394635823</v>
      </c>
      <c r="E1152" s="2">
        <f t="shared" si="103"/>
        <v>3.9850967594871722E-2</v>
      </c>
      <c r="F1152" s="2">
        <f t="shared" si="107"/>
        <v>2.8021175896369557E-2</v>
      </c>
      <c r="G1152" s="2">
        <f t="shared" si="105"/>
        <v>1.1829791698502165E-2</v>
      </c>
      <c r="H1152" s="2" t="str">
        <f t="shared" si="106"/>
        <v>Sell</v>
      </c>
    </row>
    <row r="1153" spans="1:8" ht="13.5" x14ac:dyDescent="0.25">
      <c r="A1153" s="3">
        <f>TITRES_STAT!B1156</f>
        <v>44466</v>
      </c>
      <c r="B1153" s="5">
        <f>TITRES_STAT!D1156</f>
        <v>2.1920999999999999</v>
      </c>
      <c r="C1153" s="2">
        <f t="shared" si="102"/>
        <v>2.2607522295798188</v>
      </c>
      <c r="D1153" s="2">
        <f t="shared" si="104"/>
        <v>2.2181874024405772</v>
      </c>
      <c r="E1153" s="2">
        <f t="shared" si="103"/>
        <v>4.256482713924159E-2</v>
      </c>
      <c r="F1153" s="2">
        <f t="shared" si="107"/>
        <v>3.0929906144943967E-2</v>
      </c>
      <c r="G1153" s="2">
        <f t="shared" si="105"/>
        <v>1.1634920994297623E-2</v>
      </c>
      <c r="H1153" s="2" t="str">
        <f t="shared" si="106"/>
        <v>Sell</v>
      </c>
    </row>
    <row r="1154" spans="1:8" ht="13.5" x14ac:dyDescent="0.25">
      <c r="A1154" s="3">
        <f>TITRES_STAT!B1157</f>
        <v>44467</v>
      </c>
      <c r="B1154" s="5">
        <f>TITRES_STAT!D1157</f>
        <v>2.1488999999999998</v>
      </c>
      <c r="C1154" s="2">
        <f t="shared" si="102"/>
        <v>2.2612826557983081</v>
      </c>
      <c r="D1154" s="2">
        <f t="shared" si="104"/>
        <v>2.2130550022597939</v>
      </c>
      <c r="E1154" s="2">
        <f t="shared" si="103"/>
        <v>4.8227653538514215E-2</v>
      </c>
      <c r="F1154" s="2">
        <f t="shared" si="107"/>
        <v>3.4389455623658013E-2</v>
      </c>
      <c r="G1154" s="2">
        <f t="shared" si="105"/>
        <v>1.3838197914856201E-2</v>
      </c>
      <c r="H1154" s="2" t="str">
        <f t="shared" si="106"/>
        <v>Sell</v>
      </c>
    </row>
    <row r="1155" spans="1:8" ht="13.5" x14ac:dyDescent="0.25">
      <c r="A1155" s="3">
        <f>TITRES_STAT!B1158</f>
        <v>44468</v>
      </c>
      <c r="B1155" s="5">
        <f>TITRES_STAT!D1158</f>
        <v>2.1777000000000002</v>
      </c>
      <c r="C1155" s="2">
        <f t="shared" si="102"/>
        <v>2.2561930164447221</v>
      </c>
      <c r="D1155" s="2">
        <f t="shared" si="104"/>
        <v>2.2104361132035129</v>
      </c>
      <c r="E1155" s="2">
        <f t="shared" si="103"/>
        <v>4.575690324120929E-2</v>
      </c>
      <c r="F1155" s="2">
        <f t="shared" si="107"/>
        <v>3.6662945147168273E-2</v>
      </c>
      <c r="G1155" s="2">
        <f t="shared" si="105"/>
        <v>9.0939580940410172E-3</v>
      </c>
      <c r="H1155" s="2" t="str">
        <f t="shared" si="106"/>
        <v>Sell</v>
      </c>
    </row>
    <row r="1156" spans="1:8" ht="13.5" x14ac:dyDescent="0.25">
      <c r="A1156" s="3">
        <f>TITRES_STAT!B1159</f>
        <v>44469</v>
      </c>
      <c r="B1156" s="5">
        <f>TITRES_STAT!D1159</f>
        <v>2.0767000000000002</v>
      </c>
      <c r="C1156" s="2">
        <f t="shared" si="102"/>
        <v>2.2574248600686109</v>
      </c>
      <c r="D1156" s="2">
        <f t="shared" si="104"/>
        <v>2.2005297344476973</v>
      </c>
      <c r="E1156" s="2">
        <f t="shared" si="103"/>
        <v>5.6895125620913589E-2</v>
      </c>
      <c r="F1156" s="2">
        <f t="shared" si="107"/>
        <v>4.0709381241917336E-2</v>
      </c>
      <c r="G1156" s="2">
        <f t="shared" si="105"/>
        <v>1.6185744378996253E-2</v>
      </c>
      <c r="H1156" s="2" t="str">
        <f t="shared" si="106"/>
        <v>Sell</v>
      </c>
    </row>
    <row r="1157" spans="1:8" ht="13.5" x14ac:dyDescent="0.25">
      <c r="A1157" s="3">
        <f>TITRES_STAT!B1160</f>
        <v>44470</v>
      </c>
      <c r="B1157" s="5">
        <f>TITRES_STAT!D1160</f>
        <v>2.1128</v>
      </c>
      <c r="C1157" s="2">
        <f t="shared" si="102"/>
        <v>2.2529287277503633</v>
      </c>
      <c r="D1157" s="2">
        <f t="shared" si="104"/>
        <v>2.1940312355997196</v>
      </c>
      <c r="E1157" s="2">
        <f t="shared" si="103"/>
        <v>5.8897492150643771E-2</v>
      </c>
      <c r="F1157" s="2">
        <f t="shared" si="107"/>
        <v>4.4347003423662629E-2</v>
      </c>
      <c r="G1157" s="2">
        <f t="shared" si="105"/>
        <v>1.4550488726981142E-2</v>
      </c>
      <c r="H1157" s="2" t="str">
        <f t="shared" si="106"/>
        <v>Sell</v>
      </c>
    </row>
    <row r="1158" spans="1:8" ht="13.5" x14ac:dyDescent="0.25">
      <c r="A1158" s="3">
        <f>TITRES_STAT!B1161</f>
        <v>44473</v>
      </c>
      <c r="B1158" s="5">
        <f>TITRES_STAT!D1161</f>
        <v>2.1560999999999999</v>
      </c>
      <c r="C1158" s="2">
        <f t="shared" si="102"/>
        <v>2.2502320004041536</v>
      </c>
      <c r="D1158" s="2">
        <f t="shared" si="104"/>
        <v>2.1912215144441847</v>
      </c>
      <c r="E1158" s="2">
        <f t="shared" si="103"/>
        <v>5.9010485959968939E-2</v>
      </c>
      <c r="F1158" s="2">
        <f t="shared" si="107"/>
        <v>4.7279699930923888E-2</v>
      </c>
      <c r="G1158" s="2">
        <f t="shared" si="105"/>
        <v>1.1730786029045051E-2</v>
      </c>
      <c r="H1158" s="2" t="str">
        <f t="shared" si="106"/>
        <v>Sell</v>
      </c>
    </row>
    <row r="1159" spans="1:8" ht="13.5" x14ac:dyDescent="0.25">
      <c r="A1159" s="3">
        <f>TITRES_STAT!B1162</f>
        <v>44474</v>
      </c>
      <c r="B1159" s="5">
        <f>TITRES_STAT!D1162</f>
        <v>2.1488999999999998</v>
      </c>
      <c r="C1159" s="2">
        <f t="shared" si="102"/>
        <v>2.2479501541881302</v>
      </c>
      <c r="D1159" s="2">
        <f t="shared" si="104"/>
        <v>2.1880865874483191</v>
      </c>
      <c r="E1159" s="2">
        <f t="shared" si="103"/>
        <v>5.986356673981108E-2</v>
      </c>
      <c r="F1159" s="2">
        <f t="shared" si="107"/>
        <v>4.9796473292701329E-2</v>
      </c>
      <c r="G1159" s="2">
        <f t="shared" si="105"/>
        <v>1.0067093447109751E-2</v>
      </c>
      <c r="H1159" s="2" t="str">
        <f t="shared" si="106"/>
        <v>Sell</v>
      </c>
    </row>
    <row r="1160" spans="1:8" ht="13.5" x14ac:dyDescent="0.25">
      <c r="A1160" s="3">
        <f>TITRES_STAT!B1163</f>
        <v>44475</v>
      </c>
      <c r="B1160" s="5">
        <f>TITRES_STAT!D1163</f>
        <v>2.1415999999999999</v>
      </c>
      <c r="C1160" s="2">
        <f t="shared" si="102"/>
        <v>2.2393578227745716</v>
      </c>
      <c r="D1160" s="2">
        <f t="shared" si="104"/>
        <v>2.1846431365262213</v>
      </c>
      <c r="E1160" s="2">
        <f t="shared" si="103"/>
        <v>5.4714686248350297E-2</v>
      </c>
      <c r="F1160" s="2">
        <f t="shared" si="107"/>
        <v>5.0780115883831127E-2</v>
      </c>
      <c r="G1160" s="2">
        <f t="shared" si="105"/>
        <v>3.9345703645191701E-3</v>
      </c>
      <c r="H1160" s="2" t="str">
        <f t="shared" si="106"/>
        <v>Sell</v>
      </c>
    </row>
    <row r="1161" spans="1:8" ht="13.5" x14ac:dyDescent="0.25">
      <c r="A1161" s="3">
        <f>TITRES_STAT!B1164</f>
        <v>44476</v>
      </c>
      <c r="B1161" s="5">
        <f>TITRES_STAT!D1164</f>
        <v>2.1415999999999999</v>
      </c>
      <c r="C1161" s="2">
        <f t="shared" si="102"/>
        <v>2.2298720038861761</v>
      </c>
      <c r="D1161" s="2">
        <f t="shared" si="104"/>
        <v>2.1814547560427977</v>
      </c>
      <c r="E1161" s="2">
        <f t="shared" si="103"/>
        <v>4.8417247843378419E-2</v>
      </c>
      <c r="F1161" s="2">
        <f t="shared" si="107"/>
        <v>5.0307542275740594E-2</v>
      </c>
      <c r="G1161" s="2">
        <f t="shared" si="105"/>
        <v>-1.8902944323621745E-3</v>
      </c>
      <c r="H1161" s="2" t="str">
        <f t="shared" si="106"/>
        <v>Hold</v>
      </c>
    </row>
    <row r="1162" spans="1:8" ht="13.5" x14ac:dyDescent="0.25">
      <c r="A1162" s="3">
        <f>TITRES_STAT!B1165</f>
        <v>44477</v>
      </c>
      <c r="B1162" s="5">
        <f>TITRES_STAT!D1165</f>
        <v>2.1560999999999999</v>
      </c>
      <c r="C1162" s="2">
        <f t="shared" si="102"/>
        <v>2.2196301571344565</v>
      </c>
      <c r="D1162" s="2">
        <f t="shared" si="104"/>
        <v>2.1795766259655536</v>
      </c>
      <c r="E1162" s="2">
        <f t="shared" si="103"/>
        <v>4.0053531168902978E-2</v>
      </c>
      <c r="F1162" s="2">
        <f t="shared" si="107"/>
        <v>4.8256740054373075E-2</v>
      </c>
      <c r="G1162" s="2">
        <f t="shared" si="105"/>
        <v>-8.2032088854700966E-3</v>
      </c>
      <c r="H1162" s="2" t="str">
        <f t="shared" si="106"/>
        <v>Hold</v>
      </c>
    </row>
    <row r="1163" spans="1:8" ht="13.5" x14ac:dyDescent="0.25">
      <c r="A1163" s="3">
        <f>TITRES_STAT!B1166</f>
        <v>44480</v>
      </c>
      <c r="B1163" s="5">
        <f>TITRES_STAT!D1166</f>
        <v>2.1560999999999999</v>
      </c>
      <c r="C1163" s="2">
        <f t="shared" si="102"/>
        <v>2.21539474834454</v>
      </c>
      <c r="D1163" s="2">
        <f t="shared" si="104"/>
        <v>2.1778376166347719</v>
      </c>
      <c r="E1163" s="2">
        <f t="shared" si="103"/>
        <v>3.7557131709768043E-2</v>
      </c>
      <c r="F1163" s="2">
        <f t="shared" si="107"/>
        <v>4.6116818385452077E-2</v>
      </c>
      <c r="G1163" s="2">
        <f t="shared" si="105"/>
        <v>-8.5596866756840334E-3</v>
      </c>
      <c r="H1163" s="2" t="str">
        <f t="shared" si="106"/>
        <v>Hold</v>
      </c>
    </row>
    <row r="1164" spans="1:8" ht="13.5" x14ac:dyDescent="0.25">
      <c r="A1164" s="3">
        <f>TITRES_STAT!B1167</f>
        <v>44481</v>
      </c>
      <c r="B1164" s="5">
        <f>TITRES_STAT!D1167</f>
        <v>2.1560999999999999</v>
      </c>
      <c r="C1164" s="2">
        <f t="shared" si="102"/>
        <v>2.2051647870607649</v>
      </c>
      <c r="D1164" s="2">
        <f t="shared" si="104"/>
        <v>2.1762274228099741</v>
      </c>
      <c r="E1164" s="2">
        <f t="shared" si="103"/>
        <v>2.8937364250790854E-2</v>
      </c>
      <c r="F1164" s="2">
        <f t="shared" si="107"/>
        <v>4.2680927558519835E-2</v>
      </c>
      <c r="G1164" s="2">
        <f t="shared" si="105"/>
        <v>-1.3743563307728981E-2</v>
      </c>
      <c r="H1164" s="2" t="str">
        <f t="shared" si="106"/>
        <v>Hold</v>
      </c>
    </row>
    <row r="1165" spans="1:8" ht="13.5" x14ac:dyDescent="0.25">
      <c r="A1165" s="3">
        <f>TITRES_STAT!B1168</f>
        <v>44482</v>
      </c>
      <c r="B1165" s="5">
        <f>TITRES_STAT!D1168</f>
        <v>2.1560999999999999</v>
      </c>
      <c r="C1165" s="2">
        <f t="shared" si="102"/>
        <v>2.2009394352052629</v>
      </c>
      <c r="D1165" s="2">
        <f t="shared" si="104"/>
        <v>2.1747365026018279</v>
      </c>
      <c r="E1165" s="2">
        <f t="shared" si="103"/>
        <v>2.6202932603434981E-2</v>
      </c>
      <c r="F1165" s="2">
        <f t="shared" si="107"/>
        <v>3.9385328567502868E-2</v>
      </c>
      <c r="G1165" s="2">
        <f t="shared" si="105"/>
        <v>-1.3182395964067888E-2</v>
      </c>
      <c r="H1165" s="2" t="str">
        <f t="shared" si="106"/>
        <v>Hold</v>
      </c>
    </row>
    <row r="1166" spans="1:8" ht="13.5" x14ac:dyDescent="0.25">
      <c r="A1166" s="3">
        <f>TITRES_STAT!B1169</f>
        <v>44483</v>
      </c>
      <c r="B1166" s="5">
        <f>TITRES_STAT!D1169</f>
        <v>2.1560999999999999</v>
      </c>
      <c r="C1166" s="2">
        <f t="shared" si="102"/>
        <v>2.1818256759429149</v>
      </c>
      <c r="D1166" s="2">
        <f t="shared" si="104"/>
        <v>2.1733560209276184</v>
      </c>
      <c r="E1166" s="2">
        <f t="shared" si="103"/>
        <v>8.4696550152965067E-3</v>
      </c>
      <c r="F1166" s="2">
        <f t="shared" si="107"/>
        <v>3.3202193857061593E-2</v>
      </c>
      <c r="G1166" s="2">
        <f t="shared" si="105"/>
        <v>-2.4732538841765087E-2</v>
      </c>
      <c r="H1166" s="2" t="str">
        <f t="shared" si="106"/>
        <v>Hold</v>
      </c>
    </row>
    <row r="1167" spans="1:8" ht="13.5" x14ac:dyDescent="0.25">
      <c r="A1167" s="3">
        <f>TITRES_STAT!B1170</f>
        <v>44488</v>
      </c>
      <c r="B1167" s="5">
        <f>TITRES_STAT!D1170</f>
        <v>2.1560999999999999</v>
      </c>
      <c r="C1167" s="2">
        <f t="shared" ref="C1167:C1230" si="108">$C$4*B1157+C1166*(1-$C$4)</f>
        <v>2.1712063411824665</v>
      </c>
      <c r="D1167" s="2">
        <f t="shared" si="104"/>
        <v>2.1720777971552021</v>
      </c>
      <c r="E1167" s="2">
        <f t="shared" si="103"/>
        <v>-8.7145597273563524E-4</v>
      </c>
      <c r="F1167" s="2">
        <f t="shared" si="107"/>
        <v>2.6387463891102147E-2</v>
      </c>
      <c r="G1167" s="2">
        <f t="shared" si="105"/>
        <v>-2.7258919863837782E-2</v>
      </c>
      <c r="H1167" s="2" t="str">
        <f t="shared" si="106"/>
        <v>Hold</v>
      </c>
    </row>
    <row r="1168" spans="1:8" ht="13.5" x14ac:dyDescent="0.25">
      <c r="A1168" s="3">
        <f>TITRES_STAT!B1171</f>
        <v>44489</v>
      </c>
      <c r="B1168" s="5">
        <f>TITRES_STAT!D1171</f>
        <v>2.1415999999999999</v>
      </c>
      <c r="C1168" s="2">
        <f t="shared" si="108"/>
        <v>2.1688822886928563</v>
      </c>
      <c r="D1168" s="2">
        <f t="shared" si="104"/>
        <v>2.169820182551113</v>
      </c>
      <c r="E1168" s="2">
        <f t="shared" si="103"/>
        <v>-9.378938582567109E-4</v>
      </c>
      <c r="F1168" s="2">
        <f t="shared" si="107"/>
        <v>2.0922392341230379E-2</v>
      </c>
      <c r="G1168" s="2">
        <f t="shared" si="105"/>
        <v>-2.186028619948709E-2</v>
      </c>
      <c r="H1168" s="2" t="str">
        <f t="shared" si="106"/>
        <v>Hold</v>
      </c>
    </row>
    <row r="1169" spans="1:8" ht="13.5" x14ac:dyDescent="0.25">
      <c r="A1169" s="3">
        <f>TITRES_STAT!B1172</f>
        <v>44490</v>
      </c>
      <c r="B1169" s="5">
        <f>TITRES_STAT!D1172</f>
        <v>2.0623</v>
      </c>
      <c r="C1169" s="2">
        <f t="shared" si="108"/>
        <v>2.1658080904324168</v>
      </c>
      <c r="D1169" s="2">
        <f t="shared" si="104"/>
        <v>2.1618557245843637</v>
      </c>
      <c r="E1169" s="2">
        <f t="shared" si="103"/>
        <v>3.952365848053141E-3</v>
      </c>
      <c r="F1169" s="2">
        <f t="shared" si="107"/>
        <v>1.752838704259493E-2</v>
      </c>
      <c r="G1169" s="2">
        <f t="shared" si="105"/>
        <v>-1.357602119454179E-2</v>
      </c>
      <c r="H1169" s="2" t="str">
        <f t="shared" si="106"/>
        <v>Hold</v>
      </c>
    </row>
    <row r="1170" spans="1:8" ht="13.5" x14ac:dyDescent="0.25">
      <c r="A1170" s="3">
        <f>TITRES_STAT!B1173</f>
        <v>44491</v>
      </c>
      <c r="B1170" s="5">
        <f>TITRES_STAT!D1173</f>
        <v>2.0912000000000002</v>
      </c>
      <c r="C1170" s="2">
        <f t="shared" si="108"/>
        <v>2.1620837688274297</v>
      </c>
      <c r="D1170" s="2">
        <f t="shared" si="104"/>
        <v>2.1566219672077445</v>
      </c>
      <c r="E1170" s="2">
        <f t="shared" si="103"/>
        <v>5.4618016196852359E-3</v>
      </c>
      <c r="F1170" s="2">
        <f t="shared" si="107"/>
        <v>1.5115069958012994E-2</v>
      </c>
      <c r="G1170" s="2">
        <f t="shared" si="105"/>
        <v>-9.6532683383277577E-3</v>
      </c>
      <c r="H1170" s="2" t="str">
        <f t="shared" si="106"/>
        <v>Hold</v>
      </c>
    </row>
    <row r="1171" spans="1:8" ht="13.5" x14ac:dyDescent="0.25">
      <c r="A1171" s="3">
        <f>TITRES_STAT!B1174</f>
        <v>44494</v>
      </c>
      <c r="B1171" s="5">
        <f>TITRES_STAT!D1174</f>
        <v>2.1415999999999999</v>
      </c>
      <c r="C1171" s="2">
        <f t="shared" si="108"/>
        <v>2.1589324197770559</v>
      </c>
      <c r="D1171" s="2">
        <f t="shared" si="104"/>
        <v>2.1555092288960598</v>
      </c>
      <c r="E1171" s="2">
        <f t="shared" si="103"/>
        <v>3.4231908809960743E-3</v>
      </c>
      <c r="F1171" s="2">
        <f t="shared" si="107"/>
        <v>1.277669414260961E-2</v>
      </c>
      <c r="G1171" s="2">
        <f t="shared" si="105"/>
        <v>-9.3535032616135355E-3</v>
      </c>
      <c r="H1171" s="2" t="str">
        <f t="shared" si="106"/>
        <v>Hold</v>
      </c>
    </row>
    <row r="1172" spans="1:8" ht="13.5" x14ac:dyDescent="0.25">
      <c r="A1172" s="3">
        <f>TITRES_STAT!B1175</f>
        <v>44495</v>
      </c>
      <c r="B1172" s="5">
        <f>TITRES_STAT!D1175</f>
        <v>2.1272000000000002</v>
      </c>
      <c r="C1172" s="2">
        <f t="shared" si="108"/>
        <v>2.158496662888278</v>
      </c>
      <c r="D1172" s="2">
        <f t="shared" si="104"/>
        <v>2.1534122489778333</v>
      </c>
      <c r="E1172" s="2">
        <f t="shared" si="103"/>
        <v>5.0844139104446739E-3</v>
      </c>
      <c r="F1172" s="2">
        <f t="shared" si="107"/>
        <v>1.1238238096176623E-2</v>
      </c>
      <c r="G1172" s="2">
        <f t="shared" si="105"/>
        <v>-6.1538241857319494E-3</v>
      </c>
      <c r="H1172" s="2" t="str">
        <f t="shared" si="106"/>
        <v>Hold</v>
      </c>
    </row>
    <row r="1173" spans="1:8" ht="13.5" x14ac:dyDescent="0.25">
      <c r="A1173" s="3">
        <f>TITRES_STAT!B1176</f>
        <v>44496</v>
      </c>
      <c r="B1173" s="5">
        <f>TITRES_STAT!D1176</f>
        <v>2.0912000000000002</v>
      </c>
      <c r="C1173" s="2">
        <f t="shared" si="108"/>
        <v>2.1581279455208509</v>
      </c>
      <c r="D1173" s="2">
        <f t="shared" si="104"/>
        <v>2.1488039342387344</v>
      </c>
      <c r="E1173" s="2">
        <f t="shared" si="103"/>
        <v>9.3240112821164622E-3</v>
      </c>
      <c r="F1173" s="2">
        <f t="shared" si="107"/>
        <v>1.0855392733364591E-2</v>
      </c>
      <c r="G1173" s="2">
        <f t="shared" si="105"/>
        <v>-1.5313814512481292E-3</v>
      </c>
      <c r="H1173" s="2" t="str">
        <f t="shared" si="106"/>
        <v>Hold</v>
      </c>
    </row>
    <row r="1174" spans="1:8" ht="13.5" x14ac:dyDescent="0.25">
      <c r="A1174" s="3">
        <f>TITRES_STAT!B1177</f>
        <v>44497</v>
      </c>
      <c r="B1174" s="5">
        <f>TITRES_STAT!D1177</f>
        <v>2.12</v>
      </c>
      <c r="C1174" s="2">
        <f t="shared" si="108"/>
        <v>2.1578159539022583</v>
      </c>
      <c r="D1174" s="2">
        <f t="shared" si="104"/>
        <v>2.1466703094803097</v>
      </c>
      <c r="E1174" s="2">
        <f t="shared" si="103"/>
        <v>1.1145644421948653E-2</v>
      </c>
      <c r="F1174" s="2">
        <f t="shared" si="107"/>
        <v>1.0913443071081403E-2</v>
      </c>
      <c r="G1174" s="2">
        <f t="shared" si="105"/>
        <v>2.3220135086724977E-4</v>
      </c>
      <c r="H1174" s="2" t="str">
        <f t="shared" si="106"/>
        <v>Sell</v>
      </c>
    </row>
    <row r="1175" spans="1:8" ht="13.5" x14ac:dyDescent="0.25">
      <c r="A1175" s="3">
        <f>TITRES_STAT!B1178</f>
        <v>44498</v>
      </c>
      <c r="B1175" s="5">
        <f>TITRES_STAT!D1178</f>
        <v>2.0912000000000002</v>
      </c>
      <c r="C1175" s="2">
        <f t="shared" si="108"/>
        <v>2.1575519609942186</v>
      </c>
      <c r="D1175" s="2">
        <f t="shared" si="104"/>
        <v>2.1425613976669533</v>
      </c>
      <c r="E1175" s="2">
        <f t="shared" si="103"/>
        <v>1.4990563327265338E-2</v>
      </c>
      <c r="F1175" s="2">
        <f t="shared" si="107"/>
        <v>1.1728867122318191E-2</v>
      </c>
      <c r="G1175" s="2">
        <f t="shared" si="105"/>
        <v>3.2616962049471475E-3</v>
      </c>
      <c r="H1175" s="2" t="str">
        <f t="shared" si="106"/>
        <v>Sell</v>
      </c>
    </row>
    <row r="1176" spans="1:8" ht="13.5" x14ac:dyDescent="0.25">
      <c r="A1176" s="3">
        <f>TITRES_STAT!B1179</f>
        <v>44501</v>
      </c>
      <c r="B1176" s="5">
        <f>TITRES_STAT!D1179</f>
        <v>2.0840000000000001</v>
      </c>
      <c r="C1176" s="2">
        <f t="shared" si="108"/>
        <v>2.1573285823797237</v>
      </c>
      <c r="D1176" s="2">
        <f t="shared" si="104"/>
        <v>2.1382235163582903</v>
      </c>
      <c r="E1176" s="2">
        <f t="shared" si="103"/>
        <v>1.9105066021433359E-2</v>
      </c>
      <c r="F1176" s="2">
        <f t="shared" si="107"/>
        <v>1.3204106902141226E-2</v>
      </c>
      <c r="G1176" s="2">
        <f t="shared" si="105"/>
        <v>5.9009591192921325E-3</v>
      </c>
      <c r="H1176" s="2" t="str">
        <f t="shared" si="106"/>
        <v>Sell</v>
      </c>
    </row>
    <row r="1177" spans="1:8" ht="13.5" x14ac:dyDescent="0.25">
      <c r="A1177" s="3">
        <f>TITRES_STAT!B1180</f>
        <v>44502</v>
      </c>
      <c r="B1177" s="5">
        <f>TITRES_STAT!D1180</f>
        <v>2.0263</v>
      </c>
      <c r="C1177" s="2">
        <f t="shared" si="108"/>
        <v>2.1571395697059201</v>
      </c>
      <c r="D1177" s="2">
        <f t="shared" si="104"/>
        <v>2.1299328855169355</v>
      </c>
      <c r="E1177" s="2">
        <f t="shared" si="103"/>
        <v>2.7206684188984642E-2</v>
      </c>
      <c r="F1177" s="2">
        <f t="shared" si="107"/>
        <v>1.6004622359509911E-2</v>
      </c>
      <c r="G1177" s="2">
        <f t="shared" si="105"/>
        <v>1.1202061829474731E-2</v>
      </c>
      <c r="H1177" s="2" t="str">
        <f t="shared" si="106"/>
        <v>Sell</v>
      </c>
    </row>
    <row r="1178" spans="1:8" ht="13.5" x14ac:dyDescent="0.25">
      <c r="A1178" s="3">
        <f>TITRES_STAT!B1181</f>
        <v>44503</v>
      </c>
      <c r="B1178" s="5">
        <f>TITRES_STAT!D1181</f>
        <v>2.0263</v>
      </c>
      <c r="C1178" s="2">
        <f t="shared" si="108"/>
        <v>2.15474886667424</v>
      </c>
      <c r="D1178" s="2">
        <f t="shared" si="104"/>
        <v>2.1222563754786439</v>
      </c>
      <c r="E1178" s="2">
        <f t="shared" si="103"/>
        <v>3.2492491195596163E-2</v>
      </c>
      <c r="F1178" s="2">
        <f t="shared" si="107"/>
        <v>1.9302196126727164E-2</v>
      </c>
      <c r="G1178" s="2">
        <f t="shared" si="105"/>
        <v>1.3190295068868998E-2</v>
      </c>
      <c r="H1178" s="2" t="str">
        <f t="shared" si="106"/>
        <v>Sell</v>
      </c>
    </row>
    <row r="1179" spans="1:8" ht="13.5" x14ac:dyDescent="0.25">
      <c r="A1179" s="3">
        <f>TITRES_STAT!B1182</f>
        <v>44504</v>
      </c>
      <c r="B1179" s="5">
        <f>TITRES_STAT!D1182</f>
        <v>2.0118</v>
      </c>
      <c r="C1179" s="2">
        <f t="shared" si="108"/>
        <v>2.1405259641089724</v>
      </c>
      <c r="D1179" s="2">
        <f t="shared" si="104"/>
        <v>2.1140744217394851</v>
      </c>
      <c r="E1179" s="2">
        <f t="shared" si="103"/>
        <v>2.6451542369487324E-2</v>
      </c>
      <c r="F1179" s="2">
        <f t="shared" si="107"/>
        <v>2.0732065375279198E-2</v>
      </c>
      <c r="G1179" s="2">
        <f t="shared" si="105"/>
        <v>5.7194769942081267E-3</v>
      </c>
      <c r="H1179" s="2" t="str">
        <f t="shared" si="106"/>
        <v>Sell</v>
      </c>
    </row>
    <row r="1180" spans="1:8" ht="13.5" x14ac:dyDescent="0.25">
      <c r="A1180" s="3">
        <f>TITRES_STAT!B1183</f>
        <v>44505</v>
      </c>
      <c r="B1180" s="5">
        <f>TITRES_STAT!D1183</f>
        <v>2.0478999999999998</v>
      </c>
      <c r="C1180" s="2">
        <f t="shared" si="108"/>
        <v>2.1329373542460535</v>
      </c>
      <c r="D1180" s="2">
        <f t="shared" si="104"/>
        <v>2.1091726127217454</v>
      </c>
      <c r="E1180" s="2">
        <f t="shared" ref="E1180:E1243" si="109">C1180-D1180</f>
        <v>2.3764741524308075E-2</v>
      </c>
      <c r="F1180" s="2">
        <f t="shared" si="107"/>
        <v>2.1338600605084974E-2</v>
      </c>
      <c r="G1180" s="2">
        <f t="shared" si="105"/>
        <v>2.4261409192231007E-3</v>
      </c>
      <c r="H1180" s="2" t="str">
        <f t="shared" si="106"/>
        <v>Sell</v>
      </c>
    </row>
    <row r="1181" spans="1:8" ht="13.5" x14ac:dyDescent="0.25">
      <c r="A1181" s="3">
        <f>TITRES_STAT!B1184</f>
        <v>44508</v>
      </c>
      <c r="B1181" s="5">
        <f>TITRES_STAT!D1184</f>
        <v>1.9614</v>
      </c>
      <c r="C1181" s="2">
        <f t="shared" si="108"/>
        <v>2.1342700689774299</v>
      </c>
      <c r="D1181" s="2">
        <f t="shared" ref="D1181:D1244" si="110">$D$4*B1181+(1-$D$4)*D1180</f>
        <v>2.0982264932608752</v>
      </c>
      <c r="E1181" s="2">
        <f t="shared" si="109"/>
        <v>3.6043575716554699E-2</v>
      </c>
      <c r="F1181" s="2">
        <f t="shared" si="107"/>
        <v>2.4279595627378921E-2</v>
      </c>
      <c r="G1181" s="2">
        <f t="shared" si="105"/>
        <v>1.1763980089175778E-2</v>
      </c>
      <c r="H1181" s="2" t="str">
        <f t="shared" si="106"/>
        <v>Sell</v>
      </c>
    </row>
    <row r="1182" spans="1:8" ht="13.5" x14ac:dyDescent="0.25">
      <c r="A1182" s="3">
        <f>TITRES_STAT!B1185</f>
        <v>44509</v>
      </c>
      <c r="B1182" s="5">
        <f>TITRES_STAT!D1185</f>
        <v>2.0190999999999999</v>
      </c>
      <c r="C1182" s="2">
        <f t="shared" si="108"/>
        <v>2.1331823660578255</v>
      </c>
      <c r="D1182" s="2">
        <f t="shared" si="110"/>
        <v>2.0923652715378473</v>
      </c>
      <c r="E1182" s="2">
        <f t="shared" si="109"/>
        <v>4.081709451997817E-2</v>
      </c>
      <c r="F1182" s="2">
        <f t="shared" si="107"/>
        <v>2.7587095405898772E-2</v>
      </c>
      <c r="G1182" s="2">
        <f t="shared" si="105"/>
        <v>1.3229999114079398E-2</v>
      </c>
      <c r="H1182" s="2" t="str">
        <f t="shared" si="106"/>
        <v>Sell</v>
      </c>
    </row>
    <row r="1183" spans="1:8" ht="13.5" x14ac:dyDescent="0.25">
      <c r="A1183" s="3">
        <f>TITRES_STAT!B1186</f>
        <v>44510</v>
      </c>
      <c r="B1183" s="5">
        <f>TITRES_STAT!D1186</f>
        <v>2.0335000000000001</v>
      </c>
      <c r="C1183" s="2">
        <f t="shared" si="108"/>
        <v>2.1267235405104676</v>
      </c>
      <c r="D1183" s="2">
        <f t="shared" si="110"/>
        <v>2.0880048810535623</v>
      </c>
      <c r="E1183" s="2">
        <f t="shared" si="109"/>
        <v>3.8718659456905336E-2</v>
      </c>
      <c r="F1183" s="2">
        <f t="shared" si="107"/>
        <v>2.9813408216100085E-2</v>
      </c>
      <c r="G1183" s="2">
        <f t="shared" si="105"/>
        <v>8.9052512408052502E-3</v>
      </c>
      <c r="H1183" s="2" t="str">
        <f t="shared" si="106"/>
        <v>Sell</v>
      </c>
    </row>
    <row r="1184" spans="1:8" ht="13.5" x14ac:dyDescent="0.25">
      <c r="A1184" s="3">
        <f>TITRES_STAT!B1187</f>
        <v>44511</v>
      </c>
      <c r="B1184" s="5">
        <f>TITRES_STAT!D1187</f>
        <v>2.0407000000000002</v>
      </c>
      <c r="C1184" s="2">
        <f t="shared" si="108"/>
        <v>2.1256891496627035</v>
      </c>
      <c r="D1184" s="2">
        <f t="shared" si="110"/>
        <v>2.0845008157903355</v>
      </c>
      <c r="E1184" s="2">
        <f t="shared" si="109"/>
        <v>4.1188333872367977E-2</v>
      </c>
      <c r="F1184" s="2">
        <f t="shared" si="107"/>
        <v>3.2088393347353666E-2</v>
      </c>
      <c r="G1184" s="2">
        <f t="shared" si="105"/>
        <v>9.0999405250143106E-3</v>
      </c>
      <c r="H1184" s="2" t="str">
        <f t="shared" si="106"/>
        <v>Sell</v>
      </c>
    </row>
    <row r="1185" spans="1:8" ht="13.5" x14ac:dyDescent="0.25">
      <c r="A1185" s="3">
        <f>TITRES_STAT!B1188</f>
        <v>44512</v>
      </c>
      <c r="B1185" s="5">
        <f>TITRES_STAT!D1188</f>
        <v>2.0335000000000001</v>
      </c>
      <c r="C1185" s="2">
        <f t="shared" si="108"/>
        <v>2.1203831266376723</v>
      </c>
      <c r="D1185" s="2">
        <f t="shared" si="110"/>
        <v>2.080722977583644</v>
      </c>
      <c r="E1185" s="2">
        <f t="shared" si="109"/>
        <v>3.966014905402826E-2</v>
      </c>
      <c r="F1185" s="2">
        <f t="shared" si="107"/>
        <v>3.3602744488688586E-2</v>
      </c>
      <c r="G1185" s="2">
        <f t="shared" si="105"/>
        <v>6.0574045653396733E-3</v>
      </c>
      <c r="H1185" s="2" t="str">
        <f t="shared" si="106"/>
        <v>Sell</v>
      </c>
    </row>
    <row r="1186" spans="1:8" ht="13.5" x14ac:dyDescent="0.25">
      <c r="A1186" s="3">
        <f>TITRES_STAT!B1189</f>
        <v>44515</v>
      </c>
      <c r="B1186" s="5">
        <f>TITRES_STAT!D1189</f>
        <v>2.0335000000000001</v>
      </c>
      <c r="C1186" s="2">
        <f t="shared" si="108"/>
        <v>2.114785722539569</v>
      </c>
      <c r="D1186" s="2">
        <f t="shared" si="110"/>
        <v>2.0772249792441149</v>
      </c>
      <c r="E1186" s="2">
        <f t="shared" si="109"/>
        <v>3.7560743295454113E-2</v>
      </c>
      <c r="F1186" s="2">
        <f t="shared" si="107"/>
        <v>3.4394344250041689E-2</v>
      </c>
      <c r="G1186" s="2">
        <f t="shared" si="105"/>
        <v>3.1663990454124241E-3</v>
      </c>
      <c r="H1186" s="2" t="str">
        <f t="shared" si="106"/>
        <v>Sell</v>
      </c>
    </row>
    <row r="1187" spans="1:8" ht="13.5" x14ac:dyDescent="0.25">
      <c r="A1187" s="3">
        <f>TITRES_STAT!B1190</f>
        <v>44516</v>
      </c>
      <c r="B1187" s="5">
        <f>TITRES_STAT!D1190</f>
        <v>2.0335000000000001</v>
      </c>
      <c r="C1187" s="2">
        <f t="shared" si="108"/>
        <v>2.1011725344565586</v>
      </c>
      <c r="D1187" s="2">
        <f t="shared" si="110"/>
        <v>2.0739860918926989</v>
      </c>
      <c r="E1187" s="2">
        <f t="shared" si="109"/>
        <v>2.7186442563859714E-2</v>
      </c>
      <c r="F1187" s="2">
        <f t="shared" si="107"/>
        <v>3.2952763912805293E-2</v>
      </c>
      <c r="G1187" s="2">
        <f t="shared" si="105"/>
        <v>-5.7663213489455786E-3</v>
      </c>
      <c r="H1187" s="2" t="str">
        <f t="shared" si="106"/>
        <v>Hold</v>
      </c>
    </row>
    <row r="1188" spans="1:8" ht="13.5" x14ac:dyDescent="0.25">
      <c r="A1188" s="3">
        <f>TITRES_STAT!B1191</f>
        <v>44517</v>
      </c>
      <c r="B1188" s="5">
        <f>TITRES_STAT!D1191</f>
        <v>2.0335000000000001</v>
      </c>
      <c r="C1188" s="2">
        <f t="shared" si="108"/>
        <v>2.0896536830017034</v>
      </c>
      <c r="D1188" s="2">
        <f t="shared" si="110"/>
        <v>2.0709871221228693</v>
      </c>
      <c r="E1188" s="2">
        <f t="shared" si="109"/>
        <v>1.8666560878834115E-2</v>
      </c>
      <c r="F1188" s="2">
        <f t="shared" si="107"/>
        <v>3.0095523306011059E-2</v>
      </c>
      <c r="G1188" s="2">
        <f t="shared" ref="G1188:G1251" si="111">E1188-F1188</f>
        <v>-1.1428962427176944E-2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44518</v>
      </c>
      <c r="B1189" s="5">
        <f>TITRES_STAT!D1192</f>
        <v>1.9758</v>
      </c>
      <c r="C1189" s="2">
        <f t="shared" si="108"/>
        <v>2.0776761933091339</v>
      </c>
      <c r="D1189" s="2">
        <f t="shared" si="110"/>
        <v>2.0639362241878421</v>
      </c>
      <c r="E1189" s="2">
        <f t="shared" si="109"/>
        <v>1.3739969121291828E-2</v>
      </c>
      <c r="F1189" s="2">
        <f t="shared" ref="F1189:F1252" si="113">(E1189*(2/(10)))+((1-(2/10))*F1188)</f>
        <v>2.6824412469067214E-2</v>
      </c>
      <c r="G1189" s="2">
        <f t="shared" si="111"/>
        <v>-1.3084443347775386E-2</v>
      </c>
      <c r="H1189" s="2" t="str">
        <f t="shared" si="112"/>
        <v>Hold</v>
      </c>
    </row>
    <row r="1190" spans="1:8" ht="13.5" x14ac:dyDescent="0.25">
      <c r="A1190" s="3">
        <f>TITRES_STAT!B1193</f>
        <v>44519</v>
      </c>
      <c r="B1190" s="5">
        <f>TITRES_STAT!D1193</f>
        <v>2.0190999999999999</v>
      </c>
      <c r="C1190" s="2">
        <f t="shared" si="108"/>
        <v>2.0730952404923442</v>
      </c>
      <c r="D1190" s="2">
        <f t="shared" si="110"/>
        <v>2.0606150223961501</v>
      </c>
      <c r="E1190" s="2">
        <f t="shared" si="109"/>
        <v>1.248021809619404E-2</v>
      </c>
      <c r="F1190" s="2">
        <f t="shared" si="113"/>
        <v>2.3955573594492581E-2</v>
      </c>
      <c r="G1190" s="2">
        <f t="shared" si="111"/>
        <v>-1.1475355498298541E-2</v>
      </c>
      <c r="H1190" s="2" t="str">
        <f t="shared" si="112"/>
        <v>Hold</v>
      </c>
    </row>
    <row r="1191" spans="1:8" ht="13.5" x14ac:dyDescent="0.25">
      <c r="A1191" s="3">
        <f>TITRES_STAT!B1194</f>
        <v>44522</v>
      </c>
      <c r="B1191" s="5">
        <f>TITRES_STAT!D1194</f>
        <v>2.0190999999999999</v>
      </c>
      <c r="C1191" s="2">
        <f t="shared" si="108"/>
        <v>2.0559113573396757</v>
      </c>
      <c r="D1191" s="2">
        <f t="shared" si="110"/>
        <v>2.0575398355519909</v>
      </c>
      <c r="E1191" s="2">
        <f t="shared" si="109"/>
        <v>-1.6284782123152652E-3</v>
      </c>
      <c r="F1191" s="2">
        <f t="shared" si="113"/>
        <v>1.8838763233131012E-2</v>
      </c>
      <c r="G1191" s="2">
        <f t="shared" si="111"/>
        <v>-2.0467241445446278E-2</v>
      </c>
      <c r="H1191" s="2" t="str">
        <f t="shared" si="112"/>
        <v>Hold</v>
      </c>
    </row>
    <row r="1192" spans="1:8" ht="13.5" x14ac:dyDescent="0.25">
      <c r="A1192" s="3">
        <f>TITRES_STAT!B1195</f>
        <v>44523</v>
      </c>
      <c r="B1192" s="5">
        <f>TITRES_STAT!D1195</f>
        <v>2.0190999999999999</v>
      </c>
      <c r="C1192" s="2">
        <f t="shared" si="108"/>
        <v>2.0502480715951101</v>
      </c>
      <c r="D1192" s="2">
        <f t="shared" si="110"/>
        <v>2.0546924403259177</v>
      </c>
      <c r="E1192" s="2">
        <f t="shared" si="109"/>
        <v>-4.4443687308075575E-3</v>
      </c>
      <c r="F1192" s="2">
        <f t="shared" si="113"/>
        <v>1.41821368403433E-2</v>
      </c>
      <c r="G1192" s="2">
        <f t="shared" si="111"/>
        <v>-1.8626505571150857E-2</v>
      </c>
      <c r="H1192" s="2" t="str">
        <f t="shared" si="112"/>
        <v>Hold</v>
      </c>
    </row>
    <row r="1193" spans="1:8" ht="13.5" x14ac:dyDescent="0.25">
      <c r="A1193" s="3">
        <f>TITRES_STAT!B1196</f>
        <v>44524</v>
      </c>
      <c r="B1193" s="5">
        <f>TITRES_STAT!D1196</f>
        <v>2.0190999999999999</v>
      </c>
      <c r="C1193" s="2">
        <f t="shared" si="108"/>
        <v>2.0476714451958626</v>
      </c>
      <c r="D1193" s="2">
        <f t="shared" si="110"/>
        <v>2.0520559632647388</v>
      </c>
      <c r="E1193" s="2">
        <f t="shared" si="109"/>
        <v>-4.3845180688761864E-3</v>
      </c>
      <c r="F1193" s="2">
        <f t="shared" si="113"/>
        <v>1.0468805858499403E-2</v>
      </c>
      <c r="G1193" s="2">
        <f t="shared" si="111"/>
        <v>-1.4853323927375589E-2</v>
      </c>
      <c r="H1193" s="2" t="str">
        <f t="shared" si="112"/>
        <v>Hold</v>
      </c>
    </row>
    <row r="1194" spans="1:8" ht="13.5" x14ac:dyDescent="0.25">
      <c r="A1194" s="3">
        <f>TITRES_STAT!B1197</f>
        <v>44525</v>
      </c>
      <c r="B1194" s="5">
        <f>TITRES_STAT!D1197</f>
        <v>1.9830000000000001</v>
      </c>
      <c r="C1194" s="2">
        <f t="shared" si="108"/>
        <v>2.0465989151657298</v>
      </c>
      <c r="D1194" s="2">
        <f t="shared" si="110"/>
        <v>2.0469407067266099</v>
      </c>
      <c r="E1194" s="2">
        <f t="shared" si="109"/>
        <v>-3.4179156088010032E-4</v>
      </c>
      <c r="F1194" s="2">
        <f t="shared" si="113"/>
        <v>8.306686374623503E-3</v>
      </c>
      <c r="G1194" s="2">
        <f t="shared" si="111"/>
        <v>-8.6484779355036033E-3</v>
      </c>
      <c r="H1194" s="2" t="str">
        <f t="shared" si="112"/>
        <v>Hold</v>
      </c>
    </row>
    <row r="1195" spans="1:8" ht="13.5" x14ac:dyDescent="0.25">
      <c r="A1195" s="3">
        <f>TITRES_STAT!B1198</f>
        <v>44526</v>
      </c>
      <c r="B1195" s="5">
        <f>TITRES_STAT!D1198</f>
        <v>2.0190999999999999</v>
      </c>
      <c r="C1195" s="2">
        <f t="shared" si="108"/>
        <v>2.044583697447925</v>
      </c>
      <c r="D1195" s="2">
        <f t="shared" si="110"/>
        <v>2.0448784321542686</v>
      </c>
      <c r="E1195" s="2">
        <f t="shared" si="109"/>
        <v>-2.9473470634355792E-4</v>
      </c>
      <c r="F1195" s="2">
        <f t="shared" si="113"/>
        <v>6.5864021584300918E-3</v>
      </c>
      <c r="G1195" s="2">
        <f t="shared" si="111"/>
        <v>-6.8811368647736498E-3</v>
      </c>
      <c r="H1195" s="2" t="str">
        <f t="shared" si="112"/>
        <v>Hold</v>
      </c>
    </row>
    <row r="1196" spans="1:8" ht="13.5" x14ac:dyDescent="0.25">
      <c r="A1196" s="3">
        <f>TITRES_STAT!B1199</f>
        <v>44529</v>
      </c>
      <c r="B1196" s="5">
        <f>TITRES_STAT!D1199</f>
        <v>2.0190999999999999</v>
      </c>
      <c r="C1196" s="2">
        <f t="shared" si="108"/>
        <v>2.0428785132251672</v>
      </c>
      <c r="D1196" s="2">
        <f t="shared" si="110"/>
        <v>2.04296891866136</v>
      </c>
      <c r="E1196" s="2">
        <f t="shared" si="109"/>
        <v>-9.0405436192764199E-5</v>
      </c>
      <c r="F1196" s="2">
        <f t="shared" si="113"/>
        <v>5.2510406395055208E-3</v>
      </c>
      <c r="G1196" s="2">
        <f t="shared" si="111"/>
        <v>-5.341446075698285E-3</v>
      </c>
      <c r="H1196" s="2" t="str">
        <f t="shared" si="112"/>
        <v>Hold</v>
      </c>
    </row>
    <row r="1197" spans="1:8" ht="13.5" x14ac:dyDescent="0.25">
      <c r="A1197" s="3">
        <f>TITRES_STAT!B1200</f>
        <v>44530</v>
      </c>
      <c r="B1197" s="5">
        <f>TITRES_STAT!D1200</f>
        <v>2.0263</v>
      </c>
      <c r="C1197" s="2">
        <f t="shared" si="108"/>
        <v>2.0414356650366798</v>
      </c>
      <c r="D1197" s="2">
        <f t="shared" si="110"/>
        <v>2.0417341839457035</v>
      </c>
      <c r="E1197" s="2">
        <f t="shared" si="109"/>
        <v>-2.9851890902365952E-4</v>
      </c>
      <c r="F1197" s="2">
        <f t="shared" si="113"/>
        <v>4.1411287297996851E-3</v>
      </c>
      <c r="G1197" s="2">
        <f t="shared" si="111"/>
        <v>-4.4396476388233446E-3</v>
      </c>
      <c r="H1197" s="2" t="str">
        <f t="shared" si="112"/>
        <v>Hold</v>
      </c>
    </row>
    <row r="1198" spans="1:8" ht="13.5" x14ac:dyDescent="0.25">
      <c r="A1198" s="3">
        <f>TITRES_STAT!B1201</f>
        <v>44531</v>
      </c>
      <c r="B1198" s="5">
        <f>TITRES_STAT!D1201</f>
        <v>2.0190999999999999</v>
      </c>
      <c r="C1198" s="2">
        <f t="shared" si="108"/>
        <v>2.0402147934925754</v>
      </c>
      <c r="D1198" s="2">
        <f t="shared" si="110"/>
        <v>2.0400575777275032</v>
      </c>
      <c r="E1198" s="2">
        <f t="shared" si="109"/>
        <v>1.5721576507221613E-4</v>
      </c>
      <c r="F1198" s="2">
        <f t="shared" si="113"/>
        <v>3.3443461368541914E-3</v>
      </c>
      <c r="G1198" s="2">
        <f t="shared" si="111"/>
        <v>-3.1871303717819753E-3</v>
      </c>
      <c r="H1198" s="2" t="str">
        <f t="shared" si="112"/>
        <v>Hold</v>
      </c>
    </row>
    <row r="1199" spans="1:8" ht="13.5" x14ac:dyDescent="0.25">
      <c r="A1199" s="3">
        <f>TITRES_STAT!B1202</f>
        <v>44532</v>
      </c>
      <c r="B1199" s="5">
        <f>TITRES_STAT!D1202</f>
        <v>2.0190999999999999</v>
      </c>
      <c r="C1199" s="2">
        <f t="shared" si="108"/>
        <v>2.0303048252629483</v>
      </c>
      <c r="D1199" s="2">
        <f t="shared" si="110"/>
        <v>2.038505164562503</v>
      </c>
      <c r="E1199" s="2">
        <f t="shared" si="109"/>
        <v>-8.2003392995546598E-3</v>
      </c>
      <c r="F1199" s="2">
        <f t="shared" si="113"/>
        <v>1.0354090495724212E-3</v>
      </c>
      <c r="G1199" s="2">
        <f t="shared" si="111"/>
        <v>-9.2357483491270816E-3</v>
      </c>
      <c r="H1199" s="2" t="str">
        <f t="shared" si="112"/>
        <v>Hold</v>
      </c>
    </row>
    <row r="1200" spans="1:8" ht="13.5" x14ac:dyDescent="0.25">
      <c r="A1200" s="3">
        <f>TITRES_STAT!B1203</f>
        <v>44533</v>
      </c>
      <c r="B1200" s="5">
        <f>TITRES_STAT!D1203</f>
        <v>2.0190999999999999</v>
      </c>
      <c r="C1200" s="2">
        <f t="shared" si="108"/>
        <v>2.0285810059917253</v>
      </c>
      <c r="D1200" s="2">
        <f t="shared" si="110"/>
        <v>2.0370677449652805</v>
      </c>
      <c r="E1200" s="2">
        <f t="shared" si="109"/>
        <v>-8.4867389735552301E-3</v>
      </c>
      <c r="F1200" s="2">
        <f t="shared" si="113"/>
        <v>-8.6902055505310924E-4</v>
      </c>
      <c r="G1200" s="2">
        <f t="shared" si="111"/>
        <v>-7.6177184185021209E-3</v>
      </c>
      <c r="H1200" s="2" t="str">
        <f t="shared" si="112"/>
        <v>Hold</v>
      </c>
    </row>
    <row r="1201" spans="1:8" ht="13.5" x14ac:dyDescent="0.25">
      <c r="A1201" s="3">
        <f>TITRES_STAT!B1204</f>
        <v>44536</v>
      </c>
      <c r="B1201" s="5">
        <f>TITRES_STAT!D1204</f>
        <v>2.0190999999999999</v>
      </c>
      <c r="C1201" s="2">
        <f t="shared" si="108"/>
        <v>2.0271223896853061</v>
      </c>
      <c r="D1201" s="2">
        <f t="shared" si="110"/>
        <v>2.0357368008937784</v>
      </c>
      <c r="E1201" s="2">
        <f t="shared" si="109"/>
        <v>-8.6144112084722835E-3</v>
      </c>
      <c r="F1201" s="2">
        <f t="shared" si="113"/>
        <v>-2.4180986857369443E-3</v>
      </c>
      <c r="G1201" s="2">
        <f t="shared" si="111"/>
        <v>-6.1963125227353392E-3</v>
      </c>
      <c r="H1201" s="2" t="str">
        <f t="shared" si="112"/>
        <v>Hold</v>
      </c>
    </row>
    <row r="1202" spans="1:8" ht="13.5" x14ac:dyDescent="0.25">
      <c r="A1202" s="3">
        <f>TITRES_STAT!B1205</f>
        <v>44537</v>
      </c>
      <c r="B1202" s="5">
        <f>TITRES_STAT!D1205</f>
        <v>2.0118</v>
      </c>
      <c r="C1202" s="2">
        <f t="shared" si="108"/>
        <v>2.0258881758875664</v>
      </c>
      <c r="D1202" s="2">
        <f t="shared" si="110"/>
        <v>2.0339637045312764</v>
      </c>
      <c r="E1202" s="2">
        <f t="shared" si="109"/>
        <v>-8.0755286437099727E-3</v>
      </c>
      <c r="F1202" s="2">
        <f t="shared" si="113"/>
        <v>-3.5495846773315499E-3</v>
      </c>
      <c r="G1202" s="2">
        <f t="shared" si="111"/>
        <v>-4.5259439663784228E-3</v>
      </c>
      <c r="H1202" s="2" t="str">
        <f t="shared" si="112"/>
        <v>Hold</v>
      </c>
    </row>
    <row r="1203" spans="1:8" ht="13.5" x14ac:dyDescent="0.25">
      <c r="A1203" s="3">
        <f>TITRES_STAT!B1206</f>
        <v>44538</v>
      </c>
      <c r="B1203" s="5">
        <f>TITRES_STAT!D1206</f>
        <v>2.0118</v>
      </c>
      <c r="C1203" s="2">
        <f t="shared" si="108"/>
        <v>2.0248438411356329</v>
      </c>
      <c r="D1203" s="2">
        <f t="shared" si="110"/>
        <v>2.032321948640071</v>
      </c>
      <c r="E1203" s="2">
        <f t="shared" si="109"/>
        <v>-7.478107504438114E-3</v>
      </c>
      <c r="F1203" s="2">
        <f t="shared" si="113"/>
        <v>-4.3352892427528629E-3</v>
      </c>
      <c r="G1203" s="2">
        <f t="shared" si="111"/>
        <v>-3.1428182616852511E-3</v>
      </c>
      <c r="H1203" s="2" t="str">
        <f t="shared" si="112"/>
        <v>Hold</v>
      </c>
    </row>
    <row r="1204" spans="1:8" ht="13.5" x14ac:dyDescent="0.25">
      <c r="A1204" s="3">
        <f>TITRES_STAT!B1207</f>
        <v>44539</v>
      </c>
      <c r="B1204" s="5">
        <f>TITRES_STAT!D1207</f>
        <v>2.0118</v>
      </c>
      <c r="C1204" s="2">
        <f t="shared" si="108"/>
        <v>2.0184063271147665</v>
      </c>
      <c r="D1204" s="2">
        <f t="shared" si="110"/>
        <v>2.0308018042963623</v>
      </c>
      <c r="E1204" s="2">
        <f t="shared" si="109"/>
        <v>-1.2395477181595727E-2</v>
      </c>
      <c r="F1204" s="2">
        <f t="shared" si="113"/>
        <v>-5.9473268305214357E-3</v>
      </c>
      <c r="G1204" s="2">
        <f t="shared" si="111"/>
        <v>-6.4481503510742909E-3</v>
      </c>
      <c r="H1204" s="2" t="str">
        <f t="shared" si="112"/>
        <v>Hold</v>
      </c>
    </row>
    <row r="1205" spans="1:8" ht="13.5" x14ac:dyDescent="0.25">
      <c r="A1205" s="3">
        <f>TITRES_STAT!B1208</f>
        <v>44540</v>
      </c>
      <c r="B1205" s="5">
        <f>TITRES_STAT!D1208</f>
        <v>2.0045999999999999</v>
      </c>
      <c r="C1205" s="2">
        <f t="shared" si="108"/>
        <v>2.0185130460201868</v>
      </c>
      <c r="D1205" s="2">
        <f t="shared" si="110"/>
        <v>2.028860929904039</v>
      </c>
      <c r="E1205" s="2">
        <f t="shared" si="109"/>
        <v>-1.0347883883852216E-2</v>
      </c>
      <c r="F1205" s="2">
        <f t="shared" si="113"/>
        <v>-6.8274382411875924E-3</v>
      </c>
      <c r="G1205" s="2">
        <f t="shared" si="111"/>
        <v>-3.5204456426646234E-3</v>
      </c>
      <c r="H1205" s="2" t="str">
        <f t="shared" si="112"/>
        <v>Hold</v>
      </c>
    </row>
    <row r="1206" spans="1:8" ht="13.5" x14ac:dyDescent="0.25">
      <c r="A1206" s="3">
        <f>TITRES_STAT!B1209</f>
        <v>44543</v>
      </c>
      <c r="B1206" s="5">
        <f>TITRES_STAT!D1209</f>
        <v>2.0045999999999999</v>
      </c>
      <c r="C1206" s="2">
        <f t="shared" si="108"/>
        <v>2.0186033466324655</v>
      </c>
      <c r="D1206" s="2">
        <f t="shared" si="110"/>
        <v>2.027063823985221</v>
      </c>
      <c r="E1206" s="2">
        <f t="shared" si="109"/>
        <v>-8.4604773527554578E-3</v>
      </c>
      <c r="F1206" s="2">
        <f t="shared" si="113"/>
        <v>-7.154046063501166E-3</v>
      </c>
      <c r="G1206" s="2">
        <f t="shared" si="111"/>
        <v>-1.3064312892542918E-3</v>
      </c>
      <c r="H1206" s="2" t="str">
        <f t="shared" si="112"/>
        <v>Hold</v>
      </c>
    </row>
    <row r="1207" spans="1:8" ht="13.5" x14ac:dyDescent="0.25">
      <c r="A1207" s="3">
        <f>TITRES_STAT!B1210</f>
        <v>44544</v>
      </c>
      <c r="B1207" s="5">
        <f>TITRES_STAT!D1210</f>
        <v>2.0118</v>
      </c>
      <c r="C1207" s="2">
        <f t="shared" si="108"/>
        <v>2.0197874471505477</v>
      </c>
      <c r="D1207" s="2">
        <f t="shared" si="110"/>
        <v>2.0259331703566863</v>
      </c>
      <c r="E1207" s="2">
        <f t="shared" si="109"/>
        <v>-6.145723206138598E-3</v>
      </c>
      <c r="F1207" s="2">
        <f t="shared" si="113"/>
        <v>-6.9523814920286527E-3</v>
      </c>
      <c r="G1207" s="2">
        <f t="shared" si="111"/>
        <v>8.0665828589005471E-4</v>
      </c>
      <c r="H1207" s="2" t="str">
        <f t="shared" si="112"/>
        <v>Sell</v>
      </c>
    </row>
    <row r="1208" spans="1:8" ht="13.5" x14ac:dyDescent="0.25">
      <c r="A1208" s="3">
        <f>TITRES_STAT!B1211</f>
        <v>44545</v>
      </c>
      <c r="B1208" s="5">
        <f>TITRES_STAT!D1211</f>
        <v>1.9974000000000001</v>
      </c>
      <c r="C1208" s="2">
        <f t="shared" si="108"/>
        <v>2.0196816860504634</v>
      </c>
      <c r="D1208" s="2">
        <f t="shared" si="110"/>
        <v>2.0238196021821171</v>
      </c>
      <c r="E1208" s="2">
        <f t="shared" si="109"/>
        <v>-4.1379161316537072E-3</v>
      </c>
      <c r="F1208" s="2">
        <f t="shared" si="113"/>
        <v>-6.3894884199536634E-3</v>
      </c>
      <c r="G1208" s="2">
        <f t="shared" si="111"/>
        <v>2.2515722882999563E-3</v>
      </c>
      <c r="H1208" s="2" t="str">
        <f t="shared" si="112"/>
        <v>Sell</v>
      </c>
    </row>
    <row r="1209" spans="1:8" ht="13.5" x14ac:dyDescent="0.25">
      <c r="A1209" s="3">
        <f>TITRES_STAT!B1212</f>
        <v>44546</v>
      </c>
      <c r="B1209" s="5">
        <f>TITRES_STAT!D1212</f>
        <v>2.0118</v>
      </c>
      <c r="C1209" s="2">
        <f t="shared" si="108"/>
        <v>2.0195921958888534</v>
      </c>
      <c r="D1209" s="2">
        <f t="shared" si="110"/>
        <v>2.0229292612797383</v>
      </c>
      <c r="E1209" s="2">
        <f t="shared" si="109"/>
        <v>-3.3370653908848524E-3</v>
      </c>
      <c r="F1209" s="2">
        <f t="shared" si="113"/>
        <v>-5.7790038141399018E-3</v>
      </c>
      <c r="G1209" s="2">
        <f t="shared" si="111"/>
        <v>2.4419384232550493E-3</v>
      </c>
      <c r="H1209" s="2" t="str">
        <f t="shared" si="112"/>
        <v>Sell</v>
      </c>
    </row>
    <row r="1210" spans="1:8" ht="13.5" x14ac:dyDescent="0.25">
      <c r="A1210" s="3">
        <f>TITRES_STAT!B1213</f>
        <v>44550</v>
      </c>
      <c r="B1210" s="5">
        <f>TITRES_STAT!D1213</f>
        <v>2.0118</v>
      </c>
      <c r="C1210" s="2">
        <f t="shared" si="108"/>
        <v>2.0195164734444142</v>
      </c>
      <c r="D1210" s="2">
        <f t="shared" si="110"/>
        <v>2.0221048715553134</v>
      </c>
      <c r="E1210" s="2">
        <f t="shared" si="109"/>
        <v>-2.5883981108991705E-3</v>
      </c>
      <c r="F1210" s="2">
        <f t="shared" si="113"/>
        <v>-5.1408826734917557E-3</v>
      </c>
      <c r="G1210" s="2">
        <f t="shared" si="111"/>
        <v>2.5524845625925852E-3</v>
      </c>
      <c r="H1210" s="2" t="str">
        <f t="shared" si="112"/>
        <v>Sell</v>
      </c>
    </row>
    <row r="1211" spans="1:8" ht="13.5" x14ac:dyDescent="0.25">
      <c r="A1211" s="3">
        <f>TITRES_STAT!B1214</f>
        <v>44551</v>
      </c>
      <c r="B1211" s="5">
        <f>TITRES_STAT!D1214</f>
        <v>1.9830000000000001</v>
      </c>
      <c r="C1211" s="2">
        <f t="shared" si="108"/>
        <v>2.019452400606812</v>
      </c>
      <c r="D1211" s="2">
        <f t="shared" si="110"/>
        <v>2.0192082144030681</v>
      </c>
      <c r="E1211" s="2">
        <f t="shared" si="109"/>
        <v>2.4418620374389022E-4</v>
      </c>
      <c r="F1211" s="2">
        <f t="shared" si="113"/>
        <v>-4.0638688980446265E-3</v>
      </c>
      <c r="G1211" s="2">
        <f t="shared" si="111"/>
        <v>4.3080551017885167E-3</v>
      </c>
      <c r="H1211" s="2" t="str">
        <f t="shared" si="112"/>
        <v>Sell</v>
      </c>
    </row>
    <row r="1212" spans="1:8" ht="13.5" x14ac:dyDescent="0.25">
      <c r="A1212" s="3">
        <f>TITRES_STAT!B1215</f>
        <v>44552</v>
      </c>
      <c r="B1212" s="5">
        <f>TITRES_STAT!D1215</f>
        <v>1.9469000000000001</v>
      </c>
      <c r="C1212" s="2">
        <f t="shared" si="108"/>
        <v>2.0182751082057639</v>
      </c>
      <c r="D1212" s="2">
        <f t="shared" si="110"/>
        <v>2.0138520503732114</v>
      </c>
      <c r="E1212" s="2">
        <f t="shared" si="109"/>
        <v>4.4230578325525904E-3</v>
      </c>
      <c r="F1212" s="2">
        <f t="shared" si="113"/>
        <v>-2.366483551925183E-3</v>
      </c>
      <c r="G1212" s="2">
        <f t="shared" si="111"/>
        <v>6.7895413844777739E-3</v>
      </c>
      <c r="H1212" s="2" t="str">
        <f t="shared" si="112"/>
        <v>Sell</v>
      </c>
    </row>
    <row r="1213" spans="1:8" ht="13.5" x14ac:dyDescent="0.25">
      <c r="A1213" s="3">
        <f>TITRES_STAT!B1216</f>
        <v>44553</v>
      </c>
      <c r="B1213" s="5">
        <f>TITRES_STAT!D1216</f>
        <v>1.9397</v>
      </c>
      <c r="C1213" s="2">
        <f t="shared" si="108"/>
        <v>2.0172789377125695</v>
      </c>
      <c r="D1213" s="2">
        <f t="shared" si="110"/>
        <v>2.0083593059011218</v>
      </c>
      <c r="E1213" s="2">
        <f t="shared" si="109"/>
        <v>8.9196318114477258E-3</v>
      </c>
      <c r="F1213" s="2">
        <f t="shared" si="113"/>
        <v>-1.0926047925060114E-4</v>
      </c>
      <c r="G1213" s="2">
        <f t="shared" si="111"/>
        <v>9.0288922906983267E-3</v>
      </c>
      <c r="H1213" s="2" t="str">
        <f t="shared" si="112"/>
        <v>Sell</v>
      </c>
    </row>
    <row r="1214" spans="1:8" ht="13.5" x14ac:dyDescent="0.25">
      <c r="A1214" s="3">
        <f>TITRES_STAT!B1217</f>
        <v>44554</v>
      </c>
      <c r="B1214" s="5">
        <f>TITRES_STAT!D1217</f>
        <v>1.9180999999999999</v>
      </c>
      <c r="C1214" s="2">
        <f t="shared" si="108"/>
        <v>2.0164360242183279</v>
      </c>
      <c r="D1214" s="2">
        <f t="shared" si="110"/>
        <v>2.0016734313899276</v>
      </c>
      <c r="E1214" s="2">
        <f t="shared" si="109"/>
        <v>1.4762592828400312E-2</v>
      </c>
      <c r="F1214" s="2">
        <f t="shared" si="113"/>
        <v>2.8651101822795818E-3</v>
      </c>
      <c r="G1214" s="2">
        <f t="shared" si="111"/>
        <v>1.1897482646120731E-2</v>
      </c>
      <c r="H1214" s="2" t="str">
        <f t="shared" si="112"/>
        <v>Sell</v>
      </c>
    </row>
    <row r="1215" spans="1:8" ht="13.5" x14ac:dyDescent="0.25">
      <c r="A1215" s="3">
        <f>TITRES_STAT!B1218</f>
        <v>44557</v>
      </c>
      <c r="B1215" s="5">
        <f>TITRES_STAT!D1218</f>
        <v>1.9397</v>
      </c>
      <c r="C1215" s="2">
        <f t="shared" si="108"/>
        <v>2.0146150974155081</v>
      </c>
      <c r="D1215" s="2">
        <f t="shared" si="110"/>
        <v>1.9970828068425257</v>
      </c>
      <c r="E1215" s="2">
        <f t="shared" si="109"/>
        <v>1.7532290572982445E-2</v>
      </c>
      <c r="F1215" s="2">
        <f t="shared" si="113"/>
        <v>5.7985462604201541E-3</v>
      </c>
      <c r="G1215" s="2">
        <f t="shared" si="111"/>
        <v>1.1733744312562291E-2</v>
      </c>
      <c r="H1215" s="2" t="str">
        <f t="shared" si="112"/>
        <v>Sell</v>
      </c>
    </row>
    <row r="1216" spans="1:8" ht="13.5" x14ac:dyDescent="0.25">
      <c r="A1216" s="3">
        <f>TITRES_STAT!B1219</f>
        <v>44558</v>
      </c>
      <c r="B1216" s="5">
        <f>TITRES_STAT!D1219</f>
        <v>1.9397</v>
      </c>
      <c r="C1216" s="2">
        <f t="shared" si="108"/>
        <v>2.0130743131977376</v>
      </c>
      <c r="D1216" s="2">
        <f t="shared" si="110"/>
        <v>1.9928322285578943</v>
      </c>
      <c r="E1216" s="2">
        <f t="shared" si="109"/>
        <v>2.0242084639843227E-2</v>
      </c>
      <c r="F1216" s="2">
        <f t="shared" si="113"/>
        <v>8.6872539363047688E-3</v>
      </c>
      <c r="G1216" s="2">
        <f t="shared" si="111"/>
        <v>1.1554830703538459E-2</v>
      </c>
      <c r="H1216" s="2" t="str">
        <f t="shared" si="112"/>
        <v>Sell</v>
      </c>
    </row>
    <row r="1217" spans="1:8" ht="13.5" x14ac:dyDescent="0.25">
      <c r="A1217" s="3">
        <f>TITRES_STAT!B1220</f>
        <v>44559</v>
      </c>
      <c r="B1217" s="5">
        <f>TITRES_STAT!D1220</f>
        <v>1.9253</v>
      </c>
      <c r="C1217" s="2">
        <f t="shared" si="108"/>
        <v>2.0128782650134704</v>
      </c>
      <c r="D1217" s="2">
        <f t="shared" si="110"/>
        <v>1.9878298412573094</v>
      </c>
      <c r="E1217" s="2">
        <f t="shared" si="109"/>
        <v>2.5048423756161009E-2</v>
      </c>
      <c r="F1217" s="2">
        <f t="shared" si="113"/>
        <v>1.1959487900276018E-2</v>
      </c>
      <c r="G1217" s="2">
        <f t="shared" si="111"/>
        <v>1.3088935855884991E-2</v>
      </c>
      <c r="H1217" s="2" t="str">
        <f t="shared" si="112"/>
        <v>Sell</v>
      </c>
    </row>
    <row r="1218" spans="1:8" ht="13.5" x14ac:dyDescent="0.25">
      <c r="A1218" s="3">
        <f>TITRES_STAT!B1221</f>
        <v>44560</v>
      </c>
      <c r="B1218" s="5">
        <f>TITRES_STAT!D1221</f>
        <v>1.9974000000000001</v>
      </c>
      <c r="C1218" s="2">
        <f t="shared" si="108"/>
        <v>2.0104969934729366</v>
      </c>
      <c r="D1218" s="2">
        <f t="shared" si="110"/>
        <v>1.9885387419049163</v>
      </c>
      <c r="E1218" s="2">
        <f t="shared" si="109"/>
        <v>2.1958251568020337E-2</v>
      </c>
      <c r="F1218" s="2">
        <f t="shared" si="113"/>
        <v>1.3959240633824883E-2</v>
      </c>
      <c r="G1218" s="2">
        <f t="shared" si="111"/>
        <v>7.9990109341954545E-3</v>
      </c>
      <c r="H1218" s="2" t="str">
        <f t="shared" si="112"/>
        <v>Sell</v>
      </c>
    </row>
    <row r="1219" spans="1:8" ht="13.5" x14ac:dyDescent="0.25">
      <c r="A1219" s="3">
        <f>TITRES_STAT!B1222</f>
        <v>44561</v>
      </c>
      <c r="B1219" s="5">
        <f>TITRES_STAT!D1222</f>
        <v>2.0190999999999999</v>
      </c>
      <c r="C1219" s="2">
        <f t="shared" si="108"/>
        <v>2.0106974560155617</v>
      </c>
      <c r="D1219" s="2">
        <f t="shared" si="110"/>
        <v>1.9908025388008483</v>
      </c>
      <c r="E1219" s="2">
        <f t="shared" si="109"/>
        <v>1.989491721471337E-2</v>
      </c>
      <c r="F1219" s="2">
        <f t="shared" si="113"/>
        <v>1.514637595000258E-2</v>
      </c>
      <c r="G1219" s="2">
        <f t="shared" si="111"/>
        <v>4.74854126471079E-3</v>
      </c>
      <c r="H1219" s="2" t="str">
        <f t="shared" si="112"/>
        <v>Sell</v>
      </c>
    </row>
    <row r="1220" spans="1:8" ht="13.5" x14ac:dyDescent="0.25">
      <c r="A1220" s="3">
        <f>TITRES_STAT!B1223</f>
        <v>44564</v>
      </c>
      <c r="B1220" s="5">
        <f>TITRES_STAT!D1223</f>
        <v>2.0190999999999999</v>
      </c>
      <c r="C1220" s="2">
        <f t="shared" si="108"/>
        <v>2.0108670781670139</v>
      </c>
      <c r="D1220" s="2">
        <f t="shared" si="110"/>
        <v>1.9928986470378225</v>
      </c>
      <c r="E1220" s="2">
        <f t="shared" si="109"/>
        <v>1.7968431129191442E-2</v>
      </c>
      <c r="F1220" s="2">
        <f t="shared" si="113"/>
        <v>1.5710786985840355E-2</v>
      </c>
      <c r="G1220" s="2">
        <f t="shared" si="111"/>
        <v>2.2576441433510876E-3</v>
      </c>
      <c r="H1220" s="2" t="str">
        <f t="shared" si="112"/>
        <v>Sell</v>
      </c>
    </row>
    <row r="1221" spans="1:8" ht="13.5" x14ac:dyDescent="0.25">
      <c r="A1221" s="3">
        <f>TITRES_STAT!B1224</f>
        <v>44565</v>
      </c>
      <c r="B1221" s="5">
        <f>TITRES_STAT!D1224</f>
        <v>1.9469000000000001</v>
      </c>
      <c r="C1221" s="2">
        <f t="shared" si="108"/>
        <v>2.0065798353720887</v>
      </c>
      <c r="D1221" s="2">
        <f t="shared" si="110"/>
        <v>1.9894913398498357</v>
      </c>
      <c r="E1221" s="2">
        <f t="shared" si="109"/>
        <v>1.7088495522253E-2</v>
      </c>
      <c r="F1221" s="2">
        <f t="shared" si="113"/>
        <v>1.5986328693122883E-2</v>
      </c>
      <c r="G1221" s="2">
        <f t="shared" si="111"/>
        <v>1.1021668291301169E-3</v>
      </c>
      <c r="H1221" s="2" t="str">
        <f t="shared" si="112"/>
        <v>Sell</v>
      </c>
    </row>
    <row r="1222" spans="1:8" ht="13.5" x14ac:dyDescent="0.25">
      <c r="A1222" s="3">
        <f>TITRES_STAT!B1225</f>
        <v>44566</v>
      </c>
      <c r="B1222" s="5">
        <f>TITRES_STAT!D1225</f>
        <v>1.9469000000000001</v>
      </c>
      <c r="C1222" s="2">
        <f t="shared" si="108"/>
        <v>1.9973983222379212</v>
      </c>
      <c r="D1222" s="2">
        <f t="shared" si="110"/>
        <v>1.986336425786885</v>
      </c>
      <c r="E1222" s="2">
        <f t="shared" si="109"/>
        <v>1.1061896451036279E-2</v>
      </c>
      <c r="F1222" s="2">
        <f t="shared" si="113"/>
        <v>1.5001442244705563E-2</v>
      </c>
      <c r="G1222" s="2">
        <f t="shared" si="111"/>
        <v>-3.939545793669284E-3</v>
      </c>
      <c r="H1222" s="2" t="str">
        <f t="shared" si="112"/>
        <v>Hold</v>
      </c>
    </row>
    <row r="1223" spans="1:8" ht="13.5" x14ac:dyDescent="0.25">
      <c r="A1223" s="3">
        <f>TITRES_STAT!B1226</f>
        <v>44567</v>
      </c>
      <c r="B1223" s="5">
        <f>TITRES_STAT!D1226</f>
        <v>1.9469000000000001</v>
      </c>
      <c r="C1223" s="2">
        <f t="shared" si="108"/>
        <v>1.9885216572782412</v>
      </c>
      <c r="D1223" s="2">
        <f t="shared" si="110"/>
        <v>1.9834152090619306</v>
      </c>
      <c r="E1223" s="2">
        <f t="shared" si="109"/>
        <v>5.1064482163105662E-3</v>
      </c>
      <c r="F1223" s="2">
        <f t="shared" si="113"/>
        <v>1.3022443439026565E-2</v>
      </c>
      <c r="G1223" s="2">
        <f t="shared" si="111"/>
        <v>-7.9159952227159987E-3</v>
      </c>
      <c r="H1223" s="2" t="str">
        <f t="shared" si="112"/>
        <v>Hold</v>
      </c>
    </row>
    <row r="1224" spans="1:8" ht="13.5" x14ac:dyDescent="0.25">
      <c r="A1224" s="3">
        <f>TITRES_STAT!B1227</f>
        <v>44568</v>
      </c>
      <c r="B1224" s="5">
        <f>TITRES_STAT!D1227</f>
        <v>1.9109</v>
      </c>
      <c r="C1224" s="2">
        <f t="shared" si="108"/>
        <v>1.9776875561585119</v>
      </c>
      <c r="D1224" s="2">
        <f t="shared" si="110"/>
        <v>1.9780437120943801</v>
      </c>
      <c r="E1224" s="2">
        <f t="shared" si="109"/>
        <v>-3.561559358682409E-4</v>
      </c>
      <c r="F1224" s="2">
        <f t="shared" si="113"/>
        <v>1.0346723564047604E-2</v>
      </c>
      <c r="G1224" s="2">
        <f t="shared" si="111"/>
        <v>-1.0702879499915845E-2</v>
      </c>
      <c r="H1224" s="2" t="str">
        <f t="shared" si="112"/>
        <v>Hold</v>
      </c>
    </row>
    <row r="1225" spans="1:8" ht="13.5" x14ac:dyDescent="0.25">
      <c r="A1225" s="3">
        <f>TITRES_STAT!B1228</f>
        <v>44571</v>
      </c>
      <c r="B1225" s="5">
        <f>TITRES_STAT!D1228</f>
        <v>1.9469000000000001</v>
      </c>
      <c r="C1225" s="2">
        <f t="shared" si="108"/>
        <v>1.97184331674951</v>
      </c>
      <c r="D1225" s="2">
        <f t="shared" si="110"/>
        <v>1.9757367704577593</v>
      </c>
      <c r="E1225" s="2">
        <f t="shared" si="109"/>
        <v>-3.8934537082493392E-3</v>
      </c>
      <c r="F1225" s="2">
        <f t="shared" si="113"/>
        <v>7.498688109588216E-3</v>
      </c>
      <c r="G1225" s="2">
        <f t="shared" si="111"/>
        <v>-1.1392141817837556E-2</v>
      </c>
      <c r="H1225" s="2" t="str">
        <f t="shared" si="112"/>
        <v>Hold</v>
      </c>
    </row>
    <row r="1226" spans="1:8" ht="13.5" x14ac:dyDescent="0.25">
      <c r="A1226" s="3">
        <f>TITRES_STAT!B1229</f>
        <v>44572</v>
      </c>
      <c r="B1226" s="5">
        <f>TITRES_STAT!D1229</f>
        <v>1.9469000000000001</v>
      </c>
      <c r="C1226" s="2">
        <f t="shared" si="108"/>
        <v>1.9668981910957393</v>
      </c>
      <c r="D1226" s="2">
        <f t="shared" si="110"/>
        <v>1.9736007133868141</v>
      </c>
      <c r="E1226" s="2">
        <f t="shared" si="109"/>
        <v>-6.7025222910748194E-3</v>
      </c>
      <c r="F1226" s="2">
        <f t="shared" si="113"/>
        <v>4.6584460294556099E-3</v>
      </c>
      <c r="G1226" s="2">
        <f t="shared" si="111"/>
        <v>-1.1360968320530429E-2</v>
      </c>
      <c r="H1226" s="2" t="str">
        <f t="shared" si="112"/>
        <v>Hold</v>
      </c>
    </row>
    <row r="1227" spans="1:8" ht="13.5" x14ac:dyDescent="0.25">
      <c r="A1227" s="3">
        <f>TITRES_STAT!B1230</f>
        <v>44573</v>
      </c>
      <c r="B1227" s="5">
        <f>TITRES_STAT!D1230</f>
        <v>1.9469000000000001</v>
      </c>
      <c r="C1227" s="2">
        <f t="shared" si="108"/>
        <v>1.9604984693887024</v>
      </c>
      <c r="D1227" s="2">
        <f t="shared" si="110"/>
        <v>1.9716228827655686</v>
      </c>
      <c r="E1227" s="2">
        <f t="shared" si="109"/>
        <v>-1.1124413376866205E-2</v>
      </c>
      <c r="F1227" s="2">
        <f t="shared" si="113"/>
        <v>1.5018741481912473E-3</v>
      </c>
      <c r="G1227" s="2">
        <f t="shared" si="111"/>
        <v>-1.2626287525057452E-2</v>
      </c>
      <c r="H1227" s="2" t="str">
        <f t="shared" si="112"/>
        <v>Hold</v>
      </c>
    </row>
    <row r="1228" spans="1:8" ht="13.5" x14ac:dyDescent="0.25">
      <c r="A1228" s="3">
        <f>TITRES_STAT!B1231</f>
        <v>44574</v>
      </c>
      <c r="B1228" s="5">
        <f>TITRES_STAT!D1231</f>
        <v>2.0335000000000001</v>
      </c>
      <c r="C1228" s="2">
        <f t="shared" si="108"/>
        <v>1.9661756279442868</v>
      </c>
      <c r="D1228" s="2">
        <f t="shared" si="110"/>
        <v>1.9762063729310821</v>
      </c>
      <c r="E1228" s="2">
        <f t="shared" si="109"/>
        <v>-1.0030744986795348E-2</v>
      </c>
      <c r="F1228" s="2">
        <f t="shared" si="113"/>
        <v>-8.0464967880607163E-4</v>
      </c>
      <c r="G1228" s="2">
        <f t="shared" si="111"/>
        <v>-9.2260953079892766E-3</v>
      </c>
      <c r="H1228" s="2" t="str">
        <f t="shared" si="112"/>
        <v>Hold</v>
      </c>
    </row>
    <row r="1229" spans="1:8" ht="13.5" x14ac:dyDescent="0.25">
      <c r="A1229" s="3">
        <f>TITRES_STAT!B1232</f>
        <v>44575</v>
      </c>
      <c r="B1229" s="5">
        <f>TITRES_STAT!D1232</f>
        <v>2.0263</v>
      </c>
      <c r="C1229" s="2">
        <f t="shared" si="108"/>
        <v>1.9743178390297811</v>
      </c>
      <c r="D1229" s="2">
        <f t="shared" si="110"/>
        <v>1.9799170119732241</v>
      </c>
      <c r="E1229" s="2">
        <f t="shared" si="109"/>
        <v>-5.5991729434430315E-3</v>
      </c>
      <c r="F1229" s="2">
        <f t="shared" si="113"/>
        <v>-1.7635543317334637E-3</v>
      </c>
      <c r="G1229" s="2">
        <f t="shared" si="111"/>
        <v>-3.8356186117095678E-3</v>
      </c>
      <c r="H1229" s="2" t="str">
        <f t="shared" si="112"/>
        <v>Hold</v>
      </c>
    </row>
    <row r="1230" spans="1:8" ht="13.5" x14ac:dyDescent="0.25">
      <c r="A1230" s="3">
        <f>TITRES_STAT!B1233</f>
        <v>44578</v>
      </c>
      <c r="B1230" s="5">
        <f>TITRES_STAT!D1233</f>
        <v>2.0335000000000001</v>
      </c>
      <c r="C1230" s="2">
        <f t="shared" si="108"/>
        <v>1.9812074022559687</v>
      </c>
      <c r="D1230" s="2">
        <f t="shared" si="110"/>
        <v>1.9838861221974298</v>
      </c>
      <c r="E1230" s="2">
        <f t="shared" si="109"/>
        <v>-2.6787199414610718E-3</v>
      </c>
      <c r="F1230" s="2">
        <f t="shared" si="113"/>
        <v>-1.9465874536789855E-3</v>
      </c>
      <c r="G1230" s="2">
        <f t="shared" si="111"/>
        <v>-7.3213248778208635E-4</v>
      </c>
      <c r="H1230" s="2" t="str">
        <f t="shared" si="112"/>
        <v>Hold</v>
      </c>
    </row>
    <row r="1231" spans="1:8" ht="13.5" x14ac:dyDescent="0.25">
      <c r="A1231" s="3">
        <f>TITRES_STAT!B1234</f>
        <v>44579</v>
      </c>
      <c r="B1231" s="5">
        <f>TITRES_STAT!D1234</f>
        <v>2.0190999999999999</v>
      </c>
      <c r="C1231" s="2">
        <f t="shared" ref="C1231:C1294" si="114">$C$4*B1221+C1230*(1-$C$4)</f>
        <v>1.9759293403704352</v>
      </c>
      <c r="D1231" s="2">
        <f t="shared" si="110"/>
        <v>1.9864945575902127</v>
      </c>
      <c r="E1231" s="2">
        <f t="shared" si="109"/>
        <v>-1.0565217219777434E-2</v>
      </c>
      <c r="F1231" s="2">
        <f t="shared" si="113"/>
        <v>-3.670313406898675E-3</v>
      </c>
      <c r="G1231" s="2">
        <f t="shared" si="111"/>
        <v>-6.8949038128787591E-3</v>
      </c>
      <c r="H1231" s="2" t="str">
        <f t="shared" si="112"/>
        <v>Hold</v>
      </c>
    </row>
    <row r="1232" spans="1:8" ht="13.5" x14ac:dyDescent="0.25">
      <c r="A1232" s="3">
        <f>TITRES_STAT!B1235</f>
        <v>44580</v>
      </c>
      <c r="B1232" s="5">
        <f>TITRES_STAT!D1235</f>
        <v>2.0118</v>
      </c>
      <c r="C1232" s="2">
        <f t="shared" si="114"/>
        <v>1.971463288005753</v>
      </c>
      <c r="D1232" s="2">
        <f t="shared" si="110"/>
        <v>1.9883690348057523</v>
      </c>
      <c r="E1232" s="2">
        <f t="shared" si="109"/>
        <v>-1.6905746799999344E-2</v>
      </c>
      <c r="F1232" s="2">
        <f t="shared" si="113"/>
        <v>-6.317400085518809E-3</v>
      </c>
      <c r="G1232" s="2">
        <f t="shared" si="111"/>
        <v>-1.0588346714480536E-2</v>
      </c>
      <c r="H1232" s="2" t="str">
        <f t="shared" si="112"/>
        <v>Hold</v>
      </c>
    </row>
    <row r="1233" spans="1:8" ht="13.5" x14ac:dyDescent="0.25">
      <c r="A1233" s="3">
        <f>TITRES_STAT!B1236</f>
        <v>44581</v>
      </c>
      <c r="B1233" s="5">
        <f>TITRES_STAT!D1236</f>
        <v>1.9830000000000001</v>
      </c>
      <c r="C1233" s="2">
        <f t="shared" si="114"/>
        <v>1.9676843206202526</v>
      </c>
      <c r="D1233" s="2">
        <f t="shared" si="110"/>
        <v>1.9879713285238447</v>
      </c>
      <c r="E1233" s="2">
        <f t="shared" si="109"/>
        <v>-2.0287007903592169E-2</v>
      </c>
      <c r="F1233" s="2">
        <f t="shared" si="113"/>
        <v>-9.1113216491334817E-3</v>
      </c>
      <c r="G1233" s="2">
        <f t="shared" si="111"/>
        <v>-1.1175686254458687E-2</v>
      </c>
      <c r="H1233" s="2" t="str">
        <f t="shared" si="112"/>
        <v>Hold</v>
      </c>
    </row>
    <row r="1234" spans="1:8" ht="13.5" x14ac:dyDescent="0.25">
      <c r="A1234" s="3">
        <f>TITRES_STAT!B1237</f>
        <v>44582</v>
      </c>
      <c r="B1234" s="5">
        <f>TITRES_STAT!D1237</f>
        <v>2.0118</v>
      </c>
      <c r="C1234" s="2">
        <f t="shared" si="114"/>
        <v>1.95894827129406</v>
      </c>
      <c r="D1234" s="2">
        <f t="shared" si="110"/>
        <v>1.9897364152998562</v>
      </c>
      <c r="E1234" s="2">
        <f t="shared" si="109"/>
        <v>-3.0788144005796214E-2</v>
      </c>
      <c r="F1234" s="2">
        <f t="shared" si="113"/>
        <v>-1.3446686120466029E-2</v>
      </c>
      <c r="G1234" s="2">
        <f t="shared" si="111"/>
        <v>-1.7341457885330185E-2</v>
      </c>
      <c r="H1234" s="2" t="str">
        <f t="shared" si="112"/>
        <v>Hold</v>
      </c>
    </row>
    <row r="1235" spans="1:8" ht="13.5" x14ac:dyDescent="0.25">
      <c r="A1235" s="3">
        <f>TITRES_STAT!B1238</f>
        <v>44585</v>
      </c>
      <c r="B1235" s="5">
        <f>TITRES_STAT!D1238</f>
        <v>2.0118</v>
      </c>
      <c r="C1235" s="2">
        <f t="shared" si="114"/>
        <v>1.957094691094974</v>
      </c>
      <c r="D1235" s="2">
        <f t="shared" si="110"/>
        <v>1.9913707549072743</v>
      </c>
      <c r="E1235" s="2">
        <f t="shared" si="109"/>
        <v>-3.4276063812300306E-2</v>
      </c>
      <c r="F1235" s="2">
        <f t="shared" si="113"/>
        <v>-1.7612561658832883E-2</v>
      </c>
      <c r="G1235" s="2">
        <f t="shared" si="111"/>
        <v>-1.6663502153467423E-2</v>
      </c>
      <c r="H1235" s="2" t="str">
        <f t="shared" si="112"/>
        <v>Hold</v>
      </c>
    </row>
    <row r="1236" spans="1:8" ht="13.5" x14ac:dyDescent="0.25">
      <c r="A1236" s="3">
        <f>TITRES_STAT!B1239</f>
        <v>44586</v>
      </c>
      <c r="B1236" s="5">
        <f>TITRES_STAT!D1239</f>
        <v>2.0045999999999999</v>
      </c>
      <c r="C1236" s="2">
        <f t="shared" si="114"/>
        <v>1.9555262770803628</v>
      </c>
      <c r="D1236" s="2">
        <f t="shared" si="110"/>
        <v>1.9923506989882169</v>
      </c>
      <c r="E1236" s="2">
        <f t="shared" si="109"/>
        <v>-3.6824421907854177E-2</v>
      </c>
      <c r="F1236" s="2">
        <f t="shared" si="113"/>
        <v>-2.1454933708637144E-2</v>
      </c>
      <c r="G1236" s="2">
        <f t="shared" si="111"/>
        <v>-1.5369488199217032E-2</v>
      </c>
      <c r="H1236" s="2" t="str">
        <f t="shared" si="112"/>
        <v>Hold</v>
      </c>
    </row>
    <row r="1237" spans="1:8" ht="13.5" x14ac:dyDescent="0.25">
      <c r="A1237" s="3">
        <f>TITRES_STAT!B1240</f>
        <v>44587</v>
      </c>
      <c r="B1237" s="5">
        <f>TITRES_STAT!D1240</f>
        <v>2.0118</v>
      </c>
      <c r="C1237" s="2">
        <f t="shared" si="114"/>
        <v>1.9541991575295379</v>
      </c>
      <c r="D1237" s="2">
        <f t="shared" si="110"/>
        <v>1.9937913879520526</v>
      </c>
      <c r="E1237" s="2">
        <f t="shared" si="109"/>
        <v>-3.9592230422514696E-2</v>
      </c>
      <c r="F1237" s="2">
        <f t="shared" si="113"/>
        <v>-2.5082393051412653E-2</v>
      </c>
      <c r="G1237" s="2">
        <f t="shared" si="111"/>
        <v>-1.4509837371102043E-2</v>
      </c>
      <c r="H1237" s="2" t="str">
        <f t="shared" si="112"/>
        <v>Hold</v>
      </c>
    </row>
    <row r="1238" spans="1:8" ht="13.5" x14ac:dyDescent="0.25">
      <c r="A1238" s="3">
        <f>TITRES_STAT!B1241</f>
        <v>44588</v>
      </c>
      <c r="B1238" s="5">
        <f>TITRES_STAT!D1241</f>
        <v>2.0118</v>
      </c>
      <c r="C1238" s="2">
        <f t="shared" si="114"/>
        <v>1.9663992871403781</v>
      </c>
      <c r="D1238" s="2">
        <f t="shared" si="110"/>
        <v>1.9951253592148634</v>
      </c>
      <c r="E1238" s="2">
        <f t="shared" si="109"/>
        <v>-2.8726072074485298E-2</v>
      </c>
      <c r="F1238" s="2">
        <f t="shared" si="113"/>
        <v>-2.5811128856027182E-2</v>
      </c>
      <c r="G1238" s="2">
        <f t="shared" si="111"/>
        <v>-2.9149432184581159E-3</v>
      </c>
      <c r="H1238" s="2" t="str">
        <f t="shared" si="112"/>
        <v>Hold</v>
      </c>
    </row>
    <row r="1239" spans="1:8" ht="13.5" x14ac:dyDescent="0.25">
      <c r="A1239" s="3">
        <f>TITRES_STAT!B1242</f>
        <v>44589</v>
      </c>
      <c r="B1239" s="5">
        <f>TITRES_STAT!D1242</f>
        <v>2.0407000000000002</v>
      </c>
      <c r="C1239" s="2">
        <f t="shared" si="114"/>
        <v>1.9756147814264737</v>
      </c>
      <c r="D1239" s="2">
        <f t="shared" si="110"/>
        <v>1.998501258532281</v>
      </c>
      <c r="E1239" s="2">
        <f t="shared" si="109"/>
        <v>-2.2886477105807268E-2</v>
      </c>
      <c r="F1239" s="2">
        <f t="shared" si="113"/>
        <v>-2.5226198505983202E-2</v>
      </c>
      <c r="G1239" s="2">
        <f t="shared" si="111"/>
        <v>2.3397214001759335E-3</v>
      </c>
      <c r="H1239" s="2" t="str">
        <f t="shared" si="112"/>
        <v>Sell</v>
      </c>
    </row>
    <row r="1240" spans="1:8" ht="13.5" x14ac:dyDescent="0.25">
      <c r="A1240" s="3">
        <f>TITRES_STAT!B1243</f>
        <v>44592</v>
      </c>
      <c r="B1240" s="5">
        <f>TITRES_STAT!D1243</f>
        <v>2.0335000000000001</v>
      </c>
      <c r="C1240" s="2">
        <f t="shared" si="114"/>
        <v>1.9845201996685549</v>
      </c>
      <c r="D1240" s="2">
        <f t="shared" si="110"/>
        <v>2.0010937579002603</v>
      </c>
      <c r="E1240" s="2">
        <f t="shared" si="109"/>
        <v>-1.6573558231705476E-2</v>
      </c>
      <c r="F1240" s="2">
        <f t="shared" si="113"/>
        <v>-2.3495670451127659E-2</v>
      </c>
      <c r="G1240" s="2">
        <f t="shared" si="111"/>
        <v>6.9221122194221829E-3</v>
      </c>
      <c r="H1240" s="2" t="str">
        <f t="shared" si="112"/>
        <v>Sell</v>
      </c>
    </row>
    <row r="1241" spans="1:8" ht="13.5" x14ac:dyDescent="0.25">
      <c r="A1241" s="3">
        <f>TITRES_STAT!B1244</f>
        <v>44593</v>
      </c>
      <c r="B1241" s="5">
        <f>TITRES_STAT!D1244</f>
        <v>2.12</v>
      </c>
      <c r="C1241" s="2">
        <f t="shared" si="114"/>
        <v>1.9898401689503156</v>
      </c>
      <c r="D1241" s="2">
        <f t="shared" si="110"/>
        <v>2.009901627685426</v>
      </c>
      <c r="E1241" s="2">
        <f t="shared" si="109"/>
        <v>-2.0061458735110449E-2</v>
      </c>
      <c r="F1241" s="2">
        <f t="shared" si="113"/>
        <v>-2.2808828107924221E-2</v>
      </c>
      <c r="G1241" s="2">
        <f t="shared" si="111"/>
        <v>2.7473693728137724E-3</v>
      </c>
      <c r="H1241" s="2" t="str">
        <f t="shared" si="112"/>
        <v>Sell</v>
      </c>
    </row>
    <row r="1242" spans="1:8" ht="13.5" x14ac:dyDescent="0.25">
      <c r="A1242" s="3">
        <f>TITRES_STAT!B1245</f>
        <v>44594</v>
      </c>
      <c r="B1242" s="5">
        <f>TITRES_STAT!D1245</f>
        <v>2.1920999999999999</v>
      </c>
      <c r="C1242" s="2">
        <f t="shared" si="114"/>
        <v>1.9932186044964209</v>
      </c>
      <c r="D1242" s="2">
        <f t="shared" si="110"/>
        <v>2.0233978034124314</v>
      </c>
      <c r="E1242" s="2">
        <f t="shared" si="109"/>
        <v>-3.0179198916010508E-2</v>
      </c>
      <c r="F1242" s="2">
        <f t="shared" si="113"/>
        <v>-2.4282902269541478E-2</v>
      </c>
      <c r="G1242" s="2">
        <f t="shared" si="111"/>
        <v>-5.8962966464690299E-3</v>
      </c>
      <c r="H1242" s="2" t="str">
        <f t="shared" si="112"/>
        <v>Hold</v>
      </c>
    </row>
    <row r="1243" spans="1:8" ht="13.5" x14ac:dyDescent="0.25">
      <c r="A1243" s="3">
        <f>TITRES_STAT!B1246</f>
        <v>44595</v>
      </c>
      <c r="B1243" s="5">
        <f>TITRES_STAT!D1246</f>
        <v>2.1560999999999999</v>
      </c>
      <c r="C1243" s="2">
        <f t="shared" si="114"/>
        <v>1.9916465114969717</v>
      </c>
      <c r="D1243" s="2">
        <f t="shared" si="110"/>
        <v>2.0332275957522512</v>
      </c>
      <c r="E1243" s="2">
        <f t="shared" si="109"/>
        <v>-4.158108425527951E-2</v>
      </c>
      <c r="F1243" s="2">
        <f t="shared" si="113"/>
        <v>-2.7742538666689083E-2</v>
      </c>
      <c r="G1243" s="2">
        <f t="shared" si="111"/>
        <v>-1.3838545588590427E-2</v>
      </c>
      <c r="H1243" s="2" t="str">
        <f t="shared" si="112"/>
        <v>Hold</v>
      </c>
    </row>
    <row r="1244" spans="1:8" ht="13.5" x14ac:dyDescent="0.25">
      <c r="A1244" s="3">
        <f>TITRES_STAT!B1247</f>
        <v>44596</v>
      </c>
      <c r="B1244" s="5">
        <f>TITRES_STAT!D1247</f>
        <v>2.1777000000000002</v>
      </c>
      <c r="C1244" s="2">
        <f t="shared" si="114"/>
        <v>1.9947470481897451</v>
      </c>
      <c r="D1244" s="2">
        <f t="shared" si="110"/>
        <v>2.0439292553261583</v>
      </c>
      <c r="E1244" s="2">
        <f t="shared" ref="E1244:E1307" si="115">C1244-D1244</f>
        <v>-4.9182207136413192E-2</v>
      </c>
      <c r="F1244" s="2">
        <f t="shared" si="113"/>
        <v>-3.2030472360633909E-2</v>
      </c>
      <c r="G1244" s="2">
        <f t="shared" si="111"/>
        <v>-1.7151734775779283E-2</v>
      </c>
      <c r="H1244" s="2" t="str">
        <f t="shared" si="112"/>
        <v>Hold</v>
      </c>
    </row>
    <row r="1245" spans="1:8" ht="13.5" x14ac:dyDescent="0.25">
      <c r="A1245" s="3">
        <f>TITRES_STAT!B1248</f>
        <v>44599</v>
      </c>
      <c r="B1245" s="5">
        <f>TITRES_STAT!D1248</f>
        <v>2.2570000000000001</v>
      </c>
      <c r="C1245" s="2">
        <f t="shared" si="114"/>
        <v>1.9973705792374765</v>
      </c>
      <c r="D1245" s="2">
        <f t="shared" ref="D1245:D1308" si="116">$D$4*B1245+(1-$D$4)*D1244</f>
        <v>2.0597122734501467</v>
      </c>
      <c r="E1245" s="2">
        <f t="shared" si="115"/>
        <v>-6.2341694212670218E-2</v>
      </c>
      <c r="F1245" s="2">
        <f t="shared" si="113"/>
        <v>-3.8092716731041171E-2</v>
      </c>
      <c r="G1245" s="2">
        <f t="shared" si="111"/>
        <v>-2.4248977481629047E-2</v>
      </c>
      <c r="H1245" s="2" t="str">
        <f t="shared" si="112"/>
        <v>Hold</v>
      </c>
    </row>
    <row r="1246" spans="1:8" ht="13.5" x14ac:dyDescent="0.25">
      <c r="A1246" s="3">
        <f>TITRES_STAT!B1249</f>
        <v>44600</v>
      </c>
      <c r="B1246" s="5">
        <f>TITRES_STAT!D1249</f>
        <v>2.2498</v>
      </c>
      <c r="C1246" s="2">
        <f t="shared" si="114"/>
        <v>1.9984827978163262</v>
      </c>
      <c r="D1246" s="2">
        <f t="shared" si="116"/>
        <v>2.0737928457871728</v>
      </c>
      <c r="E1246" s="2">
        <f t="shared" si="115"/>
        <v>-7.5310047970846616E-2</v>
      </c>
      <c r="F1246" s="2">
        <f t="shared" si="113"/>
        <v>-4.5536182979002263E-2</v>
      </c>
      <c r="G1246" s="2">
        <f t="shared" si="111"/>
        <v>-2.9773864991844354E-2</v>
      </c>
      <c r="H1246" s="2" t="str">
        <f t="shared" si="112"/>
        <v>Hold</v>
      </c>
    </row>
    <row r="1247" spans="1:8" ht="13.5" x14ac:dyDescent="0.25">
      <c r="A1247" s="3">
        <f>TITRES_STAT!B1250</f>
        <v>44601</v>
      </c>
      <c r="B1247" s="5">
        <f>TITRES_STAT!D1250</f>
        <v>2.3003</v>
      </c>
      <c r="C1247" s="2">
        <f t="shared" si="114"/>
        <v>2.0005315981522762</v>
      </c>
      <c r="D1247" s="2">
        <f t="shared" si="116"/>
        <v>2.0905711535066414</v>
      </c>
      <c r="E1247" s="2">
        <f t="shared" si="115"/>
        <v>-9.0039555354365142E-2</v>
      </c>
      <c r="F1247" s="2">
        <f t="shared" si="113"/>
        <v>-5.4436857454074838E-2</v>
      </c>
      <c r="G1247" s="2">
        <f t="shared" si="111"/>
        <v>-3.5602697900290303E-2</v>
      </c>
      <c r="H1247" s="2" t="str">
        <f t="shared" si="112"/>
        <v>Hold</v>
      </c>
    </row>
    <row r="1248" spans="1:8" ht="13.5" x14ac:dyDescent="0.25">
      <c r="A1248" s="3">
        <f>TITRES_STAT!B1251</f>
        <v>44602</v>
      </c>
      <c r="B1248" s="5">
        <f>TITRES_STAT!D1251</f>
        <v>2.3290999999999999</v>
      </c>
      <c r="C1248" s="2">
        <f t="shared" si="114"/>
        <v>2.0022651984365414</v>
      </c>
      <c r="D1248" s="2">
        <f t="shared" si="116"/>
        <v>2.1082399569505936</v>
      </c>
      <c r="E1248" s="2">
        <f t="shared" si="115"/>
        <v>-0.10597475851405225</v>
      </c>
      <c r="F1248" s="2">
        <f t="shared" si="113"/>
        <v>-6.4744437666070326E-2</v>
      </c>
      <c r="G1248" s="2">
        <f t="shared" si="111"/>
        <v>-4.1230320847981922E-2</v>
      </c>
      <c r="H1248" s="2" t="str">
        <f t="shared" si="112"/>
        <v>Hold</v>
      </c>
    </row>
    <row r="1249" spans="1:8" ht="13.5" x14ac:dyDescent="0.25">
      <c r="A1249" s="3">
        <f>TITRES_STAT!B1252</f>
        <v>44603</v>
      </c>
      <c r="B1249" s="5">
        <f>TITRES_STAT!D1252</f>
        <v>2.3290999999999999</v>
      </c>
      <c r="C1249" s="2">
        <f t="shared" si="114"/>
        <v>2.0081782448309196</v>
      </c>
      <c r="D1249" s="2">
        <f t="shared" si="116"/>
        <v>2.1245999601394385</v>
      </c>
      <c r="E1249" s="2">
        <f t="shared" si="115"/>
        <v>-0.11642171530851897</v>
      </c>
      <c r="F1249" s="2">
        <f t="shared" si="113"/>
        <v>-7.5079893194560057E-2</v>
      </c>
      <c r="G1249" s="2">
        <f t="shared" si="111"/>
        <v>-4.1341822113958912E-2</v>
      </c>
      <c r="H1249" s="2" t="str">
        <f t="shared" si="112"/>
        <v>Hold</v>
      </c>
    </row>
    <row r="1250" spans="1:8" ht="13.5" x14ac:dyDescent="0.25">
      <c r="A1250" s="3">
        <f>TITRES_STAT!B1253</f>
        <v>44606</v>
      </c>
      <c r="B1250" s="5">
        <f>TITRES_STAT!D1253</f>
        <v>2.3075000000000001</v>
      </c>
      <c r="C1250" s="2">
        <f t="shared" si="114"/>
        <v>2.0120738994723166</v>
      </c>
      <c r="D1250" s="2">
        <f t="shared" si="116"/>
        <v>2.1381481112402208</v>
      </c>
      <c r="E1250" s="2">
        <f t="shared" si="115"/>
        <v>-0.12607421176790412</v>
      </c>
      <c r="F1250" s="2">
        <f t="shared" si="113"/>
        <v>-8.527875690922887E-2</v>
      </c>
      <c r="G1250" s="2">
        <f t="shared" si="111"/>
        <v>-4.0795454858675251E-2</v>
      </c>
      <c r="H1250" s="2" t="str">
        <f t="shared" si="112"/>
        <v>Hold</v>
      </c>
    </row>
    <row r="1251" spans="1:8" ht="13.5" x14ac:dyDescent="0.25">
      <c r="A1251" s="3">
        <f>TITRES_STAT!B1254</f>
        <v>44607</v>
      </c>
      <c r="B1251" s="5">
        <f>TITRES_STAT!D1254</f>
        <v>2.3075000000000001</v>
      </c>
      <c r="C1251" s="2">
        <f t="shared" si="114"/>
        <v>2.0286779149381142</v>
      </c>
      <c r="D1251" s="2">
        <f t="shared" si="116"/>
        <v>2.150692695592797</v>
      </c>
      <c r="E1251" s="2">
        <f t="shared" si="115"/>
        <v>-0.12201478065468274</v>
      </c>
      <c r="F1251" s="2">
        <f t="shared" si="113"/>
        <v>-9.2625961658319655E-2</v>
      </c>
      <c r="G1251" s="2">
        <f t="shared" si="111"/>
        <v>-2.9388818996363086E-2</v>
      </c>
      <c r="H1251" s="2" t="str">
        <f t="shared" si="112"/>
        <v>Hold</v>
      </c>
    </row>
    <row r="1252" spans="1:8" ht="13.5" x14ac:dyDescent="0.25">
      <c r="A1252" s="3">
        <f>TITRES_STAT!B1255</f>
        <v>44608</v>
      </c>
      <c r="B1252" s="5">
        <f>TITRES_STAT!D1255</f>
        <v>2.3218999999999999</v>
      </c>
      <c r="C1252" s="2">
        <f t="shared" si="114"/>
        <v>2.0538197741784043</v>
      </c>
      <c r="D1252" s="2">
        <f t="shared" si="116"/>
        <v>2.1633747181414789</v>
      </c>
      <c r="E1252" s="2">
        <f t="shared" si="115"/>
        <v>-0.10955494396307452</v>
      </c>
      <c r="F1252" s="2">
        <f t="shared" si="113"/>
        <v>-9.6011758119270638E-2</v>
      </c>
      <c r="G1252" s="2">
        <f t="shared" ref="G1252:G1315" si="117">E1252-F1252</f>
        <v>-1.3543185843803887E-2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44609</v>
      </c>
      <c r="B1253" s="5">
        <f>TITRES_STAT!D1256</f>
        <v>2.3290999999999999</v>
      </c>
      <c r="C1253" s="2">
        <f t="shared" si="114"/>
        <v>2.0695551935355732</v>
      </c>
      <c r="D1253" s="2">
        <f t="shared" si="116"/>
        <v>2.1756506649458136</v>
      </c>
      <c r="E1253" s="2">
        <f t="shared" si="115"/>
        <v>-0.10609547141024045</v>
      </c>
      <c r="F1253" s="2">
        <f t="shared" ref="F1253:F1316" si="119">(E1253*(2/(10)))+((1-(2/10))*F1252)</f>
        <v>-9.8028500777464597E-2</v>
      </c>
      <c r="G1253" s="2">
        <f t="shared" si="117"/>
        <v>-8.0669706327758522E-3</v>
      </c>
      <c r="H1253" s="2" t="str">
        <f t="shared" si="118"/>
        <v>Hold</v>
      </c>
    </row>
    <row r="1254" spans="1:8" ht="13.5" x14ac:dyDescent="0.25">
      <c r="A1254" s="3">
        <f>TITRES_STAT!B1257</f>
        <v>44610</v>
      </c>
      <c r="B1254" s="5">
        <f>TITRES_STAT!D1257</f>
        <v>2.2930999999999999</v>
      </c>
      <c r="C1254" s="2">
        <f t="shared" si="114"/>
        <v>2.0861928560685619</v>
      </c>
      <c r="D1254" s="2">
        <f t="shared" si="116"/>
        <v>2.1843506156905681</v>
      </c>
      <c r="E1254" s="2">
        <f t="shared" si="115"/>
        <v>-9.8157759622006235E-2</v>
      </c>
      <c r="F1254" s="2">
        <f t="shared" si="119"/>
        <v>-9.805435254637293E-2</v>
      </c>
      <c r="G1254" s="2">
        <f t="shared" si="117"/>
        <v>-1.0340707563330498E-4</v>
      </c>
      <c r="H1254" s="2" t="str">
        <f t="shared" si="118"/>
        <v>Hold</v>
      </c>
    </row>
    <row r="1255" spans="1:8" ht="13.5" x14ac:dyDescent="0.25">
      <c r="A1255" s="3">
        <f>TITRES_STAT!B1258</f>
        <v>44613</v>
      </c>
      <c r="B1255" s="5">
        <f>TITRES_STAT!D1258</f>
        <v>2.3580000000000001</v>
      </c>
      <c r="C1255" s="2">
        <f t="shared" si="114"/>
        <v>2.1124708782118602</v>
      </c>
      <c r="D1255" s="2">
        <f t="shared" si="116"/>
        <v>2.1972135330468223</v>
      </c>
      <c r="E1255" s="2">
        <f t="shared" si="115"/>
        <v>-8.4742654834962128E-2</v>
      </c>
      <c r="F1255" s="2">
        <f t="shared" si="119"/>
        <v>-9.5392013004090781E-2</v>
      </c>
      <c r="G1255" s="2">
        <f t="shared" si="117"/>
        <v>1.0649358169128653E-2</v>
      </c>
      <c r="H1255" s="2" t="str">
        <f t="shared" si="118"/>
        <v>Sell</v>
      </c>
    </row>
    <row r="1256" spans="1:8" ht="13.5" x14ac:dyDescent="0.25">
      <c r="A1256" s="3">
        <f>TITRES_STAT!B1259</f>
        <v>44614</v>
      </c>
      <c r="B1256" s="5">
        <f>TITRES_STAT!D1259</f>
        <v>2.3363</v>
      </c>
      <c r="C1256" s="2">
        <f t="shared" si="114"/>
        <v>2.1335984354100357</v>
      </c>
      <c r="D1256" s="2">
        <f t="shared" si="116"/>
        <v>2.2075162343026133</v>
      </c>
      <c r="E1256" s="2">
        <f t="shared" si="115"/>
        <v>-7.3917798892577657E-2</v>
      </c>
      <c r="F1256" s="2">
        <f t="shared" si="119"/>
        <v>-9.1097170181788159E-2</v>
      </c>
      <c r="G1256" s="2">
        <f t="shared" si="117"/>
        <v>1.7179371289210502E-2</v>
      </c>
      <c r="H1256" s="2" t="str">
        <f t="shared" si="118"/>
        <v>Sell</v>
      </c>
    </row>
    <row r="1257" spans="1:8" ht="13.5" x14ac:dyDescent="0.25">
      <c r="A1257" s="3">
        <f>TITRES_STAT!B1260</f>
        <v>44615</v>
      </c>
      <c r="B1257" s="5">
        <f>TITRES_STAT!D1260</f>
        <v>2.3795999999999999</v>
      </c>
      <c r="C1257" s="2">
        <f t="shared" si="114"/>
        <v>2.1592448299623381</v>
      </c>
      <c r="D1257" s="2">
        <f t="shared" si="116"/>
        <v>2.2202631799098271</v>
      </c>
      <c r="E1257" s="2">
        <f t="shared" si="115"/>
        <v>-6.1018349947489003E-2</v>
      </c>
      <c r="F1257" s="2">
        <f t="shared" si="119"/>
        <v>-8.5081406134928331E-2</v>
      </c>
      <c r="G1257" s="2">
        <f t="shared" si="117"/>
        <v>2.4063056187439327E-2</v>
      </c>
      <c r="H1257" s="2" t="str">
        <f t="shared" si="118"/>
        <v>Sell</v>
      </c>
    </row>
    <row r="1258" spans="1:8" ht="13.5" x14ac:dyDescent="0.25">
      <c r="A1258" s="3">
        <f>TITRES_STAT!B1261</f>
        <v>44616</v>
      </c>
      <c r="B1258" s="5">
        <f>TITRES_STAT!D1261</f>
        <v>2.3075000000000001</v>
      </c>
      <c r="C1258" s="2">
        <f t="shared" si="114"/>
        <v>2.1853763945835167</v>
      </c>
      <c r="D1258" s="2">
        <f t="shared" si="116"/>
        <v>2.2267251665831731</v>
      </c>
      <c r="E1258" s="2">
        <f t="shared" si="115"/>
        <v>-4.1348771999656364E-2</v>
      </c>
      <c r="F1258" s="2">
        <f t="shared" si="119"/>
        <v>-7.6334879307873943E-2</v>
      </c>
      <c r="G1258" s="2">
        <f t="shared" si="117"/>
        <v>3.4986107308217579E-2</v>
      </c>
      <c r="H1258" s="2" t="str">
        <f t="shared" si="118"/>
        <v>Sell</v>
      </c>
    </row>
    <row r="1259" spans="1:8" ht="13.5" x14ac:dyDescent="0.25">
      <c r="A1259" s="3">
        <f>TITRES_STAT!B1262</f>
        <v>44617</v>
      </c>
      <c r="B1259" s="5">
        <f>TITRES_STAT!D1262</f>
        <v>2.3435000000000001</v>
      </c>
      <c r="C1259" s="2">
        <f t="shared" si="114"/>
        <v>2.2074877184937449</v>
      </c>
      <c r="D1259" s="2">
        <f t="shared" si="116"/>
        <v>2.2353751542436786</v>
      </c>
      <c r="E1259" s="2">
        <f t="shared" si="115"/>
        <v>-2.7887435749933687E-2</v>
      </c>
      <c r="F1259" s="2">
        <f t="shared" si="119"/>
        <v>-6.6645390596285894E-2</v>
      </c>
      <c r="G1259" s="2">
        <f t="shared" si="117"/>
        <v>3.8757954846352208E-2</v>
      </c>
      <c r="H1259" s="2" t="str">
        <f t="shared" si="118"/>
        <v>Sell</v>
      </c>
    </row>
    <row r="1260" spans="1:8" ht="13.5" x14ac:dyDescent="0.25">
      <c r="A1260" s="3">
        <f>TITRES_STAT!B1263</f>
        <v>44620</v>
      </c>
      <c r="B1260" s="5">
        <f>TITRES_STAT!D1263</f>
        <v>2.4083999999999999</v>
      </c>
      <c r="C1260" s="2">
        <f t="shared" si="114"/>
        <v>2.2228742233408614</v>
      </c>
      <c r="D1260" s="2">
        <f t="shared" si="116"/>
        <v>2.2481918094848874</v>
      </c>
      <c r="E1260" s="2">
        <f t="shared" si="115"/>
        <v>-2.5317586144026016E-2</v>
      </c>
      <c r="F1260" s="2">
        <f t="shared" si="119"/>
        <v>-5.8379829705833927E-2</v>
      </c>
      <c r="G1260" s="2">
        <f t="shared" si="117"/>
        <v>3.3062243561807911E-2</v>
      </c>
      <c r="H1260" s="2" t="str">
        <f t="shared" si="118"/>
        <v>Sell</v>
      </c>
    </row>
    <row r="1261" spans="1:8" ht="13.5" x14ac:dyDescent="0.25">
      <c r="A1261" s="3">
        <f>TITRES_STAT!B1264</f>
        <v>44621</v>
      </c>
      <c r="B1261" s="5">
        <f>TITRES_STAT!D1264</f>
        <v>2.4083999999999999</v>
      </c>
      <c r="C1261" s="2">
        <f t="shared" si="114"/>
        <v>2.2358935735961136</v>
      </c>
      <c r="D1261" s="2">
        <f t="shared" si="116"/>
        <v>2.2600590828563769</v>
      </c>
      <c r="E1261" s="2">
        <f t="shared" si="115"/>
        <v>-2.4165509260263285E-2</v>
      </c>
      <c r="F1261" s="2">
        <f t="shared" si="119"/>
        <v>-5.1536965616719804E-2</v>
      </c>
      <c r="G1261" s="2">
        <f t="shared" si="117"/>
        <v>2.7371456356456519E-2</v>
      </c>
      <c r="H1261" s="2" t="str">
        <f t="shared" si="118"/>
        <v>Sell</v>
      </c>
    </row>
    <row r="1262" spans="1:8" ht="13.5" x14ac:dyDescent="0.25">
      <c r="A1262" s="3">
        <f>TITRES_STAT!B1265</f>
        <v>44622</v>
      </c>
      <c r="B1262" s="5">
        <f>TITRES_STAT!D1265</f>
        <v>2.3940000000000001</v>
      </c>
      <c r="C1262" s="2">
        <f t="shared" si="114"/>
        <v>2.2491253315044037</v>
      </c>
      <c r="D1262" s="2">
        <f t="shared" si="116"/>
        <v>2.2699806322744229</v>
      </c>
      <c r="E1262" s="2">
        <f t="shared" si="115"/>
        <v>-2.0855300770019181E-2</v>
      </c>
      <c r="F1262" s="2">
        <f t="shared" si="119"/>
        <v>-4.5400632647379681E-2</v>
      </c>
      <c r="G1262" s="2">
        <f t="shared" si="117"/>
        <v>2.45453318773605E-2</v>
      </c>
      <c r="H1262" s="2" t="str">
        <f t="shared" si="118"/>
        <v>Sell</v>
      </c>
    </row>
    <row r="1263" spans="1:8" ht="13.5" x14ac:dyDescent="0.25">
      <c r="A1263" s="3">
        <f>TITRES_STAT!B1266</f>
        <v>44623</v>
      </c>
      <c r="B1263" s="5">
        <f>TITRES_STAT!D1266</f>
        <v>2.2930999999999999</v>
      </c>
      <c r="C1263" s="2">
        <f t="shared" si="114"/>
        <v>2.2614291266575721</v>
      </c>
      <c r="D1263" s="2">
        <f t="shared" si="116"/>
        <v>2.2716931780318732</v>
      </c>
      <c r="E1263" s="2">
        <f t="shared" si="115"/>
        <v>-1.0264051374301086E-2</v>
      </c>
      <c r="F1263" s="2">
        <f t="shared" si="119"/>
        <v>-3.8373316392763965E-2</v>
      </c>
      <c r="G1263" s="2">
        <f t="shared" si="117"/>
        <v>2.8109265018462878E-2</v>
      </c>
      <c r="H1263" s="2" t="str">
        <f t="shared" si="118"/>
        <v>Sell</v>
      </c>
    </row>
    <row r="1264" spans="1:8" ht="13.5" x14ac:dyDescent="0.25">
      <c r="A1264" s="3">
        <f>TITRES_STAT!B1267</f>
        <v>44624</v>
      </c>
      <c r="B1264" s="5">
        <f>TITRES_STAT!D1267</f>
        <v>2.2858999999999998</v>
      </c>
      <c r="C1264" s="2">
        <f t="shared" si="114"/>
        <v>2.2663015687102535</v>
      </c>
      <c r="D1264" s="2">
        <f t="shared" si="116"/>
        <v>2.2727455352146975</v>
      </c>
      <c r="E1264" s="2">
        <f t="shared" si="115"/>
        <v>-6.4439665044440098E-3</v>
      </c>
      <c r="F1264" s="2">
        <f t="shared" si="119"/>
        <v>-3.1987446415099978E-2</v>
      </c>
      <c r="G1264" s="2">
        <f t="shared" si="117"/>
        <v>2.5543479910655968E-2</v>
      </c>
      <c r="H1264" s="2" t="str">
        <f t="shared" si="118"/>
        <v>Sell</v>
      </c>
    </row>
    <row r="1265" spans="1:8" ht="13.5" x14ac:dyDescent="0.25">
      <c r="A1265" s="3">
        <f>TITRES_STAT!B1268</f>
        <v>44627</v>
      </c>
      <c r="B1265" s="5">
        <f>TITRES_STAT!D1268</f>
        <v>2.2858999999999998</v>
      </c>
      <c r="C1265" s="2">
        <f t="shared" si="114"/>
        <v>2.280409019677907</v>
      </c>
      <c r="D1265" s="2">
        <f t="shared" si="116"/>
        <v>2.2737199400136086</v>
      </c>
      <c r="E1265" s="2">
        <f t="shared" si="115"/>
        <v>6.6890796642984363E-3</v>
      </c>
      <c r="F1265" s="2">
        <f t="shared" si="119"/>
        <v>-2.4252141199220294E-2</v>
      </c>
      <c r="G1265" s="2">
        <f t="shared" si="117"/>
        <v>3.0941220863518731E-2</v>
      </c>
      <c r="H1265" s="2" t="str">
        <f t="shared" si="118"/>
        <v>Sell</v>
      </c>
    </row>
    <row r="1266" spans="1:8" ht="13.5" x14ac:dyDescent="0.25">
      <c r="A1266" s="3">
        <f>TITRES_STAT!B1269</f>
        <v>44628</v>
      </c>
      <c r="B1266" s="5">
        <f>TITRES_STAT!D1269</f>
        <v>2.2930999999999999</v>
      </c>
      <c r="C1266" s="2">
        <f t="shared" si="114"/>
        <v>2.289007632035152</v>
      </c>
      <c r="D1266" s="2">
        <f t="shared" si="116"/>
        <v>2.2751555000126005</v>
      </c>
      <c r="E1266" s="2">
        <f t="shared" si="115"/>
        <v>1.3852132022551533E-2</v>
      </c>
      <c r="F1266" s="2">
        <f t="shared" si="119"/>
        <v>-1.663128655486593E-2</v>
      </c>
      <c r="G1266" s="2">
        <f t="shared" si="117"/>
        <v>3.0483418577417463E-2</v>
      </c>
      <c r="H1266" s="2" t="str">
        <f t="shared" si="118"/>
        <v>Sell</v>
      </c>
    </row>
    <row r="1267" spans="1:8" ht="13.5" x14ac:dyDescent="0.25">
      <c r="A1267" s="3">
        <f>TITRES_STAT!B1270</f>
        <v>44629</v>
      </c>
      <c r="B1267" s="5">
        <f>TITRES_STAT!D1270</f>
        <v>2.2930999999999999</v>
      </c>
      <c r="C1267" s="2">
        <f t="shared" si="114"/>
        <v>2.3029449194143594</v>
      </c>
      <c r="D1267" s="2">
        <f t="shared" si="116"/>
        <v>2.2764847222338891</v>
      </c>
      <c r="E1267" s="2">
        <f t="shared" si="115"/>
        <v>2.6460197180470324E-2</v>
      </c>
      <c r="F1267" s="2">
        <f t="shared" si="119"/>
        <v>-8.0129898077986785E-3</v>
      </c>
      <c r="G1267" s="2">
        <f t="shared" si="117"/>
        <v>3.4473186988269004E-2</v>
      </c>
      <c r="H1267" s="2" t="str">
        <f t="shared" si="118"/>
        <v>Sell</v>
      </c>
    </row>
    <row r="1268" spans="1:8" ht="13.5" x14ac:dyDescent="0.25">
      <c r="A1268" s="3">
        <f>TITRES_STAT!B1271</f>
        <v>44630</v>
      </c>
      <c r="B1268" s="5">
        <f>TITRES_STAT!D1271</f>
        <v>2.2858999999999998</v>
      </c>
      <c r="C1268" s="2">
        <f t="shared" si="114"/>
        <v>2.3036457010429197</v>
      </c>
      <c r="D1268" s="2">
        <f t="shared" si="116"/>
        <v>2.2771821502165639</v>
      </c>
      <c r="E1268" s="2">
        <f t="shared" si="115"/>
        <v>2.6463550826355764E-2</v>
      </c>
      <c r="F1268" s="2">
        <f t="shared" si="119"/>
        <v>-1.1176816809677897E-3</v>
      </c>
      <c r="G1268" s="2">
        <f t="shared" si="117"/>
        <v>2.7581232507323555E-2</v>
      </c>
      <c r="H1268" s="2" t="str">
        <f t="shared" si="118"/>
        <v>Sell</v>
      </c>
    </row>
    <row r="1269" spans="1:8" ht="13.5" x14ac:dyDescent="0.25">
      <c r="A1269" s="3">
        <f>TITRES_STAT!B1272</f>
        <v>44631</v>
      </c>
      <c r="B1269" s="5">
        <f>TITRES_STAT!D1272</f>
        <v>2.2858999999999998</v>
      </c>
      <c r="C1269" s="2">
        <f t="shared" si="114"/>
        <v>2.3097771316517011</v>
      </c>
      <c r="D1269" s="2">
        <f t="shared" si="116"/>
        <v>2.2778279168671887</v>
      </c>
      <c r="E1269" s="2">
        <f t="shared" si="115"/>
        <v>3.1949214784512403E-2</v>
      </c>
      <c r="F1269" s="2">
        <f t="shared" si="119"/>
        <v>5.495697612128249E-3</v>
      </c>
      <c r="G1269" s="2">
        <f t="shared" si="117"/>
        <v>2.6453517172384155E-2</v>
      </c>
      <c r="H1269" s="2" t="str">
        <f t="shared" si="118"/>
        <v>Sell</v>
      </c>
    </row>
    <row r="1270" spans="1:8" ht="13.5" x14ac:dyDescent="0.25">
      <c r="A1270" s="3">
        <f>TITRES_STAT!B1273</f>
        <v>44634</v>
      </c>
      <c r="B1270" s="5">
        <f>TITRES_STAT!D1273</f>
        <v>2.2930999999999999</v>
      </c>
      <c r="C1270" s="2">
        <f t="shared" si="114"/>
        <v>2.3249498806283624</v>
      </c>
      <c r="D1270" s="2">
        <f t="shared" si="116"/>
        <v>2.2789591822844337</v>
      </c>
      <c r="E1270" s="2">
        <f t="shared" si="115"/>
        <v>4.599069834392866E-2</v>
      </c>
      <c r="F1270" s="2">
        <f t="shared" si="119"/>
        <v>1.3594697758488332E-2</v>
      </c>
      <c r="G1270" s="2">
        <f t="shared" si="117"/>
        <v>3.2396000585440329E-2</v>
      </c>
      <c r="H1270" s="2" t="str">
        <f t="shared" si="118"/>
        <v>Sell</v>
      </c>
    </row>
    <row r="1271" spans="1:8" ht="13.5" x14ac:dyDescent="0.25">
      <c r="A1271" s="3">
        <f>TITRES_STAT!B1274</f>
        <v>44635</v>
      </c>
      <c r="B1271" s="5">
        <f>TITRES_STAT!D1274</f>
        <v>2.3218999999999999</v>
      </c>
      <c r="C1271" s="2">
        <f t="shared" si="114"/>
        <v>2.3377883605316914</v>
      </c>
      <c r="D1271" s="2">
        <f t="shared" si="116"/>
        <v>2.2821399835966982</v>
      </c>
      <c r="E1271" s="2">
        <f t="shared" si="115"/>
        <v>5.5648376934993138E-2</v>
      </c>
      <c r="F1271" s="2">
        <f t="shared" si="119"/>
        <v>2.2005433593789293E-2</v>
      </c>
      <c r="G1271" s="2">
        <f t="shared" si="117"/>
        <v>3.3642943341203844E-2</v>
      </c>
      <c r="H1271" s="2" t="str">
        <f t="shared" si="118"/>
        <v>Sell</v>
      </c>
    </row>
    <row r="1272" spans="1:8" ht="13.5" x14ac:dyDescent="0.25">
      <c r="A1272" s="3">
        <f>TITRES_STAT!B1275</f>
        <v>44636</v>
      </c>
      <c r="B1272" s="5">
        <f>TITRES_STAT!D1275</f>
        <v>2.3147000000000002</v>
      </c>
      <c r="C1272" s="2">
        <f t="shared" si="114"/>
        <v>2.3464363050652772</v>
      </c>
      <c r="D1272" s="2">
        <f t="shared" si="116"/>
        <v>2.2845518366636095</v>
      </c>
      <c r="E1272" s="2">
        <f t="shared" si="115"/>
        <v>6.1884468401667725E-2</v>
      </c>
      <c r="F1272" s="2">
        <f t="shared" si="119"/>
        <v>2.9981240555364982E-2</v>
      </c>
      <c r="G1272" s="2">
        <f t="shared" si="117"/>
        <v>3.1903227846302742E-2</v>
      </c>
      <c r="H1272" s="2" t="str">
        <f t="shared" si="118"/>
        <v>Sell</v>
      </c>
    </row>
    <row r="1273" spans="1:8" ht="13.5" x14ac:dyDescent="0.25">
      <c r="A1273" s="3">
        <f>TITRES_STAT!B1276</f>
        <v>44637</v>
      </c>
      <c r="B1273" s="5">
        <f>TITRES_STAT!D1276</f>
        <v>2.3075000000000001</v>
      </c>
      <c r="C1273" s="2">
        <f t="shared" si="114"/>
        <v>2.3382307196706194</v>
      </c>
      <c r="D1273" s="2">
        <f t="shared" si="116"/>
        <v>2.2862517006144536</v>
      </c>
      <c r="E1273" s="2">
        <f t="shared" si="115"/>
        <v>5.1979019056165754E-2</v>
      </c>
      <c r="F1273" s="2">
        <f t="shared" si="119"/>
        <v>3.4380796255525141E-2</v>
      </c>
      <c r="G1273" s="2">
        <f t="shared" si="117"/>
        <v>1.7598222800640613E-2</v>
      </c>
      <c r="H1273" s="2" t="str">
        <f t="shared" si="118"/>
        <v>Sell</v>
      </c>
    </row>
    <row r="1274" spans="1:8" ht="13.5" x14ac:dyDescent="0.25">
      <c r="A1274" s="3">
        <f>TITRES_STAT!B1277</f>
        <v>44638</v>
      </c>
      <c r="B1274" s="5">
        <f>TITRES_STAT!D1277</f>
        <v>2.3075000000000001</v>
      </c>
      <c r="C1274" s="2">
        <f t="shared" si="114"/>
        <v>2.3301798397212932</v>
      </c>
      <c r="D1274" s="2">
        <f t="shared" si="116"/>
        <v>2.2878256487170869</v>
      </c>
      <c r="E1274" s="2">
        <f t="shared" si="115"/>
        <v>4.2354191004206232E-2</v>
      </c>
      <c r="F1274" s="2">
        <f t="shared" si="119"/>
        <v>3.5975475205261363E-2</v>
      </c>
      <c r="G1274" s="2">
        <f t="shared" si="117"/>
        <v>6.3787157989448687E-3</v>
      </c>
      <c r="H1274" s="2" t="str">
        <f t="shared" si="118"/>
        <v>Sell</v>
      </c>
    </row>
    <row r="1275" spans="1:8" ht="13.5" x14ac:dyDescent="0.25">
      <c r="A1275" s="3">
        <f>TITRES_STAT!B1278</f>
        <v>44641</v>
      </c>
      <c r="B1275" s="5">
        <f>TITRES_STAT!D1278</f>
        <v>2.2787000000000002</v>
      </c>
      <c r="C1275" s="2">
        <f t="shared" si="114"/>
        <v>2.323367556687248</v>
      </c>
      <c r="D1275" s="2">
        <f t="shared" si="116"/>
        <v>2.2871496747380435</v>
      </c>
      <c r="E1275" s="2">
        <f t="shared" si="115"/>
        <v>3.62178819492045E-2</v>
      </c>
      <c r="F1275" s="2">
        <f t="shared" si="119"/>
        <v>3.6023956554049996E-2</v>
      </c>
      <c r="G1275" s="2">
        <f t="shared" si="117"/>
        <v>1.9392539515450391E-4</v>
      </c>
      <c r="H1275" s="2" t="str">
        <f t="shared" si="118"/>
        <v>Sell</v>
      </c>
    </row>
    <row r="1276" spans="1:8" ht="13.5" x14ac:dyDescent="0.25">
      <c r="A1276" s="3">
        <f>TITRES_STAT!B1279</f>
        <v>44642</v>
      </c>
      <c r="B1276" s="5">
        <f>TITRES_STAT!D1279</f>
        <v>2.2425999999999999</v>
      </c>
      <c r="C1276" s="2">
        <f t="shared" si="114"/>
        <v>2.3187110095045944</v>
      </c>
      <c r="D1276" s="2">
        <f t="shared" si="116"/>
        <v>2.2838496988315216</v>
      </c>
      <c r="E1276" s="2">
        <f t="shared" si="115"/>
        <v>3.4861310673072854E-2</v>
      </c>
      <c r="F1276" s="2">
        <f t="shared" si="119"/>
        <v>3.5791427377854568E-2</v>
      </c>
      <c r="G1276" s="2">
        <f t="shared" si="117"/>
        <v>-9.3011670478171382E-4</v>
      </c>
      <c r="H1276" s="2" t="str">
        <f t="shared" si="118"/>
        <v>Hold</v>
      </c>
    </row>
    <row r="1277" spans="1:8" ht="13.5" x14ac:dyDescent="0.25">
      <c r="A1277" s="3">
        <f>TITRES_STAT!B1280</f>
        <v>44643</v>
      </c>
      <c r="B1277" s="5">
        <f>TITRES_STAT!D1280</f>
        <v>2.2787000000000002</v>
      </c>
      <c r="C1277" s="2">
        <f t="shared" si="114"/>
        <v>2.3147708541961953</v>
      </c>
      <c r="D1277" s="2">
        <f t="shared" si="116"/>
        <v>2.2834682396588164</v>
      </c>
      <c r="E1277" s="2">
        <f t="shared" si="115"/>
        <v>3.1302614537378926E-2</v>
      </c>
      <c r="F1277" s="2">
        <f t="shared" si="119"/>
        <v>3.4893664809759438E-2</v>
      </c>
      <c r="G1277" s="2">
        <f t="shared" si="117"/>
        <v>-3.5910502723805124E-3</v>
      </c>
      <c r="H1277" s="2" t="str">
        <f t="shared" si="118"/>
        <v>Hold</v>
      </c>
    </row>
    <row r="1278" spans="1:8" ht="13.5" x14ac:dyDescent="0.25">
      <c r="A1278" s="3">
        <f>TITRES_STAT!B1281</f>
        <v>44644</v>
      </c>
      <c r="B1278" s="5">
        <f>TITRES_STAT!D1281</f>
        <v>2.2787000000000002</v>
      </c>
      <c r="C1278" s="2">
        <f t="shared" si="114"/>
        <v>2.3103291843198575</v>
      </c>
      <c r="D1278" s="2">
        <f t="shared" si="116"/>
        <v>2.2831150367211261</v>
      </c>
      <c r="E1278" s="2">
        <f t="shared" si="115"/>
        <v>2.7214147598731309E-2</v>
      </c>
      <c r="F1278" s="2">
        <f t="shared" si="119"/>
        <v>3.3357761367553813E-2</v>
      </c>
      <c r="G1278" s="2">
        <f t="shared" si="117"/>
        <v>-6.1436137688225048E-3</v>
      </c>
      <c r="H1278" s="2" t="str">
        <f t="shared" si="118"/>
        <v>Hold</v>
      </c>
    </row>
    <row r="1279" spans="1:8" ht="13.5" x14ac:dyDescent="0.25">
      <c r="A1279" s="3">
        <f>TITRES_STAT!B1282</f>
        <v>44645</v>
      </c>
      <c r="B1279" s="5">
        <f>TITRES_STAT!D1282</f>
        <v>2.2787000000000002</v>
      </c>
      <c r="C1279" s="2">
        <f t="shared" si="114"/>
        <v>2.3065708482706486</v>
      </c>
      <c r="D1279" s="2">
        <f t="shared" si="116"/>
        <v>2.2827879969640059</v>
      </c>
      <c r="E1279" s="2">
        <f t="shared" si="115"/>
        <v>2.3782851306642705E-2</v>
      </c>
      <c r="F1279" s="2">
        <f t="shared" si="119"/>
        <v>3.1442779355371597E-2</v>
      </c>
      <c r="G1279" s="2">
        <f t="shared" si="117"/>
        <v>-7.6599280487288923E-3</v>
      </c>
      <c r="H1279" s="2" t="str">
        <f t="shared" si="118"/>
        <v>Hold</v>
      </c>
    </row>
    <row r="1280" spans="1:8" ht="13.5" x14ac:dyDescent="0.25">
      <c r="A1280" s="3">
        <f>TITRES_STAT!B1283</f>
        <v>44648</v>
      </c>
      <c r="B1280" s="5">
        <f>TITRES_STAT!D1283</f>
        <v>2.2642000000000002</v>
      </c>
      <c r="C1280" s="2">
        <f t="shared" si="114"/>
        <v>2.3044984100751642</v>
      </c>
      <c r="D1280" s="2">
        <f t="shared" si="116"/>
        <v>2.2814111083000057</v>
      </c>
      <c r="E1280" s="2">
        <f t="shared" si="115"/>
        <v>2.3087301775158497E-2</v>
      </c>
      <c r="F1280" s="2">
        <f t="shared" si="119"/>
        <v>2.9771683839328978E-2</v>
      </c>
      <c r="G1280" s="2">
        <f t="shared" si="117"/>
        <v>-6.6843820641704806E-3</v>
      </c>
      <c r="H1280" s="2" t="str">
        <f t="shared" si="118"/>
        <v>Hold</v>
      </c>
    </row>
    <row r="1281" spans="1:8" ht="13.5" x14ac:dyDescent="0.25">
      <c r="A1281" s="3">
        <f>TITRES_STAT!B1284</f>
        <v>44649</v>
      </c>
      <c r="B1281" s="5">
        <f>TITRES_STAT!D1284</f>
        <v>2.2642000000000002</v>
      </c>
      <c r="C1281" s="2">
        <f t="shared" si="114"/>
        <v>2.307175577755908</v>
      </c>
      <c r="D1281" s="2">
        <f t="shared" si="116"/>
        <v>2.2801362113888941</v>
      </c>
      <c r="E1281" s="2">
        <f t="shared" si="115"/>
        <v>2.7039366367013873E-2</v>
      </c>
      <c r="F1281" s="2">
        <f t="shared" si="119"/>
        <v>2.9225220344865958E-2</v>
      </c>
      <c r="G1281" s="2">
        <f t="shared" si="117"/>
        <v>-2.1858539778520855E-3</v>
      </c>
      <c r="H1281" s="2" t="str">
        <f t="shared" si="118"/>
        <v>Hold</v>
      </c>
    </row>
    <row r="1282" spans="1:8" ht="13.5" x14ac:dyDescent="0.25">
      <c r="A1282" s="3">
        <f>TITRES_STAT!B1285</f>
        <v>44650</v>
      </c>
      <c r="B1282" s="5">
        <f>TITRES_STAT!D1285</f>
        <v>2.2570000000000001</v>
      </c>
      <c r="C1282" s="2">
        <f t="shared" si="114"/>
        <v>2.3083331811780758</v>
      </c>
      <c r="D1282" s="2">
        <f t="shared" si="116"/>
        <v>2.27842241795268</v>
      </c>
      <c r="E1282" s="2">
        <f t="shared" si="115"/>
        <v>2.9910763225395876E-2</v>
      </c>
      <c r="F1282" s="2">
        <f t="shared" si="119"/>
        <v>2.9362328920971945E-2</v>
      </c>
      <c r="G1282" s="2">
        <f t="shared" si="117"/>
        <v>5.4843430442393093E-4</v>
      </c>
      <c r="H1282" s="2" t="str">
        <f t="shared" si="118"/>
        <v>Sell</v>
      </c>
    </row>
    <row r="1283" spans="1:8" ht="13.5" x14ac:dyDescent="0.25">
      <c r="A1283" s="3">
        <f>TITRES_STAT!B1286</f>
        <v>44651</v>
      </c>
      <c r="B1283" s="5">
        <f>TITRES_STAT!D1286</f>
        <v>2.2570000000000001</v>
      </c>
      <c r="C1283" s="2">
        <f t="shared" si="114"/>
        <v>2.308204999458372</v>
      </c>
      <c r="D1283" s="2">
        <f t="shared" si="116"/>
        <v>2.2768355721784075</v>
      </c>
      <c r="E1283" s="2">
        <f t="shared" si="115"/>
        <v>3.1369427279964501E-2</v>
      </c>
      <c r="F1283" s="2">
        <f t="shared" si="119"/>
        <v>2.9763748592770457E-2</v>
      </c>
      <c r="G1283" s="2">
        <f t="shared" si="117"/>
        <v>1.605678687194044E-3</v>
      </c>
      <c r="H1283" s="2" t="str">
        <f t="shared" si="118"/>
        <v>Sell</v>
      </c>
    </row>
    <row r="1284" spans="1:8" ht="13.5" x14ac:dyDescent="0.25">
      <c r="A1284" s="3">
        <f>TITRES_STAT!B1287</f>
        <v>44652</v>
      </c>
      <c r="B1284" s="5">
        <f>TITRES_STAT!D1287</f>
        <v>2.2353999999999998</v>
      </c>
      <c r="C1284" s="2">
        <f t="shared" si="114"/>
        <v>2.3080965380032379</v>
      </c>
      <c r="D1284" s="2">
        <f t="shared" si="116"/>
        <v>2.2737662705355626</v>
      </c>
      <c r="E1284" s="2">
        <f t="shared" si="115"/>
        <v>3.4330267467675313E-2</v>
      </c>
      <c r="F1284" s="2">
        <f t="shared" si="119"/>
        <v>3.067705236775143E-2</v>
      </c>
      <c r="G1284" s="2">
        <f t="shared" si="117"/>
        <v>3.653215099923883E-3</v>
      </c>
      <c r="H1284" s="2" t="str">
        <f t="shared" si="118"/>
        <v>Sell</v>
      </c>
    </row>
    <row r="1285" spans="1:8" ht="13.5" x14ac:dyDescent="0.25">
      <c r="A1285" s="3">
        <f>TITRES_STAT!B1288</f>
        <v>44655</v>
      </c>
      <c r="B1285" s="5">
        <f>TITRES_STAT!D1288</f>
        <v>2.3075000000000001</v>
      </c>
      <c r="C1285" s="2">
        <f t="shared" si="114"/>
        <v>2.3035739936950477</v>
      </c>
      <c r="D1285" s="2">
        <f t="shared" si="116"/>
        <v>2.2762650653107057</v>
      </c>
      <c r="E1285" s="2">
        <f t="shared" si="115"/>
        <v>2.7308928384341957E-2</v>
      </c>
      <c r="F1285" s="2">
        <f t="shared" si="119"/>
        <v>3.0003427571069538E-2</v>
      </c>
      <c r="G1285" s="2">
        <f t="shared" si="117"/>
        <v>-2.6944991867275808E-3</v>
      </c>
      <c r="H1285" s="2" t="str">
        <f t="shared" si="118"/>
        <v>Hold</v>
      </c>
    </row>
    <row r="1286" spans="1:8" ht="13.5" x14ac:dyDescent="0.25">
      <c r="A1286" s="3">
        <f>TITRES_STAT!B1289</f>
        <v>44656</v>
      </c>
      <c r="B1286" s="5">
        <f>TITRES_STAT!D1289</f>
        <v>2.2930999999999999</v>
      </c>
      <c r="C1286" s="2">
        <f t="shared" si="114"/>
        <v>2.2941933792804248</v>
      </c>
      <c r="D1286" s="2">
        <f t="shared" si="116"/>
        <v>2.2775120975099128</v>
      </c>
      <c r="E1286" s="2">
        <f t="shared" si="115"/>
        <v>1.668128177051198E-2</v>
      </c>
      <c r="F1286" s="2">
        <f t="shared" si="119"/>
        <v>2.7338998410958028E-2</v>
      </c>
      <c r="G1286" s="2">
        <f t="shared" si="117"/>
        <v>-1.0657716640446048E-2</v>
      </c>
      <c r="H1286" s="2" t="str">
        <f t="shared" si="118"/>
        <v>Hold</v>
      </c>
    </row>
    <row r="1287" spans="1:8" ht="13.5" x14ac:dyDescent="0.25">
      <c r="A1287" s="3">
        <f>TITRES_STAT!B1290</f>
        <v>44657</v>
      </c>
      <c r="B1287" s="5">
        <f>TITRES_STAT!D1290</f>
        <v>2.2930999999999999</v>
      </c>
      <c r="C1287" s="2">
        <f t="shared" si="114"/>
        <v>2.2918097824680519</v>
      </c>
      <c r="D1287" s="2">
        <f t="shared" si="116"/>
        <v>2.2786667569536228</v>
      </c>
      <c r="E1287" s="2">
        <f t="shared" si="115"/>
        <v>1.3143025514429141E-2</v>
      </c>
      <c r="F1287" s="2">
        <f t="shared" si="119"/>
        <v>2.4499803831652251E-2</v>
      </c>
      <c r="G1287" s="2">
        <f t="shared" si="117"/>
        <v>-1.135677831722311E-2</v>
      </c>
      <c r="H1287" s="2" t="str">
        <f t="shared" si="118"/>
        <v>Hold</v>
      </c>
    </row>
    <row r="1288" spans="1:8" ht="13.5" x14ac:dyDescent="0.25">
      <c r="A1288" s="3">
        <f>TITRES_STAT!B1291</f>
        <v>44658</v>
      </c>
      <c r="B1288" s="5">
        <f>TITRES_STAT!D1291</f>
        <v>2.3075000000000001</v>
      </c>
      <c r="C1288" s="2">
        <f t="shared" si="114"/>
        <v>2.2897928928575824</v>
      </c>
      <c r="D1288" s="2">
        <f t="shared" si="116"/>
        <v>2.2808025527348361</v>
      </c>
      <c r="E1288" s="2">
        <f t="shared" si="115"/>
        <v>8.9903401227462432E-3</v>
      </c>
      <c r="F1288" s="2">
        <f t="shared" si="119"/>
        <v>2.139791108987105E-2</v>
      </c>
      <c r="G1288" s="2">
        <f t="shared" si="117"/>
        <v>-1.2407570967124807E-2</v>
      </c>
      <c r="H1288" s="2" t="str">
        <f t="shared" si="118"/>
        <v>Hold</v>
      </c>
    </row>
    <row r="1289" spans="1:8" ht="13.5" x14ac:dyDescent="0.25">
      <c r="A1289" s="3">
        <f>TITRES_STAT!B1292</f>
        <v>44659</v>
      </c>
      <c r="B1289" s="5">
        <f>TITRES_STAT!D1292</f>
        <v>2.3003</v>
      </c>
      <c r="C1289" s="2">
        <f t="shared" si="114"/>
        <v>2.2880862939564159</v>
      </c>
      <c r="D1289" s="2">
        <f t="shared" si="116"/>
        <v>2.2822468080878111</v>
      </c>
      <c r="E1289" s="2">
        <f t="shared" si="115"/>
        <v>5.8394858686048323E-3</v>
      </c>
      <c r="F1289" s="2">
        <f t="shared" si="119"/>
        <v>1.8286226045617807E-2</v>
      </c>
      <c r="G1289" s="2">
        <f t="shared" si="117"/>
        <v>-1.2446740177012975E-2</v>
      </c>
      <c r="H1289" s="2" t="str">
        <f t="shared" si="118"/>
        <v>Hold</v>
      </c>
    </row>
    <row r="1290" spans="1:8" ht="13.5" x14ac:dyDescent="0.25">
      <c r="A1290" s="3">
        <f>TITRES_STAT!B1293</f>
        <v>44662</v>
      </c>
      <c r="B1290" s="5">
        <f>TITRES_STAT!D1293</f>
        <v>2.2930999999999999</v>
      </c>
      <c r="C1290" s="2">
        <f t="shared" si="114"/>
        <v>2.2844114795015829</v>
      </c>
      <c r="D1290" s="2">
        <f t="shared" si="116"/>
        <v>2.2830507482294546</v>
      </c>
      <c r="E1290" s="2">
        <f t="shared" si="115"/>
        <v>1.3607312721282128E-3</v>
      </c>
      <c r="F1290" s="2">
        <f t="shared" si="119"/>
        <v>1.490112709091989E-2</v>
      </c>
      <c r="G1290" s="2">
        <f t="shared" si="117"/>
        <v>-1.3540395818791677E-2</v>
      </c>
      <c r="H1290" s="2" t="str">
        <f t="shared" si="118"/>
        <v>Hold</v>
      </c>
    </row>
    <row r="1291" spans="1:8" ht="13.5" x14ac:dyDescent="0.25">
      <c r="A1291" s="3">
        <f>TITRES_STAT!B1294</f>
        <v>44663</v>
      </c>
      <c r="B1291" s="5">
        <f>TITRES_STAT!D1294</f>
        <v>2.2930999999999999</v>
      </c>
      <c r="C1291" s="2">
        <f t="shared" si="114"/>
        <v>2.2813020211167241</v>
      </c>
      <c r="D1291" s="2">
        <f t="shared" si="116"/>
        <v>2.2837951372494949</v>
      </c>
      <c r="E1291" s="2">
        <f t="shared" si="115"/>
        <v>-2.4931161327708118E-3</v>
      </c>
      <c r="F1291" s="2">
        <f t="shared" si="119"/>
        <v>1.1422278446181751E-2</v>
      </c>
      <c r="G1291" s="2">
        <f t="shared" si="117"/>
        <v>-1.3915394578952562E-2</v>
      </c>
      <c r="H1291" s="2" t="str">
        <f t="shared" si="118"/>
        <v>Hold</v>
      </c>
    </row>
    <row r="1292" spans="1:8" ht="13.5" x14ac:dyDescent="0.25">
      <c r="A1292" s="3">
        <f>TITRES_STAT!B1295</f>
        <v>44664</v>
      </c>
      <c r="B1292" s="5">
        <f>TITRES_STAT!D1295</f>
        <v>2.2930999999999999</v>
      </c>
      <c r="C1292" s="2">
        <f t="shared" si="114"/>
        <v>2.2775632486372284</v>
      </c>
      <c r="D1292" s="2">
        <f t="shared" si="116"/>
        <v>2.2844843863421249</v>
      </c>
      <c r="E1292" s="2">
        <f t="shared" si="115"/>
        <v>-6.9211377048965517E-3</v>
      </c>
      <c r="F1292" s="2">
        <f t="shared" si="119"/>
        <v>7.7535952159660908E-3</v>
      </c>
      <c r="G1292" s="2">
        <f t="shared" si="117"/>
        <v>-1.4674732920862642E-2</v>
      </c>
      <c r="H1292" s="2" t="str">
        <f t="shared" si="118"/>
        <v>Hold</v>
      </c>
    </row>
    <row r="1293" spans="1:8" ht="13.5" x14ac:dyDescent="0.25">
      <c r="A1293" s="3">
        <f>TITRES_STAT!B1296</f>
        <v>44665</v>
      </c>
      <c r="B1293" s="5">
        <f>TITRES_STAT!D1296</f>
        <v>2.2930999999999999</v>
      </c>
      <c r="C1293" s="2">
        <f t="shared" si="114"/>
        <v>2.2743996719238089</v>
      </c>
      <c r="D1293" s="2">
        <f t="shared" si="116"/>
        <v>2.2851225799464117</v>
      </c>
      <c r="E1293" s="2">
        <f t="shared" si="115"/>
        <v>-1.0722908022602784E-2</v>
      </c>
      <c r="F1293" s="2">
        <f t="shared" si="119"/>
        <v>4.0582945682523155E-3</v>
      </c>
      <c r="G1293" s="2">
        <f t="shared" si="117"/>
        <v>-1.4781202590855099E-2</v>
      </c>
      <c r="H1293" s="2" t="str">
        <f t="shared" si="118"/>
        <v>Hold</v>
      </c>
    </row>
    <row r="1294" spans="1:8" ht="13.5" x14ac:dyDescent="0.25">
      <c r="A1294" s="3">
        <f>TITRES_STAT!B1297</f>
        <v>44666</v>
      </c>
      <c r="B1294" s="5">
        <f>TITRES_STAT!D1297</f>
        <v>2.2858999999999998</v>
      </c>
      <c r="C1294" s="2">
        <f t="shared" si="114"/>
        <v>2.2683997223970689</v>
      </c>
      <c r="D1294" s="2">
        <f t="shared" si="116"/>
        <v>2.2851801666170477</v>
      </c>
      <c r="E1294" s="2">
        <f t="shared" si="115"/>
        <v>-1.6780444219978818E-2</v>
      </c>
      <c r="F1294" s="2">
        <f t="shared" si="119"/>
        <v>-1.0945318939391139E-4</v>
      </c>
      <c r="G1294" s="2">
        <f t="shared" si="117"/>
        <v>-1.6670991030584906E-2</v>
      </c>
      <c r="H1294" s="2" t="str">
        <f t="shared" si="118"/>
        <v>Hold</v>
      </c>
    </row>
    <row r="1295" spans="1:8" ht="13.5" x14ac:dyDescent="0.25">
      <c r="A1295" s="3">
        <f>TITRES_STAT!B1298</f>
        <v>44669</v>
      </c>
      <c r="B1295" s="5">
        <f>TITRES_STAT!D1298</f>
        <v>2.3075000000000001</v>
      </c>
      <c r="C1295" s="2">
        <f t="shared" ref="C1295:C1358" si="120">$C$4*B1285+C1294*(1-$C$4)</f>
        <v>2.2744151497205967</v>
      </c>
      <c r="D1295" s="2">
        <f t="shared" si="116"/>
        <v>2.2868334876083773</v>
      </c>
      <c r="E1295" s="2">
        <f t="shared" si="115"/>
        <v>-1.2418337887780684E-2</v>
      </c>
      <c r="F1295" s="2">
        <f t="shared" si="119"/>
        <v>-2.5712301290712657E-3</v>
      </c>
      <c r="G1295" s="2">
        <f t="shared" si="117"/>
        <v>-9.847107758709419E-3</v>
      </c>
      <c r="H1295" s="2" t="str">
        <f t="shared" si="118"/>
        <v>Hold</v>
      </c>
    </row>
    <row r="1296" spans="1:8" ht="13.5" x14ac:dyDescent="0.25">
      <c r="A1296" s="3">
        <f>TITRES_STAT!B1299</f>
        <v>44670</v>
      </c>
      <c r="B1296" s="5">
        <f>TITRES_STAT!D1299</f>
        <v>2.3075000000000001</v>
      </c>
      <c r="C1296" s="2">
        <f t="shared" si="120"/>
        <v>2.2772897420712739</v>
      </c>
      <c r="D1296" s="2">
        <f t="shared" si="116"/>
        <v>2.2883643403781271</v>
      </c>
      <c r="E1296" s="2">
        <f t="shared" si="115"/>
        <v>-1.1074598306853201E-2</v>
      </c>
      <c r="F1296" s="2">
        <f t="shared" si="119"/>
        <v>-4.2719037646276534E-3</v>
      </c>
      <c r="G1296" s="2">
        <f t="shared" si="117"/>
        <v>-6.8026945422255472E-3</v>
      </c>
      <c r="H1296" s="2" t="str">
        <f t="shared" si="118"/>
        <v>Hold</v>
      </c>
    </row>
    <row r="1297" spans="1:8" ht="13.5" x14ac:dyDescent="0.25">
      <c r="A1297" s="3">
        <f>TITRES_STAT!B1300</f>
        <v>44671</v>
      </c>
      <c r="B1297" s="5">
        <f>TITRES_STAT!D1300</f>
        <v>2.3075000000000001</v>
      </c>
      <c r="C1297" s="2">
        <f t="shared" si="120"/>
        <v>2.2797220894449239</v>
      </c>
      <c r="D1297" s="2">
        <f t="shared" si="116"/>
        <v>2.2897817966464142</v>
      </c>
      <c r="E1297" s="2">
        <f t="shared" si="115"/>
        <v>-1.0059707201490298E-2</v>
      </c>
      <c r="F1297" s="2">
        <f t="shared" si="119"/>
        <v>-5.4294644520001822E-3</v>
      </c>
      <c r="G1297" s="2">
        <f t="shared" si="117"/>
        <v>-4.6302427494901155E-3</v>
      </c>
      <c r="H1297" s="2" t="str">
        <f t="shared" si="118"/>
        <v>Hold</v>
      </c>
    </row>
    <row r="1298" spans="1:8" ht="13.5" x14ac:dyDescent="0.25">
      <c r="A1298" s="3">
        <f>TITRES_STAT!B1301</f>
        <v>44672</v>
      </c>
      <c r="B1298" s="5">
        <f>TITRES_STAT!D1301</f>
        <v>2.1777000000000002</v>
      </c>
      <c r="C1298" s="2">
        <f t="shared" si="120"/>
        <v>2.283995614145705</v>
      </c>
      <c r="D1298" s="2">
        <f t="shared" si="116"/>
        <v>2.2814794413392723</v>
      </c>
      <c r="E1298" s="2">
        <f t="shared" si="115"/>
        <v>2.5161728064326816E-3</v>
      </c>
      <c r="F1298" s="2">
        <f t="shared" si="119"/>
        <v>-3.8403370003136095E-3</v>
      </c>
      <c r="G1298" s="2">
        <f t="shared" si="117"/>
        <v>6.3565098067462911E-3</v>
      </c>
      <c r="H1298" s="2" t="str">
        <f t="shared" si="118"/>
        <v>Sell</v>
      </c>
    </row>
    <row r="1299" spans="1:8" ht="13.5" x14ac:dyDescent="0.25">
      <c r="A1299" s="3">
        <f>TITRES_STAT!B1302</f>
        <v>44673</v>
      </c>
      <c r="B1299" s="5">
        <f>TITRES_STAT!D1302</f>
        <v>2.2498</v>
      </c>
      <c r="C1299" s="2">
        <f t="shared" si="120"/>
        <v>2.2865039812002119</v>
      </c>
      <c r="D1299" s="2">
        <f t="shared" si="116"/>
        <v>2.279132816054882</v>
      </c>
      <c r="E1299" s="2">
        <f t="shared" si="115"/>
        <v>7.3711651453298721E-3</v>
      </c>
      <c r="F1299" s="2">
        <f t="shared" si="119"/>
        <v>-1.5980365711849133E-3</v>
      </c>
      <c r="G1299" s="2">
        <f t="shared" si="117"/>
        <v>8.9692017165147846E-3</v>
      </c>
      <c r="H1299" s="2" t="str">
        <f t="shared" si="118"/>
        <v>Sell</v>
      </c>
    </row>
    <row r="1300" spans="1:8" ht="13.5" x14ac:dyDescent="0.25">
      <c r="A1300" s="3">
        <f>TITRES_STAT!B1303</f>
        <v>44676</v>
      </c>
      <c r="B1300" s="5">
        <f>TITRES_STAT!D1303</f>
        <v>2.2498</v>
      </c>
      <c r="C1300" s="2">
        <f t="shared" si="120"/>
        <v>2.2875187533232562</v>
      </c>
      <c r="D1300" s="2">
        <f t="shared" si="116"/>
        <v>2.2769600148656317</v>
      </c>
      <c r="E1300" s="2">
        <f t="shared" si="115"/>
        <v>1.055873845762445E-2</v>
      </c>
      <c r="F1300" s="2">
        <f t="shared" si="119"/>
        <v>8.3331843457695926E-4</v>
      </c>
      <c r="G1300" s="2">
        <f t="shared" si="117"/>
        <v>9.7254200230474912E-3</v>
      </c>
      <c r="H1300" s="2" t="str">
        <f t="shared" si="118"/>
        <v>Sell</v>
      </c>
    </row>
    <row r="1301" spans="1:8" ht="13.5" x14ac:dyDescent="0.25">
      <c r="A1301" s="3">
        <f>TITRES_STAT!B1304</f>
        <v>44677</v>
      </c>
      <c r="B1301" s="5">
        <f>TITRES_STAT!D1304</f>
        <v>2.2498</v>
      </c>
      <c r="C1301" s="2">
        <f t="shared" si="120"/>
        <v>2.2883774066581397</v>
      </c>
      <c r="D1301" s="2">
        <f t="shared" si="116"/>
        <v>2.2749481619126222</v>
      </c>
      <c r="E1301" s="2">
        <f t="shared" si="115"/>
        <v>1.3429244745517543E-2</v>
      </c>
      <c r="F1301" s="2">
        <f t="shared" si="119"/>
        <v>3.3525036967650759E-3</v>
      </c>
      <c r="G1301" s="2">
        <f t="shared" si="117"/>
        <v>1.0076741048752468E-2</v>
      </c>
      <c r="H1301" s="2" t="str">
        <f t="shared" si="118"/>
        <v>Sell</v>
      </c>
    </row>
    <row r="1302" spans="1:8" ht="13.5" x14ac:dyDescent="0.25">
      <c r="A1302" s="3">
        <f>TITRES_STAT!B1305</f>
        <v>44678</v>
      </c>
      <c r="B1302" s="5">
        <f>TITRES_STAT!D1305</f>
        <v>2.2498</v>
      </c>
      <c r="C1302" s="2">
        <f t="shared" si="120"/>
        <v>2.2891039594799643</v>
      </c>
      <c r="D1302" s="2">
        <f t="shared" si="116"/>
        <v>2.2730853351042799</v>
      </c>
      <c r="E1302" s="2">
        <f t="shared" si="115"/>
        <v>1.6018624375684354E-2</v>
      </c>
      <c r="F1302" s="2">
        <f t="shared" si="119"/>
        <v>5.8857278325489312E-3</v>
      </c>
      <c r="G1302" s="2">
        <f t="shared" si="117"/>
        <v>1.0132896543135423E-2</v>
      </c>
      <c r="H1302" s="2" t="str">
        <f t="shared" si="118"/>
        <v>Sell</v>
      </c>
    </row>
    <row r="1303" spans="1:8" ht="13.5" x14ac:dyDescent="0.25">
      <c r="A1303" s="3">
        <f>TITRES_STAT!B1306</f>
        <v>44679</v>
      </c>
      <c r="B1303" s="5">
        <f>TITRES_STAT!D1306</f>
        <v>2.2498</v>
      </c>
      <c r="C1303" s="2">
        <f t="shared" si="120"/>
        <v>2.2897187349445849</v>
      </c>
      <c r="D1303" s="2">
        <f t="shared" si="116"/>
        <v>2.2713604954669262</v>
      </c>
      <c r="E1303" s="2">
        <f t="shared" si="115"/>
        <v>1.8358239477658689E-2</v>
      </c>
      <c r="F1303" s="2">
        <f t="shared" si="119"/>
        <v>8.3802301615708823E-3</v>
      </c>
      <c r="G1303" s="2">
        <f t="shared" si="117"/>
        <v>9.9780093160878065E-3</v>
      </c>
      <c r="H1303" s="2" t="str">
        <f t="shared" si="118"/>
        <v>Sell</v>
      </c>
    </row>
    <row r="1304" spans="1:8" ht="13.5" x14ac:dyDescent="0.25">
      <c r="A1304" s="3">
        <f>TITRES_STAT!B1307</f>
        <v>44680</v>
      </c>
      <c r="B1304" s="5">
        <f>TITRES_STAT!D1307</f>
        <v>2.2498</v>
      </c>
      <c r="C1304" s="2">
        <f t="shared" si="120"/>
        <v>2.2891312372608028</v>
      </c>
      <c r="D1304" s="2">
        <f t="shared" si="116"/>
        <v>2.2697634217286358</v>
      </c>
      <c r="E1304" s="2">
        <f t="shared" si="115"/>
        <v>1.9367815532167043E-2</v>
      </c>
      <c r="F1304" s="2">
        <f t="shared" si="119"/>
        <v>1.0577747235690115E-2</v>
      </c>
      <c r="G1304" s="2">
        <f t="shared" si="117"/>
        <v>8.7900682964769279E-3</v>
      </c>
      <c r="H1304" s="2" t="str">
        <f t="shared" si="118"/>
        <v>Sell</v>
      </c>
    </row>
    <row r="1305" spans="1:8" ht="13.5" x14ac:dyDescent="0.25">
      <c r="A1305" s="3">
        <f>TITRES_STAT!B1308</f>
        <v>44685</v>
      </c>
      <c r="B1305" s="5">
        <f>TITRES_STAT!D1308</f>
        <v>2.1993</v>
      </c>
      <c r="C1305" s="2">
        <f t="shared" si="120"/>
        <v>2.2919572007591409</v>
      </c>
      <c r="D1305" s="2">
        <f t="shared" si="116"/>
        <v>2.2645439090079962</v>
      </c>
      <c r="E1305" s="2">
        <f t="shared" si="115"/>
        <v>2.7413291751144708E-2</v>
      </c>
      <c r="F1305" s="2">
        <f t="shared" si="119"/>
        <v>1.3944856138781034E-2</v>
      </c>
      <c r="G1305" s="2">
        <f t="shared" si="117"/>
        <v>1.3468435612363674E-2</v>
      </c>
      <c r="H1305" s="2" t="str">
        <f t="shared" si="118"/>
        <v>Sell</v>
      </c>
    </row>
    <row r="1306" spans="1:8" ht="13.5" x14ac:dyDescent="0.25">
      <c r="A1306" s="3">
        <f>TITRES_STAT!B1309</f>
        <v>44686</v>
      </c>
      <c r="B1306" s="5">
        <f>TITRES_STAT!D1309</f>
        <v>2.2065000000000001</v>
      </c>
      <c r="C1306" s="2">
        <f t="shared" si="120"/>
        <v>2.2943484006423502</v>
      </c>
      <c r="D1306" s="2">
        <f t="shared" si="116"/>
        <v>2.2602443601925892</v>
      </c>
      <c r="E1306" s="2">
        <f t="shared" si="115"/>
        <v>3.4104040449761008E-2</v>
      </c>
      <c r="F1306" s="2">
        <f t="shared" si="119"/>
        <v>1.7976693000977029E-2</v>
      </c>
      <c r="G1306" s="2">
        <f t="shared" si="117"/>
        <v>1.6127347448783979E-2</v>
      </c>
      <c r="H1306" s="2" t="str">
        <f t="shared" si="118"/>
        <v>Sell</v>
      </c>
    </row>
    <row r="1307" spans="1:8" ht="13.5" x14ac:dyDescent="0.25">
      <c r="A1307" s="3">
        <f>TITRES_STAT!B1310</f>
        <v>44687</v>
      </c>
      <c r="B1307" s="5">
        <f>TITRES_STAT!D1310</f>
        <v>2.2138</v>
      </c>
      <c r="C1307" s="2">
        <f t="shared" si="120"/>
        <v>2.2963717236204504</v>
      </c>
      <c r="D1307" s="2">
        <f t="shared" si="116"/>
        <v>2.2568040372153604</v>
      </c>
      <c r="E1307" s="2">
        <f t="shared" si="115"/>
        <v>3.9567686405090008E-2</v>
      </c>
      <c r="F1307" s="2">
        <f t="shared" si="119"/>
        <v>2.2294891681799628E-2</v>
      </c>
      <c r="G1307" s="2">
        <f t="shared" si="117"/>
        <v>1.727279472329038E-2</v>
      </c>
      <c r="H1307" s="2" t="str">
        <f t="shared" si="118"/>
        <v>Sell</v>
      </c>
    </row>
    <row r="1308" spans="1:8" ht="13.5" x14ac:dyDescent="0.25">
      <c r="A1308" s="3">
        <f>TITRES_STAT!B1311</f>
        <v>44690</v>
      </c>
      <c r="B1308" s="5">
        <f>TITRES_STAT!D1311</f>
        <v>2.1633</v>
      </c>
      <c r="C1308" s="2">
        <f t="shared" si="120"/>
        <v>2.2781145353711505</v>
      </c>
      <c r="D1308" s="2">
        <f t="shared" si="116"/>
        <v>2.2498778122364449</v>
      </c>
      <c r="E1308" s="2">
        <f t="shared" ref="E1308:E1371" si="121">C1308-D1308</f>
        <v>2.8236723134705599E-2</v>
      </c>
      <c r="F1308" s="2">
        <f t="shared" si="119"/>
        <v>2.3483257972380822E-2</v>
      </c>
      <c r="G1308" s="2">
        <f t="shared" si="117"/>
        <v>4.753465162324777E-3</v>
      </c>
      <c r="H1308" s="2" t="str">
        <f t="shared" si="118"/>
        <v>Sell</v>
      </c>
    </row>
    <row r="1309" spans="1:8" ht="13.5" x14ac:dyDescent="0.25">
      <c r="A1309" s="3">
        <f>TITRES_STAT!B1312</f>
        <v>44691</v>
      </c>
      <c r="B1309" s="5">
        <f>TITRES_STAT!D1312</f>
        <v>2.1633</v>
      </c>
      <c r="C1309" s="2">
        <f t="shared" si="120"/>
        <v>2.2737584530063581</v>
      </c>
      <c r="D1309" s="2">
        <f t="shared" ref="D1309:D1372" si="122">$D$4*B1309+(1-$D$4)*D1308</f>
        <v>2.243464640959671</v>
      </c>
      <c r="E1309" s="2">
        <f t="shared" si="121"/>
        <v>3.029381204668713E-2</v>
      </c>
      <c r="F1309" s="2">
        <f t="shared" si="119"/>
        <v>2.4845368787242087E-2</v>
      </c>
      <c r="G1309" s="2">
        <f t="shared" si="117"/>
        <v>5.4484432594450426E-3</v>
      </c>
      <c r="H1309" s="2" t="str">
        <f t="shared" si="118"/>
        <v>Sell</v>
      </c>
    </row>
    <row r="1310" spans="1:8" ht="13.5" x14ac:dyDescent="0.25">
      <c r="A1310" s="3">
        <f>TITRES_STAT!B1313</f>
        <v>44692</v>
      </c>
      <c r="B1310" s="5">
        <f>TITRES_STAT!D1313</f>
        <v>2.1920999999999999</v>
      </c>
      <c r="C1310" s="2">
        <f t="shared" si="120"/>
        <v>2.2700725371592259</v>
      </c>
      <c r="D1310" s="2">
        <f t="shared" si="122"/>
        <v>2.2396598527404361</v>
      </c>
      <c r="E1310" s="2">
        <f t="shared" si="121"/>
        <v>3.0412684418789748E-2</v>
      </c>
      <c r="F1310" s="2">
        <f t="shared" si="119"/>
        <v>2.5958831913551618E-2</v>
      </c>
      <c r="G1310" s="2">
        <f t="shared" si="117"/>
        <v>4.4538525052381303E-3</v>
      </c>
      <c r="H1310" s="2" t="str">
        <f t="shared" si="118"/>
        <v>Sell</v>
      </c>
    </row>
    <row r="1311" spans="1:8" ht="13.5" x14ac:dyDescent="0.25">
      <c r="A1311" s="3">
        <f>TITRES_STAT!B1314</f>
        <v>44693</v>
      </c>
      <c r="B1311" s="5">
        <f>TITRES_STAT!D1314</f>
        <v>2.1920999999999999</v>
      </c>
      <c r="C1311" s="2">
        <f t="shared" si="120"/>
        <v>2.2669536852885757</v>
      </c>
      <c r="D1311" s="2">
        <f t="shared" si="122"/>
        <v>2.2361369006855893</v>
      </c>
      <c r="E1311" s="2">
        <f t="shared" si="121"/>
        <v>3.0816784602986314E-2</v>
      </c>
      <c r="F1311" s="2">
        <f t="shared" si="119"/>
        <v>2.6930422451438559E-2</v>
      </c>
      <c r="G1311" s="2">
        <f t="shared" si="117"/>
        <v>3.8863621515477544E-3</v>
      </c>
      <c r="H1311" s="2" t="str">
        <f t="shared" si="118"/>
        <v>Sell</v>
      </c>
    </row>
    <row r="1312" spans="1:8" ht="13.5" x14ac:dyDescent="0.25">
      <c r="A1312" s="3">
        <f>TITRES_STAT!B1315</f>
        <v>44694</v>
      </c>
      <c r="B1312" s="5">
        <f>TITRES_STAT!D1315</f>
        <v>2.0623</v>
      </c>
      <c r="C1312" s="2">
        <f t="shared" si="120"/>
        <v>2.2643146567826409</v>
      </c>
      <c r="D1312" s="2">
        <f t="shared" si="122"/>
        <v>2.2232600932273971</v>
      </c>
      <c r="E1312" s="2">
        <f t="shared" si="121"/>
        <v>4.1054563555243728E-2</v>
      </c>
      <c r="F1312" s="2">
        <f t="shared" si="119"/>
        <v>2.9755250672199599E-2</v>
      </c>
      <c r="G1312" s="2">
        <f t="shared" si="117"/>
        <v>1.129931288304413E-2</v>
      </c>
      <c r="H1312" s="2" t="str">
        <f t="shared" si="118"/>
        <v>Sell</v>
      </c>
    </row>
    <row r="1313" spans="1:8" ht="13.5" x14ac:dyDescent="0.25">
      <c r="A1313" s="3">
        <f>TITRES_STAT!B1316</f>
        <v>44697</v>
      </c>
      <c r="B1313" s="5">
        <f>TITRES_STAT!D1316</f>
        <v>2.1488999999999998</v>
      </c>
      <c r="C1313" s="2">
        <f t="shared" si="120"/>
        <v>2.2620816326622344</v>
      </c>
      <c r="D1313" s="2">
        <f t="shared" si="122"/>
        <v>2.217751938173516</v>
      </c>
      <c r="E1313" s="2">
        <f t="shared" si="121"/>
        <v>4.4329694488718374E-2</v>
      </c>
      <c r="F1313" s="2">
        <f t="shared" si="119"/>
        <v>3.2670139435503356E-2</v>
      </c>
      <c r="G1313" s="2">
        <f t="shared" si="117"/>
        <v>1.1659555053215018E-2</v>
      </c>
      <c r="H1313" s="2" t="str">
        <f t="shared" si="118"/>
        <v>Sell</v>
      </c>
    </row>
    <row r="1314" spans="1:8" ht="13.5" x14ac:dyDescent="0.25">
      <c r="A1314" s="3">
        <f>TITRES_STAT!B1317</f>
        <v>44698</v>
      </c>
      <c r="B1314" s="5">
        <f>TITRES_STAT!D1317</f>
        <v>2.1488999999999998</v>
      </c>
      <c r="C1314" s="2">
        <f t="shared" si="120"/>
        <v>2.2601921507141984</v>
      </c>
      <c r="D1314" s="2">
        <f t="shared" si="122"/>
        <v>2.2126517946051076</v>
      </c>
      <c r="E1314" s="2">
        <f t="shared" si="121"/>
        <v>4.7540356109090798E-2</v>
      </c>
      <c r="F1314" s="2">
        <f t="shared" si="119"/>
        <v>3.5644182770220849E-2</v>
      </c>
      <c r="G1314" s="2">
        <f t="shared" si="117"/>
        <v>1.1896173338869949E-2</v>
      </c>
      <c r="H1314" s="2" t="str">
        <f t="shared" si="118"/>
        <v>Sell</v>
      </c>
    </row>
    <row r="1315" spans="1:8" ht="13.5" x14ac:dyDescent="0.25">
      <c r="A1315" s="3">
        <f>TITRES_STAT!B1318</f>
        <v>44699</v>
      </c>
      <c r="B1315" s="5">
        <f>TITRES_STAT!D1318</f>
        <v>2.0478999999999998</v>
      </c>
      <c r="C1315" s="2">
        <f t="shared" si="120"/>
        <v>2.2508241275273986</v>
      </c>
      <c r="D1315" s="2">
        <f t="shared" si="122"/>
        <v>2.2004479579676923</v>
      </c>
      <c r="E1315" s="2">
        <f t="shared" si="121"/>
        <v>5.0376169559706252E-2</v>
      </c>
      <c r="F1315" s="2">
        <f t="shared" si="119"/>
        <v>3.8590580128117932E-2</v>
      </c>
      <c r="G1315" s="2">
        <f t="shared" si="117"/>
        <v>1.178558943158832E-2</v>
      </c>
      <c r="H1315" s="2" t="str">
        <f t="shared" si="118"/>
        <v>Sell</v>
      </c>
    </row>
    <row r="1316" spans="1:8" ht="13.5" x14ac:dyDescent="0.25">
      <c r="A1316" s="3">
        <f>TITRES_STAT!B1319</f>
        <v>44700</v>
      </c>
      <c r="B1316" s="5">
        <f>TITRES_STAT!D1319</f>
        <v>2.0695000000000001</v>
      </c>
      <c r="C1316" s="2">
        <f t="shared" si="120"/>
        <v>2.2440050309847219</v>
      </c>
      <c r="D1316" s="2">
        <f t="shared" si="122"/>
        <v>2.1907481092293448</v>
      </c>
      <c r="E1316" s="2">
        <f t="shared" si="121"/>
        <v>5.3256921755377107E-2</v>
      </c>
      <c r="F1316" s="2">
        <f t="shared" si="119"/>
        <v>4.1523848453569767E-2</v>
      </c>
      <c r="G1316" s="2">
        <f t="shared" ref="G1316:G1379" si="123">E1316-F1316</f>
        <v>1.173307330180734E-2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44701</v>
      </c>
      <c r="B1317" s="5">
        <f>TITRES_STAT!D1320</f>
        <v>2.0695000000000001</v>
      </c>
      <c r="C1317" s="2">
        <f t="shared" si="120"/>
        <v>2.2393581031409187</v>
      </c>
      <c r="D1317" s="2">
        <f t="shared" si="122"/>
        <v>2.181766767804949</v>
      </c>
      <c r="E1317" s="2">
        <f t="shared" si="121"/>
        <v>5.7591335335969607E-2</v>
      </c>
      <c r="F1317" s="2">
        <f t="shared" ref="F1317:F1380" si="125">(E1317*(2/(10)))+((1-(2/10))*F1316)</f>
        <v>4.4737345830049735E-2</v>
      </c>
      <c r="G1317" s="2">
        <f t="shared" si="123"/>
        <v>1.2853989505919872E-2</v>
      </c>
      <c r="H1317" s="2" t="str">
        <f t="shared" si="124"/>
        <v>Sell</v>
      </c>
    </row>
    <row r="1318" spans="1:8" ht="13.5" x14ac:dyDescent="0.25">
      <c r="A1318" s="3">
        <f>TITRES_STAT!B1321</f>
        <v>44704</v>
      </c>
      <c r="B1318" s="5">
        <f>TITRES_STAT!D1321</f>
        <v>2.0695000000000001</v>
      </c>
      <c r="C1318" s="2">
        <f t="shared" si="120"/>
        <v>2.2276568565038541</v>
      </c>
      <c r="D1318" s="2">
        <f t="shared" si="122"/>
        <v>2.1734507109305086</v>
      </c>
      <c r="E1318" s="2">
        <f t="shared" si="121"/>
        <v>5.4206145573345577E-2</v>
      </c>
      <c r="F1318" s="2">
        <f t="shared" si="125"/>
        <v>4.6631105778708902E-2</v>
      </c>
      <c r="G1318" s="2">
        <f t="shared" si="123"/>
        <v>7.5750397946366746E-3</v>
      </c>
      <c r="H1318" s="2" t="str">
        <f t="shared" si="124"/>
        <v>Sell</v>
      </c>
    </row>
    <row r="1319" spans="1:8" ht="13.5" x14ac:dyDescent="0.25">
      <c r="A1319" s="3">
        <f>TITRES_STAT!B1322</f>
        <v>44705</v>
      </c>
      <c r="B1319" s="5">
        <f>TITRES_STAT!D1322</f>
        <v>2.0550999999999999</v>
      </c>
      <c r="C1319" s="2">
        <f t="shared" si="120"/>
        <v>2.2177558016571073</v>
      </c>
      <c r="D1319" s="2">
        <f t="shared" si="122"/>
        <v>2.1646839916023226</v>
      </c>
      <c r="E1319" s="2">
        <f t="shared" si="121"/>
        <v>5.3071810054784674E-2</v>
      </c>
      <c r="F1319" s="2">
        <f t="shared" si="125"/>
        <v>4.7919246633924065E-2</v>
      </c>
      <c r="G1319" s="2">
        <f t="shared" si="123"/>
        <v>5.1525634208606091E-3</v>
      </c>
      <c r="H1319" s="2" t="str">
        <f t="shared" si="124"/>
        <v>Sell</v>
      </c>
    </row>
    <row r="1320" spans="1:8" ht="13.5" x14ac:dyDescent="0.25">
      <c r="A1320" s="3">
        <f>TITRES_STAT!B1323</f>
        <v>44706</v>
      </c>
      <c r="B1320" s="5">
        <f>TITRES_STAT!D1323</f>
        <v>2.0478999999999998</v>
      </c>
      <c r="C1320" s="2">
        <f t="shared" si="120"/>
        <v>2.2138087552483214</v>
      </c>
      <c r="D1320" s="2">
        <f t="shared" si="122"/>
        <v>2.156033325557706</v>
      </c>
      <c r="E1320" s="2">
        <f t="shared" si="121"/>
        <v>5.7775429690615443E-2</v>
      </c>
      <c r="F1320" s="2">
        <f t="shared" si="125"/>
        <v>4.9890483245262338E-2</v>
      </c>
      <c r="G1320" s="2">
        <f t="shared" si="123"/>
        <v>7.8849464453531054E-3</v>
      </c>
      <c r="H1320" s="2" t="str">
        <f t="shared" si="124"/>
        <v>Sell</v>
      </c>
    </row>
    <row r="1321" spans="1:8" ht="13.5" x14ac:dyDescent="0.25">
      <c r="A1321" s="3">
        <f>TITRES_STAT!B1324</f>
        <v>44707</v>
      </c>
      <c r="B1321" s="5">
        <f>TITRES_STAT!D1324</f>
        <v>2.0695000000000001</v>
      </c>
      <c r="C1321" s="2">
        <f t="shared" si="120"/>
        <v>2.2104689467485796</v>
      </c>
      <c r="D1321" s="2">
        <f t="shared" si="122"/>
        <v>2.1496234495904685</v>
      </c>
      <c r="E1321" s="2">
        <f t="shared" si="121"/>
        <v>6.0845497158111161E-2</v>
      </c>
      <c r="F1321" s="2">
        <f t="shared" si="125"/>
        <v>5.2081486027832108E-2</v>
      </c>
      <c r="G1321" s="2">
        <f t="shared" si="123"/>
        <v>8.7640111302790535E-3</v>
      </c>
      <c r="H1321" s="2" t="str">
        <f t="shared" si="124"/>
        <v>Sell</v>
      </c>
    </row>
    <row r="1322" spans="1:8" ht="13.5" x14ac:dyDescent="0.25">
      <c r="A1322" s="3">
        <f>TITRES_STAT!B1325</f>
        <v>44708</v>
      </c>
      <c r="B1322" s="5">
        <f>TITRES_STAT!D1325</f>
        <v>2.0623</v>
      </c>
      <c r="C1322" s="2">
        <f t="shared" si="120"/>
        <v>2.1876737241718751</v>
      </c>
      <c r="D1322" s="2">
        <f t="shared" si="122"/>
        <v>2.1431550459171005</v>
      </c>
      <c r="E1322" s="2">
        <f t="shared" si="121"/>
        <v>4.4518678254774624E-2</v>
      </c>
      <c r="F1322" s="2">
        <f t="shared" si="125"/>
        <v>5.0568924473220617E-2</v>
      </c>
      <c r="G1322" s="2">
        <f t="shared" si="123"/>
        <v>-6.0502462184459926E-3</v>
      </c>
      <c r="H1322" s="2" t="str">
        <f t="shared" si="124"/>
        <v>Hold</v>
      </c>
    </row>
    <row r="1323" spans="1:8" ht="13.5" x14ac:dyDescent="0.25">
      <c r="A1323" s="3">
        <f>TITRES_STAT!B1326</f>
        <v>44711</v>
      </c>
      <c r="B1323" s="5">
        <f>TITRES_STAT!D1326</f>
        <v>2.0550999999999999</v>
      </c>
      <c r="C1323" s="2">
        <f t="shared" si="120"/>
        <v>2.1817085358377404</v>
      </c>
      <c r="D1323" s="2">
        <f t="shared" si="122"/>
        <v>2.136632449923241</v>
      </c>
      <c r="E1323" s="2">
        <f t="shared" si="121"/>
        <v>4.5076085914499409E-2</v>
      </c>
      <c r="F1323" s="2">
        <f t="shared" si="125"/>
        <v>4.9470356761476375E-2</v>
      </c>
      <c r="G1323" s="2">
        <f t="shared" si="123"/>
        <v>-4.3942708469769665E-3</v>
      </c>
      <c r="H1323" s="2" t="str">
        <f t="shared" si="124"/>
        <v>Hold</v>
      </c>
    </row>
    <row r="1324" spans="1:8" ht="13.5" x14ac:dyDescent="0.25">
      <c r="A1324" s="3">
        <f>TITRES_STAT!B1327</f>
        <v>44712</v>
      </c>
      <c r="B1324" s="5">
        <f>TITRES_STAT!D1327</f>
        <v>2.0695000000000001</v>
      </c>
      <c r="C1324" s="2">
        <f t="shared" si="120"/>
        <v>2.1766610687857804</v>
      </c>
      <c r="D1324" s="2">
        <f t="shared" si="122"/>
        <v>2.1316596758548529</v>
      </c>
      <c r="E1324" s="2">
        <f t="shared" si="121"/>
        <v>4.500139293092742E-2</v>
      </c>
      <c r="F1324" s="2">
        <f t="shared" si="125"/>
        <v>4.8576563995366584E-2</v>
      </c>
      <c r="G1324" s="2">
        <f t="shared" si="123"/>
        <v>-3.5751710644391643E-3</v>
      </c>
      <c r="H1324" s="2" t="str">
        <f t="shared" si="124"/>
        <v>Hold</v>
      </c>
    </row>
    <row r="1325" spans="1:8" ht="13.5" x14ac:dyDescent="0.25">
      <c r="A1325" s="3">
        <f>TITRES_STAT!B1328</f>
        <v>44713</v>
      </c>
      <c r="B1325" s="5">
        <f>TITRES_STAT!D1328</f>
        <v>2.0407000000000002</v>
      </c>
      <c r="C1325" s="2">
        <f t="shared" si="120"/>
        <v>2.1568516735879677</v>
      </c>
      <c r="D1325" s="2">
        <f t="shared" si="122"/>
        <v>2.124921922087827</v>
      </c>
      <c r="E1325" s="2">
        <f t="shared" si="121"/>
        <v>3.1929751500140657E-2</v>
      </c>
      <c r="F1325" s="2">
        <f t="shared" si="125"/>
        <v>4.5247201496321401E-2</v>
      </c>
      <c r="G1325" s="2">
        <f t="shared" si="123"/>
        <v>-1.3317449996180744E-2</v>
      </c>
      <c r="H1325" s="2" t="str">
        <f t="shared" si="124"/>
        <v>Hold</v>
      </c>
    </row>
    <row r="1326" spans="1:8" ht="13.5" x14ac:dyDescent="0.25">
      <c r="A1326" s="3">
        <f>TITRES_STAT!B1329</f>
        <v>44714</v>
      </c>
      <c r="B1326" s="5">
        <f>TITRES_STAT!D1329</f>
        <v>2.0695000000000001</v>
      </c>
      <c r="C1326" s="2">
        <f t="shared" si="120"/>
        <v>2.1434129545744343</v>
      </c>
      <c r="D1326" s="2">
        <f t="shared" si="122"/>
        <v>2.120816594525766</v>
      </c>
      <c r="E1326" s="2">
        <f t="shared" si="121"/>
        <v>2.2596360048668274E-2</v>
      </c>
      <c r="F1326" s="2">
        <f t="shared" si="125"/>
        <v>4.0717033206790779E-2</v>
      </c>
      <c r="G1326" s="2">
        <f t="shared" si="123"/>
        <v>-1.8120673158122505E-2</v>
      </c>
      <c r="H1326" s="2" t="str">
        <f t="shared" si="124"/>
        <v>Hold</v>
      </c>
    </row>
    <row r="1327" spans="1:8" ht="13.5" x14ac:dyDescent="0.25">
      <c r="A1327" s="3">
        <f>TITRES_STAT!B1330</f>
        <v>44715</v>
      </c>
      <c r="B1327" s="5">
        <f>TITRES_STAT!D1330</f>
        <v>2.0623</v>
      </c>
      <c r="C1327" s="2">
        <f t="shared" si="120"/>
        <v>2.1320417307937523</v>
      </c>
      <c r="D1327" s="2">
        <f t="shared" si="122"/>
        <v>2.1164820319683018</v>
      </c>
      <c r="E1327" s="2">
        <f t="shared" si="121"/>
        <v>1.5559698825450496E-2</v>
      </c>
      <c r="F1327" s="2">
        <f t="shared" si="125"/>
        <v>3.5685566330522722E-2</v>
      </c>
      <c r="G1327" s="2">
        <f t="shared" si="123"/>
        <v>-2.0125867505072226E-2</v>
      </c>
      <c r="H1327" s="2" t="str">
        <f t="shared" si="124"/>
        <v>Hold</v>
      </c>
    </row>
    <row r="1328" spans="1:8" ht="13.5" x14ac:dyDescent="0.25">
      <c r="A1328" s="3">
        <f>TITRES_STAT!B1331</f>
        <v>44718</v>
      </c>
      <c r="B1328" s="5">
        <f>TITRES_STAT!D1331</f>
        <v>2.0190999999999999</v>
      </c>
      <c r="C1328" s="2">
        <f t="shared" si="120"/>
        <v>2.122419926056252</v>
      </c>
      <c r="D1328" s="2">
        <f t="shared" si="122"/>
        <v>2.109268548118798</v>
      </c>
      <c r="E1328" s="2">
        <f t="shared" si="121"/>
        <v>1.3151377937453912E-2</v>
      </c>
      <c r="F1328" s="2">
        <f t="shared" si="125"/>
        <v>3.1178728651908964E-2</v>
      </c>
      <c r="G1328" s="2">
        <f t="shared" si="123"/>
        <v>-1.8027350714455052E-2</v>
      </c>
      <c r="H1328" s="2" t="str">
        <f t="shared" si="124"/>
        <v>Hold</v>
      </c>
    </row>
    <row r="1329" spans="1:8" ht="13.5" x14ac:dyDescent="0.25">
      <c r="A1329" s="3">
        <f>TITRES_STAT!B1332</f>
        <v>44719</v>
      </c>
      <c r="B1329" s="5">
        <f>TITRES_STAT!D1332</f>
        <v>2.0767000000000002</v>
      </c>
      <c r="C1329" s="2">
        <f t="shared" si="120"/>
        <v>2.1120630143552903</v>
      </c>
      <c r="D1329" s="2">
        <f t="shared" si="122"/>
        <v>2.1068560630729611</v>
      </c>
      <c r="E1329" s="2">
        <f t="shared" si="121"/>
        <v>5.2069512823291753E-3</v>
      </c>
      <c r="F1329" s="2">
        <f t="shared" si="125"/>
        <v>2.5984373177993007E-2</v>
      </c>
      <c r="G1329" s="2">
        <f t="shared" si="123"/>
        <v>-2.0777421895663832E-2</v>
      </c>
      <c r="H1329" s="2" t="str">
        <f t="shared" si="124"/>
        <v>Hold</v>
      </c>
    </row>
    <row r="1330" spans="1:8" ht="13.5" x14ac:dyDescent="0.25">
      <c r="A1330" s="3">
        <f>TITRES_STAT!B1333</f>
        <v>44720</v>
      </c>
      <c r="B1330" s="5">
        <f>TITRES_STAT!D1333</f>
        <v>2.0695000000000001</v>
      </c>
      <c r="C1330" s="2">
        <f t="shared" si="120"/>
        <v>2.1021917813775532</v>
      </c>
      <c r="D1330" s="2">
        <f t="shared" si="122"/>
        <v>2.104088947289779</v>
      </c>
      <c r="E1330" s="2">
        <f t="shared" si="121"/>
        <v>-1.8971659122257734E-3</v>
      </c>
      <c r="F1330" s="2">
        <f t="shared" si="125"/>
        <v>2.0408065359949254E-2</v>
      </c>
      <c r="G1330" s="2">
        <f t="shared" si="123"/>
        <v>-2.2305231272175027E-2</v>
      </c>
      <c r="H1330" s="2" t="str">
        <f t="shared" si="124"/>
        <v>Hold</v>
      </c>
    </row>
    <row r="1331" spans="1:8" ht="13.5" x14ac:dyDescent="0.25">
      <c r="A1331" s="3">
        <f>TITRES_STAT!B1334</f>
        <v>44721</v>
      </c>
      <c r="B1331" s="5">
        <f>TITRES_STAT!D1334</f>
        <v>2.0190999999999999</v>
      </c>
      <c r="C1331" s="2">
        <f t="shared" si="120"/>
        <v>2.0971622765502373</v>
      </c>
      <c r="D1331" s="2">
        <f t="shared" si="122"/>
        <v>2.0977934697127583</v>
      </c>
      <c r="E1331" s="2">
        <f t="shared" si="121"/>
        <v>-6.3119316252091551E-4</v>
      </c>
      <c r="F1331" s="2">
        <f t="shared" si="125"/>
        <v>1.6200213655455223E-2</v>
      </c>
      <c r="G1331" s="2">
        <f t="shared" si="123"/>
        <v>-1.6831406817976138E-2</v>
      </c>
      <c r="H1331" s="2" t="str">
        <f t="shared" si="124"/>
        <v>Hold</v>
      </c>
    </row>
    <row r="1332" spans="1:8" ht="13.5" x14ac:dyDescent="0.25">
      <c r="A1332" s="3">
        <f>TITRES_STAT!B1335</f>
        <v>44722</v>
      </c>
      <c r="B1332" s="5">
        <f>TITRES_STAT!D1335</f>
        <v>2.0190999999999999</v>
      </c>
      <c r="C1332" s="2">
        <f t="shared" si="120"/>
        <v>2.0917988493886623</v>
      </c>
      <c r="D1332" s="2">
        <f t="shared" si="122"/>
        <v>2.0919643238081096</v>
      </c>
      <c r="E1332" s="2">
        <f t="shared" si="121"/>
        <v>-1.654744194472535E-4</v>
      </c>
      <c r="F1332" s="2">
        <f t="shared" si="125"/>
        <v>1.2927076040474729E-2</v>
      </c>
      <c r="G1332" s="2">
        <f t="shared" si="123"/>
        <v>-1.3092550459921982E-2</v>
      </c>
      <c r="H1332" s="2" t="str">
        <f t="shared" si="124"/>
        <v>Hold</v>
      </c>
    </row>
    <row r="1333" spans="1:8" ht="13.5" x14ac:dyDescent="0.25">
      <c r="A1333" s="3">
        <f>TITRES_STAT!B1336</f>
        <v>44725</v>
      </c>
      <c r="B1333" s="5">
        <f>TITRES_STAT!D1336</f>
        <v>2.0190999999999999</v>
      </c>
      <c r="C1333" s="2">
        <f t="shared" si="120"/>
        <v>2.0861528725596372</v>
      </c>
      <c r="D1333" s="2">
        <f t="shared" si="122"/>
        <v>2.0865669664889905</v>
      </c>
      <c r="E1333" s="2">
        <f t="shared" si="121"/>
        <v>-4.1409392935332079E-4</v>
      </c>
      <c r="F1333" s="2">
        <f t="shared" si="125"/>
        <v>1.025884204650912E-2</v>
      </c>
      <c r="G1333" s="2">
        <f t="shared" si="123"/>
        <v>-1.0672935975862441E-2</v>
      </c>
      <c r="H1333" s="2" t="str">
        <f t="shared" si="124"/>
        <v>Hold</v>
      </c>
    </row>
    <row r="1334" spans="1:8" ht="13.5" x14ac:dyDescent="0.25">
      <c r="A1334" s="3">
        <f>TITRES_STAT!B1337</f>
        <v>44726</v>
      </c>
      <c r="B1334" s="5">
        <f>TITRES_STAT!D1337</f>
        <v>2.0118</v>
      </c>
      <c r="C1334" s="2">
        <f t="shared" si="120"/>
        <v>2.083590892165847</v>
      </c>
      <c r="D1334" s="2">
        <f t="shared" si="122"/>
        <v>2.0810286726749911</v>
      </c>
      <c r="E1334" s="2">
        <f t="shared" si="121"/>
        <v>2.5622194908558882E-3</v>
      </c>
      <c r="F1334" s="2">
        <f t="shared" si="125"/>
        <v>8.7195175353784737E-3</v>
      </c>
      <c r="G1334" s="2">
        <f t="shared" si="123"/>
        <v>-6.1572980445225856E-3</v>
      </c>
      <c r="H1334" s="2" t="str">
        <f t="shared" si="124"/>
        <v>Hold</v>
      </c>
    </row>
    <row r="1335" spans="1:8" ht="13.5" x14ac:dyDescent="0.25">
      <c r="A1335" s="3">
        <f>TITRES_STAT!B1338</f>
        <v>44727</v>
      </c>
      <c r="B1335" s="5">
        <f>TITRES_STAT!D1338</f>
        <v>2.0840000000000001</v>
      </c>
      <c r="C1335" s="2">
        <f t="shared" si="120"/>
        <v>2.0769922933711014</v>
      </c>
      <c r="D1335" s="2">
        <f t="shared" si="122"/>
        <v>2.0812487709953622</v>
      </c>
      <c r="E1335" s="2">
        <f t="shared" si="121"/>
        <v>-4.256477624260846E-3</v>
      </c>
      <c r="F1335" s="2">
        <f t="shared" si="125"/>
        <v>6.1243185034506094E-3</v>
      </c>
      <c r="G1335" s="2">
        <f t="shared" si="123"/>
        <v>-1.0380796127711455E-2</v>
      </c>
      <c r="H1335" s="2" t="str">
        <f t="shared" si="124"/>
        <v>Hold</v>
      </c>
    </row>
    <row r="1336" spans="1:8" ht="13.5" x14ac:dyDescent="0.25">
      <c r="A1336" s="3">
        <f>TITRES_STAT!B1339</f>
        <v>44728</v>
      </c>
      <c r="B1336" s="5">
        <f>TITRES_STAT!D1339</f>
        <v>2.0840000000000001</v>
      </c>
      <c r="C1336" s="2">
        <f t="shared" si="120"/>
        <v>2.0758396328524702</v>
      </c>
      <c r="D1336" s="2">
        <f t="shared" si="122"/>
        <v>2.0814525657364467</v>
      </c>
      <c r="E1336" s="2">
        <f t="shared" si="121"/>
        <v>-5.6129328839764625E-3</v>
      </c>
      <c r="F1336" s="2">
        <f t="shared" si="125"/>
        <v>3.776868225965195E-3</v>
      </c>
      <c r="G1336" s="2">
        <f t="shared" si="123"/>
        <v>-9.3898011099416579E-3</v>
      </c>
      <c r="H1336" s="2" t="str">
        <f t="shared" si="124"/>
        <v>Hold</v>
      </c>
    </row>
    <row r="1337" spans="1:8" ht="13.5" x14ac:dyDescent="0.25">
      <c r="A1337" s="3">
        <f>TITRES_STAT!B1340</f>
        <v>44729</v>
      </c>
      <c r="B1337" s="5">
        <f>TITRES_STAT!D1340</f>
        <v>2.0767000000000002</v>
      </c>
      <c r="C1337" s="2">
        <f t="shared" si="120"/>
        <v>2.0737566124136286</v>
      </c>
      <c r="D1337" s="2">
        <f t="shared" si="122"/>
        <v>2.0811005238300431</v>
      </c>
      <c r="E1337" s="2">
        <f t="shared" si="121"/>
        <v>-7.3439114164144392E-3</v>
      </c>
      <c r="F1337" s="2">
        <f t="shared" si="125"/>
        <v>1.5527122974892682E-3</v>
      </c>
      <c r="G1337" s="2">
        <f t="shared" si="123"/>
        <v>-8.8966237139037081E-3</v>
      </c>
      <c r="H1337" s="2" t="str">
        <f t="shared" si="124"/>
        <v>Hold</v>
      </c>
    </row>
    <row r="1338" spans="1:8" ht="13.5" x14ac:dyDescent="0.25">
      <c r="A1338" s="3">
        <f>TITRES_STAT!B1341</f>
        <v>44732</v>
      </c>
      <c r="B1338" s="5">
        <f>TITRES_STAT!D1341</f>
        <v>2.0840000000000001</v>
      </c>
      <c r="C1338" s="2">
        <f t="shared" si="120"/>
        <v>2.0653479028115318</v>
      </c>
      <c r="D1338" s="2">
        <f t="shared" si="122"/>
        <v>2.0813152998426325</v>
      </c>
      <c r="E1338" s="2">
        <f t="shared" si="121"/>
        <v>-1.5967397031100727E-2</v>
      </c>
      <c r="F1338" s="2">
        <f t="shared" si="125"/>
        <v>-1.951309568228731E-3</v>
      </c>
      <c r="G1338" s="2">
        <f t="shared" si="123"/>
        <v>-1.4016087462871996E-2</v>
      </c>
      <c r="H1338" s="2" t="str">
        <f t="shared" si="124"/>
        <v>Hold</v>
      </c>
    </row>
    <row r="1339" spans="1:8" ht="13.5" x14ac:dyDescent="0.25">
      <c r="A1339" s="3">
        <f>TITRES_STAT!B1342</f>
        <v>44733</v>
      </c>
      <c r="B1339" s="5">
        <f>TITRES_STAT!D1342</f>
        <v>2.0767000000000002</v>
      </c>
      <c r="C1339" s="2">
        <f t="shared" si="120"/>
        <v>2.0670943793020653</v>
      </c>
      <c r="D1339" s="2">
        <f t="shared" si="122"/>
        <v>2.0809734257802153</v>
      </c>
      <c r="E1339" s="2">
        <f t="shared" si="121"/>
        <v>-1.387904647814997E-2</v>
      </c>
      <c r="F1339" s="2">
        <f t="shared" si="125"/>
        <v>-4.3368569502129795E-3</v>
      </c>
      <c r="G1339" s="2">
        <f t="shared" si="123"/>
        <v>-9.5421895279369905E-3</v>
      </c>
      <c r="H1339" s="2" t="str">
        <f t="shared" si="124"/>
        <v>Hold</v>
      </c>
    </row>
    <row r="1340" spans="1:8" ht="13.5" x14ac:dyDescent="0.25">
      <c r="A1340" s="3">
        <f>TITRES_STAT!B1343</f>
        <v>44734</v>
      </c>
      <c r="B1340" s="5">
        <f>TITRES_STAT!D1343</f>
        <v>2.0767000000000002</v>
      </c>
      <c r="C1340" s="2">
        <f t="shared" si="120"/>
        <v>2.0674644747940554</v>
      </c>
      <c r="D1340" s="2">
        <f t="shared" si="122"/>
        <v>2.0806568757224215</v>
      </c>
      <c r="E1340" s="2">
        <f t="shared" si="121"/>
        <v>-1.3192400928366155E-2</v>
      </c>
      <c r="F1340" s="2">
        <f t="shared" si="125"/>
        <v>-6.1079657458436142E-3</v>
      </c>
      <c r="G1340" s="2">
        <f t="shared" si="123"/>
        <v>-7.0844351825225405E-3</v>
      </c>
      <c r="H1340" s="2" t="str">
        <f t="shared" si="124"/>
        <v>Hold</v>
      </c>
    </row>
    <row r="1341" spans="1:8" ht="13.5" x14ac:dyDescent="0.25">
      <c r="A1341" s="3">
        <f>TITRES_STAT!B1344</f>
        <v>44735</v>
      </c>
      <c r="B1341" s="5">
        <f>TITRES_STAT!D1344</f>
        <v>2.0623</v>
      </c>
      <c r="C1341" s="2">
        <f t="shared" si="120"/>
        <v>2.0600237863642006</v>
      </c>
      <c r="D1341" s="2">
        <f t="shared" si="122"/>
        <v>2.0792971071503903</v>
      </c>
      <c r="E1341" s="2">
        <f t="shared" si="121"/>
        <v>-1.9273320786189707E-2</v>
      </c>
      <c r="F1341" s="2">
        <f t="shared" si="125"/>
        <v>-8.7410367539128338E-3</v>
      </c>
      <c r="G1341" s="2">
        <f t="shared" si="123"/>
        <v>-1.0532284032276873E-2</v>
      </c>
      <c r="H1341" s="2" t="str">
        <f t="shared" si="124"/>
        <v>Hold</v>
      </c>
    </row>
    <row r="1342" spans="1:8" ht="13.5" x14ac:dyDescent="0.25">
      <c r="A1342" s="3">
        <f>TITRES_STAT!B1345</f>
        <v>44736</v>
      </c>
      <c r="B1342" s="5">
        <f>TITRES_STAT!D1345</f>
        <v>2.0623</v>
      </c>
      <c r="C1342" s="2">
        <f t="shared" si="120"/>
        <v>2.0537278192312467</v>
      </c>
      <c r="D1342" s="2">
        <f t="shared" si="122"/>
        <v>2.0780380621762871</v>
      </c>
      <c r="E1342" s="2">
        <f t="shared" si="121"/>
        <v>-2.4310242945040361E-2</v>
      </c>
      <c r="F1342" s="2">
        <f t="shared" si="125"/>
        <v>-1.185487799213834E-2</v>
      </c>
      <c r="G1342" s="2">
        <f t="shared" si="123"/>
        <v>-1.2455364952902021E-2</v>
      </c>
      <c r="H1342" s="2" t="str">
        <f t="shared" si="124"/>
        <v>Hold</v>
      </c>
    </row>
    <row r="1343" spans="1:8" ht="13.5" x14ac:dyDescent="0.25">
      <c r="A1343" s="3">
        <f>TITRES_STAT!B1346</f>
        <v>44739</v>
      </c>
      <c r="B1343" s="5">
        <f>TITRES_STAT!D1346</f>
        <v>2.0550999999999999</v>
      </c>
      <c r="C1343" s="2">
        <f t="shared" si="120"/>
        <v>2.0484004624264394</v>
      </c>
      <c r="D1343" s="2">
        <f t="shared" si="122"/>
        <v>2.0763389464595252</v>
      </c>
      <c r="E1343" s="2">
        <f t="shared" si="121"/>
        <v>-2.7938484033085853E-2</v>
      </c>
      <c r="F1343" s="2">
        <f t="shared" si="125"/>
        <v>-1.5071599200327843E-2</v>
      </c>
      <c r="G1343" s="2">
        <f t="shared" si="123"/>
        <v>-1.286688483275801E-2</v>
      </c>
      <c r="H1343" s="2" t="str">
        <f t="shared" si="124"/>
        <v>Hold</v>
      </c>
    </row>
    <row r="1344" spans="1:8" ht="13.5" x14ac:dyDescent="0.25">
      <c r="A1344" s="3">
        <f>TITRES_STAT!B1347</f>
        <v>44740</v>
      </c>
      <c r="B1344" s="5">
        <f>TITRES_STAT!D1347</f>
        <v>2.0335000000000001</v>
      </c>
      <c r="C1344" s="2">
        <f t="shared" si="120"/>
        <v>2.0427696220531408</v>
      </c>
      <c r="D1344" s="2">
        <f t="shared" si="122"/>
        <v>2.0731656911662268</v>
      </c>
      <c r="E1344" s="2">
        <f t="shared" si="121"/>
        <v>-3.0396069113086011E-2</v>
      </c>
      <c r="F1344" s="2">
        <f t="shared" si="125"/>
        <v>-1.8136493182879479E-2</v>
      </c>
      <c r="G1344" s="2">
        <f t="shared" si="123"/>
        <v>-1.2259575930206532E-2</v>
      </c>
      <c r="H1344" s="2" t="str">
        <f t="shared" si="124"/>
        <v>Hold</v>
      </c>
    </row>
    <row r="1345" spans="1:8" ht="13.5" x14ac:dyDescent="0.25">
      <c r="A1345" s="3">
        <f>TITRES_STAT!B1348</f>
        <v>44741</v>
      </c>
      <c r="B1345" s="5">
        <f>TITRES_STAT!D1348</f>
        <v>2.0623</v>
      </c>
      <c r="C1345" s="2">
        <f t="shared" si="120"/>
        <v>2.0491127571218883</v>
      </c>
      <c r="D1345" s="2">
        <f t="shared" si="122"/>
        <v>2.0723608251539138</v>
      </c>
      <c r="E1345" s="2">
        <f t="shared" si="121"/>
        <v>-2.3248068032025504E-2</v>
      </c>
      <c r="F1345" s="2">
        <f t="shared" si="125"/>
        <v>-1.9158808152708685E-2</v>
      </c>
      <c r="G1345" s="2">
        <f t="shared" si="123"/>
        <v>-4.0892598793168186E-3</v>
      </c>
      <c r="H1345" s="2" t="str">
        <f t="shared" si="124"/>
        <v>Hold</v>
      </c>
    </row>
    <row r="1346" spans="1:8" ht="13.5" x14ac:dyDescent="0.25">
      <c r="A1346" s="3">
        <f>TITRES_STAT!B1349</f>
        <v>44742</v>
      </c>
      <c r="B1346" s="5">
        <f>TITRES_STAT!D1349</f>
        <v>2.0623</v>
      </c>
      <c r="C1346" s="2">
        <f t="shared" si="120"/>
        <v>2.0544800252569826</v>
      </c>
      <c r="D1346" s="2">
        <f t="shared" si="122"/>
        <v>2.0716155788462163</v>
      </c>
      <c r="E1346" s="2">
        <f t="shared" si="121"/>
        <v>-1.7135553589233687E-2</v>
      </c>
      <c r="F1346" s="2">
        <f t="shared" si="125"/>
        <v>-1.8754157240013686E-2</v>
      </c>
      <c r="G1346" s="2">
        <f t="shared" si="123"/>
        <v>1.618603650779999E-3</v>
      </c>
      <c r="H1346" s="2" t="str">
        <f t="shared" si="124"/>
        <v>Sell</v>
      </c>
    </row>
    <row r="1347" spans="1:8" ht="13.5" x14ac:dyDescent="0.25">
      <c r="A1347" s="3">
        <f>TITRES_STAT!B1350</f>
        <v>44743</v>
      </c>
      <c r="B1347" s="5">
        <f>TITRES_STAT!D1350</f>
        <v>2.0695000000000001</v>
      </c>
      <c r="C1347" s="2">
        <f t="shared" si="120"/>
        <v>2.0578984829097546</v>
      </c>
      <c r="D1347" s="2">
        <f t="shared" si="122"/>
        <v>2.0714588693020524</v>
      </c>
      <c r="E1347" s="2">
        <f t="shared" si="121"/>
        <v>-1.356038639229773E-2</v>
      </c>
      <c r="F1347" s="2">
        <f t="shared" si="125"/>
        <v>-1.7715403070470495E-2</v>
      </c>
      <c r="G1347" s="2">
        <f t="shared" si="123"/>
        <v>4.1550166781727654E-3</v>
      </c>
      <c r="H1347" s="2" t="str">
        <f t="shared" si="124"/>
        <v>Sell</v>
      </c>
    </row>
    <row r="1348" spans="1:8" ht="13.5" x14ac:dyDescent="0.25">
      <c r="A1348" s="3">
        <f>TITRES_STAT!B1351</f>
        <v>44746</v>
      </c>
      <c r="B1348" s="5">
        <f>TITRES_STAT!D1351</f>
        <v>2.0767000000000002</v>
      </c>
      <c r="C1348" s="2">
        <f t="shared" si="120"/>
        <v>2.0619141009236386</v>
      </c>
      <c r="D1348" s="2">
        <f t="shared" si="122"/>
        <v>2.0718471012056039</v>
      </c>
      <c r="E1348" s="2">
        <f t="shared" si="121"/>
        <v>-9.9330002819653096E-3</v>
      </c>
      <c r="F1348" s="2">
        <f t="shared" si="125"/>
        <v>-1.6158922512769458E-2</v>
      </c>
      <c r="G1348" s="2">
        <f t="shared" si="123"/>
        <v>6.2259222308041484E-3</v>
      </c>
      <c r="H1348" s="2" t="str">
        <f t="shared" si="124"/>
        <v>Sell</v>
      </c>
    </row>
    <row r="1349" spans="1:8" ht="13.5" x14ac:dyDescent="0.25">
      <c r="A1349" s="3">
        <f>TITRES_STAT!B1352</f>
        <v>44747</v>
      </c>
      <c r="B1349" s="5">
        <f>TITRES_STAT!D1352</f>
        <v>2.1920999999999999</v>
      </c>
      <c r="C1349" s="2">
        <f t="shared" si="120"/>
        <v>2.0641888546276945</v>
      </c>
      <c r="D1349" s="2">
        <f t="shared" si="122"/>
        <v>2.0807547233385222</v>
      </c>
      <c r="E1349" s="2">
        <f t="shared" si="121"/>
        <v>-1.6565868710827658E-2</v>
      </c>
      <c r="F1349" s="2">
        <f t="shared" si="125"/>
        <v>-1.6240311752381099E-2</v>
      </c>
      <c r="G1349" s="2">
        <f t="shared" si="123"/>
        <v>-3.2555695844655938E-4</v>
      </c>
      <c r="H1349" s="2" t="str">
        <f t="shared" si="124"/>
        <v>Hold</v>
      </c>
    </row>
    <row r="1350" spans="1:8" ht="13.5" x14ac:dyDescent="0.25">
      <c r="A1350" s="3">
        <f>TITRES_STAT!B1353</f>
        <v>44748</v>
      </c>
      <c r="B1350" s="5">
        <f>TITRES_STAT!D1353</f>
        <v>2.1848999999999998</v>
      </c>
      <c r="C1350" s="2">
        <f t="shared" si="120"/>
        <v>2.066113646223434</v>
      </c>
      <c r="D1350" s="2">
        <f t="shared" si="122"/>
        <v>2.0884691882764095</v>
      </c>
      <c r="E1350" s="2">
        <f t="shared" si="121"/>
        <v>-2.2355542052975519E-2</v>
      </c>
      <c r="F1350" s="2">
        <f t="shared" si="125"/>
        <v>-1.7463357812499983E-2</v>
      </c>
      <c r="G1350" s="2">
        <f t="shared" si="123"/>
        <v>-4.8921842404755361E-3</v>
      </c>
      <c r="H1350" s="2" t="str">
        <f t="shared" si="124"/>
        <v>Hold</v>
      </c>
    </row>
    <row r="1351" spans="1:8" ht="13.5" x14ac:dyDescent="0.25">
      <c r="A1351" s="3">
        <f>TITRES_STAT!B1354</f>
        <v>44749</v>
      </c>
      <c r="B1351" s="5">
        <f>TITRES_STAT!D1354</f>
        <v>2.1633</v>
      </c>
      <c r="C1351" s="2">
        <f t="shared" si="120"/>
        <v>2.0655269314198286</v>
      </c>
      <c r="D1351" s="2">
        <f t="shared" si="122"/>
        <v>2.0940122113670459</v>
      </c>
      <c r="E1351" s="2">
        <f t="shared" si="121"/>
        <v>-2.8485279947217279E-2</v>
      </c>
      <c r="F1351" s="2">
        <f t="shared" si="125"/>
        <v>-1.9667742239443443E-2</v>
      </c>
      <c r="G1351" s="2">
        <f t="shared" si="123"/>
        <v>-8.8175377077738364E-3</v>
      </c>
      <c r="H1351" s="2" t="str">
        <f t="shared" si="124"/>
        <v>Hold</v>
      </c>
    </row>
    <row r="1352" spans="1:8" ht="13.5" x14ac:dyDescent="0.25">
      <c r="A1352" s="3">
        <f>TITRES_STAT!B1355</f>
        <v>44750</v>
      </c>
      <c r="B1352" s="5">
        <f>TITRES_STAT!D1355</f>
        <v>2.1848999999999998</v>
      </c>
      <c r="C1352" s="2">
        <f t="shared" si="120"/>
        <v>2.0650304804321626</v>
      </c>
      <c r="D1352" s="2">
        <f t="shared" si="122"/>
        <v>2.1007446401546721</v>
      </c>
      <c r="E1352" s="2">
        <f t="shared" si="121"/>
        <v>-3.5714159722509464E-2</v>
      </c>
      <c r="F1352" s="2">
        <f t="shared" si="125"/>
        <v>-2.2877025736056648E-2</v>
      </c>
      <c r="G1352" s="2">
        <f t="shared" si="123"/>
        <v>-1.2837133986452816E-2</v>
      </c>
      <c r="H1352" s="2" t="str">
        <f t="shared" si="124"/>
        <v>Hold</v>
      </c>
    </row>
    <row r="1353" spans="1:8" ht="13.5" x14ac:dyDescent="0.25">
      <c r="A1353" s="3">
        <f>TITRES_STAT!B1356</f>
        <v>44753</v>
      </c>
      <c r="B1353" s="5">
        <f>TITRES_STAT!D1356</f>
        <v>2.1777000000000002</v>
      </c>
      <c r="C1353" s="2">
        <f t="shared" si="120"/>
        <v>2.0635027142118298</v>
      </c>
      <c r="D1353" s="2">
        <f t="shared" si="122"/>
        <v>2.1064450371802521</v>
      </c>
      <c r="E1353" s="2">
        <f t="shared" si="121"/>
        <v>-4.2942322968422264E-2</v>
      </c>
      <c r="F1353" s="2">
        <f t="shared" si="125"/>
        <v>-2.6890085182529774E-2</v>
      </c>
      <c r="G1353" s="2">
        <f t="shared" si="123"/>
        <v>-1.605223778589249E-2</v>
      </c>
      <c r="H1353" s="2" t="str">
        <f t="shared" si="124"/>
        <v>Hold</v>
      </c>
    </row>
    <row r="1354" spans="1:8" ht="13.5" x14ac:dyDescent="0.25">
      <c r="A1354" s="3">
        <f>TITRES_STAT!B1357</f>
        <v>44754</v>
      </c>
      <c r="B1354" s="5">
        <f>TITRES_STAT!D1357</f>
        <v>2.1777000000000002</v>
      </c>
      <c r="C1354" s="2">
        <f t="shared" si="120"/>
        <v>2.0588869120253945</v>
      </c>
      <c r="D1354" s="2">
        <f t="shared" si="122"/>
        <v>2.1117231825743077</v>
      </c>
      <c r="E1354" s="2">
        <f t="shared" si="121"/>
        <v>-5.2836270548913156E-2</v>
      </c>
      <c r="F1354" s="2">
        <f t="shared" si="125"/>
        <v>-3.2079322255806453E-2</v>
      </c>
      <c r="G1354" s="2">
        <f t="shared" si="123"/>
        <v>-2.0756948293106703E-2</v>
      </c>
      <c r="H1354" s="2" t="str">
        <f t="shared" si="124"/>
        <v>Hold</v>
      </c>
    </row>
    <row r="1355" spans="1:8" ht="13.5" x14ac:dyDescent="0.25">
      <c r="A1355" s="3">
        <f>TITRES_STAT!B1358</f>
        <v>44755</v>
      </c>
      <c r="B1355" s="5">
        <f>TITRES_STAT!D1358</f>
        <v>2.1633</v>
      </c>
      <c r="C1355" s="2">
        <f t="shared" si="120"/>
        <v>2.0594120024830262</v>
      </c>
      <c r="D1355" s="2">
        <f t="shared" si="122"/>
        <v>2.1155436875688034</v>
      </c>
      <c r="E1355" s="2">
        <f t="shared" si="121"/>
        <v>-5.613168508577715E-2</v>
      </c>
      <c r="F1355" s="2">
        <f t="shared" si="125"/>
        <v>-3.6889794821800596E-2</v>
      </c>
      <c r="G1355" s="2">
        <f t="shared" si="123"/>
        <v>-1.9241890263976553E-2</v>
      </c>
      <c r="H1355" s="2" t="str">
        <f t="shared" si="124"/>
        <v>Hold</v>
      </c>
    </row>
    <row r="1356" spans="1:8" ht="13.5" x14ac:dyDescent="0.25">
      <c r="A1356" s="3">
        <f>TITRES_STAT!B1359</f>
        <v>44756</v>
      </c>
      <c r="B1356" s="5">
        <f>TITRES_STAT!D1359</f>
        <v>2.1633</v>
      </c>
      <c r="C1356" s="2">
        <f t="shared" si="120"/>
        <v>2.05985630979333</v>
      </c>
      <c r="D1356" s="2">
        <f t="shared" si="122"/>
        <v>2.1190811921933363</v>
      </c>
      <c r="E1356" s="2">
        <f t="shared" si="121"/>
        <v>-5.922488240000634E-2</v>
      </c>
      <c r="F1356" s="2">
        <f t="shared" si="125"/>
        <v>-4.1356812337441748E-2</v>
      </c>
      <c r="G1356" s="2">
        <f t="shared" si="123"/>
        <v>-1.7868070062564592E-2</v>
      </c>
      <c r="H1356" s="2" t="str">
        <f t="shared" si="124"/>
        <v>Hold</v>
      </c>
    </row>
    <row r="1357" spans="1:8" ht="13.5" x14ac:dyDescent="0.25">
      <c r="A1357" s="3">
        <f>TITRES_STAT!B1360</f>
        <v>44757</v>
      </c>
      <c r="B1357" s="5">
        <f>TITRES_STAT!D1360</f>
        <v>2.1633</v>
      </c>
      <c r="C1357" s="2">
        <f t="shared" si="120"/>
        <v>2.06133995444051</v>
      </c>
      <c r="D1357" s="2">
        <f t="shared" si="122"/>
        <v>2.1223566594382746</v>
      </c>
      <c r="E1357" s="2">
        <f t="shared" si="121"/>
        <v>-6.101670499776457E-2</v>
      </c>
      <c r="F1357" s="2">
        <f t="shared" si="125"/>
        <v>-4.528879086950631E-2</v>
      </c>
      <c r="G1357" s="2">
        <f t="shared" si="123"/>
        <v>-1.5727914128258261E-2</v>
      </c>
      <c r="H1357" s="2" t="str">
        <f t="shared" si="124"/>
        <v>Hold</v>
      </c>
    </row>
    <row r="1358" spans="1:8" ht="13.5" x14ac:dyDescent="0.25">
      <c r="A1358" s="3">
        <f>TITRES_STAT!B1361</f>
        <v>44760</v>
      </c>
      <c r="B1358" s="5">
        <f>TITRES_STAT!D1361</f>
        <v>2.1633</v>
      </c>
      <c r="C1358" s="2">
        <f t="shared" si="120"/>
        <v>2.0637030383727391</v>
      </c>
      <c r="D1358" s="2">
        <f t="shared" si="122"/>
        <v>2.1253894994798839</v>
      </c>
      <c r="E1358" s="2">
        <f t="shared" si="121"/>
        <v>-6.1686461107144819E-2</v>
      </c>
      <c r="F1358" s="2">
        <f t="shared" si="125"/>
        <v>-4.8568324917034014E-2</v>
      </c>
      <c r="G1358" s="2">
        <f t="shared" si="123"/>
        <v>-1.3118136190110805E-2</v>
      </c>
      <c r="H1358" s="2" t="str">
        <f t="shared" si="124"/>
        <v>Hold</v>
      </c>
    </row>
    <row r="1359" spans="1:8" ht="13.5" x14ac:dyDescent="0.25">
      <c r="A1359" s="3">
        <f>TITRES_STAT!B1362</f>
        <v>44761</v>
      </c>
      <c r="B1359" s="5">
        <f>TITRES_STAT!D1362</f>
        <v>2.1633</v>
      </c>
      <c r="C1359" s="2">
        <f t="shared" ref="C1359:C1422" si="126">$C$4*B1349+C1358*(1-$C$4)</f>
        <v>2.0834564170846255</v>
      </c>
      <c r="D1359" s="2">
        <f t="shared" si="122"/>
        <v>2.1281976847035962</v>
      </c>
      <c r="E1359" s="2">
        <f t="shared" si="121"/>
        <v>-4.4741267618970681E-2</v>
      </c>
      <c r="F1359" s="2">
        <f t="shared" si="125"/>
        <v>-4.7802913457421353E-2</v>
      </c>
      <c r="G1359" s="2">
        <f t="shared" si="123"/>
        <v>3.0616458384506717E-3</v>
      </c>
      <c r="H1359" s="2" t="str">
        <f t="shared" si="124"/>
        <v>Sell</v>
      </c>
    </row>
    <row r="1360" spans="1:8" ht="13.5" x14ac:dyDescent="0.25">
      <c r="A1360" s="3">
        <f>TITRES_STAT!B1363</f>
        <v>44762</v>
      </c>
      <c r="B1360" s="5">
        <f>TITRES_STAT!D1363</f>
        <v>2.1633</v>
      </c>
      <c r="C1360" s="2">
        <f t="shared" si="126"/>
        <v>2.0990631221485292</v>
      </c>
      <c r="D1360" s="2">
        <f t="shared" si="122"/>
        <v>2.1307978562070335</v>
      </c>
      <c r="E1360" s="2">
        <f t="shared" si="121"/>
        <v>-3.1734734058504355E-2</v>
      </c>
      <c r="F1360" s="2">
        <f t="shared" si="125"/>
        <v>-4.4589277577637955E-2</v>
      </c>
      <c r="G1360" s="2">
        <f t="shared" si="123"/>
        <v>1.28545435191336E-2</v>
      </c>
      <c r="H1360" s="2" t="str">
        <f t="shared" si="124"/>
        <v>Sell</v>
      </c>
    </row>
    <row r="1361" spans="1:8" ht="13.5" x14ac:dyDescent="0.25">
      <c r="A1361" s="3">
        <f>TITRES_STAT!B1364</f>
        <v>44763</v>
      </c>
      <c r="B1361" s="5">
        <f>TITRES_STAT!D1364</f>
        <v>2.1633</v>
      </c>
      <c r="C1361" s="2">
        <f t="shared" si="126"/>
        <v>2.108945718741063</v>
      </c>
      <c r="D1361" s="2">
        <f t="shared" si="122"/>
        <v>2.1332054224139201</v>
      </c>
      <c r="E1361" s="2">
        <f t="shared" si="121"/>
        <v>-2.4259703672857125E-2</v>
      </c>
      <c r="F1361" s="2">
        <f t="shared" si="125"/>
        <v>-4.052336279668179E-2</v>
      </c>
      <c r="G1361" s="2">
        <f t="shared" si="123"/>
        <v>1.6263659123824666E-2</v>
      </c>
      <c r="H1361" s="2" t="str">
        <f t="shared" si="124"/>
        <v>Sell</v>
      </c>
    </row>
    <row r="1362" spans="1:8" ht="13.5" x14ac:dyDescent="0.25">
      <c r="A1362" s="3">
        <f>TITRES_STAT!B1365</f>
        <v>44764</v>
      </c>
      <c r="B1362" s="5">
        <f>TITRES_STAT!D1365</f>
        <v>2.1560999999999999</v>
      </c>
      <c r="C1362" s="2">
        <f t="shared" si="126"/>
        <v>2.1206309927808995</v>
      </c>
      <c r="D1362" s="2">
        <f t="shared" si="122"/>
        <v>2.134901317049926</v>
      </c>
      <c r="E1362" s="2">
        <f t="shared" si="121"/>
        <v>-1.4270324269026524E-2</v>
      </c>
      <c r="F1362" s="2">
        <f t="shared" si="125"/>
        <v>-3.5272755091150743E-2</v>
      </c>
      <c r="G1362" s="2">
        <f t="shared" si="123"/>
        <v>2.1002430822124218E-2</v>
      </c>
      <c r="H1362" s="2" t="str">
        <f t="shared" si="124"/>
        <v>Sell</v>
      </c>
    </row>
    <row r="1363" spans="1:8" ht="13.5" x14ac:dyDescent="0.25">
      <c r="A1363" s="3">
        <f>TITRES_STAT!B1366</f>
        <v>44768</v>
      </c>
      <c r="B1363" s="5">
        <f>TITRES_STAT!D1366</f>
        <v>2.1848999999999998</v>
      </c>
      <c r="C1363" s="2">
        <f t="shared" si="126"/>
        <v>2.1294108400453764</v>
      </c>
      <c r="D1363" s="2">
        <f t="shared" si="122"/>
        <v>2.138604923194376</v>
      </c>
      <c r="E1363" s="2">
        <f t="shared" si="121"/>
        <v>-9.19408314899961E-3</v>
      </c>
      <c r="F1363" s="2">
        <f t="shared" si="125"/>
        <v>-3.0057020702720517E-2</v>
      </c>
      <c r="G1363" s="2">
        <f t="shared" si="123"/>
        <v>2.0862937553720907E-2</v>
      </c>
      <c r="H1363" s="2" t="str">
        <f t="shared" si="124"/>
        <v>Sell</v>
      </c>
    </row>
    <row r="1364" spans="1:8" ht="13.5" x14ac:dyDescent="0.25">
      <c r="A1364" s="3">
        <f>TITRES_STAT!B1367</f>
        <v>44769</v>
      </c>
      <c r="B1364" s="5">
        <f>TITRES_STAT!D1367</f>
        <v>2.1848999999999998</v>
      </c>
      <c r="C1364" s="2">
        <f t="shared" si="126"/>
        <v>2.1368399415768571</v>
      </c>
      <c r="D1364" s="2">
        <f t="shared" si="122"/>
        <v>2.1420341881429406</v>
      </c>
      <c r="E1364" s="2">
        <f t="shared" si="121"/>
        <v>-5.1942465660834714E-3</v>
      </c>
      <c r="F1364" s="2">
        <f t="shared" si="125"/>
        <v>-2.5084465875393109E-2</v>
      </c>
      <c r="G1364" s="2">
        <f t="shared" si="123"/>
        <v>1.9890219309309638E-2</v>
      </c>
      <c r="H1364" s="2" t="str">
        <f t="shared" si="124"/>
        <v>Sell</v>
      </c>
    </row>
    <row r="1365" spans="1:8" ht="13.5" x14ac:dyDescent="0.25">
      <c r="A1365" s="3">
        <f>TITRES_STAT!B1368</f>
        <v>44770</v>
      </c>
      <c r="B1365" s="5">
        <f>TITRES_STAT!D1368</f>
        <v>2.1777000000000002</v>
      </c>
      <c r="C1365" s="2">
        <f t="shared" si="126"/>
        <v>2.1409107197958019</v>
      </c>
      <c r="D1365" s="2">
        <f t="shared" si="122"/>
        <v>2.1446761001323522</v>
      </c>
      <c r="E1365" s="2">
        <f t="shared" si="121"/>
        <v>-3.7653803365502725E-3</v>
      </c>
      <c r="F1365" s="2">
        <f t="shared" si="125"/>
        <v>-2.0820648767624544E-2</v>
      </c>
      <c r="G1365" s="2">
        <f t="shared" si="123"/>
        <v>1.7055268431074272E-2</v>
      </c>
      <c r="H1365" s="2" t="str">
        <f t="shared" si="124"/>
        <v>Sell</v>
      </c>
    </row>
    <row r="1366" spans="1:8" ht="13.5" x14ac:dyDescent="0.25">
      <c r="A1366" s="3">
        <f>TITRES_STAT!B1369</f>
        <v>44771</v>
      </c>
      <c r="B1366" s="5">
        <f>TITRES_STAT!D1369</f>
        <v>2.1633</v>
      </c>
      <c r="C1366" s="2">
        <f t="shared" si="126"/>
        <v>2.1443552244426018</v>
      </c>
      <c r="D1366" s="2">
        <f t="shared" si="122"/>
        <v>2.1460556482706967</v>
      </c>
      <c r="E1366" s="2">
        <f t="shared" si="121"/>
        <v>-1.7004238280948769E-3</v>
      </c>
      <c r="F1366" s="2">
        <f t="shared" si="125"/>
        <v>-1.6996603779718612E-2</v>
      </c>
      <c r="G1366" s="2">
        <f t="shared" si="123"/>
        <v>1.5296179951623735E-2</v>
      </c>
      <c r="H1366" s="2" t="str">
        <f t="shared" si="124"/>
        <v>Sell</v>
      </c>
    </row>
    <row r="1367" spans="1:8" ht="13.5" x14ac:dyDescent="0.25">
      <c r="A1367" s="3">
        <f>TITRES_STAT!B1370</f>
        <v>44774</v>
      </c>
      <c r="B1367" s="5">
        <f>TITRES_STAT!D1370</f>
        <v>2.2126999999999999</v>
      </c>
      <c r="C1367" s="2">
        <f t="shared" si="126"/>
        <v>2.147269805297586</v>
      </c>
      <c r="D1367" s="2">
        <f t="shared" si="122"/>
        <v>2.1509922669173118</v>
      </c>
      <c r="E1367" s="2">
        <f t="shared" si="121"/>
        <v>-3.7224616197257809E-3</v>
      </c>
      <c r="F1367" s="2">
        <f t="shared" si="125"/>
        <v>-1.4341775347720047E-2</v>
      </c>
      <c r="G1367" s="2">
        <f t="shared" si="123"/>
        <v>1.0619313727994266E-2</v>
      </c>
      <c r="H1367" s="2" t="str">
        <f t="shared" si="124"/>
        <v>Sell</v>
      </c>
    </row>
    <row r="1368" spans="1:8" ht="13.5" x14ac:dyDescent="0.25">
      <c r="A1368" s="3">
        <f>TITRES_STAT!B1371</f>
        <v>44775</v>
      </c>
      <c r="B1368" s="5">
        <f>TITRES_STAT!D1371</f>
        <v>2.2669999999999999</v>
      </c>
      <c r="C1368" s="2">
        <f t="shared" si="126"/>
        <v>2.1497359890979575</v>
      </c>
      <c r="D1368" s="2">
        <f t="shared" si="122"/>
        <v>2.1595854323308443</v>
      </c>
      <c r="E1368" s="2">
        <f t="shared" si="121"/>
        <v>-9.8494432328868342E-3</v>
      </c>
      <c r="F1368" s="2">
        <f t="shared" si="125"/>
        <v>-1.3443308924753405E-2</v>
      </c>
      <c r="G1368" s="2">
        <f t="shared" si="123"/>
        <v>3.5938656918665709E-3</v>
      </c>
      <c r="H1368" s="2" t="str">
        <f t="shared" si="124"/>
        <v>Sell</v>
      </c>
    </row>
    <row r="1369" spans="1:8" ht="13.5" x14ac:dyDescent="0.25">
      <c r="A1369" s="3">
        <f>TITRES_STAT!B1372</f>
        <v>44776</v>
      </c>
      <c r="B1369" s="5">
        <f>TITRES_STAT!D1372</f>
        <v>2.2669999999999999</v>
      </c>
      <c r="C1369" s="2">
        <f t="shared" si="126"/>
        <v>2.1518227600059641</v>
      </c>
      <c r="D1369" s="2">
        <f t="shared" si="122"/>
        <v>2.1675420669730041</v>
      </c>
      <c r="E1369" s="2">
        <f t="shared" si="121"/>
        <v>-1.5719306967040048E-2</v>
      </c>
      <c r="F1369" s="2">
        <f t="shared" si="125"/>
        <v>-1.3898508533210733E-2</v>
      </c>
      <c r="G1369" s="2">
        <f t="shared" si="123"/>
        <v>-1.8207984338293147E-3</v>
      </c>
      <c r="H1369" s="2" t="str">
        <f t="shared" si="124"/>
        <v>Hold</v>
      </c>
    </row>
    <row r="1370" spans="1:8" ht="13.5" x14ac:dyDescent="0.25">
      <c r="A1370" s="3">
        <f>TITRES_STAT!B1373</f>
        <v>44777</v>
      </c>
      <c r="B1370" s="5">
        <f>TITRES_STAT!D1373</f>
        <v>2.2669999999999999</v>
      </c>
      <c r="C1370" s="2">
        <f t="shared" si="126"/>
        <v>2.1535884892358159</v>
      </c>
      <c r="D1370" s="2">
        <f t="shared" si="122"/>
        <v>2.1749093212713002</v>
      </c>
      <c r="E1370" s="2">
        <f t="shared" si="121"/>
        <v>-2.1320832035484294E-2</v>
      </c>
      <c r="F1370" s="2">
        <f t="shared" si="125"/>
        <v>-1.5382973233665446E-2</v>
      </c>
      <c r="G1370" s="2">
        <f t="shared" si="123"/>
        <v>-5.9378588018188481E-3</v>
      </c>
      <c r="H1370" s="2" t="str">
        <f t="shared" si="124"/>
        <v>Hold</v>
      </c>
    </row>
    <row r="1371" spans="1:8" ht="13.5" x14ac:dyDescent="0.25">
      <c r="A1371" s="3">
        <f>TITRES_STAT!B1374</f>
        <v>44778</v>
      </c>
      <c r="B1371" s="5">
        <f>TITRES_STAT!D1374</f>
        <v>2.2980999999999998</v>
      </c>
      <c r="C1371" s="2">
        <f t="shared" si="126"/>
        <v>2.155082567814921</v>
      </c>
      <c r="D1371" s="2">
        <f t="shared" si="122"/>
        <v>2.1840345567326853</v>
      </c>
      <c r="E1371" s="2">
        <f t="shared" si="121"/>
        <v>-2.8951988917764293E-2</v>
      </c>
      <c r="F1371" s="2">
        <f t="shared" si="125"/>
        <v>-1.8096776370485214E-2</v>
      </c>
      <c r="G1371" s="2">
        <f t="shared" si="123"/>
        <v>-1.0855212547279079E-2</v>
      </c>
      <c r="H1371" s="2" t="str">
        <f t="shared" si="124"/>
        <v>Hold</v>
      </c>
    </row>
    <row r="1372" spans="1:8" ht="13.5" x14ac:dyDescent="0.25">
      <c r="A1372" s="3">
        <f>TITRES_STAT!B1375</f>
        <v>44781</v>
      </c>
      <c r="B1372" s="5">
        <f>TITRES_STAT!D1375</f>
        <v>2.3445999999999998</v>
      </c>
      <c r="C1372" s="2">
        <f t="shared" si="126"/>
        <v>2.1552390958433949</v>
      </c>
      <c r="D1372" s="2">
        <f t="shared" si="122"/>
        <v>2.1959282932710051</v>
      </c>
      <c r="E1372" s="2">
        <f t="shared" ref="E1372:E1435" si="127">C1372-D1372</f>
        <v>-4.0689197427610235E-2</v>
      </c>
      <c r="F1372" s="2">
        <f t="shared" si="125"/>
        <v>-2.261526058191022E-2</v>
      </c>
      <c r="G1372" s="2">
        <f t="shared" si="123"/>
        <v>-1.8073936845700016E-2</v>
      </c>
      <c r="H1372" s="2" t="str">
        <f t="shared" si="124"/>
        <v>Hold</v>
      </c>
    </row>
    <row r="1373" spans="1:8" ht="13.5" x14ac:dyDescent="0.25">
      <c r="A1373" s="3">
        <f>TITRES_STAT!B1376</f>
        <v>44782</v>
      </c>
      <c r="B1373" s="5">
        <f>TITRES_STAT!D1376</f>
        <v>2.3445999999999998</v>
      </c>
      <c r="C1373" s="2">
        <f t="shared" si="126"/>
        <v>2.1598023118674878</v>
      </c>
      <c r="D1373" s="2">
        <f t="shared" ref="D1373:D1436" si="128">$D$4*B1373+(1-$D$4)*D1372</f>
        <v>2.2069410122879676</v>
      </c>
      <c r="E1373" s="2">
        <f t="shared" si="127"/>
        <v>-4.713870042047974E-2</v>
      </c>
      <c r="F1373" s="2">
        <f t="shared" si="125"/>
        <v>-2.7519948549624126E-2</v>
      </c>
      <c r="G1373" s="2">
        <f t="shared" si="123"/>
        <v>-1.9618751870855614E-2</v>
      </c>
      <c r="H1373" s="2" t="str">
        <f t="shared" si="124"/>
        <v>Hold</v>
      </c>
    </row>
    <row r="1374" spans="1:8" ht="13.5" x14ac:dyDescent="0.25">
      <c r="A1374" s="3">
        <f>TITRES_STAT!B1377</f>
        <v>44783</v>
      </c>
      <c r="B1374" s="5">
        <f>TITRES_STAT!D1377</f>
        <v>2.3523999999999998</v>
      </c>
      <c r="C1374" s="2">
        <f t="shared" si="126"/>
        <v>2.1636634946571052</v>
      </c>
      <c r="D1374" s="2">
        <f t="shared" si="128"/>
        <v>2.2177157521184885</v>
      </c>
      <c r="E1374" s="2">
        <f t="shared" si="127"/>
        <v>-5.4052257461383313E-2</v>
      </c>
      <c r="F1374" s="2">
        <f t="shared" si="125"/>
        <v>-3.2826410331975961E-2</v>
      </c>
      <c r="G1374" s="2">
        <f t="shared" si="123"/>
        <v>-2.1225847129407352E-2</v>
      </c>
      <c r="H1374" s="2" t="str">
        <f t="shared" si="124"/>
        <v>Hold</v>
      </c>
    </row>
    <row r="1375" spans="1:8" ht="13.5" x14ac:dyDescent="0.25">
      <c r="A1375" s="3">
        <f>TITRES_STAT!B1378</f>
        <v>44784</v>
      </c>
      <c r="B1375" s="5">
        <f>TITRES_STAT!D1378</f>
        <v>2.3523999999999998</v>
      </c>
      <c r="C1375" s="2">
        <f t="shared" si="126"/>
        <v>2.1658229570175505</v>
      </c>
      <c r="D1375" s="2">
        <f t="shared" si="128"/>
        <v>2.2276923630726744</v>
      </c>
      <c r="E1375" s="2">
        <f t="shared" si="127"/>
        <v>-6.1869406055123921E-2</v>
      </c>
      <c r="F1375" s="2">
        <f t="shared" si="125"/>
        <v>-3.8635009476605559E-2</v>
      </c>
      <c r="G1375" s="2">
        <f t="shared" si="123"/>
        <v>-2.3234396578518363E-2</v>
      </c>
      <c r="H1375" s="2" t="str">
        <f t="shared" si="124"/>
        <v>Hold</v>
      </c>
    </row>
    <row r="1376" spans="1:8" ht="13.5" x14ac:dyDescent="0.25">
      <c r="A1376" s="3">
        <f>TITRES_STAT!B1379</f>
        <v>44785</v>
      </c>
      <c r="B1376" s="5">
        <f>TITRES_STAT!D1379</f>
        <v>2.3445999999999998</v>
      </c>
      <c r="C1376" s="2">
        <f t="shared" si="126"/>
        <v>2.165434809784081</v>
      </c>
      <c r="D1376" s="2">
        <f t="shared" si="128"/>
        <v>2.2363521880302542</v>
      </c>
      <c r="E1376" s="2">
        <f t="shared" si="127"/>
        <v>-7.0917378246173168E-2</v>
      </c>
      <c r="F1376" s="2">
        <f t="shared" si="125"/>
        <v>-4.5091483230519085E-2</v>
      </c>
      <c r="G1376" s="2">
        <f t="shared" si="123"/>
        <v>-2.5825895015654084E-2</v>
      </c>
      <c r="H1376" s="2" t="str">
        <f t="shared" si="124"/>
        <v>Hold</v>
      </c>
    </row>
    <row r="1377" spans="1:8" ht="13.5" x14ac:dyDescent="0.25">
      <c r="A1377" s="3">
        <f>TITRES_STAT!B1380</f>
        <v>44788</v>
      </c>
      <c r="B1377" s="5">
        <f>TITRES_STAT!D1380</f>
        <v>2.4300000000000002</v>
      </c>
      <c r="C1377" s="2">
        <f t="shared" si="126"/>
        <v>2.1727063775096069</v>
      </c>
      <c r="D1377" s="2">
        <f t="shared" si="128"/>
        <v>2.2506964703983838</v>
      </c>
      <c r="E1377" s="2">
        <f t="shared" si="127"/>
        <v>-7.7990092888776896E-2</v>
      </c>
      <c r="F1377" s="2">
        <f t="shared" si="125"/>
        <v>-5.167120516217065E-2</v>
      </c>
      <c r="G1377" s="2">
        <f t="shared" si="123"/>
        <v>-2.6318887726606247E-2</v>
      </c>
      <c r="H1377" s="2" t="str">
        <f t="shared" si="124"/>
        <v>Hold</v>
      </c>
    </row>
    <row r="1378" spans="1:8" ht="13.5" x14ac:dyDescent="0.25">
      <c r="A1378" s="3">
        <f>TITRES_STAT!B1381</f>
        <v>44789</v>
      </c>
      <c r="B1378" s="5">
        <f>TITRES_STAT!D1381</f>
        <v>2.4456000000000002</v>
      </c>
      <c r="C1378" s="2">
        <f t="shared" si="126"/>
        <v>2.1872130886619749</v>
      </c>
      <c r="D1378" s="2">
        <f t="shared" si="128"/>
        <v>2.2651337688873925</v>
      </c>
      <c r="E1378" s="2">
        <f t="shared" si="127"/>
        <v>-7.7920680225417538E-2</v>
      </c>
      <c r="F1378" s="2">
        <f t="shared" si="125"/>
        <v>-5.6921100174820036E-2</v>
      </c>
      <c r="G1378" s="2">
        <f t="shared" si="123"/>
        <v>-2.0999580050597502E-2</v>
      </c>
      <c r="H1378" s="2" t="str">
        <f t="shared" si="124"/>
        <v>Hold</v>
      </c>
    </row>
    <row r="1379" spans="1:8" ht="13.5" x14ac:dyDescent="0.25">
      <c r="A1379" s="3">
        <f>TITRES_STAT!B1382</f>
        <v>44790</v>
      </c>
      <c r="B1379" s="5">
        <f>TITRES_STAT!D1382</f>
        <v>2.4222999999999999</v>
      </c>
      <c r="C1379" s="2">
        <f t="shared" si="126"/>
        <v>2.1994879980985944</v>
      </c>
      <c r="D1379" s="2">
        <f t="shared" si="128"/>
        <v>2.2767757119327707</v>
      </c>
      <c r="E1379" s="2">
        <f t="shared" si="127"/>
        <v>-7.7287713834176319E-2</v>
      </c>
      <c r="F1379" s="2">
        <f t="shared" si="125"/>
        <v>-6.0994422906691298E-2</v>
      </c>
      <c r="G1379" s="2">
        <f t="shared" si="123"/>
        <v>-1.6293290927485021E-2</v>
      </c>
      <c r="H1379" s="2" t="str">
        <f t="shared" si="124"/>
        <v>Hold</v>
      </c>
    </row>
    <row r="1380" spans="1:8" ht="13.5" x14ac:dyDescent="0.25">
      <c r="A1380" s="3">
        <f>TITRES_STAT!B1383</f>
        <v>44791</v>
      </c>
      <c r="B1380" s="5">
        <f>TITRES_STAT!D1383</f>
        <v>2.3912</v>
      </c>
      <c r="C1380" s="2">
        <f t="shared" si="126"/>
        <v>2.2098744599295799</v>
      </c>
      <c r="D1380" s="2">
        <f t="shared" si="128"/>
        <v>2.285251585122936</v>
      </c>
      <c r="E1380" s="2">
        <f t="shared" si="127"/>
        <v>-7.5377125193356154E-2</v>
      </c>
      <c r="F1380" s="2">
        <f t="shared" si="125"/>
        <v>-6.3870963364024272E-2</v>
      </c>
      <c r="G1380" s="2">
        <f t="shared" ref="G1380:G1443" si="129">E1380-F1380</f>
        <v>-1.1506161829331882E-2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44792</v>
      </c>
      <c r="B1381" s="5">
        <f>TITRES_STAT!D1384</f>
        <v>2.4300000000000002</v>
      </c>
      <c r="C1381" s="2">
        <f t="shared" si="126"/>
        <v>2.2234476199404138</v>
      </c>
      <c r="D1381" s="2">
        <f t="shared" si="128"/>
        <v>2.2959736899286445</v>
      </c>
      <c r="E1381" s="2">
        <f t="shared" si="127"/>
        <v>-7.2526069988230635E-2</v>
      </c>
      <c r="F1381" s="2">
        <f t="shared" ref="F1381:F1444" si="131">(E1381*(2/(10)))+((1-(2/10))*F1380)</f>
        <v>-6.560198468886555E-2</v>
      </c>
      <c r="G1381" s="2">
        <f t="shared" si="129"/>
        <v>-6.9240852993650848E-3</v>
      </c>
      <c r="H1381" s="2" t="str">
        <f t="shared" si="130"/>
        <v>Hold</v>
      </c>
    </row>
    <row r="1382" spans="1:8" ht="13.5" x14ac:dyDescent="0.25">
      <c r="A1382" s="3">
        <f>TITRES_STAT!B1385</f>
        <v>44795</v>
      </c>
      <c r="B1382" s="5">
        <f>TITRES_STAT!D1385</f>
        <v>2.4300000000000002</v>
      </c>
      <c r="C1382" s="2">
        <f t="shared" si="126"/>
        <v>2.2420864476418885</v>
      </c>
      <c r="D1382" s="2">
        <f t="shared" si="128"/>
        <v>2.3059015647487451</v>
      </c>
      <c r="E1382" s="2">
        <f t="shared" si="127"/>
        <v>-6.3815117106856611E-2</v>
      </c>
      <c r="F1382" s="2">
        <f t="shared" si="131"/>
        <v>-6.524461117246376E-2</v>
      </c>
      <c r="G1382" s="2">
        <f t="shared" si="129"/>
        <v>1.4294940656071481E-3</v>
      </c>
      <c r="H1382" s="2" t="str">
        <f t="shared" si="130"/>
        <v>Sell</v>
      </c>
    </row>
    <row r="1383" spans="1:8" ht="13.5" x14ac:dyDescent="0.25">
      <c r="A1383" s="3">
        <f>TITRES_STAT!B1386</f>
        <v>44796</v>
      </c>
      <c r="B1383" s="5">
        <f>TITRES_STAT!D1386</f>
        <v>2.3912</v>
      </c>
      <c r="C1383" s="2">
        <f t="shared" si="126"/>
        <v>2.25785776338929</v>
      </c>
      <c r="D1383" s="2">
        <f t="shared" si="128"/>
        <v>2.3122199673599493</v>
      </c>
      <c r="E1383" s="2">
        <f t="shared" si="127"/>
        <v>-5.4362203970659273E-2</v>
      </c>
      <c r="F1383" s="2">
        <f t="shared" si="131"/>
        <v>-6.3068129732102865E-2</v>
      </c>
      <c r="G1383" s="2">
        <f t="shared" si="129"/>
        <v>8.705925761443592E-3</v>
      </c>
      <c r="H1383" s="2" t="str">
        <f t="shared" si="130"/>
        <v>Sell</v>
      </c>
    </row>
    <row r="1384" spans="1:8" ht="13.5" x14ac:dyDescent="0.25">
      <c r="A1384" s="3">
        <f>TITRES_STAT!B1387</f>
        <v>44797</v>
      </c>
      <c r="B1384" s="5">
        <f>TITRES_STAT!D1387</f>
        <v>2.3835000000000002</v>
      </c>
      <c r="C1384" s="2">
        <f t="shared" si="126"/>
        <v>2.2724027228678607</v>
      </c>
      <c r="D1384" s="2">
        <f t="shared" si="128"/>
        <v>2.3174999697777308</v>
      </c>
      <c r="E1384" s="2">
        <f t="shared" si="127"/>
        <v>-4.5097246909870048E-2</v>
      </c>
      <c r="F1384" s="2">
        <f t="shared" si="131"/>
        <v>-5.9473953167656302E-2</v>
      </c>
      <c r="G1384" s="2">
        <f t="shared" si="129"/>
        <v>1.4376706257786254E-2</v>
      </c>
      <c r="H1384" s="2" t="str">
        <f t="shared" si="130"/>
        <v>Sell</v>
      </c>
    </row>
    <row r="1385" spans="1:8" ht="13.5" x14ac:dyDescent="0.25">
      <c r="A1385" s="3">
        <f>TITRES_STAT!B1388</f>
        <v>44798</v>
      </c>
      <c r="B1385" s="5">
        <f>TITRES_STAT!D1388</f>
        <v>2.4066999999999998</v>
      </c>
      <c r="C1385" s="2">
        <f t="shared" si="126"/>
        <v>2.2847099962728055</v>
      </c>
      <c r="D1385" s="2">
        <f t="shared" si="128"/>
        <v>2.3241073794238249</v>
      </c>
      <c r="E1385" s="2">
        <f t="shared" si="127"/>
        <v>-3.9397383151019483E-2</v>
      </c>
      <c r="F1385" s="2">
        <f t="shared" si="131"/>
        <v>-5.5458639164328943E-2</v>
      </c>
      <c r="G1385" s="2">
        <f t="shared" si="129"/>
        <v>1.6061256013309461E-2</v>
      </c>
      <c r="H1385" s="2" t="str">
        <f t="shared" si="130"/>
        <v>Sell</v>
      </c>
    </row>
    <row r="1386" spans="1:8" ht="13.5" x14ac:dyDescent="0.25">
      <c r="A1386" s="3">
        <f>TITRES_STAT!B1389</f>
        <v>44799</v>
      </c>
      <c r="B1386" s="5">
        <f>TITRES_STAT!D1389</f>
        <v>2.4456000000000002</v>
      </c>
      <c r="C1386" s="2">
        <f t="shared" si="126"/>
        <v>2.2939238430000661</v>
      </c>
      <c r="D1386" s="2">
        <f t="shared" si="128"/>
        <v>2.3331068327998383</v>
      </c>
      <c r="E1386" s="2">
        <f t="shared" si="127"/>
        <v>-3.9182989799772194E-2</v>
      </c>
      <c r="F1386" s="2">
        <f t="shared" si="131"/>
        <v>-5.2203509291417594E-2</v>
      </c>
      <c r="G1386" s="2">
        <f t="shared" si="129"/>
        <v>1.3020519491645399E-2</v>
      </c>
      <c r="H1386" s="2" t="str">
        <f t="shared" si="130"/>
        <v>Sell</v>
      </c>
    </row>
    <row r="1387" spans="1:8" ht="13.5" x14ac:dyDescent="0.25">
      <c r="A1387" s="3">
        <f>TITRES_STAT!B1390</f>
        <v>44802</v>
      </c>
      <c r="B1387" s="5">
        <f>TITRES_STAT!D1390</f>
        <v>2.4378000000000002</v>
      </c>
      <c r="C1387" s="2">
        <f t="shared" si="126"/>
        <v>2.3148586363846713</v>
      </c>
      <c r="D1387" s="2">
        <f t="shared" si="128"/>
        <v>2.3408618822220726</v>
      </c>
      <c r="E1387" s="2">
        <f t="shared" si="127"/>
        <v>-2.6003245837401323E-2</v>
      </c>
      <c r="F1387" s="2">
        <f t="shared" si="131"/>
        <v>-4.6963456600614344E-2</v>
      </c>
      <c r="G1387" s="2">
        <f t="shared" si="129"/>
        <v>2.0960210763213021E-2</v>
      </c>
      <c r="H1387" s="2" t="str">
        <f t="shared" si="130"/>
        <v>Sell</v>
      </c>
    </row>
    <row r="1388" spans="1:8" ht="13.5" x14ac:dyDescent="0.25">
      <c r="A1388" s="3">
        <f>TITRES_STAT!B1391</f>
        <v>44803</v>
      </c>
      <c r="B1388" s="5">
        <f>TITRES_STAT!D1391</f>
        <v>2.4222999999999999</v>
      </c>
      <c r="C1388" s="2">
        <f t="shared" si="126"/>
        <v>2.3349726923254912</v>
      </c>
      <c r="D1388" s="2">
        <f t="shared" si="128"/>
        <v>2.3468943353908078</v>
      </c>
      <c r="E1388" s="2">
        <f t="shared" si="127"/>
        <v>-1.1921643065316623E-2</v>
      </c>
      <c r="F1388" s="2">
        <f t="shared" si="131"/>
        <v>-3.9955093893554804E-2</v>
      </c>
      <c r="G1388" s="2">
        <f t="shared" si="129"/>
        <v>2.8033450828238181E-2</v>
      </c>
      <c r="H1388" s="2" t="str">
        <f t="shared" si="130"/>
        <v>Sell</v>
      </c>
    </row>
    <row r="1389" spans="1:8" ht="13.5" x14ac:dyDescent="0.25">
      <c r="A1389" s="3">
        <f>TITRES_STAT!B1392</f>
        <v>44804</v>
      </c>
      <c r="B1389" s="5">
        <f>TITRES_STAT!D1392</f>
        <v>2.4066999999999998</v>
      </c>
      <c r="C1389" s="2">
        <f t="shared" si="126"/>
        <v>2.3484076627369541</v>
      </c>
      <c r="D1389" s="2">
        <f t="shared" si="128"/>
        <v>2.3513243846211185</v>
      </c>
      <c r="E1389" s="2">
        <f t="shared" si="127"/>
        <v>-2.9167218841643638E-3</v>
      </c>
      <c r="F1389" s="2">
        <f t="shared" si="131"/>
        <v>-3.2547419491676714E-2</v>
      </c>
      <c r="G1389" s="2">
        <f t="shared" si="129"/>
        <v>2.963069760751235E-2</v>
      </c>
      <c r="H1389" s="2" t="str">
        <f t="shared" si="130"/>
        <v>Sell</v>
      </c>
    </row>
    <row r="1390" spans="1:8" ht="13.5" x14ac:dyDescent="0.25">
      <c r="A1390" s="3">
        <f>TITRES_STAT!B1393</f>
        <v>44805</v>
      </c>
      <c r="B1390" s="5">
        <f>TITRES_STAT!D1393</f>
        <v>2.4066999999999998</v>
      </c>
      <c r="C1390" s="2">
        <f t="shared" si="126"/>
        <v>2.3549910992389611</v>
      </c>
      <c r="D1390" s="2">
        <f t="shared" si="128"/>
        <v>2.355426282056591</v>
      </c>
      <c r="E1390" s="2">
        <f t="shared" si="127"/>
        <v>-4.3518281762988664E-4</v>
      </c>
      <c r="F1390" s="2">
        <f t="shared" si="131"/>
        <v>-2.6124972156867352E-2</v>
      </c>
      <c r="G1390" s="2">
        <f t="shared" si="129"/>
        <v>2.5689789339237466E-2</v>
      </c>
      <c r="H1390" s="2" t="str">
        <f t="shared" si="130"/>
        <v>Sell</v>
      </c>
    </row>
    <row r="1391" spans="1:8" ht="13.5" x14ac:dyDescent="0.25">
      <c r="A1391" s="3">
        <f>TITRES_STAT!B1394</f>
        <v>44806</v>
      </c>
      <c r="B1391" s="5">
        <f>TITRES_STAT!D1394</f>
        <v>2.4456000000000002</v>
      </c>
      <c r="C1391" s="2">
        <f t="shared" si="126"/>
        <v>2.3665309301252746</v>
      </c>
      <c r="D1391" s="2">
        <f t="shared" si="128"/>
        <v>2.3621058167190658</v>
      </c>
      <c r="E1391" s="2">
        <f t="shared" si="127"/>
        <v>4.4251134062087694E-3</v>
      </c>
      <c r="F1391" s="2">
        <f t="shared" si="131"/>
        <v>-2.0014955044252131E-2</v>
      </c>
      <c r="G1391" s="2">
        <f t="shared" si="129"/>
        <v>2.44400684504609E-2</v>
      </c>
      <c r="H1391" s="2" t="str">
        <f t="shared" si="130"/>
        <v>Sell</v>
      </c>
    </row>
    <row r="1392" spans="1:8" ht="13.5" x14ac:dyDescent="0.25">
      <c r="A1392" s="3">
        <f>TITRES_STAT!B1395</f>
        <v>44809</v>
      </c>
      <c r="B1392" s="5">
        <f>TITRES_STAT!D1395</f>
        <v>2.4222999999999999</v>
      </c>
      <c r="C1392" s="2">
        <f t="shared" si="126"/>
        <v>2.3762954024136937</v>
      </c>
      <c r="D1392" s="2">
        <f t="shared" si="128"/>
        <v>2.366564645110246</v>
      </c>
      <c r="E1392" s="2">
        <f t="shared" si="127"/>
        <v>9.7307573034477457E-3</v>
      </c>
      <c r="F1392" s="2">
        <f t="shared" si="131"/>
        <v>-1.4065812574712157E-2</v>
      </c>
      <c r="G1392" s="2">
        <f t="shared" si="129"/>
        <v>2.3796569878159902E-2</v>
      </c>
      <c r="H1392" s="2" t="str">
        <f t="shared" si="130"/>
        <v>Sell</v>
      </c>
    </row>
    <row r="1393" spans="1:8" ht="13.5" x14ac:dyDescent="0.25">
      <c r="A1393" s="3">
        <f>TITRES_STAT!B1396</f>
        <v>44810</v>
      </c>
      <c r="B1393" s="5">
        <f>TITRES_STAT!D1396</f>
        <v>2.4456000000000002</v>
      </c>
      <c r="C1393" s="2">
        <f t="shared" si="126"/>
        <v>2.3785884174269718</v>
      </c>
      <c r="D1393" s="2">
        <f t="shared" si="128"/>
        <v>2.3724191158428205</v>
      </c>
      <c r="E1393" s="2">
        <f t="shared" si="127"/>
        <v>6.1693015841512988E-3</v>
      </c>
      <c r="F1393" s="2">
        <f t="shared" si="131"/>
        <v>-1.0018789742939467E-2</v>
      </c>
      <c r="G1393" s="2">
        <f t="shared" si="129"/>
        <v>1.6188091327090766E-2</v>
      </c>
      <c r="H1393" s="2" t="str">
        <f t="shared" si="130"/>
        <v>Sell</v>
      </c>
    </row>
    <row r="1394" spans="1:8" ht="13.5" x14ac:dyDescent="0.25">
      <c r="A1394" s="3">
        <f>TITRES_STAT!B1397</f>
        <v>44811</v>
      </c>
      <c r="B1394" s="5">
        <f>TITRES_STAT!D1397</f>
        <v>2.3601999999999999</v>
      </c>
      <c r="C1394" s="2">
        <f t="shared" si="126"/>
        <v>2.37934404551513</v>
      </c>
      <c r="D1394" s="2">
        <f t="shared" si="128"/>
        <v>2.3715139961507599</v>
      </c>
      <c r="E1394" s="2">
        <f t="shared" si="127"/>
        <v>7.8300493643701508E-3</v>
      </c>
      <c r="F1394" s="2">
        <f t="shared" si="131"/>
        <v>-6.4490219214775445E-3</v>
      </c>
      <c r="G1394" s="2">
        <f t="shared" si="129"/>
        <v>1.4279071285847695E-2</v>
      </c>
      <c r="H1394" s="2" t="str">
        <f t="shared" si="130"/>
        <v>Sell</v>
      </c>
    </row>
    <row r="1395" spans="1:8" ht="13.5" x14ac:dyDescent="0.25">
      <c r="A1395" s="3">
        <f>TITRES_STAT!B1398</f>
        <v>44812</v>
      </c>
      <c r="B1395" s="5">
        <f>TITRES_STAT!D1398</f>
        <v>2.4144999999999999</v>
      </c>
      <c r="C1395" s="2">
        <f t="shared" si="126"/>
        <v>2.3835526538974179</v>
      </c>
      <c r="D1395" s="2">
        <f t="shared" si="128"/>
        <v>2.3746981445840372</v>
      </c>
      <c r="E1395" s="2">
        <f t="shared" si="127"/>
        <v>8.8545093133807207E-3</v>
      </c>
      <c r="F1395" s="2">
        <f t="shared" si="131"/>
        <v>-3.3883156745058915E-3</v>
      </c>
      <c r="G1395" s="2">
        <f t="shared" si="129"/>
        <v>1.2242824987886612E-2</v>
      </c>
      <c r="H1395" s="2" t="str">
        <f t="shared" si="130"/>
        <v>Sell</v>
      </c>
    </row>
    <row r="1396" spans="1:8" ht="13.5" x14ac:dyDescent="0.25">
      <c r="A1396" s="3">
        <f>TITRES_STAT!B1399</f>
        <v>44813</v>
      </c>
      <c r="B1396" s="5">
        <f>TITRES_STAT!D1399</f>
        <v>2.4222999999999999</v>
      </c>
      <c r="C1396" s="2">
        <f t="shared" si="126"/>
        <v>2.3930983994516613</v>
      </c>
      <c r="D1396" s="2">
        <f t="shared" si="128"/>
        <v>2.3782242079481826</v>
      </c>
      <c r="E1396" s="2">
        <f t="shared" si="127"/>
        <v>1.4874191503478684E-2</v>
      </c>
      <c r="F1396" s="2">
        <f t="shared" si="131"/>
        <v>2.6418576109102365E-4</v>
      </c>
      <c r="G1396" s="2">
        <f t="shared" si="129"/>
        <v>1.4610005742387661E-2</v>
      </c>
      <c r="H1396" s="2" t="str">
        <f t="shared" si="130"/>
        <v>Sell</v>
      </c>
    </row>
    <row r="1397" spans="1:8" ht="13.5" x14ac:dyDescent="0.25">
      <c r="A1397" s="3">
        <f>TITRES_STAT!B1400</f>
        <v>44816</v>
      </c>
      <c r="B1397" s="5">
        <f>TITRES_STAT!D1400</f>
        <v>2.4222999999999999</v>
      </c>
      <c r="C1397" s="2">
        <f t="shared" si="126"/>
        <v>2.3999755687667901</v>
      </c>
      <c r="D1397" s="2">
        <f t="shared" si="128"/>
        <v>2.3814890814335024</v>
      </c>
      <c r="E1397" s="2">
        <f t="shared" si="127"/>
        <v>1.8486487333287727E-2</v>
      </c>
      <c r="F1397" s="2">
        <f t="shared" si="131"/>
        <v>3.9086460755303641E-3</v>
      </c>
      <c r="G1397" s="2">
        <f t="shared" si="129"/>
        <v>1.4577841257757362E-2</v>
      </c>
      <c r="H1397" s="2" t="str">
        <f t="shared" si="130"/>
        <v>Sell</v>
      </c>
    </row>
    <row r="1398" spans="1:8" ht="13.5" x14ac:dyDescent="0.25">
      <c r="A1398" s="3">
        <f>TITRES_STAT!B1401</f>
        <v>44817</v>
      </c>
      <c r="B1398" s="5">
        <f>TITRES_STAT!D1401</f>
        <v>2.4144999999999999</v>
      </c>
      <c r="C1398" s="2">
        <f t="shared" si="126"/>
        <v>2.4034100966488223</v>
      </c>
      <c r="D1398" s="2">
        <f t="shared" si="128"/>
        <v>2.3839343346606507</v>
      </c>
      <c r="E1398" s="2">
        <f t="shared" si="127"/>
        <v>1.947576198817158E-2</v>
      </c>
      <c r="F1398" s="2">
        <f t="shared" si="131"/>
        <v>7.022069258058608E-3</v>
      </c>
      <c r="G1398" s="2">
        <f t="shared" si="129"/>
        <v>1.2453692730112972E-2</v>
      </c>
      <c r="H1398" s="2" t="str">
        <f t="shared" si="130"/>
        <v>Sell</v>
      </c>
    </row>
    <row r="1399" spans="1:8" ht="13.5" x14ac:dyDescent="0.25">
      <c r="A1399" s="3">
        <f>TITRES_STAT!B1402</f>
        <v>44818</v>
      </c>
      <c r="B1399" s="5">
        <f>TITRES_STAT!D1402</f>
        <v>2.4222999999999999</v>
      </c>
      <c r="C1399" s="2">
        <f t="shared" si="126"/>
        <v>2.4039162356259269</v>
      </c>
      <c r="D1399" s="2">
        <f t="shared" si="128"/>
        <v>2.3867762357968987</v>
      </c>
      <c r="E1399" s="2">
        <f t="shared" si="127"/>
        <v>1.7139999829028252E-2</v>
      </c>
      <c r="F1399" s="2">
        <f t="shared" si="131"/>
        <v>9.0456553722525375E-3</v>
      </c>
      <c r="G1399" s="2">
        <f t="shared" si="129"/>
        <v>8.0943444567757143E-3</v>
      </c>
      <c r="H1399" s="2" t="str">
        <f t="shared" si="130"/>
        <v>Sell</v>
      </c>
    </row>
    <row r="1400" spans="1:8" ht="13.5" x14ac:dyDescent="0.25">
      <c r="A1400" s="3">
        <f>TITRES_STAT!B1403</f>
        <v>44819</v>
      </c>
      <c r="B1400" s="5">
        <f>TITRES_STAT!D1403</f>
        <v>2.399</v>
      </c>
      <c r="C1400" s="2">
        <f t="shared" si="126"/>
        <v>2.404344507068092</v>
      </c>
      <c r="D1400" s="2">
        <f t="shared" si="128"/>
        <v>2.3876816998119432</v>
      </c>
      <c r="E1400" s="2">
        <f t="shared" si="127"/>
        <v>1.6662807256148771E-2</v>
      </c>
      <c r="F1400" s="2">
        <f t="shared" si="131"/>
        <v>1.0569085749031785E-2</v>
      </c>
      <c r="G1400" s="2">
        <f t="shared" si="129"/>
        <v>6.0937215071169854E-3</v>
      </c>
      <c r="H1400" s="2" t="str">
        <f t="shared" si="130"/>
        <v>Sell</v>
      </c>
    </row>
    <row r="1401" spans="1:8" ht="13.5" x14ac:dyDescent="0.25">
      <c r="A1401" s="3">
        <f>TITRES_STAT!B1404</f>
        <v>44820</v>
      </c>
      <c r="B1401" s="5">
        <f>TITRES_STAT!D1404</f>
        <v>2.4144999999999999</v>
      </c>
      <c r="C1401" s="2">
        <f t="shared" si="126"/>
        <v>2.4106915059806928</v>
      </c>
      <c r="D1401" s="2">
        <f t="shared" si="128"/>
        <v>2.3896682405666141</v>
      </c>
      <c r="E1401" s="2">
        <f t="shared" si="127"/>
        <v>2.1023265414078729E-2</v>
      </c>
      <c r="F1401" s="2">
        <f t="shared" si="131"/>
        <v>1.2659921682041175E-2</v>
      </c>
      <c r="G1401" s="2">
        <f t="shared" si="129"/>
        <v>8.3633437320375544E-3</v>
      </c>
      <c r="H1401" s="2" t="str">
        <f t="shared" si="130"/>
        <v>Sell</v>
      </c>
    </row>
    <row r="1402" spans="1:8" ht="13.5" x14ac:dyDescent="0.25">
      <c r="A1402" s="3">
        <f>TITRES_STAT!B1405</f>
        <v>44823</v>
      </c>
      <c r="B1402" s="5">
        <f>TITRES_STAT!D1405</f>
        <v>2.4144999999999999</v>
      </c>
      <c r="C1402" s="2">
        <f t="shared" si="126"/>
        <v>2.412477428137509</v>
      </c>
      <c r="D1402" s="2">
        <f t="shared" si="128"/>
        <v>2.3915076301542726</v>
      </c>
      <c r="E1402" s="2">
        <f t="shared" si="127"/>
        <v>2.0969797983236393E-2</v>
      </c>
      <c r="F1402" s="2">
        <f t="shared" si="131"/>
        <v>1.432189694228022E-2</v>
      </c>
      <c r="G1402" s="2">
        <f t="shared" si="129"/>
        <v>6.6479010409561737E-3</v>
      </c>
      <c r="H1402" s="2" t="str">
        <f t="shared" si="130"/>
        <v>Sell</v>
      </c>
    </row>
    <row r="1403" spans="1:8" ht="13.5" x14ac:dyDescent="0.25">
      <c r="A1403" s="3">
        <f>TITRES_STAT!B1406</f>
        <v>44824</v>
      </c>
      <c r="B1403" s="5">
        <f>TITRES_STAT!D1406</f>
        <v>2.399</v>
      </c>
      <c r="C1403" s="2">
        <f t="shared" si="126"/>
        <v>2.417573208424046</v>
      </c>
      <c r="D1403" s="2">
        <f t="shared" si="128"/>
        <v>2.3920626205132152</v>
      </c>
      <c r="E1403" s="2">
        <f t="shared" si="127"/>
        <v>2.5510587910830829E-2</v>
      </c>
      <c r="F1403" s="2">
        <f t="shared" si="131"/>
        <v>1.655963513599034E-2</v>
      </c>
      <c r="G1403" s="2">
        <f t="shared" si="129"/>
        <v>8.9509527748404885E-3</v>
      </c>
      <c r="H1403" s="2" t="str">
        <f t="shared" si="130"/>
        <v>Sell</v>
      </c>
    </row>
    <row r="1404" spans="1:8" ht="13.5" x14ac:dyDescent="0.25">
      <c r="A1404" s="3">
        <f>TITRES_STAT!B1407</f>
        <v>44825</v>
      </c>
      <c r="B1404" s="5">
        <f>TITRES_STAT!D1407</f>
        <v>2.3835000000000002</v>
      </c>
      <c r="C1404" s="2">
        <f t="shared" si="126"/>
        <v>2.4087465609741927</v>
      </c>
      <c r="D1404" s="2">
        <f t="shared" si="128"/>
        <v>2.391428352327051</v>
      </c>
      <c r="E1404" s="2">
        <f t="shared" si="127"/>
        <v>1.7318208647141731E-2</v>
      </c>
      <c r="F1404" s="2">
        <f t="shared" si="131"/>
        <v>1.6711349838220618E-2</v>
      </c>
      <c r="G1404" s="2">
        <f t="shared" si="129"/>
        <v>6.0685880892111244E-4</v>
      </c>
      <c r="H1404" s="2" t="str">
        <f t="shared" si="130"/>
        <v>Sell</v>
      </c>
    </row>
    <row r="1405" spans="1:8" ht="13.5" x14ac:dyDescent="0.25">
      <c r="A1405" s="3">
        <f>TITRES_STAT!B1408</f>
        <v>44826</v>
      </c>
      <c r="B1405" s="5">
        <f>TITRES_STAT!D1408</f>
        <v>2.399</v>
      </c>
      <c r="C1405" s="2">
        <f t="shared" si="126"/>
        <v>2.4096317054397014</v>
      </c>
      <c r="D1405" s="2">
        <f t="shared" si="128"/>
        <v>2.3919892151176398</v>
      </c>
      <c r="E1405" s="2">
        <f t="shared" si="127"/>
        <v>1.7642490322061555E-2</v>
      </c>
      <c r="F1405" s="2">
        <f t="shared" si="131"/>
        <v>1.6897577934988806E-2</v>
      </c>
      <c r="G1405" s="2">
        <f t="shared" si="129"/>
        <v>7.449123870727492E-4</v>
      </c>
      <c r="H1405" s="2" t="str">
        <f t="shared" si="130"/>
        <v>Sell</v>
      </c>
    </row>
    <row r="1406" spans="1:8" ht="13.5" x14ac:dyDescent="0.25">
      <c r="A1406" s="3">
        <f>TITRES_STAT!B1409</f>
        <v>44827</v>
      </c>
      <c r="B1406" s="5">
        <f>TITRES_STAT!D1409</f>
        <v>2.3835000000000002</v>
      </c>
      <c r="C1406" s="2">
        <f t="shared" si="126"/>
        <v>2.4115806738335932</v>
      </c>
      <c r="D1406" s="2">
        <f t="shared" si="128"/>
        <v>2.391360384368185</v>
      </c>
      <c r="E1406" s="2">
        <f t="shared" si="127"/>
        <v>2.0220289465408214E-2</v>
      </c>
      <c r="F1406" s="2">
        <f t="shared" si="131"/>
        <v>1.7562120241072687E-2</v>
      </c>
      <c r="G1406" s="2">
        <f t="shared" si="129"/>
        <v>2.6581692243355277E-3</v>
      </c>
      <c r="H1406" s="2" t="str">
        <f t="shared" si="130"/>
        <v>Sell</v>
      </c>
    </row>
    <row r="1407" spans="1:8" ht="13.5" x14ac:dyDescent="0.25">
      <c r="A1407" s="3">
        <f>TITRES_STAT!B1410</f>
        <v>44830</v>
      </c>
      <c r="B1407" s="5">
        <f>TITRES_STAT!D1410</f>
        <v>2.3601999999999999</v>
      </c>
      <c r="C1407" s="2">
        <f t="shared" si="126"/>
        <v>2.4132298009361173</v>
      </c>
      <c r="D1407" s="2">
        <f t="shared" si="128"/>
        <v>2.3890522077483194</v>
      </c>
      <c r="E1407" s="2">
        <f t="shared" si="127"/>
        <v>2.4177593187797886E-2</v>
      </c>
      <c r="F1407" s="2">
        <f t="shared" si="131"/>
        <v>1.8885214830417728E-2</v>
      </c>
      <c r="G1407" s="2">
        <f t="shared" si="129"/>
        <v>5.2923783573801571E-3</v>
      </c>
      <c r="H1407" s="2" t="str">
        <f t="shared" si="130"/>
        <v>Sell</v>
      </c>
    </row>
    <row r="1408" spans="1:8" ht="13.5" x14ac:dyDescent="0.25">
      <c r="A1408" s="3">
        <f>TITRES_STAT!B1411</f>
        <v>44831</v>
      </c>
      <c r="B1408" s="5">
        <f>TITRES_STAT!D1411</f>
        <v>2.3835000000000002</v>
      </c>
      <c r="C1408" s="2">
        <f t="shared" si="126"/>
        <v>2.4134252161767145</v>
      </c>
      <c r="D1408" s="2">
        <f t="shared" si="128"/>
        <v>2.3886409331002953</v>
      </c>
      <c r="E1408" s="2">
        <f t="shared" si="127"/>
        <v>2.4784283076419111E-2</v>
      </c>
      <c r="F1408" s="2">
        <f t="shared" si="131"/>
        <v>2.0065028479618007E-2</v>
      </c>
      <c r="G1408" s="2">
        <f t="shared" si="129"/>
        <v>4.7192545968011042E-3</v>
      </c>
      <c r="H1408" s="2" t="str">
        <f t="shared" si="130"/>
        <v>Sell</v>
      </c>
    </row>
    <row r="1409" spans="1:8" ht="13.5" x14ac:dyDescent="0.25">
      <c r="A1409" s="3">
        <f>TITRES_STAT!B1412</f>
        <v>44832</v>
      </c>
      <c r="B1409" s="5">
        <f>TITRES_STAT!D1412</f>
        <v>2.3290999999999999</v>
      </c>
      <c r="C1409" s="2">
        <f t="shared" si="126"/>
        <v>2.4147905675341428</v>
      </c>
      <c r="D1409" s="2">
        <f t="shared" si="128"/>
        <v>2.3842304936113847</v>
      </c>
      <c r="E1409" s="2">
        <f t="shared" si="127"/>
        <v>3.0560073922758058E-2</v>
      </c>
      <c r="F1409" s="2">
        <f t="shared" si="131"/>
        <v>2.2164037568246017E-2</v>
      </c>
      <c r="G1409" s="2">
        <f t="shared" si="129"/>
        <v>8.3960363545120403E-3</v>
      </c>
      <c r="H1409" s="2" t="str">
        <f t="shared" si="130"/>
        <v>Sell</v>
      </c>
    </row>
    <row r="1410" spans="1:8" ht="13.5" x14ac:dyDescent="0.25">
      <c r="A1410" s="3">
        <f>TITRES_STAT!B1413</f>
        <v>44833</v>
      </c>
      <c r="B1410" s="5">
        <f>TITRES_STAT!D1413</f>
        <v>2.3835000000000002</v>
      </c>
      <c r="C1410" s="2">
        <f t="shared" si="126"/>
        <v>2.4123612494519668</v>
      </c>
      <c r="D1410" s="2">
        <f t="shared" si="128"/>
        <v>2.3841763829735041</v>
      </c>
      <c r="E1410" s="2">
        <f t="shared" si="127"/>
        <v>2.8184866478462745E-2</v>
      </c>
      <c r="F1410" s="2">
        <f t="shared" si="131"/>
        <v>2.3368203350289364E-2</v>
      </c>
      <c r="G1410" s="2">
        <f t="shared" si="129"/>
        <v>4.8166631281733804E-3</v>
      </c>
      <c r="H1410" s="2" t="str">
        <f t="shared" si="130"/>
        <v>Sell</v>
      </c>
    </row>
    <row r="1411" spans="1:8" ht="13.5" x14ac:dyDescent="0.25">
      <c r="A1411" s="3">
        <f>TITRES_STAT!B1414</f>
        <v>44834</v>
      </c>
      <c r="B1411" s="5">
        <f>TITRES_STAT!D1414</f>
        <v>2.3601999999999999</v>
      </c>
      <c r="C1411" s="2">
        <f t="shared" si="126"/>
        <v>2.412690287997818</v>
      </c>
      <c r="D1411" s="2">
        <f t="shared" si="128"/>
        <v>2.3824003546050965</v>
      </c>
      <c r="E1411" s="2">
        <f t="shared" si="127"/>
        <v>3.0289933392721569E-2</v>
      </c>
      <c r="F1411" s="2">
        <f t="shared" si="131"/>
        <v>2.4752549358775806E-2</v>
      </c>
      <c r="G1411" s="2">
        <f t="shared" si="129"/>
        <v>5.5373840339457622E-3</v>
      </c>
      <c r="H1411" s="2" t="str">
        <f t="shared" si="130"/>
        <v>Sell</v>
      </c>
    </row>
    <row r="1412" spans="1:8" ht="13.5" x14ac:dyDescent="0.25">
      <c r="A1412" s="3">
        <f>TITRES_STAT!B1415</f>
        <v>44837</v>
      </c>
      <c r="B1412" s="5">
        <f>TITRES_STAT!D1415</f>
        <v>2.3136000000000001</v>
      </c>
      <c r="C1412" s="2">
        <f t="shared" si="126"/>
        <v>2.412968705228923</v>
      </c>
      <c r="D1412" s="2">
        <f t="shared" si="128"/>
        <v>2.377304032041756</v>
      </c>
      <c r="E1412" s="2">
        <f t="shared" si="127"/>
        <v>3.566467318716704E-2</v>
      </c>
      <c r="F1412" s="2">
        <f t="shared" si="131"/>
        <v>2.6934974124454055E-2</v>
      </c>
      <c r="G1412" s="2">
        <f t="shared" si="129"/>
        <v>8.7296990627129846E-3</v>
      </c>
      <c r="H1412" s="2" t="str">
        <f t="shared" si="130"/>
        <v>Sell</v>
      </c>
    </row>
    <row r="1413" spans="1:8" ht="13.5" x14ac:dyDescent="0.25">
      <c r="A1413" s="3">
        <f>TITRES_STAT!B1416</f>
        <v>44838</v>
      </c>
      <c r="B1413" s="5">
        <f>TITRES_STAT!D1416</f>
        <v>2.3136000000000001</v>
      </c>
      <c r="C1413" s="2">
        <f t="shared" si="126"/>
        <v>2.4108196736552427</v>
      </c>
      <c r="D1413" s="2">
        <f t="shared" si="128"/>
        <v>2.3725852148534781</v>
      </c>
      <c r="E1413" s="2">
        <f t="shared" si="127"/>
        <v>3.8234458801764681E-2</v>
      </c>
      <c r="F1413" s="2">
        <f t="shared" si="131"/>
        <v>2.919487105991618E-2</v>
      </c>
      <c r="G1413" s="2">
        <f t="shared" si="129"/>
        <v>9.039587741848501E-3</v>
      </c>
      <c r="H1413" s="2" t="str">
        <f t="shared" si="130"/>
        <v>Sell</v>
      </c>
    </row>
    <row r="1414" spans="1:8" ht="13.5" x14ac:dyDescent="0.25">
      <c r="A1414" s="3">
        <f>TITRES_STAT!B1417</f>
        <v>44839</v>
      </c>
      <c r="B1414" s="5">
        <f>TITRES_STAT!D1417</f>
        <v>2.3290999999999999</v>
      </c>
      <c r="C1414" s="2">
        <f t="shared" si="126"/>
        <v>2.4066166469390513</v>
      </c>
      <c r="D1414" s="2">
        <f t="shared" si="128"/>
        <v>2.3693640878272944</v>
      </c>
      <c r="E1414" s="2">
        <f t="shared" si="127"/>
        <v>3.7252559111756955E-2</v>
      </c>
      <c r="F1414" s="2">
        <f t="shared" si="131"/>
        <v>3.0806408670284339E-2</v>
      </c>
      <c r="G1414" s="2">
        <f t="shared" si="129"/>
        <v>6.4461504414726166E-3</v>
      </c>
      <c r="H1414" s="2" t="str">
        <f t="shared" si="130"/>
        <v>Sell</v>
      </c>
    </row>
    <row r="1415" spans="1:8" ht="13.5" x14ac:dyDescent="0.25">
      <c r="A1415" s="3">
        <f>TITRES_STAT!B1418</f>
        <v>44840</v>
      </c>
      <c r="B1415" s="5">
        <f>TITRES_STAT!D1418</f>
        <v>2.4689000000000001</v>
      </c>
      <c r="C1415" s="2">
        <f t="shared" si="126"/>
        <v>2.405444855102274</v>
      </c>
      <c r="D1415" s="2">
        <f t="shared" si="128"/>
        <v>2.3767371183586059</v>
      </c>
      <c r="E1415" s="2">
        <f t="shared" si="127"/>
        <v>2.8707736743668111E-2</v>
      </c>
      <c r="F1415" s="2">
        <f t="shared" si="131"/>
        <v>3.0386674284961095E-2</v>
      </c>
      <c r="G1415" s="2">
        <f t="shared" si="129"/>
        <v>-1.6789375412929845E-3</v>
      </c>
      <c r="H1415" s="2" t="str">
        <f t="shared" si="130"/>
        <v>Hold</v>
      </c>
    </row>
    <row r="1416" spans="1:8" ht="13.5" x14ac:dyDescent="0.25">
      <c r="A1416" s="3">
        <f>TITRES_STAT!B1419</f>
        <v>44841</v>
      </c>
      <c r="B1416" s="5">
        <f>TITRES_STAT!D1419</f>
        <v>2.4456000000000002</v>
      </c>
      <c r="C1416" s="2">
        <f t="shared" si="126"/>
        <v>2.4020687235480778</v>
      </c>
      <c r="D1416" s="2">
        <f t="shared" si="128"/>
        <v>2.3818380725542649</v>
      </c>
      <c r="E1416" s="2">
        <f t="shared" si="127"/>
        <v>2.0230650993812826E-2</v>
      </c>
      <c r="F1416" s="2">
        <f t="shared" si="131"/>
        <v>2.8355469626731446E-2</v>
      </c>
      <c r="G1416" s="2">
        <f t="shared" si="129"/>
        <v>-8.1248186329186192E-3</v>
      </c>
      <c r="H1416" s="2" t="str">
        <f t="shared" si="130"/>
        <v>Hold</v>
      </c>
    </row>
    <row r="1417" spans="1:8" ht="13.5" x14ac:dyDescent="0.25">
      <c r="A1417" s="3">
        <f>TITRES_STAT!B1420</f>
        <v>44844</v>
      </c>
      <c r="B1417" s="5">
        <f>TITRES_STAT!D1420</f>
        <v>2.4765999999999999</v>
      </c>
      <c r="C1417" s="2">
        <f t="shared" si="126"/>
        <v>2.3956273814637581</v>
      </c>
      <c r="D1417" s="2">
        <f t="shared" si="128"/>
        <v>2.3888574745872826</v>
      </c>
      <c r="E1417" s="2">
        <f t="shared" si="127"/>
        <v>6.7699068764754955E-3</v>
      </c>
      <c r="F1417" s="2">
        <f t="shared" si="131"/>
        <v>2.4038357076680256E-2</v>
      </c>
      <c r="G1417" s="2">
        <f t="shared" si="129"/>
        <v>-1.726845020020476E-2</v>
      </c>
      <c r="H1417" s="2" t="str">
        <f t="shared" si="130"/>
        <v>Hold</v>
      </c>
    </row>
    <row r="1418" spans="1:8" ht="13.5" x14ac:dyDescent="0.25">
      <c r="A1418" s="3">
        <f>TITRES_STAT!B1421</f>
        <v>44845</v>
      </c>
      <c r="B1418" s="5">
        <f>TITRES_STAT!D1421</f>
        <v>2.4456000000000002</v>
      </c>
      <c r="C1418" s="2">
        <f t="shared" si="126"/>
        <v>2.3937616304693337</v>
      </c>
      <c r="D1418" s="2">
        <f t="shared" si="128"/>
        <v>2.3930606246178545</v>
      </c>
      <c r="E1418" s="2">
        <f t="shared" si="127"/>
        <v>7.0100585147914174E-4</v>
      </c>
      <c r="F1418" s="2">
        <f t="shared" si="131"/>
        <v>1.9370886831640035E-2</v>
      </c>
      <c r="G1418" s="2">
        <f t="shared" si="129"/>
        <v>-1.8669880980160893E-2</v>
      </c>
      <c r="H1418" s="2" t="str">
        <f t="shared" si="130"/>
        <v>Hold</v>
      </c>
    </row>
    <row r="1419" spans="1:8" ht="13.5" x14ac:dyDescent="0.25">
      <c r="A1419" s="3">
        <f>TITRES_STAT!B1422</f>
        <v>44846</v>
      </c>
      <c r="B1419" s="5">
        <f>TITRES_STAT!D1422</f>
        <v>2.4066999999999998</v>
      </c>
      <c r="C1419" s="2">
        <f t="shared" si="126"/>
        <v>2.3838136873202052</v>
      </c>
      <c r="D1419" s="2">
        <f t="shared" si="128"/>
        <v>2.3940709487202358</v>
      </c>
      <c r="E1419" s="2">
        <f t="shared" si="127"/>
        <v>-1.0257261400030693E-2</v>
      </c>
      <c r="F1419" s="2">
        <f t="shared" si="131"/>
        <v>1.3445257185305891E-2</v>
      </c>
      <c r="G1419" s="2">
        <f t="shared" si="129"/>
        <v>-2.3702518585336584E-2</v>
      </c>
      <c r="H1419" s="2" t="str">
        <f t="shared" si="130"/>
        <v>Hold</v>
      </c>
    </row>
    <row r="1420" spans="1:8" ht="13.5" x14ac:dyDescent="0.25">
      <c r="A1420" s="3">
        <f>TITRES_STAT!B1423</f>
        <v>44847</v>
      </c>
      <c r="B1420" s="5">
        <f>TITRES_STAT!D1423</f>
        <v>2.4066999999999998</v>
      </c>
      <c r="C1420" s="2">
        <f t="shared" si="126"/>
        <v>2.3837654277324813</v>
      </c>
      <c r="D1420" s="2">
        <f t="shared" si="128"/>
        <v>2.3950064340002184</v>
      </c>
      <c r="E1420" s="2">
        <f t="shared" si="127"/>
        <v>-1.1241006267737053E-2</v>
      </c>
      <c r="F1420" s="2">
        <f t="shared" si="131"/>
        <v>8.5080044946973035E-3</v>
      </c>
      <c r="G1420" s="2">
        <f t="shared" si="129"/>
        <v>-1.9749010762434356E-2</v>
      </c>
      <c r="H1420" s="2" t="str">
        <f t="shared" si="130"/>
        <v>Hold</v>
      </c>
    </row>
    <row r="1421" spans="1:8" ht="13.5" x14ac:dyDescent="0.25">
      <c r="A1421" s="3">
        <f>TITRES_STAT!B1424</f>
        <v>44848</v>
      </c>
      <c r="B1421" s="5">
        <f>TITRES_STAT!D1424</f>
        <v>2.4378000000000002</v>
      </c>
      <c r="C1421" s="2">
        <f t="shared" si="126"/>
        <v>2.3801399773120995</v>
      </c>
      <c r="D1421" s="2">
        <f t="shared" si="128"/>
        <v>2.3981763277779802</v>
      </c>
      <c r="E1421" s="2">
        <f t="shared" si="127"/>
        <v>-1.8036350465880702E-2</v>
      </c>
      <c r="F1421" s="2">
        <f t="shared" si="131"/>
        <v>3.1991335025817027E-3</v>
      </c>
      <c r="G1421" s="2">
        <f t="shared" si="129"/>
        <v>-2.1235483968462403E-2</v>
      </c>
      <c r="H1421" s="2" t="str">
        <f t="shared" si="130"/>
        <v>Hold</v>
      </c>
    </row>
    <row r="1422" spans="1:8" ht="13.5" x14ac:dyDescent="0.25">
      <c r="A1422" s="3">
        <f>TITRES_STAT!B1425</f>
        <v>44851</v>
      </c>
      <c r="B1422" s="5">
        <f>TITRES_STAT!D1425</f>
        <v>2.4378000000000002</v>
      </c>
      <c r="C1422" s="2">
        <f t="shared" si="126"/>
        <v>2.3699030577256228</v>
      </c>
      <c r="D1422" s="2">
        <f t="shared" si="128"/>
        <v>2.4011114146092409</v>
      </c>
      <c r="E1422" s="2">
        <f t="shared" si="127"/>
        <v>-3.1208356883618116E-2</v>
      </c>
      <c r="F1422" s="2">
        <f t="shared" si="131"/>
        <v>-3.6823645746582611E-3</v>
      </c>
      <c r="G1422" s="2">
        <f t="shared" si="129"/>
        <v>-2.7525992308959853E-2</v>
      </c>
      <c r="H1422" s="2" t="str">
        <f t="shared" si="130"/>
        <v>Hold</v>
      </c>
    </row>
    <row r="1423" spans="1:8" ht="13.5" x14ac:dyDescent="0.25">
      <c r="A1423" s="3">
        <f>TITRES_STAT!B1426</f>
        <v>44852</v>
      </c>
      <c r="B1423" s="5">
        <f>TITRES_STAT!D1426</f>
        <v>2.4611000000000001</v>
      </c>
      <c r="C1423" s="2">
        <f t="shared" ref="C1423:C1486" si="132">$C$4*B1413+C1422*(1-$C$4)</f>
        <v>2.3612410488447582</v>
      </c>
      <c r="D1423" s="2">
        <f t="shared" si="128"/>
        <v>2.4055550135270751</v>
      </c>
      <c r="E1423" s="2">
        <f t="shared" si="127"/>
        <v>-4.4313964682316964E-2</v>
      </c>
      <c r="F1423" s="2">
        <f t="shared" si="131"/>
        <v>-1.1808684596190002E-2</v>
      </c>
      <c r="G1423" s="2">
        <f t="shared" si="129"/>
        <v>-3.2505280086126964E-2</v>
      </c>
      <c r="H1423" s="2" t="str">
        <f t="shared" si="130"/>
        <v>Hold</v>
      </c>
    </row>
    <row r="1424" spans="1:8" ht="13.5" x14ac:dyDescent="0.25">
      <c r="A1424" s="3">
        <f>TITRES_STAT!B1427</f>
        <v>44853</v>
      </c>
      <c r="B1424" s="5">
        <f>TITRES_STAT!D1427</f>
        <v>2.4456000000000002</v>
      </c>
      <c r="C1424" s="2">
        <f t="shared" si="132"/>
        <v>2.3562962720994105</v>
      </c>
      <c r="D1424" s="2">
        <f t="shared" si="128"/>
        <v>2.4085213088213662</v>
      </c>
      <c r="E1424" s="2">
        <f t="shared" si="127"/>
        <v>-5.2225036721955664E-2</v>
      </c>
      <c r="F1424" s="2">
        <f t="shared" si="131"/>
        <v>-1.9891955021343135E-2</v>
      </c>
      <c r="G1424" s="2">
        <f t="shared" si="129"/>
        <v>-3.2333081700612526E-2</v>
      </c>
      <c r="H1424" s="2" t="str">
        <f t="shared" si="130"/>
        <v>Hold</v>
      </c>
    </row>
    <row r="1425" spans="1:8" ht="13.5" x14ac:dyDescent="0.25">
      <c r="A1425" s="3">
        <f>TITRES_STAT!B1428</f>
        <v>44854</v>
      </c>
      <c r="B1425" s="5">
        <f>TITRES_STAT!D1428</f>
        <v>2.4843999999999999</v>
      </c>
      <c r="C1425" s="2">
        <f t="shared" si="132"/>
        <v>2.3736199225456551</v>
      </c>
      <c r="D1425" s="2">
        <f t="shared" si="128"/>
        <v>2.414141952612376</v>
      </c>
      <c r="E1425" s="2">
        <f t="shared" si="127"/>
        <v>-4.0522030066720838E-2</v>
      </c>
      <c r="F1425" s="2">
        <f t="shared" si="131"/>
        <v>-2.4017970030418678E-2</v>
      </c>
      <c r="G1425" s="2">
        <f t="shared" si="129"/>
        <v>-1.650406003630216E-2</v>
      </c>
      <c r="H1425" s="2" t="str">
        <f t="shared" si="130"/>
        <v>Hold</v>
      </c>
    </row>
    <row r="1426" spans="1:8" ht="13.5" x14ac:dyDescent="0.25">
      <c r="A1426" s="3">
        <f>TITRES_STAT!B1429</f>
        <v>44855</v>
      </c>
      <c r="B1426" s="5">
        <f>TITRES_STAT!D1429</f>
        <v>2.4378000000000002</v>
      </c>
      <c r="C1426" s="2">
        <f t="shared" si="132"/>
        <v>2.3846937806155539</v>
      </c>
      <c r="D1426" s="2">
        <f t="shared" si="128"/>
        <v>2.4158944005670149</v>
      </c>
      <c r="E1426" s="2">
        <f t="shared" si="127"/>
        <v>-3.1200619951460951E-2</v>
      </c>
      <c r="F1426" s="2">
        <f t="shared" si="131"/>
        <v>-2.5454500014627131E-2</v>
      </c>
      <c r="G1426" s="2">
        <f t="shared" si="129"/>
        <v>-5.7461199368338198E-3</v>
      </c>
      <c r="H1426" s="2" t="str">
        <f t="shared" si="130"/>
        <v>Hold</v>
      </c>
    </row>
    <row r="1427" spans="1:8" ht="13.5" x14ac:dyDescent="0.25">
      <c r="A1427" s="3">
        <f>TITRES_STAT!B1430</f>
        <v>44858</v>
      </c>
      <c r="B1427" s="5">
        <f>TITRES_STAT!D1430</f>
        <v>2.4066999999999998</v>
      </c>
      <c r="C1427" s="2">
        <f t="shared" si="132"/>
        <v>2.3988331989823917</v>
      </c>
      <c r="D1427" s="2">
        <f t="shared" si="128"/>
        <v>2.4152133338583472</v>
      </c>
      <c r="E1427" s="2">
        <f t="shared" si="127"/>
        <v>-1.6380134875955576E-2</v>
      </c>
      <c r="F1427" s="2">
        <f t="shared" si="131"/>
        <v>-2.3639626986892821E-2</v>
      </c>
      <c r="G1427" s="2">
        <f t="shared" si="129"/>
        <v>7.2594921109372448E-3</v>
      </c>
      <c r="H1427" s="2" t="str">
        <f t="shared" si="130"/>
        <v>Sell</v>
      </c>
    </row>
    <row r="1428" spans="1:8" ht="13.5" x14ac:dyDescent="0.25">
      <c r="A1428" s="3">
        <f>TITRES_STAT!B1431</f>
        <v>44859</v>
      </c>
      <c r="B1428" s="5">
        <f>TITRES_STAT!D1431</f>
        <v>2.4066999999999998</v>
      </c>
      <c r="C1428" s="2">
        <f t="shared" si="132"/>
        <v>2.4060280914466388</v>
      </c>
      <c r="D1428" s="2">
        <f t="shared" si="128"/>
        <v>2.4145827165355067</v>
      </c>
      <c r="E1428" s="2">
        <f t="shared" si="127"/>
        <v>-8.5546250888679509E-3</v>
      </c>
      <c r="F1428" s="2">
        <f t="shared" si="131"/>
        <v>-2.062262660728785E-2</v>
      </c>
      <c r="G1428" s="2">
        <f t="shared" si="129"/>
        <v>1.2068001518419899E-2</v>
      </c>
      <c r="H1428" s="2" t="str">
        <f t="shared" si="130"/>
        <v>Sell</v>
      </c>
    </row>
    <row r="1429" spans="1:8" ht="13.5" x14ac:dyDescent="0.25">
      <c r="A1429" s="3">
        <f>TITRES_STAT!B1432</f>
        <v>44860</v>
      </c>
      <c r="B1429" s="5">
        <f>TITRES_STAT!D1432</f>
        <v>2.4066999999999998</v>
      </c>
      <c r="C1429" s="2">
        <f t="shared" si="132"/>
        <v>2.4061314619933101</v>
      </c>
      <c r="D1429" s="2">
        <f t="shared" si="128"/>
        <v>2.4139988116069508</v>
      </c>
      <c r="E1429" s="2">
        <f t="shared" si="127"/>
        <v>-7.8673496136407728E-3</v>
      </c>
      <c r="F1429" s="2">
        <f t="shared" si="131"/>
        <v>-1.8071571208558436E-2</v>
      </c>
      <c r="G1429" s="2">
        <f t="shared" si="129"/>
        <v>1.0204221594917663E-2</v>
      </c>
      <c r="H1429" s="2" t="str">
        <f t="shared" si="130"/>
        <v>Sell</v>
      </c>
    </row>
    <row r="1430" spans="1:8" ht="13.5" x14ac:dyDescent="0.25">
      <c r="A1430" s="3">
        <f>TITRES_STAT!B1433</f>
        <v>44861</v>
      </c>
      <c r="B1430" s="5">
        <f>TITRES_STAT!D1433</f>
        <v>2.4222999999999999</v>
      </c>
      <c r="C1430" s="2">
        <f t="shared" si="132"/>
        <v>2.4062189293789547</v>
      </c>
      <c r="D1430" s="2">
        <f t="shared" si="128"/>
        <v>2.4146137144508804</v>
      </c>
      <c r="E1430" s="2">
        <f t="shared" si="127"/>
        <v>-8.3947850719257033E-3</v>
      </c>
      <c r="F1430" s="2">
        <f t="shared" si="131"/>
        <v>-1.6136213981231891E-2</v>
      </c>
      <c r="G1430" s="2">
        <f t="shared" si="129"/>
        <v>7.7414289093061875E-3</v>
      </c>
      <c r="H1430" s="2" t="str">
        <f t="shared" si="130"/>
        <v>Sell</v>
      </c>
    </row>
    <row r="1431" spans="1:8" ht="13.5" x14ac:dyDescent="0.25">
      <c r="A1431" s="3">
        <f>TITRES_STAT!B1434</f>
        <v>44862</v>
      </c>
      <c r="B1431" s="5">
        <f>TITRES_STAT!D1434</f>
        <v>2.4843999999999999</v>
      </c>
      <c r="C1431" s="2">
        <f t="shared" si="132"/>
        <v>2.4110775556283461</v>
      </c>
      <c r="D1431" s="2">
        <f t="shared" si="128"/>
        <v>2.4197830689360003</v>
      </c>
      <c r="E1431" s="2">
        <f t="shared" si="127"/>
        <v>-8.7055133076541225E-3</v>
      </c>
      <c r="F1431" s="2">
        <f t="shared" si="131"/>
        <v>-1.4650073846516337E-2</v>
      </c>
      <c r="G1431" s="2">
        <f t="shared" si="129"/>
        <v>5.944560538862215E-3</v>
      </c>
      <c r="H1431" s="2" t="str">
        <f t="shared" si="130"/>
        <v>Sell</v>
      </c>
    </row>
    <row r="1432" spans="1:8" ht="13.5" x14ac:dyDescent="0.25">
      <c r="A1432" s="3">
        <f>TITRES_STAT!B1435</f>
        <v>44865</v>
      </c>
      <c r="B1432" s="5">
        <f>TITRES_STAT!D1435</f>
        <v>2.5076999999999998</v>
      </c>
      <c r="C1432" s="2">
        <f t="shared" si="132"/>
        <v>2.4151887009162927</v>
      </c>
      <c r="D1432" s="2">
        <f t="shared" si="128"/>
        <v>2.4262954342000005</v>
      </c>
      <c r="E1432" s="2">
        <f t="shared" si="127"/>
        <v>-1.1106733283707815E-2</v>
      </c>
      <c r="F1432" s="2">
        <f t="shared" si="131"/>
        <v>-1.3941405733954634E-2</v>
      </c>
      <c r="G1432" s="2">
        <f t="shared" si="129"/>
        <v>2.8346724502468189E-3</v>
      </c>
      <c r="H1432" s="2" t="str">
        <f t="shared" si="130"/>
        <v>Sell</v>
      </c>
    </row>
    <row r="1433" spans="1:8" ht="13.5" x14ac:dyDescent="0.25">
      <c r="A1433" s="3">
        <f>TITRES_STAT!B1436</f>
        <v>44866</v>
      </c>
      <c r="B1433" s="5">
        <f>TITRES_STAT!D1436</f>
        <v>2.4998999999999998</v>
      </c>
      <c r="C1433" s="2">
        <f t="shared" si="132"/>
        <v>2.4222519776984015</v>
      </c>
      <c r="D1433" s="2">
        <f t="shared" si="128"/>
        <v>2.4317476242592595</v>
      </c>
      <c r="E1433" s="2">
        <f t="shared" si="127"/>
        <v>-9.4956465608579954E-3</v>
      </c>
      <c r="F1433" s="2">
        <f t="shared" si="131"/>
        <v>-1.3052253899335306E-2</v>
      </c>
      <c r="G1433" s="2">
        <f t="shared" si="129"/>
        <v>3.5566073384773102E-3</v>
      </c>
      <c r="H1433" s="2" t="str">
        <f t="shared" si="130"/>
        <v>Sell</v>
      </c>
    </row>
    <row r="1434" spans="1:8" ht="13.5" x14ac:dyDescent="0.25">
      <c r="A1434" s="3">
        <f>TITRES_STAT!B1437</f>
        <v>44867</v>
      </c>
      <c r="B1434" s="5">
        <f>TITRES_STAT!D1437</f>
        <v>2.4843999999999999</v>
      </c>
      <c r="C1434" s="2">
        <f t="shared" si="132"/>
        <v>2.4258439811294163</v>
      </c>
      <c r="D1434" s="2">
        <f t="shared" si="128"/>
        <v>2.435647800240055</v>
      </c>
      <c r="E1434" s="2">
        <f t="shared" si="127"/>
        <v>-9.8038191106386563E-3</v>
      </c>
      <c r="F1434" s="2">
        <f t="shared" si="131"/>
        <v>-1.2402566941595977E-2</v>
      </c>
      <c r="G1434" s="2">
        <f t="shared" si="129"/>
        <v>2.5987478309573205E-3</v>
      </c>
      <c r="H1434" s="2" t="str">
        <f t="shared" si="130"/>
        <v>Sell</v>
      </c>
    </row>
    <row r="1435" spans="1:8" ht="13.5" x14ac:dyDescent="0.25">
      <c r="A1435" s="3">
        <f>TITRES_STAT!B1438</f>
        <v>44868</v>
      </c>
      <c r="B1435" s="5">
        <f>TITRES_STAT!D1438</f>
        <v>2.4843999999999999</v>
      </c>
      <c r="C1435" s="2">
        <f t="shared" si="132"/>
        <v>2.4348525994171988</v>
      </c>
      <c r="D1435" s="2">
        <f t="shared" si="128"/>
        <v>2.4392590742963471</v>
      </c>
      <c r="E1435" s="2">
        <f t="shared" si="127"/>
        <v>-4.4064748791483588E-3</v>
      </c>
      <c r="F1435" s="2">
        <f t="shared" si="131"/>
        <v>-1.0803348529106454E-2</v>
      </c>
      <c r="G1435" s="2">
        <f t="shared" si="129"/>
        <v>6.3968736499580951E-3</v>
      </c>
      <c r="H1435" s="2" t="str">
        <f t="shared" si="130"/>
        <v>Sell</v>
      </c>
    </row>
    <row r="1436" spans="1:8" ht="13.5" x14ac:dyDescent="0.25">
      <c r="A1436" s="3">
        <f>TITRES_STAT!B1439</f>
        <v>44869</v>
      </c>
      <c r="B1436" s="5">
        <f>TITRES_STAT!D1439</f>
        <v>2.4843999999999999</v>
      </c>
      <c r="C1436" s="2">
        <f t="shared" si="132"/>
        <v>2.4353060456607065</v>
      </c>
      <c r="D1436" s="2">
        <f t="shared" si="128"/>
        <v>2.4426028465706917</v>
      </c>
      <c r="E1436" s="2">
        <f t="shared" ref="E1436:E1499" si="133">C1436-D1436</f>
        <v>-7.2968009099851905E-3</v>
      </c>
      <c r="F1436" s="2">
        <f t="shared" si="131"/>
        <v>-1.0102039005282202E-2</v>
      </c>
      <c r="G1436" s="2">
        <f t="shared" si="129"/>
        <v>2.8052380952970114E-3</v>
      </c>
      <c r="H1436" s="2" t="str">
        <f t="shared" si="130"/>
        <v>Sell</v>
      </c>
    </row>
    <row r="1437" spans="1:8" ht="13.5" x14ac:dyDescent="0.25">
      <c r="A1437" s="3">
        <f>TITRES_STAT!B1440</f>
        <v>44872</v>
      </c>
      <c r="B1437" s="5">
        <f>TITRES_STAT!D1440</f>
        <v>2.4456000000000002</v>
      </c>
      <c r="C1437" s="2">
        <f t="shared" si="132"/>
        <v>2.4309051155590593</v>
      </c>
      <c r="D1437" s="2">
        <f t="shared" ref="D1437:D1500" si="134">$D$4*B1437+(1-$D$4)*D1436</f>
        <v>2.4428248579358258</v>
      </c>
      <c r="E1437" s="2">
        <f t="shared" si="133"/>
        <v>-1.1919742376766518E-2</v>
      </c>
      <c r="F1437" s="2">
        <f t="shared" si="131"/>
        <v>-1.0465579679579066E-2</v>
      </c>
      <c r="G1437" s="2">
        <f t="shared" si="129"/>
        <v>-1.454162697187452E-3</v>
      </c>
      <c r="H1437" s="2" t="str">
        <f t="shared" si="130"/>
        <v>Hold</v>
      </c>
    </row>
    <row r="1438" spans="1:8" ht="13.5" x14ac:dyDescent="0.25">
      <c r="A1438" s="3">
        <f>TITRES_STAT!B1441</f>
        <v>44873</v>
      </c>
      <c r="B1438" s="5">
        <f>TITRES_STAT!D1441</f>
        <v>2.4689000000000001</v>
      </c>
      <c r="C1438" s="2">
        <f t="shared" si="132"/>
        <v>2.4271812516268967</v>
      </c>
      <c r="D1438" s="2">
        <f t="shared" si="134"/>
        <v>2.4447563499405796</v>
      </c>
      <c r="E1438" s="2">
        <f t="shared" si="133"/>
        <v>-1.7575098313682869E-2</v>
      </c>
      <c r="F1438" s="2">
        <f t="shared" si="131"/>
        <v>-1.1887483406399826E-2</v>
      </c>
      <c r="G1438" s="2">
        <f t="shared" si="129"/>
        <v>-5.6876149072830427E-3</v>
      </c>
      <c r="H1438" s="2" t="str">
        <f t="shared" si="130"/>
        <v>Hold</v>
      </c>
    </row>
    <row r="1439" spans="1:8" ht="13.5" x14ac:dyDescent="0.25">
      <c r="A1439" s="3">
        <f>TITRES_STAT!B1442</f>
        <v>44874</v>
      </c>
      <c r="B1439" s="5">
        <f>TITRES_STAT!D1442</f>
        <v>2.4689000000000001</v>
      </c>
      <c r="C1439" s="2">
        <f t="shared" si="132"/>
        <v>2.4240302898381434</v>
      </c>
      <c r="D1439" s="2">
        <f t="shared" si="134"/>
        <v>2.4465447684634993</v>
      </c>
      <c r="E1439" s="2">
        <f t="shared" si="133"/>
        <v>-2.2514478625355938E-2</v>
      </c>
      <c r="F1439" s="2">
        <f t="shared" si="131"/>
        <v>-1.4012882450191048E-2</v>
      </c>
      <c r="G1439" s="2">
        <f t="shared" si="129"/>
        <v>-8.5015961751648897E-3</v>
      </c>
      <c r="H1439" s="2" t="str">
        <f t="shared" si="130"/>
        <v>Hold</v>
      </c>
    </row>
    <row r="1440" spans="1:8" ht="13.5" x14ac:dyDescent="0.25">
      <c r="A1440" s="3">
        <f>TITRES_STAT!B1443</f>
        <v>44875</v>
      </c>
      <c r="B1440" s="5">
        <f>TITRES_STAT!D1443</f>
        <v>2.4066999999999998</v>
      </c>
      <c r="C1440" s="2">
        <f t="shared" si="132"/>
        <v>2.4237640914015057</v>
      </c>
      <c r="D1440" s="2">
        <f t="shared" si="134"/>
        <v>2.4435933041328699</v>
      </c>
      <c r="E1440" s="2">
        <f t="shared" si="133"/>
        <v>-1.9829212731364176E-2</v>
      </c>
      <c r="F1440" s="2">
        <f t="shared" si="131"/>
        <v>-1.5176148506425676E-2</v>
      </c>
      <c r="G1440" s="2">
        <f t="shared" si="129"/>
        <v>-4.6530642249385003E-3</v>
      </c>
      <c r="H1440" s="2" t="str">
        <f t="shared" si="130"/>
        <v>Hold</v>
      </c>
    </row>
    <row r="1441" spans="1:8" ht="13.5" x14ac:dyDescent="0.25">
      <c r="A1441" s="3">
        <f>TITRES_STAT!B1444</f>
        <v>44876</v>
      </c>
      <c r="B1441" s="5">
        <f>TITRES_STAT!D1444</f>
        <v>2.4533</v>
      </c>
      <c r="C1441" s="2">
        <f t="shared" si="132"/>
        <v>2.433092692724351</v>
      </c>
      <c r="D1441" s="2">
        <f t="shared" si="134"/>
        <v>2.4443123186415461</v>
      </c>
      <c r="E1441" s="2">
        <f t="shared" si="133"/>
        <v>-1.1219625917195053E-2</v>
      </c>
      <c r="F1441" s="2">
        <f t="shared" si="131"/>
        <v>-1.4384843988579553E-2</v>
      </c>
      <c r="G1441" s="2">
        <f t="shared" si="129"/>
        <v>3.1652180713844999E-3</v>
      </c>
      <c r="H1441" s="2" t="str">
        <f t="shared" si="130"/>
        <v>Sell</v>
      </c>
    </row>
    <row r="1442" spans="1:8" ht="13.5" x14ac:dyDescent="0.25">
      <c r="A1442" s="3">
        <f>TITRES_STAT!B1445</f>
        <v>44879</v>
      </c>
      <c r="B1442" s="5">
        <f>TITRES_STAT!D1445</f>
        <v>2.4533</v>
      </c>
      <c r="C1442" s="2">
        <f t="shared" si="132"/>
        <v>2.4445707399975278</v>
      </c>
      <c r="D1442" s="2">
        <f t="shared" si="134"/>
        <v>2.4449780728162462</v>
      </c>
      <c r="E1442" s="2">
        <f t="shared" si="133"/>
        <v>-4.0733281871840887E-4</v>
      </c>
      <c r="F1442" s="2">
        <f t="shared" si="131"/>
        <v>-1.1589341754607326E-2</v>
      </c>
      <c r="G1442" s="2">
        <f t="shared" si="129"/>
        <v>1.1182008935888917E-2</v>
      </c>
      <c r="H1442" s="2" t="str">
        <f t="shared" si="130"/>
        <v>Sell</v>
      </c>
    </row>
    <row r="1443" spans="1:8" ht="13.5" x14ac:dyDescent="0.25">
      <c r="A1443" s="3">
        <f>TITRES_STAT!B1446</f>
        <v>44880</v>
      </c>
      <c r="B1443" s="5">
        <f>TITRES_STAT!D1446</f>
        <v>2.4300000000000002</v>
      </c>
      <c r="C1443" s="2">
        <f t="shared" si="132"/>
        <v>2.4530829338440618</v>
      </c>
      <c r="D1443" s="2">
        <f t="shared" si="134"/>
        <v>2.4438685859409688</v>
      </c>
      <c r="E1443" s="2">
        <f t="shared" si="133"/>
        <v>9.2143479030930564E-3</v>
      </c>
      <c r="F1443" s="2">
        <f t="shared" si="131"/>
        <v>-7.4286038230672504E-3</v>
      </c>
      <c r="G1443" s="2">
        <f t="shared" si="129"/>
        <v>1.6642951726160309E-2</v>
      </c>
      <c r="H1443" s="2" t="str">
        <f t="shared" si="130"/>
        <v>Sell</v>
      </c>
    </row>
    <row r="1444" spans="1:8" ht="13.5" x14ac:dyDescent="0.25">
      <c r="A1444" s="3">
        <f>TITRES_STAT!B1447</f>
        <v>44881</v>
      </c>
      <c r="B1444" s="5">
        <f>TITRES_STAT!D1447</f>
        <v>2.4689000000000001</v>
      </c>
      <c r="C1444" s="2">
        <f t="shared" si="132"/>
        <v>2.4579009440218984</v>
      </c>
      <c r="D1444" s="2">
        <f t="shared" si="134"/>
        <v>2.445722764760156</v>
      </c>
      <c r="E1444" s="2">
        <f t="shared" si="133"/>
        <v>1.2178179261742361E-2</v>
      </c>
      <c r="F1444" s="2">
        <f t="shared" si="131"/>
        <v>-3.5072472061053279E-3</v>
      </c>
      <c r="G1444" s="2">
        <f t="shared" ref="G1444:G1507" si="135">E1444-F1444</f>
        <v>1.568542646784769E-2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44882</v>
      </c>
      <c r="B1445" s="5">
        <f>TITRES_STAT!D1448</f>
        <v>2.4066999999999998</v>
      </c>
      <c r="C1445" s="2">
        <f t="shared" si="132"/>
        <v>2.4619777218646837</v>
      </c>
      <c r="D1445" s="2">
        <f t="shared" si="134"/>
        <v>2.4428321895927372</v>
      </c>
      <c r="E1445" s="2">
        <f t="shared" si="133"/>
        <v>1.9145532271946486E-2</v>
      </c>
      <c r="F1445" s="2">
        <f t="shared" ref="F1445:F1508" si="137">(E1445*(2/(10)))+((1-(2/10))*F1444)</f>
        <v>1.0233086895050352E-3</v>
      </c>
      <c r="G1445" s="2">
        <f t="shared" si="135"/>
        <v>1.8122223582441449E-2</v>
      </c>
      <c r="H1445" s="2" t="str">
        <f t="shared" si="136"/>
        <v>Sell</v>
      </c>
    </row>
    <row r="1446" spans="1:8" ht="13.5" x14ac:dyDescent="0.25">
      <c r="A1446" s="3">
        <f>TITRES_STAT!B1449</f>
        <v>44883</v>
      </c>
      <c r="B1446" s="5">
        <f>TITRES_STAT!D1449</f>
        <v>2.3835000000000002</v>
      </c>
      <c r="C1446" s="2">
        <f t="shared" si="132"/>
        <v>2.4654273031162708</v>
      </c>
      <c r="D1446" s="2">
        <f t="shared" si="134"/>
        <v>2.4384372125858675</v>
      </c>
      <c r="E1446" s="2">
        <f t="shared" si="133"/>
        <v>2.6990090530403243E-2</v>
      </c>
      <c r="F1446" s="2">
        <f t="shared" si="137"/>
        <v>6.216665057684677E-3</v>
      </c>
      <c r="G1446" s="2">
        <f t="shared" si="135"/>
        <v>2.0773425472718567E-2</v>
      </c>
      <c r="H1446" s="2" t="str">
        <f t="shared" si="136"/>
        <v>Sell</v>
      </c>
    </row>
    <row r="1447" spans="1:8" ht="13.5" x14ac:dyDescent="0.25">
      <c r="A1447" s="3">
        <f>TITRES_STAT!B1450</f>
        <v>44886</v>
      </c>
      <c r="B1447" s="5">
        <f>TITRES_STAT!D1450</f>
        <v>2.399</v>
      </c>
      <c r="C1447" s="2">
        <f t="shared" si="132"/>
        <v>2.4623769487906904</v>
      </c>
      <c r="D1447" s="2">
        <f t="shared" si="134"/>
        <v>2.435515937579507</v>
      </c>
      <c r="E1447" s="2">
        <f t="shared" si="133"/>
        <v>2.6861011211183339E-2</v>
      </c>
      <c r="F1447" s="2">
        <f t="shared" si="137"/>
        <v>1.034553428838441E-2</v>
      </c>
      <c r="G1447" s="2">
        <f t="shared" si="135"/>
        <v>1.6515476922798929E-2</v>
      </c>
      <c r="H1447" s="2" t="str">
        <f t="shared" si="136"/>
        <v>Sell</v>
      </c>
    </row>
    <row r="1448" spans="1:8" ht="13.5" x14ac:dyDescent="0.25">
      <c r="A1448" s="3">
        <f>TITRES_STAT!B1451</f>
        <v>44887</v>
      </c>
      <c r="B1448" s="5">
        <f>TITRES_STAT!D1451</f>
        <v>2.399</v>
      </c>
      <c r="C1448" s="2">
        <f t="shared" si="132"/>
        <v>2.4633804951305844</v>
      </c>
      <c r="D1448" s="2">
        <f t="shared" si="134"/>
        <v>2.4328110533143583</v>
      </c>
      <c r="E1448" s="2">
        <f t="shared" si="133"/>
        <v>3.0569441816226117E-2</v>
      </c>
      <c r="F1448" s="2">
        <f t="shared" si="137"/>
        <v>1.4390315793952752E-2</v>
      </c>
      <c r="G1448" s="2">
        <f t="shared" si="135"/>
        <v>1.6179126022273366E-2</v>
      </c>
      <c r="H1448" s="2" t="str">
        <f t="shared" si="136"/>
        <v>Sell</v>
      </c>
    </row>
    <row r="1449" spans="1:8" ht="13.5" x14ac:dyDescent="0.25">
      <c r="A1449" s="3">
        <f>TITRES_STAT!B1452</f>
        <v>44888</v>
      </c>
      <c r="B1449" s="5">
        <f>TITRES_STAT!D1452</f>
        <v>2.399</v>
      </c>
      <c r="C1449" s="2">
        <f t="shared" si="132"/>
        <v>2.4642296497258793</v>
      </c>
      <c r="D1449" s="2">
        <f t="shared" si="134"/>
        <v>2.4303065308466278</v>
      </c>
      <c r="E1449" s="2">
        <f t="shared" si="133"/>
        <v>3.3923118879251479E-2</v>
      </c>
      <c r="F1449" s="2">
        <f t="shared" si="137"/>
        <v>1.8296876411012498E-2</v>
      </c>
      <c r="G1449" s="2">
        <f t="shared" si="135"/>
        <v>1.5626242468238981E-2</v>
      </c>
      <c r="H1449" s="2" t="str">
        <f t="shared" si="136"/>
        <v>Sell</v>
      </c>
    </row>
    <row r="1450" spans="1:8" ht="13.5" x14ac:dyDescent="0.25">
      <c r="A1450" s="3">
        <f>TITRES_STAT!B1453</f>
        <v>44889</v>
      </c>
      <c r="B1450" s="5">
        <f>TITRES_STAT!D1453</f>
        <v>2.3912</v>
      </c>
      <c r="C1450" s="2">
        <f t="shared" si="132"/>
        <v>2.4553789343834365</v>
      </c>
      <c r="D1450" s="2">
        <f t="shared" si="134"/>
        <v>2.4274097507839145</v>
      </c>
      <c r="E1450" s="2">
        <f t="shared" si="133"/>
        <v>2.7969183599521941E-2</v>
      </c>
      <c r="F1450" s="2">
        <f t="shared" si="137"/>
        <v>2.0231337848714389E-2</v>
      </c>
      <c r="G1450" s="2">
        <f t="shared" si="135"/>
        <v>7.7378457508075517E-3</v>
      </c>
      <c r="H1450" s="2" t="str">
        <f t="shared" si="136"/>
        <v>Sell</v>
      </c>
    </row>
    <row r="1451" spans="1:8" ht="13.5" x14ac:dyDescent="0.25">
      <c r="A1451" s="3">
        <f>TITRES_STAT!B1454</f>
        <v>44890</v>
      </c>
      <c r="B1451" s="5">
        <f>TITRES_STAT!D1454</f>
        <v>2.4066999999999998</v>
      </c>
      <c r="C1451" s="2">
        <f t="shared" si="132"/>
        <v>2.4550590983244462</v>
      </c>
      <c r="D1451" s="2">
        <f t="shared" si="134"/>
        <v>2.4258756951702911</v>
      </c>
      <c r="E1451" s="2">
        <f t="shared" si="133"/>
        <v>2.918340315415513E-2</v>
      </c>
      <c r="F1451" s="2">
        <f t="shared" si="137"/>
        <v>2.2021750909802539E-2</v>
      </c>
      <c r="G1451" s="2">
        <f t="shared" si="135"/>
        <v>7.1616522443525912E-3</v>
      </c>
      <c r="H1451" s="2" t="str">
        <f t="shared" si="136"/>
        <v>Sell</v>
      </c>
    </row>
    <row r="1452" spans="1:8" ht="13.5" x14ac:dyDescent="0.25">
      <c r="A1452" s="3">
        <f>TITRES_STAT!B1455</f>
        <v>44893</v>
      </c>
      <c r="B1452" s="5">
        <f>TITRES_STAT!D1455</f>
        <v>2.4144999999999999</v>
      </c>
      <c r="C1452" s="2">
        <f t="shared" si="132"/>
        <v>2.454788467812993</v>
      </c>
      <c r="D1452" s="2">
        <f t="shared" si="134"/>
        <v>2.4250330510836031</v>
      </c>
      <c r="E1452" s="2">
        <f t="shared" si="133"/>
        <v>2.9755416729389861E-2</v>
      </c>
      <c r="F1452" s="2">
        <f t="shared" si="137"/>
        <v>2.3568484073720003E-2</v>
      </c>
      <c r="G1452" s="2">
        <f t="shared" si="135"/>
        <v>6.1869326556698578E-3</v>
      </c>
      <c r="H1452" s="2" t="str">
        <f t="shared" si="136"/>
        <v>Sell</v>
      </c>
    </row>
    <row r="1453" spans="1:8" ht="13.5" x14ac:dyDescent="0.25">
      <c r="A1453" s="3">
        <f>TITRES_STAT!B1456</f>
        <v>44894</v>
      </c>
      <c r="B1453" s="5">
        <f>TITRES_STAT!D1456</f>
        <v>2.4066999999999998</v>
      </c>
      <c r="C1453" s="2">
        <f t="shared" si="132"/>
        <v>2.450974857380225</v>
      </c>
      <c r="D1453" s="2">
        <f t="shared" si="134"/>
        <v>2.4236750472996325</v>
      </c>
      <c r="E1453" s="2">
        <f t="shared" si="133"/>
        <v>2.7299810080592568E-2</v>
      </c>
      <c r="F1453" s="2">
        <f t="shared" si="137"/>
        <v>2.431474927509452E-2</v>
      </c>
      <c r="G1453" s="2">
        <f t="shared" si="135"/>
        <v>2.9850608054980479E-3</v>
      </c>
      <c r="H1453" s="2" t="str">
        <f t="shared" si="136"/>
        <v>Sell</v>
      </c>
    </row>
    <row r="1454" spans="1:8" ht="13.5" x14ac:dyDescent="0.25">
      <c r="A1454" s="3">
        <f>TITRES_STAT!B1457</f>
        <v>44895</v>
      </c>
      <c r="B1454" s="5">
        <f>TITRES_STAT!D1457</f>
        <v>2.3369</v>
      </c>
      <c r="C1454" s="2">
        <f t="shared" si="132"/>
        <v>2.4537325716294212</v>
      </c>
      <c r="D1454" s="2">
        <f t="shared" si="134"/>
        <v>2.4172472660181779</v>
      </c>
      <c r="E1454" s="2">
        <f t="shared" si="133"/>
        <v>3.6485305611243302E-2</v>
      </c>
      <c r="F1454" s="2">
        <f t="shared" si="137"/>
        <v>2.6748860542324279E-2</v>
      </c>
      <c r="G1454" s="2">
        <f t="shared" si="135"/>
        <v>9.7364450689190231E-3</v>
      </c>
      <c r="H1454" s="2" t="str">
        <f t="shared" si="136"/>
        <v>Sell</v>
      </c>
    </row>
    <row r="1455" spans="1:8" ht="13.5" x14ac:dyDescent="0.25">
      <c r="A1455" s="3">
        <f>TITRES_STAT!B1458</f>
        <v>44896</v>
      </c>
      <c r="B1455" s="5">
        <f>TITRES_STAT!D1458</f>
        <v>2.3757000000000001</v>
      </c>
      <c r="C1455" s="2">
        <f t="shared" si="132"/>
        <v>2.446496791378741</v>
      </c>
      <c r="D1455" s="2">
        <f t="shared" si="134"/>
        <v>2.4141696907575723</v>
      </c>
      <c r="E1455" s="2">
        <f t="shared" si="133"/>
        <v>3.2327100621168725E-2</v>
      </c>
      <c r="F1455" s="2">
        <f t="shared" si="137"/>
        <v>2.7864508558093169E-2</v>
      </c>
      <c r="G1455" s="2">
        <f t="shared" si="135"/>
        <v>4.4625920630755565E-3</v>
      </c>
      <c r="H1455" s="2" t="str">
        <f t="shared" si="136"/>
        <v>Sell</v>
      </c>
    </row>
    <row r="1456" spans="1:8" ht="13.5" x14ac:dyDescent="0.25">
      <c r="A1456" s="3">
        <f>TITRES_STAT!B1459</f>
        <v>44897</v>
      </c>
      <c r="B1456" s="5">
        <f>TITRES_STAT!D1459</f>
        <v>2.4066999999999998</v>
      </c>
      <c r="C1456" s="2">
        <f t="shared" si="132"/>
        <v>2.436804977320473</v>
      </c>
      <c r="D1456" s="2">
        <f t="shared" si="134"/>
        <v>2.4136163803310855</v>
      </c>
      <c r="E1456" s="2">
        <f t="shared" si="133"/>
        <v>2.3188596989387467E-2</v>
      </c>
      <c r="F1456" s="2">
        <f t="shared" si="137"/>
        <v>2.6929326244352028E-2</v>
      </c>
      <c r="G1456" s="2">
        <f t="shared" si="135"/>
        <v>-3.7407292549645615E-3</v>
      </c>
      <c r="H1456" s="2" t="str">
        <f t="shared" si="136"/>
        <v>Hold</v>
      </c>
    </row>
    <row r="1457" spans="1:8" ht="13.5" x14ac:dyDescent="0.25">
      <c r="A1457" s="3">
        <f>TITRES_STAT!B1460</f>
        <v>44900</v>
      </c>
      <c r="B1457" s="5">
        <f>TITRES_STAT!D1460</f>
        <v>2.3601999999999999</v>
      </c>
      <c r="C1457" s="2">
        <f t="shared" si="132"/>
        <v>2.430988826963477</v>
      </c>
      <c r="D1457" s="2">
        <f t="shared" si="134"/>
        <v>2.4096596114176716</v>
      </c>
      <c r="E1457" s="2">
        <f t="shared" si="133"/>
        <v>2.1329215545805358E-2</v>
      </c>
      <c r="F1457" s="2">
        <f t="shared" si="137"/>
        <v>2.5809304104642695E-2</v>
      </c>
      <c r="G1457" s="2">
        <f t="shared" si="135"/>
        <v>-4.4800885588373376E-3</v>
      </c>
      <c r="H1457" s="2" t="str">
        <f t="shared" si="136"/>
        <v>Hold</v>
      </c>
    </row>
    <row r="1458" spans="1:8" ht="13.5" x14ac:dyDescent="0.25">
      <c r="A1458" s="3">
        <f>TITRES_STAT!B1461</f>
        <v>44901</v>
      </c>
      <c r="B1458" s="5">
        <f>TITRES_STAT!D1461</f>
        <v>2.3601999999999999</v>
      </c>
      <c r="C1458" s="2">
        <f t="shared" si="132"/>
        <v>2.4260674689690958</v>
      </c>
      <c r="D1458" s="2">
        <f t="shared" si="134"/>
        <v>2.405995936497844</v>
      </c>
      <c r="E1458" s="2">
        <f t="shared" si="133"/>
        <v>2.0071532471251707E-2</v>
      </c>
      <c r="F1458" s="2">
        <f t="shared" si="137"/>
        <v>2.4661749777964499E-2</v>
      </c>
      <c r="G1458" s="2">
        <f t="shared" si="135"/>
        <v>-4.5902173067127912E-3</v>
      </c>
      <c r="H1458" s="2" t="str">
        <f t="shared" si="136"/>
        <v>Hold</v>
      </c>
    </row>
    <row r="1459" spans="1:8" ht="13.5" x14ac:dyDescent="0.25">
      <c r="A1459" s="3">
        <f>TITRES_STAT!B1462</f>
        <v>44902</v>
      </c>
      <c r="B1459" s="5">
        <f>TITRES_STAT!D1462</f>
        <v>2.3290999999999999</v>
      </c>
      <c r="C1459" s="2">
        <f t="shared" si="132"/>
        <v>2.4219032429738503</v>
      </c>
      <c r="D1459" s="2">
        <f t="shared" si="134"/>
        <v>2.4002999412017076</v>
      </c>
      <c r="E1459" s="2">
        <f t="shared" si="133"/>
        <v>2.1603301772142647E-2</v>
      </c>
      <c r="F1459" s="2">
        <f t="shared" si="137"/>
        <v>2.4050060176800128E-2</v>
      </c>
      <c r="G1459" s="2">
        <f t="shared" si="135"/>
        <v>-2.4467584046574814E-3</v>
      </c>
      <c r="H1459" s="2" t="str">
        <f t="shared" si="136"/>
        <v>Hold</v>
      </c>
    </row>
    <row r="1460" spans="1:8" ht="13.5" x14ac:dyDescent="0.25">
      <c r="A1460" s="3">
        <f>TITRES_STAT!B1463</f>
        <v>44903</v>
      </c>
      <c r="B1460" s="5">
        <f>TITRES_STAT!D1463</f>
        <v>2.3290999999999999</v>
      </c>
      <c r="C1460" s="2">
        <f t="shared" si="132"/>
        <v>2.4171796671317196</v>
      </c>
      <c r="D1460" s="2">
        <f t="shared" si="134"/>
        <v>2.3950258714830626</v>
      </c>
      <c r="E1460" s="2">
        <f t="shared" si="133"/>
        <v>2.2153795648657049E-2</v>
      </c>
      <c r="F1460" s="2">
        <f t="shared" si="137"/>
        <v>2.3670807271171514E-2</v>
      </c>
      <c r="G1460" s="2">
        <f t="shared" si="135"/>
        <v>-1.5170116225144657E-3</v>
      </c>
      <c r="H1460" s="2" t="str">
        <f t="shared" si="136"/>
        <v>Hold</v>
      </c>
    </row>
    <row r="1461" spans="1:8" ht="13.5" x14ac:dyDescent="0.25">
      <c r="A1461" s="3">
        <f>TITRES_STAT!B1464</f>
        <v>44904</v>
      </c>
      <c r="B1461" s="5">
        <f>TITRES_STAT!D1464</f>
        <v>2.3445999999999998</v>
      </c>
      <c r="C1461" s="2">
        <f t="shared" si="132"/>
        <v>2.4155674106499165</v>
      </c>
      <c r="D1461" s="2">
        <f t="shared" si="134"/>
        <v>2.3912906217435763</v>
      </c>
      <c r="E1461" s="2">
        <f t="shared" si="133"/>
        <v>2.4276788906340219E-2</v>
      </c>
      <c r="F1461" s="2">
        <f t="shared" si="137"/>
        <v>2.3792003598205259E-2</v>
      </c>
      <c r="G1461" s="2">
        <f t="shared" si="135"/>
        <v>4.8478530813495999E-4</v>
      </c>
      <c r="H1461" s="2" t="str">
        <f t="shared" si="136"/>
        <v>Sell</v>
      </c>
    </row>
    <row r="1462" spans="1:8" ht="13.5" x14ac:dyDescent="0.25">
      <c r="A1462" s="3">
        <f>TITRES_STAT!B1465</f>
        <v>44907</v>
      </c>
      <c r="B1462" s="5">
        <f>TITRES_STAT!D1465</f>
        <v>2.3523999999999998</v>
      </c>
      <c r="C1462" s="2">
        <f t="shared" si="132"/>
        <v>2.4154031936268523</v>
      </c>
      <c r="D1462" s="2">
        <f t="shared" si="134"/>
        <v>2.3884098349477556</v>
      </c>
      <c r="E1462" s="2">
        <f t="shared" si="133"/>
        <v>2.6993358679096691E-2</v>
      </c>
      <c r="F1462" s="2">
        <f t="shared" si="137"/>
        <v>2.4432274614383548E-2</v>
      </c>
      <c r="G1462" s="2">
        <f t="shared" si="135"/>
        <v>2.5610840647131428E-3</v>
      </c>
      <c r="H1462" s="2" t="str">
        <f t="shared" si="136"/>
        <v>Sell</v>
      </c>
    </row>
    <row r="1463" spans="1:8" ht="13.5" x14ac:dyDescent="0.25">
      <c r="A1463" s="3">
        <f>TITRES_STAT!B1466</f>
        <v>44908</v>
      </c>
      <c r="B1463" s="5">
        <f>TITRES_STAT!D1466</f>
        <v>2.3445999999999998</v>
      </c>
      <c r="C1463" s="2">
        <f t="shared" si="132"/>
        <v>2.4140642407611828</v>
      </c>
      <c r="D1463" s="2">
        <f t="shared" si="134"/>
        <v>2.3851646619886626</v>
      </c>
      <c r="E1463" s="2">
        <f t="shared" si="133"/>
        <v>2.889957877252014E-2</v>
      </c>
      <c r="F1463" s="2">
        <f t="shared" si="137"/>
        <v>2.5325735446010869E-2</v>
      </c>
      <c r="G1463" s="2">
        <f t="shared" si="135"/>
        <v>3.5738433265092712E-3</v>
      </c>
      <c r="H1463" s="2" t="str">
        <f t="shared" si="136"/>
        <v>Sell</v>
      </c>
    </row>
    <row r="1464" spans="1:8" ht="13.5" x14ac:dyDescent="0.25">
      <c r="A1464" s="3">
        <f>TITRES_STAT!B1467</f>
        <v>44909</v>
      </c>
      <c r="B1464" s="5">
        <f>TITRES_STAT!D1467</f>
        <v>2.3523999999999998</v>
      </c>
      <c r="C1464" s="2">
        <f t="shared" si="132"/>
        <v>2.4021928191056161</v>
      </c>
      <c r="D1464" s="2">
        <f t="shared" si="134"/>
        <v>2.3827376499895023</v>
      </c>
      <c r="E1464" s="2">
        <f t="shared" si="133"/>
        <v>1.945516911611378E-2</v>
      </c>
      <c r="F1464" s="2">
        <f t="shared" si="137"/>
        <v>2.4151622180031453E-2</v>
      </c>
      <c r="G1464" s="2">
        <f t="shared" si="135"/>
        <v>-4.696453063917673E-3</v>
      </c>
      <c r="H1464" s="2" t="str">
        <f t="shared" si="136"/>
        <v>Hold</v>
      </c>
    </row>
    <row r="1465" spans="1:8" ht="13.5" x14ac:dyDescent="0.25">
      <c r="A1465" s="3">
        <f>TITRES_STAT!B1468</f>
        <v>44910</v>
      </c>
      <c r="B1465" s="5">
        <f>TITRES_STAT!D1468</f>
        <v>2.3601999999999999</v>
      </c>
      <c r="C1465" s="2">
        <f t="shared" si="132"/>
        <v>2.3981170007816752</v>
      </c>
      <c r="D1465" s="2">
        <f t="shared" si="134"/>
        <v>2.3810681944347243</v>
      </c>
      <c r="E1465" s="2">
        <f t="shared" si="133"/>
        <v>1.704880634695094E-2</v>
      </c>
      <c r="F1465" s="2">
        <f t="shared" si="137"/>
        <v>2.273105901341535E-2</v>
      </c>
      <c r="G1465" s="2">
        <f t="shared" si="135"/>
        <v>-5.6822526664644102E-3</v>
      </c>
      <c r="H1465" s="2" t="str">
        <f t="shared" si="136"/>
        <v>Hold</v>
      </c>
    </row>
    <row r="1466" spans="1:8" ht="13.5" x14ac:dyDescent="0.25">
      <c r="A1466" s="3">
        <f>TITRES_STAT!B1469</f>
        <v>44911</v>
      </c>
      <c r="B1466" s="5">
        <f>TITRES_STAT!D1469</f>
        <v>2.3601999999999999</v>
      </c>
      <c r="C1466" s="2">
        <f t="shared" si="132"/>
        <v>2.3994374621998791</v>
      </c>
      <c r="D1466" s="2">
        <f t="shared" si="134"/>
        <v>2.3795224022543744</v>
      </c>
      <c r="E1466" s="2">
        <f t="shared" si="133"/>
        <v>1.9915059945504687E-2</v>
      </c>
      <c r="F1466" s="2">
        <f t="shared" si="137"/>
        <v>2.2167859199833218E-2</v>
      </c>
      <c r="G1466" s="2">
        <f t="shared" si="135"/>
        <v>-2.2527992543285302E-3</v>
      </c>
      <c r="H1466" s="2" t="str">
        <f t="shared" si="136"/>
        <v>Hold</v>
      </c>
    </row>
    <row r="1467" spans="1:8" ht="13.5" x14ac:dyDescent="0.25">
      <c r="A1467" s="3">
        <f>TITRES_STAT!B1470</f>
        <v>44914</v>
      </c>
      <c r="B1467" s="5">
        <f>TITRES_STAT!D1470</f>
        <v>2.3445999999999998</v>
      </c>
      <c r="C1467" s="2">
        <f t="shared" si="132"/>
        <v>2.3934009295537439</v>
      </c>
      <c r="D1467" s="2">
        <f t="shared" si="134"/>
        <v>2.3769355576429394</v>
      </c>
      <c r="E1467" s="2">
        <f t="shared" si="133"/>
        <v>1.6465371910804549E-2</v>
      </c>
      <c r="F1467" s="2">
        <f t="shared" si="137"/>
        <v>2.1027361742027486E-2</v>
      </c>
      <c r="G1467" s="2">
        <f t="shared" si="135"/>
        <v>-4.5619898312229366E-3</v>
      </c>
      <c r="H1467" s="2" t="str">
        <f t="shared" si="136"/>
        <v>Hold</v>
      </c>
    </row>
    <row r="1468" spans="1:8" ht="13.5" x14ac:dyDescent="0.25">
      <c r="A1468" s="3">
        <f>TITRES_STAT!B1471</f>
        <v>44915</v>
      </c>
      <c r="B1468" s="5">
        <f>TITRES_STAT!D1471</f>
        <v>2.3212999999999999</v>
      </c>
      <c r="C1468" s="2">
        <f t="shared" si="132"/>
        <v>2.3882930942377834</v>
      </c>
      <c r="D1468" s="2">
        <f t="shared" si="134"/>
        <v>2.3728144052249438</v>
      </c>
      <c r="E1468" s="2">
        <f t="shared" si="133"/>
        <v>1.5478689012839553E-2</v>
      </c>
      <c r="F1468" s="2">
        <f t="shared" si="137"/>
        <v>1.9917627196189898E-2</v>
      </c>
      <c r="G1468" s="2">
        <f t="shared" si="135"/>
        <v>-4.4389381833503452E-3</v>
      </c>
      <c r="H1468" s="2" t="str">
        <f t="shared" si="136"/>
        <v>Hold</v>
      </c>
    </row>
    <row r="1469" spans="1:8" ht="13.5" x14ac:dyDescent="0.25">
      <c r="A1469" s="3">
        <f>TITRES_STAT!B1472</f>
        <v>44916</v>
      </c>
      <c r="B1469" s="5">
        <f>TITRES_STAT!D1472</f>
        <v>2.2902999999999998</v>
      </c>
      <c r="C1469" s="2">
        <f t="shared" si="132"/>
        <v>2.3791864643550471</v>
      </c>
      <c r="D1469" s="2">
        <f t="shared" si="134"/>
        <v>2.366702227060133</v>
      </c>
      <c r="E1469" s="2">
        <f t="shared" si="133"/>
        <v>1.2484237294914102E-2</v>
      </c>
      <c r="F1469" s="2">
        <f t="shared" si="137"/>
        <v>1.8430949215934741E-2</v>
      </c>
      <c r="G1469" s="2">
        <f t="shared" si="135"/>
        <v>-5.9467119210206386E-3</v>
      </c>
      <c r="H1469" s="2" t="str">
        <f t="shared" si="136"/>
        <v>Hold</v>
      </c>
    </row>
    <row r="1470" spans="1:8" ht="13.5" x14ac:dyDescent="0.25">
      <c r="A1470" s="3">
        <f>TITRES_STAT!B1473</f>
        <v>44917</v>
      </c>
      <c r="B1470" s="5">
        <f>TITRES_STAT!D1473</f>
        <v>2.2515000000000001</v>
      </c>
      <c r="C1470" s="2">
        <f t="shared" si="132"/>
        <v>2.3714808544542705</v>
      </c>
      <c r="D1470" s="2">
        <f t="shared" si="134"/>
        <v>2.3581687287593827</v>
      </c>
      <c r="E1470" s="2">
        <f t="shared" si="133"/>
        <v>1.3312125694887822E-2</v>
      </c>
      <c r="F1470" s="2">
        <f t="shared" si="137"/>
        <v>1.7407184511725359E-2</v>
      </c>
      <c r="G1470" s="2">
        <f t="shared" si="135"/>
        <v>-4.0950588168375372E-3</v>
      </c>
      <c r="H1470" s="2" t="str">
        <f t="shared" si="136"/>
        <v>Hold</v>
      </c>
    </row>
    <row r="1471" spans="1:8" ht="13.5" x14ac:dyDescent="0.25">
      <c r="A1471" s="3">
        <f>TITRES_STAT!B1474</f>
        <v>44918</v>
      </c>
      <c r="B1471" s="5">
        <f>TITRES_STAT!D1474</f>
        <v>2.3058000000000001</v>
      </c>
      <c r="C1471" s="2">
        <f t="shared" si="132"/>
        <v>2.3673453383843825</v>
      </c>
      <c r="D1471" s="2">
        <f t="shared" si="134"/>
        <v>2.3542895636660948</v>
      </c>
      <c r="E1471" s="2">
        <f t="shared" si="133"/>
        <v>1.3055774718287783E-2</v>
      </c>
      <c r="F1471" s="2">
        <f t="shared" si="137"/>
        <v>1.6536902553037844E-2</v>
      </c>
      <c r="G1471" s="2">
        <f t="shared" si="135"/>
        <v>-3.4811278347500613E-3</v>
      </c>
      <c r="H1471" s="2" t="str">
        <f t="shared" si="136"/>
        <v>Hold</v>
      </c>
    </row>
    <row r="1472" spans="1:8" ht="13.5" x14ac:dyDescent="0.25">
      <c r="A1472" s="3">
        <f>TITRES_STAT!B1475</f>
        <v>44921</v>
      </c>
      <c r="B1472" s="5">
        <f>TITRES_STAT!D1475</f>
        <v>2.3212999999999999</v>
      </c>
      <c r="C1472" s="2">
        <f t="shared" si="132"/>
        <v>2.3650460555560162</v>
      </c>
      <c r="D1472" s="2">
        <f t="shared" si="134"/>
        <v>2.3518458922834209</v>
      </c>
      <c r="E1472" s="2">
        <f t="shared" si="133"/>
        <v>1.3200163272595322E-2</v>
      </c>
      <c r="F1472" s="2">
        <f t="shared" si="137"/>
        <v>1.586955469694934E-2</v>
      </c>
      <c r="G1472" s="2">
        <f t="shared" si="135"/>
        <v>-2.6693914243540173E-3</v>
      </c>
      <c r="H1472" s="2" t="str">
        <f t="shared" si="136"/>
        <v>Hold</v>
      </c>
    </row>
    <row r="1473" spans="1:8" ht="13.5" x14ac:dyDescent="0.25">
      <c r="A1473" s="3">
        <f>TITRES_STAT!B1476</f>
        <v>44922</v>
      </c>
      <c r="B1473" s="5">
        <f>TITRES_STAT!D1476</f>
        <v>2.2825000000000002</v>
      </c>
      <c r="C1473" s="2">
        <f t="shared" si="132"/>
        <v>2.3619005085473983</v>
      </c>
      <c r="D1473" s="2">
        <f t="shared" si="134"/>
        <v>2.3467091595216862</v>
      </c>
      <c r="E1473" s="2">
        <f t="shared" si="133"/>
        <v>1.5191349025712064E-2</v>
      </c>
      <c r="F1473" s="2">
        <f t="shared" si="137"/>
        <v>1.5733913562701887E-2</v>
      </c>
      <c r="G1473" s="2">
        <f t="shared" si="135"/>
        <v>-5.4256453698982299E-4</v>
      </c>
      <c r="H1473" s="2" t="str">
        <f t="shared" si="136"/>
        <v>Hold</v>
      </c>
    </row>
    <row r="1474" spans="1:8" ht="13.5" x14ac:dyDescent="0.25">
      <c r="A1474" s="3">
        <f>TITRES_STAT!B1477</f>
        <v>44923</v>
      </c>
      <c r="B1474" s="5">
        <f>TITRES_STAT!D1477</f>
        <v>2.2902999999999998</v>
      </c>
      <c r="C1474" s="2">
        <f t="shared" si="132"/>
        <v>2.3604388918477985</v>
      </c>
      <c r="D1474" s="2">
        <f t="shared" si="134"/>
        <v>2.3425307032608207</v>
      </c>
      <c r="E1474" s="2">
        <f t="shared" si="133"/>
        <v>1.7908188586977847E-2</v>
      </c>
      <c r="F1474" s="2">
        <f t="shared" si="137"/>
        <v>1.6168768567557081E-2</v>
      </c>
      <c r="G1474" s="2">
        <f t="shared" si="135"/>
        <v>1.7394200194207655E-3</v>
      </c>
      <c r="H1474" s="2" t="str">
        <f t="shared" si="136"/>
        <v>Sell</v>
      </c>
    </row>
    <row r="1475" spans="1:8" ht="13.5" x14ac:dyDescent="0.25">
      <c r="A1475" s="3">
        <f>TITRES_STAT!B1478</f>
        <v>44924</v>
      </c>
      <c r="B1475" s="5">
        <f>TITRES_STAT!D1478</f>
        <v>2.2515000000000001</v>
      </c>
      <c r="C1475" s="2">
        <f t="shared" si="132"/>
        <v>2.3604021392558296</v>
      </c>
      <c r="D1475" s="2">
        <f t="shared" si="134"/>
        <v>2.3357876882044639</v>
      </c>
      <c r="E1475" s="2">
        <f t="shared" si="133"/>
        <v>2.4614451051365727E-2</v>
      </c>
      <c r="F1475" s="2">
        <f t="shared" si="137"/>
        <v>1.7857905064318811E-2</v>
      </c>
      <c r="G1475" s="2">
        <f t="shared" si="135"/>
        <v>6.7565459870469156E-3</v>
      </c>
      <c r="H1475" s="2" t="str">
        <f t="shared" si="136"/>
        <v>Sell</v>
      </c>
    </row>
    <row r="1476" spans="1:8" ht="13.5" x14ac:dyDescent="0.25">
      <c r="A1476" s="3">
        <f>TITRES_STAT!B1479</f>
        <v>44925</v>
      </c>
      <c r="B1476" s="5">
        <f>TITRES_STAT!D1479</f>
        <v>2.1738</v>
      </c>
      <c r="C1476" s="2">
        <f t="shared" si="132"/>
        <v>2.3603710409087788</v>
      </c>
      <c r="D1476" s="2">
        <f t="shared" si="134"/>
        <v>2.3237886001893187</v>
      </c>
      <c r="E1476" s="2">
        <f t="shared" si="133"/>
        <v>3.6582440719460152E-2</v>
      </c>
      <c r="F1476" s="2">
        <f t="shared" si="137"/>
        <v>2.1602812195347081E-2</v>
      </c>
      <c r="G1476" s="2">
        <f t="shared" si="135"/>
        <v>1.4979628524113071E-2</v>
      </c>
      <c r="H1476" s="2" t="str">
        <f t="shared" si="136"/>
        <v>Sell</v>
      </c>
    </row>
    <row r="1477" spans="1:8" ht="13.5" x14ac:dyDescent="0.25">
      <c r="A1477" s="3">
        <f>TITRES_STAT!B1480</f>
        <v>44928</v>
      </c>
      <c r="B1477" s="5">
        <f>TITRES_STAT!D1480</f>
        <v>2.2515000000000001</v>
      </c>
      <c r="C1477" s="2">
        <f t="shared" si="132"/>
        <v>2.3579447269228129</v>
      </c>
      <c r="D1477" s="2">
        <f t="shared" si="134"/>
        <v>2.3184338890641842</v>
      </c>
      <c r="E1477" s="2">
        <f t="shared" si="133"/>
        <v>3.9510837858628634E-2</v>
      </c>
      <c r="F1477" s="2">
        <f t="shared" si="137"/>
        <v>2.5184417328003392E-2</v>
      </c>
      <c r="G1477" s="2">
        <f t="shared" si="135"/>
        <v>1.4326420530625241E-2</v>
      </c>
      <c r="H1477" s="2" t="str">
        <f t="shared" si="136"/>
        <v>Sell</v>
      </c>
    </row>
    <row r="1478" spans="1:8" ht="13.5" x14ac:dyDescent="0.25">
      <c r="A1478" s="3">
        <f>TITRES_STAT!B1481</f>
        <v>44929</v>
      </c>
      <c r="B1478" s="5">
        <f>TITRES_STAT!D1481</f>
        <v>2.2282000000000002</v>
      </c>
      <c r="C1478" s="2">
        <f t="shared" si="132"/>
        <v>2.3523070766269956</v>
      </c>
      <c r="D1478" s="2">
        <f t="shared" si="134"/>
        <v>2.3117498972816519</v>
      </c>
      <c r="E1478" s="2">
        <f t="shared" si="133"/>
        <v>4.0557179345343641E-2</v>
      </c>
      <c r="F1478" s="2">
        <f t="shared" si="137"/>
        <v>2.8258969731471441E-2</v>
      </c>
      <c r="G1478" s="2">
        <f t="shared" si="135"/>
        <v>1.2298209613872201E-2</v>
      </c>
      <c r="H1478" s="2" t="str">
        <f t="shared" si="136"/>
        <v>Sell</v>
      </c>
    </row>
    <row r="1479" spans="1:8" ht="13.5" x14ac:dyDescent="0.25">
      <c r="A1479" s="3">
        <f>TITRES_STAT!B1482</f>
        <v>44930</v>
      </c>
      <c r="B1479" s="5">
        <f>TITRES_STAT!D1482</f>
        <v>2.1738</v>
      </c>
      <c r="C1479" s="2">
        <f t="shared" si="132"/>
        <v>2.3427675263766887</v>
      </c>
      <c r="D1479" s="2">
        <f t="shared" si="134"/>
        <v>2.3015313863719</v>
      </c>
      <c r="E1479" s="2">
        <f t="shared" si="133"/>
        <v>4.1236140004788702E-2</v>
      </c>
      <c r="F1479" s="2">
        <f t="shared" si="137"/>
        <v>3.0854403786134896E-2</v>
      </c>
      <c r="G1479" s="2">
        <f t="shared" si="135"/>
        <v>1.0381736218653806E-2</v>
      </c>
      <c r="H1479" s="2" t="str">
        <f t="shared" si="136"/>
        <v>Sell</v>
      </c>
    </row>
    <row r="1480" spans="1:8" ht="13.5" x14ac:dyDescent="0.25">
      <c r="A1480" s="3">
        <f>TITRES_STAT!B1483</f>
        <v>44931</v>
      </c>
      <c r="B1480" s="5">
        <f>TITRES_STAT!D1483</f>
        <v>2.0962000000000001</v>
      </c>
      <c r="C1480" s="2">
        <f t="shared" si="132"/>
        <v>2.3287263684725827</v>
      </c>
      <c r="D1480" s="2">
        <f t="shared" si="134"/>
        <v>2.2863216540480553</v>
      </c>
      <c r="E1480" s="2">
        <f t="shared" si="133"/>
        <v>4.2404714424527423E-2</v>
      </c>
      <c r="F1480" s="2">
        <f t="shared" si="137"/>
        <v>3.3164465913813404E-2</v>
      </c>
      <c r="G1480" s="2">
        <f t="shared" si="135"/>
        <v>9.2402485107140192E-3</v>
      </c>
      <c r="H1480" s="2" t="str">
        <f t="shared" si="136"/>
        <v>Sell</v>
      </c>
    </row>
    <row r="1481" spans="1:8" ht="13.5" x14ac:dyDescent="0.25">
      <c r="A1481" s="3">
        <f>TITRES_STAT!B1484</f>
        <v>44932</v>
      </c>
      <c r="B1481" s="5">
        <f>TITRES_STAT!D1484</f>
        <v>2.0962000000000001</v>
      </c>
      <c r="C1481" s="2">
        <f t="shared" si="132"/>
        <v>2.3251992348614161</v>
      </c>
      <c r="D1481" s="2">
        <f t="shared" si="134"/>
        <v>2.2722385685630142</v>
      </c>
      <c r="E1481" s="2">
        <f t="shared" si="133"/>
        <v>5.2960666298401904E-2</v>
      </c>
      <c r="F1481" s="2">
        <f t="shared" si="137"/>
        <v>3.7123705990731101E-2</v>
      </c>
      <c r="G1481" s="2">
        <f t="shared" si="135"/>
        <v>1.5836960307670803E-2</v>
      </c>
      <c r="H1481" s="2" t="str">
        <f t="shared" si="136"/>
        <v>Sell</v>
      </c>
    </row>
    <row r="1482" spans="1:8" ht="13.5" x14ac:dyDescent="0.25">
      <c r="A1482" s="3">
        <f>TITRES_STAT!B1485</f>
        <v>44935</v>
      </c>
      <c r="B1482" s="5">
        <f>TITRES_STAT!D1485</f>
        <v>2.0884</v>
      </c>
      <c r="C1482" s="2">
        <f t="shared" si="132"/>
        <v>2.3245993525750444</v>
      </c>
      <c r="D1482" s="2">
        <f t="shared" si="134"/>
        <v>2.2586208968176056</v>
      </c>
      <c r="E1482" s="2">
        <f t="shared" si="133"/>
        <v>6.597845575743877E-2</v>
      </c>
      <c r="F1482" s="2">
        <f t="shared" si="137"/>
        <v>4.2894655944072636E-2</v>
      </c>
      <c r="G1482" s="2">
        <f t="shared" si="135"/>
        <v>2.3083799813366133E-2</v>
      </c>
      <c r="H1482" s="2" t="str">
        <f t="shared" si="136"/>
        <v>Sell</v>
      </c>
    </row>
    <row r="1483" spans="1:8" ht="13.5" x14ac:dyDescent="0.25">
      <c r="A1483" s="3">
        <f>TITRES_STAT!B1486</f>
        <v>44936</v>
      </c>
      <c r="B1483" s="5">
        <f>TITRES_STAT!D1486</f>
        <v>2.0962000000000001</v>
      </c>
      <c r="C1483" s="2">
        <f t="shared" si="132"/>
        <v>2.3181225291019607</v>
      </c>
      <c r="D1483" s="2">
        <f t="shared" si="134"/>
        <v>2.2465897192755606</v>
      </c>
      <c r="E1483" s="2">
        <f t="shared" si="133"/>
        <v>7.153280982640009E-2</v>
      </c>
      <c r="F1483" s="2">
        <f t="shared" si="137"/>
        <v>4.862228672053813E-2</v>
      </c>
      <c r="G1483" s="2">
        <f t="shared" si="135"/>
        <v>2.291052310586196E-2</v>
      </c>
      <c r="H1483" s="2" t="str">
        <f t="shared" si="136"/>
        <v>Sell</v>
      </c>
    </row>
    <row r="1484" spans="1:8" ht="13.5" x14ac:dyDescent="0.25">
      <c r="A1484" s="3">
        <f>TITRES_STAT!B1487</f>
        <v>44937</v>
      </c>
      <c r="B1484" s="5">
        <f>TITRES_STAT!D1487</f>
        <v>2.0962000000000001</v>
      </c>
      <c r="C1484" s="2">
        <f t="shared" si="132"/>
        <v>2.3138421400093514</v>
      </c>
      <c r="D1484" s="2">
        <f t="shared" si="134"/>
        <v>2.2354497400699636</v>
      </c>
      <c r="E1484" s="2">
        <f t="shared" si="133"/>
        <v>7.8392399939387847E-2</v>
      </c>
      <c r="F1484" s="2">
        <f t="shared" si="137"/>
        <v>5.4576309364308073E-2</v>
      </c>
      <c r="G1484" s="2">
        <f t="shared" si="135"/>
        <v>2.3816090575079774E-2</v>
      </c>
      <c r="H1484" s="2" t="str">
        <f t="shared" si="136"/>
        <v>Sell</v>
      </c>
    </row>
    <row r="1485" spans="1:8" ht="13.5" x14ac:dyDescent="0.25">
      <c r="A1485" s="3">
        <f>TITRES_STAT!B1488</f>
        <v>44938</v>
      </c>
      <c r="B1485" s="5">
        <f>TITRES_STAT!D1488</f>
        <v>2.1970999999999998</v>
      </c>
      <c r="C1485" s="2">
        <f t="shared" si="132"/>
        <v>2.3042510415463742</v>
      </c>
      <c r="D1485" s="2">
        <f t="shared" si="134"/>
        <v>2.2326090185832994</v>
      </c>
      <c r="E1485" s="2">
        <f t="shared" si="133"/>
        <v>7.1642022963074758E-2</v>
      </c>
      <c r="F1485" s="2">
        <f t="shared" si="137"/>
        <v>5.7989452084061414E-2</v>
      </c>
      <c r="G1485" s="2">
        <f t="shared" si="135"/>
        <v>1.3652570879013344E-2</v>
      </c>
      <c r="H1485" s="2" t="str">
        <f t="shared" si="136"/>
        <v>Sell</v>
      </c>
    </row>
    <row r="1486" spans="1:8" ht="13.5" x14ac:dyDescent="0.25">
      <c r="A1486" s="3">
        <f>TITRES_STAT!B1489</f>
        <v>44939</v>
      </c>
      <c r="B1486" s="5">
        <f>TITRES_STAT!D1489</f>
        <v>2.1661000000000001</v>
      </c>
      <c r="C1486" s="2">
        <f t="shared" si="132"/>
        <v>2.2841816505392396</v>
      </c>
      <c r="D1486" s="2">
        <f t="shared" si="134"/>
        <v>2.2276824246141662</v>
      </c>
      <c r="E1486" s="2">
        <f t="shared" si="133"/>
        <v>5.6499225925073393E-2</v>
      </c>
      <c r="F1486" s="2">
        <f t="shared" si="137"/>
        <v>5.7691406852263816E-2</v>
      </c>
      <c r="G1486" s="2">
        <f t="shared" si="135"/>
        <v>-1.1921809271904227E-3</v>
      </c>
      <c r="H1486" s="2" t="str">
        <f t="shared" si="136"/>
        <v>Hold</v>
      </c>
    </row>
    <row r="1487" spans="1:8" ht="13.5" x14ac:dyDescent="0.25">
      <c r="A1487" s="3">
        <f>TITRES_STAT!B1490</f>
        <v>44942</v>
      </c>
      <c r="B1487" s="5">
        <f>TITRES_STAT!D1490</f>
        <v>2.1661000000000001</v>
      </c>
      <c r="C1487" s="2">
        <f t="shared" ref="C1487:C1550" si="138">$C$4*B1477+C1486*(1-$C$4)</f>
        <v>2.2791537043024337</v>
      </c>
      <c r="D1487" s="2">
        <f t="shared" si="134"/>
        <v>2.2231207635316355</v>
      </c>
      <c r="E1487" s="2">
        <f t="shared" si="133"/>
        <v>5.6032940770798234E-2</v>
      </c>
      <c r="F1487" s="2">
        <f t="shared" si="137"/>
        <v>5.7359713635970699E-2</v>
      </c>
      <c r="G1487" s="2">
        <f t="shared" si="135"/>
        <v>-1.3267728651724653E-3</v>
      </c>
      <c r="H1487" s="2" t="str">
        <f t="shared" si="136"/>
        <v>Hold</v>
      </c>
    </row>
    <row r="1488" spans="1:8" ht="13.5" x14ac:dyDescent="0.25">
      <c r="A1488" s="3">
        <f>TITRES_STAT!B1491</f>
        <v>44943</v>
      </c>
      <c r="B1488" s="5">
        <f>TITRES_STAT!D1491</f>
        <v>2.1583000000000001</v>
      </c>
      <c r="C1488" s="2">
        <f t="shared" si="138"/>
        <v>2.2713146728712901</v>
      </c>
      <c r="D1488" s="2">
        <f t="shared" si="134"/>
        <v>2.2183192254922552</v>
      </c>
      <c r="E1488" s="2">
        <f t="shared" si="133"/>
        <v>5.2995447379034832E-2</v>
      </c>
      <c r="F1488" s="2">
        <f t="shared" si="137"/>
        <v>5.6486860384583532E-2</v>
      </c>
      <c r="G1488" s="2">
        <f t="shared" si="135"/>
        <v>-3.4914130055486992E-3</v>
      </c>
      <c r="H1488" s="2" t="str">
        <f t="shared" si="136"/>
        <v>Hold</v>
      </c>
    </row>
    <row r="1489" spans="1:8" ht="13.5" x14ac:dyDescent="0.25">
      <c r="A1489" s="3">
        <f>TITRES_STAT!B1492</f>
        <v>44944</v>
      </c>
      <c r="B1489" s="5">
        <f>TITRES_STAT!D1492</f>
        <v>2.2048999999999999</v>
      </c>
      <c r="C1489" s="2">
        <f t="shared" si="138"/>
        <v>2.2563124155064762</v>
      </c>
      <c r="D1489" s="2">
        <f t="shared" si="134"/>
        <v>2.2173252087891253</v>
      </c>
      <c r="E1489" s="2">
        <f t="shared" si="133"/>
        <v>3.8987206717350897E-2</v>
      </c>
      <c r="F1489" s="2">
        <f t="shared" si="137"/>
        <v>5.2986929651137007E-2</v>
      </c>
      <c r="G1489" s="2">
        <f t="shared" si="135"/>
        <v>-1.399972293378611E-2</v>
      </c>
      <c r="H1489" s="2" t="str">
        <f t="shared" si="136"/>
        <v>Hold</v>
      </c>
    </row>
    <row r="1490" spans="1:8" ht="13.5" x14ac:dyDescent="0.25">
      <c r="A1490" s="3">
        <f>TITRES_STAT!B1493</f>
        <v>44945</v>
      </c>
      <c r="B1490" s="5">
        <f>TITRES_STAT!D1493</f>
        <v>2.2437</v>
      </c>
      <c r="C1490" s="2">
        <f t="shared" si="138"/>
        <v>2.2316797361977878</v>
      </c>
      <c r="D1490" s="2">
        <f t="shared" si="134"/>
        <v>2.2192788970269679</v>
      </c>
      <c r="E1490" s="2">
        <f t="shared" si="133"/>
        <v>1.2400839170819911E-2</v>
      </c>
      <c r="F1490" s="2">
        <f t="shared" si="137"/>
        <v>4.4869711555073591E-2</v>
      </c>
      <c r="G1490" s="2">
        <f t="shared" si="135"/>
        <v>-3.246887238425368E-2</v>
      </c>
      <c r="H1490" s="2" t="str">
        <f t="shared" si="136"/>
        <v>Hold</v>
      </c>
    </row>
    <row r="1491" spans="1:8" ht="13.5" x14ac:dyDescent="0.25">
      <c r="A1491" s="3">
        <f>TITRES_STAT!B1494</f>
        <v>44946</v>
      </c>
      <c r="B1491" s="5">
        <f>TITRES_STAT!D1494</f>
        <v>2.2359</v>
      </c>
      <c r="C1491" s="2">
        <f t="shared" si="138"/>
        <v>2.2108366998596667</v>
      </c>
      <c r="D1491" s="2">
        <f t="shared" si="134"/>
        <v>2.2205100898397854</v>
      </c>
      <c r="E1491" s="2">
        <f t="shared" si="133"/>
        <v>-9.6733899801186851E-3</v>
      </c>
      <c r="F1491" s="2">
        <f t="shared" si="137"/>
        <v>3.3961091248035133E-2</v>
      </c>
      <c r="G1491" s="2">
        <f t="shared" si="135"/>
        <v>-4.3634481228153818E-2</v>
      </c>
      <c r="H1491" s="2" t="str">
        <f t="shared" si="136"/>
        <v>Hold</v>
      </c>
    </row>
    <row r="1492" spans="1:8" ht="13.5" x14ac:dyDescent="0.25">
      <c r="A1492" s="3">
        <f>TITRES_STAT!B1495</f>
        <v>44949</v>
      </c>
      <c r="B1492" s="5">
        <f>TITRES_STAT!D1495</f>
        <v>2.2282000000000002</v>
      </c>
      <c r="C1492" s="2">
        <f t="shared" si="138"/>
        <v>2.1920002844966411</v>
      </c>
      <c r="D1492" s="2">
        <f t="shared" si="134"/>
        <v>2.2210797128146162</v>
      </c>
      <c r="E1492" s="2">
        <f t="shared" si="133"/>
        <v>-2.9079428317975164E-2</v>
      </c>
      <c r="F1492" s="2">
        <f t="shared" si="137"/>
        <v>2.1352987334833075E-2</v>
      </c>
      <c r="G1492" s="2">
        <f t="shared" si="135"/>
        <v>-5.0432415652808239E-2</v>
      </c>
      <c r="H1492" s="2" t="str">
        <f t="shared" si="136"/>
        <v>Hold</v>
      </c>
    </row>
    <row r="1493" spans="1:8" ht="13.5" x14ac:dyDescent="0.25">
      <c r="A1493" s="3">
        <f>TITRES_STAT!B1496</f>
        <v>44950</v>
      </c>
      <c r="B1493" s="5">
        <f>TITRES_STAT!D1496</f>
        <v>2.1738</v>
      </c>
      <c r="C1493" s="2">
        <f t="shared" si="138"/>
        <v>2.1772617791894655</v>
      </c>
      <c r="D1493" s="2">
        <f t="shared" si="134"/>
        <v>2.2175775118653855</v>
      </c>
      <c r="E1493" s="2">
        <f t="shared" si="133"/>
        <v>-4.0315732675920035E-2</v>
      </c>
      <c r="F1493" s="2">
        <f t="shared" si="137"/>
        <v>9.0192433326824525E-3</v>
      </c>
      <c r="G1493" s="2">
        <f t="shared" si="135"/>
        <v>-4.9334976008602489E-2</v>
      </c>
      <c r="H1493" s="2" t="str">
        <f t="shared" si="136"/>
        <v>Hold</v>
      </c>
    </row>
    <row r="1494" spans="1:8" ht="13.5" x14ac:dyDescent="0.25">
      <c r="A1494" s="3">
        <f>TITRES_STAT!B1497</f>
        <v>44951</v>
      </c>
      <c r="B1494" s="5">
        <f>TITRES_STAT!D1497</f>
        <v>2.2126999999999999</v>
      </c>
      <c r="C1494" s="2">
        <f t="shared" si="138"/>
        <v>2.1647907362372401</v>
      </c>
      <c r="D1494" s="2">
        <f t="shared" si="134"/>
        <v>2.2172162146901719</v>
      </c>
      <c r="E1494" s="2">
        <f t="shared" si="133"/>
        <v>-5.2425478452931884E-2</v>
      </c>
      <c r="F1494" s="2">
        <f t="shared" si="137"/>
        <v>-3.2697010244404157E-3</v>
      </c>
      <c r="G1494" s="2">
        <f t="shared" si="135"/>
        <v>-4.9155777428491469E-2</v>
      </c>
      <c r="H1494" s="2" t="str">
        <f t="shared" si="136"/>
        <v>Hold</v>
      </c>
    </row>
    <row r="1495" spans="1:8" ht="13.5" x14ac:dyDescent="0.25">
      <c r="A1495" s="3">
        <f>TITRES_STAT!B1498</f>
        <v>44952</v>
      </c>
      <c r="B1495" s="5">
        <f>TITRES_STAT!D1498</f>
        <v>2.2437</v>
      </c>
      <c r="C1495" s="2">
        <f t="shared" si="138"/>
        <v>2.1697613922007415</v>
      </c>
      <c r="D1495" s="2">
        <f t="shared" si="134"/>
        <v>2.219177976564974</v>
      </c>
      <c r="E1495" s="2">
        <f t="shared" si="133"/>
        <v>-4.9416584364232463E-2</v>
      </c>
      <c r="F1495" s="2">
        <f t="shared" si="137"/>
        <v>-1.2499077692398825E-2</v>
      </c>
      <c r="G1495" s="2">
        <f t="shared" si="135"/>
        <v>-3.691750667183364E-2</v>
      </c>
      <c r="H1495" s="2" t="str">
        <f t="shared" si="136"/>
        <v>Hold</v>
      </c>
    </row>
    <row r="1496" spans="1:8" ht="13.5" x14ac:dyDescent="0.25">
      <c r="A1496" s="3">
        <f>TITRES_STAT!B1499</f>
        <v>44953</v>
      </c>
      <c r="B1496" s="5">
        <f>TITRES_STAT!D1499</f>
        <v>2.2437</v>
      </c>
      <c r="C1496" s="2">
        <f t="shared" si="138"/>
        <v>2.1691981010929351</v>
      </c>
      <c r="D1496" s="2">
        <f t="shared" si="134"/>
        <v>2.220994422745346</v>
      </c>
      <c r="E1496" s="2">
        <f t="shared" si="133"/>
        <v>-5.1796321652410882E-2</v>
      </c>
      <c r="F1496" s="2">
        <f t="shared" si="137"/>
        <v>-2.0358526484401236E-2</v>
      </c>
      <c r="G1496" s="2">
        <f t="shared" si="135"/>
        <v>-3.1437795168009645E-2</v>
      </c>
      <c r="H1496" s="2" t="str">
        <f t="shared" si="136"/>
        <v>Hold</v>
      </c>
    </row>
    <row r="1497" spans="1:8" ht="13.5" x14ac:dyDescent="0.25">
      <c r="A1497" s="3">
        <f>TITRES_STAT!B1500</f>
        <v>44956</v>
      </c>
      <c r="B1497" s="5">
        <f>TITRES_STAT!D1500</f>
        <v>2.2437</v>
      </c>
      <c r="C1497" s="2">
        <f t="shared" si="138"/>
        <v>2.1687214701555604</v>
      </c>
      <c r="D1497" s="2">
        <f t="shared" si="134"/>
        <v>2.2226763173568016</v>
      </c>
      <c r="E1497" s="2">
        <f t="shared" si="133"/>
        <v>-5.3954847201241218E-2</v>
      </c>
      <c r="F1497" s="2">
        <f t="shared" si="137"/>
        <v>-2.7077790627769233E-2</v>
      </c>
      <c r="G1497" s="2">
        <f t="shared" si="135"/>
        <v>-2.6877056573471985E-2</v>
      </c>
      <c r="H1497" s="2" t="str">
        <f t="shared" si="136"/>
        <v>Hold</v>
      </c>
    </row>
    <row r="1498" spans="1:8" ht="13.5" x14ac:dyDescent="0.25">
      <c r="A1498" s="3">
        <f>TITRES_STAT!B1501</f>
        <v>44957</v>
      </c>
      <c r="B1498" s="5">
        <f>TITRES_STAT!D1501</f>
        <v>2.2437</v>
      </c>
      <c r="C1498" s="2">
        <f t="shared" si="138"/>
        <v>2.1671181670547051</v>
      </c>
      <c r="D1498" s="2">
        <f t="shared" si="134"/>
        <v>2.2242336271822238</v>
      </c>
      <c r="E1498" s="2">
        <f t="shared" si="133"/>
        <v>-5.711546012751878E-2</v>
      </c>
      <c r="F1498" s="2">
        <f t="shared" si="137"/>
        <v>-3.3085324527719145E-2</v>
      </c>
      <c r="G1498" s="2">
        <f t="shared" si="135"/>
        <v>-2.4030135599799635E-2</v>
      </c>
      <c r="H1498" s="2" t="str">
        <f t="shared" si="136"/>
        <v>Hold</v>
      </c>
    </row>
    <row r="1499" spans="1:8" ht="13.5" x14ac:dyDescent="0.25">
      <c r="A1499" s="3">
        <f>TITRES_STAT!B1502</f>
        <v>44958</v>
      </c>
      <c r="B1499" s="5">
        <f>TITRES_STAT!D1502</f>
        <v>2.2669999999999999</v>
      </c>
      <c r="C1499" s="2">
        <f t="shared" si="138"/>
        <v>2.1729307567385967</v>
      </c>
      <c r="D1499" s="2">
        <f t="shared" si="134"/>
        <v>2.2274015066502075</v>
      </c>
      <c r="E1499" s="2">
        <f t="shared" si="133"/>
        <v>-5.4470749911610827E-2</v>
      </c>
      <c r="F1499" s="2">
        <f t="shared" si="137"/>
        <v>-3.7362409604497486E-2</v>
      </c>
      <c r="G1499" s="2">
        <f t="shared" si="135"/>
        <v>-1.7108340307113341E-2</v>
      </c>
      <c r="H1499" s="2" t="str">
        <f t="shared" si="136"/>
        <v>Hold</v>
      </c>
    </row>
    <row r="1500" spans="1:8" ht="13.5" x14ac:dyDescent="0.25">
      <c r="A1500" s="3">
        <f>TITRES_STAT!B1503</f>
        <v>44959</v>
      </c>
      <c r="B1500" s="5">
        <f>TITRES_STAT!D1503</f>
        <v>2.2669999999999999</v>
      </c>
      <c r="C1500" s="2">
        <f t="shared" si="138"/>
        <v>2.1838183326249663</v>
      </c>
      <c r="D1500" s="2">
        <f t="shared" si="134"/>
        <v>2.2303347283798218</v>
      </c>
      <c r="E1500" s="2">
        <f t="shared" ref="E1500:E1563" si="139">C1500-D1500</f>
        <v>-4.6516395754855555E-2</v>
      </c>
      <c r="F1500" s="2">
        <f t="shared" si="137"/>
        <v>-3.9193206834569103E-2</v>
      </c>
      <c r="G1500" s="2">
        <f t="shared" si="135"/>
        <v>-7.3231889202864525E-3</v>
      </c>
      <c r="H1500" s="2" t="str">
        <f t="shared" si="136"/>
        <v>Hold</v>
      </c>
    </row>
    <row r="1501" spans="1:8" ht="13.5" x14ac:dyDescent="0.25">
      <c r="A1501" s="3">
        <f>TITRES_STAT!B1504</f>
        <v>44960</v>
      </c>
      <c r="B1501" s="5">
        <f>TITRES_STAT!D1504</f>
        <v>2.2515000000000001</v>
      </c>
      <c r="C1501" s="2">
        <f t="shared" si="138"/>
        <v>2.1918308968365099</v>
      </c>
      <c r="D1501" s="2">
        <f t="shared" ref="D1501:D1564" si="140">$D$4*B1501+(1-$D$4)*D1500</f>
        <v>2.2319025262776129</v>
      </c>
      <c r="E1501" s="2">
        <f t="shared" si="139"/>
        <v>-4.0071629441102985E-2</v>
      </c>
      <c r="F1501" s="2">
        <f t="shared" si="137"/>
        <v>-3.936889135587588E-2</v>
      </c>
      <c r="G1501" s="2">
        <f t="shared" si="135"/>
        <v>-7.0273808522710451E-4</v>
      </c>
      <c r="H1501" s="2" t="str">
        <f t="shared" si="136"/>
        <v>Hold</v>
      </c>
    </row>
    <row r="1502" spans="1:8" ht="13.5" x14ac:dyDescent="0.25">
      <c r="A1502" s="3">
        <f>TITRES_STAT!B1505</f>
        <v>44963</v>
      </c>
      <c r="B1502" s="5">
        <f>TITRES_STAT!D1505</f>
        <v>2.2515000000000001</v>
      </c>
      <c r="C1502" s="2">
        <f t="shared" si="138"/>
        <v>2.1974261434770468</v>
      </c>
      <c r="D1502" s="2">
        <f t="shared" si="140"/>
        <v>2.2333541909977899</v>
      </c>
      <c r="E1502" s="2">
        <f t="shared" si="139"/>
        <v>-3.5928047520743078E-2</v>
      </c>
      <c r="F1502" s="2">
        <f t="shared" si="137"/>
        <v>-3.8680722588849317E-2</v>
      </c>
      <c r="G1502" s="2">
        <f t="shared" si="135"/>
        <v>2.752675068106239E-3</v>
      </c>
      <c r="H1502" s="2" t="str">
        <f t="shared" si="136"/>
        <v>Sell</v>
      </c>
    </row>
    <row r="1503" spans="1:8" ht="13.5" x14ac:dyDescent="0.25">
      <c r="A1503" s="3">
        <f>TITRES_STAT!B1506</f>
        <v>44964</v>
      </c>
      <c r="B1503" s="5">
        <f>TITRES_STAT!D1506</f>
        <v>2.2515000000000001</v>
      </c>
      <c r="C1503" s="2">
        <f t="shared" si="138"/>
        <v>2.1937913521728856</v>
      </c>
      <c r="D1503" s="2">
        <f t="shared" si="140"/>
        <v>2.2346983249979537</v>
      </c>
      <c r="E1503" s="2">
        <f t="shared" si="139"/>
        <v>-4.0906972825068166E-2</v>
      </c>
      <c r="F1503" s="2">
        <f t="shared" si="137"/>
        <v>-3.912597263609309E-2</v>
      </c>
      <c r="G1503" s="2">
        <f t="shared" si="135"/>
        <v>-1.7810001889750765E-3</v>
      </c>
      <c r="H1503" s="2" t="str">
        <f t="shared" si="136"/>
        <v>Hold</v>
      </c>
    </row>
    <row r="1504" spans="1:8" ht="13.5" x14ac:dyDescent="0.25">
      <c r="A1504" s="3">
        <f>TITRES_STAT!B1507</f>
        <v>44965</v>
      </c>
      <c r="B1504" s="5">
        <f>TITRES_STAT!D1507</f>
        <v>2.2515000000000001</v>
      </c>
      <c r="C1504" s="2">
        <f t="shared" si="138"/>
        <v>2.1967003749155185</v>
      </c>
      <c r="D1504" s="2">
        <f t="shared" si="140"/>
        <v>2.2359428935166239</v>
      </c>
      <c r="E1504" s="2">
        <f t="shared" si="139"/>
        <v>-3.9242518601105392E-2</v>
      </c>
      <c r="F1504" s="2">
        <f t="shared" si="137"/>
        <v>-3.914928182909555E-2</v>
      </c>
      <c r="G1504" s="2">
        <f t="shared" si="135"/>
        <v>-9.3236772009841484E-5</v>
      </c>
      <c r="H1504" s="2" t="str">
        <f t="shared" si="136"/>
        <v>Hold</v>
      </c>
    </row>
    <row r="1505" spans="1:8" ht="13.5" x14ac:dyDescent="0.25">
      <c r="A1505" s="3">
        <f>TITRES_STAT!B1508</f>
        <v>44966</v>
      </c>
      <c r="B1505" s="5">
        <f>TITRES_STAT!D1508</f>
        <v>2.2669999999999999</v>
      </c>
      <c r="C1505" s="2">
        <f t="shared" si="138"/>
        <v>2.2039310864669774</v>
      </c>
      <c r="D1505" s="2">
        <f t="shared" si="140"/>
        <v>2.2382434199227998</v>
      </c>
      <c r="E1505" s="2">
        <f t="shared" si="139"/>
        <v>-3.4312333455822408E-2</v>
      </c>
      <c r="F1505" s="2">
        <f t="shared" si="137"/>
        <v>-3.8181892154440927E-2</v>
      </c>
      <c r="G1505" s="2">
        <f t="shared" si="135"/>
        <v>3.8695586986185193E-3</v>
      </c>
      <c r="H1505" s="2" t="str">
        <f t="shared" si="136"/>
        <v>Sell</v>
      </c>
    </row>
    <row r="1506" spans="1:8" ht="13.5" x14ac:dyDescent="0.25">
      <c r="A1506" s="3">
        <f>TITRES_STAT!B1509</f>
        <v>44967</v>
      </c>
      <c r="B1506" s="5">
        <f>TITRES_STAT!D1509</f>
        <v>2.2515000000000001</v>
      </c>
      <c r="C1506" s="2">
        <f t="shared" si="138"/>
        <v>2.210049380856673</v>
      </c>
      <c r="D1506" s="2">
        <f t="shared" si="140"/>
        <v>2.2392253888174074</v>
      </c>
      <c r="E1506" s="2">
        <f t="shared" si="139"/>
        <v>-2.9176007960734385E-2</v>
      </c>
      <c r="F1506" s="2">
        <f t="shared" si="137"/>
        <v>-3.638071531569962E-2</v>
      </c>
      <c r="G1506" s="2">
        <f t="shared" si="135"/>
        <v>7.2047073549652355E-3</v>
      </c>
      <c r="H1506" s="2" t="str">
        <f t="shared" si="136"/>
        <v>Sell</v>
      </c>
    </row>
    <row r="1507" spans="1:8" ht="13.5" x14ac:dyDescent="0.25">
      <c r="A1507" s="3">
        <f>TITRES_STAT!B1510</f>
        <v>44970</v>
      </c>
      <c r="B1507" s="5">
        <f>TITRES_STAT!D1510</f>
        <v>2.2359</v>
      </c>
      <c r="C1507" s="2">
        <f t="shared" si="138"/>
        <v>2.2152263991864158</v>
      </c>
      <c r="D1507" s="2">
        <f t="shared" si="140"/>
        <v>2.2389790637198219</v>
      </c>
      <c r="E1507" s="2">
        <f t="shared" si="139"/>
        <v>-2.3752664533406076E-2</v>
      </c>
      <c r="F1507" s="2">
        <f t="shared" si="137"/>
        <v>-3.3855105159240916E-2</v>
      </c>
      <c r="G1507" s="2">
        <f t="shared" si="135"/>
        <v>1.010244062583484E-2</v>
      </c>
      <c r="H1507" s="2" t="str">
        <f t="shared" si="136"/>
        <v>Sell</v>
      </c>
    </row>
    <row r="1508" spans="1:8" ht="13.5" x14ac:dyDescent="0.25">
      <c r="A1508" s="3">
        <f>TITRES_STAT!B1511</f>
        <v>44971</v>
      </c>
      <c r="B1508" s="5">
        <f>TITRES_STAT!D1511</f>
        <v>2.1349999999999998</v>
      </c>
      <c r="C1508" s="2">
        <f t="shared" si="138"/>
        <v>2.2196069531577365</v>
      </c>
      <c r="D1508" s="2">
        <f t="shared" si="140"/>
        <v>2.2312769108516868</v>
      </c>
      <c r="E1508" s="2">
        <f t="shared" si="139"/>
        <v>-1.1669957693950295E-2</v>
      </c>
      <c r="F1508" s="2">
        <f t="shared" si="137"/>
        <v>-2.9418075666182791E-2</v>
      </c>
      <c r="G1508" s="2">
        <f t="shared" ref="G1508:G1571" si="141">E1508-F1508</f>
        <v>1.7748117972232497E-2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44972</v>
      </c>
      <c r="B1509" s="5">
        <f>TITRES_STAT!D1512</f>
        <v>2.2204000000000002</v>
      </c>
      <c r="C1509" s="2">
        <f t="shared" si="138"/>
        <v>2.2268981911334693</v>
      </c>
      <c r="D1509" s="2">
        <f t="shared" si="140"/>
        <v>2.2304712137515619</v>
      </c>
      <c r="E1509" s="2">
        <f t="shared" si="139"/>
        <v>-3.5730226180925584E-3</v>
      </c>
      <c r="F1509" s="2">
        <f t="shared" ref="F1509:F1572" si="143">(E1509*(2/(10)))+((1-(2/10))*F1508)</f>
        <v>-2.4249065056564746E-2</v>
      </c>
      <c r="G1509" s="2">
        <f t="shared" si="141"/>
        <v>2.0676042438472188E-2</v>
      </c>
      <c r="H1509" s="2" t="str">
        <f t="shared" si="142"/>
        <v>Sell</v>
      </c>
    </row>
    <row r="1510" spans="1:8" ht="13.5" x14ac:dyDescent="0.25">
      <c r="A1510" s="3">
        <f>TITRES_STAT!B1513</f>
        <v>44973</v>
      </c>
      <c r="B1510" s="5">
        <f>TITRES_STAT!D1513</f>
        <v>2.2048999999999999</v>
      </c>
      <c r="C1510" s="2">
        <f t="shared" si="138"/>
        <v>2.2330677001898587</v>
      </c>
      <c r="D1510" s="2">
        <f t="shared" si="140"/>
        <v>2.2285770497699651</v>
      </c>
      <c r="E1510" s="2">
        <f t="shared" si="139"/>
        <v>4.4906504198936048E-3</v>
      </c>
      <c r="F1510" s="2">
        <f t="shared" si="143"/>
        <v>-1.8501121961273077E-2</v>
      </c>
      <c r="G1510" s="2">
        <f t="shared" si="141"/>
        <v>2.2991772381166682E-2</v>
      </c>
      <c r="H1510" s="2" t="str">
        <f t="shared" si="142"/>
        <v>Sell</v>
      </c>
    </row>
    <row r="1511" spans="1:8" ht="13.5" x14ac:dyDescent="0.25">
      <c r="A1511" s="3">
        <f>TITRES_STAT!B1514</f>
        <v>44974</v>
      </c>
      <c r="B1511" s="5">
        <f>TITRES_STAT!D1514</f>
        <v>2.1970999999999998</v>
      </c>
      <c r="C1511" s="2">
        <f t="shared" si="138"/>
        <v>2.2359034386221883</v>
      </c>
      <c r="D1511" s="2">
        <f t="shared" si="140"/>
        <v>2.2262454164536711</v>
      </c>
      <c r="E1511" s="2">
        <f t="shared" si="139"/>
        <v>9.6580221685171885E-3</v>
      </c>
      <c r="F1511" s="2">
        <f t="shared" si="143"/>
        <v>-1.2869293135315025E-2</v>
      </c>
      <c r="G1511" s="2">
        <f t="shared" si="141"/>
        <v>2.2527315303832215E-2</v>
      </c>
      <c r="H1511" s="2" t="str">
        <f t="shared" si="142"/>
        <v>Sell</v>
      </c>
    </row>
    <row r="1512" spans="1:8" ht="13.5" x14ac:dyDescent="0.25">
      <c r="A1512" s="3">
        <f>TITRES_STAT!B1515</f>
        <v>44977</v>
      </c>
      <c r="B1512" s="5">
        <f>TITRES_STAT!D1515</f>
        <v>2.1427999999999998</v>
      </c>
      <c r="C1512" s="2">
        <f t="shared" si="138"/>
        <v>2.23830290960339</v>
      </c>
      <c r="D1512" s="2">
        <f t="shared" si="140"/>
        <v>2.2200642744941397</v>
      </c>
      <c r="E1512" s="2">
        <f t="shared" si="139"/>
        <v>1.8238635109250279E-2</v>
      </c>
      <c r="F1512" s="2">
        <f t="shared" si="143"/>
        <v>-6.6477074864019648E-3</v>
      </c>
      <c r="G1512" s="2">
        <f t="shared" si="141"/>
        <v>2.4886342595652242E-2</v>
      </c>
      <c r="H1512" s="2" t="str">
        <f t="shared" si="142"/>
        <v>Sell</v>
      </c>
    </row>
    <row r="1513" spans="1:8" ht="13.5" x14ac:dyDescent="0.25">
      <c r="A1513" s="3">
        <f>TITRES_STAT!B1516</f>
        <v>44978</v>
      </c>
      <c r="B1513" s="5">
        <f>TITRES_STAT!D1516</f>
        <v>2.1505000000000001</v>
      </c>
      <c r="C1513" s="2">
        <f t="shared" si="138"/>
        <v>2.2403332312028685</v>
      </c>
      <c r="D1513" s="2">
        <f t="shared" si="140"/>
        <v>2.2149113652723513</v>
      </c>
      <c r="E1513" s="2">
        <f t="shared" si="139"/>
        <v>2.5421865930517207E-2</v>
      </c>
      <c r="F1513" s="2">
        <f t="shared" si="143"/>
        <v>-2.3379280301813118E-4</v>
      </c>
      <c r="G1513" s="2">
        <f t="shared" si="141"/>
        <v>2.5655658733535338E-2</v>
      </c>
      <c r="H1513" s="2" t="str">
        <f t="shared" si="142"/>
        <v>Sell</v>
      </c>
    </row>
    <row r="1514" spans="1:8" ht="13.5" x14ac:dyDescent="0.25">
      <c r="A1514" s="3">
        <f>TITRES_STAT!B1517</f>
        <v>44979</v>
      </c>
      <c r="B1514" s="5">
        <f>TITRES_STAT!D1517</f>
        <v>2.1738</v>
      </c>
      <c r="C1514" s="2">
        <f t="shared" si="138"/>
        <v>2.2420511956331963</v>
      </c>
      <c r="D1514" s="2">
        <f t="shared" si="140"/>
        <v>2.2118660789558811</v>
      </c>
      <c r="E1514" s="2">
        <f t="shared" si="139"/>
        <v>3.0185116677315271E-2</v>
      </c>
      <c r="F1514" s="2">
        <f t="shared" si="143"/>
        <v>5.8499890930485497E-3</v>
      </c>
      <c r="G1514" s="2">
        <f t="shared" si="141"/>
        <v>2.4335127584266723E-2</v>
      </c>
      <c r="H1514" s="2" t="str">
        <f t="shared" si="142"/>
        <v>Sell</v>
      </c>
    </row>
    <row r="1515" spans="1:8" ht="13.5" x14ac:dyDescent="0.25">
      <c r="A1515" s="3">
        <f>TITRES_STAT!B1518</f>
        <v>44980</v>
      </c>
      <c r="B1515" s="5">
        <f>TITRES_STAT!D1518</f>
        <v>2.2204000000000002</v>
      </c>
      <c r="C1515" s="2">
        <f t="shared" si="138"/>
        <v>2.2458894732280892</v>
      </c>
      <c r="D1515" s="2">
        <f t="shared" si="140"/>
        <v>2.2124982212554456</v>
      </c>
      <c r="E1515" s="2">
        <f t="shared" si="139"/>
        <v>3.3391251972643587E-2</v>
      </c>
      <c r="F1515" s="2">
        <f t="shared" si="143"/>
        <v>1.1358241668967558E-2</v>
      </c>
      <c r="G1515" s="2">
        <f t="shared" si="141"/>
        <v>2.2033010303676027E-2</v>
      </c>
      <c r="H1515" s="2" t="str">
        <f t="shared" si="142"/>
        <v>Sell</v>
      </c>
    </row>
    <row r="1516" spans="1:8" ht="13.5" x14ac:dyDescent="0.25">
      <c r="A1516" s="3">
        <f>TITRES_STAT!B1519</f>
        <v>44981</v>
      </c>
      <c r="B1516" s="5">
        <f>TITRES_STAT!D1519</f>
        <v>2.2204000000000002</v>
      </c>
      <c r="C1516" s="2">
        <f t="shared" si="138"/>
        <v>2.2467526311929986</v>
      </c>
      <c r="D1516" s="2">
        <f t="shared" si="140"/>
        <v>2.2130835381994869</v>
      </c>
      <c r="E1516" s="2">
        <f t="shared" si="139"/>
        <v>3.3669092993511729E-2</v>
      </c>
      <c r="F1516" s="2">
        <f t="shared" si="143"/>
        <v>1.5820411933876392E-2</v>
      </c>
      <c r="G1516" s="2">
        <f t="shared" si="141"/>
        <v>1.7848681059635337E-2</v>
      </c>
      <c r="H1516" s="2" t="str">
        <f t="shared" si="142"/>
        <v>Sell</v>
      </c>
    </row>
    <row r="1517" spans="1:8" ht="13.5" x14ac:dyDescent="0.25">
      <c r="A1517" s="3">
        <f>TITRES_STAT!B1520</f>
        <v>44984</v>
      </c>
      <c r="B1517" s="5">
        <f>TITRES_STAT!D1520</f>
        <v>2.2515000000000001</v>
      </c>
      <c r="C1517" s="2">
        <f t="shared" si="138"/>
        <v>2.2450829956248448</v>
      </c>
      <c r="D1517" s="2">
        <f t="shared" si="140"/>
        <v>2.2159292020365622</v>
      </c>
      <c r="E1517" s="2">
        <f t="shared" si="139"/>
        <v>2.9153793588282628E-2</v>
      </c>
      <c r="F1517" s="2">
        <f t="shared" si="143"/>
        <v>1.8487088264757642E-2</v>
      </c>
      <c r="G1517" s="2">
        <f t="shared" si="141"/>
        <v>1.0666705323524987E-2</v>
      </c>
      <c r="H1517" s="2" t="str">
        <f t="shared" si="142"/>
        <v>Sell</v>
      </c>
    </row>
    <row r="1518" spans="1:8" ht="13.5" x14ac:dyDescent="0.25">
      <c r="A1518" s="3">
        <f>TITRES_STAT!B1521</f>
        <v>44985</v>
      </c>
      <c r="B1518" s="5">
        <f>TITRES_STAT!D1521</f>
        <v>2.2515000000000001</v>
      </c>
      <c r="C1518" s="2">
        <f t="shared" si="138"/>
        <v>2.2281471501440993</v>
      </c>
      <c r="D1518" s="2">
        <f t="shared" si="140"/>
        <v>2.21856407595978</v>
      </c>
      <c r="E1518" s="2">
        <f t="shared" si="139"/>
        <v>9.5830741843192513E-3</v>
      </c>
      <c r="F1518" s="2">
        <f t="shared" si="143"/>
        <v>1.6706285448669964E-2</v>
      </c>
      <c r="G1518" s="2">
        <f t="shared" si="141"/>
        <v>-7.1232112643507123E-3</v>
      </c>
      <c r="H1518" s="2" t="str">
        <f t="shared" si="142"/>
        <v>Hold</v>
      </c>
    </row>
    <row r="1519" spans="1:8" ht="13.5" x14ac:dyDescent="0.25">
      <c r="A1519" s="3">
        <f>TITRES_STAT!B1522</f>
        <v>44986</v>
      </c>
      <c r="B1519" s="5">
        <f>TITRES_STAT!D1522</f>
        <v>2.2515000000000001</v>
      </c>
      <c r="C1519" s="2">
        <f t="shared" si="138"/>
        <v>2.2269552808911608</v>
      </c>
      <c r="D1519" s="2">
        <f t="shared" si="140"/>
        <v>2.2210037740368334</v>
      </c>
      <c r="E1519" s="2">
        <f t="shared" si="139"/>
        <v>5.9515068543274374E-3</v>
      </c>
      <c r="F1519" s="2">
        <f t="shared" si="143"/>
        <v>1.4555329729801459E-2</v>
      </c>
      <c r="G1519" s="2">
        <f t="shared" si="141"/>
        <v>-8.603822875474022E-3</v>
      </c>
      <c r="H1519" s="2" t="str">
        <f t="shared" si="142"/>
        <v>Hold</v>
      </c>
    </row>
    <row r="1520" spans="1:8" ht="13.5" x14ac:dyDescent="0.25">
      <c r="A1520" s="3">
        <f>TITRES_STAT!B1523</f>
        <v>44987</v>
      </c>
      <c r="B1520" s="5">
        <f>TITRES_STAT!D1523</f>
        <v>2.1738</v>
      </c>
      <c r="C1520" s="2">
        <f t="shared" si="138"/>
        <v>2.2235621607540592</v>
      </c>
      <c r="D1520" s="2">
        <f t="shared" si="140"/>
        <v>2.2175071981822532</v>
      </c>
      <c r="E1520" s="2">
        <f t="shared" si="139"/>
        <v>6.054962571806044E-3</v>
      </c>
      <c r="F1520" s="2">
        <f t="shared" si="143"/>
        <v>1.2855256298202377E-2</v>
      </c>
      <c r="G1520" s="2">
        <f t="shared" si="141"/>
        <v>-6.8002937263963326E-3</v>
      </c>
      <c r="H1520" s="2" t="str">
        <f t="shared" si="142"/>
        <v>Hold</v>
      </c>
    </row>
    <row r="1521" spans="1:8" ht="13.5" x14ac:dyDescent="0.25">
      <c r="A1521" s="3">
        <f>TITRES_STAT!B1524</f>
        <v>44988</v>
      </c>
      <c r="B1521" s="5">
        <f>TITRES_STAT!D1524</f>
        <v>2.2126999999999999</v>
      </c>
      <c r="C1521" s="2">
        <f t="shared" si="138"/>
        <v>2.2194910590995884</v>
      </c>
      <c r="D1521" s="2">
        <f t="shared" si="140"/>
        <v>2.2171511094280123</v>
      </c>
      <c r="E1521" s="2">
        <f t="shared" si="139"/>
        <v>2.3399496715761359E-3</v>
      </c>
      <c r="F1521" s="2">
        <f t="shared" si="143"/>
        <v>1.0752194972877129E-2</v>
      </c>
      <c r="G1521" s="2">
        <f t="shared" si="141"/>
        <v>-8.4122453013009933E-3</v>
      </c>
      <c r="H1521" s="2" t="str">
        <f t="shared" si="142"/>
        <v>Hold</v>
      </c>
    </row>
    <row r="1522" spans="1:8" ht="13.5" x14ac:dyDescent="0.25">
      <c r="A1522" s="3">
        <f>TITRES_STAT!B1525</f>
        <v>44991</v>
      </c>
      <c r="B1522" s="5">
        <f>TITRES_STAT!D1525</f>
        <v>2.1816</v>
      </c>
      <c r="C1522" s="2">
        <f t="shared" si="138"/>
        <v>2.2076924346227287</v>
      </c>
      <c r="D1522" s="2">
        <f t="shared" si="140"/>
        <v>2.2145176939148263</v>
      </c>
      <c r="E1522" s="2">
        <f t="shared" si="139"/>
        <v>-6.8252592920976518E-3</v>
      </c>
      <c r="F1522" s="2">
        <f t="shared" si="143"/>
        <v>7.2367041198821737E-3</v>
      </c>
      <c r="G1522" s="2">
        <f t="shared" si="141"/>
        <v>-1.4061963411979825E-2</v>
      </c>
      <c r="H1522" s="2" t="str">
        <f t="shared" si="142"/>
        <v>Hold</v>
      </c>
    </row>
    <row r="1523" spans="1:8" ht="13.5" x14ac:dyDescent="0.25">
      <c r="A1523" s="3">
        <f>TITRES_STAT!B1526</f>
        <v>44992</v>
      </c>
      <c r="B1523" s="5">
        <f>TITRES_STAT!D1526</f>
        <v>2.2437</v>
      </c>
      <c r="C1523" s="2">
        <f t="shared" si="138"/>
        <v>2.1988935985269245</v>
      </c>
      <c r="D1523" s="2">
        <f t="shared" si="140"/>
        <v>2.2166793462174317</v>
      </c>
      <c r="E1523" s="2">
        <f t="shared" si="139"/>
        <v>-1.7785747690507225E-2</v>
      </c>
      <c r="F1523" s="2">
        <f t="shared" si="143"/>
        <v>2.2322137578042944E-3</v>
      </c>
      <c r="G1523" s="2">
        <f t="shared" si="141"/>
        <v>-2.0017961448311521E-2</v>
      </c>
      <c r="H1523" s="2" t="str">
        <f t="shared" si="142"/>
        <v>Hold</v>
      </c>
    </row>
    <row r="1524" spans="1:8" ht="13.5" x14ac:dyDescent="0.25">
      <c r="A1524" s="3">
        <f>TITRES_STAT!B1527</f>
        <v>44993</v>
      </c>
      <c r="B1524" s="5">
        <f>TITRES_STAT!D1527</f>
        <v>2.2359</v>
      </c>
      <c r="C1524" s="2">
        <f t="shared" si="138"/>
        <v>2.1950330449073974</v>
      </c>
      <c r="D1524" s="2">
        <f t="shared" si="140"/>
        <v>2.2181030983494741</v>
      </c>
      <c r="E1524" s="2">
        <f t="shared" si="139"/>
        <v>-2.3070053442076688E-2</v>
      </c>
      <c r="F1524" s="2">
        <f t="shared" si="143"/>
        <v>-2.8282396821719021E-3</v>
      </c>
      <c r="G1524" s="2">
        <f t="shared" si="141"/>
        <v>-2.0241813759904786E-2</v>
      </c>
      <c r="H1524" s="2" t="str">
        <f t="shared" si="142"/>
        <v>Hold</v>
      </c>
    </row>
    <row r="1525" spans="1:8" ht="13.5" x14ac:dyDescent="0.25">
      <c r="A1525" s="3">
        <f>TITRES_STAT!B1528</f>
        <v>44994</v>
      </c>
      <c r="B1525" s="5">
        <f>TITRES_STAT!D1528</f>
        <v>2.1970999999999998</v>
      </c>
      <c r="C1525" s="2">
        <f t="shared" si="138"/>
        <v>2.1989356533831823</v>
      </c>
      <c r="D1525" s="2">
        <f t="shared" si="140"/>
        <v>2.2165473132865499</v>
      </c>
      <c r="E1525" s="2">
        <f t="shared" si="139"/>
        <v>-1.7611659903367549E-2</v>
      </c>
      <c r="F1525" s="2">
        <f t="shared" si="143"/>
        <v>-5.7849237264110311E-3</v>
      </c>
      <c r="G1525" s="2">
        <f t="shared" si="141"/>
        <v>-1.1826736176956518E-2</v>
      </c>
      <c r="H1525" s="2" t="str">
        <f t="shared" si="142"/>
        <v>Hold</v>
      </c>
    </row>
    <row r="1526" spans="1:8" ht="13.5" x14ac:dyDescent="0.25">
      <c r="A1526" s="3">
        <f>TITRES_STAT!B1529</f>
        <v>44995</v>
      </c>
      <c r="B1526" s="5">
        <f>TITRES_STAT!D1529</f>
        <v>2.2359</v>
      </c>
      <c r="C1526" s="2">
        <f t="shared" si="138"/>
        <v>2.2022378605550004</v>
      </c>
      <c r="D1526" s="2">
        <f t="shared" si="140"/>
        <v>2.2179808456356946</v>
      </c>
      <c r="E1526" s="2">
        <f t="shared" si="139"/>
        <v>-1.5742985080694272E-2</v>
      </c>
      <c r="F1526" s="2">
        <f t="shared" si="143"/>
        <v>-7.7765359972676792E-3</v>
      </c>
      <c r="G1526" s="2">
        <f t="shared" si="141"/>
        <v>-7.9664490834265925E-3</v>
      </c>
      <c r="H1526" s="2" t="str">
        <f t="shared" si="142"/>
        <v>Hold</v>
      </c>
    </row>
    <row r="1527" spans="1:8" ht="13.5" x14ac:dyDescent="0.25">
      <c r="A1527" s="3">
        <f>TITRES_STAT!B1530</f>
        <v>44998</v>
      </c>
      <c r="B1527" s="5">
        <f>TITRES_STAT!D1530</f>
        <v>2.2359</v>
      </c>
      <c r="C1527" s="2">
        <f t="shared" si="138"/>
        <v>2.2098166512388464</v>
      </c>
      <c r="D1527" s="2">
        <f t="shared" si="140"/>
        <v>2.2193081904034213</v>
      </c>
      <c r="E1527" s="2">
        <f t="shared" si="139"/>
        <v>-9.4915391645749025E-3</v>
      </c>
      <c r="F1527" s="2">
        <f t="shared" si="143"/>
        <v>-8.1195366307291236E-3</v>
      </c>
      <c r="G1527" s="2">
        <f t="shared" si="141"/>
        <v>-1.372002533845779E-3</v>
      </c>
      <c r="H1527" s="2" t="str">
        <f t="shared" si="142"/>
        <v>Hold</v>
      </c>
    </row>
    <row r="1528" spans="1:8" ht="13.5" x14ac:dyDescent="0.25">
      <c r="A1528" s="3">
        <f>TITRES_STAT!B1531</f>
        <v>44999</v>
      </c>
      <c r="B1528" s="5">
        <f>TITRES_STAT!D1531</f>
        <v>2.2437</v>
      </c>
      <c r="C1528" s="2">
        <f t="shared" si="138"/>
        <v>2.2162294741251776</v>
      </c>
      <c r="D1528" s="2">
        <f t="shared" si="140"/>
        <v>2.2211149911142791</v>
      </c>
      <c r="E1528" s="2">
        <f t="shared" si="139"/>
        <v>-4.8855169891015571E-3</v>
      </c>
      <c r="F1528" s="2">
        <f t="shared" si="143"/>
        <v>-7.4727327024036103E-3</v>
      </c>
      <c r="G1528" s="2">
        <f t="shared" si="141"/>
        <v>2.5872157133020532E-3</v>
      </c>
      <c r="H1528" s="2" t="str">
        <f t="shared" si="142"/>
        <v>Sell</v>
      </c>
    </row>
    <row r="1529" spans="1:8" ht="13.5" x14ac:dyDescent="0.25">
      <c r="A1529" s="3">
        <f>TITRES_STAT!B1532</f>
        <v>45000</v>
      </c>
      <c r="B1529" s="5">
        <f>TITRES_STAT!D1532</f>
        <v>2.2282000000000002</v>
      </c>
      <c r="C1529" s="2">
        <f t="shared" si="138"/>
        <v>2.2216557088751503</v>
      </c>
      <c r="D1529" s="2">
        <f t="shared" si="140"/>
        <v>2.2216398065872953</v>
      </c>
      <c r="E1529" s="2">
        <f t="shared" si="139"/>
        <v>1.5902287854974162E-5</v>
      </c>
      <c r="F1529" s="2">
        <f t="shared" si="143"/>
        <v>-5.975005704351893E-3</v>
      </c>
      <c r="G1529" s="2">
        <f t="shared" si="141"/>
        <v>5.9909079922068672E-3</v>
      </c>
      <c r="H1529" s="2" t="str">
        <f t="shared" si="142"/>
        <v>Sell</v>
      </c>
    </row>
    <row r="1530" spans="1:8" ht="13.5" x14ac:dyDescent="0.25">
      <c r="A1530" s="3">
        <f>TITRES_STAT!B1533</f>
        <v>45001</v>
      </c>
      <c r="B1530" s="5">
        <f>TITRES_STAT!D1533</f>
        <v>2.2359</v>
      </c>
      <c r="C1530" s="2">
        <f t="shared" si="138"/>
        <v>2.2142932921251273</v>
      </c>
      <c r="D1530" s="2">
        <f t="shared" si="140"/>
        <v>2.2226961172104587</v>
      </c>
      <c r="E1530" s="2">
        <f t="shared" si="139"/>
        <v>-8.4028250853314113E-3</v>
      </c>
      <c r="F1530" s="2">
        <f t="shared" si="143"/>
        <v>-6.4605695805477975E-3</v>
      </c>
      <c r="G1530" s="2">
        <f t="shared" si="141"/>
        <v>-1.9422555047836137E-3</v>
      </c>
      <c r="H1530" s="2" t="str">
        <f t="shared" si="142"/>
        <v>Hold</v>
      </c>
    </row>
    <row r="1531" spans="1:8" ht="13.5" x14ac:dyDescent="0.25">
      <c r="A1531" s="3">
        <f>TITRES_STAT!B1534</f>
        <v>45002</v>
      </c>
      <c r="B1531" s="5">
        <f>TITRES_STAT!D1534</f>
        <v>2.2515000000000001</v>
      </c>
      <c r="C1531" s="2">
        <f t="shared" si="138"/>
        <v>2.2140481702597232</v>
      </c>
      <c r="D1531" s="2">
        <f t="shared" si="140"/>
        <v>2.2248297381578324</v>
      </c>
      <c r="E1531" s="2">
        <f t="shared" si="139"/>
        <v>-1.0781567898109135E-2</v>
      </c>
      <c r="F1531" s="2">
        <f t="shared" si="143"/>
        <v>-7.3247692440600656E-3</v>
      </c>
      <c r="G1531" s="2">
        <f t="shared" si="141"/>
        <v>-3.4567986540490689E-3</v>
      </c>
      <c r="H1531" s="2" t="str">
        <f t="shared" si="142"/>
        <v>Hold</v>
      </c>
    </row>
    <row r="1532" spans="1:8" ht="13.5" x14ac:dyDescent="0.25">
      <c r="A1532" s="3">
        <f>TITRES_STAT!B1535</f>
        <v>45006</v>
      </c>
      <c r="B1532" s="5">
        <f>TITRES_STAT!D1535</f>
        <v>2.2515000000000001</v>
      </c>
      <c r="C1532" s="2">
        <f t="shared" si="138"/>
        <v>2.2090561440659195</v>
      </c>
      <c r="D1532" s="2">
        <f t="shared" si="140"/>
        <v>2.2268053131091041</v>
      </c>
      <c r="E1532" s="2">
        <f t="shared" si="139"/>
        <v>-1.7749169043184576E-2</v>
      </c>
      <c r="F1532" s="2">
        <f t="shared" si="143"/>
        <v>-9.4096492038849688E-3</v>
      </c>
      <c r="G1532" s="2">
        <f t="shared" si="141"/>
        <v>-8.3395198392996073E-3</v>
      </c>
      <c r="H1532" s="2" t="str">
        <f t="shared" si="142"/>
        <v>Hold</v>
      </c>
    </row>
    <row r="1533" spans="1:8" ht="13.5" x14ac:dyDescent="0.25">
      <c r="A1533" s="3">
        <f>TITRES_STAT!B1536</f>
        <v>45007</v>
      </c>
      <c r="B1533" s="5">
        <f>TITRES_STAT!D1536</f>
        <v>2.2359</v>
      </c>
      <c r="C1533" s="2">
        <f t="shared" si="138"/>
        <v>2.2143859680557778</v>
      </c>
      <c r="D1533" s="2">
        <f t="shared" si="140"/>
        <v>2.2274789936195409</v>
      </c>
      <c r="E1533" s="2">
        <f t="shared" si="139"/>
        <v>-1.3093025563763128E-2</v>
      </c>
      <c r="F1533" s="2">
        <f t="shared" si="143"/>
        <v>-1.0146324475860601E-2</v>
      </c>
      <c r="G1533" s="2">
        <f t="shared" si="141"/>
        <v>-2.9467010879025268E-3</v>
      </c>
      <c r="H1533" s="2" t="str">
        <f t="shared" si="142"/>
        <v>Hold</v>
      </c>
    </row>
    <row r="1534" spans="1:8" ht="13.5" x14ac:dyDescent="0.25">
      <c r="A1534" s="3">
        <f>TITRES_STAT!B1537</f>
        <v>45008</v>
      </c>
      <c r="B1534" s="5">
        <f>TITRES_STAT!D1537</f>
        <v>2.2359</v>
      </c>
      <c r="C1534" s="2">
        <f t="shared" si="138"/>
        <v>2.2176958191241196</v>
      </c>
      <c r="D1534" s="2">
        <f t="shared" si="140"/>
        <v>2.2281027718699455</v>
      </c>
      <c r="E1534" s="2">
        <f t="shared" si="139"/>
        <v>-1.0406952745825926E-2</v>
      </c>
      <c r="F1534" s="2">
        <f t="shared" si="143"/>
        <v>-1.0198450129853667E-2</v>
      </c>
      <c r="G1534" s="2">
        <f t="shared" si="141"/>
        <v>-2.0850261597225861E-4</v>
      </c>
      <c r="H1534" s="2" t="str">
        <f t="shared" si="142"/>
        <v>Hold</v>
      </c>
    </row>
    <row r="1535" spans="1:8" ht="13.5" x14ac:dyDescent="0.25">
      <c r="A1535" s="3">
        <f>TITRES_STAT!B1538</f>
        <v>45009</v>
      </c>
      <c r="B1535" s="5">
        <f>TITRES_STAT!D1538</f>
        <v>2.2437</v>
      </c>
      <c r="C1535" s="2">
        <f t="shared" si="138"/>
        <v>2.2145272315665627</v>
      </c>
      <c r="D1535" s="2">
        <f t="shared" si="140"/>
        <v>2.2292581221018013</v>
      </c>
      <c r="E1535" s="2">
        <f t="shared" si="139"/>
        <v>-1.4730890535238572E-2</v>
      </c>
      <c r="F1535" s="2">
        <f t="shared" si="143"/>
        <v>-1.110493821093065E-2</v>
      </c>
      <c r="G1535" s="2">
        <f t="shared" si="141"/>
        <v>-3.6259523243079225E-3</v>
      </c>
      <c r="H1535" s="2" t="str">
        <f t="shared" si="142"/>
        <v>Hold</v>
      </c>
    </row>
    <row r="1536" spans="1:8" ht="13.5" x14ac:dyDescent="0.25">
      <c r="A1536" s="3">
        <f>TITRES_STAT!B1539</f>
        <v>45012</v>
      </c>
      <c r="B1536" s="5">
        <f>TITRES_STAT!D1539</f>
        <v>2.1970999999999998</v>
      </c>
      <c r="C1536" s="2">
        <f t="shared" si="138"/>
        <v>2.2178153497870916</v>
      </c>
      <c r="D1536" s="2">
        <f t="shared" si="140"/>
        <v>2.2268760389831495</v>
      </c>
      <c r="E1536" s="2">
        <f t="shared" si="139"/>
        <v>-9.0606891960578473E-3</v>
      </c>
      <c r="F1536" s="2">
        <f t="shared" si="143"/>
        <v>-1.069608840795609E-2</v>
      </c>
      <c r="G1536" s="2">
        <f t="shared" si="141"/>
        <v>1.6353992118982429E-3</v>
      </c>
      <c r="H1536" s="2" t="str">
        <f t="shared" si="142"/>
        <v>Sell</v>
      </c>
    </row>
    <row r="1537" spans="1:8" ht="13.5" x14ac:dyDescent="0.25">
      <c r="A1537" s="3">
        <f>TITRES_STAT!B1540</f>
        <v>45013</v>
      </c>
      <c r="B1537" s="5">
        <f>TITRES_STAT!D1540</f>
        <v>2.2126999999999999</v>
      </c>
      <c r="C1537" s="2">
        <f t="shared" si="138"/>
        <v>2.2205976036660005</v>
      </c>
      <c r="D1537" s="2">
        <f t="shared" si="140"/>
        <v>2.2258259620214345</v>
      </c>
      <c r="E1537" s="2">
        <f t="shared" si="139"/>
        <v>-5.2283583554340041E-3</v>
      </c>
      <c r="F1537" s="2">
        <f t="shared" si="143"/>
        <v>-9.6025423974516726E-3</v>
      </c>
      <c r="G1537" s="2">
        <f t="shared" si="141"/>
        <v>4.3741840420176686E-3</v>
      </c>
      <c r="H1537" s="2" t="str">
        <f t="shared" si="142"/>
        <v>Sell</v>
      </c>
    </row>
    <row r="1538" spans="1:8" ht="13.5" x14ac:dyDescent="0.25">
      <c r="A1538" s="3">
        <f>TITRES_STAT!B1541</f>
        <v>45014</v>
      </c>
      <c r="B1538" s="5">
        <f>TITRES_STAT!D1541</f>
        <v>2.2126999999999999</v>
      </c>
      <c r="C1538" s="2">
        <f t="shared" si="138"/>
        <v>2.2241518184866158</v>
      </c>
      <c r="D1538" s="2">
        <f t="shared" si="140"/>
        <v>2.2248536685383651</v>
      </c>
      <c r="E1538" s="2">
        <f t="shared" si="139"/>
        <v>-7.0185005174927539E-4</v>
      </c>
      <c r="F1538" s="2">
        <f t="shared" si="143"/>
        <v>-7.8224039283111939E-3</v>
      </c>
      <c r="G1538" s="2">
        <f t="shared" si="141"/>
        <v>7.1205538765619185E-3</v>
      </c>
      <c r="H1538" s="2" t="str">
        <f t="shared" si="142"/>
        <v>Sell</v>
      </c>
    </row>
    <row r="1539" spans="1:8" ht="13.5" x14ac:dyDescent="0.25">
      <c r="A1539" s="3">
        <f>TITRES_STAT!B1542</f>
        <v>45015</v>
      </c>
      <c r="B1539" s="5">
        <f>TITRES_STAT!D1542</f>
        <v>2.1738</v>
      </c>
      <c r="C1539" s="2">
        <f t="shared" si="138"/>
        <v>2.224774615642521</v>
      </c>
      <c r="D1539" s="2">
        <f t="shared" si="140"/>
        <v>2.2210719153133014</v>
      </c>
      <c r="E1539" s="2">
        <f t="shared" si="139"/>
        <v>3.7027003292195992E-3</v>
      </c>
      <c r="F1539" s="2">
        <f t="shared" si="143"/>
        <v>-5.5173830768050353E-3</v>
      </c>
      <c r="G1539" s="2">
        <f t="shared" si="141"/>
        <v>9.2200834060246345E-3</v>
      </c>
      <c r="H1539" s="2" t="str">
        <f t="shared" si="142"/>
        <v>Sell</v>
      </c>
    </row>
    <row r="1540" spans="1:8" ht="13.5" x14ac:dyDescent="0.25">
      <c r="A1540" s="3">
        <f>TITRES_STAT!B1543</f>
        <v>45016</v>
      </c>
      <c r="B1540" s="5">
        <f>TITRES_STAT!D1543</f>
        <v>2.2048999999999999</v>
      </c>
      <c r="C1540" s="2">
        <f t="shared" si="138"/>
        <v>2.2264862132359795</v>
      </c>
      <c r="D1540" s="2">
        <f t="shared" si="140"/>
        <v>2.2198739956604645</v>
      </c>
      <c r="E1540" s="2">
        <f t="shared" si="139"/>
        <v>6.6122175755150003E-3</v>
      </c>
      <c r="F1540" s="2">
        <f t="shared" si="143"/>
        <v>-3.0914629463410282E-3</v>
      </c>
      <c r="G1540" s="2">
        <f t="shared" si="141"/>
        <v>9.7036805218560281E-3</v>
      </c>
      <c r="H1540" s="2" t="str">
        <f t="shared" si="142"/>
        <v>Sell</v>
      </c>
    </row>
    <row r="1541" spans="1:8" ht="13.5" x14ac:dyDescent="0.25">
      <c r="A1541" s="3">
        <f>TITRES_STAT!B1544</f>
        <v>45019</v>
      </c>
      <c r="B1541" s="5">
        <f>TITRES_STAT!D1544</f>
        <v>2.2437</v>
      </c>
      <c r="C1541" s="2">
        <f t="shared" si="138"/>
        <v>2.230334488122752</v>
      </c>
      <c r="D1541" s="2">
        <f t="shared" si="140"/>
        <v>2.2216388848708002</v>
      </c>
      <c r="E1541" s="2">
        <f t="shared" si="139"/>
        <v>8.6956032519518445E-3</v>
      </c>
      <c r="F1541" s="2">
        <f t="shared" si="143"/>
        <v>-7.3404970668245395E-4</v>
      </c>
      <c r="G1541" s="2">
        <f t="shared" si="141"/>
        <v>9.4296529586342989E-3</v>
      </c>
      <c r="H1541" s="2" t="str">
        <f t="shared" si="142"/>
        <v>Sell</v>
      </c>
    </row>
    <row r="1542" spans="1:8" ht="13.5" x14ac:dyDescent="0.25">
      <c r="A1542" s="3">
        <f>TITRES_STAT!B1545</f>
        <v>45020</v>
      </c>
      <c r="B1542" s="5">
        <f>TITRES_STAT!D1545</f>
        <v>2.2825000000000002</v>
      </c>
      <c r="C1542" s="2">
        <f t="shared" si="138"/>
        <v>2.2335907207192518</v>
      </c>
      <c r="D1542" s="2">
        <f t="shared" si="140"/>
        <v>2.2261471156211114</v>
      </c>
      <c r="E1542" s="2">
        <f t="shared" si="139"/>
        <v>7.443605098140349E-3</v>
      </c>
      <c r="F1542" s="2">
        <f t="shared" si="143"/>
        <v>9.0148125428210675E-4</v>
      </c>
      <c r="G1542" s="2">
        <f t="shared" si="141"/>
        <v>6.5421238438582423E-3</v>
      </c>
      <c r="H1542" s="2" t="str">
        <f t="shared" si="142"/>
        <v>Sell</v>
      </c>
    </row>
    <row r="1543" spans="1:8" ht="13.5" x14ac:dyDescent="0.25">
      <c r="A1543" s="3">
        <f>TITRES_STAT!B1546</f>
        <v>45021</v>
      </c>
      <c r="B1543" s="5">
        <f>TITRES_STAT!D1546</f>
        <v>2.2591999999999999</v>
      </c>
      <c r="C1543" s="2">
        <f t="shared" si="138"/>
        <v>2.2339459944547517</v>
      </c>
      <c r="D1543" s="2">
        <f t="shared" si="140"/>
        <v>2.2285954774269547</v>
      </c>
      <c r="E1543" s="2">
        <f t="shared" si="139"/>
        <v>5.350517027796986E-3</v>
      </c>
      <c r="F1543" s="2">
        <f t="shared" si="143"/>
        <v>1.7912884089850826E-3</v>
      </c>
      <c r="G1543" s="2">
        <f t="shared" si="141"/>
        <v>3.5592286188119034E-3</v>
      </c>
      <c r="H1543" s="2" t="str">
        <f t="shared" si="142"/>
        <v>Sell</v>
      </c>
    </row>
    <row r="1544" spans="1:8" ht="13.5" x14ac:dyDescent="0.25">
      <c r="A1544" s="3">
        <f>TITRES_STAT!B1547</f>
        <v>45022</v>
      </c>
      <c r="B1544" s="5">
        <f>TITRES_STAT!D1547</f>
        <v>2.2747999999999999</v>
      </c>
      <c r="C1544" s="2">
        <f t="shared" si="138"/>
        <v>2.2342466106924821</v>
      </c>
      <c r="D1544" s="2">
        <f t="shared" si="140"/>
        <v>2.2320180346545877</v>
      </c>
      <c r="E1544" s="2">
        <f t="shared" si="139"/>
        <v>2.228576037894392E-3</v>
      </c>
      <c r="F1544" s="2">
        <f t="shared" si="143"/>
        <v>1.8787459347669446E-3</v>
      </c>
      <c r="G1544" s="2">
        <f t="shared" si="141"/>
        <v>3.4983010312744731E-4</v>
      </c>
      <c r="H1544" s="2" t="str">
        <f t="shared" si="142"/>
        <v>Sell</v>
      </c>
    </row>
    <row r="1545" spans="1:8" ht="13.5" x14ac:dyDescent="0.25">
      <c r="A1545" s="3">
        <f>TITRES_STAT!B1548</f>
        <v>45023</v>
      </c>
      <c r="B1545" s="5">
        <f>TITRES_STAT!D1548</f>
        <v>2.2980999999999998</v>
      </c>
      <c r="C1545" s="2">
        <f t="shared" si="138"/>
        <v>2.2357009782782544</v>
      </c>
      <c r="D1545" s="2">
        <f t="shared" si="140"/>
        <v>2.2369129950505444</v>
      </c>
      <c r="E1545" s="2">
        <f t="shared" si="139"/>
        <v>-1.2120167722899922E-3</v>
      </c>
      <c r="F1545" s="2">
        <f t="shared" si="143"/>
        <v>1.2605933933555573E-3</v>
      </c>
      <c r="G1545" s="2">
        <f t="shared" si="141"/>
        <v>-2.4726101656455494E-3</v>
      </c>
      <c r="H1545" s="2" t="str">
        <f t="shared" si="142"/>
        <v>Hold</v>
      </c>
    </row>
    <row r="1546" spans="1:8" ht="13.5" x14ac:dyDescent="0.25">
      <c r="A1546" s="3">
        <f>TITRES_STAT!B1549</f>
        <v>45026</v>
      </c>
      <c r="B1546" s="5">
        <f>TITRES_STAT!D1549</f>
        <v>2.3058000000000001</v>
      </c>
      <c r="C1546" s="2">
        <f t="shared" si="138"/>
        <v>2.229762366235446</v>
      </c>
      <c r="D1546" s="2">
        <f t="shared" si="140"/>
        <v>2.2420157361579114</v>
      </c>
      <c r="E1546" s="2">
        <f t="shared" si="139"/>
        <v>-1.2253369922465396E-2</v>
      </c>
      <c r="F1546" s="2">
        <f t="shared" si="143"/>
        <v>-1.4421992698086337E-3</v>
      </c>
      <c r="G1546" s="2">
        <f t="shared" si="141"/>
        <v>-1.0811170652656762E-2</v>
      </c>
      <c r="H1546" s="2" t="str">
        <f t="shared" si="142"/>
        <v>Hold</v>
      </c>
    </row>
    <row r="1547" spans="1:8" ht="13.5" x14ac:dyDescent="0.25">
      <c r="A1547" s="3">
        <f>TITRES_STAT!B1550</f>
        <v>45027</v>
      </c>
      <c r="B1547" s="5">
        <f>TITRES_STAT!D1550</f>
        <v>2.2980999999999998</v>
      </c>
      <c r="C1547" s="2">
        <f t="shared" si="138"/>
        <v>2.2271373868146083</v>
      </c>
      <c r="D1547" s="2">
        <f t="shared" si="140"/>
        <v>2.2461701260721405</v>
      </c>
      <c r="E1547" s="2">
        <f t="shared" si="139"/>
        <v>-1.9032739257532238E-2</v>
      </c>
      <c r="F1547" s="2">
        <f t="shared" si="143"/>
        <v>-4.9603072673533545E-3</v>
      </c>
      <c r="G1547" s="2">
        <f t="shared" si="141"/>
        <v>-1.4072431990178883E-2</v>
      </c>
      <c r="H1547" s="2" t="str">
        <f t="shared" si="142"/>
        <v>Hold</v>
      </c>
    </row>
    <row r="1548" spans="1:8" ht="13.5" x14ac:dyDescent="0.25">
      <c r="A1548" s="3">
        <f>TITRES_STAT!B1551</f>
        <v>45028</v>
      </c>
      <c r="B1548" s="5">
        <f>TITRES_STAT!D1551</f>
        <v>2.2515000000000001</v>
      </c>
      <c r="C1548" s="2">
        <f t="shared" si="138"/>
        <v>2.2249162503815918</v>
      </c>
      <c r="D1548" s="2">
        <f t="shared" si="140"/>
        <v>2.2465649315482783</v>
      </c>
      <c r="E1548" s="2">
        <f t="shared" si="139"/>
        <v>-2.1648681166686501E-2</v>
      </c>
      <c r="F1548" s="2">
        <f t="shared" si="143"/>
        <v>-8.2979820472199838E-3</v>
      </c>
      <c r="G1548" s="2">
        <f t="shared" si="141"/>
        <v>-1.3350699119466517E-2</v>
      </c>
      <c r="H1548" s="2" t="str">
        <f t="shared" si="142"/>
        <v>Hold</v>
      </c>
    </row>
    <row r="1549" spans="1:8" ht="13.5" x14ac:dyDescent="0.25">
      <c r="A1549" s="3">
        <f>TITRES_STAT!B1552</f>
        <v>45029</v>
      </c>
      <c r="B1549" s="5">
        <f>TITRES_STAT!D1552</f>
        <v>2.2515000000000001</v>
      </c>
      <c r="C1549" s="2">
        <f t="shared" si="138"/>
        <v>2.2170522118613469</v>
      </c>
      <c r="D1549" s="2">
        <f t="shared" si="140"/>
        <v>2.2469304921743318</v>
      </c>
      <c r="E1549" s="2">
        <f t="shared" si="139"/>
        <v>-2.9878280312984895E-2</v>
      </c>
      <c r="F1549" s="2">
        <f t="shared" si="143"/>
        <v>-1.2614041700372967E-2</v>
      </c>
      <c r="G1549" s="2">
        <f t="shared" si="141"/>
        <v>-1.7264238612611928E-2</v>
      </c>
      <c r="H1549" s="2" t="str">
        <f t="shared" si="142"/>
        <v>Hold</v>
      </c>
    </row>
    <row r="1550" spans="1:8" ht="13.5" x14ac:dyDescent="0.25">
      <c r="A1550" s="3">
        <f>TITRES_STAT!B1553</f>
        <v>45030</v>
      </c>
      <c r="B1550" s="5">
        <f>TITRES_STAT!D1553</f>
        <v>2.3835000000000002</v>
      </c>
      <c r="C1550" s="2">
        <f t="shared" si="138"/>
        <v>2.2151826408057551</v>
      </c>
      <c r="D1550" s="2">
        <f t="shared" si="140"/>
        <v>2.2570467520132702</v>
      </c>
      <c r="E1550" s="2">
        <f t="shared" si="139"/>
        <v>-4.1864111207515098E-2</v>
      </c>
      <c r="F1550" s="2">
        <f t="shared" si="143"/>
        <v>-1.8464055601801393E-2</v>
      </c>
      <c r="G1550" s="2">
        <f t="shared" si="141"/>
        <v>-2.3400055605713704E-2</v>
      </c>
      <c r="H1550" s="2" t="str">
        <f t="shared" si="142"/>
        <v>Hold</v>
      </c>
    </row>
    <row r="1551" spans="1:8" ht="13.5" x14ac:dyDescent="0.25">
      <c r="A1551" s="3">
        <f>TITRES_STAT!B1554</f>
        <v>45033</v>
      </c>
      <c r="B1551" s="5">
        <f>TITRES_STAT!D1554</f>
        <v>2.5232000000000001</v>
      </c>
      <c r="C1551" s="2">
        <f t="shared" ref="C1551:C1614" si="144">$C$4*B1541+C1550*(1-$C$4)</f>
        <v>2.2195699268356393</v>
      </c>
      <c r="D1551" s="2">
        <f t="shared" si="140"/>
        <v>2.2767618074196947</v>
      </c>
      <c r="E1551" s="2">
        <f t="shared" si="139"/>
        <v>-5.7191880584055443E-2</v>
      </c>
      <c r="F1551" s="2">
        <f t="shared" si="143"/>
        <v>-2.6209620598252204E-2</v>
      </c>
      <c r="G1551" s="2">
        <f t="shared" si="141"/>
        <v>-3.0982259985803239E-2</v>
      </c>
      <c r="H1551" s="2" t="str">
        <f t="shared" si="142"/>
        <v>Hold</v>
      </c>
    </row>
    <row r="1552" spans="1:8" ht="13.5" x14ac:dyDescent="0.25">
      <c r="A1552" s="3">
        <f>TITRES_STAT!B1555</f>
        <v>45034</v>
      </c>
      <c r="B1552" s="5">
        <f>TITRES_STAT!D1555</f>
        <v>2.6707000000000001</v>
      </c>
      <c r="C1552" s="2">
        <f t="shared" si="144"/>
        <v>2.2292514765532334</v>
      </c>
      <c r="D1552" s="2">
        <f t="shared" si="140"/>
        <v>2.3059424142774954</v>
      </c>
      <c r="E1552" s="2">
        <f t="shared" si="139"/>
        <v>-7.6690937724261943E-2</v>
      </c>
      <c r="F1552" s="2">
        <f t="shared" si="143"/>
        <v>-3.6305884023454152E-2</v>
      </c>
      <c r="G1552" s="2">
        <f t="shared" si="141"/>
        <v>-4.0385053700807791E-2</v>
      </c>
      <c r="H1552" s="2" t="str">
        <f t="shared" si="142"/>
        <v>Hold</v>
      </c>
    </row>
    <row r="1553" spans="1:8" ht="13.5" x14ac:dyDescent="0.25">
      <c r="A1553" s="3">
        <f>TITRES_STAT!B1556</f>
        <v>45035</v>
      </c>
      <c r="B1553" s="5">
        <f>TITRES_STAT!D1556</f>
        <v>2.8260000000000001</v>
      </c>
      <c r="C1553" s="2">
        <f t="shared" si="144"/>
        <v>2.2338589416988897</v>
      </c>
      <c r="D1553" s="2">
        <f t="shared" si="140"/>
        <v>2.3444651984050884</v>
      </c>
      <c r="E1553" s="2">
        <f t="shared" si="139"/>
        <v>-0.11060625670619872</v>
      </c>
      <c r="F1553" s="2">
        <f t="shared" si="143"/>
        <v>-5.1165958560003069E-2</v>
      </c>
      <c r="G1553" s="2">
        <f t="shared" si="141"/>
        <v>-5.9440298146195655E-2</v>
      </c>
      <c r="H1553" s="2" t="str">
        <f t="shared" si="142"/>
        <v>Hold</v>
      </c>
    </row>
    <row r="1554" spans="1:8" ht="13.5" x14ac:dyDescent="0.25">
      <c r="A1554" s="3">
        <f>TITRES_STAT!B1557</f>
        <v>45036</v>
      </c>
      <c r="B1554" s="5">
        <f>TITRES_STAT!D1557</f>
        <v>2.8647999999999998</v>
      </c>
      <c r="C1554" s="2">
        <f t="shared" si="144"/>
        <v>2.2401575660529067</v>
      </c>
      <c r="D1554" s="2">
        <f t="shared" si="140"/>
        <v>2.3830085170417483</v>
      </c>
      <c r="E1554" s="2">
        <f t="shared" si="139"/>
        <v>-0.1428509509888416</v>
      </c>
      <c r="F1554" s="2">
        <f t="shared" si="143"/>
        <v>-6.950295704577078E-2</v>
      </c>
      <c r="G1554" s="2">
        <f t="shared" si="141"/>
        <v>-7.3347993943070816E-2</v>
      </c>
      <c r="H1554" s="2" t="str">
        <f t="shared" si="142"/>
        <v>Hold</v>
      </c>
    </row>
    <row r="1555" spans="1:8" ht="13.5" x14ac:dyDescent="0.25">
      <c r="A1555" s="3">
        <f>TITRES_STAT!B1558</f>
        <v>45040</v>
      </c>
      <c r="B1555" s="5">
        <f>TITRES_STAT!D1558</f>
        <v>2.9268999999999998</v>
      </c>
      <c r="C1555" s="2">
        <f t="shared" si="144"/>
        <v>2.249071786660152</v>
      </c>
      <c r="D1555" s="2">
        <f t="shared" si="140"/>
        <v>2.423296775038656</v>
      </c>
      <c r="E1555" s="2">
        <f t="shared" si="139"/>
        <v>-0.17422498837850409</v>
      </c>
      <c r="F1555" s="2">
        <f t="shared" si="143"/>
        <v>-9.0447363312317453E-2</v>
      </c>
      <c r="G1555" s="2">
        <f t="shared" si="141"/>
        <v>-8.3777625066186634E-2</v>
      </c>
      <c r="H1555" s="2" t="str">
        <f t="shared" si="142"/>
        <v>Hold</v>
      </c>
    </row>
    <row r="1556" spans="1:8" ht="13.5" x14ac:dyDescent="0.25">
      <c r="A1556" s="3">
        <f>TITRES_STAT!B1559</f>
        <v>45041</v>
      </c>
      <c r="B1556" s="5">
        <f>TITRES_STAT!D1559</f>
        <v>3.0200999999999998</v>
      </c>
      <c r="C1556" s="2">
        <f t="shared" si="144"/>
        <v>2.2577992040970516</v>
      </c>
      <c r="D1556" s="2">
        <f t="shared" si="140"/>
        <v>2.4675044213320891</v>
      </c>
      <c r="E1556" s="2">
        <f t="shared" si="139"/>
        <v>-0.20970521723503754</v>
      </c>
      <c r="F1556" s="2">
        <f t="shared" si="143"/>
        <v>-0.11429893409686148</v>
      </c>
      <c r="G1556" s="2">
        <f t="shared" si="141"/>
        <v>-9.5406283138176062E-2</v>
      </c>
      <c r="H1556" s="2" t="str">
        <f t="shared" si="142"/>
        <v>Hold</v>
      </c>
    </row>
    <row r="1557" spans="1:8" ht="13.5" x14ac:dyDescent="0.25">
      <c r="A1557" s="3">
        <f>TITRES_STAT!B1560</f>
        <v>45042</v>
      </c>
      <c r="B1557" s="5">
        <f>TITRES_STAT!D1560</f>
        <v>2.9424000000000001</v>
      </c>
      <c r="C1557" s="2">
        <f t="shared" si="144"/>
        <v>2.2639993265436589</v>
      </c>
      <c r="D1557" s="2">
        <f t="shared" si="140"/>
        <v>2.5026818716037864</v>
      </c>
      <c r="E1557" s="2">
        <f t="shared" si="139"/>
        <v>-0.23868254506012754</v>
      </c>
      <c r="F1557" s="2">
        <f t="shared" si="143"/>
        <v>-0.1391756562895147</v>
      </c>
      <c r="G1557" s="2">
        <f t="shared" si="141"/>
        <v>-9.9506888770612839E-2</v>
      </c>
      <c r="H1557" s="2" t="str">
        <f t="shared" si="142"/>
        <v>Hold</v>
      </c>
    </row>
    <row r="1558" spans="1:8" ht="13.5" x14ac:dyDescent="0.25">
      <c r="A1558" s="3">
        <f>TITRES_STAT!B1561</f>
        <v>45043</v>
      </c>
      <c r="B1558" s="5">
        <f>TITRES_STAT!D1561</f>
        <v>2.9424000000000001</v>
      </c>
      <c r="C1558" s="2">
        <f t="shared" si="144"/>
        <v>2.2620763532292498</v>
      </c>
      <c r="D1558" s="2">
        <f t="shared" si="140"/>
        <v>2.5352535848183209</v>
      </c>
      <c r="E1558" s="2">
        <f t="shared" si="139"/>
        <v>-0.27317723158907103</v>
      </c>
      <c r="F1558" s="2">
        <f t="shared" si="143"/>
        <v>-0.16597597134942599</v>
      </c>
      <c r="G1558" s="2">
        <f t="shared" si="141"/>
        <v>-0.10720126023964505</v>
      </c>
      <c r="H1558" s="2" t="str">
        <f t="shared" si="142"/>
        <v>Hold</v>
      </c>
    </row>
    <row r="1559" spans="1:8" ht="13.5" x14ac:dyDescent="0.25">
      <c r="A1559" s="3">
        <f>TITRES_STAT!B1562</f>
        <v>45044</v>
      </c>
      <c r="B1559" s="5">
        <f>TITRES_STAT!D1562</f>
        <v>2.9502000000000002</v>
      </c>
      <c r="C1559" s="2">
        <f t="shared" si="144"/>
        <v>2.2604492219632113</v>
      </c>
      <c r="D1559" s="2">
        <f t="shared" si="140"/>
        <v>2.56599035631326</v>
      </c>
      <c r="E1559" s="2">
        <f t="shared" si="139"/>
        <v>-0.3055411343500487</v>
      </c>
      <c r="F1559" s="2">
        <f t="shared" si="143"/>
        <v>-0.19388900394955055</v>
      </c>
      <c r="G1559" s="2">
        <f t="shared" si="141"/>
        <v>-0.11165213040049815</v>
      </c>
      <c r="H1559" s="2" t="str">
        <f t="shared" si="142"/>
        <v>Hold</v>
      </c>
    </row>
    <row r="1560" spans="1:8" ht="13.5" x14ac:dyDescent="0.25">
      <c r="A1560" s="3">
        <f>TITRES_STAT!B1563</f>
        <v>45048</v>
      </c>
      <c r="B1560" s="5">
        <f>TITRES_STAT!D1563</f>
        <v>3.0045000000000002</v>
      </c>
      <c r="C1560" s="2">
        <f t="shared" si="144"/>
        <v>2.2793801108919483</v>
      </c>
      <c r="D1560" s="2">
        <f t="shared" si="140"/>
        <v>2.5984725521419074</v>
      </c>
      <c r="E1560" s="2">
        <f t="shared" si="139"/>
        <v>-0.31909244124995917</v>
      </c>
      <c r="F1560" s="2">
        <f t="shared" si="143"/>
        <v>-0.21892969140963228</v>
      </c>
      <c r="G1560" s="2">
        <f t="shared" si="141"/>
        <v>-0.10016274984032689</v>
      </c>
      <c r="H1560" s="2" t="str">
        <f t="shared" si="142"/>
        <v>Hold</v>
      </c>
    </row>
    <row r="1561" spans="1:8" ht="13.5" x14ac:dyDescent="0.25">
      <c r="A1561" s="3">
        <f>TITRES_STAT!B1564</f>
        <v>45049</v>
      </c>
      <c r="B1561" s="5">
        <f>TITRES_STAT!D1564</f>
        <v>3.0510999999999999</v>
      </c>
      <c r="C1561" s="2">
        <f t="shared" si="144"/>
        <v>2.3168908630624179</v>
      </c>
      <c r="D1561" s="2">
        <f t="shared" si="140"/>
        <v>2.6320005112425071</v>
      </c>
      <c r="E1561" s="2">
        <f t="shared" si="139"/>
        <v>-0.31510964818008924</v>
      </c>
      <c r="F1561" s="2">
        <f t="shared" si="143"/>
        <v>-0.23816568276372369</v>
      </c>
      <c r="G1561" s="2">
        <f t="shared" si="141"/>
        <v>-7.6943965416365556E-2</v>
      </c>
      <c r="H1561" s="2" t="str">
        <f t="shared" si="142"/>
        <v>Hold</v>
      </c>
    </row>
    <row r="1562" spans="1:8" ht="13.5" x14ac:dyDescent="0.25">
      <c r="A1562" s="3">
        <f>TITRES_STAT!B1565</f>
        <v>45050</v>
      </c>
      <c r="B1562" s="5">
        <f>TITRES_STAT!D1565</f>
        <v>3.0356000000000001</v>
      </c>
      <c r="C1562" s="2">
        <f t="shared" si="144"/>
        <v>2.3713230379758921</v>
      </c>
      <c r="D1562" s="2">
        <f t="shared" si="140"/>
        <v>2.6618967696689881</v>
      </c>
      <c r="E1562" s="2">
        <f t="shared" si="139"/>
        <v>-0.29057373169309608</v>
      </c>
      <c r="F1562" s="2">
        <f t="shared" si="143"/>
        <v>-0.24864729254959816</v>
      </c>
      <c r="G1562" s="2">
        <f t="shared" si="141"/>
        <v>-4.1926439143497918E-2</v>
      </c>
      <c r="H1562" s="2" t="str">
        <f t="shared" si="142"/>
        <v>Hold</v>
      </c>
    </row>
    <row r="1563" spans="1:8" ht="13.5" x14ac:dyDescent="0.25">
      <c r="A1563" s="3">
        <f>TITRES_STAT!B1566</f>
        <v>45051</v>
      </c>
      <c r="B1563" s="5">
        <f>TITRES_STAT!D1566</f>
        <v>3.0200999999999998</v>
      </c>
      <c r="C1563" s="2">
        <f t="shared" si="144"/>
        <v>2.4412733398257549</v>
      </c>
      <c r="D1563" s="2">
        <f t="shared" si="140"/>
        <v>2.6884303422861002</v>
      </c>
      <c r="E1563" s="2">
        <f t="shared" si="139"/>
        <v>-0.24715700246034533</v>
      </c>
      <c r="F1563" s="2">
        <f t="shared" si="143"/>
        <v>-0.24834923453174762</v>
      </c>
      <c r="G1563" s="2">
        <f t="shared" si="141"/>
        <v>1.1922320714022883E-3</v>
      </c>
      <c r="H1563" s="2" t="str">
        <f t="shared" si="142"/>
        <v>Sell</v>
      </c>
    </row>
    <row r="1564" spans="1:8" ht="13.5" x14ac:dyDescent="0.25">
      <c r="A1564" s="3">
        <f>TITRES_STAT!B1567</f>
        <v>45054</v>
      </c>
      <c r="B1564" s="5">
        <f>TITRES_STAT!D1567</f>
        <v>3.0278</v>
      </c>
      <c r="C1564" s="2">
        <f t="shared" si="144"/>
        <v>2.5064312875448698</v>
      </c>
      <c r="D1564" s="2">
        <f t="shared" si="140"/>
        <v>2.7135688354500926</v>
      </c>
      <c r="E1564" s="2">
        <f t="shared" ref="E1564:E1627" si="145">C1564-D1564</f>
        <v>-0.20713754790522287</v>
      </c>
      <c r="F1564" s="2">
        <f t="shared" si="143"/>
        <v>-0.24010689720644268</v>
      </c>
      <c r="G1564" s="2">
        <f t="shared" si="141"/>
        <v>3.2969349301219808E-2</v>
      </c>
      <c r="H1564" s="2" t="str">
        <f t="shared" si="142"/>
        <v>Sell</v>
      </c>
    </row>
    <row r="1565" spans="1:8" ht="13.5" x14ac:dyDescent="0.25">
      <c r="A1565" s="3">
        <f>TITRES_STAT!B1568</f>
        <v>45055</v>
      </c>
      <c r="B1565" s="5">
        <f>TITRES_STAT!D1568</f>
        <v>3.0278</v>
      </c>
      <c r="C1565" s="2">
        <f t="shared" si="144"/>
        <v>2.5711187817687362</v>
      </c>
      <c r="D1565" s="2">
        <f t="shared" ref="D1565:D1628" si="146">$D$4*B1565+(1-$D$4)*D1564</f>
        <v>2.736845218009345</v>
      </c>
      <c r="E1565" s="2">
        <f t="shared" si="145"/>
        <v>-0.16572643624060879</v>
      </c>
      <c r="F1565" s="2">
        <f t="shared" si="143"/>
        <v>-0.22523080501327591</v>
      </c>
      <c r="G1565" s="2">
        <f t="shared" si="141"/>
        <v>5.9504368772667127E-2</v>
      </c>
      <c r="H1565" s="2" t="str">
        <f t="shared" si="142"/>
        <v>Sell</v>
      </c>
    </row>
    <row r="1566" spans="1:8" ht="13.5" x14ac:dyDescent="0.25">
      <c r="A1566" s="3">
        <f>TITRES_STAT!B1569</f>
        <v>45056</v>
      </c>
      <c r="B1566" s="5">
        <f>TITRES_STAT!D1569</f>
        <v>3.0200999999999998</v>
      </c>
      <c r="C1566" s="2">
        <f t="shared" si="144"/>
        <v>2.6401928153427767</v>
      </c>
      <c r="D1566" s="2">
        <f t="shared" si="146"/>
        <v>2.7578270537123566</v>
      </c>
      <c r="E1566" s="2">
        <f t="shared" si="145"/>
        <v>-0.11763423836957987</v>
      </c>
      <c r="F1566" s="2">
        <f t="shared" si="143"/>
        <v>-0.2037114916845367</v>
      </c>
      <c r="G1566" s="2">
        <f t="shared" si="141"/>
        <v>8.6077253314956831E-2</v>
      </c>
      <c r="H1566" s="2" t="str">
        <f t="shared" si="142"/>
        <v>Sell</v>
      </c>
    </row>
    <row r="1567" spans="1:8" ht="13.5" x14ac:dyDescent="0.25">
      <c r="A1567" s="3">
        <f>TITRES_STAT!B1570</f>
        <v>45057</v>
      </c>
      <c r="B1567" s="5">
        <f>TITRES_STAT!D1570</f>
        <v>3.0045000000000002</v>
      </c>
      <c r="C1567" s="2">
        <f t="shared" si="144"/>
        <v>2.6866862283669648</v>
      </c>
      <c r="D1567" s="2">
        <f t="shared" si="146"/>
        <v>2.7760991238077377</v>
      </c>
      <c r="E1567" s="2">
        <f t="shared" si="145"/>
        <v>-8.941289544077291E-2</v>
      </c>
      <c r="F1567" s="2">
        <f t="shared" si="143"/>
        <v>-0.18085177243578396</v>
      </c>
      <c r="G1567" s="2">
        <f t="shared" si="141"/>
        <v>9.1438876995011048E-2</v>
      </c>
      <c r="H1567" s="2" t="str">
        <f t="shared" si="142"/>
        <v>Sell</v>
      </c>
    </row>
    <row r="1568" spans="1:8" ht="13.5" x14ac:dyDescent="0.25">
      <c r="A1568" s="3">
        <f>TITRES_STAT!B1571</f>
        <v>45058</v>
      </c>
      <c r="B1568" s="5">
        <f>TITRES_STAT!D1571</f>
        <v>2.9889999999999999</v>
      </c>
      <c r="C1568" s="2">
        <f t="shared" si="144"/>
        <v>2.7260268086182009</v>
      </c>
      <c r="D1568" s="2">
        <f t="shared" si="146"/>
        <v>2.7918695590812388</v>
      </c>
      <c r="E1568" s="2">
        <f t="shared" si="145"/>
        <v>-6.5842750463037891E-2</v>
      </c>
      <c r="F1568" s="2">
        <f t="shared" si="143"/>
        <v>-0.15784996804123477</v>
      </c>
      <c r="G1568" s="2">
        <f t="shared" si="141"/>
        <v>9.2007217578196882E-2</v>
      </c>
      <c r="H1568" s="2" t="str">
        <f t="shared" si="142"/>
        <v>Sell</v>
      </c>
    </row>
    <row r="1569" spans="1:8" ht="13.5" x14ac:dyDescent="0.25">
      <c r="A1569" s="3">
        <f>TITRES_STAT!B1572</f>
        <v>45061</v>
      </c>
      <c r="B1569" s="5">
        <f>TITRES_STAT!D1572</f>
        <v>3.0278</v>
      </c>
      <c r="C1569" s="2">
        <f t="shared" si="144"/>
        <v>2.7605149919077085</v>
      </c>
      <c r="D1569" s="2">
        <f t="shared" si="146"/>
        <v>2.8093458880381839</v>
      </c>
      <c r="E1569" s="2">
        <f t="shared" si="145"/>
        <v>-4.883089613047531E-2</v>
      </c>
      <c r="F1569" s="2">
        <f t="shared" si="143"/>
        <v>-0.1360461536590829</v>
      </c>
      <c r="G1569" s="2">
        <f t="shared" si="141"/>
        <v>8.7215257528607593E-2</v>
      </c>
      <c r="H1569" s="2" t="str">
        <f t="shared" si="142"/>
        <v>Sell</v>
      </c>
    </row>
    <row r="1570" spans="1:8" ht="13.5" x14ac:dyDescent="0.25">
      <c r="A1570" s="3">
        <f>TITRES_STAT!B1573</f>
        <v>45062</v>
      </c>
      <c r="B1570" s="5">
        <f>TITRES_STAT!D1573</f>
        <v>2.9889999999999999</v>
      </c>
      <c r="C1570" s="2">
        <f t="shared" si="144"/>
        <v>2.7980511469988301</v>
      </c>
      <c r="D1570" s="2">
        <f t="shared" si="146"/>
        <v>2.8226536000353555</v>
      </c>
      <c r="E1570" s="2">
        <f t="shared" si="145"/>
        <v>-2.4602453036525418E-2</v>
      </c>
      <c r="F1570" s="2">
        <f t="shared" si="143"/>
        <v>-0.1137574135345714</v>
      </c>
      <c r="G1570" s="2">
        <f t="shared" si="141"/>
        <v>8.9154960498045985E-2</v>
      </c>
      <c r="H1570" s="2" t="str">
        <f t="shared" si="142"/>
        <v>Sell</v>
      </c>
    </row>
    <row r="1571" spans="1:8" ht="13.5" x14ac:dyDescent="0.25">
      <c r="A1571" s="3">
        <f>TITRES_STAT!B1574</f>
        <v>45063</v>
      </c>
      <c r="B1571" s="5">
        <f>TITRES_STAT!D1574</f>
        <v>2.9735</v>
      </c>
      <c r="C1571" s="2">
        <f t="shared" si="144"/>
        <v>2.8369817397682411</v>
      </c>
      <c r="D1571" s="2">
        <f t="shared" si="146"/>
        <v>2.8338274074401442</v>
      </c>
      <c r="E1571" s="2">
        <f t="shared" si="145"/>
        <v>3.1543323280969204E-3</v>
      </c>
      <c r="F1571" s="2">
        <f t="shared" si="143"/>
        <v>-9.0375064362037738E-2</v>
      </c>
      <c r="G1571" s="2">
        <f t="shared" si="141"/>
        <v>9.3529396690134659E-2</v>
      </c>
      <c r="H1571" s="2" t="str">
        <f t="shared" si="142"/>
        <v>Sell</v>
      </c>
    </row>
    <row r="1572" spans="1:8" ht="13.5" x14ac:dyDescent="0.25">
      <c r="A1572" s="3">
        <f>TITRES_STAT!B1575</f>
        <v>45064</v>
      </c>
      <c r="B1572" s="5">
        <f>TITRES_STAT!D1575</f>
        <v>2.9889999999999999</v>
      </c>
      <c r="C1572" s="2">
        <f t="shared" si="144"/>
        <v>2.8675383951885118</v>
      </c>
      <c r="D1572" s="2">
        <f t="shared" si="146"/>
        <v>2.8453216735556892</v>
      </c>
      <c r="E1572" s="2">
        <f t="shared" si="145"/>
        <v>2.2216721632822622E-2</v>
      </c>
      <c r="F1572" s="2">
        <f t="shared" si="143"/>
        <v>-6.785670716306566E-2</v>
      </c>
      <c r="G1572" s="2">
        <f t="shared" ref="G1572:G1635" si="147">E1572-F1572</f>
        <v>9.0073428795888283E-2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45065</v>
      </c>
      <c r="B1573" s="5">
        <f>TITRES_STAT!D1576</f>
        <v>3.0821999999999998</v>
      </c>
      <c r="C1573" s="2">
        <f t="shared" si="144"/>
        <v>2.8910094113133562</v>
      </c>
      <c r="D1573" s="2">
        <f t="shared" si="146"/>
        <v>2.8628682162552677</v>
      </c>
      <c r="E1573" s="2">
        <f t="shared" si="145"/>
        <v>2.8141195058088542E-2</v>
      </c>
      <c r="F1573" s="2">
        <f t="shared" ref="F1573:F1636" si="149">(E1573*(2/(10)))+((1-(2/10))*F1572)</f>
        <v>-4.8657126718834827E-2</v>
      </c>
      <c r="G1573" s="2">
        <f t="shared" si="147"/>
        <v>7.6798321776923362E-2</v>
      </c>
      <c r="H1573" s="2" t="str">
        <f t="shared" si="148"/>
        <v>Sell</v>
      </c>
    </row>
    <row r="1574" spans="1:8" ht="13.5" x14ac:dyDescent="0.25">
      <c r="A1574" s="3">
        <f>TITRES_STAT!B1577</f>
        <v>45068</v>
      </c>
      <c r="B1574" s="5">
        <f>TITRES_STAT!D1577</f>
        <v>3.2219000000000002</v>
      </c>
      <c r="C1574" s="2">
        <f t="shared" si="144"/>
        <v>2.9120541172651473</v>
      </c>
      <c r="D1574" s="2">
        <f t="shared" si="146"/>
        <v>2.8894631631993217</v>
      </c>
      <c r="E1574" s="2">
        <f t="shared" si="145"/>
        <v>2.2590954065825564E-2</v>
      </c>
      <c r="F1574" s="2">
        <f t="shared" si="149"/>
        <v>-3.4407510561902756E-2</v>
      </c>
      <c r="G1574" s="2">
        <f t="shared" si="147"/>
        <v>5.6998464627728319E-2</v>
      </c>
      <c r="H1574" s="2" t="str">
        <f t="shared" si="148"/>
        <v>Sell</v>
      </c>
    </row>
    <row r="1575" spans="1:8" ht="13.5" x14ac:dyDescent="0.25">
      <c r="A1575" s="3">
        <f>TITRES_STAT!B1578</f>
        <v>45069</v>
      </c>
      <c r="B1575" s="5">
        <f>TITRES_STAT!D1578</f>
        <v>3.2374999999999998</v>
      </c>
      <c r="C1575" s="2">
        <f t="shared" si="144"/>
        <v>2.929861176147432</v>
      </c>
      <c r="D1575" s="2">
        <f t="shared" si="146"/>
        <v>2.9152436696290014</v>
      </c>
      <c r="E1575" s="2">
        <f t="shared" si="145"/>
        <v>1.4617506518430634E-2</v>
      </c>
      <c r="F1575" s="2">
        <f t="shared" si="149"/>
        <v>-2.4602507145836078E-2</v>
      </c>
      <c r="G1575" s="2">
        <f t="shared" si="147"/>
        <v>3.9220013664266709E-2</v>
      </c>
      <c r="H1575" s="2" t="str">
        <f t="shared" si="148"/>
        <v>Sell</v>
      </c>
    </row>
    <row r="1576" spans="1:8" ht="13.5" x14ac:dyDescent="0.25">
      <c r="A1576" s="3">
        <f>TITRES_STAT!B1579</f>
        <v>45070</v>
      </c>
      <c r="B1576" s="5">
        <f>TITRES_STAT!D1579</f>
        <v>3.2374999999999998</v>
      </c>
      <c r="C1576" s="2">
        <f t="shared" si="144"/>
        <v>2.9437440721247503</v>
      </c>
      <c r="D1576" s="2">
        <f t="shared" si="146"/>
        <v>2.939114508915742</v>
      </c>
      <c r="E1576" s="2">
        <f t="shared" si="145"/>
        <v>4.6295632090083139E-3</v>
      </c>
      <c r="F1576" s="2">
        <f t="shared" si="149"/>
        <v>-1.8756093074867204E-2</v>
      </c>
      <c r="G1576" s="2">
        <f t="shared" si="147"/>
        <v>2.3385656283875518E-2</v>
      </c>
      <c r="H1576" s="2" t="str">
        <f t="shared" si="148"/>
        <v>Sell</v>
      </c>
    </row>
    <row r="1577" spans="1:8" ht="13.5" x14ac:dyDescent="0.25">
      <c r="A1577" s="3">
        <f>TITRES_STAT!B1580</f>
        <v>45071</v>
      </c>
      <c r="B1577" s="5">
        <f>TITRES_STAT!D1580</f>
        <v>3.2530000000000001</v>
      </c>
      <c r="C1577" s="2">
        <f t="shared" si="144"/>
        <v>2.953091137951712</v>
      </c>
      <c r="D1577" s="2">
        <f t="shared" si="146"/>
        <v>2.9623652860330942</v>
      </c>
      <c r="E1577" s="2">
        <f t="shared" si="145"/>
        <v>-9.2741480813822719E-3</v>
      </c>
      <c r="F1577" s="2">
        <f t="shared" si="149"/>
        <v>-1.6859704076170219E-2</v>
      </c>
      <c r="G1577" s="2">
        <f t="shared" si="147"/>
        <v>7.5855559947879472E-3</v>
      </c>
      <c r="H1577" s="2" t="str">
        <f t="shared" si="148"/>
        <v>Sell</v>
      </c>
    </row>
    <row r="1578" spans="1:8" ht="13.5" x14ac:dyDescent="0.25">
      <c r="A1578" s="3">
        <f>TITRES_STAT!B1581</f>
        <v>45072</v>
      </c>
      <c r="B1578" s="5">
        <f>TITRES_STAT!D1581</f>
        <v>3.3073000000000001</v>
      </c>
      <c r="C1578" s="2">
        <f t="shared" si="144"/>
        <v>2.9586155782668331</v>
      </c>
      <c r="D1578" s="2">
        <f t="shared" si="146"/>
        <v>2.9879160055861984</v>
      </c>
      <c r="E1578" s="2">
        <f t="shared" si="145"/>
        <v>-2.930042731936533E-2</v>
      </c>
      <c r="F1578" s="2">
        <f t="shared" si="149"/>
        <v>-1.9347848724809241E-2</v>
      </c>
      <c r="G1578" s="2">
        <f t="shared" si="147"/>
        <v>-9.9525785945560885E-3</v>
      </c>
      <c r="H1578" s="2" t="str">
        <f t="shared" si="148"/>
        <v>Hold</v>
      </c>
    </row>
    <row r="1579" spans="1:8" ht="13.5" x14ac:dyDescent="0.25">
      <c r="A1579" s="3">
        <f>TITRES_STAT!B1582</f>
        <v>45075</v>
      </c>
      <c r="B1579" s="5">
        <f>TITRES_STAT!D1582</f>
        <v>3.2917999999999998</v>
      </c>
      <c r="C1579" s="2">
        <f t="shared" si="144"/>
        <v>2.9692593354565511</v>
      </c>
      <c r="D1579" s="2">
        <f t="shared" si="146"/>
        <v>3.0104259310983319</v>
      </c>
      <c r="E1579" s="2">
        <f t="shared" si="145"/>
        <v>-4.1166595641780823E-2</v>
      </c>
      <c r="F1579" s="2">
        <f t="shared" si="149"/>
        <v>-2.3711598108203558E-2</v>
      </c>
      <c r="G1579" s="2">
        <f t="shared" si="147"/>
        <v>-1.7454997533577266E-2</v>
      </c>
      <c r="H1579" s="2" t="str">
        <f t="shared" si="148"/>
        <v>Hold</v>
      </c>
    </row>
    <row r="1580" spans="1:8" ht="13.5" x14ac:dyDescent="0.25">
      <c r="A1580" s="3">
        <f>TITRES_STAT!B1583</f>
        <v>45076</v>
      </c>
      <c r="B1580" s="5">
        <f>TITRES_STAT!D1583</f>
        <v>3.2608000000000001</v>
      </c>
      <c r="C1580" s="2">
        <f t="shared" si="144"/>
        <v>2.9722963607709278</v>
      </c>
      <c r="D1580" s="2">
        <f t="shared" si="146"/>
        <v>3.0289721584243816</v>
      </c>
      <c r="E1580" s="2">
        <f t="shared" si="145"/>
        <v>-5.6675797653453763E-2</v>
      </c>
      <c r="F1580" s="2">
        <f t="shared" si="149"/>
        <v>-3.0304438017253601E-2</v>
      </c>
      <c r="G1580" s="2">
        <f t="shared" si="147"/>
        <v>-2.6371359636200162E-2</v>
      </c>
      <c r="H1580" s="2" t="str">
        <f t="shared" si="148"/>
        <v>Hold</v>
      </c>
    </row>
    <row r="1581" spans="1:8" ht="13.5" x14ac:dyDescent="0.25">
      <c r="A1581" s="3">
        <f>TITRES_STAT!B1584</f>
        <v>45077</v>
      </c>
      <c r="B1581" s="5">
        <f>TITRES_STAT!D1584</f>
        <v>3.2608000000000001</v>
      </c>
      <c r="C1581" s="2">
        <f t="shared" si="144"/>
        <v>2.972481536036939</v>
      </c>
      <c r="D1581" s="2">
        <f t="shared" si="146"/>
        <v>3.0461445911336869</v>
      </c>
      <c r="E1581" s="2">
        <f t="shared" si="145"/>
        <v>-7.3663055096747865E-2</v>
      </c>
      <c r="F1581" s="2">
        <f t="shared" si="149"/>
        <v>-3.8976161433152454E-2</v>
      </c>
      <c r="G1581" s="2">
        <f t="shared" si="147"/>
        <v>-3.4686893663595411E-2</v>
      </c>
      <c r="H1581" s="2" t="str">
        <f t="shared" si="148"/>
        <v>Hold</v>
      </c>
    </row>
    <row r="1582" spans="1:8" ht="13.5" x14ac:dyDescent="0.25">
      <c r="A1582" s="3">
        <f>TITRES_STAT!B1585</f>
        <v>45078</v>
      </c>
      <c r="B1582" s="5">
        <f>TITRES_STAT!D1585</f>
        <v>3.2452000000000001</v>
      </c>
      <c r="C1582" s="2">
        <f t="shared" si="144"/>
        <v>2.9750228381851023</v>
      </c>
      <c r="D1582" s="2">
        <f t="shared" si="146"/>
        <v>3.0608894362348953</v>
      </c>
      <c r="E1582" s="2">
        <f t="shared" si="145"/>
        <v>-8.5866598049793019E-2</v>
      </c>
      <c r="F1582" s="2">
        <f t="shared" si="149"/>
        <v>-4.8354248756480568E-2</v>
      </c>
      <c r="G1582" s="2">
        <f t="shared" si="147"/>
        <v>-3.7512349293312451E-2</v>
      </c>
      <c r="H1582" s="2" t="str">
        <f t="shared" si="148"/>
        <v>Hold</v>
      </c>
    </row>
    <row r="1583" spans="1:8" ht="13.5" x14ac:dyDescent="0.25">
      <c r="A1583" s="3">
        <f>TITRES_STAT!B1586</f>
        <v>45079</v>
      </c>
      <c r="B1583" s="5">
        <f>TITRES_STAT!D1586</f>
        <v>3.2608000000000001</v>
      </c>
      <c r="C1583" s="2">
        <f t="shared" si="144"/>
        <v>2.9915116323104711</v>
      </c>
      <c r="D1583" s="2">
        <f t="shared" si="146"/>
        <v>3.0756976261434215</v>
      </c>
      <c r="E1583" s="2">
        <f t="shared" si="145"/>
        <v>-8.4185993832950334E-2</v>
      </c>
      <c r="F1583" s="2">
        <f t="shared" si="149"/>
        <v>-5.5520597771774524E-2</v>
      </c>
      <c r="G1583" s="2">
        <f t="shared" si="147"/>
        <v>-2.866539606117581E-2</v>
      </c>
      <c r="H1583" s="2" t="str">
        <f t="shared" si="148"/>
        <v>Hold</v>
      </c>
    </row>
    <row r="1584" spans="1:8" ht="13.5" x14ac:dyDescent="0.25">
      <c r="A1584" s="3">
        <f>TITRES_STAT!B1587</f>
        <v>45082</v>
      </c>
      <c r="B1584" s="5">
        <f>TITRES_STAT!D1587</f>
        <v>3.2608000000000001</v>
      </c>
      <c r="C1584" s="2">
        <f t="shared" si="144"/>
        <v>3.0269559965703987</v>
      </c>
      <c r="D1584" s="2">
        <f t="shared" si="146"/>
        <v>3.0894089130957609</v>
      </c>
      <c r="E1584" s="2">
        <f t="shared" si="145"/>
        <v>-6.2452916525362223E-2</v>
      </c>
      <c r="F1584" s="2">
        <f t="shared" si="149"/>
        <v>-5.6907061522492065E-2</v>
      </c>
      <c r="G1584" s="2">
        <f t="shared" si="147"/>
        <v>-5.5458550028701578E-3</v>
      </c>
      <c r="H1584" s="2" t="str">
        <f t="shared" si="148"/>
        <v>Hold</v>
      </c>
    </row>
    <row r="1585" spans="1:8" ht="13.5" x14ac:dyDescent="0.25">
      <c r="A1585" s="3">
        <f>TITRES_STAT!B1588</f>
        <v>45083</v>
      </c>
      <c r="B1585" s="5">
        <f>TITRES_STAT!D1588</f>
        <v>3.2530000000000001</v>
      </c>
      <c r="C1585" s="2">
        <f t="shared" si="144"/>
        <v>3.0593473817134145</v>
      </c>
      <c r="D1585" s="2">
        <f t="shared" si="146"/>
        <v>3.1015267713849637</v>
      </c>
      <c r="E1585" s="2">
        <f t="shared" si="145"/>
        <v>-4.2179389671549217E-2</v>
      </c>
      <c r="F1585" s="2">
        <f t="shared" si="149"/>
        <v>-5.3961527152303498E-2</v>
      </c>
      <c r="G1585" s="2">
        <f t="shared" si="147"/>
        <v>1.1782137480754282E-2</v>
      </c>
      <c r="H1585" s="2" t="str">
        <f t="shared" si="148"/>
        <v>Sell</v>
      </c>
    </row>
    <row r="1586" spans="1:8" ht="13.5" x14ac:dyDescent="0.25">
      <c r="A1586" s="3">
        <f>TITRES_STAT!B1589</f>
        <v>45084</v>
      </c>
      <c r="B1586" s="5">
        <f>TITRES_STAT!D1589</f>
        <v>3.2452000000000001</v>
      </c>
      <c r="C1586" s="2">
        <f t="shared" si="144"/>
        <v>3.0867554768344276</v>
      </c>
      <c r="D1586" s="2">
        <f t="shared" si="146"/>
        <v>3.1121692327638555</v>
      </c>
      <c r="E1586" s="2">
        <f t="shared" si="145"/>
        <v>-2.541375592942785E-2</v>
      </c>
      <c r="F1586" s="2">
        <f t="shared" si="149"/>
        <v>-4.8251972907728369E-2</v>
      </c>
      <c r="G1586" s="2">
        <f t="shared" si="147"/>
        <v>2.2838216978300518E-2</v>
      </c>
      <c r="H1586" s="2" t="str">
        <f t="shared" si="148"/>
        <v>Sell</v>
      </c>
    </row>
    <row r="1587" spans="1:8" ht="13.5" x14ac:dyDescent="0.25">
      <c r="A1587" s="3">
        <f>TITRES_STAT!B1590</f>
        <v>45085</v>
      </c>
      <c r="B1587" s="5">
        <f>TITRES_STAT!D1590</f>
        <v>3.2141999999999999</v>
      </c>
      <c r="C1587" s="2">
        <f t="shared" si="144"/>
        <v>3.112331557321439</v>
      </c>
      <c r="D1587" s="2">
        <f t="shared" si="146"/>
        <v>3.1197270673739403</v>
      </c>
      <c r="E1587" s="2">
        <f t="shared" si="145"/>
        <v>-7.3955100525013862E-3</v>
      </c>
      <c r="F1587" s="2">
        <f t="shared" si="149"/>
        <v>-4.0080680336682974E-2</v>
      </c>
      <c r="G1587" s="2">
        <f t="shared" si="147"/>
        <v>3.2685170284181587E-2</v>
      </c>
      <c r="H1587" s="2" t="str">
        <f t="shared" si="148"/>
        <v>Sell</v>
      </c>
    </row>
    <row r="1588" spans="1:8" ht="13.5" x14ac:dyDescent="0.25">
      <c r="A1588" s="3">
        <f>TITRES_STAT!B1591</f>
        <v>45086</v>
      </c>
      <c r="B1588" s="5">
        <f>TITRES_STAT!D1591</f>
        <v>3.2374999999999998</v>
      </c>
      <c r="C1588" s="2">
        <f t="shared" si="144"/>
        <v>3.1423267023489099</v>
      </c>
      <c r="D1588" s="2">
        <f t="shared" si="146"/>
        <v>3.1284509883092038</v>
      </c>
      <c r="E1588" s="2">
        <f t="shared" si="145"/>
        <v>1.3875714039706111E-2</v>
      </c>
      <c r="F1588" s="2">
        <f t="shared" si="149"/>
        <v>-2.9289401461405157E-2</v>
      </c>
      <c r="G1588" s="2">
        <f t="shared" si="147"/>
        <v>4.3165115501111267E-2</v>
      </c>
      <c r="H1588" s="2" t="str">
        <f t="shared" si="148"/>
        <v>Sell</v>
      </c>
    </row>
    <row r="1589" spans="1:8" ht="13.5" x14ac:dyDescent="0.25">
      <c r="A1589" s="3">
        <f>TITRES_STAT!B1592</f>
        <v>45089</v>
      </c>
      <c r="B1589" s="5">
        <f>TITRES_STAT!D1592</f>
        <v>3.2374999999999998</v>
      </c>
      <c r="C1589" s="2">
        <f t="shared" si="144"/>
        <v>3.1653225942952314</v>
      </c>
      <c r="D1589" s="2">
        <f t="shared" si="146"/>
        <v>3.1365286928788922</v>
      </c>
      <c r="E1589" s="2">
        <f t="shared" si="145"/>
        <v>2.8793901416339196E-2</v>
      </c>
      <c r="F1589" s="2">
        <f t="shared" si="149"/>
        <v>-1.767274088585629E-2</v>
      </c>
      <c r="G1589" s="2">
        <f t="shared" si="147"/>
        <v>4.6466642302195486E-2</v>
      </c>
      <c r="H1589" s="2" t="str">
        <f t="shared" si="148"/>
        <v>Sell</v>
      </c>
    </row>
    <row r="1590" spans="1:8" ht="13.5" x14ac:dyDescent="0.25">
      <c r="A1590" s="3">
        <f>TITRES_STAT!B1593</f>
        <v>45090</v>
      </c>
      <c r="B1590" s="5">
        <f>TITRES_STAT!D1593</f>
        <v>3.2374999999999998</v>
      </c>
      <c r="C1590" s="2">
        <f t="shared" si="144"/>
        <v>3.1800114259421188</v>
      </c>
      <c r="D1590" s="2">
        <f t="shared" si="146"/>
        <v>3.1440080489619371</v>
      </c>
      <c r="E1590" s="2">
        <f t="shared" si="145"/>
        <v>3.6003376980181745E-2</v>
      </c>
      <c r="F1590" s="2">
        <f t="shared" si="149"/>
        <v>-6.9375173126486837E-3</v>
      </c>
      <c r="G1590" s="2">
        <f t="shared" si="147"/>
        <v>4.2940894292830427E-2</v>
      </c>
      <c r="H1590" s="2" t="str">
        <f t="shared" si="148"/>
        <v>Sell</v>
      </c>
    </row>
    <row r="1591" spans="1:8" ht="13.5" x14ac:dyDescent="0.25">
      <c r="A1591" s="3">
        <f>TITRES_STAT!B1594</f>
        <v>45091</v>
      </c>
      <c r="B1591" s="5">
        <f>TITRES_STAT!D1594</f>
        <v>3.2530000000000001</v>
      </c>
      <c r="C1591" s="2">
        <f t="shared" si="144"/>
        <v>3.1924404373356388</v>
      </c>
      <c r="D1591" s="2">
        <f t="shared" si="146"/>
        <v>3.1520815268166085</v>
      </c>
      <c r="E1591" s="2">
        <f t="shared" si="145"/>
        <v>4.0358910519030289E-2</v>
      </c>
      <c r="F1591" s="2">
        <f t="shared" si="149"/>
        <v>2.5217682536871119E-3</v>
      </c>
      <c r="G1591" s="2">
        <f t="shared" si="147"/>
        <v>3.7837142265343175E-2</v>
      </c>
      <c r="H1591" s="2" t="str">
        <f t="shared" si="148"/>
        <v>Sell</v>
      </c>
    </row>
    <row r="1592" spans="1:8" ht="13.5" x14ac:dyDescent="0.25">
      <c r="A1592" s="3">
        <f>TITRES_STAT!B1595</f>
        <v>45092</v>
      </c>
      <c r="B1592" s="5">
        <f>TITRES_STAT!D1595</f>
        <v>3.2296999999999998</v>
      </c>
      <c r="C1592" s="2">
        <f t="shared" si="144"/>
        <v>3.200557293130156</v>
      </c>
      <c r="D1592" s="2">
        <f t="shared" si="146"/>
        <v>3.1578310433487116</v>
      </c>
      <c r="E1592" s="2">
        <f t="shared" si="145"/>
        <v>4.2726249781444459E-2</v>
      </c>
      <c r="F1592" s="2">
        <f t="shared" si="149"/>
        <v>1.0562664559238582E-2</v>
      </c>
      <c r="G1592" s="2">
        <f t="shared" si="147"/>
        <v>3.2163585222205873E-2</v>
      </c>
      <c r="H1592" s="2" t="str">
        <f t="shared" si="148"/>
        <v>Sell</v>
      </c>
    </row>
    <row r="1593" spans="1:8" ht="13.5" x14ac:dyDescent="0.25">
      <c r="A1593" s="3">
        <f>TITRES_STAT!B1596</f>
        <v>45093</v>
      </c>
      <c r="B1593" s="5">
        <f>TITRES_STAT!D1596</f>
        <v>3.2452000000000001</v>
      </c>
      <c r="C1593" s="2">
        <f t="shared" si="144"/>
        <v>3.2098254018793626</v>
      </c>
      <c r="D1593" s="2">
        <f t="shared" si="146"/>
        <v>3.1643028179154737</v>
      </c>
      <c r="E1593" s="2">
        <f t="shared" si="145"/>
        <v>4.5522583963888863E-2</v>
      </c>
      <c r="F1593" s="2">
        <f t="shared" si="149"/>
        <v>1.7554648440168637E-2</v>
      </c>
      <c r="G1593" s="2">
        <f t="shared" si="147"/>
        <v>2.7967935523720226E-2</v>
      </c>
      <c r="H1593" s="2" t="str">
        <f t="shared" si="148"/>
        <v>Sell</v>
      </c>
    </row>
    <row r="1594" spans="1:8" ht="13.5" x14ac:dyDescent="0.25">
      <c r="A1594" s="3">
        <f>TITRES_STAT!B1597</f>
        <v>45096</v>
      </c>
      <c r="B1594" s="5">
        <f>TITRES_STAT!D1597</f>
        <v>3.2374999999999998</v>
      </c>
      <c r="C1594" s="2">
        <f t="shared" si="144"/>
        <v>3.2176676477440758</v>
      </c>
      <c r="D1594" s="2">
        <f t="shared" si="146"/>
        <v>3.1697248314032165</v>
      </c>
      <c r="E1594" s="2">
        <f t="shared" si="145"/>
        <v>4.7942816340859284E-2</v>
      </c>
      <c r="F1594" s="2">
        <f t="shared" si="149"/>
        <v>2.3632282020306768E-2</v>
      </c>
      <c r="G1594" s="2">
        <f t="shared" si="147"/>
        <v>2.4310534320552517E-2</v>
      </c>
      <c r="H1594" s="2" t="str">
        <f t="shared" si="148"/>
        <v>Sell</v>
      </c>
    </row>
    <row r="1595" spans="1:8" ht="13.5" x14ac:dyDescent="0.25">
      <c r="A1595" s="3">
        <f>TITRES_STAT!B1598</f>
        <v>45097</v>
      </c>
      <c r="B1595" s="5">
        <f>TITRES_STAT!D1598</f>
        <v>3.2219000000000002</v>
      </c>
      <c r="C1595" s="2">
        <f t="shared" si="144"/>
        <v>3.2231033942449874</v>
      </c>
      <c r="D1595" s="2">
        <f t="shared" si="146"/>
        <v>3.1735896587066819</v>
      </c>
      <c r="E1595" s="2">
        <f t="shared" si="145"/>
        <v>4.9513735538305514E-2</v>
      </c>
      <c r="F1595" s="2">
        <f t="shared" si="149"/>
        <v>2.8808572723906523E-2</v>
      </c>
      <c r="G1595" s="2">
        <f t="shared" si="147"/>
        <v>2.0705162814398992E-2</v>
      </c>
      <c r="H1595" s="2" t="str">
        <f t="shared" si="148"/>
        <v>Sell</v>
      </c>
    </row>
    <row r="1596" spans="1:8" ht="13.5" x14ac:dyDescent="0.25">
      <c r="A1596" s="3">
        <f>TITRES_STAT!B1599</f>
        <v>45098</v>
      </c>
      <c r="B1596" s="5">
        <f>TITRES_STAT!D1599</f>
        <v>3.2374999999999998</v>
      </c>
      <c r="C1596" s="2">
        <f t="shared" si="144"/>
        <v>3.2265028720534512</v>
      </c>
      <c r="D1596" s="2">
        <f t="shared" si="146"/>
        <v>3.1783237580617425</v>
      </c>
      <c r="E1596" s="2">
        <f t="shared" si="145"/>
        <v>4.8179113991708711E-2</v>
      </c>
      <c r="F1596" s="2">
        <f t="shared" si="149"/>
        <v>3.268268097746696E-2</v>
      </c>
      <c r="G1596" s="2">
        <f t="shared" si="147"/>
        <v>1.5496433014241751E-2</v>
      </c>
      <c r="H1596" s="2" t="str">
        <f t="shared" si="148"/>
        <v>Sell</v>
      </c>
    </row>
    <row r="1597" spans="1:8" ht="13.5" x14ac:dyDescent="0.25">
      <c r="A1597" s="3">
        <f>TITRES_STAT!B1600</f>
        <v>45099</v>
      </c>
      <c r="B1597" s="5">
        <f>TITRES_STAT!D1600</f>
        <v>3.2219000000000002</v>
      </c>
      <c r="C1597" s="2">
        <f t="shared" si="144"/>
        <v>3.2246101225067663</v>
      </c>
      <c r="D1597" s="2">
        <f t="shared" si="146"/>
        <v>3.1815516278349465</v>
      </c>
      <c r="E1597" s="2">
        <f t="shared" si="145"/>
        <v>4.3058494671819769E-2</v>
      </c>
      <c r="F1597" s="2">
        <f t="shared" si="149"/>
        <v>3.4757843716337521E-2</v>
      </c>
      <c r="G1597" s="2">
        <f t="shared" si="147"/>
        <v>8.3006509554822486E-3</v>
      </c>
      <c r="H1597" s="2" t="str">
        <f t="shared" si="148"/>
        <v>Sell</v>
      </c>
    </row>
    <row r="1598" spans="1:8" ht="13.5" x14ac:dyDescent="0.25">
      <c r="A1598" s="3">
        <f>TITRES_STAT!B1601</f>
        <v>45100</v>
      </c>
      <c r="B1598" s="5">
        <f>TITRES_STAT!D1601</f>
        <v>3.2219000000000002</v>
      </c>
      <c r="C1598" s="2">
        <f t="shared" si="144"/>
        <v>3.2265931805826482</v>
      </c>
      <c r="D1598" s="2">
        <f t="shared" si="146"/>
        <v>3.1845403961434688</v>
      </c>
      <c r="E1598" s="2">
        <f t="shared" si="145"/>
        <v>4.2052784439179369E-2</v>
      </c>
      <c r="F1598" s="2">
        <f t="shared" si="149"/>
        <v>3.6216831860905893E-2</v>
      </c>
      <c r="G1598" s="2">
        <f t="shared" si="147"/>
        <v>5.8359525782734761E-3</v>
      </c>
      <c r="H1598" s="2" t="str">
        <f t="shared" si="148"/>
        <v>Sell</v>
      </c>
    </row>
    <row r="1599" spans="1:8" ht="13.5" x14ac:dyDescent="0.25">
      <c r="A1599" s="3">
        <f>TITRES_STAT!B1602</f>
        <v>45103</v>
      </c>
      <c r="B1599" s="5">
        <f>TITRES_STAT!D1602</f>
        <v>3.2219000000000002</v>
      </c>
      <c r="C1599" s="2">
        <f t="shared" si="144"/>
        <v>3.2282711528007022</v>
      </c>
      <c r="D1599" s="2">
        <f t="shared" si="146"/>
        <v>3.1873077742069156</v>
      </c>
      <c r="E1599" s="2">
        <f t="shared" si="145"/>
        <v>4.0963378593786626E-2</v>
      </c>
      <c r="F1599" s="2">
        <f t="shared" si="149"/>
        <v>3.7166141207482045E-2</v>
      </c>
      <c r="G1599" s="2">
        <f t="shared" si="147"/>
        <v>3.7972373863045805E-3</v>
      </c>
      <c r="H1599" s="2" t="str">
        <f t="shared" si="148"/>
        <v>Sell</v>
      </c>
    </row>
    <row r="1600" spans="1:8" ht="13.5" x14ac:dyDescent="0.25">
      <c r="A1600" s="3">
        <f>TITRES_STAT!B1603</f>
        <v>45104</v>
      </c>
      <c r="B1600" s="5">
        <f>TITRES_STAT!D1603</f>
        <v>3.2219000000000002</v>
      </c>
      <c r="C1600" s="2">
        <f t="shared" si="144"/>
        <v>3.229690975446748</v>
      </c>
      <c r="D1600" s="2">
        <f t="shared" si="146"/>
        <v>3.1898701613026996</v>
      </c>
      <c r="E1600" s="2">
        <f t="shared" si="145"/>
        <v>3.9820814144048367E-2</v>
      </c>
      <c r="F1600" s="2">
        <f t="shared" si="149"/>
        <v>3.7697075794795309E-2</v>
      </c>
      <c r="G1600" s="2">
        <f t="shared" si="147"/>
        <v>2.123738349253057E-3</v>
      </c>
      <c r="H1600" s="2" t="str">
        <f t="shared" si="148"/>
        <v>Sell</v>
      </c>
    </row>
    <row r="1601" spans="1:8" ht="13.5" x14ac:dyDescent="0.25">
      <c r="A1601" s="3">
        <f>TITRES_STAT!B1604</f>
        <v>45107</v>
      </c>
      <c r="B1601" s="5">
        <f>TITRES_STAT!D1604</f>
        <v>3.2219000000000002</v>
      </c>
      <c r="C1601" s="2">
        <f t="shared" si="144"/>
        <v>3.2332769792241716</v>
      </c>
      <c r="D1601" s="2">
        <f t="shared" si="146"/>
        <v>3.1922427419469441</v>
      </c>
      <c r="E1601" s="2">
        <f t="shared" si="145"/>
        <v>4.1034237277227437E-2</v>
      </c>
      <c r="F1601" s="2">
        <f t="shared" si="149"/>
        <v>3.8364508091281738E-2</v>
      </c>
      <c r="G1601" s="2">
        <f t="shared" si="147"/>
        <v>2.669729185945699E-3</v>
      </c>
      <c r="H1601" s="2" t="str">
        <f t="shared" si="148"/>
        <v>Sell</v>
      </c>
    </row>
    <row r="1602" spans="1:8" ht="13.5" x14ac:dyDescent="0.25">
      <c r="A1602" s="3">
        <f>TITRES_STAT!B1605</f>
        <v>45110</v>
      </c>
      <c r="B1602" s="5">
        <f>TITRES_STAT!D1605</f>
        <v>3.2530000000000001</v>
      </c>
      <c r="C1602" s="2">
        <f t="shared" si="144"/>
        <v>3.2327266747281453</v>
      </c>
      <c r="D1602" s="2">
        <f t="shared" si="146"/>
        <v>3.1967432795805037</v>
      </c>
      <c r="E1602" s="2">
        <f t="shared" si="145"/>
        <v>3.5983395147641595E-2</v>
      </c>
      <c r="F1602" s="2">
        <f t="shared" si="149"/>
        <v>3.7888285502553715E-2</v>
      </c>
      <c r="G1602" s="2">
        <f t="shared" si="147"/>
        <v>-1.9048903549121199E-3</v>
      </c>
      <c r="H1602" s="2" t="str">
        <f t="shared" si="148"/>
        <v>Hold</v>
      </c>
    </row>
    <row r="1603" spans="1:8" ht="13.5" x14ac:dyDescent="0.25">
      <c r="A1603" s="3">
        <f>TITRES_STAT!B1606</f>
        <v>45111</v>
      </c>
      <c r="B1603" s="5">
        <f>TITRES_STAT!D1606</f>
        <v>3.2530000000000001</v>
      </c>
      <c r="C1603" s="2">
        <f t="shared" si="144"/>
        <v>3.2346456478468926</v>
      </c>
      <c r="D1603" s="2">
        <f t="shared" si="146"/>
        <v>3.2009104440560217</v>
      </c>
      <c r="E1603" s="2">
        <f t="shared" si="145"/>
        <v>3.3735203790870916E-2</v>
      </c>
      <c r="F1603" s="2">
        <f t="shared" si="149"/>
        <v>3.705766916021716E-2</v>
      </c>
      <c r="G1603" s="2">
        <f t="shared" si="147"/>
        <v>-3.3224653693462447E-3</v>
      </c>
      <c r="H1603" s="2" t="str">
        <f t="shared" si="148"/>
        <v>Hold</v>
      </c>
    </row>
    <row r="1604" spans="1:8" ht="13.5" x14ac:dyDescent="0.25">
      <c r="A1604" s="3">
        <f>TITRES_STAT!B1607</f>
        <v>45112</v>
      </c>
      <c r="B1604" s="5">
        <f>TITRES_STAT!D1607</f>
        <v>3.2530000000000001</v>
      </c>
      <c r="C1604" s="2">
        <f t="shared" si="144"/>
        <v>3.2350847789473707</v>
      </c>
      <c r="D1604" s="2">
        <f t="shared" si="146"/>
        <v>3.2047689296815016</v>
      </c>
      <c r="E1604" s="2">
        <f t="shared" si="145"/>
        <v>3.0315849265869055E-2</v>
      </c>
      <c r="F1604" s="2">
        <f t="shared" si="149"/>
        <v>3.5709305181347538E-2</v>
      </c>
      <c r="G1604" s="2">
        <f t="shared" si="147"/>
        <v>-5.3934559154784831E-3</v>
      </c>
      <c r="H1604" s="2" t="str">
        <f t="shared" si="148"/>
        <v>Hold</v>
      </c>
    </row>
    <row r="1605" spans="1:8" ht="13.5" x14ac:dyDescent="0.25">
      <c r="A1605" s="3">
        <f>TITRES_STAT!B1608</f>
        <v>45113</v>
      </c>
      <c r="B1605" s="5">
        <f>TITRES_STAT!D1608</f>
        <v>3.2530000000000001</v>
      </c>
      <c r="C1605" s="2">
        <f t="shared" si="144"/>
        <v>3.2330563514170061</v>
      </c>
      <c r="D1605" s="2">
        <f t="shared" si="146"/>
        <v>3.2083416015569459</v>
      </c>
      <c r="E1605" s="2">
        <f t="shared" si="145"/>
        <v>2.471474986006017E-2</v>
      </c>
      <c r="F1605" s="2">
        <f t="shared" si="149"/>
        <v>3.3510394117090066E-2</v>
      </c>
      <c r="G1605" s="2">
        <f t="shared" si="147"/>
        <v>-8.7956442570298957E-3</v>
      </c>
      <c r="H1605" s="2" t="str">
        <f t="shared" si="148"/>
        <v>Hold</v>
      </c>
    </row>
    <row r="1606" spans="1:8" ht="13.5" x14ac:dyDescent="0.25">
      <c r="A1606" s="3">
        <f>TITRES_STAT!B1609</f>
        <v>45114</v>
      </c>
      <c r="B1606" s="5">
        <f>TITRES_STAT!D1609</f>
        <v>3.2452000000000001</v>
      </c>
      <c r="C1606" s="2">
        <f t="shared" si="144"/>
        <v>3.2337399896605437</v>
      </c>
      <c r="D1606" s="2">
        <f t="shared" si="146"/>
        <v>3.2110718532934683</v>
      </c>
      <c r="E1606" s="2">
        <f t="shared" si="145"/>
        <v>2.266813636707532E-2</v>
      </c>
      <c r="F1606" s="2">
        <f t="shared" si="149"/>
        <v>3.1341942567087118E-2</v>
      </c>
      <c r="G1606" s="2">
        <f t="shared" si="147"/>
        <v>-8.673806200011798E-3</v>
      </c>
      <c r="H1606" s="2" t="str">
        <f t="shared" si="148"/>
        <v>Hold</v>
      </c>
    </row>
    <row r="1607" spans="1:8" ht="13.5" x14ac:dyDescent="0.25">
      <c r="A1607" s="3">
        <f>TITRES_STAT!B1610</f>
        <v>45117</v>
      </c>
      <c r="B1607" s="5">
        <f>TITRES_STAT!D1610</f>
        <v>3.2452000000000001</v>
      </c>
      <c r="C1607" s="2">
        <f t="shared" si="144"/>
        <v>3.2319184527896905</v>
      </c>
      <c r="D1607" s="2">
        <f t="shared" si="146"/>
        <v>3.2135998641606189</v>
      </c>
      <c r="E1607" s="2">
        <f t="shared" si="145"/>
        <v>1.8318588629071542E-2</v>
      </c>
      <c r="F1607" s="2">
        <f t="shared" si="149"/>
        <v>2.8737271779484003E-2</v>
      </c>
      <c r="G1607" s="2">
        <f t="shared" si="147"/>
        <v>-1.0418683150412462E-2</v>
      </c>
      <c r="H1607" s="2" t="str">
        <f t="shared" si="148"/>
        <v>Hold</v>
      </c>
    </row>
    <row r="1608" spans="1:8" ht="13.5" x14ac:dyDescent="0.25">
      <c r="A1608" s="3">
        <f>TITRES_STAT!B1611</f>
        <v>45118</v>
      </c>
      <c r="B1608" s="5">
        <f>TITRES_STAT!D1611</f>
        <v>3.2452000000000001</v>
      </c>
      <c r="C1608" s="2">
        <f t="shared" si="144"/>
        <v>3.2303771523605072</v>
      </c>
      <c r="D1608" s="2">
        <f t="shared" si="146"/>
        <v>3.2159406149635363</v>
      </c>
      <c r="E1608" s="2">
        <f t="shared" si="145"/>
        <v>1.4436537396970817E-2</v>
      </c>
      <c r="F1608" s="2">
        <f t="shared" si="149"/>
        <v>2.5877124902981365E-2</v>
      </c>
      <c r="G1608" s="2">
        <f t="shared" si="147"/>
        <v>-1.1440587506010548E-2</v>
      </c>
      <c r="H1608" s="2" t="str">
        <f t="shared" si="148"/>
        <v>Hold</v>
      </c>
    </row>
    <row r="1609" spans="1:8" ht="13.5" x14ac:dyDescent="0.25">
      <c r="A1609" s="3">
        <f>TITRES_STAT!B1612</f>
        <v>45119</v>
      </c>
      <c r="B1609" s="5">
        <f>TITRES_STAT!D1612</f>
        <v>3.2452000000000001</v>
      </c>
      <c r="C1609" s="2">
        <f t="shared" si="144"/>
        <v>3.229072975074275</v>
      </c>
      <c r="D1609" s="2">
        <f t="shared" si="146"/>
        <v>3.2181079768180894</v>
      </c>
      <c r="E1609" s="2">
        <f t="shared" si="145"/>
        <v>1.0964998256185687E-2</v>
      </c>
      <c r="F1609" s="2">
        <f t="shared" si="149"/>
        <v>2.2894699573622231E-2</v>
      </c>
      <c r="G1609" s="2">
        <f t="shared" si="147"/>
        <v>-1.1929701317436543E-2</v>
      </c>
      <c r="H1609" s="2" t="str">
        <f t="shared" si="148"/>
        <v>Hold</v>
      </c>
    </row>
    <row r="1610" spans="1:8" ht="13.5" x14ac:dyDescent="0.25">
      <c r="A1610" s="3">
        <f>TITRES_STAT!B1613</f>
        <v>45120</v>
      </c>
      <c r="B1610" s="5">
        <f>TITRES_STAT!D1613</f>
        <v>3.2452000000000001</v>
      </c>
      <c r="C1610" s="2">
        <f t="shared" si="144"/>
        <v>3.2279694404474633</v>
      </c>
      <c r="D1610" s="2">
        <f t="shared" si="146"/>
        <v>3.2201147933500827</v>
      </c>
      <c r="E1610" s="2">
        <f t="shared" si="145"/>
        <v>7.854647097380596E-3</v>
      </c>
      <c r="F1610" s="2">
        <f t="shared" si="149"/>
        <v>1.9886689078373904E-2</v>
      </c>
      <c r="G1610" s="2">
        <f t="shared" si="147"/>
        <v>-1.2032041980993308E-2</v>
      </c>
      <c r="H1610" s="2" t="str">
        <f t="shared" si="148"/>
        <v>Hold</v>
      </c>
    </row>
    <row r="1611" spans="1:8" ht="13.5" x14ac:dyDescent="0.25">
      <c r="A1611" s="3">
        <f>TITRES_STAT!B1614</f>
        <v>45121</v>
      </c>
      <c r="B1611" s="5">
        <f>TITRES_STAT!D1614</f>
        <v>3.2452000000000001</v>
      </c>
      <c r="C1611" s="2">
        <f t="shared" si="144"/>
        <v>3.2270356803786227</v>
      </c>
      <c r="D1611" s="2">
        <f t="shared" si="146"/>
        <v>3.2219729568056321</v>
      </c>
      <c r="E1611" s="2">
        <f t="shared" si="145"/>
        <v>5.0627235729905351E-3</v>
      </c>
      <c r="F1611" s="2">
        <f t="shared" si="149"/>
        <v>1.6921895977297232E-2</v>
      </c>
      <c r="G1611" s="2">
        <f t="shared" si="147"/>
        <v>-1.1859172404306697E-2</v>
      </c>
      <c r="H1611" s="2" t="str">
        <f t="shared" si="148"/>
        <v>Hold</v>
      </c>
    </row>
    <row r="1612" spans="1:8" ht="13.5" x14ac:dyDescent="0.25">
      <c r="A1612" s="3">
        <f>TITRES_STAT!B1615</f>
        <v>45124</v>
      </c>
      <c r="B1612" s="5">
        <f>TITRES_STAT!D1615</f>
        <v>3.2452000000000001</v>
      </c>
      <c r="C1612" s="2">
        <f t="shared" si="144"/>
        <v>3.2310301910896038</v>
      </c>
      <c r="D1612" s="2">
        <f t="shared" si="146"/>
        <v>3.2236934785237334</v>
      </c>
      <c r="E1612" s="2">
        <f t="shared" si="145"/>
        <v>7.3367125658703181E-3</v>
      </c>
      <c r="F1612" s="2">
        <f t="shared" si="149"/>
        <v>1.5004859295011851E-2</v>
      </c>
      <c r="G1612" s="2">
        <f t="shared" si="147"/>
        <v>-7.6681467291415326E-3</v>
      </c>
      <c r="H1612" s="2" t="str">
        <f t="shared" si="148"/>
        <v>Hold</v>
      </c>
    </row>
    <row r="1613" spans="1:8" ht="13.5" x14ac:dyDescent="0.25">
      <c r="A1613" s="3">
        <f>TITRES_STAT!B1616</f>
        <v>45125</v>
      </c>
      <c r="B1613" s="5">
        <f>TITRES_STAT!D1616</f>
        <v>3.2530000000000001</v>
      </c>
      <c r="C1613" s="2">
        <f t="shared" si="144"/>
        <v>3.2344101616912031</v>
      </c>
      <c r="D1613" s="2">
        <f t="shared" si="146"/>
        <v>3.2258643319664198</v>
      </c>
      <c r="E1613" s="2">
        <f t="shared" si="145"/>
        <v>8.5458297247833492E-3</v>
      </c>
      <c r="F1613" s="2">
        <f t="shared" si="149"/>
        <v>1.3713053380966152E-2</v>
      </c>
      <c r="G1613" s="2">
        <f t="shared" si="147"/>
        <v>-5.1672236561828028E-3</v>
      </c>
      <c r="H1613" s="2" t="str">
        <f t="shared" si="148"/>
        <v>Hold</v>
      </c>
    </row>
    <row r="1614" spans="1:8" ht="13.5" x14ac:dyDescent="0.25">
      <c r="A1614" s="3">
        <f>TITRES_STAT!B1617</f>
        <v>45127</v>
      </c>
      <c r="B1614" s="5">
        <f>TITRES_STAT!D1617</f>
        <v>3.2452000000000001</v>
      </c>
      <c r="C1614" s="2">
        <f t="shared" si="144"/>
        <v>3.2372701368156336</v>
      </c>
      <c r="D1614" s="2">
        <f t="shared" si="146"/>
        <v>3.227296603672611</v>
      </c>
      <c r="E1614" s="2">
        <f t="shared" si="145"/>
        <v>9.9735331430226282E-3</v>
      </c>
      <c r="F1614" s="2">
        <f t="shared" si="149"/>
        <v>1.2965149333377449E-2</v>
      </c>
      <c r="G1614" s="2">
        <f t="shared" si="147"/>
        <v>-2.9916161903548212E-3</v>
      </c>
      <c r="H1614" s="2" t="str">
        <f t="shared" si="148"/>
        <v>Hold</v>
      </c>
    </row>
    <row r="1615" spans="1:8" ht="13.5" x14ac:dyDescent="0.25">
      <c r="A1615" s="3">
        <f>TITRES_STAT!B1618</f>
        <v>45128</v>
      </c>
      <c r="B1615" s="5">
        <f>TITRES_STAT!D1618</f>
        <v>3.2452000000000001</v>
      </c>
      <c r="C1615" s="2">
        <f t="shared" ref="C1615:C1678" si="150">$C$4*B1605+C1614*(1-$C$4)</f>
        <v>3.2396901157670746</v>
      </c>
      <c r="D1615" s="2">
        <f t="shared" si="146"/>
        <v>3.2286227811783434</v>
      </c>
      <c r="E1615" s="2">
        <f t="shared" si="145"/>
        <v>1.1067334588731104E-2</v>
      </c>
      <c r="F1615" s="2">
        <f t="shared" si="149"/>
        <v>1.2585586384448181E-2</v>
      </c>
      <c r="G1615" s="2">
        <f t="shared" si="147"/>
        <v>-1.5182517957170773E-3</v>
      </c>
      <c r="H1615" s="2" t="str">
        <f t="shared" si="148"/>
        <v>Hold</v>
      </c>
    </row>
    <row r="1616" spans="1:8" ht="13.5" x14ac:dyDescent="0.25">
      <c r="A1616" s="3">
        <f>TITRES_STAT!B1619</f>
        <v>45131</v>
      </c>
      <c r="B1616" s="5">
        <f>TITRES_STAT!D1619</f>
        <v>3.2296999999999998</v>
      </c>
      <c r="C1616" s="2">
        <f t="shared" si="150"/>
        <v>3.2405377902644479</v>
      </c>
      <c r="D1616" s="2">
        <f t="shared" si="146"/>
        <v>3.228702575165133</v>
      </c>
      <c r="E1616" s="2">
        <f t="shared" si="145"/>
        <v>1.1835215099314844E-2</v>
      </c>
      <c r="F1616" s="2">
        <f t="shared" si="149"/>
        <v>1.2435512127421514E-2</v>
      </c>
      <c r="G1616" s="2">
        <f t="shared" si="147"/>
        <v>-6.0029702810666941E-4</v>
      </c>
      <c r="H1616" s="2" t="str">
        <f t="shared" si="148"/>
        <v>Hold</v>
      </c>
    </row>
    <row r="1617" spans="1:8" ht="13.5" x14ac:dyDescent="0.25">
      <c r="A1617" s="3">
        <f>TITRES_STAT!B1620</f>
        <v>45133</v>
      </c>
      <c r="B1617" s="5">
        <f>TITRES_STAT!D1620</f>
        <v>3.2219000000000002</v>
      </c>
      <c r="C1617" s="2">
        <f t="shared" si="150"/>
        <v>3.2412550533006868</v>
      </c>
      <c r="D1617" s="2">
        <f t="shared" si="146"/>
        <v>3.2281986807084566</v>
      </c>
      <c r="E1617" s="2">
        <f t="shared" si="145"/>
        <v>1.3056372592230137E-2</v>
      </c>
      <c r="F1617" s="2">
        <f t="shared" si="149"/>
        <v>1.2559684220383239E-2</v>
      </c>
      <c r="G1617" s="2">
        <f t="shared" si="147"/>
        <v>4.9668837184689736E-4</v>
      </c>
      <c r="H1617" s="2" t="str">
        <f t="shared" si="148"/>
        <v>Sell</v>
      </c>
    </row>
    <row r="1618" spans="1:8" ht="13.5" x14ac:dyDescent="0.25">
      <c r="A1618" s="3">
        <f>TITRES_STAT!B1621</f>
        <v>45134</v>
      </c>
      <c r="B1618" s="5">
        <f>TITRES_STAT!D1621</f>
        <v>3.2219000000000002</v>
      </c>
      <c r="C1618" s="2">
        <f t="shared" si="150"/>
        <v>3.2418619681775045</v>
      </c>
      <c r="D1618" s="2">
        <f t="shared" si="146"/>
        <v>3.2277321117670894</v>
      </c>
      <c r="E1618" s="2">
        <f t="shared" si="145"/>
        <v>1.4129856410415087E-2</v>
      </c>
      <c r="F1618" s="2">
        <f t="shared" si="149"/>
        <v>1.2873718658389609E-2</v>
      </c>
      <c r="G1618" s="2">
        <f t="shared" si="147"/>
        <v>1.2561377520254775E-3</v>
      </c>
      <c r="H1618" s="2" t="str">
        <f t="shared" si="148"/>
        <v>Sell</v>
      </c>
    </row>
    <row r="1619" spans="1:8" ht="13.5" x14ac:dyDescent="0.25">
      <c r="A1619" s="3">
        <f>TITRES_STAT!B1622</f>
        <v>45135</v>
      </c>
      <c r="B1619" s="5">
        <f>TITRES_STAT!D1622</f>
        <v>3.1831</v>
      </c>
      <c r="C1619" s="2">
        <f t="shared" si="150"/>
        <v>3.2423755115348118</v>
      </c>
      <c r="D1619" s="2">
        <f t="shared" si="146"/>
        <v>3.2244260294139719</v>
      </c>
      <c r="E1619" s="2">
        <f t="shared" si="145"/>
        <v>1.794948212083991E-2</v>
      </c>
      <c r="F1619" s="2">
        <f t="shared" si="149"/>
        <v>1.3888871350879671E-2</v>
      </c>
      <c r="G1619" s="2">
        <f t="shared" si="147"/>
        <v>4.0606107699602389E-3</v>
      </c>
      <c r="H1619" s="2" t="str">
        <f t="shared" si="148"/>
        <v>Sell</v>
      </c>
    </row>
    <row r="1620" spans="1:8" ht="13.5" x14ac:dyDescent="0.25">
      <c r="A1620" s="3">
        <f>TITRES_STAT!B1623</f>
        <v>45138</v>
      </c>
      <c r="B1620" s="5">
        <f>TITRES_STAT!D1623</f>
        <v>3.2648999999999999</v>
      </c>
      <c r="C1620" s="2">
        <f t="shared" si="150"/>
        <v>3.2428100482217639</v>
      </c>
      <c r="D1620" s="2">
        <f t="shared" si="146"/>
        <v>3.2274241013092331</v>
      </c>
      <c r="E1620" s="2">
        <f t="shared" si="145"/>
        <v>1.5385946912530812E-2</v>
      </c>
      <c r="F1620" s="2">
        <f t="shared" si="149"/>
        <v>1.4188286463209901E-2</v>
      </c>
      <c r="G1620" s="2">
        <f t="shared" si="147"/>
        <v>1.1976604493209118E-3</v>
      </c>
      <c r="H1620" s="2" t="str">
        <f t="shared" si="148"/>
        <v>Sell</v>
      </c>
    </row>
    <row r="1621" spans="1:8" ht="13.5" x14ac:dyDescent="0.25">
      <c r="A1621" s="3">
        <f>TITRES_STAT!B1624</f>
        <v>45139</v>
      </c>
      <c r="B1621" s="5">
        <f>TITRES_STAT!D1624</f>
        <v>3.222</v>
      </c>
      <c r="C1621" s="2">
        <f t="shared" si="150"/>
        <v>3.2431777331107234</v>
      </c>
      <c r="D1621" s="2">
        <f t="shared" si="146"/>
        <v>3.2270223160270675</v>
      </c>
      <c r="E1621" s="2">
        <f t="shared" si="145"/>
        <v>1.6155417083655976E-2</v>
      </c>
      <c r="F1621" s="2">
        <f t="shared" si="149"/>
        <v>1.4581712587299117E-2</v>
      </c>
      <c r="G1621" s="2">
        <f t="shared" si="147"/>
        <v>1.5737044963568588E-3</v>
      </c>
      <c r="H1621" s="2" t="str">
        <f t="shared" si="148"/>
        <v>Sell</v>
      </c>
    </row>
    <row r="1622" spans="1:8" ht="13.5" x14ac:dyDescent="0.25">
      <c r="A1622" s="3">
        <f>TITRES_STAT!B1625</f>
        <v>45140</v>
      </c>
      <c r="B1622" s="5">
        <f>TITRES_STAT!D1625</f>
        <v>3.2391999999999999</v>
      </c>
      <c r="C1622" s="2">
        <f t="shared" si="150"/>
        <v>3.243488851093689</v>
      </c>
      <c r="D1622" s="2">
        <f t="shared" si="146"/>
        <v>3.2279243666917288</v>
      </c>
      <c r="E1622" s="2">
        <f t="shared" si="145"/>
        <v>1.5564484401960232E-2</v>
      </c>
      <c r="F1622" s="2">
        <f t="shared" si="149"/>
        <v>1.4778266950231342E-2</v>
      </c>
      <c r="G1622" s="2">
        <f t="shared" si="147"/>
        <v>7.8621745172889092E-4</v>
      </c>
      <c r="H1622" s="2" t="str">
        <f t="shared" si="148"/>
        <v>Sell</v>
      </c>
    </row>
    <row r="1623" spans="1:8" ht="13.5" x14ac:dyDescent="0.25">
      <c r="A1623" s="3">
        <f>TITRES_STAT!B1626</f>
        <v>45141</v>
      </c>
      <c r="B1623" s="5">
        <f>TITRES_STAT!D1626</f>
        <v>3.2391999999999999</v>
      </c>
      <c r="C1623" s="2">
        <f t="shared" si="150"/>
        <v>3.244952104771583</v>
      </c>
      <c r="D1623" s="2">
        <f t="shared" si="146"/>
        <v>3.2287595987886375</v>
      </c>
      <c r="E1623" s="2">
        <f t="shared" si="145"/>
        <v>1.6192505982945526E-2</v>
      </c>
      <c r="F1623" s="2">
        <f t="shared" si="149"/>
        <v>1.506111475677418E-2</v>
      </c>
      <c r="G1623" s="2">
        <f t="shared" si="147"/>
        <v>1.1313912261713462E-3</v>
      </c>
      <c r="H1623" s="2" t="str">
        <f t="shared" si="148"/>
        <v>Sell</v>
      </c>
    </row>
    <row r="1624" spans="1:8" ht="13.5" x14ac:dyDescent="0.25">
      <c r="A1624" s="3">
        <f>TITRES_STAT!B1627</f>
        <v>45142</v>
      </c>
      <c r="B1624" s="5">
        <f>TITRES_STAT!D1627</f>
        <v>3.1789999999999998</v>
      </c>
      <c r="C1624" s="2">
        <f t="shared" si="150"/>
        <v>3.244990242499032</v>
      </c>
      <c r="D1624" s="2">
        <f t="shared" si="146"/>
        <v>3.2250737025820717</v>
      </c>
      <c r="E1624" s="2">
        <f t="shared" si="145"/>
        <v>1.9916539916960296E-2</v>
      </c>
      <c r="F1624" s="2">
        <f t="shared" si="149"/>
        <v>1.6032199788811406E-2</v>
      </c>
      <c r="G1624" s="2">
        <f t="shared" si="147"/>
        <v>3.8843401281488908E-3</v>
      </c>
      <c r="H1624" s="2" t="str">
        <f t="shared" si="148"/>
        <v>Sell</v>
      </c>
    </row>
    <row r="1625" spans="1:8" ht="13.5" x14ac:dyDescent="0.25">
      <c r="A1625" s="3">
        <f>TITRES_STAT!B1628</f>
        <v>45145</v>
      </c>
      <c r="B1625" s="5">
        <f>TITRES_STAT!D1628</f>
        <v>3.2305999999999999</v>
      </c>
      <c r="C1625" s="2">
        <f t="shared" si="150"/>
        <v>3.2450225128837964</v>
      </c>
      <c r="D1625" s="2">
        <f t="shared" si="146"/>
        <v>3.2254830579463629</v>
      </c>
      <c r="E1625" s="2">
        <f t="shared" si="145"/>
        <v>1.9539454937433476E-2</v>
      </c>
      <c r="F1625" s="2">
        <f t="shared" si="149"/>
        <v>1.6733650818535818E-2</v>
      </c>
      <c r="G1625" s="2">
        <f t="shared" si="147"/>
        <v>2.8058041188976576E-3</v>
      </c>
      <c r="H1625" s="2" t="str">
        <f t="shared" si="148"/>
        <v>Sell</v>
      </c>
    </row>
    <row r="1626" spans="1:8" ht="13.5" x14ac:dyDescent="0.25">
      <c r="A1626" s="3">
        <f>TITRES_STAT!B1629</f>
        <v>45146</v>
      </c>
      <c r="B1626" s="5">
        <f>TITRES_STAT!D1629</f>
        <v>3.1789999999999998</v>
      </c>
      <c r="C1626" s="2">
        <f t="shared" si="150"/>
        <v>3.2426652032093664</v>
      </c>
      <c r="D1626" s="2">
        <f t="shared" si="146"/>
        <v>3.2220398684688547</v>
      </c>
      <c r="E1626" s="2">
        <f t="shared" si="145"/>
        <v>2.0625334740511647E-2</v>
      </c>
      <c r="F1626" s="2">
        <f t="shared" si="149"/>
        <v>1.7511987602930983E-2</v>
      </c>
      <c r="G1626" s="2">
        <f t="shared" si="147"/>
        <v>3.1133471375806646E-3</v>
      </c>
      <c r="H1626" s="2" t="str">
        <f t="shared" si="148"/>
        <v>Sell</v>
      </c>
    </row>
    <row r="1627" spans="1:8" ht="13.5" x14ac:dyDescent="0.25">
      <c r="A1627" s="3">
        <f>TITRES_STAT!B1630</f>
        <v>45147</v>
      </c>
      <c r="B1627" s="5">
        <f>TITRES_STAT!D1630</f>
        <v>3.222</v>
      </c>
      <c r="C1627" s="2">
        <f t="shared" si="150"/>
        <v>3.2394705565617716</v>
      </c>
      <c r="D1627" s="2">
        <f t="shared" si="146"/>
        <v>3.2220369152489394</v>
      </c>
      <c r="E1627" s="2">
        <f t="shared" si="145"/>
        <v>1.7433641312832204E-2</v>
      </c>
      <c r="F1627" s="2">
        <f t="shared" si="149"/>
        <v>1.7496318344911228E-2</v>
      </c>
      <c r="G1627" s="2">
        <f t="shared" si="147"/>
        <v>-6.2677032079024031E-5</v>
      </c>
      <c r="H1627" s="2" t="str">
        <f t="shared" si="148"/>
        <v>Hold</v>
      </c>
    </row>
    <row r="1628" spans="1:8" ht="13.5" x14ac:dyDescent="0.25">
      <c r="A1628" s="3">
        <f>TITRES_STAT!B1631</f>
        <v>45148</v>
      </c>
      <c r="B1628" s="5">
        <f>TITRES_STAT!D1631</f>
        <v>3.222</v>
      </c>
      <c r="C1628" s="2">
        <f t="shared" si="150"/>
        <v>3.2367673940138069</v>
      </c>
      <c r="D1628" s="2">
        <f t="shared" si="146"/>
        <v>3.2220341807860549</v>
      </c>
      <c r="E1628" s="2">
        <f t="shared" ref="E1628:E1691" si="151">C1628-D1628</f>
        <v>1.4733213227752007E-2</v>
      </c>
      <c r="F1628" s="2">
        <f t="shared" si="149"/>
        <v>1.6943697321479385E-2</v>
      </c>
      <c r="G1628" s="2">
        <f t="shared" si="147"/>
        <v>-2.2104840937273787E-3</v>
      </c>
      <c r="H1628" s="2" t="str">
        <f t="shared" si="148"/>
        <v>Hold</v>
      </c>
    </row>
    <row r="1629" spans="1:8" ht="13.5" x14ac:dyDescent="0.25">
      <c r="A1629" s="3">
        <f>TITRES_STAT!B1632</f>
        <v>45149</v>
      </c>
      <c r="B1629" s="5">
        <f>TITRES_STAT!D1632</f>
        <v>3.2391999999999999</v>
      </c>
      <c r="C1629" s="2">
        <f t="shared" si="150"/>
        <v>3.2285108718578366</v>
      </c>
      <c r="D1629" s="2">
        <f t="shared" ref="D1629:D1692" si="152">$D$4*B1629+(1-$D$4)*D1628</f>
        <v>3.2233057229500508</v>
      </c>
      <c r="E1629" s="2">
        <f t="shared" si="151"/>
        <v>5.2051489077857838E-3</v>
      </c>
      <c r="F1629" s="2">
        <f t="shared" si="149"/>
        <v>1.4595987638740666E-2</v>
      </c>
      <c r="G1629" s="2">
        <f t="shared" si="147"/>
        <v>-9.390838730954882E-3</v>
      </c>
      <c r="H1629" s="2" t="str">
        <f t="shared" si="148"/>
        <v>Hold</v>
      </c>
    </row>
    <row r="1630" spans="1:8" ht="13.5" x14ac:dyDescent="0.25">
      <c r="A1630" s="3">
        <f>TITRES_STAT!B1633</f>
        <v>45152</v>
      </c>
      <c r="B1630" s="5">
        <f>TITRES_STAT!D1633</f>
        <v>3.2477999999999998</v>
      </c>
      <c r="C1630" s="2">
        <f t="shared" si="150"/>
        <v>3.2341091992643234</v>
      </c>
      <c r="D1630" s="2">
        <f t="shared" si="152"/>
        <v>3.2251201138426397</v>
      </c>
      <c r="E1630" s="2">
        <f t="shared" si="151"/>
        <v>8.9890854216836402E-3</v>
      </c>
      <c r="F1630" s="2">
        <f t="shared" si="149"/>
        <v>1.3474607195329263E-2</v>
      </c>
      <c r="G1630" s="2">
        <f t="shared" si="147"/>
        <v>-4.4855217736456225E-3</v>
      </c>
      <c r="H1630" s="2" t="str">
        <f t="shared" si="148"/>
        <v>Hold</v>
      </c>
    </row>
    <row r="1631" spans="1:8" ht="13.5" x14ac:dyDescent="0.25">
      <c r="A1631" s="3">
        <f>TITRES_STAT!B1634</f>
        <v>45153</v>
      </c>
      <c r="B1631" s="5">
        <f>TITRES_STAT!D1634</f>
        <v>3.222</v>
      </c>
      <c r="C1631" s="2">
        <f t="shared" si="150"/>
        <v>3.2322462455313503</v>
      </c>
      <c r="D1631" s="2">
        <f t="shared" si="152"/>
        <v>3.2248889942987407</v>
      </c>
      <c r="E1631" s="2">
        <f t="shared" si="151"/>
        <v>7.3572512326096628E-3</v>
      </c>
      <c r="F1631" s="2">
        <f t="shared" si="149"/>
        <v>1.2251136002785342E-2</v>
      </c>
      <c r="G1631" s="2">
        <f t="shared" si="147"/>
        <v>-4.8938847701756796E-3</v>
      </c>
      <c r="H1631" s="2" t="str">
        <f t="shared" si="148"/>
        <v>Hold</v>
      </c>
    </row>
    <row r="1632" spans="1:8" ht="13.5" x14ac:dyDescent="0.25">
      <c r="A1632" s="3">
        <f>TITRES_STAT!B1635</f>
        <v>45154</v>
      </c>
      <c r="B1632" s="5">
        <f>TITRES_STAT!D1635</f>
        <v>3.1189</v>
      </c>
      <c r="C1632" s="2">
        <f t="shared" si="150"/>
        <v>3.2333160539111425</v>
      </c>
      <c r="D1632" s="2">
        <f t="shared" si="152"/>
        <v>3.2170379576840191</v>
      </c>
      <c r="E1632" s="2">
        <f t="shared" si="151"/>
        <v>1.6278096227123395E-2</v>
      </c>
      <c r="F1632" s="2">
        <f t="shared" si="149"/>
        <v>1.3056528047652952E-2</v>
      </c>
      <c r="G1632" s="2">
        <f t="shared" si="147"/>
        <v>3.221568179470443E-3</v>
      </c>
      <c r="H1632" s="2" t="str">
        <f t="shared" si="148"/>
        <v>Sell</v>
      </c>
    </row>
    <row r="1633" spans="1:8" ht="13.5" x14ac:dyDescent="0.25">
      <c r="A1633" s="3">
        <f>TITRES_STAT!B1636</f>
        <v>45155</v>
      </c>
      <c r="B1633" s="5">
        <f>TITRES_STAT!D1636</f>
        <v>3.1876000000000002</v>
      </c>
      <c r="C1633" s="2">
        <f t="shared" si="150"/>
        <v>3.2342212763863514</v>
      </c>
      <c r="D1633" s="2">
        <f t="shared" si="152"/>
        <v>3.2148573682259438</v>
      </c>
      <c r="E1633" s="2">
        <f t="shared" si="151"/>
        <v>1.9363908160407561E-2</v>
      </c>
      <c r="F1633" s="2">
        <f t="shared" si="149"/>
        <v>1.4318004070203874E-2</v>
      </c>
      <c r="G1633" s="2">
        <f t="shared" si="147"/>
        <v>5.0459040902036869E-3</v>
      </c>
      <c r="H1633" s="2" t="str">
        <f t="shared" si="148"/>
        <v>Sell</v>
      </c>
    </row>
    <row r="1634" spans="1:8" ht="13.5" x14ac:dyDescent="0.25">
      <c r="A1634" s="3">
        <f>TITRES_STAT!B1637</f>
        <v>45156</v>
      </c>
      <c r="B1634" s="5">
        <f>TITRES_STAT!D1637</f>
        <v>3.1876000000000002</v>
      </c>
      <c r="C1634" s="2">
        <f t="shared" si="150"/>
        <v>3.225725695403836</v>
      </c>
      <c r="D1634" s="2">
        <f t="shared" si="152"/>
        <v>3.2128383039129109</v>
      </c>
      <c r="E1634" s="2">
        <f t="shared" si="151"/>
        <v>1.2887391490925104E-2</v>
      </c>
      <c r="F1634" s="2">
        <f t="shared" si="149"/>
        <v>1.4031881554348121E-2</v>
      </c>
      <c r="G1634" s="2">
        <f t="shared" si="147"/>
        <v>-1.1444900634230166E-3</v>
      </c>
      <c r="H1634" s="2" t="str">
        <f t="shared" si="148"/>
        <v>Hold</v>
      </c>
    </row>
    <row r="1635" spans="1:8" ht="13.5" x14ac:dyDescent="0.25">
      <c r="A1635" s="3">
        <f>TITRES_STAT!B1638</f>
        <v>45159</v>
      </c>
      <c r="B1635" s="5">
        <f>TITRES_STAT!D1638</f>
        <v>3.1876000000000002</v>
      </c>
      <c r="C1635" s="2">
        <f t="shared" si="150"/>
        <v>3.2264755884186305</v>
      </c>
      <c r="D1635" s="2">
        <f t="shared" si="152"/>
        <v>3.2109687999193621</v>
      </c>
      <c r="E1635" s="2">
        <f t="shared" si="151"/>
        <v>1.5506788499268342E-2</v>
      </c>
      <c r="F1635" s="2">
        <f t="shared" si="149"/>
        <v>1.4326862943332167E-2</v>
      </c>
      <c r="G1635" s="2">
        <f t="shared" si="147"/>
        <v>1.1799255559361756E-3</v>
      </c>
      <c r="H1635" s="2" t="str">
        <f t="shared" si="148"/>
        <v>Sell</v>
      </c>
    </row>
    <row r="1636" spans="1:8" ht="13.5" x14ac:dyDescent="0.25">
      <c r="A1636" s="3">
        <f>TITRES_STAT!B1639</f>
        <v>45160</v>
      </c>
      <c r="B1636" s="5">
        <f>TITRES_STAT!D1639</f>
        <v>3.1789999999999998</v>
      </c>
      <c r="C1636" s="2">
        <f t="shared" si="150"/>
        <v>3.2191716517388413</v>
      </c>
      <c r="D1636" s="2">
        <f t="shared" si="152"/>
        <v>3.2086007406660761</v>
      </c>
      <c r="E1636" s="2">
        <f t="shared" si="151"/>
        <v>1.0570911072765199E-2</v>
      </c>
      <c r="F1636" s="2">
        <f t="shared" si="149"/>
        <v>1.3575672569218773E-2</v>
      </c>
      <c r="G1636" s="2">
        <f t="shared" ref="G1636:G1699" si="153">E1636-F1636</f>
        <v>-3.0047614964535743E-3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45161</v>
      </c>
      <c r="B1637" s="5">
        <f>TITRES_STAT!D1640</f>
        <v>3.1962000000000002</v>
      </c>
      <c r="C1637" s="2">
        <f t="shared" si="150"/>
        <v>3.2196067822405579</v>
      </c>
      <c r="D1637" s="2">
        <f t="shared" si="152"/>
        <v>3.2076821672834037</v>
      </c>
      <c r="E1637" s="2">
        <f t="shared" si="151"/>
        <v>1.1924614957154134E-2</v>
      </c>
      <c r="F1637" s="2">
        <f t="shared" ref="F1637:F1700" si="155">(E1637*(2/(10)))+((1-(2/10))*F1636)</f>
        <v>1.3245461046805847E-2</v>
      </c>
      <c r="G1637" s="2">
        <f t="shared" si="153"/>
        <v>-1.3208460896517137E-3</v>
      </c>
      <c r="H1637" s="2" t="str">
        <f t="shared" si="154"/>
        <v>Hold</v>
      </c>
    </row>
    <row r="1638" spans="1:8" ht="13.5" x14ac:dyDescent="0.25">
      <c r="A1638" s="3">
        <f>TITRES_STAT!B1641</f>
        <v>45162</v>
      </c>
      <c r="B1638" s="5">
        <f>TITRES_STAT!D1641</f>
        <v>3.2391999999999999</v>
      </c>
      <c r="C1638" s="2">
        <f t="shared" si="150"/>
        <v>3.2199749695881641</v>
      </c>
      <c r="D1638" s="2">
        <f t="shared" si="152"/>
        <v>3.2100168215587068</v>
      </c>
      <c r="E1638" s="2">
        <f t="shared" si="151"/>
        <v>9.95814802945727E-3</v>
      </c>
      <c r="F1638" s="2">
        <f t="shared" si="155"/>
        <v>1.2587998443336131E-2</v>
      </c>
      <c r="G1638" s="2">
        <f t="shared" si="153"/>
        <v>-2.6298504138788613E-3</v>
      </c>
      <c r="H1638" s="2" t="str">
        <f t="shared" si="154"/>
        <v>Hold</v>
      </c>
    </row>
    <row r="1639" spans="1:8" ht="13.5" x14ac:dyDescent="0.25">
      <c r="A1639" s="3">
        <f>TITRES_STAT!B1642</f>
        <v>45163</v>
      </c>
      <c r="B1639" s="5">
        <f>TITRES_STAT!D1642</f>
        <v>3.2048000000000001</v>
      </c>
      <c r="C1639" s="2">
        <f t="shared" si="150"/>
        <v>3.2229326665746005</v>
      </c>
      <c r="D1639" s="2">
        <f t="shared" si="152"/>
        <v>3.2096303903321362</v>
      </c>
      <c r="E1639" s="2">
        <f t="shared" si="151"/>
        <v>1.3302276242464384E-2</v>
      </c>
      <c r="F1639" s="2">
        <f t="shared" si="155"/>
        <v>1.2730854003161781E-2</v>
      </c>
      <c r="G1639" s="2">
        <f t="shared" si="153"/>
        <v>5.7142223930260229E-4</v>
      </c>
      <c r="H1639" s="2" t="str">
        <f t="shared" si="154"/>
        <v>Sell</v>
      </c>
    </row>
    <row r="1640" spans="1:8" ht="13.5" x14ac:dyDescent="0.25">
      <c r="A1640" s="3">
        <f>TITRES_STAT!B1643</f>
        <v>45166</v>
      </c>
      <c r="B1640" s="5">
        <f>TITRES_STAT!D1643</f>
        <v>3.2048000000000001</v>
      </c>
      <c r="C1640" s="2">
        <f t="shared" si="150"/>
        <v>3.2267584101785083</v>
      </c>
      <c r="D1640" s="2">
        <f t="shared" si="152"/>
        <v>3.2092725836408666</v>
      </c>
      <c r="E1640" s="2">
        <f t="shared" si="151"/>
        <v>1.7485826537641636E-2</v>
      </c>
      <c r="F1640" s="2">
        <f t="shared" si="155"/>
        <v>1.3681848510057753E-2</v>
      </c>
      <c r="G1640" s="2">
        <f t="shared" si="153"/>
        <v>3.8039780275838826E-3</v>
      </c>
      <c r="H1640" s="2" t="str">
        <f t="shared" si="154"/>
        <v>Sell</v>
      </c>
    </row>
    <row r="1641" spans="1:8" ht="13.5" x14ac:dyDescent="0.25">
      <c r="A1641" s="3">
        <f>TITRES_STAT!B1644</f>
        <v>45167</v>
      </c>
      <c r="B1641" s="5">
        <f>TITRES_STAT!D1644</f>
        <v>3.2048000000000001</v>
      </c>
      <c r="C1641" s="2">
        <f t="shared" si="150"/>
        <v>3.2260263470741224</v>
      </c>
      <c r="D1641" s="2">
        <f t="shared" si="152"/>
        <v>3.2089412811489506</v>
      </c>
      <c r="E1641" s="2">
        <f t="shared" si="151"/>
        <v>1.7085065925171783E-2</v>
      </c>
      <c r="F1641" s="2">
        <f t="shared" si="155"/>
        <v>1.436249199308056E-2</v>
      </c>
      <c r="G1641" s="2">
        <f t="shared" si="153"/>
        <v>2.7225739320912226E-3</v>
      </c>
      <c r="H1641" s="2" t="str">
        <f t="shared" si="154"/>
        <v>Sell</v>
      </c>
    </row>
    <row r="1642" spans="1:8" ht="13.5" x14ac:dyDescent="0.25">
      <c r="A1642" s="3">
        <f>TITRES_STAT!B1645</f>
        <v>45168</v>
      </c>
      <c r="B1642" s="5">
        <f>TITRES_STAT!D1645</f>
        <v>3.2134</v>
      </c>
      <c r="C1642" s="2">
        <f t="shared" si="150"/>
        <v>3.2095453706011803</v>
      </c>
      <c r="D1642" s="2">
        <f t="shared" si="152"/>
        <v>3.2092715566193988</v>
      </c>
      <c r="E1642" s="2">
        <f t="shared" si="151"/>
        <v>2.7381398178150107E-4</v>
      </c>
      <c r="F1642" s="2">
        <f t="shared" si="155"/>
        <v>1.1544756390820749E-2</v>
      </c>
      <c r="G1642" s="2">
        <f t="shared" si="153"/>
        <v>-1.1270942409039248E-2</v>
      </c>
      <c r="H1642" s="2" t="str">
        <f t="shared" si="154"/>
        <v>Hold</v>
      </c>
    </row>
    <row r="1643" spans="1:8" ht="13.5" x14ac:dyDescent="0.25">
      <c r="A1643" s="3">
        <f>TITRES_STAT!B1646</f>
        <v>45169</v>
      </c>
      <c r="B1643" s="5">
        <f>TITRES_STAT!D1646</f>
        <v>3.2134</v>
      </c>
      <c r="C1643" s="2">
        <f t="shared" si="150"/>
        <v>3.2061691597394604</v>
      </c>
      <c r="D1643" s="2">
        <f t="shared" si="152"/>
        <v>3.2095773672401844</v>
      </c>
      <c r="E1643" s="2">
        <f t="shared" si="151"/>
        <v>-3.4082075007240142E-3</v>
      </c>
      <c r="F1643" s="2">
        <f t="shared" si="155"/>
        <v>8.5541636125117965E-3</v>
      </c>
      <c r="G1643" s="2">
        <f t="shared" si="153"/>
        <v>-1.1962371113235811E-2</v>
      </c>
      <c r="H1643" s="2" t="str">
        <f t="shared" si="154"/>
        <v>Hold</v>
      </c>
    </row>
    <row r="1644" spans="1:8" ht="13.5" x14ac:dyDescent="0.25">
      <c r="A1644" s="3">
        <f>TITRES_STAT!B1647</f>
        <v>45170</v>
      </c>
      <c r="B1644" s="5">
        <f>TITRES_STAT!D1647</f>
        <v>3.2391999999999999</v>
      </c>
      <c r="C1644" s="2">
        <f t="shared" si="150"/>
        <v>3.2033123659333897</v>
      </c>
      <c r="D1644" s="2">
        <f t="shared" si="152"/>
        <v>3.2117716363335038</v>
      </c>
      <c r="E1644" s="2">
        <f t="shared" si="151"/>
        <v>-8.4592704001140717E-3</v>
      </c>
      <c r="F1644" s="2">
        <f t="shared" si="155"/>
        <v>5.1514768099866232E-3</v>
      </c>
      <c r="G1644" s="2">
        <f t="shared" si="153"/>
        <v>-1.3610747210100695E-2</v>
      </c>
      <c r="H1644" s="2" t="str">
        <f t="shared" si="154"/>
        <v>Hold</v>
      </c>
    </row>
    <row r="1645" spans="1:8" ht="13.5" x14ac:dyDescent="0.25">
      <c r="A1645" s="3">
        <f>TITRES_STAT!B1648</f>
        <v>45173</v>
      </c>
      <c r="B1645" s="5">
        <f>TITRES_STAT!D1648</f>
        <v>3.2134</v>
      </c>
      <c r="C1645" s="2">
        <f t="shared" si="150"/>
        <v>3.2008950788667145</v>
      </c>
      <c r="D1645" s="2">
        <f t="shared" si="152"/>
        <v>3.2118922558643557</v>
      </c>
      <c r="E1645" s="2">
        <f t="shared" si="151"/>
        <v>-1.0997176997641134E-2</v>
      </c>
      <c r="F1645" s="2">
        <f t="shared" si="155"/>
        <v>1.9217460484610722E-3</v>
      </c>
      <c r="G1645" s="2">
        <f t="shared" si="153"/>
        <v>-1.2918923046102206E-2</v>
      </c>
      <c r="H1645" s="2" t="str">
        <f t="shared" si="154"/>
        <v>Hold</v>
      </c>
    </row>
    <row r="1646" spans="1:8" ht="13.5" x14ac:dyDescent="0.25">
      <c r="A1646" s="3">
        <f>TITRES_STAT!B1649</f>
        <v>45174</v>
      </c>
      <c r="B1646" s="5">
        <f>TITRES_STAT!D1649</f>
        <v>3.1962000000000002</v>
      </c>
      <c r="C1646" s="2">
        <f t="shared" si="150"/>
        <v>3.1975266051949123</v>
      </c>
      <c r="D1646" s="2">
        <f t="shared" si="152"/>
        <v>3.2107298665410697</v>
      </c>
      <c r="E1646" s="2">
        <f t="shared" si="151"/>
        <v>-1.3203261346157458E-2</v>
      </c>
      <c r="F1646" s="2">
        <f t="shared" si="155"/>
        <v>-1.1032554304626337E-3</v>
      </c>
      <c r="G1646" s="2">
        <f t="shared" si="153"/>
        <v>-1.2100005915694824E-2</v>
      </c>
      <c r="H1646" s="2" t="str">
        <f t="shared" si="154"/>
        <v>Hold</v>
      </c>
    </row>
    <row r="1647" spans="1:8" ht="13.5" x14ac:dyDescent="0.25">
      <c r="A1647" s="3">
        <f>TITRES_STAT!B1650</f>
        <v>45175</v>
      </c>
      <c r="B1647" s="5">
        <f>TITRES_STAT!D1650</f>
        <v>3.1789999999999998</v>
      </c>
      <c r="C1647" s="2">
        <f t="shared" si="150"/>
        <v>3.1973225120880029</v>
      </c>
      <c r="D1647" s="2">
        <f t="shared" si="152"/>
        <v>3.2083795060565459</v>
      </c>
      <c r="E1647" s="2">
        <f t="shared" si="151"/>
        <v>-1.1056993968542983E-2</v>
      </c>
      <c r="F1647" s="2">
        <f t="shared" si="155"/>
        <v>-3.0940031380787035E-3</v>
      </c>
      <c r="G1647" s="2">
        <f t="shared" si="153"/>
        <v>-7.9629908304642803E-3</v>
      </c>
      <c r="H1647" s="2" t="str">
        <f t="shared" si="154"/>
        <v>Hold</v>
      </c>
    </row>
    <row r="1648" spans="1:8" ht="13.5" x14ac:dyDescent="0.25">
      <c r="A1648" s="3">
        <f>TITRES_STAT!B1651</f>
        <v>45176</v>
      </c>
      <c r="B1648" s="5">
        <f>TITRES_STAT!D1651</f>
        <v>3.1789999999999998</v>
      </c>
      <c r="C1648" s="2">
        <f t="shared" si="150"/>
        <v>3.2037652025360024</v>
      </c>
      <c r="D1648" s="2">
        <f t="shared" si="152"/>
        <v>3.2062032463486534</v>
      </c>
      <c r="E1648" s="2">
        <f t="shared" si="151"/>
        <v>-2.4380438126510029E-3</v>
      </c>
      <c r="F1648" s="2">
        <f t="shared" si="155"/>
        <v>-2.9628112729931633E-3</v>
      </c>
      <c r="G1648" s="2">
        <f t="shared" si="153"/>
        <v>5.2476746034216043E-4</v>
      </c>
      <c r="H1648" s="2" t="str">
        <f t="shared" si="154"/>
        <v>Sell</v>
      </c>
    </row>
    <row r="1649" spans="1:8" ht="13.5" x14ac:dyDescent="0.25">
      <c r="A1649" s="3">
        <f>TITRES_STAT!B1652</f>
        <v>45177</v>
      </c>
      <c r="B1649" s="5">
        <f>TITRES_STAT!D1652</f>
        <v>3.1789999999999998</v>
      </c>
      <c r="C1649" s="2">
        <f t="shared" si="150"/>
        <v>3.2039244021458479</v>
      </c>
      <c r="D1649" s="2">
        <f t="shared" si="152"/>
        <v>3.2041881910635679</v>
      </c>
      <c r="E1649" s="2">
        <f t="shared" si="151"/>
        <v>-2.6378891771994262E-4</v>
      </c>
      <c r="F1649" s="2">
        <f t="shared" si="155"/>
        <v>-2.4230068019385192E-3</v>
      </c>
      <c r="G1649" s="2">
        <f t="shared" si="153"/>
        <v>2.1592178842185766E-3</v>
      </c>
      <c r="H1649" s="2" t="str">
        <f t="shared" si="154"/>
        <v>Sell</v>
      </c>
    </row>
    <row r="1650" spans="1:8" ht="13.5" x14ac:dyDescent="0.25">
      <c r="A1650" s="3">
        <f>TITRES_STAT!B1653</f>
        <v>45180</v>
      </c>
      <c r="B1650" s="5">
        <f>TITRES_STAT!D1653</f>
        <v>3.1617999999999999</v>
      </c>
      <c r="C1650" s="2">
        <f t="shared" si="150"/>
        <v>3.2040591095080249</v>
      </c>
      <c r="D1650" s="2">
        <f t="shared" si="152"/>
        <v>3.2010483250588591</v>
      </c>
      <c r="E1650" s="2">
        <f t="shared" si="151"/>
        <v>3.0107844491658042E-3</v>
      </c>
      <c r="F1650" s="2">
        <f t="shared" si="155"/>
        <v>-1.3362485517176546E-3</v>
      </c>
      <c r="G1650" s="2">
        <f t="shared" si="153"/>
        <v>4.3470330008834584E-3</v>
      </c>
      <c r="H1650" s="2" t="str">
        <f t="shared" si="154"/>
        <v>Sell</v>
      </c>
    </row>
    <row r="1651" spans="1:8" ht="13.5" x14ac:dyDescent="0.25">
      <c r="A1651" s="3">
        <f>TITRES_STAT!B1654</f>
        <v>45181</v>
      </c>
      <c r="B1651" s="5">
        <f>TITRES_STAT!D1654</f>
        <v>3.1617999999999999</v>
      </c>
      <c r="C1651" s="2">
        <f t="shared" si="150"/>
        <v>3.2041730926606364</v>
      </c>
      <c r="D1651" s="2">
        <f t="shared" si="152"/>
        <v>3.1981410417211658</v>
      </c>
      <c r="E1651" s="2">
        <f t="shared" si="151"/>
        <v>6.0320509394706789E-3</v>
      </c>
      <c r="F1651" s="2">
        <f t="shared" si="155"/>
        <v>1.3741134652001216E-4</v>
      </c>
      <c r="G1651" s="2">
        <f t="shared" si="153"/>
        <v>5.894639592950667E-3</v>
      </c>
      <c r="H1651" s="2" t="str">
        <f t="shared" si="154"/>
        <v>Sell</v>
      </c>
    </row>
    <row r="1652" spans="1:8" ht="13.5" x14ac:dyDescent="0.25">
      <c r="A1652" s="3">
        <f>TITRES_STAT!B1655</f>
        <v>45182</v>
      </c>
      <c r="B1652" s="5">
        <f>TITRES_STAT!D1655</f>
        <v>3.2477999999999998</v>
      </c>
      <c r="C1652" s="2">
        <f t="shared" si="150"/>
        <v>3.2055926168666922</v>
      </c>
      <c r="D1652" s="2">
        <f t="shared" si="152"/>
        <v>3.2018194830751536</v>
      </c>
      <c r="E1652" s="2">
        <f t="shared" si="151"/>
        <v>3.773133791538541E-3</v>
      </c>
      <c r="F1652" s="2">
        <f t="shared" si="155"/>
        <v>8.6455583552371806E-4</v>
      </c>
      <c r="G1652" s="2">
        <f t="shared" si="153"/>
        <v>2.9085779560148227E-3</v>
      </c>
      <c r="H1652" s="2" t="str">
        <f t="shared" si="154"/>
        <v>Sell</v>
      </c>
    </row>
    <row r="1653" spans="1:8" ht="13.5" x14ac:dyDescent="0.25">
      <c r="A1653" s="3">
        <f>TITRES_STAT!B1656</f>
        <v>45183</v>
      </c>
      <c r="B1653" s="5">
        <f>TITRES_STAT!D1656</f>
        <v>3.2477999999999998</v>
      </c>
      <c r="C1653" s="2">
        <f t="shared" si="150"/>
        <v>3.206793752733355</v>
      </c>
      <c r="D1653" s="2">
        <f t="shared" si="152"/>
        <v>3.2052254472918089</v>
      </c>
      <c r="E1653" s="2">
        <f t="shared" si="151"/>
        <v>1.5683054415460695E-3</v>
      </c>
      <c r="F1653" s="2">
        <f t="shared" si="155"/>
        <v>1.0053057567281885E-3</v>
      </c>
      <c r="G1653" s="2">
        <f t="shared" si="153"/>
        <v>5.6299968481788101E-4</v>
      </c>
      <c r="H1653" s="2" t="str">
        <f t="shared" si="154"/>
        <v>Sell</v>
      </c>
    </row>
    <row r="1654" spans="1:8" ht="13.5" x14ac:dyDescent="0.25">
      <c r="A1654" s="3">
        <f>TITRES_STAT!B1657</f>
        <v>45184</v>
      </c>
      <c r="B1654" s="5">
        <f>TITRES_STAT!D1657</f>
        <v>3.222</v>
      </c>
      <c r="C1654" s="2">
        <f t="shared" si="150"/>
        <v>3.2117793292359158</v>
      </c>
      <c r="D1654" s="2">
        <f t="shared" si="152"/>
        <v>3.2064680067516749</v>
      </c>
      <c r="E1654" s="2">
        <f t="shared" si="151"/>
        <v>5.3113224842409323E-3</v>
      </c>
      <c r="F1654" s="2">
        <f t="shared" si="155"/>
        <v>1.8665091022307375E-3</v>
      </c>
      <c r="G1654" s="2">
        <f t="shared" si="153"/>
        <v>3.4448133820101949E-3</v>
      </c>
      <c r="H1654" s="2" t="str">
        <f t="shared" si="154"/>
        <v>Sell</v>
      </c>
    </row>
    <row r="1655" spans="1:8" ht="13.5" x14ac:dyDescent="0.25">
      <c r="A1655" s="3">
        <f>TITRES_STAT!B1658</f>
        <v>45187</v>
      </c>
      <c r="B1655" s="5">
        <f>TITRES_STAT!D1658</f>
        <v>3.1789999999999998</v>
      </c>
      <c r="C1655" s="2">
        <f t="shared" si="150"/>
        <v>3.2120286631996211</v>
      </c>
      <c r="D1655" s="2">
        <f t="shared" si="152"/>
        <v>3.2044333395848841</v>
      </c>
      <c r="E1655" s="2">
        <f t="shared" si="151"/>
        <v>7.5953236147370262E-3</v>
      </c>
      <c r="F1655" s="2">
        <f t="shared" si="155"/>
        <v>3.0122720047319955E-3</v>
      </c>
      <c r="G1655" s="2">
        <f t="shared" si="153"/>
        <v>4.5830516100050303E-3</v>
      </c>
      <c r="H1655" s="2" t="str">
        <f t="shared" si="154"/>
        <v>Sell</v>
      </c>
    </row>
    <row r="1656" spans="1:8" ht="13.5" x14ac:dyDescent="0.25">
      <c r="A1656" s="3">
        <f>TITRES_STAT!B1659</f>
        <v>45188</v>
      </c>
      <c r="B1656" s="5">
        <f>TITRES_STAT!D1659</f>
        <v>3.1703999999999999</v>
      </c>
      <c r="C1656" s="2">
        <f t="shared" si="150"/>
        <v>3.2095934842458336</v>
      </c>
      <c r="D1656" s="2">
        <f t="shared" si="152"/>
        <v>3.2019123514674854</v>
      </c>
      <c r="E1656" s="2">
        <f t="shared" si="151"/>
        <v>7.6811327783481431E-3</v>
      </c>
      <c r="F1656" s="2">
        <f t="shared" si="155"/>
        <v>3.9460441594552252E-3</v>
      </c>
      <c r="G1656" s="2">
        <f t="shared" si="153"/>
        <v>3.7350886188929179E-3</v>
      </c>
      <c r="H1656" s="2" t="str">
        <f t="shared" si="154"/>
        <v>Sell</v>
      </c>
    </row>
    <row r="1657" spans="1:8" ht="13.5" x14ac:dyDescent="0.25">
      <c r="A1657" s="3">
        <f>TITRES_STAT!B1660</f>
        <v>45189</v>
      </c>
      <c r="B1657" s="5">
        <f>TITRES_STAT!D1660</f>
        <v>3.1703999999999999</v>
      </c>
      <c r="C1657" s="2">
        <f t="shared" si="150"/>
        <v>3.2048867943618591</v>
      </c>
      <c r="D1657" s="2">
        <f t="shared" si="152"/>
        <v>3.1995781032106345</v>
      </c>
      <c r="E1657" s="2">
        <f t="shared" si="151"/>
        <v>5.3086911512245649E-3</v>
      </c>
      <c r="F1657" s="2">
        <f t="shared" si="155"/>
        <v>4.2185735578090938E-3</v>
      </c>
      <c r="G1657" s="2">
        <f t="shared" si="153"/>
        <v>1.0901175934154711E-3</v>
      </c>
      <c r="H1657" s="2" t="str">
        <f t="shared" si="154"/>
        <v>Sell</v>
      </c>
    </row>
    <row r="1658" spans="1:8" ht="13.5" x14ac:dyDescent="0.25">
      <c r="A1658" s="3">
        <f>TITRES_STAT!B1661</f>
        <v>45190</v>
      </c>
      <c r="B1658" s="5">
        <f>TITRES_STAT!D1661</f>
        <v>3.1617999999999999</v>
      </c>
      <c r="C1658" s="2">
        <f t="shared" si="150"/>
        <v>3.200904210613881</v>
      </c>
      <c r="D1658" s="2">
        <f t="shared" si="152"/>
        <v>3.1967797251950318</v>
      </c>
      <c r="E1658" s="2">
        <f t="shared" si="151"/>
        <v>4.1244854188491331E-3</v>
      </c>
      <c r="F1658" s="2">
        <f t="shared" si="155"/>
        <v>4.1997559300171019E-3</v>
      </c>
      <c r="G1658" s="2">
        <f t="shared" si="153"/>
        <v>-7.5270511167968741E-5</v>
      </c>
      <c r="H1658" s="2" t="str">
        <f t="shared" si="154"/>
        <v>Hold</v>
      </c>
    </row>
    <row r="1659" spans="1:8" ht="13.5" x14ac:dyDescent="0.25">
      <c r="A1659" s="3">
        <f>TITRES_STAT!B1662</f>
        <v>45191</v>
      </c>
      <c r="B1659" s="5">
        <f>TITRES_STAT!D1662</f>
        <v>3.1617999999999999</v>
      </c>
      <c r="C1659" s="2">
        <f t="shared" si="150"/>
        <v>3.1975343320578995</v>
      </c>
      <c r="D1659" s="2">
        <f t="shared" si="152"/>
        <v>3.1941886344398442</v>
      </c>
      <c r="E1659" s="2">
        <f t="shared" si="151"/>
        <v>3.3456976180552545E-3</v>
      </c>
      <c r="F1659" s="2">
        <f t="shared" si="155"/>
        <v>4.0289442676247327E-3</v>
      </c>
      <c r="G1659" s="2">
        <f t="shared" si="153"/>
        <v>-6.8324664956947827E-4</v>
      </c>
      <c r="H1659" s="2" t="str">
        <f t="shared" si="154"/>
        <v>Hold</v>
      </c>
    </row>
    <row r="1660" spans="1:8" ht="13.5" x14ac:dyDescent="0.25">
      <c r="A1660" s="3">
        <f>TITRES_STAT!B1663</f>
        <v>45194</v>
      </c>
      <c r="B1660" s="5">
        <f>TITRES_STAT!D1663</f>
        <v>3.1789999999999998</v>
      </c>
      <c r="C1660" s="2">
        <f t="shared" si="150"/>
        <v>3.1920367425105303</v>
      </c>
      <c r="D1660" s="2">
        <f t="shared" si="152"/>
        <v>3.1930635504072633</v>
      </c>
      <c r="E1660" s="2">
        <f t="shared" si="151"/>
        <v>-1.0268078967330396E-3</v>
      </c>
      <c r="F1660" s="2">
        <f t="shared" si="155"/>
        <v>3.0177938347531784E-3</v>
      </c>
      <c r="G1660" s="2">
        <f t="shared" si="153"/>
        <v>-4.0446017314862181E-3</v>
      </c>
      <c r="H1660" s="2" t="str">
        <f t="shared" si="154"/>
        <v>Hold</v>
      </c>
    </row>
    <row r="1661" spans="1:8" ht="13.5" x14ac:dyDescent="0.25">
      <c r="A1661" s="3">
        <f>TITRES_STAT!B1664</f>
        <v>45195</v>
      </c>
      <c r="B1661" s="5">
        <f>TITRES_STAT!D1664</f>
        <v>3.1789999999999998</v>
      </c>
      <c r="C1661" s="2">
        <f t="shared" si="150"/>
        <v>3.1873849359704485</v>
      </c>
      <c r="D1661" s="2">
        <f t="shared" si="152"/>
        <v>3.1920218059326513</v>
      </c>
      <c r="E1661" s="2">
        <f t="shared" si="151"/>
        <v>-4.6368699622028053E-3</v>
      </c>
      <c r="F1661" s="2">
        <f t="shared" si="155"/>
        <v>1.4868610753619818E-3</v>
      </c>
      <c r="G1661" s="2">
        <f t="shared" si="153"/>
        <v>-6.1237310375647867E-3</v>
      </c>
      <c r="H1661" s="2" t="str">
        <f t="shared" si="154"/>
        <v>Hold</v>
      </c>
    </row>
    <row r="1662" spans="1:8" ht="13.5" x14ac:dyDescent="0.25">
      <c r="A1662" s="3">
        <f>TITRES_STAT!B1665</f>
        <v>45197</v>
      </c>
      <c r="B1662" s="5">
        <f>TITRES_STAT!D1665</f>
        <v>3.1962000000000002</v>
      </c>
      <c r="C1662" s="2">
        <f t="shared" si="150"/>
        <v>3.1966795612057641</v>
      </c>
      <c r="D1662" s="2">
        <f t="shared" si="152"/>
        <v>3.1923313017894919</v>
      </c>
      <c r="E1662" s="2">
        <f t="shared" si="151"/>
        <v>4.3482594162722599E-3</v>
      </c>
      <c r="F1662" s="2">
        <f t="shared" si="155"/>
        <v>2.0591407435440376E-3</v>
      </c>
      <c r="G1662" s="2">
        <f t="shared" si="153"/>
        <v>2.2891186727282222E-3</v>
      </c>
      <c r="H1662" s="2" t="str">
        <f t="shared" si="154"/>
        <v>Sell</v>
      </c>
    </row>
    <row r="1663" spans="1:8" ht="13.5" x14ac:dyDescent="0.25">
      <c r="A1663" s="3">
        <f>TITRES_STAT!B1666</f>
        <v>45198</v>
      </c>
      <c r="B1663" s="5">
        <f>TITRES_STAT!D1666</f>
        <v>3.1789999999999998</v>
      </c>
      <c r="C1663" s="2">
        <f t="shared" si="150"/>
        <v>3.204544244097185</v>
      </c>
      <c r="D1663" s="2">
        <f t="shared" si="152"/>
        <v>3.1913437979532331</v>
      </c>
      <c r="E1663" s="2">
        <f t="shared" si="151"/>
        <v>1.3200446143951883E-2</v>
      </c>
      <c r="F1663" s="2">
        <f t="shared" si="155"/>
        <v>4.2874018236256067E-3</v>
      </c>
      <c r="G1663" s="2">
        <f t="shared" si="153"/>
        <v>8.9130443203262761E-3</v>
      </c>
      <c r="H1663" s="2" t="str">
        <f t="shared" si="154"/>
        <v>Sell</v>
      </c>
    </row>
    <row r="1664" spans="1:8" ht="13.5" x14ac:dyDescent="0.25">
      <c r="A1664" s="3">
        <f>TITRES_STAT!B1667</f>
        <v>45201</v>
      </c>
      <c r="B1664" s="5">
        <f>TITRES_STAT!D1667</f>
        <v>3.2391999999999999</v>
      </c>
      <c r="C1664" s="2">
        <f t="shared" si="150"/>
        <v>3.2072297450053102</v>
      </c>
      <c r="D1664" s="2">
        <f t="shared" si="152"/>
        <v>3.1948887018085488</v>
      </c>
      <c r="E1664" s="2">
        <f t="shared" si="151"/>
        <v>1.2341043196761436E-2</v>
      </c>
      <c r="F1664" s="2">
        <f t="shared" si="155"/>
        <v>5.8981300982527737E-3</v>
      </c>
      <c r="G1664" s="2">
        <f t="shared" si="153"/>
        <v>6.4429130985086628E-3</v>
      </c>
      <c r="H1664" s="2" t="str">
        <f t="shared" si="154"/>
        <v>Sell</v>
      </c>
    </row>
    <row r="1665" spans="1:8" ht="13.5" x14ac:dyDescent="0.25">
      <c r="A1665" s="3">
        <f>TITRES_STAT!B1668</f>
        <v>45202</v>
      </c>
      <c r="B1665" s="5">
        <f>TITRES_STAT!D1668</f>
        <v>3.2391999999999999</v>
      </c>
      <c r="C1665" s="2">
        <f t="shared" si="150"/>
        <v>3.2028867073121856</v>
      </c>
      <c r="D1665" s="2">
        <f t="shared" si="152"/>
        <v>3.1981710201931004</v>
      </c>
      <c r="E1665" s="2">
        <f t="shared" si="151"/>
        <v>4.7156871190852101E-3</v>
      </c>
      <c r="F1665" s="2">
        <f t="shared" si="155"/>
        <v>5.6616415024192618E-3</v>
      </c>
      <c r="G1665" s="2">
        <f t="shared" si="153"/>
        <v>-9.4595438333405172E-4</v>
      </c>
      <c r="H1665" s="2" t="str">
        <f t="shared" si="154"/>
        <v>Hold</v>
      </c>
    </row>
    <row r="1666" spans="1:8" ht="13.5" x14ac:dyDescent="0.25">
      <c r="A1666" s="3">
        <f>TITRES_STAT!B1669</f>
        <v>45203</v>
      </c>
      <c r="B1666" s="5">
        <f>TITRES_STAT!D1669</f>
        <v>3.1703999999999999</v>
      </c>
      <c r="C1666" s="2">
        <f t="shared" si="150"/>
        <v>3.1978887523410799</v>
      </c>
      <c r="D1666" s="2">
        <f t="shared" si="152"/>
        <v>3.196113907586204</v>
      </c>
      <c r="E1666" s="2">
        <f t="shared" si="151"/>
        <v>1.7748447548759927E-3</v>
      </c>
      <c r="F1666" s="2">
        <f t="shared" si="155"/>
        <v>4.884282152910608E-3</v>
      </c>
      <c r="G1666" s="2">
        <f t="shared" si="153"/>
        <v>-3.1094373980346153E-3</v>
      </c>
      <c r="H1666" s="2" t="str">
        <f t="shared" si="154"/>
        <v>Hold</v>
      </c>
    </row>
    <row r="1667" spans="1:8" ht="13.5" x14ac:dyDescent="0.25">
      <c r="A1667" s="3">
        <f>TITRES_STAT!B1670</f>
        <v>45204</v>
      </c>
      <c r="B1667" s="5">
        <f>TITRES_STAT!D1670</f>
        <v>3.1789999999999998</v>
      </c>
      <c r="C1667" s="2">
        <f t="shared" si="150"/>
        <v>3.1936597135193754</v>
      </c>
      <c r="D1667" s="2">
        <f t="shared" si="152"/>
        <v>3.1948462107279667</v>
      </c>
      <c r="E1667" s="2">
        <f t="shared" si="151"/>
        <v>-1.1864972085913195E-3</v>
      </c>
      <c r="F1667" s="2">
        <f t="shared" si="155"/>
        <v>3.6701262806102231E-3</v>
      </c>
      <c r="G1667" s="2">
        <f t="shared" si="153"/>
        <v>-4.856623489201543E-3</v>
      </c>
      <c r="H1667" s="2" t="str">
        <f t="shared" si="154"/>
        <v>Hold</v>
      </c>
    </row>
    <row r="1668" spans="1:8" ht="13.5" x14ac:dyDescent="0.25">
      <c r="A1668" s="3">
        <f>TITRES_STAT!B1671</f>
        <v>45205</v>
      </c>
      <c r="B1668" s="5">
        <f>TITRES_STAT!D1671</f>
        <v>3.1703999999999999</v>
      </c>
      <c r="C1668" s="2">
        <f t="shared" si="150"/>
        <v>3.1887582191317789</v>
      </c>
      <c r="D1668" s="2">
        <f t="shared" si="152"/>
        <v>3.1930353803036731</v>
      </c>
      <c r="E1668" s="2">
        <f t="shared" si="151"/>
        <v>-4.2771611718941394E-3</v>
      </c>
      <c r="F1668" s="2">
        <f t="shared" si="155"/>
        <v>2.0806687901093511E-3</v>
      </c>
      <c r="G1668" s="2">
        <f t="shared" si="153"/>
        <v>-6.3578299620034905E-3</v>
      </c>
      <c r="H1668" s="2" t="str">
        <f t="shared" si="154"/>
        <v>Hold</v>
      </c>
    </row>
    <row r="1669" spans="1:8" ht="13.5" x14ac:dyDescent="0.25">
      <c r="A1669" s="3">
        <f>TITRES_STAT!B1672</f>
        <v>45208</v>
      </c>
      <c r="B1669" s="5">
        <f>TITRES_STAT!D1672</f>
        <v>3.1789999999999998</v>
      </c>
      <c r="C1669" s="2">
        <f t="shared" si="150"/>
        <v>3.1846108008038128</v>
      </c>
      <c r="D1669" s="2">
        <f t="shared" si="152"/>
        <v>3.191995722503401</v>
      </c>
      <c r="E1669" s="2">
        <f t="shared" si="151"/>
        <v>-7.3849216995882649E-3</v>
      </c>
      <c r="F1669" s="2">
        <f t="shared" si="155"/>
        <v>1.8755069216982805E-4</v>
      </c>
      <c r="G1669" s="2">
        <f t="shared" si="153"/>
        <v>-7.5724723917580932E-3</v>
      </c>
      <c r="H1669" s="2" t="str">
        <f t="shared" si="154"/>
        <v>Hold</v>
      </c>
    </row>
    <row r="1670" spans="1:8" ht="13.5" x14ac:dyDescent="0.25">
      <c r="A1670" s="3">
        <f>TITRES_STAT!B1673</f>
        <v>45209</v>
      </c>
      <c r="B1670" s="5">
        <f>TITRES_STAT!D1673</f>
        <v>3.1789999999999998</v>
      </c>
      <c r="C1670" s="2">
        <f t="shared" si="150"/>
        <v>3.1837476006801495</v>
      </c>
      <c r="D1670" s="2">
        <f t="shared" si="152"/>
        <v>3.191033076392038</v>
      </c>
      <c r="E1670" s="2">
        <f t="shared" si="151"/>
        <v>-7.2854757118885338E-3</v>
      </c>
      <c r="F1670" s="2">
        <f t="shared" si="155"/>
        <v>-1.3070545886418445E-3</v>
      </c>
      <c r="G1670" s="2">
        <f t="shared" si="153"/>
        <v>-5.9784211232466892E-3</v>
      </c>
      <c r="H1670" s="2" t="str">
        <f t="shared" si="154"/>
        <v>Hold</v>
      </c>
    </row>
    <row r="1671" spans="1:8" ht="13.5" x14ac:dyDescent="0.25">
      <c r="A1671" s="3">
        <f>TITRES_STAT!B1674</f>
        <v>45210</v>
      </c>
      <c r="B1671" s="5">
        <f>TITRES_STAT!D1674</f>
        <v>3.1789999999999998</v>
      </c>
      <c r="C1671" s="2">
        <f t="shared" si="150"/>
        <v>3.1830172005755113</v>
      </c>
      <c r="D1671" s="2">
        <f t="shared" si="152"/>
        <v>3.1901417374000354</v>
      </c>
      <c r="E1671" s="2">
        <f t="shared" si="151"/>
        <v>-7.1245368245240748E-3</v>
      </c>
      <c r="F1671" s="2">
        <f t="shared" si="155"/>
        <v>-2.4705510358182907E-3</v>
      </c>
      <c r="G1671" s="2">
        <f t="shared" si="153"/>
        <v>-4.6539857887057841E-3</v>
      </c>
      <c r="H1671" s="2" t="str">
        <f t="shared" si="154"/>
        <v>Hold</v>
      </c>
    </row>
    <row r="1672" spans="1:8" ht="13.5" x14ac:dyDescent="0.25">
      <c r="A1672" s="3">
        <f>TITRES_STAT!B1675</f>
        <v>45211</v>
      </c>
      <c r="B1672" s="5">
        <f>TITRES_STAT!D1675</f>
        <v>3.1789999999999998</v>
      </c>
      <c r="C1672" s="2">
        <f t="shared" si="150"/>
        <v>3.1850453235638945</v>
      </c>
      <c r="D1672" s="2">
        <f t="shared" si="152"/>
        <v>3.1893164235185512</v>
      </c>
      <c r="E1672" s="2">
        <f t="shared" si="151"/>
        <v>-4.2710999546566875E-3</v>
      </c>
      <c r="F1672" s="2">
        <f t="shared" si="155"/>
        <v>-2.8306608195859703E-3</v>
      </c>
      <c r="G1672" s="2">
        <f t="shared" si="153"/>
        <v>-1.4404391350707172E-3</v>
      </c>
      <c r="H1672" s="2" t="str">
        <f t="shared" si="154"/>
        <v>Hold</v>
      </c>
    </row>
    <row r="1673" spans="1:8" ht="13.5" x14ac:dyDescent="0.25">
      <c r="A1673" s="3">
        <f>TITRES_STAT!B1676</f>
        <v>45212</v>
      </c>
      <c r="B1673" s="5">
        <f>TITRES_STAT!D1676</f>
        <v>3.1789999999999998</v>
      </c>
      <c r="C1673" s="2">
        <f t="shared" si="150"/>
        <v>3.1841152737848337</v>
      </c>
      <c r="D1673" s="2">
        <f t="shared" si="152"/>
        <v>3.1885522439986582</v>
      </c>
      <c r="E1673" s="2">
        <f t="shared" si="151"/>
        <v>-4.4369702138244982E-3</v>
      </c>
      <c r="F1673" s="2">
        <f t="shared" si="155"/>
        <v>-3.1519226984336761E-3</v>
      </c>
      <c r="G1673" s="2">
        <f t="shared" si="153"/>
        <v>-1.2850475153908221E-3</v>
      </c>
      <c r="H1673" s="2" t="str">
        <f t="shared" si="154"/>
        <v>Hold</v>
      </c>
    </row>
    <row r="1674" spans="1:8" ht="13.5" x14ac:dyDescent="0.25">
      <c r="A1674" s="3">
        <f>TITRES_STAT!B1677</f>
        <v>45215</v>
      </c>
      <c r="B1674" s="5">
        <f>TITRES_STAT!D1677</f>
        <v>3.1789999999999998</v>
      </c>
      <c r="C1674" s="2">
        <f t="shared" si="150"/>
        <v>3.1925898470487053</v>
      </c>
      <c r="D1674" s="2">
        <f t="shared" si="152"/>
        <v>3.1878446703691279</v>
      </c>
      <c r="E1674" s="2">
        <f t="shared" si="151"/>
        <v>4.745176679577412E-3</v>
      </c>
      <c r="F1674" s="2">
        <f t="shared" si="155"/>
        <v>-1.5725028228314587E-3</v>
      </c>
      <c r="G1674" s="2">
        <f t="shared" si="153"/>
        <v>6.3176795024088711E-3</v>
      </c>
      <c r="H1674" s="2" t="str">
        <f t="shared" si="154"/>
        <v>Sell</v>
      </c>
    </row>
    <row r="1675" spans="1:8" ht="13.5" x14ac:dyDescent="0.25">
      <c r="A1675" s="3">
        <f>TITRES_STAT!B1678</f>
        <v>45216</v>
      </c>
      <c r="B1675" s="5">
        <f>TITRES_STAT!D1678</f>
        <v>3.1789999999999998</v>
      </c>
      <c r="C1675" s="2">
        <f t="shared" si="150"/>
        <v>3.1997606398104428</v>
      </c>
      <c r="D1675" s="2">
        <f t="shared" si="152"/>
        <v>3.1871895096010441</v>
      </c>
      <c r="E1675" s="2">
        <f t="shared" si="151"/>
        <v>1.2571130209398707E-2</v>
      </c>
      <c r="F1675" s="2">
        <f t="shared" si="155"/>
        <v>1.2562237836145744E-3</v>
      </c>
      <c r="G1675" s="2">
        <f t="shared" si="153"/>
        <v>1.1314906425784131E-2</v>
      </c>
      <c r="H1675" s="2" t="str">
        <f t="shared" si="154"/>
        <v>Sell</v>
      </c>
    </row>
    <row r="1676" spans="1:8" ht="13.5" x14ac:dyDescent="0.25">
      <c r="A1676" s="3">
        <f>TITRES_STAT!B1679</f>
        <v>45217</v>
      </c>
      <c r="B1676" s="5">
        <f>TITRES_STAT!D1679</f>
        <v>3.1789999999999998</v>
      </c>
      <c r="C1676" s="2">
        <f t="shared" si="150"/>
        <v>3.1952436183011441</v>
      </c>
      <c r="D1676" s="2">
        <f t="shared" si="152"/>
        <v>3.186582879260226</v>
      </c>
      <c r="E1676" s="2">
        <f t="shared" si="151"/>
        <v>8.6607390409181306E-3</v>
      </c>
      <c r="F1676" s="2">
        <f t="shared" si="155"/>
        <v>2.7371268350752857E-3</v>
      </c>
      <c r="G1676" s="2">
        <f t="shared" si="153"/>
        <v>5.9236122058428445E-3</v>
      </c>
      <c r="H1676" s="2" t="str">
        <f t="shared" si="154"/>
        <v>Sell</v>
      </c>
    </row>
    <row r="1677" spans="1:8" ht="13.5" x14ac:dyDescent="0.25">
      <c r="A1677" s="3">
        <f>TITRES_STAT!B1680</f>
        <v>45218</v>
      </c>
      <c r="B1677" s="5">
        <f>TITRES_STAT!D1680</f>
        <v>3.1876000000000002</v>
      </c>
      <c r="C1677" s="2">
        <f t="shared" si="150"/>
        <v>3.1927446001009683</v>
      </c>
      <c r="D1677" s="2">
        <f t="shared" si="152"/>
        <v>3.1866582215372463</v>
      </c>
      <c r="E1677" s="2">
        <f t="shared" si="151"/>
        <v>6.0863785637219614E-3</v>
      </c>
      <c r="F1677" s="2">
        <f t="shared" si="155"/>
        <v>3.4069771808046211E-3</v>
      </c>
      <c r="G1677" s="2">
        <f t="shared" si="153"/>
        <v>2.6794013829173403E-3</v>
      </c>
      <c r="H1677" s="2" t="str">
        <f t="shared" si="154"/>
        <v>Sell</v>
      </c>
    </row>
    <row r="1678" spans="1:8" ht="13.5" x14ac:dyDescent="0.25">
      <c r="A1678" s="3">
        <f>TITRES_STAT!B1681</f>
        <v>45219</v>
      </c>
      <c r="B1678" s="5">
        <f>TITRES_STAT!D1681</f>
        <v>3.1789999999999998</v>
      </c>
      <c r="C1678" s="2">
        <f t="shared" si="150"/>
        <v>3.1893069693162039</v>
      </c>
      <c r="D1678" s="2">
        <f t="shared" si="152"/>
        <v>3.1860909458678206</v>
      </c>
      <c r="E1678" s="2">
        <f t="shared" si="151"/>
        <v>3.2160234483833428E-3</v>
      </c>
      <c r="F1678" s="2">
        <f t="shared" si="155"/>
        <v>3.3687864343203656E-3</v>
      </c>
      <c r="G1678" s="2">
        <f t="shared" si="153"/>
        <v>-1.5276298593702286E-4</v>
      </c>
      <c r="H1678" s="2" t="str">
        <f t="shared" si="154"/>
        <v>Hold</v>
      </c>
    </row>
    <row r="1679" spans="1:8" ht="13.5" x14ac:dyDescent="0.25">
      <c r="A1679" s="3">
        <f>TITRES_STAT!B1682</f>
        <v>45222</v>
      </c>
      <c r="B1679" s="5">
        <f>TITRES_STAT!D1682</f>
        <v>3.1789999999999998</v>
      </c>
      <c r="C1679" s="2">
        <f t="shared" ref="C1679:C1742" si="156">$C$4*B1669+C1678*(1-$C$4)</f>
        <v>3.1877212817290959</v>
      </c>
      <c r="D1679" s="2">
        <f t="shared" si="152"/>
        <v>3.1855656906183523</v>
      </c>
      <c r="E1679" s="2">
        <f t="shared" si="151"/>
        <v>2.1555911107435932E-3</v>
      </c>
      <c r="F1679" s="2">
        <f t="shared" si="155"/>
        <v>3.1261473696050112E-3</v>
      </c>
      <c r="G1679" s="2">
        <f t="shared" si="153"/>
        <v>-9.70556258861418E-4</v>
      </c>
      <c r="H1679" s="2" t="str">
        <f t="shared" si="154"/>
        <v>Hold</v>
      </c>
    </row>
    <row r="1680" spans="1:8" ht="13.5" x14ac:dyDescent="0.25">
      <c r="A1680" s="3">
        <f>TITRES_STAT!B1683</f>
        <v>45223</v>
      </c>
      <c r="B1680" s="5">
        <f>TITRES_STAT!D1683</f>
        <v>3.1789999999999998</v>
      </c>
      <c r="C1680" s="2">
        <f t="shared" si="156"/>
        <v>3.1863795460784656</v>
      </c>
      <c r="D1680" s="2">
        <f t="shared" si="152"/>
        <v>3.1850793431651407</v>
      </c>
      <c r="E1680" s="2">
        <f t="shared" si="151"/>
        <v>1.3002029133248882E-3</v>
      </c>
      <c r="F1680" s="2">
        <f t="shared" si="155"/>
        <v>2.7609584783489867E-3</v>
      </c>
      <c r="G1680" s="2">
        <f t="shared" si="153"/>
        <v>-1.4607555650240985E-3</v>
      </c>
      <c r="H1680" s="2" t="str">
        <f t="shared" si="154"/>
        <v>Hold</v>
      </c>
    </row>
    <row r="1681" spans="1:8" ht="13.5" x14ac:dyDescent="0.25">
      <c r="A1681" s="3">
        <f>TITRES_STAT!B1684</f>
        <v>45224</v>
      </c>
      <c r="B1681" s="5">
        <f>TITRES_STAT!D1684</f>
        <v>3.1789999999999998</v>
      </c>
      <c r="C1681" s="2">
        <f t="shared" si="156"/>
        <v>3.1852442312971632</v>
      </c>
      <c r="D1681" s="2">
        <f t="shared" si="152"/>
        <v>3.1846290214492043</v>
      </c>
      <c r="E1681" s="2">
        <f t="shared" si="151"/>
        <v>6.1520984795881972E-4</v>
      </c>
      <c r="F1681" s="2">
        <f t="shared" si="155"/>
        <v>2.3318087522709533E-3</v>
      </c>
      <c r="G1681" s="2">
        <f t="shared" si="153"/>
        <v>-1.7165989043121336E-3</v>
      </c>
      <c r="H1681" s="2" t="str">
        <f t="shared" si="154"/>
        <v>Hold</v>
      </c>
    </row>
    <row r="1682" spans="1:8" ht="13.5" x14ac:dyDescent="0.25">
      <c r="A1682" s="3">
        <f>TITRES_STAT!B1685</f>
        <v>45225</v>
      </c>
      <c r="B1682" s="5">
        <f>TITRES_STAT!D1685</f>
        <v>3.1789999999999998</v>
      </c>
      <c r="C1682" s="2">
        <f t="shared" si="156"/>
        <v>3.1842835803283691</v>
      </c>
      <c r="D1682" s="2">
        <f t="shared" si="152"/>
        <v>3.1842120568974113</v>
      </c>
      <c r="E1682" s="2">
        <f t="shared" si="151"/>
        <v>7.1523430957842749E-5</v>
      </c>
      <c r="F1682" s="2">
        <f t="shared" si="155"/>
        <v>1.8797516880083313E-3</v>
      </c>
      <c r="G1682" s="2">
        <f t="shared" si="153"/>
        <v>-1.8082282570504886E-3</v>
      </c>
      <c r="H1682" s="2" t="str">
        <f t="shared" si="154"/>
        <v>Hold</v>
      </c>
    </row>
    <row r="1683" spans="1:8" ht="13.5" x14ac:dyDescent="0.25">
      <c r="A1683" s="3">
        <f>TITRES_STAT!B1686</f>
        <v>45226</v>
      </c>
      <c r="B1683" s="5">
        <f>TITRES_STAT!D1686</f>
        <v>3.1789999999999998</v>
      </c>
      <c r="C1683" s="2">
        <f t="shared" si="156"/>
        <v>3.1834707218163123</v>
      </c>
      <c r="D1683" s="2">
        <f t="shared" si="152"/>
        <v>3.1838259786087142</v>
      </c>
      <c r="E1683" s="2">
        <f t="shared" si="151"/>
        <v>-3.5525679240189234E-4</v>
      </c>
      <c r="F1683" s="2">
        <f t="shared" si="155"/>
        <v>1.4327499919262866E-3</v>
      </c>
      <c r="G1683" s="2">
        <f t="shared" si="153"/>
        <v>-1.788006784328179E-3</v>
      </c>
      <c r="H1683" s="2" t="str">
        <f t="shared" si="154"/>
        <v>Hold</v>
      </c>
    </row>
    <row r="1684" spans="1:8" ht="13.5" x14ac:dyDescent="0.25">
      <c r="A1684" s="3">
        <f>TITRES_STAT!B1687</f>
        <v>45229</v>
      </c>
      <c r="B1684" s="5">
        <f>TITRES_STAT!D1687</f>
        <v>3.1789999999999998</v>
      </c>
      <c r="C1684" s="2">
        <f t="shared" si="156"/>
        <v>3.1827829184599565</v>
      </c>
      <c r="D1684" s="2">
        <f t="shared" si="152"/>
        <v>3.1834684987117723</v>
      </c>
      <c r="E1684" s="2">
        <f t="shared" si="151"/>
        <v>-6.8558025181575388E-4</v>
      </c>
      <c r="F1684" s="2">
        <f t="shared" si="155"/>
        <v>1.0090839431778785E-3</v>
      </c>
      <c r="G1684" s="2">
        <f t="shared" si="153"/>
        <v>-1.6946641949936324E-3</v>
      </c>
      <c r="H1684" s="2" t="str">
        <f t="shared" si="154"/>
        <v>Hold</v>
      </c>
    </row>
    <row r="1685" spans="1:8" ht="13.5" x14ac:dyDescent="0.25">
      <c r="A1685" s="3">
        <f>TITRES_STAT!B1688</f>
        <v>45230</v>
      </c>
      <c r="B1685" s="5">
        <f>TITRES_STAT!D1688</f>
        <v>3.1789999999999998</v>
      </c>
      <c r="C1685" s="2">
        <f t="shared" si="156"/>
        <v>3.1822009310045787</v>
      </c>
      <c r="D1685" s="2">
        <f t="shared" si="152"/>
        <v>3.1831374988071963</v>
      </c>
      <c r="E1685" s="2">
        <f t="shared" si="151"/>
        <v>-9.3656780261763828E-4</v>
      </c>
      <c r="F1685" s="2">
        <f t="shared" si="155"/>
        <v>6.1995359401877516E-4</v>
      </c>
      <c r="G1685" s="2">
        <f t="shared" si="153"/>
        <v>-1.5565213966364133E-3</v>
      </c>
      <c r="H1685" s="2" t="str">
        <f t="shared" si="154"/>
        <v>Hold</v>
      </c>
    </row>
    <row r="1686" spans="1:8" ht="13.5" x14ac:dyDescent="0.25">
      <c r="A1686" s="3">
        <f>TITRES_STAT!B1689</f>
        <v>45231</v>
      </c>
      <c r="B1686" s="5">
        <f>TITRES_STAT!D1689</f>
        <v>3.1789999999999998</v>
      </c>
      <c r="C1686" s="2">
        <f t="shared" si="156"/>
        <v>3.1817084800807973</v>
      </c>
      <c r="D1686" s="2">
        <f t="shared" si="152"/>
        <v>3.1828310174140708</v>
      </c>
      <c r="E1686" s="2">
        <f t="shared" si="151"/>
        <v>-1.1225373332734989E-3</v>
      </c>
      <c r="F1686" s="2">
        <f t="shared" si="155"/>
        <v>2.7145540856032032E-4</v>
      </c>
      <c r="G1686" s="2">
        <f t="shared" si="153"/>
        <v>-1.3939927418338193E-3</v>
      </c>
      <c r="H1686" s="2" t="str">
        <f t="shared" si="154"/>
        <v>Hold</v>
      </c>
    </row>
    <row r="1687" spans="1:8" ht="13.5" x14ac:dyDescent="0.25">
      <c r="A1687" s="3">
        <f>TITRES_STAT!B1690</f>
        <v>45232</v>
      </c>
      <c r="B1687" s="5">
        <f>TITRES_STAT!D1690</f>
        <v>3.2134</v>
      </c>
      <c r="C1687" s="2">
        <f t="shared" si="156"/>
        <v>3.1826148677606749</v>
      </c>
      <c r="D1687" s="2">
        <f t="shared" si="152"/>
        <v>3.1850953864945102</v>
      </c>
      <c r="E1687" s="2">
        <f t="shared" si="151"/>
        <v>-2.4805187338352574E-3</v>
      </c>
      <c r="F1687" s="2">
        <f t="shared" si="155"/>
        <v>-2.7893941991879523E-4</v>
      </c>
      <c r="G1687" s="2">
        <f t="shared" si="153"/>
        <v>-2.2015793139164622E-3</v>
      </c>
      <c r="H1687" s="2" t="str">
        <f t="shared" si="154"/>
        <v>Hold</v>
      </c>
    </row>
    <row r="1688" spans="1:8" ht="13.5" x14ac:dyDescent="0.25">
      <c r="A1688" s="3">
        <f>TITRES_STAT!B1691</f>
        <v>45233</v>
      </c>
      <c r="B1688" s="5">
        <f>TITRES_STAT!D1691</f>
        <v>3.2477999999999998</v>
      </c>
      <c r="C1688" s="2">
        <f t="shared" si="156"/>
        <v>3.1820587342590327</v>
      </c>
      <c r="D1688" s="2">
        <f t="shared" si="152"/>
        <v>3.1897401726801022</v>
      </c>
      <c r="E1688" s="2">
        <f t="shared" si="151"/>
        <v>-7.6814384210694975E-3</v>
      </c>
      <c r="F1688" s="2">
        <f t="shared" si="155"/>
        <v>-1.7594392201489358E-3</v>
      </c>
      <c r="G1688" s="2">
        <f t="shared" si="153"/>
        <v>-5.9219992009205621E-3</v>
      </c>
      <c r="H1688" s="2" t="str">
        <f t="shared" si="154"/>
        <v>Hold</v>
      </c>
    </row>
    <row r="1689" spans="1:8" ht="13.5" x14ac:dyDescent="0.25">
      <c r="A1689" s="3">
        <f>TITRES_STAT!B1692</f>
        <v>45236</v>
      </c>
      <c r="B1689" s="5">
        <f>TITRES_STAT!D1692</f>
        <v>3.3336999999999999</v>
      </c>
      <c r="C1689" s="2">
        <f t="shared" si="156"/>
        <v>3.1815881597576432</v>
      </c>
      <c r="D1689" s="2">
        <f t="shared" si="152"/>
        <v>3.2004038635926872</v>
      </c>
      <c r="E1689" s="2">
        <f t="shared" si="151"/>
        <v>-1.8815703835044051E-2</v>
      </c>
      <c r="F1689" s="2">
        <f t="shared" si="155"/>
        <v>-5.1706921431279593E-3</v>
      </c>
      <c r="G1689" s="2">
        <f t="shared" si="153"/>
        <v>-1.3645011691916092E-2</v>
      </c>
      <c r="H1689" s="2" t="str">
        <f t="shared" si="154"/>
        <v>Hold</v>
      </c>
    </row>
    <row r="1690" spans="1:8" ht="13.5" x14ac:dyDescent="0.25">
      <c r="A1690" s="3">
        <f>TITRES_STAT!B1693</f>
        <v>45237</v>
      </c>
      <c r="B1690" s="5">
        <f>TITRES_STAT!D1693</f>
        <v>3.3679999999999999</v>
      </c>
      <c r="C1690" s="2">
        <f t="shared" si="156"/>
        <v>3.1811899813333904</v>
      </c>
      <c r="D1690" s="2">
        <f t="shared" si="152"/>
        <v>3.2128183922154512</v>
      </c>
      <c r="E1690" s="2">
        <f t="shared" si="151"/>
        <v>-3.1628410882060809E-2</v>
      </c>
      <c r="F1690" s="2">
        <f t="shared" si="155"/>
        <v>-1.046223589091453E-2</v>
      </c>
      <c r="G1690" s="2">
        <f t="shared" si="153"/>
        <v>-2.1166174991146279E-2</v>
      </c>
      <c r="H1690" s="2" t="str">
        <f t="shared" si="154"/>
        <v>Hold</v>
      </c>
    </row>
    <row r="1691" spans="1:8" ht="13.5" x14ac:dyDescent="0.25">
      <c r="A1691" s="3">
        <f>TITRES_STAT!B1694</f>
        <v>45238</v>
      </c>
      <c r="B1691" s="5">
        <f>TITRES_STAT!D1694</f>
        <v>3.4367999999999999</v>
      </c>
      <c r="C1691" s="2">
        <f t="shared" si="156"/>
        <v>3.1808530611282535</v>
      </c>
      <c r="D1691" s="2">
        <f t="shared" si="152"/>
        <v>3.2294096224217137</v>
      </c>
      <c r="E1691" s="2">
        <f t="shared" si="151"/>
        <v>-4.8556561293460199E-2</v>
      </c>
      <c r="F1691" s="2">
        <f t="shared" si="155"/>
        <v>-1.8081100971423666E-2</v>
      </c>
      <c r="G1691" s="2">
        <f t="shared" si="153"/>
        <v>-3.0475460322036532E-2</v>
      </c>
      <c r="H1691" s="2" t="str">
        <f t="shared" si="154"/>
        <v>Hold</v>
      </c>
    </row>
    <row r="1692" spans="1:8" ht="13.5" x14ac:dyDescent="0.25">
      <c r="A1692" s="3">
        <f>TITRES_STAT!B1695</f>
        <v>45239</v>
      </c>
      <c r="B1692" s="5">
        <f>TITRES_STAT!D1695</f>
        <v>3.4367999999999999</v>
      </c>
      <c r="C1692" s="2">
        <f t="shared" si="156"/>
        <v>3.1805679748008298</v>
      </c>
      <c r="D1692" s="2">
        <f t="shared" si="152"/>
        <v>3.2447718726126977</v>
      </c>
      <c r="E1692" s="2">
        <f t="shared" ref="E1692:E1755" si="157">C1692-D1692</f>
        <v>-6.4203897811867972E-2</v>
      </c>
      <c r="F1692" s="2">
        <f t="shared" si="155"/>
        <v>-2.7305660339512532E-2</v>
      </c>
      <c r="G1692" s="2">
        <f t="shared" si="153"/>
        <v>-3.689823747235544E-2</v>
      </c>
      <c r="H1692" s="2" t="str">
        <f t="shared" si="154"/>
        <v>Hold</v>
      </c>
    </row>
    <row r="1693" spans="1:8" ht="13.5" x14ac:dyDescent="0.25">
      <c r="A1693" s="3">
        <f>TITRES_STAT!B1696</f>
        <v>45240</v>
      </c>
      <c r="B1693" s="5">
        <f>TITRES_STAT!D1696</f>
        <v>3.5743</v>
      </c>
      <c r="C1693" s="2">
        <f t="shared" si="156"/>
        <v>3.1803267479083943</v>
      </c>
      <c r="D1693" s="2">
        <f t="shared" ref="D1693:D1756" si="158">$D$4*B1693+(1-$D$4)*D1692</f>
        <v>3.2691813635302758</v>
      </c>
      <c r="E1693" s="2">
        <f t="shared" si="157"/>
        <v>-8.8854615621881461E-2</v>
      </c>
      <c r="F1693" s="2">
        <f t="shared" si="155"/>
        <v>-3.9615451395986323E-2</v>
      </c>
      <c r="G1693" s="2">
        <f t="shared" si="153"/>
        <v>-4.9239164225895138E-2</v>
      </c>
      <c r="H1693" s="2" t="str">
        <f t="shared" si="154"/>
        <v>Hold</v>
      </c>
    </row>
    <row r="1694" spans="1:8" ht="13.5" x14ac:dyDescent="0.25">
      <c r="A1694" s="3">
        <f>TITRES_STAT!B1697</f>
        <v>45243</v>
      </c>
      <c r="B1694" s="5">
        <f>TITRES_STAT!D1697</f>
        <v>3.5226999999999999</v>
      </c>
      <c r="C1694" s="2">
        <f t="shared" si="156"/>
        <v>3.1801226328455643</v>
      </c>
      <c r="D1694" s="2">
        <f t="shared" si="158"/>
        <v>3.2879605217872925</v>
      </c>
      <c r="E1694" s="2">
        <f t="shared" si="157"/>
        <v>-0.10783788894172819</v>
      </c>
      <c r="F1694" s="2">
        <f t="shared" si="155"/>
        <v>-5.3259938905134696E-2</v>
      </c>
      <c r="G1694" s="2">
        <f t="shared" si="153"/>
        <v>-5.4577950036593492E-2</v>
      </c>
      <c r="H1694" s="2" t="str">
        <f t="shared" si="154"/>
        <v>Hold</v>
      </c>
    </row>
    <row r="1695" spans="1:8" ht="13.5" x14ac:dyDescent="0.25">
      <c r="A1695" s="3">
        <f>TITRES_STAT!B1698</f>
        <v>45244</v>
      </c>
      <c r="B1695" s="5">
        <f>TITRES_STAT!D1698</f>
        <v>3.5055000000000001</v>
      </c>
      <c r="C1695" s="2">
        <f t="shared" si="156"/>
        <v>3.1799499201000931</v>
      </c>
      <c r="D1695" s="2">
        <f t="shared" si="158"/>
        <v>3.304074557210456</v>
      </c>
      <c r="E1695" s="2">
        <f t="shared" si="157"/>
        <v>-0.12412463711036281</v>
      </c>
      <c r="F1695" s="2">
        <f t="shared" si="155"/>
        <v>-6.7432878546180325E-2</v>
      </c>
      <c r="G1695" s="2">
        <f t="shared" si="153"/>
        <v>-5.6691758564182487E-2</v>
      </c>
      <c r="H1695" s="2" t="str">
        <f t="shared" si="154"/>
        <v>Hold</v>
      </c>
    </row>
    <row r="1696" spans="1:8" ht="13.5" x14ac:dyDescent="0.25">
      <c r="A1696" s="3">
        <f>TITRES_STAT!B1699</f>
        <v>45245</v>
      </c>
      <c r="B1696" s="5">
        <f>TITRES_STAT!D1699</f>
        <v>3.4367999999999999</v>
      </c>
      <c r="C1696" s="2">
        <f t="shared" si="156"/>
        <v>3.1798037785462325</v>
      </c>
      <c r="D1696" s="2">
        <f t="shared" si="158"/>
        <v>3.3139060714911626</v>
      </c>
      <c r="E1696" s="2">
        <f t="shared" si="157"/>
        <v>-0.13410229294493003</v>
      </c>
      <c r="F1696" s="2">
        <f t="shared" si="155"/>
        <v>-8.076676142593027E-2</v>
      </c>
      <c r="G1696" s="2">
        <f t="shared" si="153"/>
        <v>-5.3335531518999765E-2</v>
      </c>
      <c r="H1696" s="2" t="str">
        <f t="shared" si="154"/>
        <v>Hold</v>
      </c>
    </row>
    <row r="1697" spans="1:8" ht="13.5" x14ac:dyDescent="0.25">
      <c r="A1697" s="3">
        <f>TITRES_STAT!B1700</f>
        <v>45246</v>
      </c>
      <c r="B1697" s="5">
        <f>TITRES_STAT!D1700</f>
        <v>3.4796999999999998</v>
      </c>
      <c r="C1697" s="2">
        <f t="shared" si="156"/>
        <v>3.1849724280006582</v>
      </c>
      <c r="D1697" s="2">
        <f t="shared" si="158"/>
        <v>3.3261871032325576</v>
      </c>
      <c r="E1697" s="2">
        <f t="shared" si="157"/>
        <v>-0.14121467523189946</v>
      </c>
      <c r="F1697" s="2">
        <f t="shared" si="155"/>
        <v>-9.2856344187124115E-2</v>
      </c>
      <c r="G1697" s="2">
        <f t="shared" si="153"/>
        <v>-4.8358331044775341E-2</v>
      </c>
      <c r="H1697" s="2" t="str">
        <f t="shared" si="154"/>
        <v>Hold</v>
      </c>
    </row>
    <row r="1698" spans="1:8" ht="13.5" x14ac:dyDescent="0.25">
      <c r="A1698" s="3">
        <f>TITRES_STAT!B1701</f>
        <v>45247</v>
      </c>
      <c r="B1698" s="5">
        <f>TITRES_STAT!D1701</f>
        <v>3.4796999999999998</v>
      </c>
      <c r="C1698" s="2">
        <f t="shared" si="156"/>
        <v>3.1946382083082492</v>
      </c>
      <c r="D1698" s="2">
        <f t="shared" si="158"/>
        <v>3.337558428919035</v>
      </c>
      <c r="E1698" s="2">
        <f t="shared" si="157"/>
        <v>-0.1429202206107858</v>
      </c>
      <c r="F1698" s="2">
        <f t="shared" si="155"/>
        <v>-0.10286911947185645</v>
      </c>
      <c r="G1698" s="2">
        <f t="shared" si="153"/>
        <v>-4.0051101138929346E-2</v>
      </c>
      <c r="H1698" s="2" t="str">
        <f t="shared" si="154"/>
        <v>Hold</v>
      </c>
    </row>
    <row r="1699" spans="1:8" ht="13.5" x14ac:dyDescent="0.25">
      <c r="A1699" s="3">
        <f>TITRES_STAT!B1702</f>
        <v>45250</v>
      </c>
      <c r="B1699" s="5">
        <f>TITRES_STAT!D1702</f>
        <v>3.4796999999999998</v>
      </c>
      <c r="C1699" s="2">
        <f t="shared" si="156"/>
        <v>3.2160323301069802</v>
      </c>
      <c r="D1699" s="2">
        <f t="shared" si="158"/>
        <v>3.3480874341842917</v>
      </c>
      <c r="E1699" s="2">
        <f t="shared" si="157"/>
        <v>-0.13205510407731147</v>
      </c>
      <c r="F1699" s="2">
        <f t="shared" si="155"/>
        <v>-0.10870631639294745</v>
      </c>
      <c r="G1699" s="2">
        <f t="shared" si="153"/>
        <v>-2.334878768436402E-2</v>
      </c>
      <c r="H1699" s="2" t="str">
        <f t="shared" si="154"/>
        <v>Hold</v>
      </c>
    </row>
    <row r="1700" spans="1:8" ht="13.5" x14ac:dyDescent="0.25">
      <c r="A1700" s="3">
        <f>TITRES_STAT!B1703</f>
        <v>45251</v>
      </c>
      <c r="B1700" s="5">
        <f>TITRES_STAT!D1703</f>
        <v>3.5226999999999999</v>
      </c>
      <c r="C1700" s="2">
        <f t="shared" si="156"/>
        <v>3.2394119716289831</v>
      </c>
      <c r="D1700" s="2">
        <f t="shared" si="158"/>
        <v>3.3610216983187886</v>
      </c>
      <c r="E1700" s="2">
        <f t="shared" si="157"/>
        <v>-0.12160972668980552</v>
      </c>
      <c r="F1700" s="2">
        <f t="shared" si="155"/>
        <v>-0.11128699845231907</v>
      </c>
      <c r="G1700" s="2">
        <f t="shared" ref="G1700:G1763" si="159">E1700-F1700</f>
        <v>-1.032272823748645E-2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45252</v>
      </c>
      <c r="B1701" s="5">
        <f>TITRES_STAT!D1704</f>
        <v>3.5226999999999999</v>
      </c>
      <c r="C1701" s="2">
        <f t="shared" si="156"/>
        <v>3.2697793606091392</v>
      </c>
      <c r="D1701" s="2">
        <f t="shared" si="158"/>
        <v>3.3729978688136928</v>
      </c>
      <c r="E1701" s="2">
        <f t="shared" si="157"/>
        <v>-0.10321850820455358</v>
      </c>
      <c r="F1701" s="2">
        <f t="shared" ref="F1701:F1764" si="161">(E1701*(2/(10)))+((1-(2/10))*F1700)</f>
        <v>-0.10967330040276597</v>
      </c>
      <c r="G1701" s="2">
        <f t="shared" si="159"/>
        <v>6.4547921982123918E-3</v>
      </c>
      <c r="H1701" s="2" t="str">
        <f t="shared" si="160"/>
        <v>Sell</v>
      </c>
    </row>
    <row r="1702" spans="1:8" ht="13.5" x14ac:dyDescent="0.25">
      <c r="A1702" s="3">
        <f>TITRES_STAT!B1705</f>
        <v>45253</v>
      </c>
      <c r="B1702" s="5">
        <f>TITRES_STAT!D1705</f>
        <v>3.5141</v>
      </c>
      <c r="C1702" s="2">
        <f t="shared" si="156"/>
        <v>3.2954748435923484</v>
      </c>
      <c r="D1702" s="2">
        <f t="shared" si="158"/>
        <v>3.3834498785311968</v>
      </c>
      <c r="E1702" s="2">
        <f t="shared" si="157"/>
        <v>-8.7975034938848395E-2</v>
      </c>
      <c r="F1702" s="2">
        <f t="shared" si="161"/>
        <v>-0.10533364730998247</v>
      </c>
      <c r="G1702" s="2">
        <f t="shared" si="159"/>
        <v>1.7358612371134077E-2</v>
      </c>
      <c r="H1702" s="2" t="str">
        <f t="shared" si="160"/>
        <v>Sell</v>
      </c>
    </row>
    <row r="1703" spans="1:8" ht="13.5" x14ac:dyDescent="0.25">
      <c r="A1703" s="3">
        <f>TITRES_STAT!B1706</f>
        <v>45254</v>
      </c>
      <c r="B1703" s="5">
        <f>TITRES_STAT!D1706</f>
        <v>3.4969000000000001</v>
      </c>
      <c r="C1703" s="2">
        <f t="shared" si="156"/>
        <v>3.3383710215012181</v>
      </c>
      <c r="D1703" s="2">
        <f t="shared" si="158"/>
        <v>3.3918535912325898</v>
      </c>
      <c r="E1703" s="2">
        <f t="shared" si="157"/>
        <v>-5.3482569731371665E-2</v>
      </c>
      <c r="F1703" s="2">
        <f t="shared" si="161"/>
        <v>-9.4963431794260311E-2</v>
      </c>
      <c r="G1703" s="2">
        <f t="shared" si="159"/>
        <v>4.1480862062888646E-2</v>
      </c>
      <c r="H1703" s="2" t="str">
        <f t="shared" si="160"/>
        <v>Sell</v>
      </c>
    </row>
    <row r="1704" spans="1:8" ht="13.5" x14ac:dyDescent="0.25">
      <c r="A1704" s="3">
        <f>TITRES_STAT!B1707</f>
        <v>45257</v>
      </c>
      <c r="B1704" s="5">
        <f>TITRES_STAT!D1707</f>
        <v>3.5226999999999999</v>
      </c>
      <c r="C1704" s="2">
        <f t="shared" si="156"/>
        <v>3.3667293258856459</v>
      </c>
      <c r="D1704" s="2">
        <f t="shared" si="158"/>
        <v>3.4015459178079537</v>
      </c>
      <c r="E1704" s="2">
        <f t="shared" si="157"/>
        <v>-3.4816591922307794E-2</v>
      </c>
      <c r="F1704" s="2">
        <f t="shared" si="161"/>
        <v>-8.2934063819869813E-2</v>
      </c>
      <c r="G1704" s="2">
        <f t="shared" si="159"/>
        <v>4.811747189756202E-2</v>
      </c>
      <c r="H1704" s="2" t="str">
        <f t="shared" si="160"/>
        <v>Sell</v>
      </c>
    </row>
    <row r="1705" spans="1:8" ht="13.5" x14ac:dyDescent="0.25">
      <c r="A1705" s="3">
        <f>TITRES_STAT!B1708</f>
        <v>45258</v>
      </c>
      <c r="B1705" s="5">
        <f>TITRES_STAT!D1708</f>
        <v>3.5141</v>
      </c>
      <c r="C1705" s="2">
        <f t="shared" si="156"/>
        <v>3.3880786603647772</v>
      </c>
      <c r="D1705" s="2">
        <f t="shared" si="158"/>
        <v>3.4098832572295867</v>
      </c>
      <c r="E1705" s="2">
        <f t="shared" si="157"/>
        <v>-2.1804596864809511E-2</v>
      </c>
      <c r="F1705" s="2">
        <f t="shared" si="161"/>
        <v>-7.0708170428857756E-2</v>
      </c>
      <c r="G1705" s="2">
        <f t="shared" si="159"/>
        <v>4.8903573564048244E-2</v>
      </c>
      <c r="H1705" s="2" t="str">
        <f t="shared" si="160"/>
        <v>Sell</v>
      </c>
    </row>
    <row r="1706" spans="1:8" ht="13.5" x14ac:dyDescent="0.25">
      <c r="A1706" s="3">
        <f>TITRES_STAT!B1709</f>
        <v>45259</v>
      </c>
      <c r="B1706" s="5">
        <f>TITRES_STAT!D1709</f>
        <v>3.5141</v>
      </c>
      <c r="C1706" s="2">
        <f t="shared" si="156"/>
        <v>3.3955742510778881</v>
      </c>
      <c r="D1706" s="2">
        <f t="shared" si="158"/>
        <v>3.4176030159533211</v>
      </c>
      <c r="E1706" s="2">
        <f t="shared" si="157"/>
        <v>-2.2028764875432927E-2</v>
      </c>
      <c r="F1706" s="2">
        <f t="shared" si="161"/>
        <v>-6.0972289318172793E-2</v>
      </c>
      <c r="G1706" s="2">
        <f t="shared" si="159"/>
        <v>3.8943524442739866E-2</v>
      </c>
      <c r="H1706" s="2" t="str">
        <f t="shared" si="160"/>
        <v>Sell</v>
      </c>
    </row>
    <row r="1707" spans="1:8" ht="13.5" x14ac:dyDescent="0.25">
      <c r="A1707" s="3">
        <f>TITRES_STAT!B1710</f>
        <v>45260</v>
      </c>
      <c r="B1707" s="5">
        <f>TITRES_STAT!D1710</f>
        <v>3.5141</v>
      </c>
      <c r="C1707" s="2">
        <f t="shared" si="156"/>
        <v>3.4085166739889821</v>
      </c>
      <c r="D1707" s="2">
        <f t="shared" si="158"/>
        <v>3.4247509406975194</v>
      </c>
      <c r="E1707" s="2">
        <f t="shared" si="157"/>
        <v>-1.6234266708537337E-2</v>
      </c>
      <c r="F1707" s="2">
        <f t="shared" si="161"/>
        <v>-5.2024684796245703E-2</v>
      </c>
      <c r="G1707" s="2">
        <f t="shared" si="159"/>
        <v>3.5790418087708366E-2</v>
      </c>
      <c r="H1707" s="2" t="str">
        <f t="shared" si="160"/>
        <v>Sell</v>
      </c>
    </row>
    <row r="1708" spans="1:8" ht="13.5" x14ac:dyDescent="0.25">
      <c r="A1708" s="3">
        <f>TITRES_STAT!B1711</f>
        <v>45261</v>
      </c>
      <c r="B1708" s="5">
        <f>TITRES_STAT!D1711</f>
        <v>3.5141</v>
      </c>
      <c r="C1708" s="2">
        <f t="shared" si="156"/>
        <v>3.4194679549137539</v>
      </c>
      <c r="D1708" s="2">
        <f t="shared" si="158"/>
        <v>3.4313693895347401</v>
      </c>
      <c r="E1708" s="2">
        <f t="shared" si="157"/>
        <v>-1.1901434620986251E-2</v>
      </c>
      <c r="F1708" s="2">
        <f t="shared" si="161"/>
        <v>-4.4000034761193817E-2</v>
      </c>
      <c r="G1708" s="2">
        <f t="shared" si="159"/>
        <v>3.2098600140207566E-2</v>
      </c>
      <c r="H1708" s="2" t="str">
        <f t="shared" si="160"/>
        <v>Sell</v>
      </c>
    </row>
    <row r="1709" spans="1:8" ht="13.5" x14ac:dyDescent="0.25">
      <c r="A1709" s="3">
        <f>TITRES_STAT!B1712</f>
        <v>45264</v>
      </c>
      <c r="B1709" s="5">
        <f>TITRES_STAT!D1712</f>
        <v>3.4969000000000001</v>
      </c>
      <c r="C1709" s="2">
        <f t="shared" si="156"/>
        <v>3.428734423388561</v>
      </c>
      <c r="D1709" s="2">
        <f t="shared" si="158"/>
        <v>3.4362235088284634</v>
      </c>
      <c r="E1709" s="2">
        <f t="shared" si="157"/>
        <v>-7.4890854399023432E-3</v>
      </c>
      <c r="F1709" s="2">
        <f t="shared" si="161"/>
        <v>-3.6697844896935526E-2</v>
      </c>
      <c r="G1709" s="2">
        <f t="shared" si="159"/>
        <v>2.9208759457033183E-2</v>
      </c>
      <c r="H1709" s="2" t="str">
        <f t="shared" si="160"/>
        <v>Sell</v>
      </c>
    </row>
    <row r="1710" spans="1:8" ht="13.5" x14ac:dyDescent="0.25">
      <c r="A1710" s="3">
        <f>TITRES_STAT!B1713</f>
        <v>45265</v>
      </c>
      <c r="B1710" s="5">
        <f>TITRES_STAT!D1713</f>
        <v>3.5055000000000001</v>
      </c>
      <c r="C1710" s="2">
        <f t="shared" si="156"/>
        <v>3.4431906659441669</v>
      </c>
      <c r="D1710" s="2">
        <f t="shared" si="158"/>
        <v>3.4413551007670957</v>
      </c>
      <c r="E1710" s="2">
        <f t="shared" si="157"/>
        <v>1.8355651770711745E-3</v>
      </c>
      <c r="F1710" s="2">
        <f t="shared" si="161"/>
        <v>-2.8991162882134186E-2</v>
      </c>
      <c r="G1710" s="2">
        <f t="shared" si="159"/>
        <v>3.0826728059205361E-2</v>
      </c>
      <c r="H1710" s="2" t="str">
        <f t="shared" si="160"/>
        <v>Sell</v>
      </c>
    </row>
    <row r="1711" spans="1:8" ht="13.5" x14ac:dyDescent="0.25">
      <c r="A1711" s="3">
        <f>TITRES_STAT!B1714</f>
        <v>45266</v>
      </c>
      <c r="B1711" s="5">
        <f>TITRES_STAT!D1714</f>
        <v>3.5828000000000002</v>
      </c>
      <c r="C1711" s="2">
        <f t="shared" si="156"/>
        <v>3.4554228711835258</v>
      </c>
      <c r="D1711" s="2">
        <f t="shared" si="158"/>
        <v>3.4518325007102737</v>
      </c>
      <c r="E1711" s="2">
        <f t="shared" si="157"/>
        <v>3.590370473252058E-3</v>
      </c>
      <c r="F1711" s="2">
        <f t="shared" si="161"/>
        <v>-2.2474856211056937E-2</v>
      </c>
      <c r="G1711" s="2">
        <f t="shared" si="159"/>
        <v>2.6065226684308995E-2</v>
      </c>
      <c r="H1711" s="2" t="str">
        <f t="shared" si="160"/>
        <v>Sell</v>
      </c>
    </row>
    <row r="1712" spans="1:8" ht="13.5" x14ac:dyDescent="0.25">
      <c r="A1712" s="3">
        <f>TITRES_STAT!B1715</f>
        <v>45267</v>
      </c>
      <c r="B1712" s="5">
        <f>TITRES_STAT!D1715</f>
        <v>3.5571000000000002</v>
      </c>
      <c r="C1712" s="2">
        <f t="shared" si="156"/>
        <v>3.4644501217706756</v>
      </c>
      <c r="D1712" s="2">
        <f t="shared" si="158"/>
        <v>3.4596300932502535</v>
      </c>
      <c r="E1712" s="2">
        <f t="shared" si="157"/>
        <v>4.8200285204220705E-3</v>
      </c>
      <c r="F1712" s="2">
        <f t="shared" si="161"/>
        <v>-1.7015879264761138E-2</v>
      </c>
      <c r="G1712" s="2">
        <f t="shared" si="159"/>
        <v>2.1835907785183208E-2</v>
      </c>
      <c r="H1712" s="2" t="str">
        <f t="shared" si="160"/>
        <v>Sell</v>
      </c>
    </row>
    <row r="1713" spans="1:8" ht="13.5" x14ac:dyDescent="0.25">
      <c r="A1713" s="3">
        <f>TITRES_STAT!B1716</f>
        <v>45268</v>
      </c>
      <c r="B1713" s="5">
        <f>TITRES_STAT!D1716</f>
        <v>3.6</v>
      </c>
      <c r="C1713" s="2">
        <f t="shared" si="156"/>
        <v>3.4694424107290334</v>
      </c>
      <c r="D1713" s="2">
        <f t="shared" si="158"/>
        <v>3.4700278641206053</v>
      </c>
      <c r="E1713" s="2">
        <f t="shared" si="157"/>
        <v>-5.8545339157189957E-4</v>
      </c>
      <c r="F1713" s="2">
        <f t="shared" si="161"/>
        <v>-1.3729794090123291E-2</v>
      </c>
      <c r="G1713" s="2">
        <f t="shared" si="159"/>
        <v>1.3144340698551391E-2</v>
      </c>
      <c r="H1713" s="2" t="str">
        <f t="shared" si="160"/>
        <v>Sell</v>
      </c>
    </row>
    <row r="1714" spans="1:8" ht="13.5" x14ac:dyDescent="0.25">
      <c r="A1714" s="3">
        <f>TITRES_STAT!B1717</f>
        <v>45271</v>
      </c>
      <c r="B1714" s="5">
        <f>TITRES_STAT!D1717</f>
        <v>3.7374999999999998</v>
      </c>
      <c r="C1714" s="2">
        <f t="shared" si="156"/>
        <v>3.4776358860014902</v>
      </c>
      <c r="D1714" s="2">
        <f t="shared" si="158"/>
        <v>3.4898406149264862</v>
      </c>
      <c r="E1714" s="2">
        <f t="shared" si="157"/>
        <v>-1.2204728924996022E-2</v>
      </c>
      <c r="F1714" s="2">
        <f t="shared" si="161"/>
        <v>-1.3424781057097837E-2</v>
      </c>
      <c r="G1714" s="2">
        <f t="shared" si="159"/>
        <v>1.2200521321018148E-3</v>
      </c>
      <c r="H1714" s="2" t="str">
        <f t="shared" si="160"/>
        <v>Sell</v>
      </c>
    </row>
    <row r="1715" spans="1:8" ht="13.5" x14ac:dyDescent="0.25">
      <c r="A1715" s="3">
        <f>TITRES_STAT!B1718</f>
        <v>45272</v>
      </c>
      <c r="B1715" s="5">
        <f>TITRES_STAT!D1718</f>
        <v>3.8062</v>
      </c>
      <c r="C1715" s="2">
        <f t="shared" si="156"/>
        <v>3.4832457496935687</v>
      </c>
      <c r="D1715" s="2">
        <f t="shared" si="158"/>
        <v>3.5132746434504503</v>
      </c>
      <c r="E1715" s="2">
        <f t="shared" si="157"/>
        <v>-3.0028893756881558E-2</v>
      </c>
      <c r="F1715" s="2">
        <f t="shared" si="161"/>
        <v>-1.6745603597054584E-2</v>
      </c>
      <c r="G1715" s="2">
        <f t="shared" si="159"/>
        <v>-1.3283290159826974E-2</v>
      </c>
      <c r="H1715" s="2" t="str">
        <f t="shared" si="160"/>
        <v>Hold</v>
      </c>
    </row>
    <row r="1716" spans="1:8" ht="13.5" x14ac:dyDescent="0.25">
      <c r="A1716" s="3">
        <f>TITRES_STAT!B1719</f>
        <v>45273</v>
      </c>
      <c r="B1716" s="5">
        <f>TITRES_STAT!D1719</f>
        <v>3.8233999999999999</v>
      </c>
      <c r="C1716" s="2">
        <f t="shared" si="156"/>
        <v>3.4879925574330199</v>
      </c>
      <c r="D1716" s="2">
        <f t="shared" si="158"/>
        <v>3.5362468920837502</v>
      </c>
      <c r="E1716" s="2">
        <f t="shared" si="157"/>
        <v>-4.8254334650730257E-2</v>
      </c>
      <c r="F1716" s="2">
        <f t="shared" si="161"/>
        <v>-2.3047349807789719E-2</v>
      </c>
      <c r="G1716" s="2">
        <f t="shared" si="159"/>
        <v>-2.5206984842940539E-2</v>
      </c>
      <c r="H1716" s="2" t="str">
        <f t="shared" si="160"/>
        <v>Hold</v>
      </c>
    </row>
    <row r="1717" spans="1:8" ht="13.5" x14ac:dyDescent="0.25">
      <c r="A1717" s="3">
        <f>TITRES_STAT!B1720</f>
        <v>45274</v>
      </c>
      <c r="B1717" s="5">
        <f>TITRES_STAT!D1720</f>
        <v>3.8319999999999999</v>
      </c>
      <c r="C1717" s="2">
        <f t="shared" si="156"/>
        <v>3.492009087058709</v>
      </c>
      <c r="D1717" s="2">
        <f t="shared" si="158"/>
        <v>3.5581545297071759</v>
      </c>
      <c r="E1717" s="2">
        <f t="shared" si="157"/>
        <v>-6.614544264846689E-2</v>
      </c>
      <c r="F1717" s="2">
        <f t="shared" si="161"/>
        <v>-3.1666968375925156E-2</v>
      </c>
      <c r="G1717" s="2">
        <f t="shared" si="159"/>
        <v>-3.4478474272541734E-2</v>
      </c>
      <c r="H1717" s="2" t="str">
        <f t="shared" si="160"/>
        <v>Hold</v>
      </c>
    </row>
    <row r="1718" spans="1:8" ht="13.5" x14ac:dyDescent="0.25">
      <c r="A1718" s="3">
        <f>TITRES_STAT!B1721</f>
        <v>45275</v>
      </c>
      <c r="B1718" s="5">
        <f>TITRES_STAT!D1721</f>
        <v>3.8319999999999999</v>
      </c>
      <c r="C1718" s="2">
        <f t="shared" si="156"/>
        <v>3.495407689049677</v>
      </c>
      <c r="D1718" s="2">
        <f t="shared" si="158"/>
        <v>3.5784393793584961</v>
      </c>
      <c r="E1718" s="2">
        <f t="shared" si="157"/>
        <v>-8.3031690308819073E-2</v>
      </c>
      <c r="F1718" s="2">
        <f t="shared" si="161"/>
        <v>-4.1939912762503945E-2</v>
      </c>
      <c r="G1718" s="2">
        <f t="shared" si="159"/>
        <v>-4.1091777546315128E-2</v>
      </c>
      <c r="H1718" s="2" t="str">
        <f t="shared" si="160"/>
        <v>Hold</v>
      </c>
    </row>
    <row r="1719" spans="1:8" ht="13.5" x14ac:dyDescent="0.25">
      <c r="A1719" s="3">
        <f>TITRES_STAT!B1722</f>
        <v>45278</v>
      </c>
      <c r="B1719" s="5">
        <f>TITRES_STAT!D1722</f>
        <v>3.7805</v>
      </c>
      <c r="C1719" s="2">
        <f t="shared" si="156"/>
        <v>3.4956372753497269</v>
      </c>
      <c r="D1719" s="2">
        <f t="shared" si="158"/>
        <v>3.5934068327393485</v>
      </c>
      <c r="E1719" s="2">
        <f t="shared" si="157"/>
        <v>-9.7769557389621564E-2</v>
      </c>
      <c r="F1719" s="2">
        <f t="shared" si="161"/>
        <v>-5.3105841687927466E-2</v>
      </c>
      <c r="G1719" s="2">
        <f t="shared" si="159"/>
        <v>-4.4663715701694098E-2</v>
      </c>
      <c r="H1719" s="2" t="str">
        <f t="shared" si="160"/>
        <v>Hold</v>
      </c>
    </row>
    <row r="1720" spans="1:8" ht="13.5" x14ac:dyDescent="0.25">
      <c r="A1720" s="3">
        <f>TITRES_STAT!B1723</f>
        <v>45279</v>
      </c>
      <c r="B1720" s="5">
        <f>TITRES_STAT!D1723</f>
        <v>3.7805</v>
      </c>
      <c r="C1720" s="2">
        <f t="shared" si="156"/>
        <v>3.497154617603615</v>
      </c>
      <c r="D1720" s="2">
        <f t="shared" si="158"/>
        <v>3.6072655858697673</v>
      </c>
      <c r="E1720" s="2">
        <f t="shared" si="157"/>
        <v>-0.1101109682661523</v>
      </c>
      <c r="F1720" s="2">
        <f t="shared" si="161"/>
        <v>-6.4506867003572443E-2</v>
      </c>
      <c r="G1720" s="2">
        <f t="shared" si="159"/>
        <v>-4.5604101262579855E-2</v>
      </c>
      <c r="H1720" s="2" t="str">
        <f t="shared" si="160"/>
        <v>Hold</v>
      </c>
    </row>
    <row r="1721" spans="1:8" ht="13.5" x14ac:dyDescent="0.25">
      <c r="A1721" s="3">
        <f>TITRES_STAT!B1724</f>
        <v>45280</v>
      </c>
      <c r="B1721" s="5">
        <f>TITRES_STAT!D1724</f>
        <v>3.7805</v>
      </c>
      <c r="C1721" s="2">
        <f t="shared" si="156"/>
        <v>3.5103308302799818</v>
      </c>
      <c r="D1721" s="2">
        <f t="shared" si="158"/>
        <v>3.6200977646942292</v>
      </c>
      <c r="E1721" s="2">
        <f t="shared" si="157"/>
        <v>-0.10976693441424734</v>
      </c>
      <c r="F1721" s="2">
        <f t="shared" si="161"/>
        <v>-7.3558880485707426E-2</v>
      </c>
      <c r="G1721" s="2">
        <f t="shared" si="159"/>
        <v>-3.6208053928539916E-2</v>
      </c>
      <c r="H1721" s="2" t="str">
        <f t="shared" si="160"/>
        <v>Hold</v>
      </c>
    </row>
    <row r="1722" spans="1:8" ht="13.5" x14ac:dyDescent="0.25">
      <c r="A1722" s="3">
        <f>TITRES_STAT!B1725</f>
        <v>45281</v>
      </c>
      <c r="B1722" s="5">
        <f>TITRES_STAT!D1725</f>
        <v>3.7202999999999999</v>
      </c>
      <c r="C1722" s="2">
        <f t="shared" si="156"/>
        <v>3.5175260871599847</v>
      </c>
      <c r="D1722" s="2">
        <f t="shared" si="158"/>
        <v>3.627520152494657</v>
      </c>
      <c r="E1722" s="2">
        <f t="shared" si="157"/>
        <v>-0.10999406533467226</v>
      </c>
      <c r="F1722" s="2">
        <f t="shared" si="161"/>
        <v>-8.0845917455500391E-2</v>
      </c>
      <c r="G1722" s="2">
        <f t="shared" si="159"/>
        <v>-2.9148147879171873E-2</v>
      </c>
      <c r="H1722" s="2" t="str">
        <f t="shared" si="160"/>
        <v>Hold</v>
      </c>
    </row>
    <row r="1723" spans="1:8" ht="13.5" x14ac:dyDescent="0.25">
      <c r="A1723" s="3">
        <f>TITRES_STAT!B1726</f>
        <v>45282</v>
      </c>
      <c r="B1723" s="5">
        <f>TITRES_STAT!D1726</f>
        <v>3.8148</v>
      </c>
      <c r="C1723" s="2">
        <f t="shared" si="156"/>
        <v>3.5302143814430638</v>
      </c>
      <c r="D1723" s="2">
        <f t="shared" si="158"/>
        <v>3.6413927337913488</v>
      </c>
      <c r="E1723" s="2">
        <f t="shared" si="157"/>
        <v>-0.11117835234828499</v>
      </c>
      <c r="F1723" s="2">
        <f t="shared" si="161"/>
        <v>-8.6912404434057317E-2</v>
      </c>
      <c r="G1723" s="2">
        <f t="shared" si="159"/>
        <v>-2.4265947914227676E-2</v>
      </c>
      <c r="H1723" s="2" t="str">
        <f t="shared" si="160"/>
        <v>Hold</v>
      </c>
    </row>
    <row r="1724" spans="1:8" ht="13.5" x14ac:dyDescent="0.25">
      <c r="A1724" s="3">
        <f>TITRES_STAT!B1727</f>
        <v>45285</v>
      </c>
      <c r="B1724" s="5">
        <f>TITRES_STAT!D1727</f>
        <v>3.7890999999999999</v>
      </c>
      <c r="C1724" s="2">
        <f t="shared" si="156"/>
        <v>3.5621044766056693</v>
      </c>
      <c r="D1724" s="2">
        <f t="shared" si="158"/>
        <v>3.6523340127697672</v>
      </c>
      <c r="E1724" s="2">
        <f t="shared" si="157"/>
        <v>-9.0229536164097901E-2</v>
      </c>
      <c r="F1724" s="2">
        <f t="shared" si="161"/>
        <v>-8.7575830780065436E-2</v>
      </c>
      <c r="G1724" s="2">
        <f t="shared" si="159"/>
        <v>-2.6537053840324648E-3</v>
      </c>
      <c r="H1724" s="2" t="str">
        <f t="shared" si="160"/>
        <v>Hold</v>
      </c>
    </row>
    <row r="1725" spans="1:8" ht="13.5" x14ac:dyDescent="0.25">
      <c r="A1725" s="3">
        <f>TITRES_STAT!B1728</f>
        <v>45286</v>
      </c>
      <c r="B1725" s="5">
        <f>TITRES_STAT!D1728</f>
        <v>3.7547000000000001</v>
      </c>
      <c r="C1725" s="2">
        <f t="shared" si="156"/>
        <v>3.599657634050951</v>
      </c>
      <c r="D1725" s="2">
        <f t="shared" si="158"/>
        <v>3.659916678490525</v>
      </c>
      <c r="E1725" s="2">
        <f t="shared" si="157"/>
        <v>-6.0259044439574083E-2</v>
      </c>
      <c r="F1725" s="2">
        <f t="shared" si="161"/>
        <v>-8.2112473511967168E-2</v>
      </c>
      <c r="G1725" s="2">
        <f t="shared" si="159"/>
        <v>2.1853429072393085E-2</v>
      </c>
      <c r="H1725" s="2" t="str">
        <f t="shared" si="160"/>
        <v>Sell</v>
      </c>
    </row>
    <row r="1726" spans="1:8" ht="13.5" x14ac:dyDescent="0.25">
      <c r="A1726" s="3">
        <f>TITRES_STAT!B1729</f>
        <v>45287</v>
      </c>
      <c r="B1726" s="5">
        <f>TITRES_STAT!D1729</f>
        <v>3.7547000000000001</v>
      </c>
      <c r="C1726" s="2">
        <f t="shared" si="156"/>
        <v>3.6340795365046503</v>
      </c>
      <c r="D1726" s="2">
        <f t="shared" si="158"/>
        <v>3.6669376652690047</v>
      </c>
      <c r="E1726" s="2">
        <f t="shared" si="157"/>
        <v>-3.2858128764354344E-2</v>
      </c>
      <c r="F1726" s="2">
        <f t="shared" si="161"/>
        <v>-7.2261604562444612E-2</v>
      </c>
      <c r="G1726" s="2">
        <f t="shared" si="159"/>
        <v>3.9403475798090268E-2</v>
      </c>
      <c r="H1726" s="2" t="str">
        <f t="shared" si="160"/>
        <v>Sell</v>
      </c>
    </row>
    <row r="1727" spans="1:8" ht="13.5" x14ac:dyDescent="0.25">
      <c r="A1727" s="3">
        <f>TITRES_STAT!B1730</f>
        <v>45288</v>
      </c>
      <c r="B1727" s="5">
        <f>TITRES_STAT!D1730</f>
        <v>3.7461000000000002</v>
      </c>
      <c r="C1727" s="2">
        <f t="shared" si="156"/>
        <v>3.6645288385808579</v>
      </c>
      <c r="D1727" s="2">
        <f t="shared" si="158"/>
        <v>3.6728015419157449</v>
      </c>
      <c r="E1727" s="2">
        <f t="shared" si="157"/>
        <v>-8.2727033348870549E-3</v>
      </c>
      <c r="F1727" s="2">
        <f t="shared" si="161"/>
        <v>-5.9463824316933103E-2</v>
      </c>
      <c r="G1727" s="2">
        <f t="shared" si="159"/>
        <v>5.1191120982046048E-2</v>
      </c>
      <c r="H1727" s="2" t="str">
        <f t="shared" si="160"/>
        <v>Sell</v>
      </c>
    </row>
    <row r="1728" spans="1:8" ht="13.5" x14ac:dyDescent="0.25">
      <c r="A1728" s="3">
        <f>TITRES_STAT!B1731</f>
        <v>45289</v>
      </c>
      <c r="B1728" s="5">
        <f>TITRES_STAT!D1731</f>
        <v>3.7805</v>
      </c>
      <c r="C1728" s="2">
        <f t="shared" si="156"/>
        <v>3.690293632645341</v>
      </c>
      <c r="D1728" s="2">
        <f t="shared" si="158"/>
        <v>3.6807792054775414</v>
      </c>
      <c r="E1728" s="2">
        <f t="shared" si="157"/>
        <v>9.5144271677995995E-3</v>
      </c>
      <c r="F1728" s="2">
        <f t="shared" si="161"/>
        <v>-4.5668174019986567E-2</v>
      </c>
      <c r="G1728" s="2">
        <f t="shared" si="159"/>
        <v>5.5182601187786166E-2</v>
      </c>
      <c r="H1728" s="2" t="str">
        <f t="shared" si="160"/>
        <v>Sell</v>
      </c>
    </row>
    <row r="1729" spans="1:8" ht="13.5" x14ac:dyDescent="0.25">
      <c r="A1729" s="3">
        <f>TITRES_STAT!B1732</f>
        <v>45293</v>
      </c>
      <c r="B1729" s="5">
        <f>TITRES_STAT!D1732</f>
        <v>3.7805</v>
      </c>
      <c r="C1729" s="2">
        <f t="shared" si="156"/>
        <v>3.7041715353152886</v>
      </c>
      <c r="D1729" s="2">
        <f t="shared" si="158"/>
        <v>3.6881659309977235</v>
      </c>
      <c r="E1729" s="2">
        <f t="shared" si="157"/>
        <v>1.6005604317565147E-2</v>
      </c>
      <c r="F1729" s="2">
        <f t="shared" si="161"/>
        <v>-3.3333418352476225E-2</v>
      </c>
      <c r="G1729" s="2">
        <f t="shared" si="159"/>
        <v>4.9339022670041373E-2</v>
      </c>
      <c r="H1729" s="2" t="str">
        <f t="shared" si="160"/>
        <v>Sell</v>
      </c>
    </row>
    <row r="1730" spans="1:8" ht="13.5" x14ac:dyDescent="0.25">
      <c r="A1730" s="3">
        <f>TITRES_STAT!B1733</f>
        <v>45294</v>
      </c>
      <c r="B1730" s="5">
        <f>TITRES_STAT!D1733</f>
        <v>3.7719</v>
      </c>
      <c r="C1730" s="2">
        <f t="shared" si="156"/>
        <v>3.7159143760360136</v>
      </c>
      <c r="D1730" s="2">
        <f t="shared" si="158"/>
        <v>3.6943684546275217</v>
      </c>
      <c r="E1730" s="2">
        <f t="shared" si="157"/>
        <v>2.1545921408491875E-2</v>
      </c>
      <c r="F1730" s="2">
        <f t="shared" si="161"/>
        <v>-2.2357550400282609E-2</v>
      </c>
      <c r="G1730" s="2">
        <f t="shared" si="159"/>
        <v>4.3903471808774484E-2</v>
      </c>
      <c r="H1730" s="2" t="str">
        <f t="shared" si="160"/>
        <v>Sell</v>
      </c>
    </row>
    <row r="1731" spans="1:8" ht="13.5" x14ac:dyDescent="0.25">
      <c r="A1731" s="3">
        <f>TITRES_STAT!B1734</f>
        <v>45295</v>
      </c>
      <c r="B1731" s="5">
        <f>TITRES_STAT!D1734</f>
        <v>3.7719</v>
      </c>
      <c r="C1731" s="2">
        <f t="shared" si="156"/>
        <v>3.7258506258766269</v>
      </c>
      <c r="D1731" s="2">
        <f t="shared" si="158"/>
        <v>3.70011153206252</v>
      </c>
      <c r="E1731" s="2">
        <f t="shared" si="157"/>
        <v>2.5739093814106884E-2</v>
      </c>
      <c r="F1731" s="2">
        <f t="shared" si="161"/>
        <v>-1.273822155740471E-2</v>
      </c>
      <c r="G1731" s="2">
        <f t="shared" si="159"/>
        <v>3.8477315371511597E-2</v>
      </c>
      <c r="H1731" s="2" t="str">
        <f t="shared" si="160"/>
        <v>Sell</v>
      </c>
    </row>
    <row r="1732" spans="1:8" ht="13.5" x14ac:dyDescent="0.25">
      <c r="A1732" s="3">
        <f>TITRES_STAT!B1735</f>
        <v>45296</v>
      </c>
      <c r="B1732" s="5">
        <f>TITRES_STAT!D1735</f>
        <v>3.8233999999999999</v>
      </c>
      <c r="C1732" s="2">
        <f t="shared" si="156"/>
        <v>3.7249966834340689</v>
      </c>
      <c r="D1732" s="2">
        <f t="shared" si="158"/>
        <v>3.7092440111689999</v>
      </c>
      <c r="E1732" s="2">
        <f t="shared" si="157"/>
        <v>1.5752672265068934E-2</v>
      </c>
      <c r="F1732" s="2">
        <f t="shared" si="161"/>
        <v>-7.0400427929099814E-3</v>
      </c>
      <c r="G1732" s="2">
        <f t="shared" si="159"/>
        <v>2.2792715057978915E-2</v>
      </c>
      <c r="H1732" s="2" t="str">
        <f t="shared" si="160"/>
        <v>Sell</v>
      </c>
    </row>
    <row r="1733" spans="1:8" ht="13.5" x14ac:dyDescent="0.25">
      <c r="A1733" s="3">
        <f>TITRES_STAT!B1736</f>
        <v>45299</v>
      </c>
      <c r="B1733" s="5">
        <f>TITRES_STAT!D1736</f>
        <v>3.7633000000000001</v>
      </c>
      <c r="C1733" s="2">
        <f t="shared" si="156"/>
        <v>3.7388125782903661</v>
      </c>
      <c r="D1733" s="2">
        <f t="shared" si="158"/>
        <v>3.7132481584898147</v>
      </c>
      <c r="E1733" s="2">
        <f t="shared" si="157"/>
        <v>2.5564419800551352E-2</v>
      </c>
      <c r="F1733" s="2">
        <f t="shared" si="161"/>
        <v>-5.1915027421771398E-4</v>
      </c>
      <c r="G1733" s="2">
        <f t="shared" si="159"/>
        <v>2.6083570074769066E-2</v>
      </c>
      <c r="H1733" s="2" t="str">
        <f t="shared" si="160"/>
        <v>Sell</v>
      </c>
    </row>
    <row r="1734" spans="1:8" ht="13.5" x14ac:dyDescent="0.25">
      <c r="A1734" s="3">
        <f>TITRES_STAT!B1737</f>
        <v>45300</v>
      </c>
      <c r="B1734" s="5">
        <f>TITRES_STAT!D1737</f>
        <v>3.8062</v>
      </c>
      <c r="C1734" s="2">
        <f t="shared" si="156"/>
        <v>3.746549104707233</v>
      </c>
      <c r="D1734" s="2">
        <f t="shared" si="158"/>
        <v>3.7201334800831618</v>
      </c>
      <c r="E1734" s="2">
        <f t="shared" si="157"/>
        <v>2.641562462407121E-2</v>
      </c>
      <c r="F1734" s="2">
        <f t="shared" si="161"/>
        <v>4.8678047054400717E-3</v>
      </c>
      <c r="G1734" s="2">
        <f t="shared" si="159"/>
        <v>2.1547819918631139E-2</v>
      </c>
      <c r="H1734" s="2" t="str">
        <f t="shared" si="160"/>
        <v>Sell</v>
      </c>
    </row>
    <row r="1735" spans="1:8" ht="13.5" x14ac:dyDescent="0.25">
      <c r="A1735" s="3">
        <f>TITRES_STAT!B1738</f>
        <v>45301</v>
      </c>
      <c r="B1735" s="5">
        <f>TITRES_STAT!D1738</f>
        <v>3.8148</v>
      </c>
      <c r="C1735" s="2">
        <f t="shared" si="156"/>
        <v>3.7478030885984284</v>
      </c>
      <c r="D1735" s="2">
        <f t="shared" si="158"/>
        <v>3.7271458148918164</v>
      </c>
      <c r="E1735" s="2">
        <f t="shared" si="157"/>
        <v>2.0657273706611967E-2</v>
      </c>
      <c r="F1735" s="2">
        <f t="shared" si="161"/>
        <v>8.0256985056744515E-3</v>
      </c>
      <c r="G1735" s="2">
        <f t="shared" si="159"/>
        <v>1.2631575200937516E-2</v>
      </c>
      <c r="H1735" s="2" t="str">
        <f t="shared" si="160"/>
        <v>Sell</v>
      </c>
    </row>
    <row r="1736" spans="1:8" ht="13.5" x14ac:dyDescent="0.25">
      <c r="A1736" s="3">
        <f>TITRES_STAT!B1739</f>
        <v>45302</v>
      </c>
      <c r="B1736" s="5">
        <f>TITRES_STAT!D1739</f>
        <v>4.0381999999999998</v>
      </c>
      <c r="C1736" s="2">
        <f t="shared" si="156"/>
        <v>3.7488641518909782</v>
      </c>
      <c r="D1736" s="2">
        <f t="shared" si="158"/>
        <v>3.7501868656405706</v>
      </c>
      <c r="E1736" s="2">
        <f t="shared" si="157"/>
        <v>-1.3227137495923635E-3</v>
      </c>
      <c r="F1736" s="2">
        <f t="shared" si="161"/>
        <v>6.1560160546210892E-3</v>
      </c>
      <c r="G1736" s="2">
        <f t="shared" si="159"/>
        <v>-7.4787298042134527E-3</v>
      </c>
      <c r="H1736" s="2" t="str">
        <f t="shared" si="160"/>
        <v>Hold</v>
      </c>
    </row>
    <row r="1737" spans="1:8" ht="13.5" x14ac:dyDescent="0.25">
      <c r="A1737" s="3">
        <f>TITRES_STAT!B1740</f>
        <v>45303</v>
      </c>
      <c r="B1737" s="5">
        <f>TITRES_STAT!D1740</f>
        <v>4.2015000000000002</v>
      </c>
      <c r="C1737" s="2">
        <f t="shared" si="156"/>
        <v>3.7484388977539043</v>
      </c>
      <c r="D1737" s="2">
        <f t="shared" si="158"/>
        <v>3.7836174681857138</v>
      </c>
      <c r="E1737" s="2">
        <f t="shared" si="157"/>
        <v>-3.5178570431809497E-2</v>
      </c>
      <c r="F1737" s="2">
        <f t="shared" si="161"/>
        <v>-2.1109012426650279E-3</v>
      </c>
      <c r="G1737" s="2">
        <f t="shared" si="159"/>
        <v>-3.3067669189144472E-2</v>
      </c>
      <c r="H1737" s="2" t="str">
        <f t="shared" si="160"/>
        <v>Hold</v>
      </c>
    </row>
    <row r="1738" spans="1:8" ht="13.5" x14ac:dyDescent="0.25">
      <c r="A1738" s="3">
        <f>TITRES_STAT!B1741</f>
        <v>45306</v>
      </c>
      <c r="B1738" s="5">
        <f>TITRES_STAT!D1741</f>
        <v>4.2443999999999997</v>
      </c>
      <c r="C1738" s="2">
        <f t="shared" si="156"/>
        <v>3.7533713750225344</v>
      </c>
      <c r="D1738" s="2">
        <f t="shared" si="158"/>
        <v>3.8177495075793648</v>
      </c>
      <c r="E1738" s="2">
        <f t="shared" si="157"/>
        <v>-6.4378132556830447E-2</v>
      </c>
      <c r="F1738" s="2">
        <f t="shared" si="161"/>
        <v>-1.4564347505498112E-2</v>
      </c>
      <c r="G1738" s="2">
        <f t="shared" si="159"/>
        <v>-4.9813785051332334E-2</v>
      </c>
      <c r="H1738" s="2" t="str">
        <f t="shared" si="160"/>
        <v>Hold</v>
      </c>
    </row>
    <row r="1739" spans="1:8" ht="13.5" x14ac:dyDescent="0.25">
      <c r="A1739" s="3">
        <f>TITRES_STAT!B1742</f>
        <v>45307</v>
      </c>
      <c r="B1739" s="5">
        <f>TITRES_STAT!D1742</f>
        <v>4.2530000000000001</v>
      </c>
      <c r="C1739" s="2">
        <f t="shared" si="156"/>
        <v>3.7575450096344523</v>
      </c>
      <c r="D1739" s="2">
        <f t="shared" si="158"/>
        <v>3.8499902847957079</v>
      </c>
      <c r="E1739" s="2">
        <f t="shared" si="157"/>
        <v>-9.2445275161255669E-2</v>
      </c>
      <c r="F1739" s="2">
        <f t="shared" si="161"/>
        <v>-3.0140533036649625E-2</v>
      </c>
      <c r="G1739" s="2">
        <f t="shared" si="159"/>
        <v>-6.2304742124606044E-2</v>
      </c>
      <c r="H1739" s="2" t="str">
        <f t="shared" si="160"/>
        <v>Hold</v>
      </c>
    </row>
    <row r="1740" spans="1:8" ht="13.5" x14ac:dyDescent="0.25">
      <c r="A1740" s="3">
        <f>TITRES_STAT!B1743</f>
        <v>45308</v>
      </c>
      <c r="B1740" s="5">
        <f>TITRES_STAT!D1743</f>
        <v>4.2187000000000001</v>
      </c>
      <c r="C1740" s="2">
        <f t="shared" si="156"/>
        <v>3.7597534696906902</v>
      </c>
      <c r="D1740" s="2">
        <f t="shared" si="158"/>
        <v>3.8773021155515814</v>
      </c>
      <c r="E1740" s="2">
        <f t="shared" si="157"/>
        <v>-0.1175486458608912</v>
      </c>
      <c r="F1740" s="2">
        <f t="shared" si="161"/>
        <v>-4.7622155601497941E-2</v>
      </c>
      <c r="G1740" s="2">
        <f t="shared" si="159"/>
        <v>-6.9926490259393265E-2</v>
      </c>
      <c r="H1740" s="2" t="str">
        <f t="shared" si="160"/>
        <v>Hold</v>
      </c>
    </row>
    <row r="1741" spans="1:8" ht="13.5" x14ac:dyDescent="0.25">
      <c r="A1741" s="3">
        <f>TITRES_STAT!B1744</f>
        <v>45309</v>
      </c>
      <c r="B1741" s="5">
        <f>TITRES_STAT!D1744</f>
        <v>4.1928999999999998</v>
      </c>
      <c r="C1741" s="2">
        <f t="shared" si="156"/>
        <v>3.7616221666613532</v>
      </c>
      <c r="D1741" s="2">
        <f t="shared" si="158"/>
        <v>3.9006797366218344</v>
      </c>
      <c r="E1741" s="2">
        <f t="shared" si="157"/>
        <v>-0.13905756996048124</v>
      </c>
      <c r="F1741" s="2">
        <f t="shared" si="161"/>
        <v>-6.5909238473294607E-2</v>
      </c>
      <c r="G1741" s="2">
        <f t="shared" si="159"/>
        <v>-7.3148331487186635E-2</v>
      </c>
      <c r="H1741" s="2" t="str">
        <f t="shared" si="160"/>
        <v>Hold</v>
      </c>
    </row>
    <row r="1742" spans="1:8" ht="13.5" x14ac:dyDescent="0.25">
      <c r="A1742" s="3">
        <f>TITRES_STAT!B1745</f>
        <v>45310</v>
      </c>
      <c r="B1742" s="5">
        <f>TITRES_STAT!D1745</f>
        <v>4.1413000000000002</v>
      </c>
      <c r="C1742" s="2">
        <f t="shared" si="156"/>
        <v>3.7711264487134528</v>
      </c>
      <c r="D1742" s="2">
        <f t="shared" si="158"/>
        <v>3.9185034598350321</v>
      </c>
      <c r="E1742" s="2">
        <f t="shared" si="157"/>
        <v>-0.1473770111215793</v>
      </c>
      <c r="F1742" s="2">
        <f t="shared" si="161"/>
        <v>-8.2202793002951552E-2</v>
      </c>
      <c r="G1742" s="2">
        <f t="shared" si="159"/>
        <v>-6.5174218118627752E-2</v>
      </c>
      <c r="H1742" s="2" t="str">
        <f t="shared" si="160"/>
        <v>Hold</v>
      </c>
    </row>
    <row r="1743" spans="1:8" ht="13.5" x14ac:dyDescent="0.25">
      <c r="A1743" s="3">
        <f>TITRES_STAT!B1746</f>
        <v>45313</v>
      </c>
      <c r="B1743" s="5">
        <f>TITRES_STAT!D1746</f>
        <v>4.1070000000000002</v>
      </c>
      <c r="C1743" s="2">
        <f t="shared" ref="C1743:C1806" si="162">$C$4*B1733+C1742*(1-$C$4)</f>
        <v>3.7699223796806138</v>
      </c>
      <c r="D1743" s="2">
        <f t="shared" si="158"/>
        <v>3.9324661665139184</v>
      </c>
      <c r="E1743" s="2">
        <f t="shared" si="157"/>
        <v>-0.16254378683330462</v>
      </c>
      <c r="F1743" s="2">
        <f t="shared" si="161"/>
        <v>-9.8270991769022167E-2</v>
      </c>
      <c r="G1743" s="2">
        <f t="shared" si="159"/>
        <v>-6.4272795064282448E-2</v>
      </c>
      <c r="H1743" s="2" t="str">
        <f t="shared" si="160"/>
        <v>Hold</v>
      </c>
    </row>
    <row r="1744" spans="1:8" ht="13.5" x14ac:dyDescent="0.25">
      <c r="A1744" s="3">
        <f>TITRES_STAT!B1747</f>
        <v>45314</v>
      </c>
      <c r="B1744" s="5">
        <f>TITRES_STAT!D1747</f>
        <v>4.0726000000000004</v>
      </c>
      <c r="C1744" s="2">
        <f t="shared" si="162"/>
        <v>3.7755035520374425</v>
      </c>
      <c r="D1744" s="2">
        <f t="shared" si="158"/>
        <v>3.9428464504758507</v>
      </c>
      <c r="E1744" s="2">
        <f t="shared" si="157"/>
        <v>-0.16734289843840822</v>
      </c>
      <c r="F1744" s="2">
        <f t="shared" si="161"/>
        <v>-0.11208537310289939</v>
      </c>
      <c r="G1744" s="2">
        <f t="shared" si="159"/>
        <v>-5.5257525335508831E-2</v>
      </c>
      <c r="H1744" s="2" t="str">
        <f t="shared" si="160"/>
        <v>Hold</v>
      </c>
    </row>
    <row r="1745" spans="1:8" ht="13.5" x14ac:dyDescent="0.25">
      <c r="A1745" s="3">
        <f>TITRES_STAT!B1748</f>
        <v>45315</v>
      </c>
      <c r="B1745" s="5">
        <f>TITRES_STAT!D1748</f>
        <v>4.0381999999999998</v>
      </c>
      <c r="C1745" s="2">
        <f t="shared" si="162"/>
        <v>3.7815491594162975</v>
      </c>
      <c r="D1745" s="2">
        <f t="shared" si="158"/>
        <v>3.9499096763665285</v>
      </c>
      <c r="E1745" s="2">
        <f t="shared" si="157"/>
        <v>-0.16836051695023091</v>
      </c>
      <c r="F1745" s="2">
        <f t="shared" si="161"/>
        <v>-0.1233404018723657</v>
      </c>
      <c r="G1745" s="2">
        <f t="shared" si="159"/>
        <v>-4.5020115077865214E-2</v>
      </c>
      <c r="H1745" s="2" t="str">
        <f t="shared" si="160"/>
        <v>Hold</v>
      </c>
    </row>
    <row r="1746" spans="1:8" ht="13.5" x14ac:dyDescent="0.25">
      <c r="A1746" s="3">
        <f>TITRES_STAT!B1749</f>
        <v>45316</v>
      </c>
      <c r="B1746" s="5">
        <f>TITRES_STAT!D1749</f>
        <v>4.0726000000000004</v>
      </c>
      <c r="C1746" s="2">
        <f t="shared" si="162"/>
        <v>3.8210339041214825</v>
      </c>
      <c r="D1746" s="2">
        <f t="shared" si="158"/>
        <v>3.9589978484875266</v>
      </c>
      <c r="E1746" s="2">
        <f t="shared" si="157"/>
        <v>-0.13796394436604409</v>
      </c>
      <c r="F1746" s="2">
        <f t="shared" si="161"/>
        <v>-0.12626511037110139</v>
      </c>
      <c r="G1746" s="2">
        <f t="shared" si="159"/>
        <v>-1.1698833994942703E-2</v>
      </c>
      <c r="H1746" s="2" t="str">
        <f t="shared" si="160"/>
        <v>Hold</v>
      </c>
    </row>
    <row r="1747" spans="1:8" ht="13.5" x14ac:dyDescent="0.25">
      <c r="A1747" s="3">
        <f>TITRES_STAT!B1750</f>
        <v>45317</v>
      </c>
      <c r="B1747" s="5">
        <f>TITRES_STAT!D1750</f>
        <v>4.1154999999999999</v>
      </c>
      <c r="C1747" s="2">
        <f t="shared" si="162"/>
        <v>3.8795671496412547</v>
      </c>
      <c r="D1747" s="2">
        <f t="shared" si="158"/>
        <v>3.9705906004514135</v>
      </c>
      <c r="E1747" s="2">
        <f t="shared" si="157"/>
        <v>-9.1023450810158835E-2</v>
      </c>
      <c r="F1747" s="2">
        <f t="shared" si="161"/>
        <v>-0.11921677845891289</v>
      </c>
      <c r="G1747" s="2">
        <f t="shared" si="159"/>
        <v>2.8193327648754055E-2</v>
      </c>
      <c r="H1747" s="2" t="str">
        <f t="shared" si="160"/>
        <v>Sell</v>
      </c>
    </row>
    <row r="1748" spans="1:8" ht="13.5" x14ac:dyDescent="0.25">
      <c r="A1748" s="3">
        <f>TITRES_STAT!B1751</f>
        <v>45320</v>
      </c>
      <c r="B1748" s="5">
        <f>TITRES_STAT!D1751</f>
        <v>4.1241000000000003</v>
      </c>
      <c r="C1748" s="2">
        <f t="shared" si="162"/>
        <v>3.9356952804656768</v>
      </c>
      <c r="D1748" s="2">
        <f t="shared" si="158"/>
        <v>3.9819616670846418</v>
      </c>
      <c r="E1748" s="2">
        <f t="shared" si="157"/>
        <v>-4.6266386618964983E-2</v>
      </c>
      <c r="F1748" s="2">
        <f t="shared" si="161"/>
        <v>-0.10462670009092331</v>
      </c>
      <c r="G1748" s="2">
        <f t="shared" si="159"/>
        <v>5.8360313471958331E-2</v>
      </c>
      <c r="H1748" s="2" t="str">
        <f t="shared" si="160"/>
        <v>Sell</v>
      </c>
    </row>
    <row r="1749" spans="1:8" ht="13.5" x14ac:dyDescent="0.25">
      <c r="A1749" s="3">
        <f>TITRES_STAT!B1752</f>
        <v>45321</v>
      </c>
      <c r="B1749" s="5">
        <f>TITRES_STAT!D1752</f>
        <v>4.1326999999999998</v>
      </c>
      <c r="C1749" s="2">
        <f t="shared" si="162"/>
        <v>3.9845113911632648</v>
      </c>
      <c r="D1749" s="2">
        <f t="shared" si="158"/>
        <v>3.9931274695228165</v>
      </c>
      <c r="E1749" s="2">
        <f t="shared" si="157"/>
        <v>-8.6160783595516932E-3</v>
      </c>
      <c r="F1749" s="2">
        <f t="shared" si="161"/>
        <v>-8.5424575744648984E-2</v>
      </c>
      <c r="G1749" s="2">
        <f t="shared" si="159"/>
        <v>7.6808497385097291E-2</v>
      </c>
      <c r="H1749" s="2" t="str">
        <f t="shared" si="160"/>
        <v>Sell</v>
      </c>
    </row>
    <row r="1750" spans="1:8" ht="13.5" x14ac:dyDescent="0.25">
      <c r="A1750" s="3">
        <f>TITRES_STAT!B1753</f>
        <v>45322</v>
      </c>
      <c r="B1750" s="5">
        <f>TITRES_STAT!D1753</f>
        <v>4.1326999999999998</v>
      </c>
      <c r="C1750" s="2">
        <f t="shared" si="162"/>
        <v>4.0205404079073777</v>
      </c>
      <c r="D1750" s="2">
        <f t="shared" si="158"/>
        <v>4.003466175484089</v>
      </c>
      <c r="E1750" s="2">
        <f t="shared" si="157"/>
        <v>1.7074232423288649E-2</v>
      </c>
      <c r="F1750" s="2">
        <f t="shared" si="161"/>
        <v>-6.4924814111061463E-2</v>
      </c>
      <c r="G1750" s="2">
        <f t="shared" si="159"/>
        <v>8.1999046534350112E-2</v>
      </c>
      <c r="H1750" s="2" t="str">
        <f t="shared" si="160"/>
        <v>Sell</v>
      </c>
    </row>
    <row r="1751" spans="1:8" ht="13.5" x14ac:dyDescent="0.25">
      <c r="A1751" s="3">
        <f>TITRES_STAT!B1754</f>
        <v>45323</v>
      </c>
      <c r="B1751" s="5">
        <f>TITRES_STAT!D1754</f>
        <v>4.1070000000000002</v>
      </c>
      <c r="C1751" s="2">
        <f t="shared" si="162"/>
        <v>4.0470572682293193</v>
      </c>
      <c r="D1751" s="2">
        <f t="shared" si="158"/>
        <v>4.0111353476704528</v>
      </c>
      <c r="E1751" s="2">
        <f t="shared" si="157"/>
        <v>3.592192055886656E-2</v>
      </c>
      <c r="F1751" s="2">
        <f t="shared" si="161"/>
        <v>-4.4755467177075861E-2</v>
      </c>
      <c r="G1751" s="2">
        <f t="shared" si="159"/>
        <v>8.0677387735942421E-2</v>
      </c>
      <c r="H1751" s="2" t="str">
        <f t="shared" si="160"/>
        <v>Sell</v>
      </c>
    </row>
    <row r="1752" spans="1:8" ht="13.5" x14ac:dyDescent="0.25">
      <c r="A1752" s="3">
        <f>TITRES_STAT!B1755</f>
        <v>45324</v>
      </c>
      <c r="B1752" s="5">
        <f>TITRES_STAT!D1755</f>
        <v>4.1241000000000003</v>
      </c>
      <c r="C1752" s="2">
        <f t="shared" si="162"/>
        <v>4.0615561500401931</v>
      </c>
      <c r="D1752" s="2">
        <f t="shared" si="158"/>
        <v>4.0195030996948633</v>
      </c>
      <c r="E1752" s="2">
        <f t="shared" si="157"/>
        <v>4.2053050345329801E-2</v>
      </c>
      <c r="F1752" s="2">
        <f t="shared" si="161"/>
        <v>-2.7393763672594731E-2</v>
      </c>
      <c r="G1752" s="2">
        <f t="shared" si="159"/>
        <v>6.9446814017924532E-2</v>
      </c>
      <c r="H1752" s="2" t="str">
        <f t="shared" si="160"/>
        <v>Sell</v>
      </c>
    </row>
    <row r="1753" spans="1:8" ht="13.5" x14ac:dyDescent="0.25">
      <c r="A1753" s="3">
        <f>TITRES_STAT!B1756</f>
        <v>45327</v>
      </c>
      <c r="B1753" s="5">
        <f>TITRES_STAT!D1756</f>
        <v>4.1585000000000001</v>
      </c>
      <c r="C1753" s="2">
        <f t="shared" si="162"/>
        <v>4.0685475115724712</v>
      </c>
      <c r="D1753" s="2">
        <f t="shared" si="158"/>
        <v>4.0297991663841328</v>
      </c>
      <c r="E1753" s="2">
        <f t="shared" si="157"/>
        <v>3.8748345188338362E-2</v>
      </c>
      <c r="F1753" s="2">
        <f t="shared" si="161"/>
        <v>-1.4165341900408114E-2</v>
      </c>
      <c r="G1753" s="2">
        <f t="shared" si="159"/>
        <v>5.2913687088746476E-2</v>
      </c>
      <c r="H1753" s="2" t="str">
        <f t="shared" si="160"/>
        <v>Sell</v>
      </c>
    </row>
    <row r="1754" spans="1:8" ht="13.5" x14ac:dyDescent="0.25">
      <c r="A1754" s="3">
        <f>TITRES_STAT!B1757</f>
        <v>45328</v>
      </c>
      <c r="B1754" s="5">
        <f>TITRES_STAT!D1757</f>
        <v>4.1670999999999996</v>
      </c>
      <c r="C1754" s="2">
        <f t="shared" si="162"/>
        <v>4.0691709713305526</v>
      </c>
      <c r="D1754" s="2">
        <f t="shared" si="158"/>
        <v>4.0399695985038271</v>
      </c>
      <c r="E1754" s="2">
        <f t="shared" si="157"/>
        <v>2.9201372826725525E-2</v>
      </c>
      <c r="F1754" s="2">
        <f t="shared" si="161"/>
        <v>-5.491998954981387E-3</v>
      </c>
      <c r="G1754" s="2">
        <f t="shared" si="159"/>
        <v>3.4693371781706908E-2</v>
      </c>
      <c r="H1754" s="2" t="str">
        <f t="shared" si="160"/>
        <v>Sell</v>
      </c>
    </row>
    <row r="1755" spans="1:8" ht="13.5" x14ac:dyDescent="0.25">
      <c r="A1755" s="3">
        <f>TITRES_STAT!B1758</f>
        <v>45329</v>
      </c>
      <c r="B1755" s="5">
        <f>TITRES_STAT!D1758</f>
        <v>4.1670999999999996</v>
      </c>
      <c r="C1755" s="2">
        <f t="shared" si="162"/>
        <v>4.0644062065104674</v>
      </c>
      <c r="D1755" s="2">
        <f t="shared" si="158"/>
        <v>4.0493866652813217</v>
      </c>
      <c r="E1755" s="2">
        <f t="shared" si="157"/>
        <v>1.5019541229145617E-2</v>
      </c>
      <c r="F1755" s="2">
        <f t="shared" si="161"/>
        <v>-1.3896909181559864E-3</v>
      </c>
      <c r="G1755" s="2">
        <f t="shared" si="159"/>
        <v>1.6409232147301604E-2</v>
      </c>
      <c r="H1755" s="2" t="str">
        <f t="shared" si="160"/>
        <v>Sell</v>
      </c>
    </row>
    <row r="1756" spans="1:8" ht="13.5" x14ac:dyDescent="0.25">
      <c r="A1756" s="3">
        <f>TITRES_STAT!B1759</f>
        <v>45330</v>
      </c>
      <c r="B1756" s="5">
        <f>TITRES_STAT!D1759</f>
        <v>4.2187000000000001</v>
      </c>
      <c r="C1756" s="2">
        <f t="shared" si="162"/>
        <v>4.0656667901242418</v>
      </c>
      <c r="D1756" s="2">
        <f t="shared" si="158"/>
        <v>4.0619283937790014</v>
      </c>
      <c r="E1756" s="2">
        <f t="shared" ref="E1756:E1819" si="163">C1756-D1756</f>
        <v>3.7383963452404245E-3</v>
      </c>
      <c r="F1756" s="2">
        <f t="shared" si="161"/>
        <v>-3.640734654767043E-4</v>
      </c>
      <c r="G1756" s="2">
        <f t="shared" si="159"/>
        <v>4.1024698107171289E-3</v>
      </c>
      <c r="H1756" s="2" t="str">
        <f t="shared" si="160"/>
        <v>Sell</v>
      </c>
    </row>
    <row r="1757" spans="1:8" ht="13.5" x14ac:dyDescent="0.25">
      <c r="A1757" s="3">
        <f>TITRES_STAT!B1760</f>
        <v>45331</v>
      </c>
      <c r="B1757" s="5">
        <f>TITRES_STAT!D1760</f>
        <v>4.2271999999999998</v>
      </c>
      <c r="C1757" s="2">
        <f t="shared" si="162"/>
        <v>4.0733334377974355</v>
      </c>
      <c r="D1757" s="2">
        <f t="shared" ref="D1757:D1820" si="164">$D$4*B1757+(1-$D$4)*D1756</f>
        <v>4.0741707349805569</v>
      </c>
      <c r="E1757" s="2">
        <f t="shared" si="163"/>
        <v>-8.3729718312142154E-4</v>
      </c>
      <c r="F1757" s="2">
        <f t="shared" si="161"/>
        <v>-4.5871820900564774E-4</v>
      </c>
      <c r="G1757" s="2">
        <f t="shared" si="159"/>
        <v>-3.785789741157738E-4</v>
      </c>
      <c r="H1757" s="2" t="str">
        <f t="shared" si="160"/>
        <v>Hold</v>
      </c>
    </row>
    <row r="1758" spans="1:8" ht="13.5" x14ac:dyDescent="0.25">
      <c r="A1758" s="3">
        <f>TITRES_STAT!B1761</f>
        <v>45334</v>
      </c>
      <c r="B1758" s="5">
        <f>TITRES_STAT!D1761</f>
        <v>4.1928999999999998</v>
      </c>
      <c r="C1758" s="2">
        <f t="shared" si="162"/>
        <v>4.0811436781362911</v>
      </c>
      <c r="D1758" s="2">
        <f t="shared" si="164"/>
        <v>4.0829654953523677</v>
      </c>
      <c r="E1758" s="2">
        <f t="shared" si="163"/>
        <v>-1.8218172160766599E-3</v>
      </c>
      <c r="F1758" s="2">
        <f t="shared" si="161"/>
        <v>-7.313380104198502E-4</v>
      </c>
      <c r="G1758" s="2">
        <f t="shared" si="159"/>
        <v>-1.0904792056568098E-3</v>
      </c>
      <c r="H1758" s="2" t="str">
        <f t="shared" si="160"/>
        <v>Hold</v>
      </c>
    </row>
    <row r="1759" spans="1:8" ht="13.5" x14ac:dyDescent="0.25">
      <c r="A1759" s="3">
        <f>TITRES_STAT!B1762</f>
        <v>45335</v>
      </c>
      <c r="B1759" s="5">
        <f>TITRES_STAT!D1762</f>
        <v>4.2530000000000001</v>
      </c>
      <c r="C1759" s="2">
        <f t="shared" si="162"/>
        <v>4.0890754199614774</v>
      </c>
      <c r="D1759" s="2">
        <f t="shared" si="164"/>
        <v>4.0955606438447854</v>
      </c>
      <c r="E1759" s="2">
        <f t="shared" si="163"/>
        <v>-6.4852238833079667E-3</v>
      </c>
      <c r="F1759" s="2">
        <f t="shared" si="161"/>
        <v>-1.8821151849974737E-3</v>
      </c>
      <c r="G1759" s="2">
        <f t="shared" si="159"/>
        <v>-4.6031086983104926E-3</v>
      </c>
      <c r="H1759" s="2" t="str">
        <f t="shared" si="160"/>
        <v>Hold</v>
      </c>
    </row>
    <row r="1760" spans="1:8" ht="13.5" x14ac:dyDescent="0.25">
      <c r="A1760" s="3">
        <f>TITRES_STAT!B1763</f>
        <v>45336</v>
      </c>
      <c r="B1760" s="5">
        <f>TITRES_STAT!D1763</f>
        <v>4.2615999999999996</v>
      </c>
      <c r="C1760" s="2">
        <f t="shared" si="162"/>
        <v>4.0957868938135578</v>
      </c>
      <c r="D1760" s="2">
        <f t="shared" si="164"/>
        <v>4.1078598554118386</v>
      </c>
      <c r="E1760" s="2">
        <f t="shared" si="163"/>
        <v>-1.2072961598280862E-2</v>
      </c>
      <c r="F1760" s="2">
        <f t="shared" si="161"/>
        <v>-3.920284467654152E-3</v>
      </c>
      <c r="G1760" s="2">
        <f t="shared" si="159"/>
        <v>-8.1526771306267114E-3</v>
      </c>
      <c r="H1760" s="2" t="str">
        <f t="shared" si="160"/>
        <v>Hold</v>
      </c>
    </row>
    <row r="1761" spans="1:8" ht="13.5" x14ac:dyDescent="0.25">
      <c r="A1761" s="3">
        <f>TITRES_STAT!B1764</f>
        <v>45337</v>
      </c>
      <c r="B1761" s="5">
        <f>TITRES_STAT!D1764</f>
        <v>4.2615999999999996</v>
      </c>
      <c r="C1761" s="2">
        <f t="shared" si="162"/>
        <v>4.0975119870730108</v>
      </c>
      <c r="D1761" s="2">
        <f t="shared" si="164"/>
        <v>4.1192480142702212</v>
      </c>
      <c r="E1761" s="2">
        <f t="shared" si="163"/>
        <v>-2.1736027197210461E-2</v>
      </c>
      <c r="F1761" s="2">
        <f t="shared" si="161"/>
        <v>-7.4834330135654147E-3</v>
      </c>
      <c r="G1761" s="2">
        <f t="shared" si="159"/>
        <v>-1.4252594183645047E-2</v>
      </c>
      <c r="H1761" s="2" t="str">
        <f t="shared" si="160"/>
        <v>Hold</v>
      </c>
    </row>
    <row r="1762" spans="1:8" ht="13.5" x14ac:dyDescent="0.25">
      <c r="A1762" s="3">
        <f>TITRES_STAT!B1765</f>
        <v>45338</v>
      </c>
      <c r="B1762" s="5">
        <f>TITRES_STAT!D1765</f>
        <v>4.2530000000000001</v>
      </c>
      <c r="C1762" s="2">
        <f t="shared" si="162"/>
        <v>4.1016024506002395</v>
      </c>
      <c r="D1762" s="2">
        <f t="shared" si="164"/>
        <v>4.1291555687687236</v>
      </c>
      <c r="E1762" s="2">
        <f t="shared" si="163"/>
        <v>-2.7553118168484048E-2</v>
      </c>
      <c r="F1762" s="2">
        <f t="shared" si="161"/>
        <v>-1.1497370044549142E-2</v>
      </c>
      <c r="G1762" s="2">
        <f t="shared" si="159"/>
        <v>-1.6055748123934906E-2</v>
      </c>
      <c r="H1762" s="2" t="str">
        <f t="shared" si="160"/>
        <v>Hold</v>
      </c>
    </row>
    <row r="1763" spans="1:8" ht="13.5" x14ac:dyDescent="0.25">
      <c r="A1763" s="3">
        <f>TITRES_STAT!B1766</f>
        <v>45341</v>
      </c>
      <c r="B1763" s="5">
        <f>TITRES_STAT!D1766</f>
        <v>4.2615999999999996</v>
      </c>
      <c r="C1763" s="2">
        <f t="shared" si="162"/>
        <v>4.1103559197386641</v>
      </c>
      <c r="D1763" s="2">
        <f t="shared" si="164"/>
        <v>4.1389662673784482</v>
      </c>
      <c r="E1763" s="2">
        <f t="shared" si="163"/>
        <v>-2.8610347639784095E-2</v>
      </c>
      <c r="F1763" s="2">
        <f t="shared" si="161"/>
        <v>-1.4919965563596132E-2</v>
      </c>
      <c r="G1763" s="2">
        <f t="shared" si="159"/>
        <v>-1.3690382076187963E-2</v>
      </c>
      <c r="H1763" s="2" t="str">
        <f t="shared" si="160"/>
        <v>Hold</v>
      </c>
    </row>
    <row r="1764" spans="1:8" ht="13.5" x14ac:dyDescent="0.25">
      <c r="A1764" s="3">
        <f>TITRES_STAT!B1767</f>
        <v>45342</v>
      </c>
      <c r="B1764" s="5">
        <f>TITRES_STAT!D1767</f>
        <v>4.4249000000000001</v>
      </c>
      <c r="C1764" s="2">
        <f t="shared" si="162"/>
        <v>4.1190857782404073</v>
      </c>
      <c r="D1764" s="2">
        <f t="shared" si="164"/>
        <v>4.1601465438689331</v>
      </c>
      <c r="E1764" s="2">
        <f t="shared" si="163"/>
        <v>-4.1060765628525786E-2</v>
      </c>
      <c r="F1764" s="2">
        <f t="shared" si="161"/>
        <v>-2.0148125576582063E-2</v>
      </c>
      <c r="G1764" s="2">
        <f t="shared" ref="G1764:G1827" si="165">E1764-F1764</f>
        <v>-2.0912640051943723E-2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45343</v>
      </c>
      <c r="B1765" s="5">
        <f>TITRES_STAT!D1768</f>
        <v>4.3905000000000003</v>
      </c>
      <c r="C1765" s="2">
        <f t="shared" si="162"/>
        <v>4.126472581588037</v>
      </c>
      <c r="D1765" s="2">
        <f t="shared" si="164"/>
        <v>4.1772097628416045</v>
      </c>
      <c r="E1765" s="2">
        <f t="shared" si="163"/>
        <v>-5.073718125356752E-2</v>
      </c>
      <c r="F1765" s="2">
        <f t="shared" ref="F1765:F1828" si="167">(E1765*(2/(10)))+((1-(2/10))*F1764)</f>
        <v>-2.6265936711979156E-2</v>
      </c>
      <c r="G1765" s="2">
        <f t="shared" si="165"/>
        <v>-2.4471244541588364E-2</v>
      </c>
      <c r="H1765" s="2" t="str">
        <f t="shared" si="166"/>
        <v>Hold</v>
      </c>
    </row>
    <row r="1766" spans="1:8" ht="13.5" x14ac:dyDescent="0.25">
      <c r="A1766" s="3">
        <f>TITRES_STAT!B1769</f>
        <v>45344</v>
      </c>
      <c r="B1766" s="5">
        <f>TITRES_STAT!D1769</f>
        <v>4.3905000000000003</v>
      </c>
      <c r="C1766" s="2">
        <f t="shared" si="162"/>
        <v>4.1406614151898777</v>
      </c>
      <c r="D1766" s="2">
        <f t="shared" si="164"/>
        <v>4.1930090396681523</v>
      </c>
      <c r="E1766" s="2">
        <f t="shared" si="163"/>
        <v>-5.2347624478274568E-2</v>
      </c>
      <c r="F1766" s="2">
        <f t="shared" si="167"/>
        <v>-3.1482274265238239E-2</v>
      </c>
      <c r="G1766" s="2">
        <f t="shared" si="165"/>
        <v>-2.0865350213036329E-2</v>
      </c>
      <c r="H1766" s="2" t="str">
        <f t="shared" si="166"/>
        <v>Hold</v>
      </c>
    </row>
    <row r="1767" spans="1:8" ht="13.5" x14ac:dyDescent="0.25">
      <c r="A1767" s="3">
        <f>TITRES_STAT!B1770</f>
        <v>45345</v>
      </c>
      <c r="B1767" s="5">
        <f>TITRES_STAT!D1770</f>
        <v>4.4335000000000004</v>
      </c>
      <c r="C1767" s="2">
        <f t="shared" si="162"/>
        <v>4.1539750436222045</v>
      </c>
      <c r="D1767" s="2">
        <f t="shared" si="164"/>
        <v>4.2108231848779187</v>
      </c>
      <c r="E1767" s="2">
        <f t="shared" si="163"/>
        <v>-5.6848141255714246E-2</v>
      </c>
      <c r="F1767" s="2">
        <f t="shared" si="167"/>
        <v>-3.6555447663333442E-2</v>
      </c>
      <c r="G1767" s="2">
        <f t="shared" si="165"/>
        <v>-2.0292693592380805E-2</v>
      </c>
      <c r="H1767" s="2" t="str">
        <f t="shared" si="166"/>
        <v>Hold</v>
      </c>
    </row>
    <row r="1768" spans="1:8" ht="13.5" x14ac:dyDescent="0.25">
      <c r="A1768" s="3">
        <f>TITRES_STAT!B1771</f>
        <v>45348</v>
      </c>
      <c r="B1768" s="5">
        <f>TITRES_STAT!D1771</f>
        <v>4.4249000000000001</v>
      </c>
      <c r="C1768" s="2">
        <f t="shared" si="162"/>
        <v>4.1599634984495575</v>
      </c>
      <c r="D1768" s="2">
        <f t="shared" si="164"/>
        <v>4.2266807267388131</v>
      </c>
      <c r="E1768" s="2">
        <f t="shared" si="163"/>
        <v>-6.6717228289255637E-2</v>
      </c>
      <c r="F1768" s="2">
        <f t="shared" si="167"/>
        <v>-4.2587803788517883E-2</v>
      </c>
      <c r="G1768" s="2">
        <f t="shared" si="165"/>
        <v>-2.4129424500737753E-2</v>
      </c>
      <c r="H1768" s="2" t="str">
        <f t="shared" si="166"/>
        <v>Hold</v>
      </c>
    </row>
    <row r="1769" spans="1:8" ht="13.5" x14ac:dyDescent="0.25">
      <c r="A1769" s="3">
        <f>TITRES_STAT!B1772</f>
        <v>45349</v>
      </c>
      <c r="B1769" s="5">
        <f>TITRES_STAT!D1772</f>
        <v>4.4249000000000001</v>
      </c>
      <c r="C1769" s="2">
        <f t="shared" si="162"/>
        <v>4.1742768063803952</v>
      </c>
      <c r="D1769" s="2">
        <f t="shared" si="164"/>
        <v>4.2413636358692717</v>
      </c>
      <c r="E1769" s="2">
        <f t="shared" si="163"/>
        <v>-6.7086829488876454E-2</v>
      </c>
      <c r="F1769" s="2">
        <f t="shared" si="167"/>
        <v>-4.7487608928589602E-2</v>
      </c>
      <c r="G1769" s="2">
        <f t="shared" si="165"/>
        <v>-1.9599220560286852E-2</v>
      </c>
      <c r="H1769" s="2" t="str">
        <f t="shared" si="166"/>
        <v>Hold</v>
      </c>
    </row>
    <row r="1770" spans="1:8" ht="13.5" x14ac:dyDescent="0.25">
      <c r="A1770" s="3">
        <f>TITRES_STAT!B1773</f>
        <v>45350</v>
      </c>
      <c r="B1770" s="5">
        <f>TITRES_STAT!D1773</f>
        <v>4.5107999999999997</v>
      </c>
      <c r="C1770" s="2">
        <f t="shared" si="162"/>
        <v>4.1877111438603345</v>
      </c>
      <c r="D1770" s="2">
        <f t="shared" si="164"/>
        <v>4.2613218850641399</v>
      </c>
      <c r="E1770" s="2">
        <f t="shared" si="163"/>
        <v>-7.3610741203805397E-2</v>
      </c>
      <c r="F1770" s="2">
        <f t="shared" si="167"/>
        <v>-5.2712235383632768E-2</v>
      </c>
      <c r="G1770" s="2">
        <f t="shared" si="165"/>
        <v>-2.0898505820172629E-2</v>
      </c>
      <c r="H1770" s="2" t="str">
        <f t="shared" si="166"/>
        <v>Hold</v>
      </c>
    </row>
    <row r="1771" spans="1:8" ht="13.5" x14ac:dyDescent="0.25">
      <c r="A1771" s="3">
        <f>TITRES_STAT!B1774</f>
        <v>45351</v>
      </c>
      <c r="B1771" s="5">
        <f>TITRES_STAT!D1774</f>
        <v>4.4592000000000001</v>
      </c>
      <c r="C1771" s="2">
        <f t="shared" si="162"/>
        <v>4.1990786601895138</v>
      </c>
      <c r="D1771" s="2">
        <f t="shared" si="164"/>
        <v>4.2759795232075373</v>
      </c>
      <c r="E1771" s="2">
        <f t="shared" si="163"/>
        <v>-7.6900863018023458E-2</v>
      </c>
      <c r="F1771" s="2">
        <f t="shared" si="167"/>
        <v>-5.7549960910510907E-2</v>
      </c>
      <c r="G1771" s="2">
        <f t="shared" si="165"/>
        <v>-1.9350902107512551E-2</v>
      </c>
      <c r="H1771" s="2" t="str">
        <f t="shared" si="166"/>
        <v>Hold</v>
      </c>
    </row>
    <row r="1772" spans="1:8" ht="13.5" x14ac:dyDescent="0.25">
      <c r="A1772" s="3">
        <f>TITRES_STAT!B1775</f>
        <v>45352</v>
      </c>
      <c r="B1772" s="5">
        <f>TITRES_STAT!D1775</f>
        <v>4.4592000000000001</v>
      </c>
      <c r="C1772" s="2">
        <f t="shared" si="162"/>
        <v>4.2073742509295888</v>
      </c>
      <c r="D1772" s="2">
        <f t="shared" si="164"/>
        <v>4.2895514103773493</v>
      </c>
      <c r="E1772" s="2">
        <f t="shared" si="163"/>
        <v>-8.2177159447760495E-2</v>
      </c>
      <c r="F1772" s="2">
        <f t="shared" si="167"/>
        <v>-6.2475400617960829E-2</v>
      </c>
      <c r="G1772" s="2">
        <f t="shared" si="165"/>
        <v>-1.9701758829799666E-2</v>
      </c>
      <c r="H1772" s="2" t="str">
        <f t="shared" si="166"/>
        <v>Hold</v>
      </c>
    </row>
    <row r="1773" spans="1:8" ht="13.5" x14ac:dyDescent="0.25">
      <c r="A1773" s="3">
        <f>TITRES_STAT!B1776</f>
        <v>45355</v>
      </c>
      <c r="B1773" s="5">
        <f>TITRES_STAT!D1776</f>
        <v>4.4420000000000002</v>
      </c>
      <c r="C1773" s="2">
        <f t="shared" si="162"/>
        <v>4.2157166738634988</v>
      </c>
      <c r="D1773" s="2">
        <f t="shared" si="164"/>
        <v>4.3008438984975452</v>
      </c>
      <c r="E1773" s="2">
        <f t="shared" si="163"/>
        <v>-8.5127224634046428E-2</v>
      </c>
      <c r="F1773" s="2">
        <f t="shared" si="167"/>
        <v>-6.7005765421177949E-2</v>
      </c>
      <c r="G1773" s="2">
        <f t="shared" si="165"/>
        <v>-1.8121459212868479E-2</v>
      </c>
      <c r="H1773" s="2" t="str">
        <f t="shared" si="166"/>
        <v>Hold</v>
      </c>
    </row>
    <row r="1774" spans="1:8" ht="13.5" x14ac:dyDescent="0.25">
      <c r="A1774" s="3">
        <f>TITRES_STAT!B1777</f>
        <v>45356</v>
      </c>
      <c r="B1774" s="5">
        <f>TITRES_STAT!D1777</f>
        <v>4.4678000000000004</v>
      </c>
      <c r="C1774" s="2">
        <f t="shared" si="162"/>
        <v>4.247898724038345</v>
      </c>
      <c r="D1774" s="2">
        <f t="shared" si="164"/>
        <v>4.3132110171273563</v>
      </c>
      <c r="E1774" s="2">
        <f t="shared" si="163"/>
        <v>-6.531229308901132E-2</v>
      </c>
      <c r="F1774" s="2">
        <f t="shared" si="167"/>
        <v>-6.6667070954744626E-2</v>
      </c>
      <c r="G1774" s="2">
        <f t="shared" si="165"/>
        <v>1.3547778657333059E-3</v>
      </c>
      <c r="H1774" s="2" t="str">
        <f t="shared" si="166"/>
        <v>Sell</v>
      </c>
    </row>
    <row r="1775" spans="1:8" ht="13.5" x14ac:dyDescent="0.25">
      <c r="A1775" s="3">
        <f>TITRES_STAT!B1778</f>
        <v>45357</v>
      </c>
      <c r="B1775" s="5">
        <f>TITRES_STAT!D1778</f>
        <v>4.4678000000000004</v>
      </c>
      <c r="C1775" s="2">
        <f t="shared" si="162"/>
        <v>4.2698373818785997</v>
      </c>
      <c r="D1775" s="2">
        <f t="shared" si="164"/>
        <v>4.3246620528957003</v>
      </c>
      <c r="E1775" s="2">
        <f t="shared" si="163"/>
        <v>-5.4824671017100535E-2</v>
      </c>
      <c r="F1775" s="2">
        <f t="shared" si="167"/>
        <v>-6.429859096721581E-2</v>
      </c>
      <c r="G1775" s="2">
        <f t="shared" si="165"/>
        <v>9.4739199501152754E-3</v>
      </c>
      <c r="H1775" s="2" t="str">
        <f t="shared" si="166"/>
        <v>Sell</v>
      </c>
    </row>
    <row r="1776" spans="1:8" ht="13.5" x14ac:dyDescent="0.25">
      <c r="A1776" s="3">
        <f>TITRES_STAT!B1779</f>
        <v>45358</v>
      </c>
      <c r="B1776" s="5">
        <f>TITRES_STAT!D1779</f>
        <v>4.4678000000000004</v>
      </c>
      <c r="C1776" s="2">
        <f t="shared" si="162"/>
        <v>4.2884008615895848</v>
      </c>
      <c r="D1776" s="2">
        <f t="shared" si="164"/>
        <v>4.3352648637923155</v>
      </c>
      <c r="E1776" s="2">
        <f t="shared" si="163"/>
        <v>-4.6864002202730681E-2</v>
      </c>
      <c r="F1776" s="2">
        <f t="shared" si="167"/>
        <v>-6.0811673214318789E-2</v>
      </c>
      <c r="G1776" s="2">
        <f t="shared" si="165"/>
        <v>1.3947671011588107E-2</v>
      </c>
      <c r="H1776" s="2" t="str">
        <f t="shared" si="166"/>
        <v>Sell</v>
      </c>
    </row>
    <row r="1777" spans="1:8" ht="13.5" x14ac:dyDescent="0.25">
      <c r="A1777" s="3">
        <f>TITRES_STAT!B1780</f>
        <v>45359</v>
      </c>
      <c r="B1777" s="5">
        <f>TITRES_STAT!D1780</f>
        <v>4.4678000000000004</v>
      </c>
      <c r="C1777" s="2">
        <f t="shared" si="162"/>
        <v>4.3107238059604178</v>
      </c>
      <c r="D1777" s="2">
        <f t="shared" si="164"/>
        <v>4.3450822812891809</v>
      </c>
      <c r="E1777" s="2">
        <f t="shared" si="163"/>
        <v>-3.4358475328763127E-2</v>
      </c>
      <c r="F1777" s="2">
        <f t="shared" si="167"/>
        <v>-5.5521033637207659E-2</v>
      </c>
      <c r="G1777" s="2">
        <f t="shared" si="165"/>
        <v>2.1162558308444532E-2</v>
      </c>
      <c r="H1777" s="2" t="str">
        <f t="shared" si="166"/>
        <v>Sell</v>
      </c>
    </row>
    <row r="1778" spans="1:8" ht="13.5" x14ac:dyDescent="0.25">
      <c r="A1778" s="3">
        <f>TITRES_STAT!B1781</f>
        <v>45362</v>
      </c>
      <c r="B1778" s="5">
        <f>TITRES_STAT!D1781</f>
        <v>4.4678000000000004</v>
      </c>
      <c r="C1778" s="2">
        <f t="shared" si="162"/>
        <v>4.3282893742741999</v>
      </c>
      <c r="D1778" s="2">
        <f t="shared" si="164"/>
        <v>4.3541724826751675</v>
      </c>
      <c r="E1778" s="2">
        <f t="shared" si="163"/>
        <v>-2.5883108400967636E-2</v>
      </c>
      <c r="F1778" s="2">
        <f t="shared" si="167"/>
        <v>-4.9593448589959656E-2</v>
      </c>
      <c r="G1778" s="2">
        <f t="shared" si="165"/>
        <v>2.371034018899202E-2</v>
      </c>
      <c r="H1778" s="2" t="str">
        <f t="shared" si="166"/>
        <v>Sell</v>
      </c>
    </row>
    <row r="1779" spans="1:8" ht="13.5" x14ac:dyDescent="0.25">
      <c r="A1779" s="3">
        <f>TITRES_STAT!B1782</f>
        <v>45363</v>
      </c>
      <c r="B1779" s="5">
        <f>TITRES_STAT!D1782</f>
        <v>4.4678000000000004</v>
      </c>
      <c r="C1779" s="2">
        <f t="shared" si="162"/>
        <v>4.3431525474627843</v>
      </c>
      <c r="D1779" s="2">
        <f t="shared" si="164"/>
        <v>4.3625893358103403</v>
      </c>
      <c r="E1779" s="2">
        <f t="shared" si="163"/>
        <v>-1.9436788347555911E-2</v>
      </c>
      <c r="F1779" s="2">
        <f t="shared" si="167"/>
        <v>-4.3562116541478908E-2</v>
      </c>
      <c r="G1779" s="2">
        <f t="shared" si="165"/>
        <v>2.4125328193922997E-2</v>
      </c>
      <c r="H1779" s="2" t="str">
        <f t="shared" si="166"/>
        <v>Sell</v>
      </c>
    </row>
    <row r="1780" spans="1:8" ht="13.5" x14ac:dyDescent="0.25">
      <c r="A1780" s="3">
        <f>TITRES_STAT!B1783</f>
        <v>45364</v>
      </c>
      <c r="B1780" s="5">
        <f>TITRES_STAT!D1783</f>
        <v>4.4935999999999998</v>
      </c>
      <c r="C1780" s="2">
        <f t="shared" si="162"/>
        <v>4.3689444632377405</v>
      </c>
      <c r="D1780" s="2">
        <f t="shared" si="164"/>
        <v>4.3722938294540192</v>
      </c>
      <c r="E1780" s="2">
        <f t="shared" si="163"/>
        <v>-3.3493662162786819E-3</v>
      </c>
      <c r="F1780" s="2">
        <f t="shared" si="167"/>
        <v>-3.5519566476438863E-2</v>
      </c>
      <c r="G1780" s="2">
        <f t="shared" si="165"/>
        <v>3.2170200260160181E-2</v>
      </c>
      <c r="H1780" s="2" t="str">
        <f t="shared" si="166"/>
        <v>Sell</v>
      </c>
    </row>
    <row r="1781" spans="1:8" ht="13.5" x14ac:dyDescent="0.25">
      <c r="A1781" s="3">
        <f>TITRES_STAT!B1784</f>
        <v>45365</v>
      </c>
      <c r="B1781" s="5">
        <f>TITRES_STAT!D1784</f>
        <v>4.5194000000000001</v>
      </c>
      <c r="C1781" s="2">
        <f t="shared" si="162"/>
        <v>4.3828299304319343</v>
      </c>
      <c r="D1781" s="2">
        <f t="shared" si="164"/>
        <v>4.3831905828277957</v>
      </c>
      <c r="E1781" s="2">
        <f t="shared" si="163"/>
        <v>-3.6065239586147158E-4</v>
      </c>
      <c r="F1781" s="2">
        <f t="shared" si="167"/>
        <v>-2.8487783660323389E-2</v>
      </c>
      <c r="G1781" s="2">
        <f t="shared" si="165"/>
        <v>2.8127131264461917E-2</v>
      </c>
      <c r="H1781" s="2" t="str">
        <f t="shared" si="166"/>
        <v>Sell</v>
      </c>
    </row>
    <row r="1782" spans="1:8" ht="13.5" x14ac:dyDescent="0.25">
      <c r="A1782" s="3">
        <f>TITRES_STAT!B1785</f>
        <v>45366</v>
      </c>
      <c r="B1782" s="5">
        <f>TITRES_STAT!D1785</f>
        <v>4.5107999999999997</v>
      </c>
      <c r="C1782" s="2">
        <f t="shared" si="162"/>
        <v>4.3945791719039446</v>
      </c>
      <c r="D1782" s="2">
        <f t="shared" si="164"/>
        <v>4.3926431322479589</v>
      </c>
      <c r="E1782" s="2">
        <f t="shared" si="163"/>
        <v>1.9360396559857662E-3</v>
      </c>
      <c r="F1782" s="2">
        <f t="shared" si="167"/>
        <v>-2.2403018997061559E-2</v>
      </c>
      <c r="G1782" s="2">
        <f t="shared" si="165"/>
        <v>2.4339058653047325E-2</v>
      </c>
      <c r="H1782" s="2" t="str">
        <f t="shared" si="166"/>
        <v>Sell</v>
      </c>
    </row>
    <row r="1783" spans="1:8" ht="13.5" x14ac:dyDescent="0.25">
      <c r="A1783" s="3">
        <f>TITRES_STAT!B1786</f>
        <v>45369</v>
      </c>
      <c r="B1783" s="5">
        <f>TITRES_STAT!D1786</f>
        <v>4.5366</v>
      </c>
      <c r="C1783" s="2">
        <f t="shared" si="162"/>
        <v>4.4018746839187219</v>
      </c>
      <c r="D1783" s="2">
        <f t="shared" si="164"/>
        <v>4.4033066039332951</v>
      </c>
      <c r="E1783" s="2">
        <f t="shared" si="163"/>
        <v>-1.4319200145731514E-3</v>
      </c>
      <c r="F1783" s="2">
        <f t="shared" si="167"/>
        <v>-1.8208799200563879E-2</v>
      </c>
      <c r="G1783" s="2">
        <f t="shared" si="165"/>
        <v>1.6776879185990728E-2</v>
      </c>
      <c r="H1783" s="2" t="str">
        <f t="shared" si="166"/>
        <v>Sell</v>
      </c>
    </row>
    <row r="1784" spans="1:8" ht="13.5" x14ac:dyDescent="0.25">
      <c r="A1784" s="3">
        <f>TITRES_STAT!B1787</f>
        <v>45370</v>
      </c>
      <c r="B1784" s="5">
        <f>TITRES_STAT!D1787</f>
        <v>4.5537000000000001</v>
      </c>
      <c r="C1784" s="2">
        <f t="shared" si="162"/>
        <v>4.4120170402389185</v>
      </c>
      <c r="D1784" s="2">
        <f t="shared" si="164"/>
        <v>4.4144468554937921</v>
      </c>
      <c r="E1784" s="2">
        <f t="shared" si="163"/>
        <v>-2.429815254873624E-3</v>
      </c>
      <c r="F1784" s="2">
        <f t="shared" si="167"/>
        <v>-1.5053002411425829E-2</v>
      </c>
      <c r="G1784" s="2">
        <f t="shared" si="165"/>
        <v>1.2623187156552204E-2</v>
      </c>
      <c r="H1784" s="2" t="str">
        <f t="shared" si="166"/>
        <v>Sell</v>
      </c>
    </row>
    <row r="1785" spans="1:8" ht="13.5" x14ac:dyDescent="0.25">
      <c r="A1785" s="3">
        <f>TITRES_STAT!B1788</f>
        <v>45372</v>
      </c>
      <c r="B1785" s="5">
        <f>TITRES_STAT!D1788</f>
        <v>4.5537000000000001</v>
      </c>
      <c r="C1785" s="2">
        <f t="shared" si="162"/>
        <v>4.4205990340483154</v>
      </c>
      <c r="D1785" s="2">
        <f t="shared" si="164"/>
        <v>4.4247619032349927</v>
      </c>
      <c r="E1785" s="2">
        <f t="shared" si="163"/>
        <v>-4.1628691866772982E-3</v>
      </c>
      <c r="F1785" s="2">
        <f t="shared" si="167"/>
        <v>-1.2874975766476122E-2</v>
      </c>
      <c r="G1785" s="2">
        <f t="shared" si="165"/>
        <v>8.7121065797988242E-3</v>
      </c>
      <c r="H1785" s="2" t="str">
        <f t="shared" si="166"/>
        <v>Sell</v>
      </c>
    </row>
    <row r="1786" spans="1:8" ht="13.5" x14ac:dyDescent="0.25">
      <c r="A1786" s="3">
        <f>TITRES_STAT!B1789</f>
        <v>45373</v>
      </c>
      <c r="B1786" s="5">
        <f>TITRES_STAT!D1789</f>
        <v>4.5967000000000002</v>
      </c>
      <c r="C1786" s="2">
        <f t="shared" si="162"/>
        <v>4.4278607211178054</v>
      </c>
      <c r="D1786" s="2">
        <f t="shared" si="164"/>
        <v>4.4374980585509185</v>
      </c>
      <c r="E1786" s="2">
        <f t="shared" si="163"/>
        <v>-9.6373374331131245E-3</v>
      </c>
      <c r="F1786" s="2">
        <f t="shared" si="167"/>
        <v>-1.2227448099803523E-2</v>
      </c>
      <c r="G1786" s="2">
        <f t="shared" si="165"/>
        <v>2.5901106666903987E-3</v>
      </c>
      <c r="H1786" s="2" t="str">
        <f t="shared" si="166"/>
        <v>Sell</v>
      </c>
    </row>
    <row r="1787" spans="1:8" ht="13.5" x14ac:dyDescent="0.25">
      <c r="A1787" s="3">
        <f>TITRES_STAT!B1790</f>
        <v>45376</v>
      </c>
      <c r="B1787" s="5">
        <f>TITRES_STAT!D1790</f>
        <v>4.5967000000000002</v>
      </c>
      <c r="C1787" s="2">
        <f t="shared" si="162"/>
        <v>4.4340052255612203</v>
      </c>
      <c r="D1787" s="2">
        <f t="shared" si="164"/>
        <v>4.449290794954555</v>
      </c>
      <c r="E1787" s="2">
        <f t="shared" si="163"/>
        <v>-1.5285569393334697E-2</v>
      </c>
      <c r="F1787" s="2">
        <f t="shared" si="167"/>
        <v>-1.2839072358509758E-2</v>
      </c>
      <c r="G1787" s="2">
        <f t="shared" si="165"/>
        <v>-2.4464970348249387E-3</v>
      </c>
      <c r="H1787" s="2" t="str">
        <f t="shared" si="166"/>
        <v>Hold</v>
      </c>
    </row>
    <row r="1788" spans="1:8" ht="13.5" x14ac:dyDescent="0.25">
      <c r="A1788" s="3">
        <f>TITRES_STAT!B1791</f>
        <v>45377</v>
      </c>
      <c r="B1788" s="5">
        <f>TITRES_STAT!D1791</f>
        <v>4.6311</v>
      </c>
      <c r="C1788" s="2">
        <f t="shared" si="162"/>
        <v>4.439204421628725</v>
      </c>
      <c r="D1788" s="2">
        <f t="shared" si="164"/>
        <v>4.4627581434764405</v>
      </c>
      <c r="E1788" s="2">
        <f t="shared" si="163"/>
        <v>-2.3553721847715536E-2</v>
      </c>
      <c r="F1788" s="2">
        <f t="shared" si="167"/>
        <v>-1.4982002256350914E-2</v>
      </c>
      <c r="G1788" s="2">
        <f t="shared" si="165"/>
        <v>-8.5717195913646224E-3</v>
      </c>
      <c r="H1788" s="2" t="str">
        <f t="shared" si="166"/>
        <v>Hold</v>
      </c>
    </row>
    <row r="1789" spans="1:8" ht="13.5" x14ac:dyDescent="0.25">
      <c r="A1789" s="3">
        <f>TITRES_STAT!B1792</f>
        <v>45378</v>
      </c>
      <c r="B1789" s="5">
        <f>TITRES_STAT!D1792</f>
        <v>4.6397000000000004</v>
      </c>
      <c r="C1789" s="2">
        <f t="shared" si="162"/>
        <v>4.4436037413781522</v>
      </c>
      <c r="D1789" s="2">
        <f t="shared" si="164"/>
        <v>4.4758649476633705</v>
      </c>
      <c r="E1789" s="2">
        <f t="shared" si="163"/>
        <v>-3.2261206285218336E-2</v>
      </c>
      <c r="F1789" s="2">
        <f t="shared" si="167"/>
        <v>-1.8437843062124398E-2</v>
      </c>
      <c r="G1789" s="2">
        <f t="shared" si="165"/>
        <v>-1.3823363223093937E-2</v>
      </c>
      <c r="H1789" s="2" t="str">
        <f t="shared" si="166"/>
        <v>Hold</v>
      </c>
    </row>
    <row r="1790" spans="1:8" ht="13.5" x14ac:dyDescent="0.25">
      <c r="A1790" s="3">
        <f>TITRES_STAT!B1793</f>
        <v>45379</v>
      </c>
      <c r="B1790" s="5">
        <f>TITRES_STAT!D1793</f>
        <v>4.6397000000000004</v>
      </c>
      <c r="C1790" s="2">
        <f t="shared" si="162"/>
        <v>4.451295473473821</v>
      </c>
      <c r="D1790" s="2">
        <f t="shared" si="164"/>
        <v>4.4880008774660842</v>
      </c>
      <c r="E1790" s="2">
        <f t="shared" si="163"/>
        <v>-3.6705403992263186E-2</v>
      </c>
      <c r="F1790" s="2">
        <f t="shared" si="167"/>
        <v>-2.2091355248152159E-2</v>
      </c>
      <c r="G1790" s="2">
        <f t="shared" si="165"/>
        <v>-1.4614048744111027E-2</v>
      </c>
      <c r="H1790" s="2" t="str">
        <f t="shared" si="166"/>
        <v>Hold</v>
      </c>
    </row>
    <row r="1791" spans="1:8" ht="13.5" x14ac:dyDescent="0.25">
      <c r="A1791" s="3">
        <f>TITRES_STAT!B1794</f>
        <v>45380</v>
      </c>
      <c r="B1791" s="5">
        <f>TITRES_STAT!D1794</f>
        <v>4.6397000000000004</v>
      </c>
      <c r="C1791" s="2">
        <f t="shared" si="162"/>
        <v>4.4617730929393868</v>
      </c>
      <c r="D1791" s="2">
        <f t="shared" si="164"/>
        <v>4.4992378495056338</v>
      </c>
      <c r="E1791" s="2">
        <f t="shared" si="163"/>
        <v>-3.7464756566246926E-2</v>
      </c>
      <c r="F1791" s="2">
        <f t="shared" si="167"/>
        <v>-2.5166035511771115E-2</v>
      </c>
      <c r="G1791" s="2">
        <f t="shared" si="165"/>
        <v>-1.2298721054475811E-2</v>
      </c>
      <c r="H1791" s="2" t="str">
        <f t="shared" si="166"/>
        <v>Hold</v>
      </c>
    </row>
    <row r="1792" spans="1:8" ht="13.5" x14ac:dyDescent="0.25">
      <c r="A1792" s="3">
        <f>TITRES_STAT!B1795</f>
        <v>45383</v>
      </c>
      <c r="B1792" s="5">
        <f>TITRES_STAT!D1795</f>
        <v>4.6397000000000004</v>
      </c>
      <c r="C1792" s="2">
        <f t="shared" si="162"/>
        <v>4.4693156940256351</v>
      </c>
      <c r="D1792" s="2">
        <f t="shared" si="164"/>
        <v>4.5096424532459576</v>
      </c>
      <c r="E1792" s="2">
        <f t="shared" si="163"/>
        <v>-4.0326759220322472E-2</v>
      </c>
      <c r="F1792" s="2">
        <f t="shared" si="167"/>
        <v>-2.8198180253481392E-2</v>
      </c>
      <c r="G1792" s="2">
        <f t="shared" si="165"/>
        <v>-1.212857896684108E-2</v>
      </c>
      <c r="H1792" s="2" t="str">
        <f t="shared" si="166"/>
        <v>Hold</v>
      </c>
    </row>
    <row r="1793" spans="1:8" ht="13.5" x14ac:dyDescent="0.25">
      <c r="A1793" s="3">
        <f>TITRES_STAT!B1796</f>
        <v>45384</v>
      </c>
      <c r="B1793" s="5">
        <f>TITRES_STAT!D1796</f>
        <v>4.6397000000000004</v>
      </c>
      <c r="C1793" s="2">
        <f t="shared" si="162"/>
        <v>4.4796671257139993</v>
      </c>
      <c r="D1793" s="2">
        <f t="shared" si="164"/>
        <v>4.5192763455981089</v>
      </c>
      <c r="E1793" s="2">
        <f t="shared" si="163"/>
        <v>-3.9609219884109592E-2</v>
      </c>
      <c r="F1793" s="2">
        <f t="shared" si="167"/>
        <v>-3.0480388179607035E-2</v>
      </c>
      <c r="G1793" s="2">
        <f t="shared" si="165"/>
        <v>-9.1288317045025574E-3</v>
      </c>
      <c r="H1793" s="2" t="str">
        <f t="shared" si="166"/>
        <v>Hold</v>
      </c>
    </row>
    <row r="1794" spans="1:8" ht="13.5" x14ac:dyDescent="0.25">
      <c r="A1794" s="3">
        <f>TITRES_STAT!B1797</f>
        <v>45385</v>
      </c>
      <c r="B1794" s="5">
        <f>TITRES_STAT!D1797</f>
        <v>4.6397000000000004</v>
      </c>
      <c r="C1794" s="2">
        <f t="shared" si="162"/>
        <v>4.4910567986810763</v>
      </c>
      <c r="D1794" s="2">
        <f t="shared" si="164"/>
        <v>4.5281966162945455</v>
      </c>
      <c r="E1794" s="2">
        <f t="shared" si="163"/>
        <v>-3.7139817613469184E-2</v>
      </c>
      <c r="F1794" s="2">
        <f t="shared" si="167"/>
        <v>-3.1812274066379466E-2</v>
      </c>
      <c r="G1794" s="2">
        <f t="shared" si="165"/>
        <v>-5.3275435470897178E-3</v>
      </c>
      <c r="H1794" s="2" t="str">
        <f t="shared" si="166"/>
        <v>Hold</v>
      </c>
    </row>
    <row r="1795" spans="1:8" ht="13.5" x14ac:dyDescent="0.25">
      <c r="A1795" s="3">
        <f>TITRES_STAT!B1798</f>
        <v>45386</v>
      </c>
      <c r="B1795" s="5">
        <f>TITRES_STAT!D1798</f>
        <v>4.6397000000000004</v>
      </c>
      <c r="C1795" s="2">
        <f t="shared" si="162"/>
        <v>4.5006942142686031</v>
      </c>
      <c r="D1795" s="2">
        <f t="shared" si="164"/>
        <v>4.5364561261986536</v>
      </c>
      <c r="E1795" s="2">
        <f t="shared" si="163"/>
        <v>-3.5761911930050516E-2</v>
      </c>
      <c r="F1795" s="2">
        <f t="shared" si="167"/>
        <v>-3.2602201639113676E-2</v>
      </c>
      <c r="G1795" s="2">
        <f t="shared" si="165"/>
        <v>-3.1597102909368402E-3</v>
      </c>
      <c r="H1795" s="2" t="str">
        <f t="shared" si="166"/>
        <v>Hold</v>
      </c>
    </row>
    <row r="1796" spans="1:8" ht="13.5" x14ac:dyDescent="0.25">
      <c r="A1796" s="3">
        <f>TITRES_STAT!B1799</f>
        <v>45387</v>
      </c>
      <c r="B1796" s="5">
        <f>TITRES_STAT!D1799</f>
        <v>4.6740000000000004</v>
      </c>
      <c r="C1796" s="2">
        <f t="shared" si="162"/>
        <v>4.5154643351503561</v>
      </c>
      <c r="D1796" s="2">
        <f t="shared" si="164"/>
        <v>4.5466445612950492</v>
      </c>
      <c r="E1796" s="2">
        <f t="shared" si="163"/>
        <v>-3.1180226144693179E-2</v>
      </c>
      <c r="F1796" s="2">
        <f t="shared" si="167"/>
        <v>-3.2317806540229581E-2</v>
      </c>
      <c r="G1796" s="2">
        <f t="shared" si="165"/>
        <v>1.1375803955364014E-3</v>
      </c>
      <c r="H1796" s="2" t="str">
        <f t="shared" si="166"/>
        <v>Sell</v>
      </c>
    </row>
    <row r="1797" spans="1:8" ht="13.5" x14ac:dyDescent="0.25">
      <c r="A1797" s="3">
        <f>TITRES_STAT!B1800</f>
        <v>45390</v>
      </c>
      <c r="B1797" s="5">
        <f>TITRES_STAT!D1800</f>
        <v>4.7169999999999996</v>
      </c>
      <c r="C1797" s="2">
        <f t="shared" si="162"/>
        <v>4.5279621297426091</v>
      </c>
      <c r="D1797" s="2">
        <f t="shared" si="164"/>
        <v>4.5592634826806018</v>
      </c>
      <c r="E1797" s="2">
        <f t="shared" si="163"/>
        <v>-3.1301352937992633E-2</v>
      </c>
      <c r="F1797" s="2">
        <f t="shared" si="167"/>
        <v>-3.2114515819782197E-2</v>
      </c>
      <c r="G1797" s="2">
        <f t="shared" si="165"/>
        <v>8.131628817895642E-4</v>
      </c>
      <c r="H1797" s="2" t="str">
        <f t="shared" si="166"/>
        <v>Sell</v>
      </c>
    </row>
    <row r="1798" spans="1:8" ht="13.5" x14ac:dyDescent="0.25">
      <c r="A1798" s="3">
        <f>TITRES_STAT!B1801</f>
        <v>45394</v>
      </c>
      <c r="B1798" s="5">
        <f>TITRES_STAT!D1801</f>
        <v>4.6997999999999998</v>
      </c>
      <c r="C1798" s="2">
        <f t="shared" si="162"/>
        <v>4.5438294943975928</v>
      </c>
      <c r="D1798" s="2">
        <f t="shared" si="164"/>
        <v>4.5696735950746312</v>
      </c>
      <c r="E1798" s="2">
        <f t="shared" si="163"/>
        <v>-2.5844100677038462E-2</v>
      </c>
      <c r="F1798" s="2">
        <f t="shared" si="167"/>
        <v>-3.086043279123345E-2</v>
      </c>
      <c r="G1798" s="2">
        <f t="shared" si="165"/>
        <v>5.0163321141949886E-3</v>
      </c>
      <c r="H1798" s="2" t="str">
        <f t="shared" si="166"/>
        <v>Sell</v>
      </c>
    </row>
    <row r="1799" spans="1:8" ht="13.5" x14ac:dyDescent="0.25">
      <c r="A1799" s="3">
        <f>TITRES_STAT!B1802</f>
        <v>45397</v>
      </c>
      <c r="B1799" s="5">
        <f>TITRES_STAT!D1802</f>
        <v>4.6397000000000004</v>
      </c>
      <c r="C1799" s="2">
        <f t="shared" si="162"/>
        <v>4.5585788029518097</v>
      </c>
      <c r="D1799" s="2">
        <f t="shared" si="164"/>
        <v>4.5748607361802138</v>
      </c>
      <c r="E1799" s="2">
        <f t="shared" si="163"/>
        <v>-1.62819332284041E-2</v>
      </c>
      <c r="F1799" s="2">
        <f t="shared" si="167"/>
        <v>-2.7944732878667583E-2</v>
      </c>
      <c r="G1799" s="2">
        <f t="shared" si="165"/>
        <v>1.1662799650263483E-2</v>
      </c>
      <c r="H1799" s="2" t="str">
        <f t="shared" si="166"/>
        <v>Sell</v>
      </c>
    </row>
    <row r="1800" spans="1:8" ht="13.5" x14ac:dyDescent="0.25">
      <c r="A1800" s="3">
        <f>TITRES_STAT!B1803</f>
        <v>45398</v>
      </c>
      <c r="B1800" s="5">
        <f>TITRES_STAT!D1803</f>
        <v>4.6311</v>
      </c>
      <c r="C1800" s="2">
        <f t="shared" si="162"/>
        <v>4.5710589871130702</v>
      </c>
      <c r="D1800" s="2">
        <f t="shared" si="164"/>
        <v>4.5790266075742725</v>
      </c>
      <c r="E1800" s="2">
        <f t="shared" si="163"/>
        <v>-7.9676204612022516E-3</v>
      </c>
      <c r="F1800" s="2">
        <f t="shared" si="167"/>
        <v>-2.394931039517452E-2</v>
      </c>
      <c r="G1800" s="2">
        <f t="shared" si="165"/>
        <v>1.5981689933972268E-2</v>
      </c>
      <c r="H1800" s="2" t="str">
        <f t="shared" si="166"/>
        <v>Sell</v>
      </c>
    </row>
    <row r="1801" spans="1:8" ht="13.5" x14ac:dyDescent="0.25">
      <c r="A1801" s="3">
        <f>TITRES_STAT!B1804</f>
        <v>45399</v>
      </c>
      <c r="B1801" s="5">
        <f>TITRES_STAT!D1804</f>
        <v>4.6397000000000004</v>
      </c>
      <c r="C1801" s="2">
        <f t="shared" si="162"/>
        <v>4.5816191429418289</v>
      </c>
      <c r="D1801" s="2">
        <f t="shared" si="164"/>
        <v>4.5835209329391411</v>
      </c>
      <c r="E1801" s="2">
        <f t="shared" si="163"/>
        <v>-1.9017899973121644E-3</v>
      </c>
      <c r="F1801" s="2">
        <f t="shared" si="167"/>
        <v>-1.9539806315602051E-2</v>
      </c>
      <c r="G1801" s="2">
        <f t="shared" si="165"/>
        <v>1.7638016318289887E-2</v>
      </c>
      <c r="H1801" s="2" t="str">
        <f t="shared" si="166"/>
        <v>Sell</v>
      </c>
    </row>
    <row r="1802" spans="1:8" ht="13.5" x14ac:dyDescent="0.25">
      <c r="A1802" s="3">
        <f>TITRES_STAT!B1805</f>
        <v>45400</v>
      </c>
      <c r="B1802" s="5">
        <f>TITRES_STAT!D1805</f>
        <v>4.6224999999999996</v>
      </c>
      <c r="C1802" s="2">
        <f t="shared" si="162"/>
        <v>4.5905546594123168</v>
      </c>
      <c r="D1802" s="2">
        <f t="shared" si="164"/>
        <v>4.5864082712399448</v>
      </c>
      <c r="E1802" s="2">
        <f t="shared" si="163"/>
        <v>4.1463881723720064E-3</v>
      </c>
      <c r="F1802" s="2">
        <f t="shared" si="167"/>
        <v>-1.4802567418007241E-2</v>
      </c>
      <c r="G1802" s="2">
        <f t="shared" si="165"/>
        <v>1.8948955590379249E-2</v>
      </c>
      <c r="H1802" s="2" t="str">
        <f t="shared" si="166"/>
        <v>Sell</v>
      </c>
    </row>
    <row r="1803" spans="1:8" ht="13.5" x14ac:dyDescent="0.25">
      <c r="A1803" s="3">
        <f>TITRES_STAT!B1806</f>
        <v>45401</v>
      </c>
      <c r="B1803" s="5">
        <f>TITRES_STAT!D1806</f>
        <v>4.5537000000000001</v>
      </c>
      <c r="C1803" s="2">
        <f t="shared" si="162"/>
        <v>4.5981154810411917</v>
      </c>
      <c r="D1803" s="2">
        <f t="shared" si="164"/>
        <v>4.5839854363332826</v>
      </c>
      <c r="E1803" s="2">
        <f t="shared" si="163"/>
        <v>1.4130044707909128E-2</v>
      </c>
      <c r="F1803" s="2">
        <f t="shared" si="167"/>
        <v>-9.016044992823968E-3</v>
      </c>
      <c r="G1803" s="2">
        <f t="shared" si="165"/>
        <v>2.3146089700733098E-2</v>
      </c>
      <c r="H1803" s="2" t="str">
        <f t="shared" si="166"/>
        <v>Sell</v>
      </c>
    </row>
    <row r="1804" spans="1:8" ht="13.5" x14ac:dyDescent="0.25">
      <c r="A1804" s="3">
        <f>TITRES_STAT!B1807</f>
        <v>45404</v>
      </c>
      <c r="B1804" s="5">
        <f>TITRES_STAT!D1807</f>
        <v>4.7256</v>
      </c>
      <c r="C1804" s="2">
        <f t="shared" si="162"/>
        <v>4.6045130993425474</v>
      </c>
      <c r="D1804" s="2">
        <f t="shared" si="164"/>
        <v>4.5944754040122984</v>
      </c>
      <c r="E1804" s="2">
        <f t="shared" si="163"/>
        <v>1.0037695330249008E-2</v>
      </c>
      <c r="F1804" s="2">
        <f t="shared" si="167"/>
        <v>-5.2052969282093738E-3</v>
      </c>
      <c r="G1804" s="2">
        <f t="shared" si="165"/>
        <v>1.5242992258458382E-2</v>
      </c>
      <c r="H1804" s="2" t="str">
        <f t="shared" si="166"/>
        <v>Sell</v>
      </c>
    </row>
    <row r="1805" spans="1:8" ht="13.5" x14ac:dyDescent="0.25">
      <c r="A1805" s="3">
        <f>TITRES_STAT!B1808</f>
        <v>45405</v>
      </c>
      <c r="B1805" s="5">
        <f>TITRES_STAT!D1808</f>
        <v>4.7342000000000004</v>
      </c>
      <c r="C1805" s="2">
        <f t="shared" si="162"/>
        <v>4.6099264686744634</v>
      </c>
      <c r="D1805" s="2">
        <f t="shared" si="164"/>
        <v>4.6048253740854612</v>
      </c>
      <c r="E1805" s="2">
        <f t="shared" si="163"/>
        <v>5.1010945890022086E-3</v>
      </c>
      <c r="F1805" s="2">
        <f t="shared" si="167"/>
        <v>-3.1440186247670573E-3</v>
      </c>
      <c r="G1805" s="2">
        <f t="shared" si="165"/>
        <v>8.2451132137692663E-3</v>
      </c>
      <c r="H1805" s="2" t="str">
        <f t="shared" si="166"/>
        <v>Sell</v>
      </c>
    </row>
    <row r="1806" spans="1:8" ht="13.5" x14ac:dyDescent="0.25">
      <c r="A1806" s="3">
        <f>TITRES_STAT!B1809</f>
        <v>45406</v>
      </c>
      <c r="B1806" s="5">
        <f>TITRES_STAT!D1809</f>
        <v>4.8459000000000003</v>
      </c>
      <c r="C1806" s="2">
        <f t="shared" si="162"/>
        <v>4.6197839350322383</v>
      </c>
      <c r="D1806" s="2">
        <f t="shared" si="164"/>
        <v>4.6226827537828346</v>
      </c>
      <c r="E1806" s="2">
        <f t="shared" si="163"/>
        <v>-2.898818750596277E-3</v>
      </c>
      <c r="F1806" s="2">
        <f t="shared" si="167"/>
        <v>-3.0949786499329013E-3</v>
      </c>
      <c r="G1806" s="2">
        <f t="shared" si="165"/>
        <v>1.9615989933662427E-4</v>
      </c>
      <c r="H1806" s="2" t="str">
        <f t="shared" si="166"/>
        <v>Sell</v>
      </c>
    </row>
    <row r="1807" spans="1:8" ht="13.5" x14ac:dyDescent="0.25">
      <c r="A1807" s="3">
        <f>TITRES_STAT!B1810</f>
        <v>45407</v>
      </c>
      <c r="B1807" s="5">
        <f>TITRES_STAT!D1810</f>
        <v>4.8372999999999999</v>
      </c>
      <c r="C1807" s="2">
        <f t="shared" ref="C1807:C1870" si="168">$C$4*B1797+C1806*(1-$C$4)</f>
        <v>4.6347402527195865</v>
      </c>
      <c r="D1807" s="2">
        <f t="shared" si="164"/>
        <v>4.6385803275766984</v>
      </c>
      <c r="E1807" s="2">
        <f t="shared" si="163"/>
        <v>-3.8400748571119081E-3</v>
      </c>
      <c r="F1807" s="2">
        <f t="shared" si="167"/>
        <v>-3.243997891368703E-3</v>
      </c>
      <c r="G1807" s="2">
        <f t="shared" si="165"/>
        <v>-5.9607696574320509E-4</v>
      </c>
      <c r="H1807" s="2" t="str">
        <f t="shared" si="166"/>
        <v>Hold</v>
      </c>
    </row>
    <row r="1808" spans="1:8" ht="13.5" x14ac:dyDescent="0.25">
      <c r="A1808" s="3">
        <f>TITRES_STAT!B1811</f>
        <v>45408</v>
      </c>
      <c r="B1808" s="5">
        <f>TITRES_STAT!D1811</f>
        <v>4.9059999999999997</v>
      </c>
      <c r="C1808" s="2">
        <f t="shared" si="168"/>
        <v>4.6447494446088813</v>
      </c>
      <c r="D1808" s="2">
        <f t="shared" si="164"/>
        <v>4.6583891922006462</v>
      </c>
      <c r="E1808" s="2">
        <f t="shared" si="163"/>
        <v>-1.3639747591764895E-2</v>
      </c>
      <c r="F1808" s="2">
        <f t="shared" si="167"/>
        <v>-5.323147831447942E-3</v>
      </c>
      <c r="G1808" s="2">
        <f t="shared" si="165"/>
        <v>-8.3165997603169527E-3</v>
      </c>
      <c r="H1808" s="2" t="str">
        <f t="shared" si="166"/>
        <v>Hold</v>
      </c>
    </row>
    <row r="1809" spans="1:8" ht="13.5" x14ac:dyDescent="0.25">
      <c r="A1809" s="3">
        <f>TITRES_STAT!B1812</f>
        <v>45411</v>
      </c>
      <c r="B1809" s="5">
        <f>TITRES_STAT!D1812</f>
        <v>4.9404000000000003</v>
      </c>
      <c r="C1809" s="2">
        <f t="shared" si="168"/>
        <v>4.643972606976746</v>
      </c>
      <c r="D1809" s="2">
        <f t="shared" si="164"/>
        <v>4.6792788816672655</v>
      </c>
      <c r="E1809" s="2">
        <f t="shared" si="163"/>
        <v>-3.5306274690519501E-2</v>
      </c>
      <c r="F1809" s="2">
        <f t="shared" si="167"/>
        <v>-1.1319773203262254E-2</v>
      </c>
      <c r="G1809" s="2">
        <f t="shared" si="165"/>
        <v>-2.3986501487257249E-2</v>
      </c>
      <c r="H1809" s="2" t="str">
        <f t="shared" si="166"/>
        <v>Hold</v>
      </c>
    </row>
    <row r="1810" spans="1:8" ht="13.5" x14ac:dyDescent="0.25">
      <c r="A1810" s="3">
        <f>TITRES_STAT!B1813</f>
        <v>45412</v>
      </c>
      <c r="B1810" s="5">
        <f>TITRES_STAT!D1813</f>
        <v>4.9576000000000002</v>
      </c>
      <c r="C1810" s="2">
        <f t="shared" si="168"/>
        <v>4.6419922059034002</v>
      </c>
      <c r="D1810" s="2">
        <f t="shared" si="164"/>
        <v>4.6998952608030233</v>
      </c>
      <c r="E1810" s="2">
        <f t="shared" si="163"/>
        <v>-5.7903054899623108E-2</v>
      </c>
      <c r="F1810" s="2">
        <f t="shared" si="167"/>
        <v>-2.0636429542534425E-2</v>
      </c>
      <c r="G1810" s="2">
        <f t="shared" si="165"/>
        <v>-3.7266625357088683E-2</v>
      </c>
      <c r="H1810" s="2" t="str">
        <f t="shared" si="166"/>
        <v>Hold</v>
      </c>
    </row>
    <row r="1811" spans="1:8" ht="13.5" x14ac:dyDescent="0.25">
      <c r="A1811" s="3">
        <f>TITRES_STAT!B1814</f>
        <v>45414</v>
      </c>
      <c r="B1811" s="5">
        <f>TITRES_STAT!D1814</f>
        <v>4.9661999999999997</v>
      </c>
      <c r="C1811" s="2">
        <f t="shared" si="168"/>
        <v>4.6416395588413391</v>
      </c>
      <c r="D1811" s="2">
        <f t="shared" si="164"/>
        <v>4.7196215377805775</v>
      </c>
      <c r="E1811" s="2">
        <f t="shared" si="163"/>
        <v>-7.7981978939238417E-2</v>
      </c>
      <c r="F1811" s="2">
        <f t="shared" si="167"/>
        <v>-3.2105539421875225E-2</v>
      </c>
      <c r="G1811" s="2">
        <f t="shared" si="165"/>
        <v>-4.5876439517363192E-2</v>
      </c>
      <c r="H1811" s="2" t="str">
        <f t="shared" si="166"/>
        <v>Hold</v>
      </c>
    </row>
    <row r="1812" spans="1:8" ht="13.5" x14ac:dyDescent="0.25">
      <c r="A1812" s="3">
        <f>TITRES_STAT!B1815</f>
        <v>45415</v>
      </c>
      <c r="B1812" s="5">
        <f>TITRES_STAT!D1815</f>
        <v>5.0693000000000001</v>
      </c>
      <c r="C1812" s="2">
        <f t="shared" si="168"/>
        <v>4.6386950113272869</v>
      </c>
      <c r="D1812" s="2">
        <f t="shared" si="164"/>
        <v>4.7455236460931269</v>
      </c>
      <c r="E1812" s="2">
        <f t="shared" si="163"/>
        <v>-0.10682863476584004</v>
      </c>
      <c r="F1812" s="2">
        <f t="shared" si="167"/>
        <v>-4.7050158490668188E-2</v>
      </c>
      <c r="G1812" s="2">
        <f t="shared" si="165"/>
        <v>-5.9778476275171848E-2</v>
      </c>
      <c r="H1812" s="2" t="str">
        <f t="shared" si="166"/>
        <v>Hold</v>
      </c>
    </row>
    <row r="1813" spans="1:8" ht="13.5" x14ac:dyDescent="0.25">
      <c r="A1813" s="3">
        <f>TITRES_STAT!B1816</f>
        <v>45418</v>
      </c>
      <c r="B1813" s="5">
        <f>TITRES_STAT!D1816</f>
        <v>5.0606999999999998</v>
      </c>
      <c r="C1813" s="2">
        <f t="shared" si="168"/>
        <v>4.6256188557384732</v>
      </c>
      <c r="D1813" s="2">
        <f t="shared" si="164"/>
        <v>4.7688700426788211</v>
      </c>
      <c r="E1813" s="2">
        <f t="shared" si="163"/>
        <v>-0.14325118694034789</v>
      </c>
      <c r="F1813" s="2">
        <f t="shared" si="167"/>
        <v>-6.6290364180604133E-2</v>
      </c>
      <c r="G1813" s="2">
        <f t="shared" si="165"/>
        <v>-7.6960822759743752E-2</v>
      </c>
      <c r="H1813" s="2" t="str">
        <f t="shared" si="166"/>
        <v>Hold</v>
      </c>
    </row>
    <row r="1814" spans="1:8" ht="13.5" x14ac:dyDescent="0.25">
      <c r="A1814" s="3">
        <f>TITRES_STAT!B1817</f>
        <v>45419</v>
      </c>
      <c r="B1814" s="5">
        <f>TITRES_STAT!D1817</f>
        <v>4.9832999999999998</v>
      </c>
      <c r="C1814" s="2">
        <f t="shared" si="168"/>
        <v>4.6410005702402461</v>
      </c>
      <c r="D1814" s="2">
        <f t="shared" si="164"/>
        <v>4.7847537432211302</v>
      </c>
      <c r="E1814" s="2">
        <f t="shared" si="163"/>
        <v>-0.14375317298088408</v>
      </c>
      <c r="F1814" s="2">
        <f t="shared" si="167"/>
        <v>-8.1782925940660126E-2</v>
      </c>
      <c r="G1814" s="2">
        <f t="shared" si="165"/>
        <v>-6.1970247040223955E-2</v>
      </c>
      <c r="H1814" s="2" t="str">
        <f t="shared" si="166"/>
        <v>Hold</v>
      </c>
    </row>
    <row r="1815" spans="1:8" ht="13.5" x14ac:dyDescent="0.25">
      <c r="A1815" s="3">
        <f>TITRES_STAT!B1818</f>
        <v>45420</v>
      </c>
      <c r="B1815" s="5">
        <f>TITRES_STAT!D1818</f>
        <v>4.8974000000000002</v>
      </c>
      <c r="C1815" s="2">
        <f t="shared" si="168"/>
        <v>4.655338944049439</v>
      </c>
      <c r="D1815" s="2">
        <f t="shared" si="164"/>
        <v>4.7930979103899354</v>
      </c>
      <c r="E1815" s="2">
        <f t="shared" si="163"/>
        <v>-0.13775896634049634</v>
      </c>
      <c r="F1815" s="2">
        <f t="shared" si="167"/>
        <v>-9.2978134020627379E-2</v>
      </c>
      <c r="G1815" s="2">
        <f t="shared" si="165"/>
        <v>-4.4780832319868957E-2</v>
      </c>
      <c r="H1815" s="2" t="str">
        <f t="shared" si="166"/>
        <v>Hold</v>
      </c>
    </row>
    <row r="1816" spans="1:8" ht="13.5" x14ac:dyDescent="0.25">
      <c r="A1816" s="3">
        <f>TITRES_STAT!B1819</f>
        <v>45421</v>
      </c>
      <c r="B1816" s="5">
        <f>TITRES_STAT!D1819</f>
        <v>4.8887999999999998</v>
      </c>
      <c r="C1816" s="2">
        <f t="shared" si="168"/>
        <v>4.6846560295802941</v>
      </c>
      <c r="D1816" s="2">
        <f t="shared" si="164"/>
        <v>4.8001869540647553</v>
      </c>
      <c r="E1816" s="2">
        <f t="shared" si="163"/>
        <v>-0.11553092448446112</v>
      </c>
      <c r="F1816" s="2">
        <f t="shared" si="167"/>
        <v>-9.7488692113394129E-2</v>
      </c>
      <c r="G1816" s="2">
        <f t="shared" si="165"/>
        <v>-1.8042232371066988E-2</v>
      </c>
      <c r="H1816" s="2" t="str">
        <f t="shared" si="166"/>
        <v>Hold</v>
      </c>
    </row>
    <row r="1817" spans="1:8" ht="13.5" x14ac:dyDescent="0.25">
      <c r="A1817" s="3">
        <f>TITRES_STAT!B1820</f>
        <v>45422</v>
      </c>
      <c r="B1817" s="5">
        <f>TITRES_STAT!D1820</f>
        <v>4.9231999999999996</v>
      </c>
      <c r="C1817" s="2">
        <f t="shared" si="168"/>
        <v>4.708139717337172</v>
      </c>
      <c r="D1817" s="2">
        <f t="shared" si="164"/>
        <v>4.8092990315414399</v>
      </c>
      <c r="E1817" s="2">
        <f t="shared" si="163"/>
        <v>-0.10115931420426794</v>
      </c>
      <c r="F1817" s="2">
        <f t="shared" si="167"/>
        <v>-9.8222816531568891E-2</v>
      </c>
      <c r="G1817" s="2">
        <f t="shared" si="165"/>
        <v>-2.9364976726990455E-3</v>
      </c>
      <c r="H1817" s="2" t="str">
        <f t="shared" si="166"/>
        <v>Hold</v>
      </c>
    </row>
    <row r="1818" spans="1:8" ht="13.5" x14ac:dyDescent="0.25">
      <c r="A1818" s="3">
        <f>TITRES_STAT!B1821</f>
        <v>45425</v>
      </c>
      <c r="B1818" s="5">
        <f>TITRES_STAT!D1821</f>
        <v>4.9661999999999997</v>
      </c>
      <c r="C1818" s="2">
        <f t="shared" si="168"/>
        <v>4.738579760823761</v>
      </c>
      <c r="D1818" s="2">
        <f t="shared" si="164"/>
        <v>4.8209213255013337</v>
      </c>
      <c r="E1818" s="2">
        <f t="shared" si="163"/>
        <v>-8.2341564677572698E-2</v>
      </c>
      <c r="F1818" s="2">
        <f t="shared" si="167"/>
        <v>-9.504656616076966E-2</v>
      </c>
      <c r="G1818" s="2">
        <f t="shared" si="165"/>
        <v>1.2705001483196962E-2</v>
      </c>
      <c r="H1818" s="2" t="str">
        <f t="shared" si="166"/>
        <v>Sell</v>
      </c>
    </row>
    <row r="1819" spans="1:8" ht="13.5" x14ac:dyDescent="0.25">
      <c r="A1819" s="3">
        <f>TITRES_STAT!B1822</f>
        <v>45426</v>
      </c>
      <c r="B1819" s="5">
        <f>TITRES_STAT!D1822</f>
        <v>4.8974000000000002</v>
      </c>
      <c r="C1819" s="2">
        <f t="shared" si="168"/>
        <v>4.7696290283893363</v>
      </c>
      <c r="D1819" s="2">
        <f t="shared" si="164"/>
        <v>4.8265864125012348</v>
      </c>
      <c r="E1819" s="2">
        <f t="shared" si="163"/>
        <v>-5.6957384111898435E-2</v>
      </c>
      <c r="F1819" s="2">
        <f t="shared" si="167"/>
        <v>-8.7428729750995429E-2</v>
      </c>
      <c r="G1819" s="2">
        <f t="shared" si="165"/>
        <v>3.0471345639096994E-2</v>
      </c>
      <c r="H1819" s="2" t="str">
        <f t="shared" si="166"/>
        <v>Sell</v>
      </c>
    </row>
    <row r="1820" spans="1:8" ht="13.5" x14ac:dyDescent="0.25">
      <c r="A1820" s="3">
        <f>TITRES_STAT!B1823</f>
        <v>45427</v>
      </c>
      <c r="B1820" s="5">
        <f>TITRES_STAT!D1823</f>
        <v>4.9404000000000003</v>
      </c>
      <c r="C1820" s="2">
        <f t="shared" si="168"/>
        <v>4.7985476394063618</v>
      </c>
      <c r="D1820" s="2">
        <f t="shared" si="164"/>
        <v>4.8350170486122543</v>
      </c>
      <c r="E1820" s="2">
        <f t="shared" ref="E1820:E1883" si="169">C1820-D1820</f>
        <v>-3.6469409205892589E-2</v>
      </c>
      <c r="F1820" s="2">
        <f t="shared" si="167"/>
        <v>-7.7236865641974864E-2</v>
      </c>
      <c r="G1820" s="2">
        <f t="shared" si="165"/>
        <v>4.0767456436082275E-2</v>
      </c>
      <c r="H1820" s="2" t="str">
        <f t="shared" si="166"/>
        <v>Sell</v>
      </c>
    </row>
    <row r="1821" spans="1:8" ht="13.5" x14ac:dyDescent="0.25">
      <c r="A1821" s="3">
        <f>TITRES_STAT!B1824</f>
        <v>45428</v>
      </c>
      <c r="B1821" s="5">
        <f>TITRES_STAT!D1824</f>
        <v>4.8887999999999998</v>
      </c>
      <c r="C1821" s="2">
        <f t="shared" si="168"/>
        <v>4.8243403102669209</v>
      </c>
      <c r="D1821" s="2">
        <f t="shared" ref="D1821:D1884" si="170">$D$4*B1821+(1-$D$4)*D1820</f>
        <v>4.8390009709372723</v>
      </c>
      <c r="E1821" s="2">
        <f t="shared" si="169"/>
        <v>-1.4660660670351433E-2</v>
      </c>
      <c r="F1821" s="2">
        <f t="shared" si="167"/>
        <v>-6.4721624647650189E-2</v>
      </c>
      <c r="G1821" s="2">
        <f t="shared" si="165"/>
        <v>5.0060963977298756E-2</v>
      </c>
      <c r="H1821" s="2" t="str">
        <f t="shared" si="166"/>
        <v>Sell</v>
      </c>
    </row>
    <row r="1822" spans="1:8" ht="13.5" x14ac:dyDescent="0.25">
      <c r="A1822" s="3">
        <f>TITRES_STAT!B1825</f>
        <v>45429</v>
      </c>
      <c r="B1822" s="5">
        <f>TITRES_STAT!D1825</f>
        <v>4.8887999999999998</v>
      </c>
      <c r="C1822" s="2">
        <f t="shared" si="168"/>
        <v>4.8620264163797016</v>
      </c>
      <c r="D1822" s="2">
        <f t="shared" si="170"/>
        <v>4.8426897879048818</v>
      </c>
      <c r="E1822" s="2">
        <f t="shared" si="169"/>
        <v>1.9336628474819761E-2</v>
      </c>
      <c r="F1822" s="2">
        <f t="shared" si="167"/>
        <v>-4.79099740231562E-2</v>
      </c>
      <c r="G1822" s="2">
        <f t="shared" si="165"/>
        <v>6.7246602497975955E-2</v>
      </c>
      <c r="H1822" s="2" t="str">
        <f t="shared" si="166"/>
        <v>Sell</v>
      </c>
    </row>
    <row r="1823" spans="1:8" ht="13.5" x14ac:dyDescent="0.25">
      <c r="A1823" s="3">
        <f>TITRES_STAT!B1826</f>
        <v>45432</v>
      </c>
      <c r="B1823" s="5">
        <f>TITRES_STAT!D1826</f>
        <v>5.0349000000000004</v>
      </c>
      <c r="C1823" s="2">
        <f t="shared" si="168"/>
        <v>4.8925915830905167</v>
      </c>
      <c r="D1823" s="2">
        <f t="shared" si="170"/>
        <v>4.8569275813934087</v>
      </c>
      <c r="E1823" s="2">
        <f t="shared" si="169"/>
        <v>3.5664001697107928E-2</v>
      </c>
      <c r="F1823" s="2">
        <f t="shared" si="167"/>
        <v>-3.1195178879103374E-2</v>
      </c>
      <c r="G1823" s="2">
        <f t="shared" si="165"/>
        <v>6.6859180576211305E-2</v>
      </c>
      <c r="H1823" s="2" t="str">
        <f t="shared" si="166"/>
        <v>Sell</v>
      </c>
    </row>
    <row r="1824" spans="1:8" ht="13.5" x14ac:dyDescent="0.25">
      <c r="A1824" s="3">
        <f>TITRES_STAT!B1827</f>
        <v>45433</v>
      </c>
      <c r="B1824" s="5">
        <f>TITRES_STAT!D1827</f>
        <v>4.9832999999999998</v>
      </c>
      <c r="C1824" s="2">
        <f t="shared" si="168"/>
        <v>4.9065467241535137</v>
      </c>
      <c r="D1824" s="2">
        <f t="shared" si="170"/>
        <v>4.8662885012901933</v>
      </c>
      <c r="E1824" s="2">
        <f t="shared" si="169"/>
        <v>4.025822286332037E-2</v>
      </c>
      <c r="F1824" s="2">
        <f t="shared" si="167"/>
        <v>-1.6904498530618629E-2</v>
      </c>
      <c r="G1824" s="2">
        <f t="shared" si="165"/>
        <v>5.7162721393938999E-2</v>
      </c>
      <c r="H1824" s="2" t="str">
        <f t="shared" si="166"/>
        <v>Sell</v>
      </c>
    </row>
    <row r="1825" spans="1:8" ht="13.5" x14ac:dyDescent="0.25">
      <c r="A1825" s="3">
        <f>TITRES_STAT!B1828</f>
        <v>45434</v>
      </c>
      <c r="B1825" s="5">
        <f>TITRES_STAT!D1828</f>
        <v>4.8974000000000002</v>
      </c>
      <c r="C1825" s="2">
        <f t="shared" si="168"/>
        <v>4.9051395358222036</v>
      </c>
      <c r="D1825" s="2">
        <f t="shared" si="170"/>
        <v>4.8685930567501785</v>
      </c>
      <c r="E1825" s="2">
        <f t="shared" si="169"/>
        <v>3.6546479072025129E-2</v>
      </c>
      <c r="F1825" s="2">
        <f t="shared" si="167"/>
        <v>-6.2143030100898777E-3</v>
      </c>
      <c r="G1825" s="2">
        <f t="shared" si="165"/>
        <v>4.2760782082115006E-2</v>
      </c>
      <c r="H1825" s="2" t="str">
        <f t="shared" si="166"/>
        <v>Sell</v>
      </c>
    </row>
    <row r="1826" spans="1:8" ht="13.5" x14ac:dyDescent="0.25">
      <c r="A1826" s="3">
        <f>TITRES_STAT!B1829</f>
        <v>45435</v>
      </c>
      <c r="B1826" s="5">
        <f>TITRES_STAT!D1829</f>
        <v>5.0949999999999998</v>
      </c>
      <c r="C1826" s="2">
        <f t="shared" si="168"/>
        <v>4.9026257610803263</v>
      </c>
      <c r="D1826" s="2">
        <f t="shared" si="170"/>
        <v>4.88536394143535</v>
      </c>
      <c r="E1826" s="2">
        <f t="shared" si="169"/>
        <v>1.7261819644976306E-2</v>
      </c>
      <c r="F1826" s="2">
        <f t="shared" si="167"/>
        <v>-1.5190784790766409E-3</v>
      </c>
      <c r="G1826" s="2">
        <f t="shared" si="165"/>
        <v>1.8780898124052946E-2</v>
      </c>
      <c r="H1826" s="2" t="str">
        <f t="shared" si="166"/>
        <v>Sell</v>
      </c>
    </row>
    <row r="1827" spans="1:8" ht="13.5" x14ac:dyDescent="0.25">
      <c r="A1827" s="3">
        <f>TITRES_STAT!B1830</f>
        <v>45436</v>
      </c>
      <c r="B1827" s="5">
        <f>TITRES_STAT!D1830</f>
        <v>4.8372999999999999</v>
      </c>
      <c r="C1827" s="2">
        <f t="shared" si="168"/>
        <v>4.9057910286064299</v>
      </c>
      <c r="D1827" s="2">
        <f t="shared" si="170"/>
        <v>4.8818036494771757</v>
      </c>
      <c r="E1827" s="2">
        <f t="shared" si="169"/>
        <v>2.3987379129254194E-2</v>
      </c>
      <c r="F1827" s="2">
        <f t="shared" si="167"/>
        <v>3.5822130425895264E-3</v>
      </c>
      <c r="G1827" s="2">
        <f t="shared" si="165"/>
        <v>2.0405166086664667E-2</v>
      </c>
      <c r="H1827" s="2" t="str">
        <f t="shared" si="166"/>
        <v>Sell</v>
      </c>
    </row>
    <row r="1828" spans="1:8" ht="13.5" x14ac:dyDescent="0.25">
      <c r="A1828" s="3">
        <f>TITRES_STAT!B1831</f>
        <v>45439</v>
      </c>
      <c r="B1828" s="5">
        <f>TITRES_STAT!D1831</f>
        <v>4.8974000000000002</v>
      </c>
      <c r="C1828" s="2">
        <f t="shared" si="168"/>
        <v>4.9150847165131326</v>
      </c>
      <c r="D1828" s="2">
        <f t="shared" si="170"/>
        <v>4.8829589347010884</v>
      </c>
      <c r="E1828" s="2">
        <f t="shared" si="169"/>
        <v>3.2125781812044174E-2</v>
      </c>
      <c r="F1828" s="2">
        <f t="shared" si="167"/>
        <v>9.2909267964804559E-3</v>
      </c>
      <c r="G1828" s="2">
        <f t="shared" ref="G1828:G1891" si="171">E1828-F1828</f>
        <v>2.2834855015563718E-2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45440</v>
      </c>
      <c r="B1829" s="5">
        <f>TITRES_STAT!D1832</f>
        <v>5.0349000000000004</v>
      </c>
      <c r="C1829" s="2">
        <f t="shared" si="168"/>
        <v>4.9123639908957273</v>
      </c>
      <c r="D1829" s="2">
        <f t="shared" si="170"/>
        <v>4.8942138284269339</v>
      </c>
      <c r="E1829" s="2">
        <f t="shared" si="169"/>
        <v>1.8150162468793418E-2</v>
      </c>
      <c r="F1829" s="2">
        <f t="shared" ref="F1829:F1892" si="173">(E1829*(2/(10)))+((1-(2/10))*F1828)</f>
        <v>1.1062773930943048E-2</v>
      </c>
      <c r="G1829" s="2">
        <f t="shared" si="171"/>
        <v>7.0873885378503702E-3</v>
      </c>
      <c r="H1829" s="2" t="str">
        <f t="shared" si="172"/>
        <v>Sell</v>
      </c>
    </row>
    <row r="1830" spans="1:8" ht="13.5" x14ac:dyDescent="0.25">
      <c r="A1830" s="3">
        <f>TITRES_STAT!B1833</f>
        <v>45441</v>
      </c>
      <c r="B1830" s="5">
        <f>TITRES_STAT!D1833</f>
        <v>5.0349000000000004</v>
      </c>
      <c r="C1830" s="2">
        <f t="shared" si="168"/>
        <v>4.9166772230656157</v>
      </c>
      <c r="D1830" s="2">
        <f t="shared" si="170"/>
        <v>4.9046350263212348</v>
      </c>
      <c r="E1830" s="2">
        <f t="shared" si="169"/>
        <v>1.2042196744380895E-2</v>
      </c>
      <c r="F1830" s="2">
        <f t="shared" si="173"/>
        <v>1.1258658493630619E-2</v>
      </c>
      <c r="G1830" s="2">
        <f t="shared" si="171"/>
        <v>7.8353825075027674E-4</v>
      </c>
      <c r="H1830" s="2" t="str">
        <f t="shared" si="172"/>
        <v>Sell</v>
      </c>
    </row>
    <row r="1831" spans="1:8" ht="13.5" x14ac:dyDescent="0.25">
      <c r="A1831" s="3">
        <f>TITRES_STAT!B1834</f>
        <v>45442</v>
      </c>
      <c r="B1831" s="5">
        <f>TITRES_STAT!D1834</f>
        <v>5.0606999999999998</v>
      </c>
      <c r="C1831" s="2">
        <f t="shared" si="168"/>
        <v>4.9123884195170593</v>
      </c>
      <c r="D1831" s="2">
        <f t="shared" si="170"/>
        <v>4.9161953947418837</v>
      </c>
      <c r="E1831" s="2">
        <f t="shared" si="169"/>
        <v>-3.8069752248244271E-3</v>
      </c>
      <c r="F1831" s="2">
        <f t="shared" si="173"/>
        <v>8.2455317499396091E-3</v>
      </c>
      <c r="G1831" s="2">
        <f t="shared" si="171"/>
        <v>-1.2052506974764036E-2</v>
      </c>
      <c r="H1831" s="2" t="str">
        <f t="shared" si="172"/>
        <v>Hold</v>
      </c>
    </row>
    <row r="1832" spans="1:8" ht="13.5" x14ac:dyDescent="0.25">
      <c r="A1832" s="3">
        <f>TITRES_STAT!B1835</f>
        <v>45443</v>
      </c>
      <c r="B1832" s="5">
        <f>TITRES_STAT!D1835</f>
        <v>5.1466000000000003</v>
      </c>
      <c r="C1832" s="2">
        <f t="shared" si="168"/>
        <v>4.9087594318990497</v>
      </c>
      <c r="D1832" s="2">
        <f t="shared" si="170"/>
        <v>4.933262402538781</v>
      </c>
      <c r="E1832" s="2">
        <f t="shared" si="169"/>
        <v>-2.4502970639731281E-2</v>
      </c>
      <c r="F1832" s="2">
        <f t="shared" si="173"/>
        <v>1.6958312720054313E-3</v>
      </c>
      <c r="G1832" s="2">
        <f t="shared" si="171"/>
        <v>-2.6198801911736711E-2</v>
      </c>
      <c r="H1832" s="2" t="str">
        <f t="shared" si="172"/>
        <v>Hold</v>
      </c>
    </row>
    <row r="1833" spans="1:8" ht="13.5" x14ac:dyDescent="0.25">
      <c r="A1833" s="3">
        <f>TITRES_STAT!B1836</f>
        <v>45446</v>
      </c>
      <c r="B1833" s="5">
        <f>TITRES_STAT!D1836</f>
        <v>5.1294000000000004</v>
      </c>
      <c r="C1833" s="2">
        <f t="shared" si="168"/>
        <v>4.92816567314535</v>
      </c>
      <c r="D1833" s="2">
        <f t="shared" si="170"/>
        <v>4.9477911134618342</v>
      </c>
      <c r="E1833" s="2">
        <f t="shared" si="169"/>
        <v>-1.9625440316484166E-2</v>
      </c>
      <c r="F1833" s="2">
        <f t="shared" si="173"/>
        <v>-2.5684230456924882E-3</v>
      </c>
      <c r="G1833" s="2">
        <f t="shared" si="171"/>
        <v>-1.7057017270791678E-2</v>
      </c>
      <c r="H1833" s="2" t="str">
        <f t="shared" si="172"/>
        <v>Hold</v>
      </c>
    </row>
    <row r="1834" spans="1:8" ht="13.5" x14ac:dyDescent="0.25">
      <c r="A1834" s="3">
        <f>TITRES_STAT!B1837</f>
        <v>45447</v>
      </c>
      <c r="B1834" s="5">
        <f>TITRES_STAT!D1837</f>
        <v>5.0693000000000001</v>
      </c>
      <c r="C1834" s="2">
        <f t="shared" si="168"/>
        <v>4.936647877276835</v>
      </c>
      <c r="D1834" s="2">
        <f t="shared" si="170"/>
        <v>4.9567917717239203</v>
      </c>
      <c r="E1834" s="2">
        <f t="shared" si="169"/>
        <v>-2.0143894447085309E-2</v>
      </c>
      <c r="F1834" s="2">
        <f t="shared" si="173"/>
        <v>-6.0835173259710523E-3</v>
      </c>
      <c r="G1834" s="2">
        <f t="shared" si="171"/>
        <v>-1.4060377121114256E-2</v>
      </c>
      <c r="H1834" s="2" t="str">
        <f t="shared" si="172"/>
        <v>Hold</v>
      </c>
    </row>
    <row r="1835" spans="1:8" ht="13.5" x14ac:dyDescent="0.25">
      <c r="A1835" s="3">
        <f>TITRES_STAT!B1838</f>
        <v>45448</v>
      </c>
      <c r="B1835" s="5">
        <f>TITRES_STAT!D1838</f>
        <v>5.0176999999999996</v>
      </c>
      <c r="C1835" s="2">
        <f t="shared" si="168"/>
        <v>4.9306097423111677</v>
      </c>
      <c r="D1835" s="2">
        <f t="shared" si="170"/>
        <v>4.9613034923369632</v>
      </c>
      <c r="E1835" s="2">
        <f t="shared" si="169"/>
        <v>-3.0693750025795552E-2</v>
      </c>
      <c r="F1835" s="2">
        <f t="shared" si="173"/>
        <v>-1.1005563865935954E-2</v>
      </c>
      <c r="G1835" s="2">
        <f t="shared" si="171"/>
        <v>-1.9688186159859598E-2</v>
      </c>
      <c r="H1835" s="2" t="str">
        <f t="shared" si="172"/>
        <v>Hold</v>
      </c>
    </row>
    <row r="1836" spans="1:8" ht="13.5" x14ac:dyDescent="0.25">
      <c r="A1836" s="3">
        <f>TITRES_STAT!B1839</f>
        <v>45449</v>
      </c>
      <c r="B1836" s="5">
        <f>TITRES_STAT!D1839</f>
        <v>5.1121999999999996</v>
      </c>
      <c r="C1836" s="2">
        <f t="shared" si="168"/>
        <v>4.9559005511863727</v>
      </c>
      <c r="D1836" s="2">
        <f t="shared" si="170"/>
        <v>4.9724810114231142</v>
      </c>
      <c r="E1836" s="2">
        <f t="shared" si="169"/>
        <v>-1.6580460236741423E-2</v>
      </c>
      <c r="F1836" s="2">
        <f t="shared" si="173"/>
        <v>-1.2120543140097048E-2</v>
      </c>
      <c r="G1836" s="2">
        <f t="shared" si="171"/>
        <v>-4.4599170966443755E-3</v>
      </c>
      <c r="H1836" s="2" t="str">
        <f t="shared" si="172"/>
        <v>Hold</v>
      </c>
    </row>
    <row r="1837" spans="1:8" ht="13.5" x14ac:dyDescent="0.25">
      <c r="A1837" s="3">
        <f>TITRES_STAT!B1840</f>
        <v>45450</v>
      </c>
      <c r="B1837" s="5">
        <f>TITRES_STAT!D1840</f>
        <v>5.0606999999999998</v>
      </c>
      <c r="C1837" s="2">
        <f t="shared" si="168"/>
        <v>4.9376543125423158</v>
      </c>
      <c r="D1837" s="2">
        <f t="shared" si="170"/>
        <v>4.9790157513176982</v>
      </c>
      <c r="E1837" s="2">
        <f t="shared" si="169"/>
        <v>-4.1361438775382453E-2</v>
      </c>
      <c r="F1837" s="2">
        <f t="shared" si="173"/>
        <v>-1.7968722267154132E-2</v>
      </c>
      <c r="G1837" s="2">
        <f t="shared" si="171"/>
        <v>-2.3392716508228321E-2</v>
      </c>
      <c r="H1837" s="2" t="str">
        <f t="shared" si="172"/>
        <v>Hold</v>
      </c>
    </row>
    <row r="1838" spans="1:8" ht="13.5" x14ac:dyDescent="0.25">
      <c r="A1838" s="3">
        <f>TITRES_STAT!B1841</f>
        <v>45453</v>
      </c>
      <c r="B1838" s="5">
        <f>TITRES_STAT!D1841</f>
        <v>5.0004999999999997</v>
      </c>
      <c r="C1838" s="2">
        <f t="shared" si="168"/>
        <v>4.9314613413819597</v>
      </c>
      <c r="D1838" s="2">
        <f t="shared" si="170"/>
        <v>4.980607177146017</v>
      </c>
      <c r="E1838" s="2">
        <f t="shared" si="169"/>
        <v>-4.9145835764057288E-2</v>
      </c>
      <c r="F1838" s="2">
        <f t="shared" si="173"/>
        <v>-2.4204144966534766E-2</v>
      </c>
      <c r="G1838" s="2">
        <f t="shared" si="171"/>
        <v>-2.4941690797522523E-2</v>
      </c>
      <c r="H1838" s="2" t="str">
        <f t="shared" si="172"/>
        <v>Hold</v>
      </c>
    </row>
    <row r="1839" spans="1:8" ht="13.5" x14ac:dyDescent="0.25">
      <c r="A1839" s="3">
        <f>TITRES_STAT!B1842</f>
        <v>45454</v>
      </c>
      <c r="B1839" s="5">
        <f>TITRES_STAT!D1842</f>
        <v>5.0693000000000001</v>
      </c>
      <c r="C1839" s="2">
        <f t="shared" si="168"/>
        <v>4.947374981169351</v>
      </c>
      <c r="D1839" s="2">
        <f t="shared" si="170"/>
        <v>4.9871770158759414</v>
      </c>
      <c r="E1839" s="2">
        <f t="shared" si="169"/>
        <v>-3.9802034706590383E-2</v>
      </c>
      <c r="F1839" s="2">
        <f t="shared" si="173"/>
        <v>-2.7323722914545892E-2</v>
      </c>
      <c r="G1839" s="2">
        <f t="shared" si="171"/>
        <v>-1.2478311792044491E-2</v>
      </c>
      <c r="H1839" s="2" t="str">
        <f t="shared" si="172"/>
        <v>Hold</v>
      </c>
    </row>
    <row r="1840" spans="1:8" ht="13.5" x14ac:dyDescent="0.25">
      <c r="A1840" s="3">
        <f>TITRES_STAT!B1843</f>
        <v>45455</v>
      </c>
      <c r="B1840" s="5">
        <f>TITRES_STAT!D1843</f>
        <v>5.0521000000000003</v>
      </c>
      <c r="C1840" s="2">
        <f t="shared" si="168"/>
        <v>4.960840368681759</v>
      </c>
      <c r="D1840" s="2">
        <f t="shared" si="170"/>
        <v>4.9919861258110574</v>
      </c>
      <c r="E1840" s="2">
        <f t="shared" si="169"/>
        <v>-3.1145757129298346E-2</v>
      </c>
      <c r="F1840" s="2">
        <f t="shared" si="173"/>
        <v>-2.8088129757496385E-2</v>
      </c>
      <c r="G1840" s="2">
        <f t="shared" si="171"/>
        <v>-3.057627371801961E-3</v>
      </c>
      <c r="H1840" s="2" t="str">
        <f t="shared" si="172"/>
        <v>Hold</v>
      </c>
    </row>
    <row r="1841" spans="1:8" ht="13.5" x14ac:dyDescent="0.25">
      <c r="A1841" s="3">
        <f>TITRES_STAT!B1844</f>
        <v>45456</v>
      </c>
      <c r="B1841" s="5">
        <f>TITRES_STAT!D1844</f>
        <v>5.0693000000000001</v>
      </c>
      <c r="C1841" s="2">
        <f t="shared" si="168"/>
        <v>4.9762033888845654</v>
      </c>
      <c r="D1841" s="2">
        <f t="shared" si="170"/>
        <v>4.9977130794546829</v>
      </c>
      <c r="E1841" s="2">
        <f t="shared" si="169"/>
        <v>-2.1509690570117534E-2</v>
      </c>
      <c r="F1841" s="2">
        <f t="shared" si="173"/>
        <v>-2.6772441920020616E-2</v>
      </c>
      <c r="G1841" s="2">
        <f t="shared" si="171"/>
        <v>5.2627513499030817E-3</v>
      </c>
      <c r="H1841" s="2" t="str">
        <f t="shared" si="172"/>
        <v>Sell</v>
      </c>
    </row>
    <row r="1842" spans="1:8" ht="13.5" x14ac:dyDescent="0.25">
      <c r="A1842" s="3">
        <f>TITRES_STAT!B1845</f>
        <v>45457</v>
      </c>
      <c r="B1842" s="5">
        <f>TITRES_STAT!D1845</f>
        <v>5.0864000000000003</v>
      </c>
      <c r="C1842" s="2">
        <f t="shared" si="168"/>
        <v>5.0024182521330935</v>
      </c>
      <c r="D1842" s="2">
        <f t="shared" si="170"/>
        <v>5.004282480976558</v>
      </c>
      <c r="E1842" s="2">
        <f t="shared" si="169"/>
        <v>-1.8642288434644882E-3</v>
      </c>
      <c r="F1842" s="2">
        <f t="shared" si="173"/>
        <v>-2.1790799304709393E-2</v>
      </c>
      <c r="G1842" s="2">
        <f t="shared" si="171"/>
        <v>1.9926570461244904E-2</v>
      </c>
      <c r="H1842" s="2" t="str">
        <f t="shared" si="172"/>
        <v>Sell</v>
      </c>
    </row>
    <row r="1843" spans="1:8" ht="13.5" x14ac:dyDescent="0.25">
      <c r="A1843" s="3">
        <f>TITRES_STAT!B1846</f>
        <v>45461</v>
      </c>
      <c r="B1843" s="5">
        <f>TITRES_STAT!D1846</f>
        <v>5.0693000000000001</v>
      </c>
      <c r="C1843" s="2">
        <f t="shared" si="168"/>
        <v>5.0219539056510794</v>
      </c>
      <c r="D1843" s="2">
        <f t="shared" si="170"/>
        <v>5.0090985934968124</v>
      </c>
      <c r="E1843" s="2">
        <f t="shared" si="169"/>
        <v>1.285531215426694E-2</v>
      </c>
      <c r="F1843" s="2">
        <f t="shared" si="173"/>
        <v>-1.4861577012914127E-2</v>
      </c>
      <c r="G1843" s="2">
        <f t="shared" si="171"/>
        <v>2.7716889167181069E-2</v>
      </c>
      <c r="H1843" s="2" t="str">
        <f t="shared" si="172"/>
        <v>Sell</v>
      </c>
    </row>
    <row r="1844" spans="1:8" ht="13.5" x14ac:dyDescent="0.25">
      <c r="A1844" s="3">
        <f>TITRES_STAT!B1847</f>
        <v>45462</v>
      </c>
      <c r="B1844" s="5">
        <f>TITRES_STAT!D1847</f>
        <v>4.9832999999999998</v>
      </c>
      <c r="C1844" s="2">
        <f t="shared" si="168"/>
        <v>5.029237920166298</v>
      </c>
      <c r="D1844" s="2">
        <f t="shared" si="170"/>
        <v>5.0071875865711224</v>
      </c>
      <c r="E1844" s="2">
        <f t="shared" si="169"/>
        <v>2.2050333595175609E-2</v>
      </c>
      <c r="F1844" s="2">
        <f t="shared" si="173"/>
        <v>-7.4791948912961807E-3</v>
      </c>
      <c r="G1844" s="2">
        <f t="shared" si="171"/>
        <v>2.9529528486471789E-2</v>
      </c>
      <c r="H1844" s="2" t="str">
        <f t="shared" si="172"/>
        <v>Sell</v>
      </c>
    </row>
    <row r="1845" spans="1:8" ht="13.5" x14ac:dyDescent="0.25">
      <c r="A1845" s="3">
        <f>TITRES_STAT!B1848</f>
        <v>45463</v>
      </c>
      <c r="B1845" s="5">
        <f>TITRES_STAT!D1848</f>
        <v>4.9832999999999998</v>
      </c>
      <c r="C1845" s="2">
        <f t="shared" si="168"/>
        <v>5.0274628555253296</v>
      </c>
      <c r="D1845" s="2">
        <f t="shared" si="170"/>
        <v>5.0054181357140024</v>
      </c>
      <c r="E1845" s="2">
        <f t="shared" si="169"/>
        <v>2.2044719811327163E-2</v>
      </c>
      <c r="F1845" s="2">
        <f t="shared" si="173"/>
        <v>-1.5744119507715123E-3</v>
      </c>
      <c r="G1845" s="2">
        <f t="shared" si="171"/>
        <v>2.3619131762098674E-2</v>
      </c>
      <c r="H1845" s="2" t="str">
        <f t="shared" si="172"/>
        <v>Sell</v>
      </c>
    </row>
    <row r="1846" spans="1:8" ht="13.5" x14ac:dyDescent="0.25">
      <c r="A1846" s="3">
        <f>TITRES_STAT!B1849</f>
        <v>45464</v>
      </c>
      <c r="B1846" s="5">
        <f>TITRES_STAT!D1849</f>
        <v>4.9832999999999998</v>
      </c>
      <c r="C1846" s="2">
        <f t="shared" si="168"/>
        <v>5.0404993392906636</v>
      </c>
      <c r="D1846" s="2">
        <f t="shared" si="170"/>
        <v>5.0037797552907426</v>
      </c>
      <c r="E1846" s="2">
        <f t="shared" si="169"/>
        <v>3.6719583999921035E-2</v>
      </c>
      <c r="F1846" s="2">
        <f t="shared" si="173"/>
        <v>6.0843872393669968E-3</v>
      </c>
      <c r="G1846" s="2">
        <f t="shared" si="171"/>
        <v>3.063519676055404E-2</v>
      </c>
      <c r="H1846" s="2" t="str">
        <f t="shared" si="172"/>
        <v>Sell</v>
      </c>
    </row>
    <row r="1847" spans="1:8" ht="13.5" x14ac:dyDescent="0.25">
      <c r="A1847" s="3">
        <f>TITRES_STAT!B1850</f>
        <v>45467</v>
      </c>
      <c r="B1847" s="5">
        <f>TITRES_STAT!D1850</f>
        <v>5.0693000000000001</v>
      </c>
      <c r="C1847" s="2">
        <f t="shared" si="168"/>
        <v>5.0436071332459456</v>
      </c>
      <c r="D1847" s="2">
        <f t="shared" si="170"/>
        <v>5.0086331067506871</v>
      </c>
      <c r="E1847" s="2">
        <f t="shared" si="169"/>
        <v>3.4974026495258492E-2</v>
      </c>
      <c r="F1847" s="2">
        <f t="shared" si="173"/>
        <v>1.1862315090545297E-2</v>
      </c>
      <c r="G1847" s="2">
        <f t="shared" si="171"/>
        <v>2.3111711404713194E-2</v>
      </c>
      <c r="H1847" s="2" t="str">
        <f t="shared" si="172"/>
        <v>Sell</v>
      </c>
    </row>
    <row r="1848" spans="1:8" ht="13.5" x14ac:dyDescent="0.25">
      <c r="A1848" s="3">
        <f>TITRES_STAT!B1851</f>
        <v>45468</v>
      </c>
      <c r="B1848" s="5">
        <f>TITRES_STAT!D1851</f>
        <v>5.1379999999999999</v>
      </c>
      <c r="C1848" s="2">
        <f t="shared" si="168"/>
        <v>5.036975266592723</v>
      </c>
      <c r="D1848" s="2">
        <f t="shared" si="170"/>
        <v>5.01821583958397</v>
      </c>
      <c r="E1848" s="2">
        <f t="shared" si="169"/>
        <v>1.8759427008752994E-2</v>
      </c>
      <c r="F1848" s="2">
        <f t="shared" si="173"/>
        <v>1.3241737474186836E-2</v>
      </c>
      <c r="G1848" s="2">
        <f t="shared" si="171"/>
        <v>5.5176895345661579E-3</v>
      </c>
      <c r="H1848" s="2" t="str">
        <f t="shared" si="172"/>
        <v>Sell</v>
      </c>
    </row>
    <row r="1849" spans="1:8" ht="13.5" x14ac:dyDescent="0.25">
      <c r="A1849" s="3">
        <f>TITRES_STAT!B1852</f>
        <v>45469</v>
      </c>
      <c r="B1849" s="5">
        <f>TITRES_STAT!D1852</f>
        <v>5.2583000000000002</v>
      </c>
      <c r="C1849" s="2">
        <f t="shared" si="168"/>
        <v>5.0419483025015346</v>
      </c>
      <c r="D1849" s="2">
        <f t="shared" si="170"/>
        <v>5.0359998514666389</v>
      </c>
      <c r="E1849" s="2">
        <f t="shared" si="169"/>
        <v>5.9484510348957187E-3</v>
      </c>
      <c r="F1849" s="2">
        <f t="shared" si="173"/>
        <v>1.1783080186328614E-2</v>
      </c>
      <c r="G1849" s="2">
        <f t="shared" si="171"/>
        <v>-5.8346291514328949E-3</v>
      </c>
      <c r="H1849" s="2" t="str">
        <f t="shared" si="172"/>
        <v>Hold</v>
      </c>
    </row>
    <row r="1850" spans="1:8" ht="13.5" x14ac:dyDescent="0.25">
      <c r="A1850" s="3">
        <f>TITRES_STAT!B1853</f>
        <v>45470</v>
      </c>
      <c r="B1850" s="5">
        <f>TITRES_STAT!D1853</f>
        <v>5.2496999999999998</v>
      </c>
      <c r="C1850" s="2">
        <f t="shared" si="168"/>
        <v>5.0435101021166826</v>
      </c>
      <c r="D1850" s="2">
        <f t="shared" si="170"/>
        <v>5.0518294920987401</v>
      </c>
      <c r="E1850" s="2">
        <f t="shared" si="169"/>
        <v>-8.3193899820575012E-3</v>
      </c>
      <c r="F1850" s="2">
        <f t="shared" si="173"/>
        <v>7.7625861526513908E-3</v>
      </c>
      <c r="G1850" s="2">
        <f t="shared" si="171"/>
        <v>-1.6081976134708891E-2</v>
      </c>
      <c r="H1850" s="2" t="str">
        <f t="shared" si="172"/>
        <v>Hold</v>
      </c>
    </row>
    <row r="1851" spans="1:8" ht="13.5" x14ac:dyDescent="0.25">
      <c r="A1851" s="3">
        <f>TITRES_STAT!B1854</f>
        <v>45471</v>
      </c>
      <c r="B1851" s="5">
        <f>TITRES_STAT!D1854</f>
        <v>5.2496999999999998</v>
      </c>
      <c r="C1851" s="2">
        <f t="shared" si="168"/>
        <v>5.0474777787141161</v>
      </c>
      <c r="D1851" s="2">
        <f t="shared" si="170"/>
        <v>5.0664865667580932</v>
      </c>
      <c r="E1851" s="2">
        <f t="shared" si="169"/>
        <v>-1.9008788043977098E-2</v>
      </c>
      <c r="F1851" s="2">
        <f t="shared" si="173"/>
        <v>2.4083113133256933E-3</v>
      </c>
      <c r="G1851" s="2">
        <f t="shared" si="171"/>
        <v>-2.1417099357302793E-2</v>
      </c>
      <c r="H1851" s="2" t="str">
        <f t="shared" si="172"/>
        <v>Hold</v>
      </c>
    </row>
    <row r="1852" spans="1:8" ht="13.5" x14ac:dyDescent="0.25">
      <c r="A1852" s="3">
        <f>TITRES_STAT!B1855</f>
        <v>45474</v>
      </c>
      <c r="B1852" s="5">
        <f>TITRES_STAT!D1855</f>
        <v>5.1551999999999998</v>
      </c>
      <c r="C1852" s="2">
        <f t="shared" si="168"/>
        <v>5.0534658127580983</v>
      </c>
      <c r="D1852" s="2">
        <f t="shared" si="170"/>
        <v>5.0730579321834197</v>
      </c>
      <c r="E1852" s="2">
        <f t="shared" si="169"/>
        <v>-1.9592119425321464E-2</v>
      </c>
      <c r="F1852" s="2">
        <f t="shared" si="173"/>
        <v>-1.9917748344037379E-3</v>
      </c>
      <c r="G1852" s="2">
        <f t="shared" si="171"/>
        <v>-1.7600344590917725E-2</v>
      </c>
      <c r="H1852" s="2" t="str">
        <f t="shared" si="172"/>
        <v>Hold</v>
      </c>
    </row>
    <row r="1853" spans="1:8" ht="13.5" x14ac:dyDescent="0.25">
      <c r="A1853" s="3">
        <f>TITRES_STAT!B1856</f>
        <v>45475</v>
      </c>
      <c r="B1853" s="5">
        <f>TITRES_STAT!D1856</f>
        <v>5.0693000000000001</v>
      </c>
      <c r="C1853" s="2">
        <f t="shared" si="168"/>
        <v>5.0559018415645447</v>
      </c>
      <c r="D1853" s="2">
        <f t="shared" si="170"/>
        <v>5.0727795668364992</v>
      </c>
      <c r="E1853" s="2">
        <f t="shared" si="169"/>
        <v>-1.6877725271954525E-2</v>
      </c>
      <c r="F1853" s="2">
        <f t="shared" si="173"/>
        <v>-4.9689649219138952E-3</v>
      </c>
      <c r="G1853" s="2">
        <f t="shared" si="171"/>
        <v>-1.1908760350040629E-2</v>
      </c>
      <c r="H1853" s="2" t="str">
        <f t="shared" si="172"/>
        <v>Hold</v>
      </c>
    </row>
    <row r="1854" spans="1:8" ht="13.5" x14ac:dyDescent="0.25">
      <c r="A1854" s="3">
        <f>TITRES_STAT!B1857</f>
        <v>45476</v>
      </c>
      <c r="B1854" s="5">
        <f>TITRES_STAT!D1857</f>
        <v>5.1121999999999996</v>
      </c>
      <c r="C1854" s="2">
        <f t="shared" si="168"/>
        <v>5.0447323274776918</v>
      </c>
      <c r="D1854" s="2">
        <f t="shared" si="170"/>
        <v>5.075699598922685</v>
      </c>
      <c r="E1854" s="2">
        <f t="shared" si="169"/>
        <v>-3.0967271444993116E-2</v>
      </c>
      <c r="F1854" s="2">
        <f t="shared" si="173"/>
        <v>-1.0168626226529739E-2</v>
      </c>
      <c r="G1854" s="2">
        <f t="shared" si="171"/>
        <v>-2.0798645218463377E-2</v>
      </c>
      <c r="H1854" s="2" t="str">
        <f t="shared" si="172"/>
        <v>Hold</v>
      </c>
    </row>
    <row r="1855" spans="1:8" ht="13.5" x14ac:dyDescent="0.25">
      <c r="A1855" s="3">
        <f>TITRES_STAT!B1858</f>
        <v>45477</v>
      </c>
      <c r="B1855" s="5">
        <f>TITRES_STAT!D1858</f>
        <v>5.1121999999999996</v>
      </c>
      <c r="C1855" s="2">
        <f t="shared" si="168"/>
        <v>5.0352812001734319</v>
      </c>
      <c r="D1855" s="2">
        <f t="shared" si="170"/>
        <v>5.07840333233582</v>
      </c>
      <c r="E1855" s="2">
        <f t="shared" si="169"/>
        <v>-4.3122132162388027E-2</v>
      </c>
      <c r="F1855" s="2">
        <f t="shared" si="173"/>
        <v>-1.6759327413701397E-2</v>
      </c>
      <c r="G1855" s="2">
        <f t="shared" si="171"/>
        <v>-2.636280474868663E-2</v>
      </c>
      <c r="H1855" s="2" t="str">
        <f t="shared" si="172"/>
        <v>Hold</v>
      </c>
    </row>
    <row r="1856" spans="1:8" ht="13.5" x14ac:dyDescent="0.25">
      <c r="A1856" s="3">
        <f>TITRES_STAT!B1859</f>
        <v>45478</v>
      </c>
      <c r="B1856" s="5">
        <f>TITRES_STAT!D1859</f>
        <v>5.1121999999999996</v>
      </c>
      <c r="C1856" s="2">
        <f t="shared" si="168"/>
        <v>5.0272840924544422</v>
      </c>
      <c r="D1856" s="2">
        <f t="shared" si="170"/>
        <v>5.0809067891998332</v>
      </c>
      <c r="E1856" s="2">
        <f t="shared" si="169"/>
        <v>-5.3622696745390996E-2</v>
      </c>
      <c r="F1856" s="2">
        <f t="shared" si="173"/>
        <v>-2.4132001280039318E-2</v>
      </c>
      <c r="G1856" s="2">
        <f t="shared" si="171"/>
        <v>-2.9490695465351678E-2</v>
      </c>
      <c r="H1856" s="2" t="str">
        <f t="shared" si="172"/>
        <v>Hold</v>
      </c>
    </row>
    <row r="1857" spans="1:8" ht="13.5" x14ac:dyDescent="0.25">
      <c r="A1857" s="3">
        <f>TITRES_STAT!B1860</f>
        <v>45481</v>
      </c>
      <c r="B1857" s="5">
        <f>TITRES_STAT!D1860</f>
        <v>5.1121999999999996</v>
      </c>
      <c r="C1857" s="2">
        <f t="shared" si="168"/>
        <v>5.0337480782306816</v>
      </c>
      <c r="D1857" s="2">
        <f t="shared" si="170"/>
        <v>5.0832248048146607</v>
      </c>
      <c r="E1857" s="2">
        <f t="shared" si="169"/>
        <v>-4.9476726583979058E-2</v>
      </c>
      <c r="F1857" s="2">
        <f t="shared" si="173"/>
        <v>-2.9200946340827268E-2</v>
      </c>
      <c r="G1857" s="2">
        <f t="shared" si="171"/>
        <v>-2.0275780243151791E-2</v>
      </c>
      <c r="H1857" s="2" t="str">
        <f t="shared" si="172"/>
        <v>Hold</v>
      </c>
    </row>
    <row r="1858" spans="1:8" ht="13.5" x14ac:dyDescent="0.25">
      <c r="A1858" s="3">
        <f>TITRES_STAT!B1861</f>
        <v>45482</v>
      </c>
      <c r="B1858" s="5">
        <f>TITRES_STAT!D1861</f>
        <v>5.1466000000000003</v>
      </c>
      <c r="C1858" s="2">
        <f t="shared" si="168"/>
        <v>5.0497868354259605</v>
      </c>
      <c r="D1858" s="2">
        <f t="shared" si="170"/>
        <v>5.0879192637172785</v>
      </c>
      <c r="E1858" s="2">
        <f t="shared" si="169"/>
        <v>-3.8132428291318021E-2</v>
      </c>
      <c r="F1858" s="2">
        <f t="shared" si="173"/>
        <v>-3.0987242730925423E-2</v>
      </c>
      <c r="G1858" s="2">
        <f t="shared" si="171"/>
        <v>-7.1451855603925987E-3</v>
      </c>
      <c r="H1858" s="2" t="str">
        <f t="shared" si="172"/>
        <v>Hold</v>
      </c>
    </row>
    <row r="1859" spans="1:8" ht="13.5" x14ac:dyDescent="0.25">
      <c r="A1859" s="3">
        <f>TITRES_STAT!B1862</f>
        <v>45483</v>
      </c>
      <c r="B1859" s="5">
        <f>TITRES_STAT!D1862</f>
        <v>5.3183999999999996</v>
      </c>
      <c r="C1859" s="2">
        <f t="shared" si="168"/>
        <v>5.0818657838219661</v>
      </c>
      <c r="D1859" s="2">
        <f t="shared" si="170"/>
        <v>5.104991910849332</v>
      </c>
      <c r="E1859" s="2">
        <f t="shared" si="169"/>
        <v>-2.3126127027365939E-2</v>
      </c>
      <c r="F1859" s="2">
        <f t="shared" si="173"/>
        <v>-2.9415019590213524E-2</v>
      </c>
      <c r="G1859" s="2">
        <f t="shared" si="171"/>
        <v>6.2888925628475853E-3</v>
      </c>
      <c r="H1859" s="2" t="str">
        <f t="shared" si="172"/>
        <v>Sell</v>
      </c>
    </row>
    <row r="1860" spans="1:8" ht="13.5" x14ac:dyDescent="0.25">
      <c r="A1860" s="3">
        <f>TITRES_STAT!B1863</f>
        <v>45484</v>
      </c>
      <c r="B1860" s="5">
        <f>TITRES_STAT!D1863</f>
        <v>5.2066999999999997</v>
      </c>
      <c r="C1860" s="2">
        <f t="shared" si="168"/>
        <v>5.1076864324647406</v>
      </c>
      <c r="D1860" s="2">
        <f t="shared" si="170"/>
        <v>5.1125258433790108</v>
      </c>
      <c r="E1860" s="2">
        <f t="shared" si="169"/>
        <v>-4.8394109142702035E-3</v>
      </c>
      <c r="F1860" s="2">
        <f t="shared" si="173"/>
        <v>-2.4499897855024863E-2</v>
      </c>
      <c r="G1860" s="2">
        <f t="shared" si="171"/>
        <v>1.966048694075466E-2</v>
      </c>
      <c r="H1860" s="2" t="str">
        <f t="shared" si="172"/>
        <v>Sell</v>
      </c>
    </row>
    <row r="1861" spans="1:8" ht="13.5" x14ac:dyDescent="0.25">
      <c r="A1861" s="3">
        <f>TITRES_STAT!B1864</f>
        <v>45485</v>
      </c>
      <c r="B1861" s="5">
        <f>TITRES_STAT!D1864</f>
        <v>5.2926000000000002</v>
      </c>
      <c r="C1861" s="2">
        <f t="shared" si="168"/>
        <v>5.1295346736240113</v>
      </c>
      <c r="D1861" s="2">
        <f t="shared" si="170"/>
        <v>5.12586466979538</v>
      </c>
      <c r="E1861" s="2">
        <f t="shared" si="169"/>
        <v>3.670003828631252E-3</v>
      </c>
      <c r="F1861" s="2">
        <f t="shared" si="173"/>
        <v>-1.886591751829364E-2</v>
      </c>
      <c r="G1861" s="2">
        <f t="shared" si="171"/>
        <v>2.2535921346924892E-2</v>
      </c>
      <c r="H1861" s="2" t="str">
        <f t="shared" si="172"/>
        <v>Sell</v>
      </c>
    </row>
    <row r="1862" spans="1:8" ht="13.5" x14ac:dyDescent="0.25">
      <c r="A1862" s="3">
        <f>TITRES_STAT!B1865</f>
        <v>45488</v>
      </c>
      <c r="B1862" s="5">
        <f>TITRES_STAT!D1865</f>
        <v>5.2926000000000002</v>
      </c>
      <c r="C1862" s="2">
        <f t="shared" si="168"/>
        <v>5.1334831853741631</v>
      </c>
      <c r="D1862" s="2">
        <f t="shared" si="170"/>
        <v>5.1382154349957219</v>
      </c>
      <c r="E1862" s="2">
        <f t="shared" si="169"/>
        <v>-4.7322496215587151E-3</v>
      </c>
      <c r="F1862" s="2">
        <f t="shared" si="173"/>
        <v>-1.6039183938946655E-2</v>
      </c>
      <c r="G1862" s="2">
        <f t="shared" si="171"/>
        <v>1.130693431738794E-2</v>
      </c>
      <c r="H1862" s="2" t="str">
        <f t="shared" si="172"/>
        <v>Sell</v>
      </c>
    </row>
    <row r="1863" spans="1:8" ht="13.5" x14ac:dyDescent="0.25">
      <c r="A1863" s="3">
        <f>TITRES_STAT!B1866</f>
        <v>45489</v>
      </c>
      <c r="B1863" s="5">
        <f>TITRES_STAT!D1866</f>
        <v>5.4128999999999996</v>
      </c>
      <c r="C1863" s="2">
        <f t="shared" si="168"/>
        <v>5.1236088491627534</v>
      </c>
      <c r="D1863" s="2">
        <f t="shared" si="170"/>
        <v>5.1585624398108543</v>
      </c>
      <c r="E1863" s="2">
        <f t="shared" si="169"/>
        <v>-3.4953590648100885E-2</v>
      </c>
      <c r="F1863" s="2">
        <f t="shared" si="173"/>
        <v>-1.9822065280777502E-2</v>
      </c>
      <c r="G1863" s="2">
        <f t="shared" si="171"/>
        <v>-1.5131525367323383E-2</v>
      </c>
      <c r="H1863" s="2" t="str">
        <f t="shared" si="172"/>
        <v>Hold</v>
      </c>
    </row>
    <row r="1864" spans="1:8" ht="13.5" x14ac:dyDescent="0.25">
      <c r="A1864" s="3">
        <f>TITRES_STAT!B1867</f>
        <v>45490</v>
      </c>
      <c r="B1864" s="5">
        <f>TITRES_STAT!D1867</f>
        <v>5.4128999999999996</v>
      </c>
      <c r="C1864" s="2">
        <f t="shared" si="168"/>
        <v>5.1218536415992535</v>
      </c>
      <c r="D1864" s="2">
        <f t="shared" si="170"/>
        <v>5.1774022590841238</v>
      </c>
      <c r="E1864" s="2">
        <f t="shared" si="169"/>
        <v>-5.5548617484870277E-2</v>
      </c>
      <c r="F1864" s="2">
        <f t="shared" si="173"/>
        <v>-2.6967375721596056E-2</v>
      </c>
      <c r="G1864" s="2">
        <f t="shared" si="171"/>
        <v>-2.8581241763274222E-2</v>
      </c>
      <c r="H1864" s="2" t="str">
        <f t="shared" si="172"/>
        <v>Hold</v>
      </c>
    </row>
    <row r="1865" spans="1:8" ht="13.5" x14ac:dyDescent="0.25">
      <c r="A1865" s="3">
        <f>TITRES_STAT!B1868</f>
        <v>45491</v>
      </c>
      <c r="B1865" s="5">
        <f>TITRES_STAT!D1868</f>
        <v>5.4558999999999997</v>
      </c>
      <c r="C1865" s="2">
        <f t="shared" si="168"/>
        <v>5.1203684659685997</v>
      </c>
      <c r="D1865" s="2">
        <f t="shared" si="170"/>
        <v>5.1980317213741882</v>
      </c>
      <c r="E1865" s="2">
        <f t="shared" si="169"/>
        <v>-7.7663255405588494E-2</v>
      </c>
      <c r="F1865" s="2">
        <f t="shared" si="173"/>
        <v>-3.7106551658394542E-2</v>
      </c>
      <c r="G1865" s="2">
        <f t="shared" si="171"/>
        <v>-4.0556703747193952E-2</v>
      </c>
      <c r="H1865" s="2" t="str">
        <f t="shared" si="172"/>
        <v>Hold</v>
      </c>
    </row>
    <row r="1866" spans="1:8" ht="13.5" x14ac:dyDescent="0.25">
      <c r="A1866" s="3">
        <f>TITRES_STAT!B1869</f>
        <v>45492</v>
      </c>
      <c r="B1866" s="5">
        <f>TITRES_STAT!D1869</f>
        <v>5.4817</v>
      </c>
      <c r="C1866" s="2">
        <f t="shared" si="168"/>
        <v>5.1191117788965075</v>
      </c>
      <c r="D1866" s="2">
        <f t="shared" si="170"/>
        <v>5.2190441864575821</v>
      </c>
      <c r="E1866" s="2">
        <f t="shared" si="169"/>
        <v>-9.9932407561074577E-2</v>
      </c>
      <c r="F1866" s="2">
        <f t="shared" si="173"/>
        <v>-4.9671722838930552E-2</v>
      </c>
      <c r="G1866" s="2">
        <f t="shared" si="171"/>
        <v>-5.0260684722144025E-2</v>
      </c>
      <c r="H1866" s="2" t="str">
        <f t="shared" si="172"/>
        <v>Hold</v>
      </c>
    </row>
    <row r="1867" spans="1:8" ht="13.5" x14ac:dyDescent="0.25">
      <c r="A1867" s="3">
        <f>TITRES_STAT!B1870</f>
        <v>45495</v>
      </c>
      <c r="B1867" s="5">
        <f>TITRES_STAT!D1870</f>
        <v>5.5073999999999996</v>
      </c>
      <c r="C1867" s="2">
        <f t="shared" si="168"/>
        <v>5.1180484282970449</v>
      </c>
      <c r="D1867" s="2">
        <f t="shared" si="170"/>
        <v>5.240403876349613</v>
      </c>
      <c r="E1867" s="2">
        <f t="shared" si="169"/>
        <v>-0.12235544805256815</v>
      </c>
      <c r="F1867" s="2">
        <f t="shared" si="173"/>
        <v>-6.4208467881658071E-2</v>
      </c>
      <c r="G1867" s="2">
        <f t="shared" si="171"/>
        <v>-5.8146980170910079E-2</v>
      </c>
      <c r="H1867" s="2" t="str">
        <f t="shared" si="172"/>
        <v>Hold</v>
      </c>
    </row>
    <row r="1868" spans="1:8" ht="13.5" x14ac:dyDescent="0.25">
      <c r="A1868" s="3">
        <f>TITRES_STAT!B1871</f>
        <v>45496</v>
      </c>
      <c r="B1868" s="5">
        <f>TITRES_STAT!D1871</f>
        <v>5.4903000000000004</v>
      </c>
      <c r="C1868" s="2">
        <f t="shared" si="168"/>
        <v>5.1224409777898066</v>
      </c>
      <c r="D1868" s="2">
        <f t="shared" si="170"/>
        <v>5.2589147003237153</v>
      </c>
      <c r="E1868" s="2">
        <f t="shared" si="169"/>
        <v>-0.13647372253390877</v>
      </c>
      <c r="F1868" s="2">
        <f t="shared" si="173"/>
        <v>-7.8661518812108214E-2</v>
      </c>
      <c r="G1868" s="2">
        <f t="shared" si="171"/>
        <v>-5.7812203721800556E-2</v>
      </c>
      <c r="H1868" s="2" t="str">
        <f t="shared" si="172"/>
        <v>Hold</v>
      </c>
    </row>
    <row r="1869" spans="1:8" ht="13.5" x14ac:dyDescent="0.25">
      <c r="A1869" s="3">
        <f>TITRES_STAT!B1872</f>
        <v>45497</v>
      </c>
      <c r="B1869" s="5">
        <f>TITRES_STAT!D1872</f>
        <v>5.4903000000000004</v>
      </c>
      <c r="C1869" s="2">
        <f t="shared" si="168"/>
        <v>5.1525885196682975</v>
      </c>
      <c r="D1869" s="2">
        <f t="shared" si="170"/>
        <v>5.2760543521515881</v>
      </c>
      <c r="E1869" s="2">
        <f t="shared" si="169"/>
        <v>-0.12346583248329068</v>
      </c>
      <c r="F1869" s="2">
        <f t="shared" si="173"/>
        <v>-8.7622381546344705E-2</v>
      </c>
      <c r="G1869" s="2">
        <f t="shared" si="171"/>
        <v>-3.5843450936945978E-2</v>
      </c>
      <c r="H1869" s="2" t="str">
        <f t="shared" si="172"/>
        <v>Hold</v>
      </c>
    </row>
    <row r="1870" spans="1:8" ht="13.5" x14ac:dyDescent="0.25">
      <c r="A1870" s="3">
        <f>TITRES_STAT!B1873</f>
        <v>45499</v>
      </c>
      <c r="B1870" s="5">
        <f>TITRES_STAT!D1873</f>
        <v>5.4043000000000001</v>
      </c>
      <c r="C1870" s="2">
        <f t="shared" si="168"/>
        <v>5.1609133627962525</v>
      </c>
      <c r="D1870" s="2">
        <f t="shared" si="170"/>
        <v>5.2855540297699886</v>
      </c>
      <c r="E1870" s="2">
        <f t="shared" si="169"/>
        <v>-0.1246406669737361</v>
      </c>
      <c r="F1870" s="2">
        <f t="shared" si="173"/>
        <v>-9.502603863182299E-2</v>
      </c>
      <c r="G1870" s="2">
        <f t="shared" si="171"/>
        <v>-2.9614628341913113E-2</v>
      </c>
      <c r="H1870" s="2" t="str">
        <f t="shared" si="172"/>
        <v>Hold</v>
      </c>
    </row>
    <row r="1871" spans="1:8" ht="13.5" x14ac:dyDescent="0.25">
      <c r="A1871" s="3">
        <f>TITRES_STAT!B1874</f>
        <v>45502</v>
      </c>
      <c r="B1871" s="5">
        <f>TITRES_STAT!D1874</f>
        <v>5.4128999999999996</v>
      </c>
      <c r="C1871" s="2">
        <f t="shared" ref="C1871:C1934" si="174">$C$4*B1861+C1870*(1-$C$4)</f>
        <v>5.1811728454429833</v>
      </c>
      <c r="D1871" s="2">
        <f t="shared" si="170"/>
        <v>5.2949870646018411</v>
      </c>
      <c r="E1871" s="2">
        <f t="shared" si="169"/>
        <v>-0.11381421915885781</v>
      </c>
      <c r="F1871" s="2">
        <f t="shared" si="173"/>
        <v>-9.878367473722996E-2</v>
      </c>
      <c r="G1871" s="2">
        <f t="shared" si="171"/>
        <v>-1.5030544421627851E-2</v>
      </c>
      <c r="H1871" s="2" t="str">
        <f t="shared" si="172"/>
        <v>Hold</v>
      </c>
    </row>
    <row r="1872" spans="1:8" ht="13.5" x14ac:dyDescent="0.25">
      <c r="A1872" s="3">
        <f>TITRES_STAT!B1875</f>
        <v>45503</v>
      </c>
      <c r="B1872" s="5">
        <f>TITRES_STAT!D1875</f>
        <v>5.0521000000000003</v>
      </c>
      <c r="C1872" s="2">
        <f t="shared" si="174"/>
        <v>5.1983154846056019</v>
      </c>
      <c r="D1872" s="2">
        <f t="shared" si="170"/>
        <v>5.27699543018689</v>
      </c>
      <c r="E1872" s="2">
        <f t="shared" si="169"/>
        <v>-7.8679945581288102E-2</v>
      </c>
      <c r="F1872" s="2">
        <f t="shared" si="173"/>
        <v>-9.4762928906041599E-2</v>
      </c>
      <c r="G1872" s="2">
        <f t="shared" si="171"/>
        <v>1.6082983324753497E-2</v>
      </c>
      <c r="H1872" s="2" t="str">
        <f t="shared" si="172"/>
        <v>Sell</v>
      </c>
    </row>
    <row r="1873" spans="1:8" ht="13.5" x14ac:dyDescent="0.25">
      <c r="A1873" s="3">
        <f>TITRES_STAT!B1876</f>
        <v>45504</v>
      </c>
      <c r="B1873" s="5">
        <f>TITRES_STAT!D1876</f>
        <v>5.4318</v>
      </c>
      <c r="C1873" s="2">
        <f t="shared" si="174"/>
        <v>5.2313284869739709</v>
      </c>
      <c r="D1873" s="2">
        <f t="shared" si="170"/>
        <v>5.2884624353582312</v>
      </c>
      <c r="E1873" s="2">
        <f t="shared" si="169"/>
        <v>-5.7133948384260336E-2</v>
      </c>
      <c r="F1873" s="2">
        <f t="shared" si="173"/>
        <v>-8.7237132801685352E-2</v>
      </c>
      <c r="G1873" s="2">
        <f t="shared" si="171"/>
        <v>3.0103184417425016E-2</v>
      </c>
      <c r="H1873" s="2" t="str">
        <f t="shared" si="172"/>
        <v>Sell</v>
      </c>
    </row>
    <row r="1874" spans="1:8" ht="13.5" x14ac:dyDescent="0.25">
      <c r="A1874" s="3">
        <f>TITRES_STAT!B1877</f>
        <v>45505</v>
      </c>
      <c r="B1874" s="5">
        <f>TITRES_STAT!D1877</f>
        <v>5.4785000000000004</v>
      </c>
      <c r="C1874" s="2">
        <f t="shared" si="174"/>
        <v>5.2592625659010519</v>
      </c>
      <c r="D1874" s="2">
        <f t="shared" si="170"/>
        <v>5.3025392919983627</v>
      </c>
      <c r="E1874" s="2">
        <f t="shared" si="169"/>
        <v>-4.3276726097310814E-2</v>
      </c>
      <c r="F1874" s="2">
        <f t="shared" si="173"/>
        <v>-7.8445051460810447E-2</v>
      </c>
      <c r="G1874" s="2">
        <f t="shared" si="171"/>
        <v>3.5168325363499633E-2</v>
      </c>
      <c r="H1874" s="2" t="str">
        <f t="shared" si="172"/>
        <v>Sell</v>
      </c>
    </row>
    <row r="1875" spans="1:8" ht="13.5" x14ac:dyDescent="0.25">
      <c r="A1875" s="3">
        <f>TITRES_STAT!B1878</f>
        <v>45506</v>
      </c>
      <c r="B1875" s="5">
        <f>TITRES_STAT!D1878</f>
        <v>5.4785000000000004</v>
      </c>
      <c r="C1875" s="2">
        <f t="shared" si="174"/>
        <v>5.2895144788393518</v>
      </c>
      <c r="D1875" s="2">
        <f t="shared" si="170"/>
        <v>5.3155734185170029</v>
      </c>
      <c r="E1875" s="2">
        <f t="shared" si="169"/>
        <v>-2.6058939677651161E-2</v>
      </c>
      <c r="F1875" s="2">
        <f t="shared" si="173"/>
        <v>-6.796782910417859E-2</v>
      </c>
      <c r="G1875" s="2">
        <f t="shared" si="171"/>
        <v>4.1908889426527429E-2</v>
      </c>
      <c r="H1875" s="2" t="str">
        <f t="shared" si="172"/>
        <v>Sell</v>
      </c>
    </row>
    <row r="1876" spans="1:8" ht="13.5" x14ac:dyDescent="0.25">
      <c r="A1876" s="3">
        <f>TITRES_STAT!B1879</f>
        <v>45509</v>
      </c>
      <c r="B1876" s="5">
        <f>TITRES_STAT!D1879</f>
        <v>5.4691000000000001</v>
      </c>
      <c r="C1876" s="2">
        <f t="shared" si="174"/>
        <v>5.3190814820948367</v>
      </c>
      <c r="D1876" s="2">
        <f t="shared" si="170"/>
        <v>5.3269457578861141</v>
      </c>
      <c r="E1876" s="2">
        <f t="shared" si="169"/>
        <v>-7.8642757912774641E-3</v>
      </c>
      <c r="F1876" s="2">
        <f t="shared" si="173"/>
        <v>-5.5947118441598366E-2</v>
      </c>
      <c r="G1876" s="2">
        <f t="shared" si="171"/>
        <v>4.8082842650320902E-2</v>
      </c>
      <c r="H1876" s="2" t="str">
        <f t="shared" si="172"/>
        <v>Sell</v>
      </c>
    </row>
    <row r="1877" spans="1:8" ht="13.5" x14ac:dyDescent="0.25">
      <c r="A1877" s="3">
        <f>TITRES_STAT!B1880</f>
        <v>45510</v>
      </c>
      <c r="B1877" s="5">
        <f>TITRES_STAT!D1880</f>
        <v>5.4878</v>
      </c>
      <c r="C1877" s="2">
        <f t="shared" si="174"/>
        <v>5.348053561772554</v>
      </c>
      <c r="D1877" s="2">
        <f t="shared" si="170"/>
        <v>5.3388608869315872</v>
      </c>
      <c r="E1877" s="2">
        <f t="shared" si="169"/>
        <v>9.1926748409667525E-3</v>
      </c>
      <c r="F1877" s="2">
        <f t="shared" si="173"/>
        <v>-4.2919159785085349E-2</v>
      </c>
      <c r="G1877" s="2">
        <f t="shared" si="171"/>
        <v>5.2111834626052102E-2</v>
      </c>
      <c r="H1877" s="2" t="str">
        <f t="shared" si="172"/>
        <v>Sell</v>
      </c>
    </row>
    <row r="1878" spans="1:8" ht="13.5" x14ac:dyDescent="0.25">
      <c r="A1878" s="3">
        <f>TITRES_STAT!B1881</f>
        <v>45511</v>
      </c>
      <c r="B1878" s="5">
        <f>TITRES_STAT!D1881</f>
        <v>5.4878</v>
      </c>
      <c r="C1878" s="2">
        <f t="shared" si="174"/>
        <v>5.3699376291921617</v>
      </c>
      <c r="D1878" s="2">
        <f t="shared" si="170"/>
        <v>5.3498934138255443</v>
      </c>
      <c r="E1878" s="2">
        <f t="shared" si="169"/>
        <v>2.0044215366617379E-2</v>
      </c>
      <c r="F1878" s="2">
        <f t="shared" si="173"/>
        <v>-3.0326484754744802E-2</v>
      </c>
      <c r="G1878" s="2">
        <f t="shared" si="171"/>
        <v>5.0370700121362182E-2</v>
      </c>
      <c r="H1878" s="2" t="str">
        <f t="shared" si="172"/>
        <v>Sell</v>
      </c>
    </row>
    <row r="1879" spans="1:8" ht="13.5" x14ac:dyDescent="0.25">
      <c r="A1879" s="3">
        <f>TITRES_STAT!B1882</f>
        <v>45512</v>
      </c>
      <c r="B1879" s="5">
        <f>TITRES_STAT!D1882</f>
        <v>5.4878</v>
      </c>
      <c r="C1879" s="2">
        <f t="shared" si="174"/>
        <v>5.3884549170087528</v>
      </c>
      <c r="D1879" s="2">
        <f t="shared" si="170"/>
        <v>5.3601087165051338</v>
      </c>
      <c r="E1879" s="2">
        <f t="shared" si="169"/>
        <v>2.8346200503619023E-2</v>
      </c>
      <c r="F1879" s="2">
        <f t="shared" si="173"/>
        <v>-1.8591947703072036E-2</v>
      </c>
      <c r="G1879" s="2">
        <f t="shared" si="171"/>
        <v>4.6938148206691059E-2</v>
      </c>
      <c r="H1879" s="2" t="str">
        <f t="shared" si="172"/>
        <v>Sell</v>
      </c>
    </row>
    <row r="1880" spans="1:8" ht="13.5" x14ac:dyDescent="0.25">
      <c r="A1880" s="3">
        <f>TITRES_STAT!B1883</f>
        <v>45513</v>
      </c>
      <c r="B1880" s="5">
        <f>TITRES_STAT!D1883</f>
        <v>5.4878</v>
      </c>
      <c r="C1880" s="2">
        <f t="shared" si="174"/>
        <v>5.390892622084329</v>
      </c>
      <c r="D1880" s="2">
        <f t="shared" si="170"/>
        <v>5.3695673300973468</v>
      </c>
      <c r="E1880" s="2">
        <f t="shared" si="169"/>
        <v>2.1325291986982187E-2</v>
      </c>
      <c r="F1880" s="2">
        <f t="shared" si="173"/>
        <v>-1.0608499765061192E-2</v>
      </c>
      <c r="G1880" s="2">
        <f t="shared" si="171"/>
        <v>3.1933791752043375E-2</v>
      </c>
      <c r="H1880" s="2" t="str">
        <f t="shared" si="172"/>
        <v>Sell</v>
      </c>
    </row>
    <row r="1881" spans="1:8" ht="13.5" x14ac:dyDescent="0.25">
      <c r="A1881" s="3">
        <f>TITRES_STAT!B1884</f>
        <v>45516</v>
      </c>
      <c r="B1881" s="5">
        <f>TITRES_STAT!D1884</f>
        <v>5.4225000000000003</v>
      </c>
      <c r="C1881" s="2">
        <f t="shared" si="174"/>
        <v>5.3942783725328933</v>
      </c>
      <c r="D1881" s="2">
        <f t="shared" si="170"/>
        <v>5.3734882686086545</v>
      </c>
      <c r="E1881" s="2">
        <f t="shared" si="169"/>
        <v>2.0790103924238856E-2</v>
      </c>
      <c r="F1881" s="2">
        <f t="shared" si="173"/>
        <v>-4.3287790272011828E-3</v>
      </c>
      <c r="G1881" s="2">
        <f t="shared" si="171"/>
        <v>2.511888295144004E-2</v>
      </c>
      <c r="H1881" s="2" t="str">
        <f t="shared" si="172"/>
        <v>Sell</v>
      </c>
    </row>
    <row r="1882" spans="1:8" ht="13.5" x14ac:dyDescent="0.25">
      <c r="A1882" s="3">
        <f>TITRES_STAT!B1885</f>
        <v>45518</v>
      </c>
      <c r="B1882" s="5">
        <f>TITRES_STAT!D1885</f>
        <v>5.4225000000000003</v>
      </c>
      <c r="C1882" s="2">
        <f t="shared" si="174"/>
        <v>5.3416355459893712</v>
      </c>
      <c r="D1882" s="2">
        <f t="shared" si="170"/>
        <v>5.3771187672302352</v>
      </c>
      <c r="E1882" s="2">
        <f t="shared" si="169"/>
        <v>-3.5483221240864005E-2</v>
      </c>
      <c r="F1882" s="2">
        <f t="shared" si="173"/>
        <v>-1.0559667469933746E-2</v>
      </c>
      <c r="G1882" s="2">
        <f t="shared" si="171"/>
        <v>-2.4923553770930258E-2</v>
      </c>
      <c r="H1882" s="2" t="str">
        <f t="shared" si="172"/>
        <v>Hold</v>
      </c>
    </row>
    <row r="1883" spans="1:8" ht="13.5" x14ac:dyDescent="0.25">
      <c r="A1883" s="3">
        <f>TITRES_STAT!B1886</f>
        <v>45519</v>
      </c>
      <c r="B1883" s="5">
        <f>TITRES_STAT!D1886</f>
        <v>5.4878</v>
      </c>
      <c r="C1883" s="2">
        <f t="shared" si="174"/>
        <v>5.3555070004525449</v>
      </c>
      <c r="D1883" s="2">
        <f t="shared" si="170"/>
        <v>5.3853173770650331</v>
      </c>
      <c r="E1883" s="2">
        <f t="shared" si="169"/>
        <v>-2.9810376612488199E-2</v>
      </c>
      <c r="F1883" s="2">
        <f t="shared" si="173"/>
        <v>-1.4409809298444638E-2</v>
      </c>
      <c r="G1883" s="2">
        <f t="shared" si="171"/>
        <v>-1.5400567314043561E-2</v>
      </c>
      <c r="H1883" s="2" t="str">
        <f t="shared" si="172"/>
        <v>Hold</v>
      </c>
    </row>
    <row r="1884" spans="1:8" ht="13.5" x14ac:dyDescent="0.25">
      <c r="A1884" s="3">
        <f>TITRES_STAT!B1887</f>
        <v>45520</v>
      </c>
      <c r="B1884" s="5">
        <f>TITRES_STAT!D1887</f>
        <v>5.6931000000000003</v>
      </c>
      <c r="C1884" s="2">
        <f t="shared" si="174"/>
        <v>5.3744290003829231</v>
      </c>
      <c r="D1884" s="2">
        <f t="shared" si="170"/>
        <v>5.4081160898750307</v>
      </c>
      <c r="E1884" s="2">
        <f t="shared" ref="E1884:E1947" si="175">C1884-D1884</f>
        <v>-3.3687089492107525E-2</v>
      </c>
      <c r="F1884" s="2">
        <f t="shared" si="173"/>
        <v>-1.8265265337177216E-2</v>
      </c>
      <c r="G1884" s="2">
        <f t="shared" si="171"/>
        <v>-1.5421824154930309E-2</v>
      </c>
      <c r="H1884" s="2" t="str">
        <f t="shared" si="172"/>
        <v>Hold</v>
      </c>
    </row>
    <row r="1885" spans="1:8" ht="13.5" x14ac:dyDescent="0.25">
      <c r="A1885" s="3">
        <f>TITRES_STAT!B1888</f>
        <v>45523</v>
      </c>
      <c r="B1885" s="5">
        <f>TITRES_STAT!D1888</f>
        <v>5.7397999999999998</v>
      </c>
      <c r="C1885" s="2">
        <f t="shared" si="174"/>
        <v>5.390439923400935</v>
      </c>
      <c r="D1885" s="2">
        <f t="shared" ref="D1885:D1948" si="176">$D$4*B1885+(1-$D$4)*D1884</f>
        <v>5.432685268402806</v>
      </c>
      <c r="E1885" s="2">
        <f t="shared" si="175"/>
        <v>-4.2245345001870938E-2</v>
      </c>
      <c r="F1885" s="2">
        <f t="shared" si="173"/>
        <v>-2.306128127011596E-2</v>
      </c>
      <c r="G1885" s="2">
        <f t="shared" si="171"/>
        <v>-1.9184063731754977E-2</v>
      </c>
      <c r="H1885" s="2" t="str">
        <f t="shared" si="172"/>
        <v>Hold</v>
      </c>
    </row>
    <row r="1886" spans="1:8" ht="13.5" x14ac:dyDescent="0.25">
      <c r="A1886" s="3">
        <f>TITRES_STAT!B1889</f>
        <v>45524</v>
      </c>
      <c r="B1886" s="5">
        <f>TITRES_STAT!D1889</f>
        <v>5.7397999999999998</v>
      </c>
      <c r="C1886" s="2">
        <f t="shared" si="174"/>
        <v>5.402541473646945</v>
      </c>
      <c r="D1886" s="2">
        <f t="shared" si="176"/>
        <v>5.4554345077803763</v>
      </c>
      <c r="E1886" s="2">
        <f t="shared" si="175"/>
        <v>-5.2893034133431271E-2</v>
      </c>
      <c r="F1886" s="2">
        <f t="shared" si="173"/>
        <v>-2.9027631842779025E-2</v>
      </c>
      <c r="G1886" s="2">
        <f t="shared" si="171"/>
        <v>-2.3865402290652246E-2</v>
      </c>
      <c r="H1886" s="2" t="str">
        <f t="shared" si="172"/>
        <v>Hold</v>
      </c>
    </row>
    <row r="1887" spans="1:8" ht="13.5" x14ac:dyDescent="0.25">
      <c r="A1887" s="3">
        <f>TITRES_STAT!B1890</f>
        <v>45525</v>
      </c>
      <c r="B1887" s="5">
        <f>TITRES_STAT!D1890</f>
        <v>5.7397999999999998</v>
      </c>
      <c r="C1887" s="2">
        <f t="shared" si="174"/>
        <v>5.4156581700089532</v>
      </c>
      <c r="D1887" s="2">
        <f t="shared" si="176"/>
        <v>5.4764986183151629</v>
      </c>
      <c r="E1887" s="2">
        <f t="shared" si="175"/>
        <v>-6.0840448306209716E-2</v>
      </c>
      <c r="F1887" s="2">
        <f t="shared" si="173"/>
        <v>-3.5390195135465166E-2</v>
      </c>
      <c r="G1887" s="2">
        <f t="shared" si="171"/>
        <v>-2.545025317074455E-2</v>
      </c>
      <c r="H1887" s="2" t="str">
        <f t="shared" si="172"/>
        <v>Hold</v>
      </c>
    </row>
    <row r="1888" spans="1:8" ht="13.5" x14ac:dyDescent="0.25">
      <c r="A1888" s="3">
        <f>TITRES_STAT!B1891</f>
        <v>45526</v>
      </c>
      <c r="B1888" s="5">
        <f>TITRES_STAT!D1891</f>
        <v>5.7210999999999999</v>
      </c>
      <c r="C1888" s="2">
        <f t="shared" si="174"/>
        <v>5.4267569130844988</v>
      </c>
      <c r="D1888" s="2">
        <f t="shared" si="176"/>
        <v>5.4946172391807062</v>
      </c>
      <c r="E1888" s="2">
        <f t="shared" si="175"/>
        <v>-6.7860326096207402E-2</v>
      </c>
      <c r="F1888" s="2">
        <f t="shared" si="173"/>
        <v>-4.1884221327613616E-2</v>
      </c>
      <c r="G1888" s="2">
        <f t="shared" si="171"/>
        <v>-2.5976104768593786E-2</v>
      </c>
      <c r="H1888" s="2" t="str">
        <f t="shared" si="172"/>
        <v>Hold</v>
      </c>
    </row>
    <row r="1889" spans="1:8" ht="13.5" x14ac:dyDescent="0.25">
      <c r="A1889" s="3">
        <f>TITRES_STAT!B1892</f>
        <v>45527</v>
      </c>
      <c r="B1889" s="5">
        <f>TITRES_STAT!D1892</f>
        <v>5.6277999999999997</v>
      </c>
      <c r="C1889" s="2">
        <f t="shared" si="174"/>
        <v>5.4361481572253449</v>
      </c>
      <c r="D1889" s="2">
        <f t="shared" si="176"/>
        <v>5.504482628871024</v>
      </c>
      <c r="E1889" s="2">
        <f t="shared" si="175"/>
        <v>-6.8334471645679074E-2</v>
      </c>
      <c r="F1889" s="2">
        <f t="shared" si="173"/>
        <v>-4.7174271391226708E-2</v>
      </c>
      <c r="G1889" s="2">
        <f t="shared" si="171"/>
        <v>-2.1160200254452366E-2</v>
      </c>
      <c r="H1889" s="2" t="str">
        <f t="shared" si="172"/>
        <v>Hold</v>
      </c>
    </row>
    <row r="1890" spans="1:8" ht="13.5" x14ac:dyDescent="0.25">
      <c r="A1890" s="3">
        <f>TITRES_STAT!B1893</f>
        <v>45530</v>
      </c>
      <c r="B1890" s="5">
        <f>TITRES_STAT!D1893</f>
        <v>5.7678000000000003</v>
      </c>
      <c r="C1890" s="2">
        <f t="shared" si="174"/>
        <v>5.4440945945752919</v>
      </c>
      <c r="D1890" s="2">
        <f t="shared" si="176"/>
        <v>5.5239876193250224</v>
      </c>
      <c r="E1890" s="2">
        <f t="shared" si="175"/>
        <v>-7.9893024749730479E-2</v>
      </c>
      <c r="F1890" s="2">
        <f t="shared" si="173"/>
        <v>-5.3718022062927473E-2</v>
      </c>
      <c r="G1890" s="2">
        <f t="shared" si="171"/>
        <v>-2.6175002686803006E-2</v>
      </c>
      <c r="H1890" s="2" t="str">
        <f t="shared" si="172"/>
        <v>Hold</v>
      </c>
    </row>
    <row r="1891" spans="1:8" ht="13.5" x14ac:dyDescent="0.25">
      <c r="A1891" s="3">
        <f>TITRES_STAT!B1894</f>
        <v>45531</v>
      </c>
      <c r="B1891" s="5">
        <f>TITRES_STAT!D1894</f>
        <v>5.7865000000000002</v>
      </c>
      <c r="C1891" s="2">
        <f t="shared" si="174"/>
        <v>5.440772349256016</v>
      </c>
      <c r="D1891" s="2">
        <f t="shared" si="176"/>
        <v>5.5434329808565019</v>
      </c>
      <c r="E1891" s="2">
        <f t="shared" si="175"/>
        <v>-0.10266063160048589</v>
      </c>
      <c r="F1891" s="2">
        <f t="shared" si="173"/>
        <v>-6.3506543970439158E-2</v>
      </c>
      <c r="G1891" s="2">
        <f t="shared" si="171"/>
        <v>-3.9154087630046727E-2</v>
      </c>
      <c r="H1891" s="2" t="str">
        <f t="shared" si="172"/>
        <v>Hold</v>
      </c>
    </row>
    <row r="1892" spans="1:8" ht="13.5" x14ac:dyDescent="0.25">
      <c r="A1892" s="3">
        <f>TITRES_STAT!B1895</f>
        <v>45532</v>
      </c>
      <c r="B1892" s="5">
        <f>TITRES_STAT!D1895</f>
        <v>5.7678000000000003</v>
      </c>
      <c r="C1892" s="2">
        <f t="shared" si="174"/>
        <v>5.4379612186012443</v>
      </c>
      <c r="D1892" s="2">
        <f t="shared" si="176"/>
        <v>5.5600527600523169</v>
      </c>
      <c r="E1892" s="2">
        <f t="shared" si="175"/>
        <v>-0.12209154145107259</v>
      </c>
      <c r="F1892" s="2">
        <f t="shared" si="173"/>
        <v>-7.5223543466565845E-2</v>
      </c>
      <c r="G1892" s="2">
        <f t="shared" ref="G1892:G1955" si="177">E1892-F1892</f>
        <v>-4.6867997984506748E-2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45533</v>
      </c>
      <c r="B1893" s="5">
        <f>TITRES_STAT!D1896</f>
        <v>5.7678000000000003</v>
      </c>
      <c r="C1893" s="2">
        <f t="shared" si="174"/>
        <v>5.4456287234318221</v>
      </c>
      <c r="D1893" s="2">
        <f t="shared" si="176"/>
        <v>5.5754414444928866</v>
      </c>
      <c r="E1893" s="2">
        <f t="shared" si="175"/>
        <v>-0.12981272106106445</v>
      </c>
      <c r="F1893" s="2">
        <f t="shared" ref="F1893:F1956" si="179">(E1893*(2/(10)))+((1-(2/10))*F1892)</f>
        <v>-8.6141378985465561E-2</v>
      </c>
      <c r="G1893" s="2">
        <f t="shared" si="177"/>
        <v>-4.367134207559889E-2</v>
      </c>
      <c r="H1893" s="2" t="str">
        <f t="shared" si="178"/>
        <v>Hold</v>
      </c>
    </row>
    <row r="1894" spans="1:8" ht="13.5" x14ac:dyDescent="0.25">
      <c r="A1894" s="3">
        <f>TITRES_STAT!B1897</f>
        <v>45534</v>
      </c>
      <c r="B1894" s="5">
        <f>TITRES_STAT!D1897</f>
        <v>5.7584999999999997</v>
      </c>
      <c r="C1894" s="2">
        <f t="shared" si="174"/>
        <v>5.4837012275192345</v>
      </c>
      <c r="D1894" s="2">
        <f t="shared" si="176"/>
        <v>5.5890013374934142</v>
      </c>
      <c r="E1894" s="2">
        <f t="shared" si="175"/>
        <v>-0.10530010997417971</v>
      </c>
      <c r="F1894" s="2">
        <f t="shared" si="179"/>
        <v>-8.9973125183208394E-2</v>
      </c>
      <c r="G1894" s="2">
        <f t="shared" si="177"/>
        <v>-1.5326984790971318E-2</v>
      </c>
      <c r="H1894" s="2" t="str">
        <f t="shared" si="178"/>
        <v>Hold</v>
      </c>
    </row>
    <row r="1895" spans="1:8" ht="13.5" x14ac:dyDescent="0.25">
      <c r="A1895" s="3">
        <f>TITRES_STAT!B1898</f>
        <v>45537</v>
      </c>
      <c r="B1895" s="5">
        <f>TITRES_STAT!D1898</f>
        <v>5.7584999999999997</v>
      </c>
      <c r="C1895" s="2">
        <f t="shared" si="174"/>
        <v>5.5231010386701218</v>
      </c>
      <c r="D1895" s="2">
        <f t="shared" si="176"/>
        <v>5.6015567939753836</v>
      </c>
      <c r="E1895" s="2">
        <f t="shared" si="175"/>
        <v>-7.8455755305261832E-2</v>
      </c>
      <c r="F1895" s="2">
        <f t="shared" si="179"/>
        <v>-8.766965120761909E-2</v>
      </c>
      <c r="G1895" s="2">
        <f t="shared" si="177"/>
        <v>9.2138959023572581E-3</v>
      </c>
      <c r="H1895" s="2" t="str">
        <f t="shared" si="178"/>
        <v>Sell</v>
      </c>
    </row>
    <row r="1896" spans="1:8" ht="13.5" x14ac:dyDescent="0.25">
      <c r="A1896" s="3">
        <f>TITRES_STAT!B1899</f>
        <v>45538</v>
      </c>
      <c r="B1896" s="5">
        <f>TITRES_STAT!D1899</f>
        <v>5.7491000000000003</v>
      </c>
      <c r="C1896" s="2">
        <f t="shared" si="174"/>
        <v>5.5564393404131796</v>
      </c>
      <c r="D1896" s="2">
        <f t="shared" si="176"/>
        <v>5.6124859203475772</v>
      </c>
      <c r="E1896" s="2">
        <f t="shared" si="175"/>
        <v>-5.6046579934397656E-2</v>
      </c>
      <c r="F1896" s="2">
        <f t="shared" si="179"/>
        <v>-8.1345036952974806E-2</v>
      </c>
      <c r="G1896" s="2">
        <f t="shared" si="177"/>
        <v>2.529845701857715E-2</v>
      </c>
      <c r="H1896" s="2" t="str">
        <f t="shared" si="178"/>
        <v>Sell</v>
      </c>
    </row>
    <row r="1897" spans="1:8" ht="13.5" x14ac:dyDescent="0.25">
      <c r="A1897" s="3">
        <f>TITRES_STAT!B1900</f>
        <v>45539</v>
      </c>
      <c r="B1897" s="5">
        <f>TITRES_STAT!D1900</f>
        <v>5.6931000000000003</v>
      </c>
      <c r="C1897" s="2">
        <f t="shared" si="174"/>
        <v>5.5846486726573055</v>
      </c>
      <c r="D1897" s="2">
        <f t="shared" si="176"/>
        <v>5.6184573336551633</v>
      </c>
      <c r="E1897" s="2">
        <f t="shared" si="175"/>
        <v>-3.3808660997857842E-2</v>
      </c>
      <c r="F1897" s="2">
        <f t="shared" si="179"/>
        <v>-7.1837761761951419E-2</v>
      </c>
      <c r="G1897" s="2">
        <f t="shared" si="177"/>
        <v>3.8029100764093576E-2</v>
      </c>
      <c r="H1897" s="2" t="str">
        <f t="shared" si="178"/>
        <v>Sell</v>
      </c>
    </row>
    <row r="1898" spans="1:8" ht="13.5" x14ac:dyDescent="0.25">
      <c r="A1898" s="3">
        <f>TITRES_STAT!B1901</f>
        <v>45540</v>
      </c>
      <c r="B1898" s="5">
        <f>TITRES_STAT!D1901</f>
        <v>5.6464999999999996</v>
      </c>
      <c r="C1898" s="2">
        <f t="shared" si="174"/>
        <v>5.6056411845561813</v>
      </c>
      <c r="D1898" s="2">
        <f t="shared" si="176"/>
        <v>5.6205345681992256</v>
      </c>
      <c r="E1898" s="2">
        <f t="shared" si="175"/>
        <v>-1.4893383643044267E-2</v>
      </c>
      <c r="F1898" s="2">
        <f t="shared" si="179"/>
        <v>-6.044888613816999E-2</v>
      </c>
      <c r="G1898" s="2">
        <f t="shared" si="177"/>
        <v>4.5555502495125723E-2</v>
      </c>
      <c r="H1898" s="2" t="str">
        <f t="shared" si="178"/>
        <v>Sell</v>
      </c>
    </row>
    <row r="1899" spans="1:8" ht="13.5" x14ac:dyDescent="0.25">
      <c r="A1899" s="3">
        <f>TITRES_STAT!B1902</f>
        <v>45541</v>
      </c>
      <c r="B1899" s="5">
        <f>TITRES_STAT!D1902</f>
        <v>5.6837999999999997</v>
      </c>
      <c r="C1899" s="2">
        <f t="shared" si="174"/>
        <v>5.6090502330859993</v>
      </c>
      <c r="D1899" s="2">
        <f t="shared" si="176"/>
        <v>5.625220896480764</v>
      </c>
      <c r="E1899" s="2">
        <f t="shared" si="175"/>
        <v>-1.6170663394764695E-2</v>
      </c>
      <c r="F1899" s="2">
        <f t="shared" si="179"/>
        <v>-5.1593241589488928E-2</v>
      </c>
      <c r="G1899" s="2">
        <f t="shared" si="177"/>
        <v>3.5422578194724233E-2</v>
      </c>
      <c r="H1899" s="2" t="str">
        <f t="shared" si="178"/>
        <v>Sell</v>
      </c>
    </row>
    <row r="1900" spans="1:8" ht="13.5" x14ac:dyDescent="0.25">
      <c r="A1900" s="3">
        <f>TITRES_STAT!B1903</f>
        <v>45544</v>
      </c>
      <c r="B1900" s="5">
        <f>TITRES_STAT!D1903</f>
        <v>5.6837999999999997</v>
      </c>
      <c r="C1900" s="2">
        <f t="shared" si="174"/>
        <v>5.6334732741496918</v>
      </c>
      <c r="D1900" s="2">
        <f t="shared" si="176"/>
        <v>5.6295600893340403</v>
      </c>
      <c r="E1900" s="2">
        <f t="shared" si="175"/>
        <v>3.9131848156515048E-3</v>
      </c>
      <c r="F1900" s="2">
        <f t="shared" si="179"/>
        <v>-4.0491956308460843E-2</v>
      </c>
      <c r="G1900" s="2">
        <f t="shared" si="177"/>
        <v>4.4405141124112348E-2</v>
      </c>
      <c r="H1900" s="2" t="str">
        <f t="shared" si="178"/>
        <v>Sell</v>
      </c>
    </row>
    <row r="1901" spans="1:8" ht="13.5" x14ac:dyDescent="0.25">
      <c r="A1901" s="3">
        <f>TITRES_STAT!B1904</f>
        <v>45545</v>
      </c>
      <c r="B1901" s="5">
        <f>TITRES_STAT!D1904</f>
        <v>5.6745000000000001</v>
      </c>
      <c r="C1901" s="2">
        <f t="shared" si="174"/>
        <v>5.6570158473574317</v>
      </c>
      <c r="D1901" s="2">
        <f t="shared" si="176"/>
        <v>5.6328889716055937</v>
      </c>
      <c r="E1901" s="2">
        <f t="shared" si="175"/>
        <v>2.4126875751838028E-2</v>
      </c>
      <c r="F1901" s="2">
        <f t="shared" si="179"/>
        <v>-2.7568189896401071E-2</v>
      </c>
      <c r="G1901" s="2">
        <f t="shared" si="177"/>
        <v>5.16950656482391E-2</v>
      </c>
      <c r="H1901" s="2" t="str">
        <f t="shared" si="178"/>
        <v>Sell</v>
      </c>
    </row>
    <row r="1902" spans="1:8" ht="13.5" x14ac:dyDescent="0.25">
      <c r="A1902" s="3">
        <f>TITRES_STAT!B1905</f>
        <v>45546</v>
      </c>
      <c r="B1902" s="5">
        <f>TITRES_STAT!D1905</f>
        <v>5.5251000000000001</v>
      </c>
      <c r="C1902" s="2">
        <f t="shared" si="174"/>
        <v>5.6740595631485968</v>
      </c>
      <c r="D1902" s="2">
        <f t="shared" si="176"/>
        <v>5.6249046033385124</v>
      </c>
      <c r="E1902" s="2">
        <f t="shared" si="175"/>
        <v>4.9154959810084442E-2</v>
      </c>
      <c r="F1902" s="2">
        <f t="shared" si="179"/>
        <v>-1.2223559955103968E-2</v>
      </c>
      <c r="G1902" s="2">
        <f t="shared" si="177"/>
        <v>6.1378519765188412E-2</v>
      </c>
      <c r="H1902" s="2" t="str">
        <f t="shared" si="178"/>
        <v>Sell</v>
      </c>
    </row>
    <row r="1903" spans="1:8" ht="13.5" x14ac:dyDescent="0.25">
      <c r="A1903" s="3">
        <f>TITRES_STAT!B1906</f>
        <v>45547</v>
      </c>
      <c r="B1903" s="5">
        <f>TITRES_STAT!D1906</f>
        <v>5.4598000000000004</v>
      </c>
      <c r="C1903" s="2">
        <f t="shared" si="174"/>
        <v>5.6884811688180434</v>
      </c>
      <c r="D1903" s="2">
        <f t="shared" si="176"/>
        <v>5.6126746327208448</v>
      </c>
      <c r="E1903" s="2">
        <f t="shared" si="175"/>
        <v>7.5806536097198673E-2</v>
      </c>
      <c r="F1903" s="2">
        <f t="shared" si="179"/>
        <v>5.3824592553565614E-3</v>
      </c>
      <c r="G1903" s="2">
        <f t="shared" si="177"/>
        <v>7.0424076841842112E-2</v>
      </c>
      <c r="H1903" s="2" t="str">
        <f t="shared" si="178"/>
        <v>Sell</v>
      </c>
    </row>
    <row r="1904" spans="1:8" ht="13.5" x14ac:dyDescent="0.25">
      <c r="A1904" s="3">
        <f>TITRES_STAT!B1907</f>
        <v>45548</v>
      </c>
      <c r="B1904" s="5">
        <f>TITRES_STAT!D1907</f>
        <v>5.5251000000000001</v>
      </c>
      <c r="C1904" s="2">
        <f t="shared" si="174"/>
        <v>5.6992532966921905</v>
      </c>
      <c r="D1904" s="2">
        <f t="shared" si="176"/>
        <v>5.6061876228896708</v>
      </c>
      <c r="E1904" s="2">
        <f t="shared" si="175"/>
        <v>9.3065673802519733E-2</v>
      </c>
      <c r="F1904" s="2">
        <f t="shared" si="179"/>
        <v>2.2919102164789196E-2</v>
      </c>
      <c r="G1904" s="2">
        <f t="shared" si="177"/>
        <v>7.014657163773054E-2</v>
      </c>
      <c r="H1904" s="2" t="str">
        <f t="shared" si="178"/>
        <v>Sell</v>
      </c>
    </row>
    <row r="1905" spans="1:8" ht="13.5" x14ac:dyDescent="0.25">
      <c r="A1905" s="3">
        <f>TITRES_STAT!B1908</f>
        <v>45551</v>
      </c>
      <c r="B1905" s="5">
        <f>TITRES_STAT!D1908</f>
        <v>5.5251000000000001</v>
      </c>
      <c r="C1905" s="2">
        <f t="shared" si="174"/>
        <v>5.7083681741241614</v>
      </c>
      <c r="D1905" s="2">
        <f t="shared" si="176"/>
        <v>5.6001811323052504</v>
      </c>
      <c r="E1905" s="2">
        <f t="shared" si="175"/>
        <v>0.10818704181891103</v>
      </c>
      <c r="F1905" s="2">
        <f t="shared" si="179"/>
        <v>3.9972690095613564E-2</v>
      </c>
      <c r="G1905" s="2">
        <f t="shared" si="177"/>
        <v>6.821435172329747E-2</v>
      </c>
      <c r="H1905" s="2" t="str">
        <f t="shared" si="178"/>
        <v>Sell</v>
      </c>
    </row>
    <row r="1906" spans="1:8" ht="13.5" x14ac:dyDescent="0.25">
      <c r="A1906" s="3">
        <f>TITRES_STAT!B1909</f>
        <v>45552</v>
      </c>
      <c r="B1906" s="5">
        <f>TITRES_STAT!D1909</f>
        <v>5.5065</v>
      </c>
      <c r="C1906" s="2">
        <f t="shared" si="174"/>
        <v>5.7146346088742899</v>
      </c>
      <c r="D1906" s="2">
        <f t="shared" si="176"/>
        <v>5.593241789171528</v>
      </c>
      <c r="E1906" s="2">
        <f t="shared" si="175"/>
        <v>0.12139281970276183</v>
      </c>
      <c r="F1906" s="2">
        <f t="shared" si="179"/>
        <v>5.6256716017043219E-2</v>
      </c>
      <c r="G1906" s="2">
        <f t="shared" si="177"/>
        <v>6.5136103685718622E-2</v>
      </c>
      <c r="H1906" s="2" t="str">
        <f t="shared" si="178"/>
        <v>Sell</v>
      </c>
    </row>
    <row r="1907" spans="1:8" ht="13.5" x14ac:dyDescent="0.25">
      <c r="A1907" s="3">
        <f>TITRES_STAT!B1910</f>
        <v>45553</v>
      </c>
      <c r="B1907" s="5">
        <f>TITRES_STAT!D1910</f>
        <v>5.4131</v>
      </c>
      <c r="C1907" s="2">
        <f t="shared" si="174"/>
        <v>5.7113215921243992</v>
      </c>
      <c r="D1907" s="2">
        <f t="shared" si="176"/>
        <v>5.5798979529365997</v>
      </c>
      <c r="E1907" s="2">
        <f t="shared" si="175"/>
        <v>0.13142363918779942</v>
      </c>
      <c r="F1907" s="2">
        <f t="shared" si="179"/>
        <v>7.1290100651194468E-2</v>
      </c>
      <c r="G1907" s="2">
        <f t="shared" si="177"/>
        <v>6.0133538536604955E-2</v>
      </c>
      <c r="H1907" s="2" t="str">
        <f t="shared" si="178"/>
        <v>Sell</v>
      </c>
    </row>
    <row r="1908" spans="1:8" ht="13.5" x14ac:dyDescent="0.25">
      <c r="A1908" s="3">
        <f>TITRES_STAT!B1911</f>
        <v>45554</v>
      </c>
      <c r="B1908" s="5">
        <f>TITRES_STAT!D1911</f>
        <v>5.3944999999999999</v>
      </c>
      <c r="C1908" s="2">
        <f t="shared" si="174"/>
        <v>5.7013490394898758</v>
      </c>
      <c r="D1908" s="2">
        <f t="shared" si="176"/>
        <v>5.5661647712375926</v>
      </c>
      <c r="E1908" s="2">
        <f t="shared" si="175"/>
        <v>0.13518426825228325</v>
      </c>
      <c r="F1908" s="2">
        <f t="shared" si="179"/>
        <v>8.406893417141223E-2</v>
      </c>
      <c r="G1908" s="2">
        <f t="shared" si="177"/>
        <v>5.1115334080871017E-2</v>
      </c>
      <c r="H1908" s="2" t="str">
        <f t="shared" si="178"/>
        <v>Sell</v>
      </c>
    </row>
    <row r="1909" spans="1:8" ht="13.5" x14ac:dyDescent="0.25">
      <c r="A1909" s="3">
        <f>TITRES_STAT!B1912</f>
        <v>45555</v>
      </c>
      <c r="B1909" s="5">
        <f>TITRES_STAT!D1912</f>
        <v>5.4131</v>
      </c>
      <c r="C1909" s="2">
        <f t="shared" si="174"/>
        <v>5.6986491872606644</v>
      </c>
      <c r="D1909" s="2">
        <f t="shared" si="176"/>
        <v>5.5548266400348076</v>
      </c>
      <c r="E1909" s="2">
        <f t="shared" si="175"/>
        <v>0.14382254722585675</v>
      </c>
      <c r="F1909" s="2">
        <f t="shared" si="179"/>
        <v>9.6019656782301135E-2</v>
      </c>
      <c r="G1909" s="2">
        <f t="shared" si="177"/>
        <v>4.780289044355561E-2</v>
      </c>
      <c r="H1909" s="2" t="str">
        <f t="shared" si="178"/>
        <v>Sell</v>
      </c>
    </row>
    <row r="1910" spans="1:8" ht="13.5" x14ac:dyDescent="0.25">
      <c r="A1910" s="3">
        <f>TITRES_STAT!B1913</f>
        <v>45558</v>
      </c>
      <c r="B1910" s="5">
        <f>TITRES_STAT!D1913</f>
        <v>5.5251000000000001</v>
      </c>
      <c r="C1910" s="2">
        <f t="shared" si="174"/>
        <v>5.6963646969128696</v>
      </c>
      <c r="D1910" s="2">
        <f t="shared" si="176"/>
        <v>5.5526246666988959</v>
      </c>
      <c r="E1910" s="2">
        <f t="shared" si="175"/>
        <v>0.14374003021397375</v>
      </c>
      <c r="F1910" s="2">
        <f t="shared" si="179"/>
        <v>0.10556373146863567</v>
      </c>
      <c r="G1910" s="2">
        <f t="shared" si="177"/>
        <v>3.817629874533808E-2</v>
      </c>
      <c r="H1910" s="2" t="str">
        <f t="shared" si="178"/>
        <v>Sell</v>
      </c>
    </row>
    <row r="1911" spans="1:8" ht="13.5" x14ac:dyDescent="0.25">
      <c r="A1911" s="3">
        <f>TITRES_STAT!B1914</f>
        <v>45559</v>
      </c>
      <c r="B1911" s="5">
        <f>TITRES_STAT!D1914</f>
        <v>5.6277999999999997</v>
      </c>
      <c r="C1911" s="2">
        <f t="shared" si="174"/>
        <v>5.6930008973878126</v>
      </c>
      <c r="D1911" s="2">
        <f t="shared" si="176"/>
        <v>5.5581932099063849</v>
      </c>
      <c r="E1911" s="2">
        <f t="shared" si="175"/>
        <v>0.13480768748142768</v>
      </c>
      <c r="F1911" s="2">
        <f t="shared" si="179"/>
        <v>0.11141252267119407</v>
      </c>
      <c r="G1911" s="2">
        <f t="shared" si="177"/>
        <v>2.3395164810233612E-2</v>
      </c>
      <c r="H1911" s="2" t="str">
        <f t="shared" si="178"/>
        <v>Sell</v>
      </c>
    </row>
    <row r="1912" spans="1:8" ht="13.5" x14ac:dyDescent="0.25">
      <c r="A1912" s="3">
        <f>TITRES_STAT!B1915</f>
        <v>45560</v>
      </c>
      <c r="B1912" s="5">
        <f>TITRES_STAT!D1915</f>
        <v>5.7584999999999997</v>
      </c>
      <c r="C1912" s="2">
        <f t="shared" si="174"/>
        <v>5.6671699900973804</v>
      </c>
      <c r="D1912" s="2">
        <f t="shared" si="176"/>
        <v>5.57303074991332</v>
      </c>
      <c r="E1912" s="2">
        <f t="shared" si="175"/>
        <v>9.4139240184060391E-2</v>
      </c>
      <c r="F1912" s="2">
        <f t="shared" si="179"/>
        <v>0.10795786617376733</v>
      </c>
      <c r="G1912" s="2">
        <f t="shared" si="177"/>
        <v>-1.3818625989706942E-2</v>
      </c>
      <c r="H1912" s="2" t="str">
        <f t="shared" si="178"/>
        <v>Hold</v>
      </c>
    </row>
    <row r="1913" spans="1:8" ht="13.5" x14ac:dyDescent="0.25">
      <c r="A1913" s="3">
        <f>TITRES_STAT!B1916</f>
        <v>45561</v>
      </c>
      <c r="B1913" s="5">
        <f>TITRES_STAT!D1916</f>
        <v>5.6650999999999998</v>
      </c>
      <c r="C1913" s="2">
        <f t="shared" si="174"/>
        <v>5.6352669146977838</v>
      </c>
      <c r="D1913" s="2">
        <f t="shared" si="176"/>
        <v>5.5798506943641852</v>
      </c>
      <c r="E1913" s="2">
        <f t="shared" si="175"/>
        <v>5.5416220333598609E-2</v>
      </c>
      <c r="F1913" s="2">
        <f t="shared" si="179"/>
        <v>9.7449537005733597E-2</v>
      </c>
      <c r="G1913" s="2">
        <f t="shared" si="177"/>
        <v>-4.2033316672134988E-2</v>
      </c>
      <c r="H1913" s="2" t="str">
        <f t="shared" si="178"/>
        <v>Hold</v>
      </c>
    </row>
    <row r="1914" spans="1:8" ht="13.5" x14ac:dyDescent="0.25">
      <c r="A1914" s="3">
        <f>TITRES_STAT!B1917</f>
        <v>45562</v>
      </c>
      <c r="B1914" s="5">
        <f>TITRES_STAT!D1917</f>
        <v>5.6464999999999996</v>
      </c>
      <c r="C1914" s="2">
        <f t="shared" si="174"/>
        <v>5.6183181585904327</v>
      </c>
      <c r="D1914" s="2">
        <f t="shared" si="176"/>
        <v>5.5847876799668379</v>
      </c>
      <c r="E1914" s="2">
        <f t="shared" si="175"/>
        <v>3.3530478623594817E-2</v>
      </c>
      <c r="F1914" s="2">
        <f t="shared" si="179"/>
        <v>8.4665725329305844E-2</v>
      </c>
      <c r="G1914" s="2">
        <f t="shared" si="177"/>
        <v>-5.1135246705711027E-2</v>
      </c>
      <c r="H1914" s="2" t="str">
        <f t="shared" si="178"/>
        <v>Hold</v>
      </c>
    </row>
    <row r="1915" spans="1:8" ht="13.5" x14ac:dyDescent="0.25">
      <c r="A1915" s="3">
        <f>TITRES_STAT!B1918</f>
        <v>45565</v>
      </c>
      <c r="B1915" s="5">
        <f>TITRES_STAT!D1918</f>
        <v>5.5904999999999996</v>
      </c>
      <c r="C1915" s="2">
        <f t="shared" si="174"/>
        <v>5.6039769034226738</v>
      </c>
      <c r="D1915" s="2">
        <f t="shared" si="176"/>
        <v>5.5852108147841086</v>
      </c>
      <c r="E1915" s="2">
        <f t="shared" si="175"/>
        <v>1.8766088638565215E-2</v>
      </c>
      <c r="F1915" s="2">
        <f t="shared" si="179"/>
        <v>7.1485797991157729E-2</v>
      </c>
      <c r="G1915" s="2">
        <f t="shared" si="177"/>
        <v>-5.2719709352592514E-2</v>
      </c>
      <c r="H1915" s="2" t="str">
        <f t="shared" si="178"/>
        <v>Hold</v>
      </c>
    </row>
    <row r="1916" spans="1:8" ht="13.5" x14ac:dyDescent="0.25">
      <c r="A1916" s="3">
        <f>TITRES_STAT!B1919</f>
        <v>45566</v>
      </c>
      <c r="B1916" s="5">
        <f>TITRES_STAT!D1919</f>
        <v>5.5904999999999996</v>
      </c>
      <c r="C1916" s="2">
        <f t="shared" si="174"/>
        <v>5.5889804567422621</v>
      </c>
      <c r="D1916" s="2">
        <f t="shared" si="176"/>
        <v>5.585602606281582</v>
      </c>
      <c r="E1916" s="2">
        <f t="shared" si="175"/>
        <v>3.3778504606800652E-3</v>
      </c>
      <c r="F1916" s="2">
        <f t="shared" si="179"/>
        <v>5.7864208485062199E-2</v>
      </c>
      <c r="G1916" s="2">
        <f t="shared" si="177"/>
        <v>-5.4486358024382134E-2</v>
      </c>
      <c r="H1916" s="2" t="str">
        <f t="shared" si="178"/>
        <v>Hold</v>
      </c>
    </row>
    <row r="1917" spans="1:8" ht="13.5" x14ac:dyDescent="0.25">
      <c r="A1917" s="3">
        <f>TITRES_STAT!B1920</f>
        <v>45567</v>
      </c>
      <c r="B1917" s="5">
        <f>TITRES_STAT!D1920</f>
        <v>5.5811000000000002</v>
      </c>
      <c r="C1917" s="2">
        <f t="shared" si="174"/>
        <v>5.5619219249357599</v>
      </c>
      <c r="D1917" s="2">
        <f t="shared" si="176"/>
        <v>5.5852690798903541</v>
      </c>
      <c r="E1917" s="2">
        <f t="shared" si="175"/>
        <v>-2.3347154954594274E-2</v>
      </c>
      <c r="F1917" s="2">
        <f t="shared" si="179"/>
        <v>4.1621935797130909E-2</v>
      </c>
      <c r="G1917" s="2">
        <f t="shared" si="177"/>
        <v>-6.4969090751725189E-2</v>
      </c>
      <c r="H1917" s="2" t="str">
        <f t="shared" si="178"/>
        <v>Hold</v>
      </c>
    </row>
    <row r="1918" spans="1:8" ht="13.5" x14ac:dyDescent="0.25">
      <c r="A1918" s="3">
        <f>TITRES_STAT!B1921</f>
        <v>45568</v>
      </c>
      <c r="B1918" s="5">
        <f>TITRES_STAT!D1921</f>
        <v>5.5717999999999996</v>
      </c>
      <c r="C1918" s="2">
        <f t="shared" si="174"/>
        <v>5.5361647057148735</v>
      </c>
      <c r="D1918" s="2">
        <f t="shared" si="176"/>
        <v>5.5842713702688469</v>
      </c>
      <c r="E1918" s="2">
        <f t="shared" si="175"/>
        <v>-4.8106664553973388E-2</v>
      </c>
      <c r="F1918" s="2">
        <f t="shared" si="179"/>
        <v>2.3676215726910046E-2</v>
      </c>
      <c r="G1918" s="2">
        <f t="shared" si="177"/>
        <v>-7.1782880280883435E-2</v>
      </c>
      <c r="H1918" s="2" t="str">
        <f t="shared" si="178"/>
        <v>Hold</v>
      </c>
    </row>
    <row r="1919" spans="1:8" ht="13.5" x14ac:dyDescent="0.25">
      <c r="A1919" s="3">
        <f>TITRES_STAT!B1922</f>
        <v>45569</v>
      </c>
      <c r="B1919" s="5">
        <f>TITRES_STAT!D1922</f>
        <v>5.5530999999999997</v>
      </c>
      <c r="C1919" s="2">
        <f t="shared" si="174"/>
        <v>5.5172316740664318</v>
      </c>
      <c r="D1919" s="2">
        <f t="shared" si="176"/>
        <v>5.5819623798785623</v>
      </c>
      <c r="E1919" s="2">
        <f t="shared" si="175"/>
        <v>-6.4730705812130473E-2</v>
      </c>
      <c r="F1919" s="2">
        <f t="shared" si="179"/>
        <v>5.9948314191019432E-3</v>
      </c>
      <c r="G1919" s="2">
        <f t="shared" si="177"/>
        <v>-7.0725537231232413E-2</v>
      </c>
      <c r="H1919" s="2" t="str">
        <f t="shared" si="178"/>
        <v>Hold</v>
      </c>
    </row>
    <row r="1920" spans="1:8" ht="13.5" x14ac:dyDescent="0.25">
      <c r="A1920" s="3">
        <f>TITRES_STAT!B1923</f>
        <v>45572</v>
      </c>
      <c r="B1920" s="5">
        <f>TITRES_STAT!D1923</f>
        <v>5.5811000000000002</v>
      </c>
      <c r="C1920" s="2">
        <f t="shared" si="174"/>
        <v>5.5184421857485191</v>
      </c>
      <c r="D1920" s="2">
        <f t="shared" si="176"/>
        <v>5.5818984998875578</v>
      </c>
      <c r="E1920" s="2">
        <f t="shared" si="175"/>
        <v>-6.3456314139038739E-2</v>
      </c>
      <c r="F1920" s="2">
        <f t="shared" si="179"/>
        <v>-7.8953976925261928E-3</v>
      </c>
      <c r="G1920" s="2">
        <f t="shared" si="177"/>
        <v>-5.5560916446512544E-2</v>
      </c>
      <c r="H1920" s="2" t="str">
        <f t="shared" si="178"/>
        <v>Hold</v>
      </c>
    </row>
    <row r="1921" spans="1:8" ht="13.5" x14ac:dyDescent="0.25">
      <c r="A1921" s="3">
        <f>TITRES_STAT!B1924</f>
        <v>45573</v>
      </c>
      <c r="B1921" s="5">
        <f>TITRES_STAT!D1924</f>
        <v>5.5065</v>
      </c>
      <c r="C1921" s="2">
        <f t="shared" si="174"/>
        <v>5.5352664648641312</v>
      </c>
      <c r="D1921" s="2">
        <f t="shared" si="176"/>
        <v>5.5763134258218123</v>
      </c>
      <c r="E1921" s="2">
        <f t="shared" si="175"/>
        <v>-4.1046960957681122E-2</v>
      </c>
      <c r="F1921" s="2">
        <f t="shared" si="179"/>
        <v>-1.4525710345557181E-2</v>
      </c>
      <c r="G1921" s="2">
        <f t="shared" si="177"/>
        <v>-2.6521250612123941E-2</v>
      </c>
      <c r="H1921" s="2" t="str">
        <f t="shared" si="178"/>
        <v>Hold</v>
      </c>
    </row>
    <row r="1922" spans="1:8" ht="13.5" x14ac:dyDescent="0.25">
      <c r="A1922" s="3">
        <f>TITRES_STAT!B1925</f>
        <v>45574</v>
      </c>
      <c r="B1922" s="5">
        <f>TITRES_STAT!D1925</f>
        <v>5.5438000000000001</v>
      </c>
      <c r="C1922" s="2">
        <f t="shared" si="174"/>
        <v>5.569610085654265</v>
      </c>
      <c r="D1922" s="2">
        <f t="shared" si="176"/>
        <v>5.5739050239090853</v>
      </c>
      <c r="E1922" s="2">
        <f t="shared" si="175"/>
        <v>-4.2949382548203019E-3</v>
      </c>
      <c r="F1922" s="2">
        <f t="shared" si="179"/>
        <v>-1.2479555927409807E-2</v>
      </c>
      <c r="G1922" s="2">
        <f t="shared" si="177"/>
        <v>8.1846176725895049E-3</v>
      </c>
      <c r="H1922" s="2" t="str">
        <f t="shared" si="178"/>
        <v>Sell</v>
      </c>
    </row>
    <row r="1923" spans="1:8" ht="13.5" x14ac:dyDescent="0.25">
      <c r="A1923" s="3">
        <f>TITRES_STAT!B1926</f>
        <v>45575</v>
      </c>
      <c r="B1923" s="5">
        <f>TITRES_STAT!D1926</f>
        <v>5.5717999999999996</v>
      </c>
      <c r="C1923" s="2">
        <f t="shared" si="174"/>
        <v>5.5843008417074547</v>
      </c>
      <c r="D1923" s="2">
        <f t="shared" si="176"/>
        <v>5.5737490962121159</v>
      </c>
      <c r="E1923" s="2">
        <f t="shared" si="175"/>
        <v>1.0551745495338771E-2</v>
      </c>
      <c r="F1923" s="2">
        <f t="shared" si="179"/>
        <v>-7.8732956428600905E-3</v>
      </c>
      <c r="G1923" s="2">
        <f t="shared" si="177"/>
        <v>1.8425041138198862E-2</v>
      </c>
      <c r="H1923" s="2" t="str">
        <f t="shared" si="178"/>
        <v>Sell</v>
      </c>
    </row>
    <row r="1924" spans="1:8" ht="13.5" x14ac:dyDescent="0.25">
      <c r="A1924" s="3">
        <f>TITRES_STAT!B1927</f>
        <v>45576</v>
      </c>
      <c r="B1924" s="5">
        <f>TITRES_STAT!D1927</f>
        <v>5.5438000000000001</v>
      </c>
      <c r="C1924" s="2">
        <f t="shared" si="174"/>
        <v>5.5938699429832308</v>
      </c>
      <c r="D1924" s="2">
        <f t="shared" si="176"/>
        <v>5.5715306446408484</v>
      </c>
      <c r="E1924" s="2">
        <f t="shared" si="175"/>
        <v>2.2339298342382463E-2</v>
      </c>
      <c r="F1924" s="2">
        <f t="shared" si="179"/>
        <v>-1.8307768458115797E-3</v>
      </c>
      <c r="G1924" s="2">
        <f t="shared" si="177"/>
        <v>2.4170075188194043E-2</v>
      </c>
      <c r="H1924" s="2" t="str">
        <f t="shared" si="178"/>
        <v>Sell</v>
      </c>
    </row>
    <row r="1925" spans="1:8" ht="13.5" x14ac:dyDescent="0.25">
      <c r="A1925" s="3">
        <f>TITRES_STAT!B1928</f>
        <v>45579</v>
      </c>
      <c r="B1925" s="5">
        <f>TITRES_STAT!D1928</f>
        <v>5.3851000000000004</v>
      </c>
      <c r="C1925" s="2">
        <f t="shared" si="174"/>
        <v>5.5933514902165795</v>
      </c>
      <c r="D1925" s="2">
        <f t="shared" si="176"/>
        <v>5.5577209672600452</v>
      </c>
      <c r="E1925" s="2">
        <f t="shared" si="175"/>
        <v>3.563052295653435E-2</v>
      </c>
      <c r="F1925" s="2">
        <f t="shared" si="179"/>
        <v>5.6614831146576065E-3</v>
      </c>
      <c r="G1925" s="2">
        <f t="shared" si="177"/>
        <v>2.9969039841876745E-2</v>
      </c>
      <c r="H1925" s="2" t="str">
        <f t="shared" si="178"/>
        <v>Sell</v>
      </c>
    </row>
    <row r="1926" spans="1:8" ht="13.5" x14ac:dyDescent="0.25">
      <c r="A1926" s="3">
        <f>TITRES_STAT!B1929</f>
        <v>45581</v>
      </c>
      <c r="B1926" s="5">
        <f>TITRES_STAT!D1929</f>
        <v>5.3010999999999999</v>
      </c>
      <c r="C1926" s="2">
        <f t="shared" si="174"/>
        <v>5.5929127994140284</v>
      </c>
      <c r="D1926" s="2">
        <f t="shared" si="176"/>
        <v>5.5387120067222648</v>
      </c>
      <c r="E1926" s="2">
        <f t="shared" si="175"/>
        <v>5.4200792691763588E-2</v>
      </c>
      <c r="F1926" s="2">
        <f t="shared" si="179"/>
        <v>1.5369345030078804E-2</v>
      </c>
      <c r="G1926" s="2">
        <f t="shared" si="177"/>
        <v>3.8831447661684781E-2</v>
      </c>
      <c r="H1926" s="2" t="str">
        <f t="shared" si="178"/>
        <v>Sell</v>
      </c>
    </row>
    <row r="1927" spans="1:8" ht="13.5" x14ac:dyDescent="0.25">
      <c r="A1927" s="3">
        <f>TITRES_STAT!B1930</f>
        <v>45582</v>
      </c>
      <c r="B1927" s="5">
        <f>TITRES_STAT!D1930</f>
        <v>5.3384999999999998</v>
      </c>
      <c r="C1927" s="2">
        <f t="shared" si="174"/>
        <v>5.5910954456580244</v>
      </c>
      <c r="D1927" s="2">
        <f t="shared" si="176"/>
        <v>5.5238814877058005</v>
      </c>
      <c r="E1927" s="2">
        <f t="shared" si="175"/>
        <v>6.7213957952223957E-2</v>
      </c>
      <c r="F1927" s="2">
        <f t="shared" si="179"/>
        <v>2.5738267614507836E-2</v>
      </c>
      <c r="G1927" s="2">
        <f t="shared" si="177"/>
        <v>4.1475690337716122E-2</v>
      </c>
      <c r="H1927" s="2" t="str">
        <f t="shared" si="178"/>
        <v>Sell</v>
      </c>
    </row>
    <row r="1928" spans="1:8" ht="13.5" x14ac:dyDescent="0.25">
      <c r="A1928" s="3">
        <f>TITRES_STAT!B1931</f>
        <v>45583</v>
      </c>
      <c r="B1928" s="5">
        <f>TITRES_STAT!D1931</f>
        <v>5.3105000000000002</v>
      </c>
      <c r="C1928" s="2">
        <f t="shared" si="174"/>
        <v>5.5881269155567894</v>
      </c>
      <c r="D1928" s="2">
        <f t="shared" si="176"/>
        <v>5.5080754515794457</v>
      </c>
      <c r="E1928" s="2">
        <f t="shared" si="175"/>
        <v>8.0051463977343751E-2</v>
      </c>
      <c r="F1928" s="2">
        <f t="shared" si="179"/>
        <v>3.6600906887075027E-2</v>
      </c>
      <c r="G1928" s="2">
        <f t="shared" si="177"/>
        <v>4.3450557090268724E-2</v>
      </c>
      <c r="H1928" s="2" t="str">
        <f t="shared" si="178"/>
        <v>Sell</v>
      </c>
    </row>
    <row r="1929" spans="1:8" ht="13.5" x14ac:dyDescent="0.25">
      <c r="A1929" s="3">
        <f>TITRES_STAT!B1932</f>
        <v>45586</v>
      </c>
      <c r="B1929" s="5">
        <f>TITRES_STAT!D1932</f>
        <v>5.3851000000000004</v>
      </c>
      <c r="C1929" s="2">
        <f t="shared" si="174"/>
        <v>5.5827381593172829</v>
      </c>
      <c r="D1929" s="2">
        <f t="shared" si="176"/>
        <v>5.4989661588698571</v>
      </c>
      <c r="E1929" s="2">
        <f t="shared" si="175"/>
        <v>8.3772000447425832E-2</v>
      </c>
      <c r="F1929" s="2">
        <f t="shared" si="179"/>
        <v>4.6035125599145188E-2</v>
      </c>
      <c r="G1929" s="2">
        <f t="shared" si="177"/>
        <v>3.7736874848280644E-2</v>
      </c>
      <c r="H1929" s="2" t="str">
        <f t="shared" si="178"/>
        <v>Sell</v>
      </c>
    </row>
    <row r="1930" spans="1:8" ht="13.5" x14ac:dyDescent="0.25">
      <c r="A1930" s="3">
        <f>TITRES_STAT!B1933</f>
        <v>45587</v>
      </c>
      <c r="B1930" s="5">
        <f>TITRES_STAT!D1933</f>
        <v>5.4038000000000004</v>
      </c>
      <c r="C1930" s="2">
        <f t="shared" si="174"/>
        <v>5.5824861348069321</v>
      </c>
      <c r="D1930" s="2">
        <f t="shared" si="176"/>
        <v>5.4919168137683858</v>
      </c>
      <c r="E1930" s="2">
        <f t="shared" si="175"/>
        <v>9.0569321038546313E-2</v>
      </c>
      <c r="F1930" s="2">
        <f t="shared" si="179"/>
        <v>5.4941964687025419E-2</v>
      </c>
      <c r="G1930" s="2">
        <f t="shared" si="177"/>
        <v>3.5627356351520895E-2</v>
      </c>
      <c r="H1930" s="2" t="str">
        <f t="shared" si="178"/>
        <v>Sell</v>
      </c>
    </row>
    <row r="1931" spans="1:8" ht="13.5" x14ac:dyDescent="0.25">
      <c r="A1931" s="3">
        <f>TITRES_STAT!B1934</f>
        <v>45588</v>
      </c>
      <c r="B1931" s="5">
        <f>TITRES_STAT!D1934</f>
        <v>5.3571</v>
      </c>
      <c r="C1931" s="2">
        <f t="shared" si="174"/>
        <v>5.5707959602212505</v>
      </c>
      <c r="D1931" s="2">
        <f t="shared" si="176"/>
        <v>5.4819303831188755</v>
      </c>
      <c r="E1931" s="2">
        <f t="shared" si="175"/>
        <v>8.8865577102374971E-2</v>
      </c>
      <c r="F1931" s="2">
        <f t="shared" si="179"/>
        <v>6.1726687170095329E-2</v>
      </c>
      <c r="G1931" s="2">
        <f t="shared" si="177"/>
        <v>2.7138889932279642E-2</v>
      </c>
      <c r="H1931" s="2" t="str">
        <f t="shared" si="178"/>
        <v>Sell</v>
      </c>
    </row>
    <row r="1932" spans="1:8" ht="13.5" x14ac:dyDescent="0.25">
      <c r="A1932" s="3">
        <f>TITRES_STAT!B1935</f>
        <v>45589</v>
      </c>
      <c r="B1932" s="5">
        <f>TITRES_STAT!D1935</f>
        <v>5.4131</v>
      </c>
      <c r="C1932" s="2">
        <f t="shared" si="174"/>
        <v>5.5666427355718273</v>
      </c>
      <c r="D1932" s="2">
        <f t="shared" si="176"/>
        <v>5.476831836221181</v>
      </c>
      <c r="E1932" s="2">
        <f t="shared" si="175"/>
        <v>8.9810899350646345E-2</v>
      </c>
      <c r="F1932" s="2">
        <f t="shared" si="179"/>
        <v>6.7343529606205543E-2</v>
      </c>
      <c r="G1932" s="2">
        <f t="shared" si="177"/>
        <v>2.2467369744440802E-2</v>
      </c>
      <c r="H1932" s="2" t="str">
        <f t="shared" si="178"/>
        <v>Sell</v>
      </c>
    </row>
    <row r="1933" spans="1:8" ht="13.5" x14ac:dyDescent="0.25">
      <c r="A1933" s="3">
        <f>TITRES_STAT!B1936</f>
        <v>45590</v>
      </c>
      <c r="B1933" s="5">
        <f>TITRES_STAT!D1936</f>
        <v>5.4038000000000004</v>
      </c>
      <c r="C1933" s="2">
        <f t="shared" si="174"/>
        <v>5.5674361608684686</v>
      </c>
      <c r="D1933" s="2">
        <f t="shared" si="176"/>
        <v>5.4714220705751675</v>
      </c>
      <c r="E1933" s="2">
        <f t="shared" si="175"/>
        <v>9.6014090293301102E-2</v>
      </c>
      <c r="F1933" s="2">
        <f t="shared" si="179"/>
        <v>7.3077641743624661E-2</v>
      </c>
      <c r="G1933" s="2">
        <f t="shared" si="177"/>
        <v>2.2936448549676441E-2</v>
      </c>
      <c r="H1933" s="2" t="str">
        <f t="shared" si="178"/>
        <v>Sell</v>
      </c>
    </row>
    <row r="1934" spans="1:8" ht="13.5" x14ac:dyDescent="0.25">
      <c r="A1934" s="3">
        <f>TITRES_STAT!B1937</f>
        <v>45593</v>
      </c>
      <c r="B1934" s="5">
        <f>TITRES_STAT!D1937</f>
        <v>5.4038000000000004</v>
      </c>
      <c r="C1934" s="2">
        <f t="shared" si="174"/>
        <v>5.5637998284271655</v>
      </c>
      <c r="D1934" s="2">
        <f t="shared" si="176"/>
        <v>5.46641302831034</v>
      </c>
      <c r="E1934" s="2">
        <f t="shared" si="175"/>
        <v>9.7386800116825434E-2</v>
      </c>
      <c r="F1934" s="2">
        <f t="shared" si="179"/>
        <v>7.7939473418264821E-2</v>
      </c>
      <c r="G1934" s="2">
        <f t="shared" si="177"/>
        <v>1.9447326698560613E-2</v>
      </c>
      <c r="H1934" s="2" t="str">
        <f t="shared" si="178"/>
        <v>Sell</v>
      </c>
    </row>
    <row r="1935" spans="1:8" ht="13.5" x14ac:dyDescent="0.25">
      <c r="A1935" s="3">
        <f>TITRES_STAT!B1938</f>
        <v>45594</v>
      </c>
      <c r="B1935" s="5">
        <f>TITRES_STAT!D1938</f>
        <v>5.4598000000000004</v>
      </c>
      <c r="C1935" s="2">
        <f t="shared" ref="C1935:C1998" si="180">$C$4*B1925+C1934*(1-$C$4)</f>
        <v>5.5363075471306793</v>
      </c>
      <c r="D1935" s="2">
        <f t="shared" si="176"/>
        <v>5.4659231743614258</v>
      </c>
      <c r="E1935" s="2">
        <f t="shared" si="175"/>
        <v>7.0384372769253467E-2</v>
      </c>
      <c r="F1935" s="2">
        <f t="shared" si="179"/>
        <v>7.6428453288462553E-2</v>
      </c>
      <c r="G1935" s="2">
        <f t="shared" si="177"/>
        <v>-6.0440805192090857E-3</v>
      </c>
      <c r="H1935" s="2" t="str">
        <f t="shared" si="178"/>
        <v>Hold</v>
      </c>
    </row>
    <row r="1936" spans="1:8" ht="13.5" x14ac:dyDescent="0.25">
      <c r="A1936" s="3">
        <f>TITRES_STAT!B1939</f>
        <v>45595</v>
      </c>
      <c r="B1936" s="5">
        <f>TITRES_STAT!D1939</f>
        <v>5.4131</v>
      </c>
      <c r="C1936" s="2">
        <f t="shared" si="180"/>
        <v>5.5001217706490362</v>
      </c>
      <c r="D1936" s="2">
        <f t="shared" si="176"/>
        <v>5.4620103466309491</v>
      </c>
      <c r="E1936" s="2">
        <f t="shared" si="175"/>
        <v>3.8111424018087092E-2</v>
      </c>
      <c r="F1936" s="2">
        <f t="shared" si="179"/>
        <v>6.8765047434387466E-2</v>
      </c>
      <c r="G1936" s="2">
        <f t="shared" si="177"/>
        <v>-3.0653623416300374E-2</v>
      </c>
      <c r="H1936" s="2" t="str">
        <f t="shared" si="178"/>
        <v>Hold</v>
      </c>
    </row>
    <row r="1937" spans="1:8" ht="13.5" x14ac:dyDescent="0.25">
      <c r="A1937" s="3">
        <f>TITRES_STAT!B1940</f>
        <v>45596</v>
      </c>
      <c r="B1937" s="5">
        <f>TITRES_STAT!D1940</f>
        <v>5.5904999999999996</v>
      </c>
      <c r="C1937" s="2">
        <f t="shared" si="180"/>
        <v>5.4752568828568764</v>
      </c>
      <c r="D1937" s="2">
        <f t="shared" si="176"/>
        <v>5.4715280987323602</v>
      </c>
      <c r="E1937" s="2">
        <f t="shared" si="175"/>
        <v>3.7287841245161601E-3</v>
      </c>
      <c r="F1937" s="2">
        <f t="shared" si="179"/>
        <v>5.5757794772413202E-2</v>
      </c>
      <c r="G1937" s="2">
        <f t="shared" si="177"/>
        <v>-5.2029010647897042E-2</v>
      </c>
      <c r="H1937" s="2" t="str">
        <f t="shared" si="178"/>
        <v>Hold</v>
      </c>
    </row>
    <row r="1938" spans="1:8" ht="13.5" x14ac:dyDescent="0.25">
      <c r="A1938" s="3">
        <f>TITRES_STAT!B1941</f>
        <v>45597</v>
      </c>
      <c r="B1938" s="5">
        <f>TITRES_STAT!D1941</f>
        <v>5.5717999999999996</v>
      </c>
      <c r="C1938" s="2">
        <f t="shared" si="180"/>
        <v>5.4499096701096645</v>
      </c>
      <c r="D1938" s="2">
        <f t="shared" si="176"/>
        <v>5.4789556469744083</v>
      </c>
      <c r="E1938" s="2">
        <f t="shared" si="175"/>
        <v>-2.904597686474375E-2</v>
      </c>
      <c r="F1938" s="2">
        <f t="shared" si="179"/>
        <v>3.8797040444981813E-2</v>
      </c>
      <c r="G1938" s="2">
        <f t="shared" si="177"/>
        <v>-6.7843017309725556E-2</v>
      </c>
      <c r="H1938" s="2" t="str">
        <f t="shared" si="178"/>
        <v>Hold</v>
      </c>
    </row>
    <row r="1939" spans="1:8" ht="13.5" x14ac:dyDescent="0.25">
      <c r="A1939" s="3">
        <f>TITRES_STAT!B1942</f>
        <v>45600</v>
      </c>
      <c r="B1939" s="5">
        <f>TITRES_STAT!D1942</f>
        <v>5.5157999999999996</v>
      </c>
      <c r="C1939" s="2">
        <f t="shared" si="180"/>
        <v>5.4399389516312553</v>
      </c>
      <c r="D1939" s="2">
        <f t="shared" si="176"/>
        <v>5.4816848583096371</v>
      </c>
      <c r="E1939" s="2">
        <f t="shared" si="175"/>
        <v>-4.174590667838185E-2</v>
      </c>
      <c r="F1939" s="2">
        <f t="shared" si="179"/>
        <v>2.2688451020309079E-2</v>
      </c>
      <c r="G1939" s="2">
        <f t="shared" si="177"/>
        <v>-6.4434357698690936E-2</v>
      </c>
      <c r="H1939" s="2" t="str">
        <f t="shared" si="178"/>
        <v>Hold</v>
      </c>
    </row>
    <row r="1940" spans="1:8" ht="13.5" x14ac:dyDescent="0.25">
      <c r="A1940" s="3">
        <f>TITRES_STAT!B1943</f>
        <v>45601</v>
      </c>
      <c r="B1940" s="5">
        <f>TITRES_STAT!D1943</f>
        <v>5.4785000000000004</v>
      </c>
      <c r="C1940" s="2">
        <f t="shared" si="180"/>
        <v>5.4343791129187551</v>
      </c>
      <c r="D1940" s="2">
        <f t="shared" si="176"/>
        <v>5.4814489428792941</v>
      </c>
      <c r="E1940" s="2">
        <f t="shared" si="175"/>
        <v>-4.7069829960538989E-2</v>
      </c>
      <c r="F1940" s="2">
        <f t="shared" si="179"/>
        <v>8.7367948241394641E-3</v>
      </c>
      <c r="G1940" s="2">
        <f t="shared" si="177"/>
        <v>-5.5806624784678453E-2</v>
      </c>
      <c r="H1940" s="2" t="str">
        <f t="shared" si="178"/>
        <v>Hold</v>
      </c>
    </row>
    <row r="1941" spans="1:8" ht="13.5" x14ac:dyDescent="0.25">
      <c r="A1941" s="3">
        <f>TITRES_STAT!B1944</f>
        <v>45602</v>
      </c>
      <c r="B1941" s="5">
        <f>TITRES_STAT!D1944</f>
        <v>5.4131</v>
      </c>
      <c r="C1941" s="2">
        <f t="shared" si="180"/>
        <v>5.4224900186235621</v>
      </c>
      <c r="D1941" s="2">
        <f t="shared" si="176"/>
        <v>5.4763860582215687</v>
      </c>
      <c r="E1941" s="2">
        <f t="shared" si="175"/>
        <v>-5.3896039598006595E-2</v>
      </c>
      <c r="F1941" s="2">
        <f t="shared" si="179"/>
        <v>-3.7897720602897474E-3</v>
      </c>
      <c r="G1941" s="2">
        <f t="shared" si="177"/>
        <v>-5.0106267537716846E-2</v>
      </c>
      <c r="H1941" s="2" t="str">
        <f t="shared" si="178"/>
        <v>Hold</v>
      </c>
    </row>
    <row r="1942" spans="1:8" ht="13.5" x14ac:dyDescent="0.25">
      <c r="A1942" s="3">
        <f>TITRES_STAT!B1945</f>
        <v>45603</v>
      </c>
      <c r="B1942" s="5">
        <f>TITRES_STAT!D1945</f>
        <v>5.5438000000000001</v>
      </c>
      <c r="C1942" s="2">
        <f t="shared" si="180"/>
        <v>5.4210454003737834</v>
      </c>
      <c r="D1942" s="2">
        <f t="shared" si="176"/>
        <v>5.4813796835384894</v>
      </c>
      <c r="E1942" s="2">
        <f t="shared" si="175"/>
        <v>-6.0334283164706015E-2</v>
      </c>
      <c r="F1942" s="2">
        <f t="shared" si="179"/>
        <v>-1.5098674281173001E-2</v>
      </c>
      <c r="G1942" s="2">
        <f t="shared" si="177"/>
        <v>-4.5235608883533014E-2</v>
      </c>
      <c r="H1942" s="2" t="str">
        <f t="shared" si="178"/>
        <v>Hold</v>
      </c>
    </row>
    <row r="1943" spans="1:8" ht="13.5" x14ac:dyDescent="0.25">
      <c r="A1943" s="3">
        <f>TITRES_STAT!B1946</f>
        <v>45604</v>
      </c>
      <c r="B1943" s="5">
        <f>TITRES_STAT!D1946</f>
        <v>5.4970999999999997</v>
      </c>
      <c r="C1943" s="2">
        <f t="shared" si="180"/>
        <v>5.4183922618547404</v>
      </c>
      <c r="D1943" s="2">
        <f t="shared" si="176"/>
        <v>5.482544151424527</v>
      </c>
      <c r="E1943" s="2">
        <f t="shared" si="175"/>
        <v>-6.4151889569786569E-2</v>
      </c>
      <c r="F1943" s="2">
        <f t="shared" si="179"/>
        <v>-2.4909317338895717E-2</v>
      </c>
      <c r="G1943" s="2">
        <f t="shared" si="177"/>
        <v>-3.9242572230890851E-2</v>
      </c>
      <c r="H1943" s="2" t="str">
        <f t="shared" si="178"/>
        <v>Hold</v>
      </c>
    </row>
    <row r="1944" spans="1:8" ht="13.5" x14ac:dyDescent="0.25">
      <c r="A1944" s="3">
        <f>TITRES_STAT!B1947</f>
        <v>45607</v>
      </c>
      <c r="B1944" s="5">
        <f>TITRES_STAT!D1947</f>
        <v>5.4131</v>
      </c>
      <c r="C1944" s="2">
        <f t="shared" si="180"/>
        <v>5.416147298492473</v>
      </c>
      <c r="D1944" s="2">
        <f t="shared" si="176"/>
        <v>5.4774001402078953</v>
      </c>
      <c r="E1944" s="2">
        <f t="shared" si="175"/>
        <v>-6.1252841715422335E-2</v>
      </c>
      <c r="F1944" s="2">
        <f t="shared" si="179"/>
        <v>-3.2178022214201046E-2</v>
      </c>
      <c r="G1944" s="2">
        <f t="shared" si="177"/>
        <v>-2.9074819501221288E-2</v>
      </c>
      <c r="H1944" s="2" t="str">
        <f t="shared" si="178"/>
        <v>Hold</v>
      </c>
    </row>
    <row r="1945" spans="1:8" ht="13.5" x14ac:dyDescent="0.25">
      <c r="A1945" s="3">
        <f>TITRES_STAT!B1948</f>
        <v>45608</v>
      </c>
      <c r="B1945" s="5">
        <f>TITRES_STAT!D1948</f>
        <v>5.5345000000000004</v>
      </c>
      <c r="C1945" s="2">
        <f t="shared" si="180"/>
        <v>5.4228630987244006</v>
      </c>
      <c r="D1945" s="2">
        <f t="shared" si="176"/>
        <v>5.4816297594517547</v>
      </c>
      <c r="E1945" s="2">
        <f t="shared" si="175"/>
        <v>-5.8766660727354036E-2</v>
      </c>
      <c r="F1945" s="2">
        <f t="shared" si="179"/>
        <v>-3.7495749916831647E-2</v>
      </c>
      <c r="G1945" s="2">
        <f t="shared" si="177"/>
        <v>-2.1270910810522389E-2</v>
      </c>
      <c r="H1945" s="2" t="str">
        <f t="shared" si="178"/>
        <v>Hold</v>
      </c>
    </row>
    <row r="1946" spans="1:8" ht="13.5" x14ac:dyDescent="0.25">
      <c r="A1946" s="3">
        <f>TITRES_STAT!B1949</f>
        <v>45609</v>
      </c>
      <c r="B1946" s="5">
        <f>TITRES_STAT!D1949</f>
        <v>5.5345000000000004</v>
      </c>
      <c r="C1946" s="2">
        <f t="shared" si="180"/>
        <v>5.4213610835360315</v>
      </c>
      <c r="D1946" s="2">
        <f t="shared" si="176"/>
        <v>5.4855460735664394</v>
      </c>
      <c r="E1946" s="2">
        <f t="shared" si="175"/>
        <v>-6.4184990030407896E-2</v>
      </c>
      <c r="F1946" s="2">
        <f t="shared" si="179"/>
        <v>-4.28335979395469E-2</v>
      </c>
      <c r="G1946" s="2">
        <f t="shared" si="177"/>
        <v>-2.1351392090860996E-2</v>
      </c>
      <c r="H1946" s="2" t="str">
        <f t="shared" si="178"/>
        <v>Hold</v>
      </c>
    </row>
    <row r="1947" spans="1:8" ht="13.5" x14ac:dyDescent="0.25">
      <c r="A1947" s="3">
        <f>TITRES_STAT!B1950</f>
        <v>45610</v>
      </c>
      <c r="B1947" s="5">
        <f>TITRES_STAT!D1950</f>
        <v>5.5251000000000001</v>
      </c>
      <c r="C1947" s="2">
        <f t="shared" si="180"/>
        <v>5.447382455299719</v>
      </c>
      <c r="D1947" s="2">
        <f t="shared" si="176"/>
        <v>5.4884759940429992</v>
      </c>
      <c r="E1947" s="2">
        <f t="shared" si="175"/>
        <v>-4.1093538743280256E-2</v>
      </c>
      <c r="F1947" s="2">
        <f t="shared" si="179"/>
        <v>-4.2485586100293571E-2</v>
      </c>
      <c r="G1947" s="2">
        <f t="shared" si="177"/>
        <v>1.3920473570133152E-3</v>
      </c>
      <c r="H1947" s="2" t="str">
        <f t="shared" si="178"/>
        <v>Sell</v>
      </c>
    </row>
    <row r="1948" spans="1:8" ht="13.5" x14ac:dyDescent="0.25">
      <c r="A1948" s="3">
        <f>TITRES_STAT!B1951</f>
        <v>45611</v>
      </c>
      <c r="B1948" s="5">
        <f>TITRES_STAT!D1951</f>
        <v>5.5251000000000001</v>
      </c>
      <c r="C1948" s="2">
        <f t="shared" si="180"/>
        <v>5.4665236160228385</v>
      </c>
      <c r="D1948" s="2">
        <f t="shared" si="176"/>
        <v>5.4911888833731473</v>
      </c>
      <c r="E1948" s="2">
        <f t="shared" ref="E1948:E2011" si="181">C1948-D1948</f>
        <v>-2.4665267350308717E-2</v>
      </c>
      <c r="F1948" s="2">
        <f t="shared" si="179"/>
        <v>-3.8921522350296604E-2</v>
      </c>
      <c r="G1948" s="2">
        <f t="shared" si="177"/>
        <v>1.4256254999987887E-2</v>
      </c>
      <c r="H1948" s="2" t="str">
        <f t="shared" si="178"/>
        <v>Sell</v>
      </c>
    </row>
    <row r="1949" spans="1:8" ht="13.5" x14ac:dyDescent="0.25">
      <c r="A1949" s="3">
        <f>TITRES_STAT!B1952</f>
        <v>45614</v>
      </c>
      <c r="B1949" s="5">
        <f>TITRES_STAT!D1952</f>
        <v>5.4598000000000004</v>
      </c>
      <c r="C1949" s="2">
        <f t="shared" si="180"/>
        <v>5.4741045981731711</v>
      </c>
      <c r="D1949" s="2">
        <f t="shared" ref="D1949:D2012" si="182">$D$4*B1949+(1-$D$4)*D1948</f>
        <v>5.4888637809010623</v>
      </c>
      <c r="E1949" s="2">
        <f t="shared" si="181"/>
        <v>-1.4759182727891229E-2</v>
      </c>
      <c r="F1949" s="2">
        <f t="shared" si="179"/>
        <v>-3.4089054425815529E-2</v>
      </c>
      <c r="G1949" s="2">
        <f t="shared" si="177"/>
        <v>1.93298716979243E-2</v>
      </c>
      <c r="H1949" s="2" t="str">
        <f t="shared" si="178"/>
        <v>Sell</v>
      </c>
    </row>
    <row r="1950" spans="1:8" ht="13.5" x14ac:dyDescent="0.25">
      <c r="A1950" s="3">
        <f>TITRES_STAT!B1953</f>
        <v>45615</v>
      </c>
      <c r="B1950" s="5">
        <f>TITRES_STAT!D1953</f>
        <v>5.5065</v>
      </c>
      <c r="C1950" s="2">
        <f t="shared" si="180"/>
        <v>5.4747808138388372</v>
      </c>
      <c r="D1950" s="2">
        <f t="shared" si="182"/>
        <v>5.4901701675009829</v>
      </c>
      <c r="E1950" s="2">
        <f t="shared" si="181"/>
        <v>-1.5389353662145666E-2</v>
      </c>
      <c r="F1950" s="2">
        <f t="shared" si="179"/>
        <v>-3.0349114273081561E-2</v>
      </c>
      <c r="G1950" s="2">
        <f t="shared" si="177"/>
        <v>1.4959760610935895E-2</v>
      </c>
      <c r="H1950" s="2" t="str">
        <f t="shared" si="178"/>
        <v>Sell</v>
      </c>
    </row>
    <row r="1951" spans="1:8" ht="13.5" x14ac:dyDescent="0.25">
      <c r="A1951" s="3">
        <f>TITRES_STAT!B1954</f>
        <v>45616</v>
      </c>
      <c r="B1951" s="5">
        <f>TITRES_STAT!D1954</f>
        <v>5.4131</v>
      </c>
      <c r="C1951" s="2">
        <f t="shared" si="180"/>
        <v>5.4652914578636311</v>
      </c>
      <c r="D1951" s="2">
        <f t="shared" si="182"/>
        <v>5.4844612662046135</v>
      </c>
      <c r="E1951" s="2">
        <f t="shared" si="181"/>
        <v>-1.9169808340982364E-2</v>
      </c>
      <c r="F1951" s="2">
        <f t="shared" si="179"/>
        <v>-2.8113253086661724E-2</v>
      </c>
      <c r="G1951" s="2">
        <f t="shared" si="177"/>
        <v>8.9434447456793603E-3</v>
      </c>
      <c r="H1951" s="2" t="str">
        <f t="shared" si="178"/>
        <v>Sell</v>
      </c>
    </row>
    <row r="1952" spans="1:8" ht="13.5" x14ac:dyDescent="0.25">
      <c r="A1952" s="3">
        <f>TITRES_STAT!B1955</f>
        <v>45617</v>
      </c>
      <c r="B1952" s="5">
        <f>TITRES_STAT!D1955</f>
        <v>5.4878</v>
      </c>
      <c r="C1952" s="2">
        <f t="shared" si="180"/>
        <v>5.4773696951153799</v>
      </c>
      <c r="D1952" s="2">
        <f t="shared" si="182"/>
        <v>5.4847085798190873</v>
      </c>
      <c r="E1952" s="2">
        <f t="shared" si="181"/>
        <v>-7.3388847037074711E-3</v>
      </c>
      <c r="F1952" s="2">
        <f t="shared" si="179"/>
        <v>-2.3958379410070875E-2</v>
      </c>
      <c r="G1952" s="2">
        <f t="shared" si="177"/>
        <v>1.6619494706363404E-2</v>
      </c>
      <c r="H1952" s="2" t="str">
        <f t="shared" si="178"/>
        <v>Sell</v>
      </c>
    </row>
    <row r="1953" spans="1:8" ht="13.5" x14ac:dyDescent="0.25">
      <c r="A1953" s="3">
        <f>TITRES_STAT!B1956</f>
        <v>45618</v>
      </c>
      <c r="B1953" s="5">
        <f>TITRES_STAT!D1956</f>
        <v>5.4785000000000004</v>
      </c>
      <c r="C1953" s="2">
        <f t="shared" si="180"/>
        <v>5.4804051266360903</v>
      </c>
      <c r="D1953" s="2">
        <f t="shared" si="182"/>
        <v>5.4842486850176737</v>
      </c>
      <c r="E1953" s="2">
        <f t="shared" si="181"/>
        <v>-3.8435583815834562E-3</v>
      </c>
      <c r="F1953" s="2">
        <f t="shared" si="179"/>
        <v>-1.9935415204373395E-2</v>
      </c>
      <c r="G1953" s="2">
        <f t="shared" si="177"/>
        <v>1.6091856822789938E-2</v>
      </c>
      <c r="H1953" s="2" t="str">
        <f t="shared" si="178"/>
        <v>Sell</v>
      </c>
    </row>
    <row r="1954" spans="1:8" ht="13.5" x14ac:dyDescent="0.25">
      <c r="A1954" s="3">
        <f>TITRES_STAT!B1957</f>
        <v>45621</v>
      </c>
      <c r="B1954" s="5">
        <f>TITRES_STAT!D1957</f>
        <v>5.4785000000000004</v>
      </c>
      <c r="C1954" s="2">
        <f t="shared" si="180"/>
        <v>5.4700504917689994</v>
      </c>
      <c r="D1954" s="2">
        <f t="shared" si="182"/>
        <v>5.483822856497846</v>
      </c>
      <c r="E1954" s="2">
        <f t="shared" si="181"/>
        <v>-1.3772364728846576E-2</v>
      </c>
      <c r="F1954" s="2">
        <f t="shared" si="179"/>
        <v>-1.8702805109268032E-2</v>
      </c>
      <c r="G1954" s="2">
        <f t="shared" si="177"/>
        <v>4.930440380421456E-3</v>
      </c>
      <c r="H1954" s="2" t="str">
        <f t="shared" si="178"/>
        <v>Sell</v>
      </c>
    </row>
    <row r="1955" spans="1:8" ht="13.5" x14ac:dyDescent="0.25">
      <c r="A1955" s="3">
        <f>TITRES_STAT!B1958</f>
        <v>45622</v>
      </c>
      <c r="B1955" s="5">
        <f>TITRES_STAT!D1958</f>
        <v>5.4785000000000004</v>
      </c>
      <c r="C1955" s="2">
        <f t="shared" si="180"/>
        <v>5.4799658007276149</v>
      </c>
      <c r="D1955" s="2">
        <f t="shared" si="182"/>
        <v>5.4834285708313395</v>
      </c>
      <c r="E1955" s="2">
        <f t="shared" si="181"/>
        <v>-3.4627701037246439E-3</v>
      </c>
      <c r="F1955" s="2">
        <f t="shared" si="179"/>
        <v>-1.5654798108159354E-2</v>
      </c>
      <c r="G1955" s="2">
        <f t="shared" si="177"/>
        <v>1.219202800443471E-2</v>
      </c>
      <c r="H1955" s="2" t="str">
        <f t="shared" si="178"/>
        <v>Sell</v>
      </c>
    </row>
    <row r="1956" spans="1:8" ht="13.5" x14ac:dyDescent="0.25">
      <c r="A1956" s="3">
        <f>TITRES_STAT!B1959</f>
        <v>45623</v>
      </c>
      <c r="B1956" s="5">
        <f>TITRES_STAT!D1959</f>
        <v>5.4785000000000004</v>
      </c>
      <c r="C1956" s="2">
        <f t="shared" si="180"/>
        <v>5.4883556775387516</v>
      </c>
      <c r="D1956" s="2">
        <f t="shared" si="182"/>
        <v>5.4830634915104994</v>
      </c>
      <c r="E1956" s="2">
        <f t="shared" si="181"/>
        <v>5.2921860282522104E-3</v>
      </c>
      <c r="F1956" s="2">
        <f t="shared" si="179"/>
        <v>-1.1465401280877042E-2</v>
      </c>
      <c r="G1956" s="2">
        <f t="shared" ref="G1956:G2019" si="183">E1956-F1956</f>
        <v>1.6757587309129254E-2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45624</v>
      </c>
      <c r="B1957" s="5">
        <f>TITRES_STAT!D1960</f>
        <v>5.4598000000000004</v>
      </c>
      <c r="C1957" s="2">
        <f t="shared" si="180"/>
        <v>5.4940086502250978</v>
      </c>
      <c r="D1957" s="2">
        <f t="shared" si="182"/>
        <v>5.481340269917129</v>
      </c>
      <c r="E1957" s="2">
        <f t="shared" si="181"/>
        <v>1.2668380307968796E-2</v>
      </c>
      <c r="F1957" s="2">
        <f t="shared" ref="F1957:F2020" si="185">(E1957*(2/(10)))+((1-(2/10))*F1956)</f>
        <v>-6.6386449631078738E-3</v>
      </c>
      <c r="G1957" s="2">
        <f t="shared" si="183"/>
        <v>1.930702527107667E-2</v>
      </c>
      <c r="H1957" s="2" t="str">
        <f t="shared" si="184"/>
        <v>Sell</v>
      </c>
    </row>
    <row r="1958" spans="1:8" ht="13.5" x14ac:dyDescent="0.25">
      <c r="A1958" s="3">
        <f>TITRES_STAT!B1961</f>
        <v>45625</v>
      </c>
      <c r="B1958" s="5">
        <f>TITRES_STAT!D1961</f>
        <v>5.4598000000000004</v>
      </c>
      <c r="C1958" s="2">
        <f t="shared" si="180"/>
        <v>5.498791934805852</v>
      </c>
      <c r="D1958" s="2">
        <f t="shared" si="182"/>
        <v>5.4797446943677119</v>
      </c>
      <c r="E1958" s="2">
        <f t="shared" si="181"/>
        <v>1.9047240438140101E-2</v>
      </c>
      <c r="F1958" s="2">
        <f t="shared" si="185"/>
        <v>-1.5014678828582789E-3</v>
      </c>
      <c r="G1958" s="2">
        <f t="shared" si="183"/>
        <v>2.054870832099838E-2</v>
      </c>
      <c r="H1958" s="2" t="str">
        <f t="shared" si="184"/>
        <v>Sell</v>
      </c>
    </row>
    <row r="1959" spans="1:8" ht="13.5" x14ac:dyDescent="0.25">
      <c r="A1959" s="3">
        <f>TITRES_STAT!B1962</f>
        <v>45628</v>
      </c>
      <c r="B1959" s="5">
        <f>TITRES_STAT!D1962</f>
        <v>5.5065</v>
      </c>
      <c r="C1959" s="2">
        <f t="shared" si="180"/>
        <v>5.4927931756049517</v>
      </c>
      <c r="D1959" s="2">
        <f t="shared" si="182"/>
        <v>5.481726568858992</v>
      </c>
      <c r="E1959" s="2">
        <f t="shared" si="181"/>
        <v>1.1066606745959717E-2</v>
      </c>
      <c r="F1959" s="2">
        <f t="shared" si="185"/>
        <v>1.0121470429053203E-3</v>
      </c>
      <c r="G1959" s="2">
        <f t="shared" si="183"/>
        <v>1.0054459703054398E-2</v>
      </c>
      <c r="H1959" s="2" t="str">
        <f t="shared" si="184"/>
        <v>Sell</v>
      </c>
    </row>
    <row r="1960" spans="1:8" ht="13.5" x14ac:dyDescent="0.25">
      <c r="A1960" s="3">
        <f>TITRES_STAT!B1963</f>
        <v>45629</v>
      </c>
      <c r="B1960" s="5">
        <f>TITRES_STAT!D1963</f>
        <v>5.5530999999999997</v>
      </c>
      <c r="C1960" s="2">
        <f t="shared" si="180"/>
        <v>5.4949019178195746</v>
      </c>
      <c r="D1960" s="2">
        <f t="shared" si="182"/>
        <v>5.4870134896842515</v>
      </c>
      <c r="E1960" s="2">
        <f t="shared" si="181"/>
        <v>7.888428135323089E-3</v>
      </c>
      <c r="F1960" s="2">
        <f t="shared" si="185"/>
        <v>2.3874032613888738E-3</v>
      </c>
      <c r="G1960" s="2">
        <f t="shared" si="183"/>
        <v>5.5010248739342151E-3</v>
      </c>
      <c r="H1960" s="2" t="str">
        <f t="shared" si="184"/>
        <v>Sell</v>
      </c>
    </row>
    <row r="1961" spans="1:8" ht="13.5" x14ac:dyDescent="0.25">
      <c r="A1961" s="3">
        <f>TITRES_STAT!B1964</f>
        <v>45630</v>
      </c>
      <c r="B1961" s="5">
        <f>TITRES_STAT!D1964</f>
        <v>5.5530999999999997</v>
      </c>
      <c r="C1961" s="2">
        <f t="shared" si="180"/>
        <v>5.4823170073857943</v>
      </c>
      <c r="D1961" s="2">
        <f t="shared" si="182"/>
        <v>5.491908786744677</v>
      </c>
      <c r="E1961" s="2">
        <f t="shared" si="181"/>
        <v>-9.5917793588826683E-3</v>
      </c>
      <c r="F1961" s="2">
        <f t="shared" si="185"/>
        <v>-8.4332626654347233E-6</v>
      </c>
      <c r="G1961" s="2">
        <f t="shared" si="183"/>
        <v>-9.5833460962172334E-3</v>
      </c>
      <c r="H1961" s="2" t="str">
        <f t="shared" si="184"/>
        <v>Hold</v>
      </c>
    </row>
    <row r="1962" spans="1:8" ht="13.5" x14ac:dyDescent="0.25">
      <c r="A1962" s="3">
        <f>TITRES_STAT!B1965</f>
        <v>45631</v>
      </c>
      <c r="B1962" s="5">
        <f>TITRES_STAT!D1965</f>
        <v>5.5438000000000001</v>
      </c>
      <c r="C1962" s="2">
        <f t="shared" si="180"/>
        <v>5.4831605447110565</v>
      </c>
      <c r="D1962" s="2">
        <f t="shared" si="182"/>
        <v>5.4957525803191452</v>
      </c>
      <c r="E1962" s="2">
        <f t="shared" si="181"/>
        <v>-1.2592035608088636E-2</v>
      </c>
      <c r="F1962" s="2">
        <f t="shared" si="185"/>
        <v>-2.5251537317500751E-3</v>
      </c>
      <c r="G1962" s="2">
        <f t="shared" si="183"/>
        <v>-1.006688187633856E-2</v>
      </c>
      <c r="H1962" s="2" t="str">
        <f t="shared" si="184"/>
        <v>Hold</v>
      </c>
    </row>
    <row r="1963" spans="1:8" ht="13.5" x14ac:dyDescent="0.25">
      <c r="A1963" s="3">
        <f>TITRES_STAT!B1966</f>
        <v>45632</v>
      </c>
      <c r="B1963" s="5">
        <f>TITRES_STAT!D1966</f>
        <v>5.5251000000000001</v>
      </c>
      <c r="C1963" s="2">
        <f t="shared" si="180"/>
        <v>5.4824435378324328</v>
      </c>
      <c r="D1963" s="2">
        <f t="shared" si="182"/>
        <v>5.4979264632584677</v>
      </c>
      <c r="E1963" s="2">
        <f t="shared" si="181"/>
        <v>-1.548292542603491E-2</v>
      </c>
      <c r="F1963" s="2">
        <f t="shared" si="185"/>
        <v>-5.1167080706070421E-3</v>
      </c>
      <c r="G1963" s="2">
        <f t="shared" si="183"/>
        <v>-1.0366217355427868E-2</v>
      </c>
      <c r="H1963" s="2" t="str">
        <f t="shared" si="184"/>
        <v>Hold</v>
      </c>
    </row>
    <row r="1964" spans="1:8" ht="13.5" x14ac:dyDescent="0.25">
      <c r="A1964" s="3">
        <f>TITRES_STAT!B1967</f>
        <v>45635</v>
      </c>
      <c r="B1964" s="5">
        <f>TITRES_STAT!D1967</f>
        <v>5.4970999999999997</v>
      </c>
      <c r="C1964" s="2">
        <f t="shared" si="180"/>
        <v>5.4818368397043669</v>
      </c>
      <c r="D1964" s="2">
        <f t="shared" si="182"/>
        <v>5.4978652437578397</v>
      </c>
      <c r="E1964" s="2">
        <f t="shared" si="181"/>
        <v>-1.6028404053472833E-2</v>
      </c>
      <c r="F1964" s="2">
        <f t="shared" si="185"/>
        <v>-7.2990472671802011E-3</v>
      </c>
      <c r="G1964" s="2">
        <f t="shared" si="183"/>
        <v>-8.7293567862926323E-3</v>
      </c>
      <c r="H1964" s="2" t="str">
        <f t="shared" si="184"/>
        <v>Hold</v>
      </c>
    </row>
    <row r="1965" spans="1:8" ht="13.5" x14ac:dyDescent="0.25">
      <c r="A1965" s="3">
        <f>TITRES_STAT!B1968</f>
        <v>45636</v>
      </c>
      <c r="B1965" s="5">
        <f>TITRES_STAT!D1968</f>
        <v>5.4878</v>
      </c>
      <c r="C1965" s="2">
        <f t="shared" si="180"/>
        <v>5.4813234797498493</v>
      </c>
      <c r="D1965" s="2">
        <f t="shared" si="182"/>
        <v>5.497119670146148</v>
      </c>
      <c r="E1965" s="2">
        <f t="shared" si="181"/>
        <v>-1.5796190396298648E-2</v>
      </c>
      <c r="F1965" s="2">
        <f t="shared" si="185"/>
        <v>-8.9984758930038919E-3</v>
      </c>
      <c r="G1965" s="2">
        <f t="shared" si="183"/>
        <v>-6.7977145032947564E-3</v>
      </c>
      <c r="H1965" s="2" t="str">
        <f t="shared" si="184"/>
        <v>Hold</v>
      </c>
    </row>
    <row r="1966" spans="1:8" ht="13.5" x14ac:dyDescent="0.25">
      <c r="A1966" s="3">
        <f>TITRES_STAT!B1969</f>
        <v>45637</v>
      </c>
      <c r="B1966" s="5">
        <f>TITRES_STAT!D1969</f>
        <v>5.4970999999999997</v>
      </c>
      <c r="C1966" s="2">
        <f t="shared" si="180"/>
        <v>5.4808890982498726</v>
      </c>
      <c r="D1966" s="2">
        <f t="shared" si="182"/>
        <v>5.4971182130982843</v>
      </c>
      <c r="E1966" s="2">
        <f t="shared" si="181"/>
        <v>-1.6229114848411719E-2</v>
      </c>
      <c r="F1966" s="2">
        <f t="shared" si="185"/>
        <v>-1.0444603684085459E-2</v>
      </c>
      <c r="G1966" s="2">
        <f t="shared" si="183"/>
        <v>-5.7845111643262601E-3</v>
      </c>
      <c r="H1966" s="2" t="str">
        <f t="shared" si="184"/>
        <v>Hold</v>
      </c>
    </row>
    <row r="1967" spans="1:8" ht="13.5" x14ac:dyDescent="0.25">
      <c r="A1967" s="3">
        <f>TITRES_STAT!B1970</f>
        <v>45638</v>
      </c>
      <c r="B1967" s="5">
        <f>TITRES_STAT!D1970</f>
        <v>5.4970999999999997</v>
      </c>
      <c r="C1967" s="2">
        <f t="shared" si="180"/>
        <v>5.4776446215960464</v>
      </c>
      <c r="D1967" s="2">
        <f t="shared" si="182"/>
        <v>5.4971168639798922</v>
      </c>
      <c r="E1967" s="2">
        <f t="shared" si="181"/>
        <v>-1.9472242383845817E-2</v>
      </c>
      <c r="F1967" s="2">
        <f t="shared" si="185"/>
        <v>-1.2250131424037532E-2</v>
      </c>
      <c r="G1967" s="2">
        <f t="shared" si="183"/>
        <v>-7.2221109598082853E-3</v>
      </c>
      <c r="H1967" s="2" t="str">
        <f t="shared" si="184"/>
        <v>Hold</v>
      </c>
    </row>
    <row r="1968" spans="1:8" ht="13.5" x14ac:dyDescent="0.25">
      <c r="A1968" s="3">
        <f>TITRES_STAT!B1971</f>
        <v>45639</v>
      </c>
      <c r="B1968" s="5">
        <f>TITRES_STAT!D1971</f>
        <v>5.4970999999999997</v>
      </c>
      <c r="C1968" s="2">
        <f t="shared" si="180"/>
        <v>5.4748992951966553</v>
      </c>
      <c r="D1968" s="2">
        <f t="shared" si="182"/>
        <v>5.497115614796197</v>
      </c>
      <c r="E1968" s="2">
        <f t="shared" si="181"/>
        <v>-2.2216319599541734E-2</v>
      </c>
      <c r="F1968" s="2">
        <f t="shared" si="185"/>
        <v>-1.4243369059138374E-2</v>
      </c>
      <c r="G1968" s="2">
        <f t="shared" si="183"/>
        <v>-7.9729505404033604E-3</v>
      </c>
      <c r="H1968" s="2" t="str">
        <f t="shared" si="184"/>
        <v>Hold</v>
      </c>
    </row>
    <row r="1969" spans="1:8" ht="13.5" x14ac:dyDescent="0.25">
      <c r="A1969" s="3">
        <f>TITRES_STAT!B1972</f>
        <v>45642</v>
      </c>
      <c r="B1969" s="5">
        <f>TITRES_STAT!D1972</f>
        <v>5.4970999999999997</v>
      </c>
      <c r="C1969" s="2">
        <f t="shared" si="180"/>
        <v>5.4797609420894773</v>
      </c>
      <c r="D1969" s="2">
        <f t="shared" si="182"/>
        <v>5.4971144581446261</v>
      </c>
      <c r="E1969" s="2">
        <f t="shared" si="181"/>
        <v>-1.7353516055148788E-2</v>
      </c>
      <c r="F1969" s="2">
        <f t="shared" si="185"/>
        <v>-1.4865398458340458E-2</v>
      </c>
      <c r="G1969" s="2">
        <f t="shared" si="183"/>
        <v>-2.4881175968083299E-3</v>
      </c>
      <c r="H1969" s="2" t="str">
        <f t="shared" si="184"/>
        <v>Hold</v>
      </c>
    </row>
    <row r="1970" spans="1:8" ht="13.5" x14ac:dyDescent="0.25">
      <c r="A1970" s="3">
        <f>TITRES_STAT!B1973</f>
        <v>45644</v>
      </c>
      <c r="B1970" s="5">
        <f>TITRES_STAT!D1973</f>
        <v>5.4598000000000004</v>
      </c>
      <c r="C1970" s="2">
        <f t="shared" si="180"/>
        <v>5.4910438740757117</v>
      </c>
      <c r="D1970" s="2">
        <f t="shared" si="182"/>
        <v>5.4943504242079868</v>
      </c>
      <c r="E1970" s="2">
        <f t="shared" si="181"/>
        <v>-3.306550132275099E-3</v>
      </c>
      <c r="F1970" s="2">
        <f t="shared" si="185"/>
        <v>-1.2553628793127387E-2</v>
      </c>
      <c r="G1970" s="2">
        <f t="shared" si="183"/>
        <v>9.2470786608522884E-3</v>
      </c>
      <c r="H1970" s="2" t="str">
        <f t="shared" si="184"/>
        <v>Sell</v>
      </c>
    </row>
    <row r="1971" spans="1:8" ht="13.5" x14ac:dyDescent="0.25">
      <c r="A1971" s="3">
        <f>TITRES_STAT!B1974</f>
        <v>45645</v>
      </c>
      <c r="B1971" s="5">
        <f>TITRES_STAT!D1974</f>
        <v>5.4131</v>
      </c>
      <c r="C1971" s="2">
        <f t="shared" si="180"/>
        <v>5.5005909703717561</v>
      </c>
      <c r="D1971" s="2">
        <f t="shared" si="182"/>
        <v>5.4883318742666543</v>
      </c>
      <c r="E1971" s="2">
        <f t="shared" si="181"/>
        <v>1.2259096105101897E-2</v>
      </c>
      <c r="F1971" s="2">
        <f t="shared" si="185"/>
        <v>-7.5910838134815306E-3</v>
      </c>
      <c r="G1971" s="2">
        <f t="shared" si="183"/>
        <v>1.9850179918583427E-2</v>
      </c>
      <c r="H1971" s="2" t="str">
        <f t="shared" si="184"/>
        <v>Sell</v>
      </c>
    </row>
    <row r="1972" spans="1:8" ht="13.5" x14ac:dyDescent="0.25">
      <c r="A1972" s="3">
        <f>TITRES_STAT!B1975</f>
        <v>45646</v>
      </c>
      <c r="B1972" s="5">
        <f>TITRES_STAT!D1975</f>
        <v>5.4598000000000004</v>
      </c>
      <c r="C1972" s="2">
        <f t="shared" si="180"/>
        <v>5.5072385133914858</v>
      </c>
      <c r="D1972" s="2">
        <f t="shared" si="182"/>
        <v>5.4862184020987543</v>
      </c>
      <c r="E1972" s="2">
        <f t="shared" si="181"/>
        <v>2.1020111292731514E-2</v>
      </c>
      <c r="F1972" s="2">
        <f t="shared" si="185"/>
        <v>-1.8688447922389217E-3</v>
      </c>
      <c r="G1972" s="2">
        <f t="shared" si="183"/>
        <v>2.2888956084970435E-2</v>
      </c>
      <c r="H1972" s="2" t="str">
        <f t="shared" si="184"/>
        <v>Sell</v>
      </c>
    </row>
    <row r="1973" spans="1:8" ht="13.5" x14ac:dyDescent="0.25">
      <c r="A1973" s="3">
        <f>TITRES_STAT!B1976</f>
        <v>45649</v>
      </c>
      <c r="B1973" s="5">
        <f>TITRES_STAT!D1976</f>
        <v>5.4131</v>
      </c>
      <c r="C1973" s="2">
        <f t="shared" si="180"/>
        <v>5.5099864344081801</v>
      </c>
      <c r="D1973" s="2">
        <f t="shared" si="182"/>
        <v>5.4808022241655125</v>
      </c>
      <c r="E1973" s="2">
        <f t="shared" si="181"/>
        <v>2.9184210242667596E-2</v>
      </c>
      <c r="F1973" s="2">
        <f t="shared" si="185"/>
        <v>4.3417662147423822E-3</v>
      </c>
      <c r="G1973" s="2">
        <f t="shared" si="183"/>
        <v>2.4842444027925216E-2</v>
      </c>
      <c r="H1973" s="2" t="str">
        <f t="shared" si="184"/>
        <v>Sell</v>
      </c>
    </row>
    <row r="1974" spans="1:8" ht="13.5" x14ac:dyDescent="0.25">
      <c r="A1974" s="3">
        <f>TITRES_STAT!B1977</f>
        <v>45650</v>
      </c>
      <c r="B1974" s="5">
        <f>TITRES_STAT!D1977</f>
        <v>5.4131</v>
      </c>
      <c r="C1974" s="2">
        <f t="shared" si="180"/>
        <v>5.5080039060376906</v>
      </c>
      <c r="D1974" s="2">
        <f t="shared" si="182"/>
        <v>5.4757872445976963</v>
      </c>
      <c r="E1974" s="2">
        <f t="shared" si="181"/>
        <v>3.2216661439994354E-2</v>
      </c>
      <c r="F1974" s="2">
        <f t="shared" si="185"/>
        <v>9.9167452597927769E-3</v>
      </c>
      <c r="G1974" s="2">
        <f t="shared" si="183"/>
        <v>2.2299916180201579E-2</v>
      </c>
      <c r="H1974" s="2" t="str">
        <f t="shared" si="184"/>
        <v>Sell</v>
      </c>
    </row>
    <row r="1975" spans="1:8" ht="13.5" x14ac:dyDescent="0.25">
      <c r="A1975" s="3">
        <f>TITRES_STAT!B1978</f>
        <v>45651</v>
      </c>
      <c r="B1975" s="5">
        <f>TITRES_STAT!D1978</f>
        <v>5.4131</v>
      </c>
      <c r="C1975" s="2">
        <f t="shared" si="180"/>
        <v>5.5048956128011231</v>
      </c>
      <c r="D1975" s="2">
        <f t="shared" si="182"/>
        <v>5.4711437449978666</v>
      </c>
      <c r="E1975" s="2">
        <f t="shared" si="181"/>
        <v>3.3751867803256452E-2</v>
      </c>
      <c r="F1975" s="2">
        <f t="shared" si="185"/>
        <v>1.4683769768485514E-2</v>
      </c>
      <c r="G1975" s="2">
        <f t="shared" si="183"/>
        <v>1.9068098034770938E-2</v>
      </c>
      <c r="H1975" s="2" t="str">
        <f t="shared" si="184"/>
        <v>Sell</v>
      </c>
    </row>
    <row r="1976" spans="1:8" ht="13.5" x14ac:dyDescent="0.25">
      <c r="A1976" s="3">
        <f>TITRES_STAT!B1979</f>
        <v>45652</v>
      </c>
      <c r="B1976" s="5">
        <f>TITRES_STAT!D1979</f>
        <v>5.3757999999999999</v>
      </c>
      <c r="C1976" s="2">
        <f t="shared" si="180"/>
        <v>5.5036962877547957</v>
      </c>
      <c r="D1976" s="2">
        <f t="shared" si="182"/>
        <v>5.4640812453683951</v>
      </c>
      <c r="E1976" s="2">
        <f t="shared" si="181"/>
        <v>3.9615042386400567E-2</v>
      </c>
      <c r="F1976" s="2">
        <f t="shared" si="185"/>
        <v>1.9670024292068523E-2</v>
      </c>
      <c r="G1976" s="2">
        <f t="shared" si="183"/>
        <v>1.9945018094332044E-2</v>
      </c>
      <c r="H1976" s="2" t="str">
        <f t="shared" si="184"/>
        <v>Sell</v>
      </c>
    </row>
    <row r="1977" spans="1:8" ht="13.5" x14ac:dyDescent="0.25">
      <c r="A1977" s="3">
        <f>TITRES_STAT!B1980</f>
        <v>45653</v>
      </c>
      <c r="B1977" s="5">
        <f>TITRES_STAT!D1980</f>
        <v>5.3665000000000003</v>
      </c>
      <c r="C1977" s="2">
        <f t="shared" si="180"/>
        <v>5.5026814742540573</v>
      </c>
      <c r="D1977" s="2">
        <f t="shared" si="182"/>
        <v>5.4568530049707364</v>
      </c>
      <c r="E1977" s="2">
        <f t="shared" si="181"/>
        <v>4.582846928332085E-2</v>
      </c>
      <c r="F1977" s="2">
        <f t="shared" si="185"/>
        <v>2.490171329031899E-2</v>
      </c>
      <c r="G1977" s="2">
        <f t="shared" si="183"/>
        <v>2.092675599300186E-2</v>
      </c>
      <c r="H1977" s="2" t="str">
        <f t="shared" si="184"/>
        <v>Sell</v>
      </c>
    </row>
    <row r="1978" spans="1:8" ht="13.5" x14ac:dyDescent="0.25">
      <c r="A1978" s="3">
        <f>TITRES_STAT!B1981</f>
        <v>45656</v>
      </c>
      <c r="B1978" s="5">
        <f>TITRES_STAT!D1981</f>
        <v>5.4504999999999999</v>
      </c>
      <c r="C1978" s="2">
        <f t="shared" si="180"/>
        <v>5.5018227859072786</v>
      </c>
      <c r="D1978" s="2">
        <f t="shared" si="182"/>
        <v>5.4563824120099413</v>
      </c>
      <c r="E1978" s="2">
        <f t="shared" si="181"/>
        <v>4.5440373897337238E-2</v>
      </c>
      <c r="F1978" s="2">
        <f t="shared" si="185"/>
        <v>2.9009445411722644E-2</v>
      </c>
      <c r="G1978" s="2">
        <f t="shared" si="183"/>
        <v>1.6430928485614595E-2</v>
      </c>
      <c r="H1978" s="2" t="str">
        <f t="shared" si="184"/>
        <v>Sell</v>
      </c>
    </row>
    <row r="1979" spans="1:8" ht="13.5" x14ac:dyDescent="0.25">
      <c r="A1979" s="3">
        <f>TITRES_STAT!B1982</f>
        <v>45657</v>
      </c>
      <c r="B1979" s="5">
        <f>TITRES_STAT!D1982</f>
        <v>5.4878</v>
      </c>
      <c r="C1979" s="2">
        <f t="shared" si="180"/>
        <v>5.5010962034600048</v>
      </c>
      <c r="D1979" s="2">
        <f t="shared" si="182"/>
        <v>5.4587096407499462</v>
      </c>
      <c r="E1979" s="2">
        <f t="shared" si="181"/>
        <v>4.2386562710058584E-2</v>
      </c>
      <c r="F1979" s="2">
        <f t="shared" si="185"/>
        <v>3.1684868871389833E-2</v>
      </c>
      <c r="G1979" s="2">
        <f t="shared" si="183"/>
        <v>1.0701693838668751E-2</v>
      </c>
      <c r="H1979" s="2" t="str">
        <f t="shared" si="184"/>
        <v>Sell</v>
      </c>
    </row>
    <row r="1980" spans="1:8" ht="13.5" x14ac:dyDescent="0.25">
      <c r="A1980" s="3">
        <f>TITRES_STAT!B1983</f>
        <v>45659</v>
      </c>
      <c r="B1980" s="5">
        <f>TITRES_STAT!D1983</f>
        <v>5.4504999999999999</v>
      </c>
      <c r="C1980" s="2">
        <f t="shared" si="180"/>
        <v>5.4947429413892355</v>
      </c>
      <c r="D1980" s="2">
        <f t="shared" si="182"/>
        <v>5.4581015192129136</v>
      </c>
      <c r="E1980" s="2">
        <f t="shared" si="181"/>
        <v>3.6641422176321825E-2</v>
      </c>
      <c r="F1980" s="2">
        <f t="shared" si="185"/>
        <v>3.2676179532376233E-2</v>
      </c>
      <c r="G1980" s="2">
        <f t="shared" si="183"/>
        <v>3.9652426439455921E-3</v>
      </c>
      <c r="H1980" s="2" t="str">
        <f t="shared" si="184"/>
        <v>Sell</v>
      </c>
    </row>
    <row r="1981" spans="1:8" ht="13.5" x14ac:dyDescent="0.25">
      <c r="A1981" s="3">
        <f>TITRES_STAT!B1984</f>
        <v>45660</v>
      </c>
      <c r="B1981" s="5">
        <f>TITRES_STAT!D1984</f>
        <v>5.4504999999999999</v>
      </c>
      <c r="C1981" s="2">
        <f t="shared" si="180"/>
        <v>5.4821824888678146</v>
      </c>
      <c r="D1981" s="2">
        <f t="shared" si="182"/>
        <v>5.4575384437156611</v>
      </c>
      <c r="E1981" s="2">
        <f t="shared" si="181"/>
        <v>2.464404515215346E-2</v>
      </c>
      <c r="F1981" s="2">
        <f t="shared" si="185"/>
        <v>3.1069752656331679E-2</v>
      </c>
      <c r="G1981" s="2">
        <f t="shared" si="183"/>
        <v>-6.4257075041782193E-3</v>
      </c>
      <c r="H1981" s="2" t="str">
        <f t="shared" si="184"/>
        <v>Hold</v>
      </c>
    </row>
    <row r="1982" spans="1:8" ht="13.5" x14ac:dyDescent="0.25">
      <c r="A1982" s="3">
        <f>TITRES_STAT!B1985</f>
        <v>45663</v>
      </c>
      <c r="B1982" s="5">
        <f>TITRES_STAT!D1985</f>
        <v>5.3944999999999999</v>
      </c>
      <c r="C1982" s="2">
        <f t="shared" si="180"/>
        <v>5.4787390290419973</v>
      </c>
      <c r="D1982" s="2">
        <f t="shared" si="182"/>
        <v>5.4528689293663533</v>
      </c>
      <c r="E1982" s="2">
        <f t="shared" si="181"/>
        <v>2.587009967564402E-2</v>
      </c>
      <c r="F1982" s="2">
        <f t="shared" si="185"/>
        <v>3.0029822060194146E-2</v>
      </c>
      <c r="G1982" s="2">
        <f t="shared" si="183"/>
        <v>-4.1597223845501255E-3</v>
      </c>
      <c r="H1982" s="2" t="str">
        <f t="shared" si="184"/>
        <v>Hold</v>
      </c>
    </row>
    <row r="1983" spans="1:8" ht="13.5" x14ac:dyDescent="0.25">
      <c r="A1983" s="3">
        <f>TITRES_STAT!B1986</f>
        <v>45664</v>
      </c>
      <c r="B1983" s="5">
        <f>TITRES_STAT!D1986</f>
        <v>5.3665000000000003</v>
      </c>
      <c r="C1983" s="2">
        <f t="shared" si="180"/>
        <v>5.4686407168816897</v>
      </c>
      <c r="D1983" s="2">
        <f t="shared" si="182"/>
        <v>5.4464712308947716</v>
      </c>
      <c r="E1983" s="2">
        <f t="shared" si="181"/>
        <v>2.2169485986918147E-2</v>
      </c>
      <c r="F1983" s="2">
        <f t="shared" si="185"/>
        <v>2.8457754845538946E-2</v>
      </c>
      <c r="G1983" s="2">
        <f t="shared" si="183"/>
        <v>-6.2882688586207991E-3</v>
      </c>
      <c r="H1983" s="2" t="str">
        <f t="shared" si="184"/>
        <v>Hold</v>
      </c>
    </row>
    <row r="1984" spans="1:8" ht="13.5" x14ac:dyDescent="0.25">
      <c r="A1984" s="3">
        <f>TITRES_STAT!B1987</f>
        <v>45665</v>
      </c>
      <c r="B1984" s="5">
        <f>TITRES_STAT!D1987</f>
        <v>5.3197999999999999</v>
      </c>
      <c r="C1984" s="2">
        <f t="shared" si="180"/>
        <v>5.4600959912075835</v>
      </c>
      <c r="D1984" s="2">
        <f t="shared" si="182"/>
        <v>5.4370881767544175</v>
      </c>
      <c r="E1984" s="2">
        <f t="shared" si="181"/>
        <v>2.300781445316602E-2</v>
      </c>
      <c r="F1984" s="2">
        <f t="shared" si="185"/>
        <v>2.7367766767064365E-2</v>
      </c>
      <c r="G1984" s="2">
        <f t="shared" si="183"/>
        <v>-4.3599523138983451E-3</v>
      </c>
      <c r="H1984" s="2" t="str">
        <f t="shared" si="184"/>
        <v>Hold</v>
      </c>
    </row>
    <row r="1985" spans="1:8" ht="13.5" x14ac:dyDescent="0.25">
      <c r="A1985" s="3">
        <f>TITRES_STAT!B1988</f>
        <v>45666</v>
      </c>
      <c r="B1985" s="5">
        <f>TITRES_STAT!D1988</f>
        <v>5.4410999999999996</v>
      </c>
      <c r="C1985" s="2">
        <f t="shared" si="180"/>
        <v>5.4528658387141089</v>
      </c>
      <c r="D1985" s="2">
        <f t="shared" si="182"/>
        <v>5.437385348846683</v>
      </c>
      <c r="E1985" s="2">
        <f t="shared" si="181"/>
        <v>1.5480489867425895E-2</v>
      </c>
      <c r="F1985" s="2">
        <f t="shared" si="185"/>
        <v>2.4990311387136675E-2</v>
      </c>
      <c r="G1985" s="2">
        <f t="shared" si="183"/>
        <v>-9.5098215197107795E-3</v>
      </c>
      <c r="H1985" s="2" t="str">
        <f t="shared" si="184"/>
        <v>Hold</v>
      </c>
    </row>
    <row r="1986" spans="1:8" ht="13.5" x14ac:dyDescent="0.25">
      <c r="A1986" s="3">
        <f>TITRES_STAT!B1989</f>
        <v>45667</v>
      </c>
      <c r="B1986" s="5">
        <f>TITRES_STAT!D1989</f>
        <v>5.4131</v>
      </c>
      <c r="C1986" s="2">
        <f t="shared" si="180"/>
        <v>5.4410095558350147</v>
      </c>
      <c r="D1986" s="2">
        <f t="shared" si="182"/>
        <v>5.4355864341172984</v>
      </c>
      <c r="E1986" s="2">
        <f t="shared" si="181"/>
        <v>5.423121717716306E-3</v>
      </c>
      <c r="F1986" s="2">
        <f t="shared" si="185"/>
        <v>2.1076873453252605E-2</v>
      </c>
      <c r="G1986" s="2">
        <f t="shared" si="183"/>
        <v>-1.5653751735536299E-2</v>
      </c>
      <c r="H1986" s="2" t="str">
        <f t="shared" si="184"/>
        <v>Hold</v>
      </c>
    </row>
    <row r="1987" spans="1:8" ht="13.5" x14ac:dyDescent="0.25">
      <c r="A1987" s="3">
        <f>TITRES_STAT!B1990</f>
        <v>45670</v>
      </c>
      <c r="B1987" s="5">
        <f>TITRES_STAT!D1990</f>
        <v>5.4504999999999999</v>
      </c>
      <c r="C1987" s="2">
        <f t="shared" si="180"/>
        <v>5.4295465472450122</v>
      </c>
      <c r="D1987" s="2">
        <f t="shared" si="182"/>
        <v>5.4366911427012026</v>
      </c>
      <c r="E1987" s="2">
        <f t="shared" si="181"/>
        <v>-7.1445954561903946E-3</v>
      </c>
      <c r="F1987" s="2">
        <f t="shared" si="185"/>
        <v>1.5432579671364006E-2</v>
      </c>
      <c r="G1987" s="2">
        <f t="shared" si="183"/>
        <v>-2.2577175127554402E-2</v>
      </c>
      <c r="H1987" s="2" t="str">
        <f t="shared" si="184"/>
        <v>Hold</v>
      </c>
    </row>
    <row r="1988" spans="1:8" ht="13.5" x14ac:dyDescent="0.25">
      <c r="A1988" s="3">
        <f>TITRES_STAT!B1991</f>
        <v>45671</v>
      </c>
      <c r="B1988" s="5">
        <f>TITRES_STAT!D1991</f>
        <v>5.4318</v>
      </c>
      <c r="C1988" s="2">
        <f t="shared" si="180"/>
        <v>5.4327701553611636</v>
      </c>
      <c r="D1988" s="2">
        <f t="shared" si="182"/>
        <v>5.4363288358344466</v>
      </c>
      <c r="E1988" s="2">
        <f t="shared" si="181"/>
        <v>-3.5586804732830046E-3</v>
      </c>
      <c r="F1988" s="2">
        <f t="shared" si="185"/>
        <v>1.1634327642434604E-2</v>
      </c>
      <c r="G1988" s="2">
        <f t="shared" si="183"/>
        <v>-1.5193008115717608E-2</v>
      </c>
      <c r="H1988" s="2" t="str">
        <f t="shared" si="184"/>
        <v>Hold</v>
      </c>
    </row>
    <row r="1989" spans="1:8" ht="13.5" x14ac:dyDescent="0.25">
      <c r="A1989" s="3">
        <f>TITRES_STAT!B1992</f>
        <v>45672</v>
      </c>
      <c r="B1989" s="5">
        <f>TITRES_STAT!D1992</f>
        <v>5.5345000000000004</v>
      </c>
      <c r="C1989" s="2">
        <f t="shared" si="180"/>
        <v>5.4412362853055996</v>
      </c>
      <c r="D1989" s="2">
        <f t="shared" si="182"/>
        <v>5.4436007739207835</v>
      </c>
      <c r="E1989" s="2">
        <f t="shared" si="181"/>
        <v>-2.3644886151839017E-3</v>
      </c>
      <c r="F1989" s="2">
        <f t="shared" si="185"/>
        <v>8.834564390910904E-3</v>
      </c>
      <c r="G1989" s="2">
        <f t="shared" si="183"/>
        <v>-1.1199053006094806E-2</v>
      </c>
      <c r="H1989" s="2" t="str">
        <f t="shared" si="184"/>
        <v>Hold</v>
      </c>
    </row>
    <row r="1990" spans="1:8" ht="13.5" x14ac:dyDescent="0.25">
      <c r="A1990" s="3">
        <f>TITRES_STAT!B1993</f>
        <v>45673</v>
      </c>
      <c r="B1990" s="5">
        <f>TITRES_STAT!D1993</f>
        <v>5.6371000000000002</v>
      </c>
      <c r="C1990" s="2">
        <f t="shared" si="180"/>
        <v>5.4426614721816611</v>
      </c>
      <c r="D1990" s="2">
        <f t="shared" si="182"/>
        <v>5.4579340499266511</v>
      </c>
      <c r="E1990" s="2">
        <f t="shared" si="181"/>
        <v>-1.5272577744990024E-2</v>
      </c>
      <c r="F1990" s="2">
        <f t="shared" si="185"/>
        <v>4.0131359637307186E-3</v>
      </c>
      <c r="G1990" s="2">
        <f t="shared" si="183"/>
        <v>-1.9285713708720741E-2</v>
      </c>
      <c r="H1990" s="2" t="str">
        <f t="shared" si="184"/>
        <v>Hold</v>
      </c>
    </row>
    <row r="1991" spans="1:8" ht="13.5" x14ac:dyDescent="0.25">
      <c r="A1991" s="3">
        <f>TITRES_STAT!B1994</f>
        <v>45674</v>
      </c>
      <c r="B1991" s="5">
        <f>TITRES_STAT!D1994</f>
        <v>5.6185</v>
      </c>
      <c r="C1991" s="2">
        <f t="shared" si="180"/>
        <v>5.4438673995383287</v>
      </c>
      <c r="D1991" s="2">
        <f t="shared" si="182"/>
        <v>5.469827824006158</v>
      </c>
      <c r="E1991" s="2">
        <f t="shared" si="181"/>
        <v>-2.5960424467829313E-2</v>
      </c>
      <c r="F1991" s="2">
        <f t="shared" si="185"/>
        <v>-1.9815761225812881E-3</v>
      </c>
      <c r="G1991" s="2">
        <f t="shared" si="183"/>
        <v>-2.3978848345248025E-2</v>
      </c>
      <c r="H1991" s="2" t="str">
        <f t="shared" si="184"/>
        <v>Hold</v>
      </c>
    </row>
    <row r="1992" spans="1:8" ht="13.5" x14ac:dyDescent="0.25">
      <c r="A1992" s="3">
        <f>TITRES_STAT!B1995</f>
        <v>45677</v>
      </c>
      <c r="B1992" s="5">
        <f>TITRES_STAT!D1995</f>
        <v>5.6558000000000002</v>
      </c>
      <c r="C1992" s="2">
        <f t="shared" si="180"/>
        <v>5.4362724149939705</v>
      </c>
      <c r="D1992" s="2">
        <f t="shared" si="182"/>
        <v>5.4836035407464427</v>
      </c>
      <c r="E1992" s="2">
        <f t="shared" si="181"/>
        <v>-4.7331125752472225E-2</v>
      </c>
      <c r="F1992" s="2">
        <f t="shared" si="185"/>
        <v>-1.1051486048559475E-2</v>
      </c>
      <c r="G1992" s="2">
        <f t="shared" si="183"/>
        <v>-3.627963970391275E-2</v>
      </c>
      <c r="H1992" s="2" t="str">
        <f t="shared" si="184"/>
        <v>Hold</v>
      </c>
    </row>
    <row r="1993" spans="1:8" ht="13.5" x14ac:dyDescent="0.25">
      <c r="A1993" s="3">
        <f>TITRES_STAT!B1996</f>
        <v>45678</v>
      </c>
      <c r="B1993" s="5">
        <f>TITRES_STAT!D1996</f>
        <v>5.4691000000000001</v>
      </c>
      <c r="C1993" s="2">
        <f t="shared" si="180"/>
        <v>5.4255381973025907</v>
      </c>
      <c r="D1993" s="2">
        <f t="shared" si="182"/>
        <v>5.4825292043948544</v>
      </c>
      <c r="E1993" s="2">
        <f t="shared" si="181"/>
        <v>-5.6991007092263679E-2</v>
      </c>
      <c r="F1993" s="2">
        <f t="shared" si="185"/>
        <v>-2.0239390257300316E-2</v>
      </c>
      <c r="G1993" s="2">
        <f t="shared" si="183"/>
        <v>-3.6751616834963363E-2</v>
      </c>
      <c r="H1993" s="2" t="str">
        <f t="shared" si="184"/>
        <v>Hold</v>
      </c>
    </row>
    <row r="1994" spans="1:8" ht="13.5" x14ac:dyDescent="0.25">
      <c r="A1994" s="3">
        <f>TITRES_STAT!B1997</f>
        <v>45679</v>
      </c>
      <c r="B1994" s="5">
        <f>TITRES_STAT!D1997</f>
        <v>5.4785000000000004</v>
      </c>
      <c r="C1994" s="2">
        <f t="shared" si="180"/>
        <v>5.4092707823329613</v>
      </c>
      <c r="D1994" s="2">
        <f t="shared" si="182"/>
        <v>5.4822307448100505</v>
      </c>
      <c r="E1994" s="2">
        <f t="shared" si="181"/>
        <v>-7.2959962477089135E-2</v>
      </c>
      <c r="F1994" s="2">
        <f t="shared" si="185"/>
        <v>-3.0783504701258083E-2</v>
      </c>
      <c r="G1994" s="2">
        <f t="shared" si="183"/>
        <v>-4.2176457775831053E-2</v>
      </c>
      <c r="H1994" s="2" t="str">
        <f t="shared" si="184"/>
        <v>Hold</v>
      </c>
    </row>
    <row r="1995" spans="1:8" ht="13.5" x14ac:dyDescent="0.25">
      <c r="A1995" s="3">
        <f>TITRES_STAT!B1998</f>
        <v>45680</v>
      </c>
      <c r="B1995" s="5">
        <f>TITRES_STAT!D1998</f>
        <v>5.4131</v>
      </c>
      <c r="C1995" s="2">
        <f t="shared" si="180"/>
        <v>5.4141675850509667</v>
      </c>
      <c r="D1995" s="2">
        <f t="shared" si="182"/>
        <v>5.4771099488981942</v>
      </c>
      <c r="E1995" s="2">
        <f t="shared" si="181"/>
        <v>-6.2942363847227512E-2</v>
      </c>
      <c r="F1995" s="2">
        <f t="shared" si="185"/>
        <v>-3.7215276530451973E-2</v>
      </c>
      <c r="G1995" s="2">
        <f t="shared" si="183"/>
        <v>-2.5727087316775539E-2</v>
      </c>
      <c r="H1995" s="2" t="str">
        <f t="shared" si="184"/>
        <v>Hold</v>
      </c>
    </row>
    <row r="1996" spans="1:8" ht="13.5" x14ac:dyDescent="0.25">
      <c r="A1996" s="3">
        <f>TITRES_STAT!B1999</f>
        <v>45681</v>
      </c>
      <c r="B1996" s="5">
        <f>TITRES_STAT!D1999</f>
        <v>5.3851000000000004</v>
      </c>
      <c r="C1996" s="2">
        <f t="shared" si="180"/>
        <v>5.4140033411969721</v>
      </c>
      <c r="D1996" s="2">
        <f t="shared" si="182"/>
        <v>5.4702943971279581</v>
      </c>
      <c r="E1996" s="2">
        <f t="shared" si="181"/>
        <v>-5.6291055930985934E-2</v>
      </c>
      <c r="F1996" s="2">
        <f t="shared" si="185"/>
        <v>-4.1030432410558766E-2</v>
      </c>
      <c r="G1996" s="2">
        <f t="shared" si="183"/>
        <v>-1.5260623520427168E-2</v>
      </c>
      <c r="H1996" s="2" t="str">
        <f t="shared" si="184"/>
        <v>Hold</v>
      </c>
    </row>
    <row r="1997" spans="1:8" ht="13.5" x14ac:dyDescent="0.25">
      <c r="A1997" s="3">
        <f>TITRES_STAT!B2000</f>
        <v>45684</v>
      </c>
      <c r="B1997" s="5">
        <f>TITRES_STAT!D2000</f>
        <v>5.3851000000000004</v>
      </c>
      <c r="C1997" s="2">
        <f t="shared" si="180"/>
        <v>5.4196182117820531</v>
      </c>
      <c r="D1997" s="2">
        <f t="shared" si="182"/>
        <v>5.4639837010444054</v>
      </c>
      <c r="E1997" s="2">
        <f t="shared" si="181"/>
        <v>-4.4365489262352398E-2</v>
      </c>
      <c r="F1997" s="2">
        <f t="shared" si="185"/>
        <v>-4.1697443780917491E-2</v>
      </c>
      <c r="G1997" s="2">
        <f t="shared" si="183"/>
        <v>-2.6680454814349067E-3</v>
      </c>
      <c r="H1997" s="2" t="str">
        <f t="shared" si="184"/>
        <v>Hold</v>
      </c>
    </row>
    <row r="1998" spans="1:8" ht="13.5" x14ac:dyDescent="0.25">
      <c r="A1998" s="3">
        <f>TITRES_STAT!B2001</f>
        <v>45685</v>
      </c>
      <c r="B1998" s="5">
        <f>TITRES_STAT!D2001</f>
        <v>5.4131</v>
      </c>
      <c r="C1998" s="2">
        <f t="shared" si="180"/>
        <v>5.4214923330463529</v>
      </c>
      <c r="D1998" s="2">
        <f t="shared" si="182"/>
        <v>5.4602145380040792</v>
      </c>
      <c r="E1998" s="2">
        <f t="shared" si="181"/>
        <v>-3.8722204957726269E-2</v>
      </c>
      <c r="F1998" s="2">
        <f t="shared" si="185"/>
        <v>-4.1102396016279248E-2</v>
      </c>
      <c r="G1998" s="2">
        <f t="shared" si="183"/>
        <v>2.3801910585529787E-3</v>
      </c>
      <c r="H1998" s="2" t="str">
        <f t="shared" si="184"/>
        <v>Sell</v>
      </c>
    </row>
    <row r="1999" spans="1:8" ht="13.5" x14ac:dyDescent="0.25">
      <c r="A1999" s="3">
        <f>TITRES_STAT!B2002</f>
        <v>45686</v>
      </c>
      <c r="B1999" s="5">
        <f>TITRES_STAT!D2002</f>
        <v>5.4131</v>
      </c>
      <c r="C1999" s="2">
        <f t="shared" ref="C1999:C2062" si="186">$C$4*B1989+C1998*(1-$C$4)</f>
        <v>5.4388781279622993</v>
      </c>
      <c r="D1999" s="2">
        <f t="shared" si="182"/>
        <v>5.4567245722259985</v>
      </c>
      <c r="E1999" s="2">
        <f t="shared" si="181"/>
        <v>-1.784644426369919E-2</v>
      </c>
      <c r="F1999" s="2">
        <f t="shared" si="185"/>
        <v>-3.6451205665763244E-2</v>
      </c>
      <c r="G1999" s="2">
        <f t="shared" si="183"/>
        <v>1.8604761402064053E-2</v>
      </c>
      <c r="H1999" s="2" t="str">
        <f t="shared" si="184"/>
        <v>Sell</v>
      </c>
    </row>
    <row r="2000" spans="1:8" ht="13.5" x14ac:dyDescent="0.25">
      <c r="A2000" s="3">
        <f>TITRES_STAT!B2003</f>
        <v>45687</v>
      </c>
      <c r="B2000" s="5">
        <f>TITRES_STAT!D2003</f>
        <v>5.4131</v>
      </c>
      <c r="C2000" s="2">
        <f t="shared" si="186"/>
        <v>5.469373800583484</v>
      </c>
      <c r="D2000" s="2">
        <f t="shared" si="182"/>
        <v>5.45349312243148</v>
      </c>
      <c r="E2000" s="2">
        <f t="shared" si="181"/>
        <v>1.5880678152004002E-2</v>
      </c>
      <c r="F2000" s="2">
        <f t="shared" si="185"/>
        <v>-2.5984828902209794E-2</v>
      </c>
      <c r="G2000" s="2">
        <f t="shared" si="183"/>
        <v>4.1865507054213796E-2</v>
      </c>
      <c r="H2000" s="2" t="str">
        <f t="shared" si="184"/>
        <v>Sell</v>
      </c>
    </row>
    <row r="2001" spans="1:8" ht="13.5" x14ac:dyDescent="0.25">
      <c r="A2001" s="3">
        <f>TITRES_STAT!B2004</f>
        <v>45688</v>
      </c>
      <c r="B2001" s="5">
        <f>TITRES_STAT!D2004</f>
        <v>5.4131</v>
      </c>
      <c r="C2001" s="2">
        <f t="shared" si="186"/>
        <v>5.4923162928014095</v>
      </c>
      <c r="D2001" s="2">
        <f t="shared" si="182"/>
        <v>5.4505010392884072</v>
      </c>
      <c r="E2001" s="2">
        <f t="shared" si="181"/>
        <v>4.1815253513002304E-2</v>
      </c>
      <c r="F2001" s="2">
        <f t="shared" si="185"/>
        <v>-1.2424812419167375E-2</v>
      </c>
      <c r="G2001" s="2">
        <f t="shared" si="183"/>
        <v>5.4240065932169679E-2</v>
      </c>
      <c r="H2001" s="2" t="str">
        <f t="shared" si="184"/>
        <v>Sell</v>
      </c>
    </row>
    <row r="2002" spans="1:8" ht="13.5" x14ac:dyDescent="0.25">
      <c r="A2002" s="3">
        <f>TITRES_STAT!B2005</f>
        <v>45691</v>
      </c>
      <c r="B2002" s="5">
        <f>TITRES_STAT!D2005</f>
        <v>5.4131</v>
      </c>
      <c r="C2002" s="2">
        <f t="shared" si="186"/>
        <v>5.5174676323704235</v>
      </c>
      <c r="D2002" s="2">
        <f t="shared" si="182"/>
        <v>5.44773059193371</v>
      </c>
      <c r="E2002" s="2">
        <f t="shared" si="181"/>
        <v>6.9737040436713471E-2</v>
      </c>
      <c r="F2002" s="2">
        <f t="shared" si="185"/>
        <v>4.007558152008794E-3</v>
      </c>
      <c r="G2002" s="2">
        <f t="shared" si="183"/>
        <v>6.5729482284704682E-2</v>
      </c>
      <c r="H2002" s="2" t="str">
        <f t="shared" si="184"/>
        <v>Sell</v>
      </c>
    </row>
    <row r="2003" spans="1:8" ht="13.5" x14ac:dyDescent="0.25">
      <c r="A2003" s="3">
        <f>TITRES_STAT!B2006</f>
        <v>45692</v>
      </c>
      <c r="B2003" s="5">
        <f>TITRES_STAT!D2006</f>
        <v>5.4970999999999997</v>
      </c>
      <c r="C2003" s="2">
        <f t="shared" si="186"/>
        <v>5.5100264581595892</v>
      </c>
      <c r="D2003" s="2">
        <f t="shared" si="182"/>
        <v>5.4513875851238058</v>
      </c>
      <c r="E2003" s="2">
        <f t="shared" si="181"/>
        <v>5.8638873035783412E-2</v>
      </c>
      <c r="F2003" s="2">
        <f t="shared" si="185"/>
        <v>1.4933821128763718E-2</v>
      </c>
      <c r="G2003" s="2">
        <f t="shared" si="183"/>
        <v>4.370505190701969E-2</v>
      </c>
      <c r="H2003" s="2" t="str">
        <f t="shared" si="184"/>
        <v>Sell</v>
      </c>
    </row>
    <row r="2004" spans="1:8" ht="13.5" x14ac:dyDescent="0.25">
      <c r="A2004" s="3">
        <f>TITRES_STAT!B2007</f>
        <v>45693</v>
      </c>
      <c r="B2004" s="5">
        <f>TITRES_STAT!D2007</f>
        <v>5.4970999999999997</v>
      </c>
      <c r="C2004" s="2">
        <f t="shared" si="186"/>
        <v>5.5051762338273447</v>
      </c>
      <c r="D2004" s="2">
        <f t="shared" si="182"/>
        <v>5.4547736899294499</v>
      </c>
      <c r="E2004" s="2">
        <f t="shared" si="181"/>
        <v>5.040254389789478E-2</v>
      </c>
      <c r="F2004" s="2">
        <f t="shared" si="185"/>
        <v>2.2027565682589935E-2</v>
      </c>
      <c r="G2004" s="2">
        <f t="shared" si="183"/>
        <v>2.8374978215304845E-2</v>
      </c>
      <c r="H2004" s="2" t="str">
        <f t="shared" si="184"/>
        <v>Sell</v>
      </c>
    </row>
    <row r="2005" spans="1:8" ht="13.5" x14ac:dyDescent="0.25">
      <c r="A2005" s="3">
        <f>TITRES_STAT!B2008</f>
        <v>45694</v>
      </c>
      <c r="B2005" s="5">
        <f>TITRES_STAT!D2008</f>
        <v>5.4785000000000004</v>
      </c>
      <c r="C2005" s="2">
        <f t="shared" si="186"/>
        <v>5.4910106593923684</v>
      </c>
      <c r="D2005" s="2">
        <f t="shared" si="182"/>
        <v>5.4565311943791208</v>
      </c>
      <c r="E2005" s="2">
        <f t="shared" si="181"/>
        <v>3.4479465013247612E-2</v>
      </c>
      <c r="F2005" s="2">
        <f t="shared" si="185"/>
        <v>2.451794554872147E-2</v>
      </c>
      <c r="G2005" s="2">
        <f t="shared" si="183"/>
        <v>9.9615194645261418E-3</v>
      </c>
      <c r="H2005" s="2" t="str">
        <f t="shared" si="184"/>
        <v>Sell</v>
      </c>
    </row>
    <row r="2006" spans="1:8" ht="13.5" x14ac:dyDescent="0.25">
      <c r="A2006" s="3">
        <f>TITRES_STAT!B2009</f>
        <v>45695</v>
      </c>
      <c r="B2006" s="5">
        <f>TITRES_STAT!D2009</f>
        <v>5.4598000000000004</v>
      </c>
      <c r="C2006" s="2">
        <f t="shared" si="186"/>
        <v>5.4747167117935431</v>
      </c>
      <c r="D2006" s="2">
        <f t="shared" si="182"/>
        <v>5.4567733281288158</v>
      </c>
      <c r="E2006" s="2">
        <f t="shared" si="181"/>
        <v>1.7943383664727364E-2</v>
      </c>
      <c r="F2006" s="2">
        <f t="shared" si="185"/>
        <v>2.3203033171922651E-2</v>
      </c>
      <c r="G2006" s="2">
        <f t="shared" si="183"/>
        <v>-5.2596495071952874E-3</v>
      </c>
      <c r="H2006" s="2" t="str">
        <f t="shared" si="184"/>
        <v>Hold</v>
      </c>
    </row>
    <row r="2007" spans="1:8" ht="13.5" x14ac:dyDescent="0.25">
      <c r="A2007" s="3">
        <f>TITRES_STAT!B2010</f>
        <v>45698</v>
      </c>
      <c r="B2007" s="5">
        <f>TITRES_STAT!D2010</f>
        <v>5.4598000000000004</v>
      </c>
      <c r="C2007" s="2">
        <f t="shared" si="186"/>
        <v>5.4609295253637677</v>
      </c>
      <c r="D2007" s="2">
        <f t="shared" si="182"/>
        <v>5.4569975260451997</v>
      </c>
      <c r="E2007" s="2">
        <f t="shared" si="181"/>
        <v>3.9319993185680246E-3</v>
      </c>
      <c r="F2007" s="2">
        <f t="shared" si="185"/>
        <v>1.9348826401251726E-2</v>
      </c>
      <c r="G2007" s="2">
        <f t="shared" si="183"/>
        <v>-1.5416827082683701E-2</v>
      </c>
      <c r="H2007" s="2" t="str">
        <f t="shared" si="184"/>
        <v>Hold</v>
      </c>
    </row>
    <row r="2008" spans="1:8" ht="13.5" x14ac:dyDescent="0.25">
      <c r="A2008" s="3">
        <f>TITRES_STAT!B2011</f>
        <v>45699</v>
      </c>
      <c r="B2008" s="5">
        <f>TITRES_STAT!D2011</f>
        <v>5.3944999999999999</v>
      </c>
      <c r="C2008" s="2">
        <f t="shared" si="186"/>
        <v>5.4535711368462652</v>
      </c>
      <c r="D2008" s="2">
        <f t="shared" si="182"/>
        <v>5.4523680796714817</v>
      </c>
      <c r="E2008" s="2">
        <f t="shared" si="181"/>
        <v>1.2030571747834173E-3</v>
      </c>
      <c r="F2008" s="2">
        <f t="shared" si="185"/>
        <v>1.5719672555958065E-2</v>
      </c>
      <c r="G2008" s="2">
        <f t="shared" si="183"/>
        <v>-1.4516615381174647E-2</v>
      </c>
      <c r="H2008" s="2" t="str">
        <f t="shared" si="184"/>
        <v>Hold</v>
      </c>
    </row>
    <row r="2009" spans="1:8" ht="13.5" x14ac:dyDescent="0.25">
      <c r="A2009" s="3">
        <f>TITRES_STAT!B2012</f>
        <v>45700</v>
      </c>
      <c r="B2009" s="5">
        <f>TITRES_STAT!D2012</f>
        <v>5.4410999999999996</v>
      </c>
      <c r="C2009" s="2">
        <f t="shared" si="186"/>
        <v>5.4473448081006861</v>
      </c>
      <c r="D2009" s="2">
        <f t="shared" si="182"/>
        <v>5.4515334071032235</v>
      </c>
      <c r="E2009" s="2">
        <f t="shared" si="181"/>
        <v>-4.1885990025374298E-3</v>
      </c>
      <c r="F2009" s="2">
        <f t="shared" si="185"/>
        <v>1.1738018244258967E-2</v>
      </c>
      <c r="G2009" s="2">
        <f t="shared" si="183"/>
        <v>-1.5926617246796396E-2</v>
      </c>
      <c r="H2009" s="2" t="str">
        <f t="shared" si="184"/>
        <v>Hold</v>
      </c>
    </row>
    <row r="2010" spans="1:8" ht="13.5" x14ac:dyDescent="0.25">
      <c r="A2010" s="3">
        <f>TITRES_STAT!B2013</f>
        <v>45701</v>
      </c>
      <c r="B2010" s="5">
        <f>TITRES_STAT!D2013</f>
        <v>5.4318</v>
      </c>
      <c r="C2010" s="2">
        <f t="shared" si="186"/>
        <v>5.442076376085196</v>
      </c>
      <c r="D2010" s="2">
        <f t="shared" si="182"/>
        <v>5.4500716732437251</v>
      </c>
      <c r="E2010" s="2">
        <f t="shared" si="181"/>
        <v>-7.9952971585290911E-3</v>
      </c>
      <c r="F2010" s="2">
        <f t="shared" si="185"/>
        <v>7.7913551637013561E-3</v>
      </c>
      <c r="G2010" s="2">
        <f t="shared" si="183"/>
        <v>-1.5786652322230449E-2</v>
      </c>
      <c r="H2010" s="2" t="str">
        <f t="shared" si="184"/>
        <v>Hold</v>
      </c>
    </row>
    <row r="2011" spans="1:8" ht="13.5" x14ac:dyDescent="0.25">
      <c r="A2011" s="3">
        <f>TITRES_STAT!B2014</f>
        <v>45702</v>
      </c>
      <c r="B2011" s="5">
        <f>TITRES_STAT!D2014</f>
        <v>5.4318</v>
      </c>
      <c r="C2011" s="2">
        <f t="shared" si="186"/>
        <v>5.4376184720720886</v>
      </c>
      <c r="D2011" s="2">
        <f t="shared" si="182"/>
        <v>5.4487182159664123</v>
      </c>
      <c r="E2011" s="2">
        <f t="shared" si="181"/>
        <v>-1.1099743894323666E-2</v>
      </c>
      <c r="F2011" s="2">
        <f t="shared" si="185"/>
        <v>4.0131353520963522E-3</v>
      </c>
      <c r="G2011" s="2">
        <f t="shared" si="183"/>
        <v>-1.5112879246420019E-2</v>
      </c>
      <c r="H2011" s="2" t="str">
        <f t="shared" si="184"/>
        <v>Hold</v>
      </c>
    </row>
    <row r="2012" spans="1:8" ht="13.5" x14ac:dyDescent="0.25">
      <c r="A2012" s="3">
        <f>TITRES_STAT!B2015</f>
        <v>45705</v>
      </c>
      <c r="B2012" s="5">
        <f>TITRES_STAT!D2015</f>
        <v>5.4131</v>
      </c>
      <c r="C2012" s="2">
        <f t="shared" si="186"/>
        <v>5.4338463994456134</v>
      </c>
      <c r="D2012" s="2">
        <f t="shared" si="182"/>
        <v>5.4460798295985295</v>
      </c>
      <c r="E2012" s="2">
        <f t="shared" ref="E2012:E2075" si="187">C2012-D2012</f>
        <v>-1.2233430152916114E-2</v>
      </c>
      <c r="F2012" s="2">
        <f t="shared" si="185"/>
        <v>7.6382225109385875E-4</v>
      </c>
      <c r="G2012" s="2">
        <f t="shared" si="183"/>
        <v>-1.2997252404009972E-2</v>
      </c>
      <c r="H2012" s="2" t="str">
        <f t="shared" si="184"/>
        <v>Hold</v>
      </c>
    </row>
    <row r="2013" spans="1:8" ht="13.5" x14ac:dyDescent="0.25">
      <c r="A2013" s="3">
        <f>TITRES_STAT!B2016</f>
        <v>45706</v>
      </c>
      <c r="B2013" s="5">
        <f>TITRES_STAT!D2016</f>
        <v>5.4970999999999997</v>
      </c>
      <c r="C2013" s="2">
        <f t="shared" si="186"/>
        <v>5.4435777226078264</v>
      </c>
      <c r="D2013" s="2">
        <f t="shared" ref="D2013:D2076" si="188">$D$4*B2013+(1-$D$4)*D2012</f>
        <v>5.4498591014801203</v>
      </c>
      <c r="E2013" s="2">
        <f t="shared" si="187"/>
        <v>-6.2813788722939634E-3</v>
      </c>
      <c r="F2013" s="2">
        <f t="shared" si="185"/>
        <v>-6.4521797358370564E-4</v>
      </c>
      <c r="G2013" s="2">
        <f t="shared" si="183"/>
        <v>-5.6361608987102576E-3</v>
      </c>
      <c r="H2013" s="2" t="str">
        <f t="shared" si="184"/>
        <v>Hold</v>
      </c>
    </row>
    <row r="2014" spans="1:8" ht="13.5" x14ac:dyDescent="0.25">
      <c r="A2014" s="3">
        <f>TITRES_STAT!B2017</f>
        <v>45707</v>
      </c>
      <c r="B2014" s="5">
        <f>TITRES_STAT!D2017</f>
        <v>5.5065</v>
      </c>
      <c r="C2014" s="2">
        <f t="shared" si="186"/>
        <v>5.4518119191296988</v>
      </c>
      <c r="D2014" s="2">
        <f t="shared" si="188"/>
        <v>5.4540547235927033</v>
      </c>
      <c r="E2014" s="2">
        <f t="shared" si="187"/>
        <v>-2.2428044630045108E-3</v>
      </c>
      <c r="F2014" s="2">
        <f t="shared" si="185"/>
        <v>-9.6473527146786662E-4</v>
      </c>
      <c r="G2014" s="2">
        <f t="shared" si="183"/>
        <v>-1.2780691915366441E-3</v>
      </c>
      <c r="H2014" s="2" t="str">
        <f t="shared" si="184"/>
        <v>Hold</v>
      </c>
    </row>
    <row r="2015" spans="1:8" ht="13.5" x14ac:dyDescent="0.25">
      <c r="A2015" s="3">
        <f>TITRES_STAT!B2018</f>
        <v>45708</v>
      </c>
      <c r="B2015" s="5">
        <f>TITRES_STAT!D2018</f>
        <v>5.4970999999999997</v>
      </c>
      <c r="C2015" s="2">
        <f t="shared" si="186"/>
        <v>5.45591777772513</v>
      </c>
      <c r="D2015" s="2">
        <f t="shared" si="188"/>
        <v>5.4572432625858358</v>
      </c>
      <c r="E2015" s="2">
        <f t="shared" si="187"/>
        <v>-1.3254848607058278E-3</v>
      </c>
      <c r="F2015" s="2">
        <f t="shared" si="185"/>
        <v>-1.0368851893154589E-3</v>
      </c>
      <c r="G2015" s="2">
        <f t="shared" si="183"/>
        <v>-2.8859967139036893E-4</v>
      </c>
      <c r="H2015" s="2" t="str">
        <f t="shared" si="184"/>
        <v>Hold</v>
      </c>
    </row>
    <row r="2016" spans="1:8" ht="13.5" x14ac:dyDescent="0.25">
      <c r="A2016" s="3">
        <f>TITRES_STAT!B2019</f>
        <v>45709</v>
      </c>
      <c r="B2016" s="5">
        <f>TITRES_STAT!D2019</f>
        <v>5.4878</v>
      </c>
      <c r="C2016" s="2">
        <f t="shared" si="186"/>
        <v>5.4565150426904951</v>
      </c>
      <c r="D2016" s="2">
        <f t="shared" si="188"/>
        <v>5.4595067246165154</v>
      </c>
      <c r="E2016" s="2">
        <f t="shared" si="187"/>
        <v>-2.9916819260202843E-3</v>
      </c>
      <c r="F2016" s="2">
        <f t="shared" si="185"/>
        <v>-1.4278445366564241E-3</v>
      </c>
      <c r="G2016" s="2">
        <f t="shared" si="183"/>
        <v>-1.5638373893638602E-3</v>
      </c>
      <c r="H2016" s="2" t="str">
        <f t="shared" si="184"/>
        <v>Hold</v>
      </c>
    </row>
    <row r="2017" spans="1:8" ht="13.5" x14ac:dyDescent="0.25">
      <c r="A2017" s="3">
        <f>TITRES_STAT!B2020</f>
        <v>45712</v>
      </c>
      <c r="B2017" s="5">
        <f>TITRES_STAT!D2020</f>
        <v>5.4318</v>
      </c>
      <c r="C2017" s="2">
        <f t="shared" si="186"/>
        <v>5.4570204207381119</v>
      </c>
      <c r="D2017" s="2">
        <f t="shared" si="188"/>
        <v>5.4574543746449216</v>
      </c>
      <c r="E2017" s="2">
        <f t="shared" si="187"/>
        <v>-4.3395390680966983E-4</v>
      </c>
      <c r="F2017" s="2">
        <f t="shared" si="185"/>
        <v>-1.2290664106870733E-3</v>
      </c>
      <c r="G2017" s="2">
        <f t="shared" si="183"/>
        <v>7.9511250387740351E-4</v>
      </c>
      <c r="H2017" s="2" t="str">
        <f t="shared" si="184"/>
        <v>Sell</v>
      </c>
    </row>
    <row r="2018" spans="1:8" ht="13.5" x14ac:dyDescent="0.25">
      <c r="A2018" s="3">
        <f>TITRES_STAT!B2021</f>
        <v>45713</v>
      </c>
      <c r="B2018" s="5">
        <f>TITRES_STAT!D2021</f>
        <v>5.5251000000000001</v>
      </c>
      <c r="C2018" s="2">
        <f t="shared" si="186"/>
        <v>5.4474018944707101</v>
      </c>
      <c r="D2018" s="2">
        <f t="shared" si="188"/>
        <v>5.4624651617082609</v>
      </c>
      <c r="E2018" s="2">
        <f t="shared" si="187"/>
        <v>-1.5063267237550804E-2</v>
      </c>
      <c r="F2018" s="2">
        <f t="shared" si="185"/>
        <v>-3.9959065760598201E-3</v>
      </c>
      <c r="G2018" s="2">
        <f t="shared" si="183"/>
        <v>-1.1067360661490984E-2</v>
      </c>
      <c r="H2018" s="2" t="str">
        <f t="shared" si="184"/>
        <v>Hold</v>
      </c>
    </row>
    <row r="2019" spans="1:8" ht="13.5" x14ac:dyDescent="0.25">
      <c r="A2019" s="3">
        <f>TITRES_STAT!B2022</f>
        <v>45714</v>
      </c>
      <c r="B2019" s="5">
        <f>TITRES_STAT!D2022</f>
        <v>5.8144999999999998</v>
      </c>
      <c r="C2019" s="2">
        <f t="shared" si="186"/>
        <v>5.4464323722444465</v>
      </c>
      <c r="D2019" s="2">
        <f t="shared" si="188"/>
        <v>5.4885418163965376</v>
      </c>
      <c r="E2019" s="2">
        <f t="shared" si="187"/>
        <v>-4.2109444152091058E-2</v>
      </c>
      <c r="F2019" s="2">
        <f t="shared" si="185"/>
        <v>-1.1618614091266069E-2</v>
      </c>
      <c r="G2019" s="2">
        <f t="shared" si="183"/>
        <v>-3.0490830060824987E-2</v>
      </c>
      <c r="H2019" s="2" t="str">
        <f t="shared" si="184"/>
        <v>Hold</v>
      </c>
    </row>
    <row r="2020" spans="1:8" ht="13.5" x14ac:dyDescent="0.25">
      <c r="A2020" s="3">
        <f>TITRES_STAT!B2023</f>
        <v>45715</v>
      </c>
      <c r="B2020" s="5">
        <f>TITRES_STAT!D2023</f>
        <v>6.1318000000000001</v>
      </c>
      <c r="C2020" s="2">
        <f t="shared" si="186"/>
        <v>5.4441812380529928</v>
      </c>
      <c r="D2020" s="2">
        <f t="shared" si="188"/>
        <v>5.536190570737535</v>
      </c>
      <c r="E2020" s="2">
        <f t="shared" si="187"/>
        <v>-9.2009332684542144E-2</v>
      </c>
      <c r="F2020" s="2">
        <f t="shared" si="185"/>
        <v>-2.7696757809921285E-2</v>
      </c>
      <c r="G2020" s="2">
        <f t="shared" ref="G2020:G2083" si="189">E2020-F2020</f>
        <v>-6.4312574874620859E-2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45716</v>
      </c>
      <c r="B2021" s="5">
        <f>TITRES_STAT!D2024</f>
        <v>6.0198</v>
      </c>
      <c r="C2021" s="2">
        <f t="shared" si="186"/>
        <v>5.4422764321986863</v>
      </c>
      <c r="D2021" s="2">
        <f t="shared" si="188"/>
        <v>5.5720134914236432</v>
      </c>
      <c r="E2021" s="2">
        <f t="shared" si="187"/>
        <v>-0.12973705922495693</v>
      </c>
      <c r="F2021" s="2">
        <f t="shared" ref="F2021:F2084" si="191">(E2021*(2/(10)))+((1-(2/10))*F2020)</f>
        <v>-4.8104818092928416E-2</v>
      </c>
      <c r="G2021" s="2">
        <f t="shared" si="189"/>
        <v>-8.1632241132028521E-2</v>
      </c>
      <c r="H2021" s="2" t="str">
        <f t="shared" si="190"/>
        <v>Hold</v>
      </c>
    </row>
    <row r="2022" spans="1:8" ht="13.5" x14ac:dyDescent="0.25">
      <c r="A2022" s="3">
        <f>TITRES_STAT!B2025</f>
        <v>45719</v>
      </c>
      <c r="B2022" s="5">
        <f>TITRES_STAT!D2025</f>
        <v>5.9730999999999996</v>
      </c>
      <c r="C2022" s="2">
        <f t="shared" si="186"/>
        <v>5.4377877503219656</v>
      </c>
      <c r="D2022" s="2">
        <f t="shared" si="188"/>
        <v>5.6017236031700399</v>
      </c>
      <c r="E2022" s="2">
        <f t="shared" si="187"/>
        <v>-0.16393585284807433</v>
      </c>
      <c r="F2022" s="2">
        <f t="shared" si="191"/>
        <v>-7.1271025043957603E-2</v>
      </c>
      <c r="G2022" s="2">
        <f t="shared" si="189"/>
        <v>-9.2664827804116723E-2</v>
      </c>
      <c r="H2022" s="2" t="str">
        <f t="shared" si="190"/>
        <v>Hold</v>
      </c>
    </row>
    <row r="2023" spans="1:8" ht="13.5" x14ac:dyDescent="0.25">
      <c r="A2023" s="3">
        <f>TITRES_STAT!B2026</f>
        <v>45720</v>
      </c>
      <c r="B2023" s="5">
        <f>TITRES_STAT!D2026</f>
        <v>6.0105000000000004</v>
      </c>
      <c r="C2023" s="2">
        <f t="shared" si="186"/>
        <v>5.446912711810894</v>
      </c>
      <c r="D2023" s="2">
        <f t="shared" si="188"/>
        <v>5.6320033362685553</v>
      </c>
      <c r="E2023" s="2">
        <f t="shared" si="187"/>
        <v>-0.18509062445766133</v>
      </c>
      <c r="F2023" s="2">
        <f t="shared" si="191"/>
        <v>-9.4034944926698366E-2</v>
      </c>
      <c r="G2023" s="2">
        <f t="shared" si="189"/>
        <v>-9.1055679530962969E-2</v>
      </c>
      <c r="H2023" s="2" t="str">
        <f t="shared" si="190"/>
        <v>Hold</v>
      </c>
    </row>
    <row r="2024" spans="1:8" ht="13.5" x14ac:dyDescent="0.25">
      <c r="A2024" s="3">
        <f>TITRES_STAT!B2027</f>
        <v>45721</v>
      </c>
      <c r="B2024" s="5">
        <f>TITRES_STAT!D2027</f>
        <v>6.0198</v>
      </c>
      <c r="C2024" s="2">
        <f t="shared" si="186"/>
        <v>5.4560799869169099</v>
      </c>
      <c r="D2024" s="2">
        <f t="shared" si="188"/>
        <v>5.6607290150634775</v>
      </c>
      <c r="E2024" s="2">
        <f t="shared" si="187"/>
        <v>-0.2046490281465676</v>
      </c>
      <c r="F2024" s="2">
        <f t="shared" si="191"/>
        <v>-0.11615776157067223</v>
      </c>
      <c r="G2024" s="2">
        <f t="shared" si="189"/>
        <v>-8.8491266575895372E-2</v>
      </c>
      <c r="H2024" s="2" t="str">
        <f t="shared" si="190"/>
        <v>Hold</v>
      </c>
    </row>
    <row r="2025" spans="1:8" ht="13.5" x14ac:dyDescent="0.25">
      <c r="A2025" s="3">
        <f>TITRES_STAT!B2028</f>
        <v>45722</v>
      </c>
      <c r="B2025" s="5">
        <f>TITRES_STAT!D2028</f>
        <v>5.7957999999999998</v>
      </c>
      <c r="C2025" s="2">
        <f t="shared" si="186"/>
        <v>5.4623907581604616</v>
      </c>
      <c r="D2025" s="2">
        <f t="shared" si="188"/>
        <v>5.6707342732069232</v>
      </c>
      <c r="E2025" s="2">
        <f t="shared" si="187"/>
        <v>-0.20834351504646165</v>
      </c>
      <c r="F2025" s="2">
        <f t="shared" si="191"/>
        <v>-0.13459491226583012</v>
      </c>
      <c r="G2025" s="2">
        <f t="shared" si="189"/>
        <v>-7.3748602780631528E-2</v>
      </c>
      <c r="H2025" s="2" t="str">
        <f t="shared" si="190"/>
        <v>Hold</v>
      </c>
    </row>
    <row r="2026" spans="1:8" ht="13.5" x14ac:dyDescent="0.25">
      <c r="A2026" s="3">
        <f>TITRES_STAT!B2029</f>
        <v>45723</v>
      </c>
      <c r="B2026" s="5">
        <f>TITRES_STAT!D2029</f>
        <v>6.0198</v>
      </c>
      <c r="C2026" s="2">
        <f t="shared" si="186"/>
        <v>5.4662998722896212</v>
      </c>
      <c r="D2026" s="2">
        <f t="shared" si="188"/>
        <v>5.6965909937101138</v>
      </c>
      <c r="E2026" s="2">
        <f t="shared" si="187"/>
        <v>-0.23029112142049257</v>
      </c>
      <c r="F2026" s="2">
        <f t="shared" si="191"/>
        <v>-0.15373415409676261</v>
      </c>
      <c r="G2026" s="2">
        <f t="shared" si="189"/>
        <v>-7.6556967323729963E-2</v>
      </c>
      <c r="H2026" s="2" t="str">
        <f t="shared" si="190"/>
        <v>Hold</v>
      </c>
    </row>
    <row r="2027" spans="1:8" ht="13.5" x14ac:dyDescent="0.25">
      <c r="A2027" s="3">
        <f>TITRES_STAT!B2030</f>
        <v>45726</v>
      </c>
      <c r="B2027" s="5">
        <f>TITRES_STAT!D2030</f>
        <v>5.9638</v>
      </c>
      <c r="C2027" s="2">
        <f t="shared" si="186"/>
        <v>5.4609921996296791</v>
      </c>
      <c r="D2027" s="2">
        <f t="shared" si="188"/>
        <v>5.7163842534352902</v>
      </c>
      <c r="E2027" s="2">
        <f t="shared" si="187"/>
        <v>-0.25539205380561114</v>
      </c>
      <c r="F2027" s="2">
        <f t="shared" si="191"/>
        <v>-0.17406573403853232</v>
      </c>
      <c r="G2027" s="2">
        <f t="shared" si="189"/>
        <v>-8.1326319767078825E-2</v>
      </c>
      <c r="H2027" s="2" t="str">
        <f t="shared" si="190"/>
        <v>Hold</v>
      </c>
    </row>
    <row r="2028" spans="1:8" ht="13.5" x14ac:dyDescent="0.25">
      <c r="A2028" s="3">
        <f>TITRES_STAT!B2031</f>
        <v>45727</v>
      </c>
      <c r="B2028" s="5">
        <f>TITRES_STAT!D2031</f>
        <v>5.9730999999999996</v>
      </c>
      <c r="C2028" s="2">
        <f t="shared" si="186"/>
        <v>5.4708549381481903</v>
      </c>
      <c r="D2028" s="2">
        <f t="shared" si="188"/>
        <v>5.735400234662305</v>
      </c>
      <c r="E2028" s="2">
        <f t="shared" si="187"/>
        <v>-0.26454529651411463</v>
      </c>
      <c r="F2028" s="2">
        <f t="shared" si="191"/>
        <v>-0.19216164653364881</v>
      </c>
      <c r="G2028" s="2">
        <f t="shared" si="189"/>
        <v>-7.2383649980465814E-2</v>
      </c>
      <c r="H2028" s="2" t="str">
        <f t="shared" si="190"/>
        <v>Hold</v>
      </c>
    </row>
    <row r="2029" spans="1:8" ht="13.5" x14ac:dyDescent="0.25">
      <c r="A2029" s="3">
        <f>TITRES_STAT!B2032</f>
        <v>45728</v>
      </c>
      <c r="B2029" s="5">
        <f>TITRES_STAT!D2032</f>
        <v>5.9730999999999996</v>
      </c>
      <c r="C2029" s="2">
        <f t="shared" si="186"/>
        <v>5.5237234092023151</v>
      </c>
      <c r="D2029" s="2">
        <f t="shared" si="188"/>
        <v>5.753007624687319</v>
      </c>
      <c r="E2029" s="2">
        <f t="shared" si="187"/>
        <v>-0.22928421548500388</v>
      </c>
      <c r="F2029" s="2">
        <f t="shared" si="191"/>
        <v>-0.19958616032391985</v>
      </c>
      <c r="G2029" s="2">
        <f t="shared" si="189"/>
        <v>-2.9698055161084036E-2</v>
      </c>
      <c r="H2029" s="2" t="str">
        <f t="shared" si="190"/>
        <v>Hold</v>
      </c>
    </row>
    <row r="2030" spans="1:8" ht="13.5" x14ac:dyDescent="0.25">
      <c r="A2030" s="3">
        <f>TITRES_STAT!B2033</f>
        <v>45729</v>
      </c>
      <c r="B2030" s="5">
        <f>TITRES_STAT!D2033</f>
        <v>6.0944000000000003</v>
      </c>
      <c r="C2030" s="2">
        <f t="shared" si="186"/>
        <v>5.6172736539404209</v>
      </c>
      <c r="D2030" s="2">
        <f t="shared" si="188"/>
        <v>5.7782959487845549</v>
      </c>
      <c r="E2030" s="2">
        <f t="shared" si="187"/>
        <v>-0.161022294844134</v>
      </c>
      <c r="F2030" s="2">
        <f t="shared" si="191"/>
        <v>-0.19187338722796271</v>
      </c>
      <c r="G2030" s="2">
        <f t="shared" si="189"/>
        <v>3.0851092383828715E-2</v>
      </c>
      <c r="H2030" s="2" t="str">
        <f t="shared" si="190"/>
        <v>Sell</v>
      </c>
    </row>
    <row r="2031" spans="1:8" ht="13.5" x14ac:dyDescent="0.25">
      <c r="A2031" s="3">
        <f>TITRES_STAT!B2034</f>
        <v>45730</v>
      </c>
      <c r="B2031" s="5">
        <f>TITRES_STAT!D2034</f>
        <v>6.1037999999999997</v>
      </c>
      <c r="C2031" s="2">
        <f t="shared" si="186"/>
        <v>5.6792007841034335</v>
      </c>
      <c r="D2031" s="2">
        <f t="shared" si="188"/>
        <v>5.8024073599856987</v>
      </c>
      <c r="E2031" s="2">
        <f t="shared" si="187"/>
        <v>-0.12320657588226513</v>
      </c>
      <c r="F2031" s="2">
        <f t="shared" si="191"/>
        <v>-0.1781400249588232</v>
      </c>
      <c r="G2031" s="2">
        <f t="shared" si="189"/>
        <v>5.4933449076558061E-2</v>
      </c>
      <c r="H2031" s="2" t="str">
        <f t="shared" si="190"/>
        <v>Sell</v>
      </c>
    </row>
    <row r="2032" spans="1:8" ht="13.5" x14ac:dyDescent="0.25">
      <c r="A2032" s="3">
        <f>TITRES_STAT!B2035</f>
        <v>45733</v>
      </c>
      <c r="B2032" s="5">
        <f>TITRES_STAT!D2035</f>
        <v>6.1037999999999997</v>
      </c>
      <c r="C2032" s="2">
        <f t="shared" si="186"/>
        <v>5.7244160480875204</v>
      </c>
      <c r="D2032" s="2">
        <f t="shared" si="188"/>
        <v>5.8247327407274989</v>
      </c>
      <c r="E2032" s="2">
        <f t="shared" si="187"/>
        <v>-0.10031669263997856</v>
      </c>
      <c r="F2032" s="2">
        <f t="shared" si="191"/>
        <v>-0.16257535849505428</v>
      </c>
      <c r="G2032" s="2">
        <f t="shared" si="189"/>
        <v>6.2258665855075723E-2</v>
      </c>
      <c r="H2032" s="2" t="str">
        <f t="shared" si="190"/>
        <v>Sell</v>
      </c>
    </row>
    <row r="2033" spans="1:8" ht="13.5" x14ac:dyDescent="0.25">
      <c r="A2033" s="3">
        <f>TITRES_STAT!B2036</f>
        <v>45734</v>
      </c>
      <c r="B2033" s="5">
        <f>TITRES_STAT!D2036</f>
        <v>6.2064000000000004</v>
      </c>
      <c r="C2033" s="2">
        <f t="shared" si="186"/>
        <v>5.7684289637663628</v>
      </c>
      <c r="D2033" s="2">
        <f t="shared" si="188"/>
        <v>5.853004389562499</v>
      </c>
      <c r="E2033" s="2">
        <f t="shared" si="187"/>
        <v>-8.4575425796136194E-2</v>
      </c>
      <c r="F2033" s="2">
        <f t="shared" si="191"/>
        <v>-0.14697537195527066</v>
      </c>
      <c r="G2033" s="2">
        <f t="shared" si="189"/>
        <v>6.2399946159134467E-2</v>
      </c>
      <c r="H2033" s="2" t="str">
        <f t="shared" si="190"/>
        <v>Sell</v>
      </c>
    </row>
    <row r="2034" spans="1:8" ht="13.5" x14ac:dyDescent="0.25">
      <c r="A2034" s="3">
        <f>TITRES_STAT!B2037</f>
        <v>45735</v>
      </c>
      <c r="B2034" s="5">
        <f>TITRES_STAT!D2037</f>
        <v>6.3464</v>
      </c>
      <c r="C2034" s="2">
        <f t="shared" si="186"/>
        <v>5.8071014308792304</v>
      </c>
      <c r="D2034" s="2">
        <f t="shared" si="188"/>
        <v>5.8895522125578701</v>
      </c>
      <c r="E2034" s="2">
        <f t="shared" si="187"/>
        <v>-8.2450781678639729E-2</v>
      </c>
      <c r="F2034" s="2">
        <f t="shared" si="191"/>
        <v>-0.13407045389994449</v>
      </c>
      <c r="G2034" s="2">
        <f t="shared" si="189"/>
        <v>5.1619672221304758E-2</v>
      </c>
      <c r="H2034" s="2" t="str">
        <f t="shared" si="190"/>
        <v>Sell</v>
      </c>
    </row>
    <row r="2035" spans="1:8" ht="13.5" x14ac:dyDescent="0.25">
      <c r="A2035" s="3">
        <f>TITRES_STAT!B2038</f>
        <v>45737</v>
      </c>
      <c r="B2035" s="5">
        <f>TITRES_STAT!D2038</f>
        <v>6.3371000000000004</v>
      </c>
      <c r="C2035" s="2">
        <f t="shared" si="186"/>
        <v>5.8053627492055027</v>
      </c>
      <c r="D2035" s="2">
        <f t="shared" si="188"/>
        <v>5.9227039005165469</v>
      </c>
      <c r="E2035" s="2">
        <f t="shared" si="187"/>
        <v>-0.11734115131104428</v>
      </c>
      <c r="F2035" s="2">
        <f t="shared" si="191"/>
        <v>-0.13072459338216447</v>
      </c>
      <c r="G2035" s="2">
        <f t="shared" si="189"/>
        <v>1.3383442071120188E-2</v>
      </c>
      <c r="H2035" s="2" t="str">
        <f t="shared" si="190"/>
        <v>Sell</v>
      </c>
    </row>
    <row r="2036" spans="1:8" ht="13.5" x14ac:dyDescent="0.25">
      <c r="A2036" s="3">
        <f>TITRES_STAT!B2039</f>
        <v>45740</v>
      </c>
      <c r="B2036" s="5">
        <f>TITRES_STAT!D2039</f>
        <v>6.2904</v>
      </c>
      <c r="C2036" s="2">
        <f t="shared" si="186"/>
        <v>5.8383530954815797</v>
      </c>
      <c r="D2036" s="2">
        <f t="shared" si="188"/>
        <v>5.9499406486264323</v>
      </c>
      <c r="E2036" s="2">
        <f t="shared" si="187"/>
        <v>-0.11158755314485269</v>
      </c>
      <c r="F2036" s="2">
        <f t="shared" si="191"/>
        <v>-0.12689718533470212</v>
      </c>
      <c r="G2036" s="2">
        <f t="shared" si="189"/>
        <v>1.5309632189849431E-2</v>
      </c>
      <c r="H2036" s="2" t="str">
        <f t="shared" si="190"/>
        <v>Sell</v>
      </c>
    </row>
    <row r="2037" spans="1:8" ht="13.5" x14ac:dyDescent="0.25">
      <c r="A2037" s="3">
        <f>TITRES_STAT!B2040</f>
        <v>45741</v>
      </c>
      <c r="B2037" s="5">
        <f>TITRES_STAT!D2040</f>
        <v>6.2530999999999999</v>
      </c>
      <c r="C2037" s="2">
        <f t="shared" si="186"/>
        <v>5.8576526192536447</v>
      </c>
      <c r="D2037" s="2">
        <f t="shared" si="188"/>
        <v>5.9723968968763259</v>
      </c>
      <c r="E2037" s="2">
        <f t="shared" si="187"/>
        <v>-0.11474427762268125</v>
      </c>
      <c r="F2037" s="2">
        <f t="shared" si="191"/>
        <v>-0.12446660379229796</v>
      </c>
      <c r="G2037" s="2">
        <f t="shared" si="189"/>
        <v>9.7223261696167129E-3</v>
      </c>
      <c r="H2037" s="2" t="str">
        <f t="shared" si="190"/>
        <v>Sell</v>
      </c>
    </row>
    <row r="2038" spans="1:8" ht="13.5" x14ac:dyDescent="0.25">
      <c r="A2038" s="3">
        <f>TITRES_STAT!B2041</f>
        <v>45742</v>
      </c>
      <c r="B2038" s="5">
        <f>TITRES_STAT!D2041</f>
        <v>6.3277999999999999</v>
      </c>
      <c r="C2038" s="2">
        <f t="shared" si="186"/>
        <v>5.875413754753084</v>
      </c>
      <c r="D2038" s="2">
        <f t="shared" si="188"/>
        <v>5.9987230526632649</v>
      </c>
      <c r="E2038" s="2">
        <f t="shared" si="187"/>
        <v>-0.12330929791018086</v>
      </c>
      <c r="F2038" s="2">
        <f t="shared" si="191"/>
        <v>-0.12423514261587455</v>
      </c>
      <c r="G2038" s="2">
        <f t="shared" si="189"/>
        <v>9.2584470569369304E-4</v>
      </c>
      <c r="H2038" s="2" t="str">
        <f t="shared" si="190"/>
        <v>Sell</v>
      </c>
    </row>
    <row r="2039" spans="1:8" ht="13.5" x14ac:dyDescent="0.25">
      <c r="A2039" s="3">
        <f>TITRES_STAT!B2042</f>
        <v>45743</v>
      </c>
      <c r="B2039" s="5">
        <f>TITRES_STAT!D2042</f>
        <v>6.2343999999999999</v>
      </c>
      <c r="C2039" s="2">
        <f t="shared" si="186"/>
        <v>5.8904424078679938</v>
      </c>
      <c r="D2039" s="2">
        <f t="shared" si="188"/>
        <v>6.0161806043178379</v>
      </c>
      <c r="E2039" s="2">
        <f t="shared" si="187"/>
        <v>-0.12573819644984408</v>
      </c>
      <c r="F2039" s="2">
        <f t="shared" si="191"/>
        <v>-0.12453575338266847</v>
      </c>
      <c r="G2039" s="2">
        <f t="shared" si="189"/>
        <v>-1.2024430671756098E-3</v>
      </c>
      <c r="H2039" s="2" t="str">
        <f t="shared" si="190"/>
        <v>Hold</v>
      </c>
    </row>
    <row r="2040" spans="1:8" ht="13.5" x14ac:dyDescent="0.25">
      <c r="A2040" s="3">
        <f>TITRES_STAT!B2043</f>
        <v>45744</v>
      </c>
      <c r="B2040" s="5">
        <f>TITRES_STAT!D2043</f>
        <v>6.0664999999999996</v>
      </c>
      <c r="C2040" s="2">
        <f t="shared" si="186"/>
        <v>5.921820498965225</v>
      </c>
      <c r="D2040" s="2">
        <f t="shared" si="188"/>
        <v>6.019907966960961</v>
      </c>
      <c r="E2040" s="2">
        <f t="shared" si="187"/>
        <v>-9.8087467995735977E-2</v>
      </c>
      <c r="F2040" s="2">
        <f t="shared" si="191"/>
        <v>-0.11924609630528196</v>
      </c>
      <c r="G2040" s="2">
        <f t="shared" si="189"/>
        <v>2.1158628309545985E-2</v>
      </c>
      <c r="H2040" s="2" t="str">
        <f t="shared" si="190"/>
        <v>Sell</v>
      </c>
    </row>
    <row r="2041" spans="1:8" ht="13.5" x14ac:dyDescent="0.25">
      <c r="A2041" s="3">
        <f>TITRES_STAT!B2044</f>
        <v>45749</v>
      </c>
      <c r="B2041" s="5">
        <f>TITRES_STAT!D2044</f>
        <v>6.1597999999999997</v>
      </c>
      <c r="C2041" s="2">
        <f t="shared" si="186"/>
        <v>5.9498173452782677</v>
      </c>
      <c r="D2041" s="2">
        <f t="shared" si="188"/>
        <v>6.0302703397786672</v>
      </c>
      <c r="E2041" s="2">
        <f t="shared" si="187"/>
        <v>-8.0452994500399555E-2</v>
      </c>
      <c r="F2041" s="2">
        <f t="shared" si="191"/>
        <v>-0.11148747594430548</v>
      </c>
      <c r="G2041" s="2">
        <f t="shared" si="189"/>
        <v>3.1034481443905929E-2</v>
      </c>
      <c r="H2041" s="2" t="str">
        <f t="shared" si="190"/>
        <v>Sell</v>
      </c>
    </row>
    <row r="2042" spans="1:8" ht="13.5" x14ac:dyDescent="0.25">
      <c r="A2042" s="3">
        <f>TITRES_STAT!B2045</f>
        <v>45750</v>
      </c>
      <c r="B2042" s="5">
        <f>TITRES_STAT!D2045</f>
        <v>6.2530999999999999</v>
      </c>
      <c r="C2042" s="2">
        <f t="shared" si="186"/>
        <v>5.9735069844662263</v>
      </c>
      <c r="D2042" s="2">
        <f t="shared" si="188"/>
        <v>6.0467762405358023</v>
      </c>
      <c r="E2042" s="2">
        <f t="shared" si="187"/>
        <v>-7.3269256069576016E-2</v>
      </c>
      <c r="F2042" s="2">
        <f t="shared" si="191"/>
        <v>-0.10384383196935959</v>
      </c>
      <c r="G2042" s="2">
        <f t="shared" si="189"/>
        <v>3.0574575899783574E-2</v>
      </c>
      <c r="H2042" s="2" t="str">
        <f t="shared" si="190"/>
        <v>Sell</v>
      </c>
    </row>
    <row r="2043" spans="1:8" ht="13.5" x14ac:dyDescent="0.25">
      <c r="A2043" s="3">
        <f>TITRES_STAT!B2046</f>
        <v>45751</v>
      </c>
      <c r="B2043" s="5">
        <f>TITRES_STAT!D2046</f>
        <v>6.1597999999999997</v>
      </c>
      <c r="C2043" s="2">
        <f t="shared" si="186"/>
        <v>6.0093366791637299</v>
      </c>
      <c r="D2043" s="2">
        <f t="shared" si="188"/>
        <v>6.0551483708664833</v>
      </c>
      <c r="E2043" s="2">
        <f t="shared" si="187"/>
        <v>-4.5811691702753343E-2</v>
      </c>
      <c r="F2043" s="2">
        <f t="shared" si="191"/>
        <v>-9.2237403916038338E-2</v>
      </c>
      <c r="G2043" s="2">
        <f t="shared" si="189"/>
        <v>4.6425712213284995E-2</v>
      </c>
      <c r="H2043" s="2" t="str">
        <f t="shared" si="190"/>
        <v>Sell</v>
      </c>
    </row>
    <row r="2044" spans="1:8" ht="13.5" x14ac:dyDescent="0.25">
      <c r="A2044" s="3">
        <f>TITRES_STAT!B2047</f>
        <v>45754</v>
      </c>
      <c r="B2044" s="5">
        <f>TITRES_STAT!D2047</f>
        <v>6.0664999999999996</v>
      </c>
      <c r="C2044" s="2">
        <f t="shared" si="186"/>
        <v>6.061192574677003</v>
      </c>
      <c r="D2044" s="2">
        <f t="shared" si="188"/>
        <v>6.0559892322837801</v>
      </c>
      <c r="E2044" s="2">
        <f t="shared" si="187"/>
        <v>5.2033423932229539E-3</v>
      </c>
      <c r="F2044" s="2">
        <f t="shared" si="191"/>
        <v>-7.274925465418608E-2</v>
      </c>
      <c r="G2044" s="2">
        <f t="shared" si="189"/>
        <v>7.7952597047409034E-2</v>
      </c>
      <c r="H2044" s="2" t="str">
        <f t="shared" si="190"/>
        <v>Sell</v>
      </c>
    </row>
    <row r="2045" spans="1:8" ht="13.5" x14ac:dyDescent="0.25">
      <c r="A2045" s="3">
        <f>TITRES_STAT!B2048</f>
        <v>45755</v>
      </c>
      <c r="B2045" s="5">
        <f>TITRES_STAT!D2048</f>
        <v>6.0664999999999996</v>
      </c>
      <c r="C2045" s="2">
        <f t="shared" si="186"/>
        <v>6.1036398708805413</v>
      </c>
      <c r="D2045" s="2">
        <f t="shared" si="188"/>
        <v>6.0567678076701661</v>
      </c>
      <c r="E2045" s="2">
        <f t="shared" si="187"/>
        <v>4.6872063210375181E-2</v>
      </c>
      <c r="F2045" s="2">
        <f t="shared" si="191"/>
        <v>-4.8824991081273826E-2</v>
      </c>
      <c r="G2045" s="2">
        <f t="shared" si="189"/>
        <v>9.5697054291649014E-2</v>
      </c>
      <c r="H2045" s="2" t="str">
        <f t="shared" si="190"/>
        <v>Sell</v>
      </c>
    </row>
    <row r="2046" spans="1:8" ht="13.5" x14ac:dyDescent="0.25">
      <c r="A2046" s="3">
        <f>TITRES_STAT!B2049</f>
        <v>45757</v>
      </c>
      <c r="B2046" s="5">
        <f>TITRES_STAT!D2049</f>
        <v>6.0944000000000003</v>
      </c>
      <c r="C2046" s="2">
        <f t="shared" si="186"/>
        <v>6.1323721984373805</v>
      </c>
      <c r="D2046" s="2">
        <f t="shared" si="188"/>
        <v>6.0595553774723756</v>
      </c>
      <c r="E2046" s="2">
        <f t="shared" si="187"/>
        <v>7.2816820965004858E-2</v>
      </c>
      <c r="F2046" s="2">
        <f t="shared" si="191"/>
        <v>-2.4496628672018093E-2</v>
      </c>
      <c r="G2046" s="2">
        <f t="shared" si="189"/>
        <v>9.7313449637022958E-2</v>
      </c>
      <c r="H2046" s="2" t="str">
        <f t="shared" si="190"/>
        <v>Sell</v>
      </c>
    </row>
    <row r="2047" spans="1:8" ht="13.5" x14ac:dyDescent="0.25">
      <c r="A2047" s="3">
        <f>TITRES_STAT!B2050</f>
        <v>45758</v>
      </c>
      <c r="B2047" s="5">
        <f>TITRES_STAT!D2050</f>
        <v>5.9545000000000003</v>
      </c>
      <c r="C2047" s="2">
        <f t="shared" si="186"/>
        <v>6.1509457063700914</v>
      </c>
      <c r="D2047" s="2">
        <f t="shared" si="188"/>
        <v>6.0517734976596076</v>
      </c>
      <c r="E2047" s="2">
        <f t="shared" si="187"/>
        <v>9.9172208710483822E-2</v>
      </c>
      <c r="F2047" s="2">
        <f t="shared" si="191"/>
        <v>2.3713880448229113E-4</v>
      </c>
      <c r="G2047" s="2">
        <f t="shared" si="189"/>
        <v>9.8935069906001538E-2</v>
      </c>
      <c r="H2047" s="2" t="str">
        <f t="shared" si="190"/>
        <v>Sell</v>
      </c>
    </row>
    <row r="2048" spans="1:8" ht="13.5" x14ac:dyDescent="0.25">
      <c r="A2048" s="3">
        <f>TITRES_STAT!B2051</f>
        <v>45761</v>
      </c>
      <c r="B2048" s="5">
        <f>TITRES_STAT!D2051</f>
        <v>6.0477999999999996</v>
      </c>
      <c r="C2048" s="2">
        <f t="shared" si="186"/>
        <v>6.1781540592362312</v>
      </c>
      <c r="D2048" s="2">
        <f t="shared" si="188"/>
        <v>6.0514791644996366</v>
      </c>
      <c r="E2048" s="2">
        <f t="shared" si="187"/>
        <v>0.12667489473659455</v>
      </c>
      <c r="F2048" s="2">
        <f t="shared" si="191"/>
        <v>2.5524689990904743E-2</v>
      </c>
      <c r="G2048" s="2">
        <f t="shared" si="189"/>
        <v>0.10115020474568981</v>
      </c>
      <c r="H2048" s="2" t="str">
        <f t="shared" si="190"/>
        <v>Sell</v>
      </c>
    </row>
    <row r="2049" spans="1:8" ht="13.5" x14ac:dyDescent="0.25">
      <c r="A2049" s="3">
        <f>TITRES_STAT!B2052</f>
        <v>45762</v>
      </c>
      <c r="B2049" s="5">
        <f>TITRES_STAT!D2052</f>
        <v>6.1410999999999998</v>
      </c>
      <c r="C2049" s="2">
        <f t="shared" si="186"/>
        <v>6.1868072808921957</v>
      </c>
      <c r="D2049" s="2">
        <f t="shared" si="188"/>
        <v>6.0581177449070713</v>
      </c>
      <c r="E2049" s="2">
        <f t="shared" si="187"/>
        <v>0.12868953598512434</v>
      </c>
      <c r="F2049" s="2">
        <f t="shared" si="191"/>
        <v>4.6157659189748665E-2</v>
      </c>
      <c r="G2049" s="2">
        <f t="shared" si="189"/>
        <v>8.2531876795375672E-2</v>
      </c>
      <c r="H2049" s="2" t="str">
        <f t="shared" si="190"/>
        <v>Sell</v>
      </c>
    </row>
    <row r="2050" spans="1:8" ht="13.5" x14ac:dyDescent="0.25">
      <c r="A2050" s="3">
        <f>TITRES_STAT!B2053</f>
        <v>45763</v>
      </c>
      <c r="B2050" s="5">
        <f>TITRES_STAT!D2053</f>
        <v>6.0198</v>
      </c>
      <c r="C2050" s="2">
        <f t="shared" si="186"/>
        <v>6.1682984684472419</v>
      </c>
      <c r="D2050" s="2">
        <f t="shared" si="188"/>
        <v>6.0552793934324738</v>
      </c>
      <c r="E2050" s="2">
        <f t="shared" si="187"/>
        <v>0.11301907501476816</v>
      </c>
      <c r="F2050" s="2">
        <f t="shared" si="191"/>
        <v>5.9529942354752563E-2</v>
      </c>
      <c r="G2050" s="2">
        <f t="shared" si="189"/>
        <v>5.3489132660015593E-2</v>
      </c>
      <c r="H2050" s="2" t="str">
        <f t="shared" si="190"/>
        <v>Sell</v>
      </c>
    </row>
    <row r="2051" spans="1:8" ht="13.5" x14ac:dyDescent="0.25">
      <c r="A2051" s="3">
        <f>TITRES_STAT!B2054</f>
        <v>45764</v>
      </c>
      <c r="B2051" s="5">
        <f>TITRES_STAT!D2054</f>
        <v>6.1597999999999997</v>
      </c>
      <c r="C2051" s="2">
        <f t="shared" si="186"/>
        <v>6.1669910117630513</v>
      </c>
      <c r="D2051" s="2">
        <f t="shared" si="188"/>
        <v>6.0630216605856235</v>
      </c>
      <c r="E2051" s="2">
        <f t="shared" si="187"/>
        <v>0.10396935117742778</v>
      </c>
      <c r="F2051" s="2">
        <f t="shared" si="191"/>
        <v>6.841782411928761E-2</v>
      </c>
      <c r="G2051" s="2">
        <f t="shared" si="189"/>
        <v>3.5551527058140173E-2</v>
      </c>
      <c r="H2051" s="2" t="str">
        <f t="shared" si="190"/>
        <v>Sell</v>
      </c>
    </row>
    <row r="2052" spans="1:8" ht="13.5" x14ac:dyDescent="0.25">
      <c r="A2052" s="3">
        <f>TITRES_STAT!B2055</f>
        <v>45765</v>
      </c>
      <c r="B2052" s="5">
        <f>TITRES_STAT!D2055</f>
        <v>6.1783999999999999</v>
      </c>
      <c r="C2052" s="2">
        <f t="shared" si="186"/>
        <v>6.1802385484148896</v>
      </c>
      <c r="D2052" s="2">
        <f t="shared" si="188"/>
        <v>6.0715682042459473</v>
      </c>
      <c r="E2052" s="2">
        <f t="shared" si="187"/>
        <v>0.10867034416894228</v>
      </c>
      <c r="F2052" s="2">
        <f t="shared" si="191"/>
        <v>7.6468328129218555E-2</v>
      </c>
      <c r="G2052" s="2">
        <f t="shared" si="189"/>
        <v>3.2202016039723724E-2</v>
      </c>
      <c r="H2052" s="2" t="str">
        <f t="shared" si="190"/>
        <v>Sell</v>
      </c>
    </row>
    <row r="2053" spans="1:8" ht="13.5" x14ac:dyDescent="0.25">
      <c r="A2053" s="3">
        <f>TITRES_STAT!B2056</f>
        <v>45768</v>
      </c>
      <c r="B2053" s="5">
        <f>TITRES_STAT!D2056</f>
        <v>6.0385</v>
      </c>
      <c r="C2053" s="2">
        <f t="shared" si="186"/>
        <v>6.1770941563510604</v>
      </c>
      <c r="D2053" s="2">
        <f t="shared" si="188"/>
        <v>6.0691187076351367</v>
      </c>
      <c r="E2053" s="2">
        <f t="shared" si="187"/>
        <v>0.10797544871592368</v>
      </c>
      <c r="F2053" s="2">
        <f t="shared" si="191"/>
        <v>8.276975224655958E-2</v>
      </c>
      <c r="G2053" s="2">
        <f t="shared" si="189"/>
        <v>2.5205696469364103E-2</v>
      </c>
      <c r="H2053" s="2" t="str">
        <f t="shared" si="190"/>
        <v>Sell</v>
      </c>
    </row>
    <row r="2054" spans="1:8" ht="13.5" x14ac:dyDescent="0.25">
      <c r="A2054" s="3">
        <f>TITRES_STAT!B2057</f>
        <v>45769</v>
      </c>
      <c r="B2054" s="5">
        <f>TITRES_STAT!D2057</f>
        <v>6.0571000000000002</v>
      </c>
      <c r="C2054" s="2">
        <f t="shared" si="186"/>
        <v>6.1600796707585896</v>
      </c>
      <c r="D2054" s="2">
        <f t="shared" si="188"/>
        <v>6.0682284329954976</v>
      </c>
      <c r="E2054" s="2">
        <f t="shared" si="187"/>
        <v>9.1851237763092008E-2</v>
      </c>
      <c r="F2054" s="2">
        <f t="shared" si="191"/>
        <v>8.4586049349866063E-2</v>
      </c>
      <c r="G2054" s="2">
        <f t="shared" si="189"/>
        <v>7.2651884132259453E-3</v>
      </c>
      <c r="H2054" s="2" t="str">
        <f t="shared" si="190"/>
        <v>Sell</v>
      </c>
    </row>
    <row r="2055" spans="1:8" ht="13.5" x14ac:dyDescent="0.25">
      <c r="A2055" s="3">
        <f>TITRES_STAT!B2058</f>
        <v>45770</v>
      </c>
      <c r="B2055" s="5">
        <f>TITRES_STAT!D2058</f>
        <v>6.0105000000000004</v>
      </c>
      <c r="C2055" s="2">
        <f t="shared" si="186"/>
        <v>6.1456827983341906</v>
      </c>
      <c r="D2055" s="2">
        <f t="shared" si="188"/>
        <v>6.0639522527736087</v>
      </c>
      <c r="E2055" s="2">
        <f t="shared" si="187"/>
        <v>8.1730545560581902E-2</v>
      </c>
      <c r="F2055" s="2">
        <f t="shared" si="191"/>
        <v>8.4014948592009239E-2</v>
      </c>
      <c r="G2055" s="2">
        <f t="shared" si="189"/>
        <v>-2.2844030314273372E-3</v>
      </c>
      <c r="H2055" s="2" t="str">
        <f t="shared" si="190"/>
        <v>Hold</v>
      </c>
    </row>
    <row r="2056" spans="1:8" ht="13.5" x14ac:dyDescent="0.25">
      <c r="A2056" s="3">
        <f>TITRES_STAT!B2059</f>
        <v>45771</v>
      </c>
      <c r="B2056" s="5">
        <f>TITRES_STAT!D2059</f>
        <v>6.0011000000000001</v>
      </c>
      <c r="C2056" s="2">
        <f t="shared" si="186"/>
        <v>6.1377931370520074</v>
      </c>
      <c r="D2056" s="2">
        <f t="shared" si="188"/>
        <v>6.0592965303459341</v>
      </c>
      <c r="E2056" s="2">
        <f t="shared" si="187"/>
        <v>7.849660670607328E-2</v>
      </c>
      <c r="F2056" s="2">
        <f t="shared" si="191"/>
        <v>8.2911280214822053E-2</v>
      </c>
      <c r="G2056" s="2">
        <f t="shared" si="189"/>
        <v>-4.4146735087487732E-3</v>
      </c>
      <c r="H2056" s="2" t="str">
        <f t="shared" si="190"/>
        <v>Hold</v>
      </c>
    </row>
    <row r="2057" spans="1:8" ht="13.5" x14ac:dyDescent="0.25">
      <c r="A2057" s="3">
        <f>TITRES_STAT!B2060</f>
        <v>45772</v>
      </c>
      <c r="B2057" s="5">
        <f>TITRES_STAT!D2060</f>
        <v>5.9264999999999999</v>
      </c>
      <c r="C2057" s="2">
        <f t="shared" si="186"/>
        <v>6.1095941928901603</v>
      </c>
      <c r="D2057" s="2">
        <f t="shared" si="188"/>
        <v>6.0494597503203096</v>
      </c>
      <c r="E2057" s="2">
        <f t="shared" si="187"/>
        <v>6.0134442569850677E-2</v>
      </c>
      <c r="F2057" s="2">
        <f t="shared" si="191"/>
        <v>7.8355912685827783E-2</v>
      </c>
      <c r="G2057" s="2">
        <f t="shared" si="189"/>
        <v>-1.8221470115977106E-2</v>
      </c>
      <c r="H2057" s="2" t="str">
        <f t="shared" si="190"/>
        <v>Hold</v>
      </c>
    </row>
    <row r="2058" spans="1:8" ht="13.5" x14ac:dyDescent="0.25">
      <c r="A2058" s="3">
        <f>TITRES_STAT!B2061</f>
        <v>45775</v>
      </c>
      <c r="B2058" s="5">
        <f>TITRES_STAT!D2061</f>
        <v>6.0011000000000001</v>
      </c>
      <c r="C2058" s="2">
        <f t="shared" si="186"/>
        <v>6.1000873939839817</v>
      </c>
      <c r="D2058" s="2">
        <f t="shared" si="188"/>
        <v>6.0458775465928793</v>
      </c>
      <c r="E2058" s="2">
        <f t="shared" si="187"/>
        <v>5.420984739110235E-2</v>
      </c>
      <c r="F2058" s="2">
        <f t="shared" si="191"/>
        <v>7.3526699626882699E-2</v>
      </c>
      <c r="G2058" s="2">
        <f t="shared" si="189"/>
        <v>-1.9316852235780349E-2</v>
      </c>
      <c r="H2058" s="2" t="str">
        <f t="shared" si="190"/>
        <v>Hold</v>
      </c>
    </row>
    <row r="2059" spans="1:8" ht="13.5" x14ac:dyDescent="0.25">
      <c r="A2059" s="3">
        <f>TITRES_STAT!B2062</f>
        <v>45776</v>
      </c>
      <c r="B2059" s="5">
        <f>TITRES_STAT!D2062</f>
        <v>5.9730999999999996</v>
      </c>
      <c r="C2059" s="2">
        <f t="shared" si="186"/>
        <v>6.1063970256787536</v>
      </c>
      <c r="D2059" s="2">
        <f t="shared" si="188"/>
        <v>6.0404866172156284</v>
      </c>
      <c r="E2059" s="2">
        <f t="shared" si="187"/>
        <v>6.5910408463125236E-2</v>
      </c>
      <c r="F2059" s="2">
        <f t="shared" si="191"/>
        <v>7.2003441394131215E-2</v>
      </c>
      <c r="G2059" s="2">
        <f t="shared" si="189"/>
        <v>-6.0930329310059789E-3</v>
      </c>
      <c r="H2059" s="2" t="str">
        <f t="shared" si="190"/>
        <v>Hold</v>
      </c>
    </row>
    <row r="2060" spans="1:8" ht="13.5" x14ac:dyDescent="0.25">
      <c r="A2060" s="3">
        <f>TITRES_STAT!B2063</f>
        <v>45777</v>
      </c>
      <c r="B2060" s="5">
        <f>TITRES_STAT!D2063</f>
        <v>5.9638</v>
      </c>
      <c r="C2060" s="2">
        <f t="shared" si="186"/>
        <v>6.0930744063435611</v>
      </c>
      <c r="D2060" s="2">
        <f t="shared" si="188"/>
        <v>6.0348061270515085</v>
      </c>
      <c r="E2060" s="2">
        <f t="shared" si="187"/>
        <v>5.8268279292052583E-2</v>
      </c>
      <c r="F2060" s="2">
        <f t="shared" si="191"/>
        <v>6.9256408973715489E-2</v>
      </c>
      <c r="G2060" s="2">
        <f t="shared" si="189"/>
        <v>-1.0988129681662906E-2</v>
      </c>
      <c r="H2060" s="2" t="str">
        <f t="shared" si="190"/>
        <v>Hold</v>
      </c>
    </row>
    <row r="2061" spans="1:8" ht="13.5" x14ac:dyDescent="0.25">
      <c r="A2061" s="3">
        <f>TITRES_STAT!B2064</f>
        <v>45779</v>
      </c>
      <c r="B2061" s="5">
        <f>TITRES_STAT!D2064</f>
        <v>5.9638</v>
      </c>
      <c r="C2061" s="2">
        <f t="shared" si="186"/>
        <v>6.1033398822907055</v>
      </c>
      <c r="D2061" s="2">
        <f t="shared" si="188"/>
        <v>6.0295464139365826</v>
      </c>
      <c r="E2061" s="2">
        <f t="shared" si="187"/>
        <v>7.3793468354122815E-2</v>
      </c>
      <c r="F2061" s="2">
        <f t="shared" si="191"/>
        <v>7.0163820849796957E-2</v>
      </c>
      <c r="G2061" s="2">
        <f t="shared" si="189"/>
        <v>3.6296475043258586E-3</v>
      </c>
      <c r="H2061" s="2" t="str">
        <f t="shared" si="190"/>
        <v>Sell</v>
      </c>
    </row>
    <row r="2062" spans="1:8" ht="13.5" x14ac:dyDescent="0.25">
      <c r="A2062" s="3">
        <f>TITRES_STAT!B2065</f>
        <v>45782</v>
      </c>
      <c r="B2062" s="5">
        <f>TITRES_STAT!D2065</f>
        <v>5.9264999999999999</v>
      </c>
      <c r="C2062" s="2">
        <f t="shared" si="186"/>
        <v>6.1148875927075199</v>
      </c>
      <c r="D2062" s="2">
        <f t="shared" si="188"/>
        <v>6.0219133462375769</v>
      </c>
      <c r="E2062" s="2">
        <f t="shared" si="187"/>
        <v>9.2974246469943012E-2</v>
      </c>
      <c r="F2062" s="2">
        <f t="shared" si="191"/>
        <v>7.4725905973826168E-2</v>
      </c>
      <c r="G2062" s="2">
        <f t="shared" si="189"/>
        <v>1.8248340496116844E-2</v>
      </c>
      <c r="H2062" s="2" t="str">
        <f t="shared" si="190"/>
        <v>Sell</v>
      </c>
    </row>
    <row r="2063" spans="1:8" ht="13.5" x14ac:dyDescent="0.25">
      <c r="A2063" s="3">
        <f>TITRES_STAT!B2066</f>
        <v>45783</v>
      </c>
      <c r="B2063" s="5">
        <f>TITRES_STAT!D2066</f>
        <v>5.8798000000000004</v>
      </c>
      <c r="C2063" s="2">
        <f t="shared" ref="C2063:C2126" si="192">$C$4*B2053+C2062*(1-$C$4)</f>
        <v>6.1031356553679013</v>
      </c>
      <c r="D2063" s="2">
        <f t="shared" si="188"/>
        <v>6.0113864317014594</v>
      </c>
      <c r="E2063" s="2">
        <f t="shared" si="187"/>
        <v>9.1749223666441893E-2</v>
      </c>
      <c r="F2063" s="2">
        <f t="shared" si="191"/>
        <v>7.8130569512349313E-2</v>
      </c>
      <c r="G2063" s="2">
        <f t="shared" si="189"/>
        <v>1.361865415409258E-2</v>
      </c>
      <c r="H2063" s="2" t="str">
        <f t="shared" si="190"/>
        <v>Sell</v>
      </c>
    </row>
    <row r="2064" spans="1:8" ht="13.5" x14ac:dyDescent="0.25">
      <c r="A2064" s="3">
        <f>TITRES_STAT!B2067</f>
        <v>45784</v>
      </c>
      <c r="B2064" s="5">
        <f>TITRES_STAT!D2067</f>
        <v>5.9170999999999996</v>
      </c>
      <c r="C2064" s="2">
        <f t="shared" si="192"/>
        <v>6.0960532468497632</v>
      </c>
      <c r="D2064" s="2">
        <f t="shared" si="188"/>
        <v>6.0044022515754252</v>
      </c>
      <c r="E2064" s="2">
        <f t="shared" si="187"/>
        <v>9.1650995274338065E-2</v>
      </c>
      <c r="F2064" s="2">
        <f t="shared" si="191"/>
        <v>8.0834654664747069E-2</v>
      </c>
      <c r="G2064" s="2">
        <f t="shared" si="189"/>
        <v>1.0816340609590996E-2</v>
      </c>
      <c r="H2064" s="2" t="str">
        <f t="shared" si="190"/>
        <v>Sell</v>
      </c>
    </row>
    <row r="2065" spans="1:8" ht="13.5" x14ac:dyDescent="0.25">
      <c r="A2065" s="3">
        <f>TITRES_STAT!B2068</f>
        <v>45785</v>
      </c>
      <c r="B2065" s="5">
        <f>TITRES_STAT!D2068</f>
        <v>5.9170999999999996</v>
      </c>
      <c r="C2065" s="2">
        <f t="shared" si="192"/>
        <v>6.0828912088728764</v>
      </c>
      <c r="D2065" s="2">
        <f t="shared" si="188"/>
        <v>5.9979354181253939</v>
      </c>
      <c r="E2065" s="2">
        <f t="shared" si="187"/>
        <v>8.4955790747482496E-2</v>
      </c>
      <c r="F2065" s="2">
        <f t="shared" si="191"/>
        <v>8.1658881881294165E-2</v>
      </c>
      <c r="G2065" s="2">
        <f t="shared" si="189"/>
        <v>3.2969088661883306E-3</v>
      </c>
      <c r="H2065" s="2" t="str">
        <f t="shared" si="190"/>
        <v>Sell</v>
      </c>
    </row>
    <row r="2066" spans="1:8" ht="13.5" x14ac:dyDescent="0.25">
      <c r="A2066" s="3">
        <f>TITRES_STAT!B2069</f>
        <v>45786</v>
      </c>
      <c r="B2066" s="5">
        <f>TITRES_STAT!D2069</f>
        <v>5.9170999999999996</v>
      </c>
      <c r="C2066" s="2">
        <f t="shared" si="192"/>
        <v>6.0703079459693576</v>
      </c>
      <c r="D2066" s="2">
        <f t="shared" si="188"/>
        <v>5.991947609375365</v>
      </c>
      <c r="E2066" s="2">
        <f t="shared" si="187"/>
        <v>7.8360336593992663E-2</v>
      </c>
      <c r="F2066" s="2">
        <f t="shared" si="191"/>
        <v>8.099917282383387E-2</v>
      </c>
      <c r="G2066" s="2">
        <f t="shared" si="189"/>
        <v>-2.6388362298412071E-3</v>
      </c>
      <c r="H2066" s="2" t="str">
        <f t="shared" si="190"/>
        <v>Hold</v>
      </c>
    </row>
    <row r="2067" spans="1:8" ht="13.5" x14ac:dyDescent="0.25">
      <c r="A2067" s="3">
        <f>TITRES_STAT!B2070</f>
        <v>45789</v>
      </c>
      <c r="B2067" s="5">
        <f>TITRES_STAT!D2070</f>
        <v>5.9170999999999996</v>
      </c>
      <c r="C2067" s="2">
        <f t="shared" si="192"/>
        <v>6.0481836465894565</v>
      </c>
      <c r="D2067" s="2">
        <f t="shared" si="188"/>
        <v>5.9864033420142269</v>
      </c>
      <c r="E2067" s="2">
        <f t="shared" si="187"/>
        <v>6.178030457522965E-2</v>
      </c>
      <c r="F2067" s="2">
        <f t="shared" si="191"/>
        <v>7.7155399174113029E-2</v>
      </c>
      <c r="G2067" s="2">
        <f t="shared" si="189"/>
        <v>-1.5375094598883379E-2</v>
      </c>
      <c r="H2067" s="2" t="str">
        <f t="shared" si="190"/>
        <v>Hold</v>
      </c>
    </row>
    <row r="2068" spans="1:8" ht="13.5" x14ac:dyDescent="0.25">
      <c r="A2068" s="3">
        <f>TITRES_STAT!B2071</f>
        <v>45790</v>
      </c>
      <c r="B2068" s="5">
        <f>TITRES_STAT!D2071</f>
        <v>5.6371000000000002</v>
      </c>
      <c r="C2068" s="2">
        <f t="shared" si="192"/>
        <v>6.0409400086526173</v>
      </c>
      <c r="D2068" s="2">
        <f t="shared" si="188"/>
        <v>5.960529020383543</v>
      </c>
      <c r="E2068" s="2">
        <f t="shared" si="187"/>
        <v>8.0410988269074224E-2</v>
      </c>
      <c r="F2068" s="2">
        <f t="shared" si="191"/>
        <v>7.7806516993105271E-2</v>
      </c>
      <c r="G2068" s="2">
        <f t="shared" si="189"/>
        <v>2.6044712759689531E-3</v>
      </c>
      <c r="H2068" s="2" t="str">
        <f t="shared" si="190"/>
        <v>Sell</v>
      </c>
    </row>
    <row r="2069" spans="1:8" ht="13.5" x14ac:dyDescent="0.25">
      <c r="A2069" s="3">
        <f>TITRES_STAT!B2072</f>
        <v>45791</v>
      </c>
      <c r="B2069" s="5">
        <f>TITRES_STAT!D2072</f>
        <v>5.8985000000000003</v>
      </c>
      <c r="C2069" s="2">
        <f t="shared" si="192"/>
        <v>6.030503084244522</v>
      </c>
      <c r="D2069" s="2">
        <f t="shared" si="188"/>
        <v>5.9559342781329097</v>
      </c>
      <c r="E2069" s="2">
        <f t="shared" si="187"/>
        <v>7.4568806111612318E-2</v>
      </c>
      <c r="F2069" s="2">
        <f t="shared" si="191"/>
        <v>7.7158974816806683E-2</v>
      </c>
      <c r="G2069" s="2">
        <f t="shared" si="189"/>
        <v>-2.590168705194365E-3</v>
      </c>
      <c r="H2069" s="2" t="str">
        <f t="shared" si="190"/>
        <v>Hold</v>
      </c>
    </row>
    <row r="2070" spans="1:8" ht="13.5" x14ac:dyDescent="0.25">
      <c r="A2070" s="3">
        <f>TITRES_STAT!B2073</f>
        <v>45792</v>
      </c>
      <c r="B2070" s="5">
        <f>TITRES_STAT!D2073</f>
        <v>5.8985000000000003</v>
      </c>
      <c r="C2070" s="2">
        <f t="shared" si="192"/>
        <v>6.0202410712838264</v>
      </c>
      <c r="D2070" s="2">
        <f t="shared" si="188"/>
        <v>5.9516798871601013</v>
      </c>
      <c r="E2070" s="2">
        <f t="shared" si="187"/>
        <v>6.8561184123725027E-2</v>
      </c>
      <c r="F2070" s="2">
        <f t="shared" si="191"/>
        <v>7.543941667819036E-2</v>
      </c>
      <c r="G2070" s="2">
        <f t="shared" si="189"/>
        <v>-6.8782325544653328E-3</v>
      </c>
      <c r="H2070" s="2" t="str">
        <f t="shared" si="190"/>
        <v>Hold</v>
      </c>
    </row>
    <row r="2071" spans="1:8" ht="13.5" x14ac:dyDescent="0.25">
      <c r="A2071" s="3">
        <f>TITRES_STAT!B2074</f>
        <v>45793</v>
      </c>
      <c r="B2071" s="5">
        <f>TITRES_STAT!D2074</f>
        <v>5.8891</v>
      </c>
      <c r="C2071" s="2">
        <f t="shared" si="192"/>
        <v>6.0115578295478533</v>
      </c>
      <c r="D2071" s="2">
        <f t="shared" si="188"/>
        <v>5.9470443399630568</v>
      </c>
      <c r="E2071" s="2">
        <f t="shared" si="187"/>
        <v>6.4513489584796524E-2</v>
      </c>
      <c r="F2071" s="2">
        <f t="shared" si="191"/>
        <v>7.3254231259511596E-2</v>
      </c>
      <c r="G2071" s="2">
        <f t="shared" si="189"/>
        <v>-8.7407416747150718E-3</v>
      </c>
      <c r="H2071" s="2" t="str">
        <f t="shared" si="190"/>
        <v>Hold</v>
      </c>
    </row>
    <row r="2072" spans="1:8" ht="13.5" x14ac:dyDescent="0.25">
      <c r="A2072" s="3">
        <f>TITRES_STAT!B2075</f>
        <v>45796</v>
      </c>
      <c r="B2072" s="5">
        <f>TITRES_STAT!D2075</f>
        <v>5.8891</v>
      </c>
      <c r="C2072" s="2">
        <f t="shared" si="192"/>
        <v>5.998472009617414</v>
      </c>
      <c r="D2072" s="2">
        <f t="shared" si="188"/>
        <v>5.9427521666324594</v>
      </c>
      <c r="E2072" s="2">
        <f t="shared" si="187"/>
        <v>5.5719842984954582E-2</v>
      </c>
      <c r="F2072" s="2">
        <f t="shared" si="191"/>
        <v>6.9747353604600201E-2</v>
      </c>
      <c r="G2072" s="2">
        <f t="shared" si="189"/>
        <v>-1.402751061964562E-2</v>
      </c>
      <c r="H2072" s="2" t="str">
        <f t="shared" si="190"/>
        <v>Hold</v>
      </c>
    </row>
    <row r="2073" spans="1:8" ht="13.5" x14ac:dyDescent="0.25">
      <c r="A2073" s="3">
        <f>TITRES_STAT!B2076</f>
        <v>45797</v>
      </c>
      <c r="B2073" s="5">
        <f>TITRES_STAT!D2076</f>
        <v>5.7770999999999999</v>
      </c>
      <c r="C2073" s="2">
        <f t="shared" si="192"/>
        <v>5.9802147773685803</v>
      </c>
      <c r="D2073" s="2">
        <f t="shared" si="188"/>
        <v>5.9304816357707963</v>
      </c>
      <c r="E2073" s="2">
        <f t="shared" si="187"/>
        <v>4.973314159778397E-2</v>
      </c>
      <c r="F2073" s="2">
        <f t="shared" si="191"/>
        <v>6.5744511203236961E-2</v>
      </c>
      <c r="G2073" s="2">
        <f t="shared" si="189"/>
        <v>-1.6011369605452991E-2</v>
      </c>
      <c r="H2073" s="2" t="str">
        <f t="shared" si="190"/>
        <v>Hold</v>
      </c>
    </row>
    <row r="2074" spans="1:8" ht="13.5" x14ac:dyDescent="0.25">
      <c r="A2074" s="3">
        <f>TITRES_STAT!B2077</f>
        <v>45798</v>
      </c>
      <c r="B2074" s="5">
        <f>TITRES_STAT!D2077</f>
        <v>5.8517999999999999</v>
      </c>
      <c r="C2074" s="2">
        <f t="shared" si="192"/>
        <v>5.970504811619568</v>
      </c>
      <c r="D2074" s="2">
        <f t="shared" si="188"/>
        <v>5.9246533664544412</v>
      </c>
      <c r="E2074" s="2">
        <f t="shared" si="187"/>
        <v>4.5851445165126847E-2</v>
      </c>
      <c r="F2074" s="2">
        <f t="shared" si="191"/>
        <v>6.1765897995614945E-2</v>
      </c>
      <c r="G2074" s="2">
        <f t="shared" si="189"/>
        <v>-1.5914452830488098E-2</v>
      </c>
      <c r="H2074" s="2" t="str">
        <f t="shared" si="190"/>
        <v>Hold</v>
      </c>
    </row>
    <row r="2075" spans="1:8" ht="13.5" x14ac:dyDescent="0.25">
      <c r="A2075" s="3">
        <f>TITRES_STAT!B2078</f>
        <v>45799</v>
      </c>
      <c r="B2075" s="5">
        <f>TITRES_STAT!D2078</f>
        <v>5.8517999999999999</v>
      </c>
      <c r="C2075" s="2">
        <f t="shared" si="192"/>
        <v>5.9622886867550191</v>
      </c>
      <c r="D2075" s="2">
        <f t="shared" si="188"/>
        <v>5.9192568207911496</v>
      </c>
      <c r="E2075" s="2">
        <f t="shared" si="187"/>
        <v>4.3031865963869542E-2</v>
      </c>
      <c r="F2075" s="2">
        <f t="shared" si="191"/>
        <v>5.8019091589265867E-2</v>
      </c>
      <c r="G2075" s="2">
        <f t="shared" si="189"/>
        <v>-1.4987225625396325E-2</v>
      </c>
      <c r="H2075" s="2" t="str">
        <f t="shared" si="190"/>
        <v>Hold</v>
      </c>
    </row>
    <row r="2076" spans="1:8" ht="13.5" x14ac:dyDescent="0.25">
      <c r="A2076" s="3">
        <f>TITRES_STAT!B2079</f>
        <v>45800</v>
      </c>
      <c r="B2076" s="5">
        <f>TITRES_STAT!D2079</f>
        <v>5.8517999999999999</v>
      </c>
      <c r="C2076" s="2">
        <f t="shared" si="192"/>
        <v>5.9553365811004007</v>
      </c>
      <c r="D2076" s="2">
        <f t="shared" si="188"/>
        <v>5.9142600192510644</v>
      </c>
      <c r="E2076" s="2">
        <f t="shared" ref="E2076:E2139" si="193">C2076-D2076</f>
        <v>4.1076561849336279E-2</v>
      </c>
      <c r="F2076" s="2">
        <f t="shared" si="191"/>
        <v>5.4630585641279955E-2</v>
      </c>
      <c r="G2076" s="2">
        <f t="shared" si="189"/>
        <v>-1.3554023791943676E-2</v>
      </c>
      <c r="H2076" s="2" t="str">
        <f t="shared" si="190"/>
        <v>Hold</v>
      </c>
    </row>
    <row r="2077" spans="1:8" ht="13.5" x14ac:dyDescent="0.25">
      <c r="A2077" s="3">
        <f>TITRES_STAT!B2080</f>
        <v>45803</v>
      </c>
      <c r="B2077" s="5">
        <f>TITRES_STAT!D2080</f>
        <v>5.8425000000000002</v>
      </c>
      <c r="C2077" s="2">
        <f t="shared" si="192"/>
        <v>5.9494540301618777</v>
      </c>
      <c r="D2077" s="2">
        <f t="shared" ref="D2077:D2140" si="194">$D$4*B2077+(1-$D$4)*D2076</f>
        <v>5.9089444622695044</v>
      </c>
      <c r="E2077" s="2">
        <f t="shared" si="193"/>
        <v>4.0509567892373255E-2</v>
      </c>
      <c r="F2077" s="2">
        <f t="shared" si="191"/>
        <v>5.1806382091498619E-2</v>
      </c>
      <c r="G2077" s="2">
        <f t="shared" si="189"/>
        <v>-1.1296814199125364E-2</v>
      </c>
      <c r="H2077" s="2" t="str">
        <f t="shared" si="190"/>
        <v>Hold</v>
      </c>
    </row>
    <row r="2078" spans="1:8" ht="13.5" x14ac:dyDescent="0.25">
      <c r="A2078" s="3">
        <f>TITRES_STAT!B2081</f>
        <v>45804</v>
      </c>
      <c r="B2078" s="5">
        <f>TITRES_STAT!D2081</f>
        <v>5.8425000000000002</v>
      </c>
      <c r="C2078" s="2">
        <f t="shared" si="192"/>
        <v>5.9013995639831274</v>
      </c>
      <c r="D2078" s="2">
        <f t="shared" si="194"/>
        <v>5.9040226502495416</v>
      </c>
      <c r="E2078" s="2">
        <f t="shared" si="193"/>
        <v>-2.6230862664142762E-3</v>
      </c>
      <c r="F2078" s="2">
        <f t="shared" si="191"/>
        <v>4.0920488419916037E-2</v>
      </c>
      <c r="G2078" s="2">
        <f t="shared" si="189"/>
        <v>-4.3543574686330314E-2</v>
      </c>
      <c r="H2078" s="2" t="str">
        <f t="shared" si="190"/>
        <v>Hold</v>
      </c>
    </row>
    <row r="2079" spans="1:8" ht="13.5" x14ac:dyDescent="0.25">
      <c r="A2079" s="3">
        <f>TITRES_STAT!B2082</f>
        <v>45805</v>
      </c>
      <c r="B2079" s="5">
        <f>TITRES_STAT!D2082</f>
        <v>5.8238000000000003</v>
      </c>
      <c r="C2079" s="2">
        <f t="shared" si="192"/>
        <v>5.9009534772164915</v>
      </c>
      <c r="D2079" s="2">
        <f t="shared" si="194"/>
        <v>5.8980802317125383</v>
      </c>
      <c r="E2079" s="2">
        <f t="shared" si="193"/>
        <v>2.8732455039532923E-3</v>
      </c>
      <c r="F2079" s="2">
        <f t="shared" si="191"/>
        <v>3.331103983672349E-2</v>
      </c>
      <c r="G2079" s="2">
        <f t="shared" si="189"/>
        <v>-3.0437794332770197E-2</v>
      </c>
      <c r="H2079" s="2" t="str">
        <f t="shared" si="190"/>
        <v>Hold</v>
      </c>
    </row>
    <row r="2080" spans="1:8" ht="13.5" x14ac:dyDescent="0.25">
      <c r="A2080" s="3">
        <f>TITRES_STAT!B2083</f>
        <v>45806</v>
      </c>
      <c r="B2080" s="5">
        <f>TITRES_STAT!D2083</f>
        <v>5.8238000000000003</v>
      </c>
      <c r="C2080" s="2">
        <f t="shared" si="192"/>
        <v>5.9005760191831857</v>
      </c>
      <c r="D2080" s="2">
        <f t="shared" si="194"/>
        <v>5.8925779923264239</v>
      </c>
      <c r="E2080" s="2">
        <f t="shared" si="193"/>
        <v>7.9980268567618751E-3</v>
      </c>
      <c r="F2080" s="2">
        <f t="shared" si="191"/>
        <v>2.8248437240731169E-2</v>
      </c>
      <c r="G2080" s="2">
        <f t="shared" si="189"/>
        <v>-2.0250410383969294E-2</v>
      </c>
      <c r="H2080" s="2" t="str">
        <f t="shared" si="190"/>
        <v>Hold</v>
      </c>
    </row>
    <row r="2081" spans="1:8" ht="13.5" x14ac:dyDescent="0.25">
      <c r="A2081" s="3">
        <f>TITRES_STAT!B2084</f>
        <v>45807</v>
      </c>
      <c r="B2081" s="5">
        <f>TITRES_STAT!D2084</f>
        <v>5.7865000000000002</v>
      </c>
      <c r="C2081" s="2">
        <f t="shared" si="192"/>
        <v>5.8988104777703878</v>
      </c>
      <c r="D2081" s="2">
        <f t="shared" si="194"/>
        <v>5.884720363265207</v>
      </c>
      <c r="E2081" s="2">
        <f t="shared" si="193"/>
        <v>1.4090114505180829E-2</v>
      </c>
      <c r="F2081" s="2">
        <f t="shared" si="191"/>
        <v>2.5416772693621102E-2</v>
      </c>
      <c r="G2081" s="2">
        <f t="shared" si="189"/>
        <v>-1.1326658188440274E-2</v>
      </c>
      <c r="H2081" s="2" t="str">
        <f t="shared" si="190"/>
        <v>Hold</v>
      </c>
    </row>
    <row r="2082" spans="1:8" ht="13.5" x14ac:dyDescent="0.25">
      <c r="A2082" s="3">
        <f>TITRES_STAT!B2085</f>
        <v>45810</v>
      </c>
      <c r="B2082" s="5">
        <f>TITRES_STAT!D2085</f>
        <v>5.7305000000000001</v>
      </c>
      <c r="C2082" s="2">
        <f t="shared" si="192"/>
        <v>5.8973165581134053</v>
      </c>
      <c r="D2082" s="2">
        <f t="shared" si="194"/>
        <v>5.8732966326529699</v>
      </c>
      <c r="E2082" s="2">
        <f t="shared" si="193"/>
        <v>2.401992546043541E-2</v>
      </c>
      <c r="F2082" s="2">
        <f t="shared" si="191"/>
        <v>2.5137403246983964E-2</v>
      </c>
      <c r="G2082" s="2">
        <f t="shared" si="189"/>
        <v>-1.1174777865485541E-3</v>
      </c>
      <c r="H2082" s="2" t="str">
        <f t="shared" si="190"/>
        <v>Hold</v>
      </c>
    </row>
    <row r="2083" spans="1:8" ht="13.5" x14ac:dyDescent="0.25">
      <c r="A2083" s="3">
        <f>TITRES_STAT!B2086</f>
        <v>45811</v>
      </c>
      <c r="B2083" s="5">
        <f>TITRES_STAT!D2086</f>
        <v>5.7305000000000001</v>
      </c>
      <c r="C2083" s="2">
        <f t="shared" si="192"/>
        <v>5.8788217030190353</v>
      </c>
      <c r="D2083" s="2">
        <f t="shared" si="194"/>
        <v>5.8627191043083053</v>
      </c>
      <c r="E2083" s="2">
        <f t="shared" si="193"/>
        <v>1.6102598710729943E-2</v>
      </c>
      <c r="F2083" s="2">
        <f t="shared" si="191"/>
        <v>2.3330442339733162E-2</v>
      </c>
      <c r="G2083" s="2">
        <f t="shared" si="189"/>
        <v>-7.2278436290032187E-3</v>
      </c>
      <c r="H2083" s="2" t="str">
        <f t="shared" si="190"/>
        <v>Hold</v>
      </c>
    </row>
    <row r="2084" spans="1:8" ht="13.5" x14ac:dyDescent="0.25">
      <c r="A2084" s="3">
        <f>TITRES_STAT!B2087</f>
        <v>45812</v>
      </c>
      <c r="B2084" s="5">
        <f>TITRES_STAT!D2087</f>
        <v>5.7305000000000001</v>
      </c>
      <c r="C2084" s="2">
        <f t="shared" si="192"/>
        <v>5.8746645179391841</v>
      </c>
      <c r="D2084" s="2">
        <f t="shared" si="194"/>
        <v>5.8529250965817639</v>
      </c>
      <c r="E2084" s="2">
        <f t="shared" si="193"/>
        <v>2.1739421357420241E-2</v>
      </c>
      <c r="F2084" s="2">
        <f t="shared" si="191"/>
        <v>2.301223814327058E-2</v>
      </c>
      <c r="G2084" s="2">
        <f t="shared" ref="G2084:G2147" si="195">E2084-F2084</f>
        <v>-1.2728167858503392E-3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45813</v>
      </c>
      <c r="B2085" s="5">
        <f>TITRES_STAT!D2088</f>
        <v>5.7397999999999998</v>
      </c>
      <c r="C2085" s="2">
        <f t="shared" si="192"/>
        <v>5.8711468997946943</v>
      </c>
      <c r="D2085" s="2">
        <f t="shared" si="194"/>
        <v>5.8445454597979296</v>
      </c>
      <c r="E2085" s="2">
        <f t="shared" si="193"/>
        <v>2.6601439996764675E-2</v>
      </c>
      <c r="F2085" s="2">
        <f t="shared" ref="F2085:F2148" si="197">(E2085*(2/(10)))+((1-(2/10))*F2084)</f>
        <v>2.3730078513969403E-2</v>
      </c>
      <c r="G2085" s="2">
        <f t="shared" si="195"/>
        <v>2.8713614827952719E-3</v>
      </c>
      <c r="H2085" s="2" t="str">
        <f t="shared" si="196"/>
        <v>Sell</v>
      </c>
    </row>
    <row r="2086" spans="1:8" ht="13.5" x14ac:dyDescent="0.25">
      <c r="A2086" s="3">
        <f>TITRES_STAT!B2089</f>
        <v>45817</v>
      </c>
      <c r="B2086" s="5">
        <f>TITRES_STAT!D2089</f>
        <v>5.7397999999999998</v>
      </c>
      <c r="C2086" s="2">
        <f t="shared" si="192"/>
        <v>5.868170453672434</v>
      </c>
      <c r="D2086" s="2">
        <f t="shared" si="194"/>
        <v>5.8367865368499352</v>
      </c>
      <c r="E2086" s="2">
        <f t="shared" si="193"/>
        <v>3.1383916822498747E-2</v>
      </c>
      <c r="F2086" s="2">
        <f t="shared" si="197"/>
        <v>2.5260846175675276E-2</v>
      </c>
      <c r="G2086" s="2">
        <f t="shared" si="195"/>
        <v>6.1230706468234711E-3</v>
      </c>
      <c r="H2086" s="2" t="str">
        <f t="shared" si="196"/>
        <v>Sell</v>
      </c>
    </row>
    <row r="2087" spans="1:8" ht="13.5" x14ac:dyDescent="0.25">
      <c r="A2087" s="3">
        <f>TITRES_STAT!B2090</f>
        <v>45818</v>
      </c>
      <c r="B2087" s="5">
        <f>TITRES_STAT!D2090</f>
        <v>5.7305000000000001</v>
      </c>
      <c r="C2087" s="2">
        <f t="shared" si="192"/>
        <v>5.8642211531074446</v>
      </c>
      <c r="D2087" s="2">
        <f t="shared" si="194"/>
        <v>5.8289134600462367</v>
      </c>
      <c r="E2087" s="2">
        <f t="shared" si="193"/>
        <v>3.5307693061207956E-2</v>
      </c>
      <c r="F2087" s="2">
        <f t="shared" si="197"/>
        <v>2.7270215552781814E-2</v>
      </c>
      <c r="G2087" s="2">
        <f t="shared" si="195"/>
        <v>8.0374775084261427E-3</v>
      </c>
      <c r="H2087" s="2" t="str">
        <f t="shared" si="196"/>
        <v>Sell</v>
      </c>
    </row>
    <row r="2088" spans="1:8" ht="13.5" x14ac:dyDescent="0.25">
      <c r="A2088" s="3">
        <f>TITRES_STAT!B2091</f>
        <v>45819</v>
      </c>
      <c r="B2088" s="5">
        <f>TITRES_STAT!D2091</f>
        <v>5.7865000000000002</v>
      </c>
      <c r="C2088" s="2">
        <f t="shared" si="192"/>
        <v>5.860879437244761</v>
      </c>
      <c r="D2088" s="2">
        <f t="shared" si="194"/>
        <v>5.825771722265034</v>
      </c>
      <c r="E2088" s="2">
        <f t="shared" si="193"/>
        <v>3.5107714979726978E-2</v>
      </c>
      <c r="F2088" s="2">
        <f t="shared" si="197"/>
        <v>2.8837715438170847E-2</v>
      </c>
      <c r="G2088" s="2">
        <f t="shared" si="195"/>
        <v>6.2699995415561316E-3</v>
      </c>
      <c r="H2088" s="2" t="str">
        <f t="shared" si="196"/>
        <v>Sell</v>
      </c>
    </row>
    <row r="2089" spans="1:8" ht="13.5" x14ac:dyDescent="0.25">
      <c r="A2089" s="3">
        <f>TITRES_STAT!B2092</f>
        <v>45820</v>
      </c>
      <c r="B2089" s="5">
        <f>TITRES_STAT!D2092</f>
        <v>5.8144999999999998</v>
      </c>
      <c r="C2089" s="2">
        <f t="shared" si="192"/>
        <v>5.8551749084378741</v>
      </c>
      <c r="D2089" s="2">
        <f t="shared" si="194"/>
        <v>5.8249367798750313</v>
      </c>
      <c r="E2089" s="2">
        <f t="shared" si="193"/>
        <v>3.0238128562842803E-2</v>
      </c>
      <c r="F2089" s="2">
        <f t="shared" si="197"/>
        <v>2.911779806310524E-2</v>
      </c>
      <c r="G2089" s="2">
        <f t="shared" si="195"/>
        <v>1.1203304997375631E-3</v>
      </c>
      <c r="H2089" s="2" t="str">
        <f t="shared" si="196"/>
        <v>Sell</v>
      </c>
    </row>
    <row r="2090" spans="1:8" ht="13.5" x14ac:dyDescent="0.25">
      <c r="A2090" s="3">
        <f>TITRES_STAT!B2093</f>
        <v>45821</v>
      </c>
      <c r="B2090" s="5">
        <f>TITRES_STAT!D2093</f>
        <v>5.6745000000000001</v>
      </c>
      <c r="C2090" s="2">
        <f t="shared" si="192"/>
        <v>5.8503479994474326</v>
      </c>
      <c r="D2090" s="2">
        <f t="shared" si="194"/>
        <v>5.8137933146991037</v>
      </c>
      <c r="E2090" s="2">
        <f t="shared" si="193"/>
        <v>3.6554684748328903E-2</v>
      </c>
      <c r="F2090" s="2">
        <f t="shared" si="197"/>
        <v>3.0605175400149974E-2</v>
      </c>
      <c r="G2090" s="2">
        <f t="shared" si="195"/>
        <v>5.9495093481789288E-3</v>
      </c>
      <c r="H2090" s="2" t="str">
        <f t="shared" si="196"/>
        <v>Sell</v>
      </c>
    </row>
    <row r="2091" spans="1:8" ht="13.5" x14ac:dyDescent="0.25">
      <c r="A2091" s="3">
        <f>TITRES_STAT!B2094</f>
        <v>45824</v>
      </c>
      <c r="B2091" s="5">
        <f>TITRES_STAT!D2094</f>
        <v>5.7865000000000002</v>
      </c>
      <c r="C2091" s="2">
        <f t="shared" si="192"/>
        <v>5.8405252303016741</v>
      </c>
      <c r="D2091" s="2">
        <f t="shared" si="194"/>
        <v>5.8117715876843548</v>
      </c>
      <c r="E2091" s="2">
        <f t="shared" si="193"/>
        <v>2.8753642617319386E-2</v>
      </c>
      <c r="F2091" s="2">
        <f t="shared" si="197"/>
        <v>3.0234868843583857E-2</v>
      </c>
      <c r="G2091" s="2">
        <f t="shared" si="195"/>
        <v>-1.4812262262644711E-3</v>
      </c>
      <c r="H2091" s="2" t="str">
        <f t="shared" si="196"/>
        <v>Hold</v>
      </c>
    </row>
    <row r="2092" spans="1:8" ht="13.5" x14ac:dyDescent="0.25">
      <c r="A2092" s="3">
        <f>TITRES_STAT!B2095</f>
        <v>45825</v>
      </c>
      <c r="B2092" s="5">
        <f>TITRES_STAT!D2095</f>
        <v>5.7865000000000002</v>
      </c>
      <c r="C2092" s="2">
        <f t="shared" si="192"/>
        <v>5.8235982717937249</v>
      </c>
      <c r="D2092" s="2">
        <f t="shared" si="194"/>
        <v>5.8098996182262539</v>
      </c>
      <c r="E2092" s="2">
        <f t="shared" si="193"/>
        <v>1.369865356747102E-2</v>
      </c>
      <c r="F2092" s="2">
        <f t="shared" si="197"/>
        <v>2.692762578836129E-2</v>
      </c>
      <c r="G2092" s="2">
        <f t="shared" si="195"/>
        <v>-1.322897222089027E-2</v>
      </c>
      <c r="H2092" s="2" t="str">
        <f t="shared" si="196"/>
        <v>Hold</v>
      </c>
    </row>
    <row r="2093" spans="1:8" ht="13.5" x14ac:dyDescent="0.25">
      <c r="A2093" s="3">
        <f>TITRES_STAT!B2096</f>
        <v>45826</v>
      </c>
      <c r="B2093" s="5">
        <f>TITRES_STAT!D2096</f>
        <v>5.7865000000000002</v>
      </c>
      <c r="C2093" s="2">
        <f t="shared" si="192"/>
        <v>5.8092754607485366</v>
      </c>
      <c r="D2093" s="2">
        <f t="shared" si="194"/>
        <v>5.8081663131724568</v>
      </c>
      <c r="E2093" s="2">
        <f t="shared" si="193"/>
        <v>1.1091475760798275E-3</v>
      </c>
      <c r="F2093" s="2">
        <f t="shared" si="197"/>
        <v>2.1763930145905001E-2</v>
      </c>
      <c r="G2093" s="2">
        <f t="shared" si="195"/>
        <v>-2.0654782569825173E-2</v>
      </c>
      <c r="H2093" s="2" t="str">
        <f t="shared" si="196"/>
        <v>Hold</v>
      </c>
    </row>
    <row r="2094" spans="1:8" ht="13.5" x14ac:dyDescent="0.25">
      <c r="A2094" s="3">
        <f>TITRES_STAT!B2097</f>
        <v>45827</v>
      </c>
      <c r="B2094" s="5">
        <f>TITRES_STAT!D2097</f>
        <v>5.7865000000000002</v>
      </c>
      <c r="C2094" s="2">
        <f t="shared" si="192"/>
        <v>5.7971561590949161</v>
      </c>
      <c r="D2094" s="2">
        <f t="shared" si="194"/>
        <v>5.8065614010856077</v>
      </c>
      <c r="E2094" s="2">
        <f t="shared" si="193"/>
        <v>-9.4052419906915929E-3</v>
      </c>
      <c r="F2094" s="2">
        <f t="shared" si="197"/>
        <v>1.5530095718585683E-2</v>
      </c>
      <c r="G2094" s="2">
        <f t="shared" si="195"/>
        <v>-2.4935337709277278E-2</v>
      </c>
      <c r="H2094" s="2" t="str">
        <f t="shared" si="196"/>
        <v>Hold</v>
      </c>
    </row>
    <row r="2095" spans="1:8" ht="13.5" x14ac:dyDescent="0.25">
      <c r="A2095" s="3">
        <f>TITRES_STAT!B2098</f>
        <v>45828</v>
      </c>
      <c r="B2095" s="5">
        <f>TITRES_STAT!D2098</f>
        <v>5.7865000000000002</v>
      </c>
      <c r="C2095" s="2">
        <f t="shared" si="192"/>
        <v>5.7883321346187753</v>
      </c>
      <c r="D2095" s="2">
        <f t="shared" si="194"/>
        <v>5.8050753713755627</v>
      </c>
      <c r="E2095" s="2">
        <f t="shared" si="193"/>
        <v>-1.6743236756787461E-2</v>
      </c>
      <c r="F2095" s="2">
        <f t="shared" si="197"/>
        <v>9.0754292235110563E-3</v>
      </c>
      <c r="G2095" s="2">
        <f t="shared" si="195"/>
        <v>-2.5818665980298517E-2</v>
      </c>
      <c r="H2095" s="2" t="str">
        <f t="shared" si="196"/>
        <v>Hold</v>
      </c>
    </row>
    <row r="2096" spans="1:8" ht="13.5" x14ac:dyDescent="0.25">
      <c r="A2096" s="3">
        <f>TITRES_STAT!B2099</f>
        <v>45831</v>
      </c>
      <c r="B2096" s="5">
        <f>TITRES_STAT!D2099</f>
        <v>5.7865000000000002</v>
      </c>
      <c r="C2096" s="2">
        <f t="shared" si="192"/>
        <v>5.7808656523697328</v>
      </c>
      <c r="D2096" s="2">
        <f t="shared" si="194"/>
        <v>5.8036994179403356</v>
      </c>
      <c r="E2096" s="2">
        <f t="shared" si="193"/>
        <v>-2.2833765570602793E-2</v>
      </c>
      <c r="F2096" s="2">
        <f t="shared" si="197"/>
        <v>2.6935902646882861E-3</v>
      </c>
      <c r="G2096" s="2">
        <f t="shared" si="195"/>
        <v>-2.5527355835291081E-2</v>
      </c>
      <c r="H2096" s="2" t="str">
        <f t="shared" si="196"/>
        <v>Hold</v>
      </c>
    </row>
    <row r="2097" spans="1:8" ht="13.5" x14ac:dyDescent="0.25">
      <c r="A2097" s="3">
        <f>TITRES_STAT!B2100</f>
        <v>45832</v>
      </c>
      <c r="B2097" s="5">
        <f>TITRES_STAT!D2100</f>
        <v>5.7865000000000002</v>
      </c>
      <c r="C2097" s="2">
        <f t="shared" si="192"/>
        <v>5.7731170904666973</v>
      </c>
      <c r="D2097" s="2">
        <f t="shared" si="194"/>
        <v>5.8024253869817919</v>
      </c>
      <c r="E2097" s="2">
        <f t="shared" si="193"/>
        <v>-2.930829651509459E-2</v>
      </c>
      <c r="F2097" s="2">
        <f t="shared" si="197"/>
        <v>-3.7067870912682889E-3</v>
      </c>
      <c r="G2097" s="2">
        <f t="shared" si="195"/>
        <v>-2.5601509423826302E-2</v>
      </c>
      <c r="H2097" s="2" t="str">
        <f t="shared" si="196"/>
        <v>Hold</v>
      </c>
    </row>
    <row r="2098" spans="1:8" ht="13.5" x14ac:dyDescent="0.25">
      <c r="A2098" s="3">
        <f>TITRES_STAT!B2101</f>
        <v>45833</v>
      </c>
      <c r="B2098" s="5">
        <f>TITRES_STAT!D2101</f>
        <v>5.7865000000000002</v>
      </c>
      <c r="C2098" s="2">
        <f t="shared" si="192"/>
        <v>5.7751759996256675</v>
      </c>
      <c r="D2098" s="2">
        <f t="shared" si="194"/>
        <v>5.801245728686844</v>
      </c>
      <c r="E2098" s="2">
        <f t="shared" si="193"/>
        <v>-2.6069729061176439E-2</v>
      </c>
      <c r="F2098" s="2">
        <f t="shared" si="197"/>
        <v>-8.1793754852499193E-3</v>
      </c>
      <c r="G2098" s="2">
        <f t="shared" si="195"/>
        <v>-1.7890353575926519E-2</v>
      </c>
      <c r="H2098" s="2" t="str">
        <f t="shared" si="196"/>
        <v>Hold</v>
      </c>
    </row>
    <row r="2099" spans="1:8" ht="13.5" x14ac:dyDescent="0.25">
      <c r="A2099" s="3">
        <f>TITRES_STAT!B2102</f>
        <v>45835</v>
      </c>
      <c r="B2099" s="5">
        <f>TITRES_STAT!D2102</f>
        <v>5.7865000000000002</v>
      </c>
      <c r="C2099" s="2">
        <f t="shared" si="192"/>
        <v>5.7812258458371035</v>
      </c>
      <c r="D2099" s="2">
        <f t="shared" si="194"/>
        <v>5.8001534524878178</v>
      </c>
      <c r="E2099" s="2">
        <f t="shared" si="193"/>
        <v>-1.8927606650714246E-2</v>
      </c>
      <c r="F2099" s="2">
        <f t="shared" si="197"/>
        <v>-1.0329021718342785E-2</v>
      </c>
      <c r="G2099" s="2">
        <f t="shared" si="195"/>
        <v>-8.5985849323714607E-3</v>
      </c>
      <c r="H2099" s="2" t="str">
        <f t="shared" si="196"/>
        <v>Hold</v>
      </c>
    </row>
    <row r="2100" spans="1:8" ht="13.5" x14ac:dyDescent="0.25">
      <c r="A2100" s="3">
        <f>TITRES_STAT!B2103</f>
        <v>45838</v>
      </c>
      <c r="B2100" s="5">
        <f>TITRES_STAT!D2103</f>
        <v>5.7770999999999999</v>
      </c>
      <c r="C2100" s="2">
        <f t="shared" si="192"/>
        <v>5.7648064849390881</v>
      </c>
      <c r="D2100" s="2">
        <f t="shared" si="194"/>
        <v>5.7984457893405725</v>
      </c>
      <c r="E2100" s="2">
        <f t="shared" si="193"/>
        <v>-3.3639304401484438E-2</v>
      </c>
      <c r="F2100" s="2">
        <f t="shared" si="197"/>
        <v>-1.4991078254971117E-2</v>
      </c>
      <c r="G2100" s="2">
        <f t="shared" si="195"/>
        <v>-1.8648226146513319E-2</v>
      </c>
      <c r="H2100" s="2" t="str">
        <f t="shared" si="196"/>
        <v>Hold</v>
      </c>
    </row>
    <row r="2101" spans="1:8" ht="13.5" x14ac:dyDescent="0.25">
      <c r="A2101" s="3">
        <f>TITRES_STAT!B2104</f>
        <v>45839</v>
      </c>
      <c r="B2101" s="5">
        <f>TITRES_STAT!D2104</f>
        <v>5.7770999999999999</v>
      </c>
      <c r="C2101" s="2">
        <f t="shared" si="192"/>
        <v>5.7681439487946129</v>
      </c>
      <c r="D2101" s="2">
        <f t="shared" si="194"/>
        <v>5.7968646197597895</v>
      </c>
      <c r="E2101" s="2">
        <f t="shared" si="193"/>
        <v>-2.8720670965176609E-2</v>
      </c>
      <c r="F2101" s="2">
        <f t="shared" si="197"/>
        <v>-1.7736996797012218E-2</v>
      </c>
      <c r="G2101" s="2">
        <f t="shared" si="195"/>
        <v>-1.0983674168164391E-2</v>
      </c>
      <c r="H2101" s="2" t="str">
        <f t="shared" si="196"/>
        <v>Hold</v>
      </c>
    </row>
    <row r="2102" spans="1:8" ht="13.5" x14ac:dyDescent="0.25">
      <c r="A2102" s="3">
        <f>TITRES_STAT!B2105</f>
        <v>45840</v>
      </c>
      <c r="B2102" s="5">
        <f>TITRES_STAT!D2105</f>
        <v>5.7770999999999999</v>
      </c>
      <c r="C2102" s="2">
        <f t="shared" si="192"/>
        <v>5.7709679566723651</v>
      </c>
      <c r="D2102" s="2">
        <f t="shared" si="194"/>
        <v>5.7954005738516567</v>
      </c>
      <c r="E2102" s="2">
        <f t="shared" si="193"/>
        <v>-2.4432617179291682E-2</v>
      </c>
      <c r="F2102" s="2">
        <f t="shared" si="197"/>
        <v>-1.9076120873468112E-2</v>
      </c>
      <c r="G2102" s="2">
        <f t="shared" si="195"/>
        <v>-5.3564963058235701E-3</v>
      </c>
      <c r="H2102" s="2" t="str">
        <f t="shared" si="196"/>
        <v>Hold</v>
      </c>
    </row>
    <row r="2103" spans="1:8" ht="13.5" x14ac:dyDescent="0.25">
      <c r="A2103" s="3">
        <f>TITRES_STAT!B2106</f>
        <v>45841</v>
      </c>
      <c r="B2103" s="5">
        <f>TITRES_STAT!D2106</f>
        <v>6.0664999999999996</v>
      </c>
      <c r="C2103" s="2">
        <f t="shared" si="192"/>
        <v>5.7733575017996941</v>
      </c>
      <c r="D2103" s="2">
        <f t="shared" si="194"/>
        <v>5.8154820128256075</v>
      </c>
      <c r="E2103" s="2">
        <f t="shared" si="193"/>
        <v>-4.2124511025913414E-2</v>
      </c>
      <c r="F2103" s="2">
        <f t="shared" si="197"/>
        <v>-2.3685798903957174E-2</v>
      </c>
      <c r="G2103" s="2">
        <f t="shared" si="195"/>
        <v>-1.843871212195624E-2</v>
      </c>
      <c r="H2103" s="2" t="str">
        <f t="shared" si="196"/>
        <v>Hold</v>
      </c>
    </row>
    <row r="2104" spans="1:8" ht="13.5" x14ac:dyDescent="0.25">
      <c r="A2104" s="3">
        <f>TITRES_STAT!B2107</f>
        <v>45842</v>
      </c>
      <c r="B2104" s="5">
        <f>TITRES_STAT!D2107</f>
        <v>6.0385</v>
      </c>
      <c r="C2104" s="2">
        <f t="shared" si="192"/>
        <v>5.7753794245997412</v>
      </c>
      <c r="D2104" s="2">
        <f t="shared" si="194"/>
        <v>5.8320018637274149</v>
      </c>
      <c r="E2104" s="2">
        <f t="shared" si="193"/>
        <v>-5.6622439127673729E-2</v>
      </c>
      <c r="F2104" s="2">
        <f t="shared" si="197"/>
        <v>-3.0273126948700487E-2</v>
      </c>
      <c r="G2104" s="2">
        <f t="shared" si="195"/>
        <v>-2.6349312178973242E-2</v>
      </c>
      <c r="H2104" s="2" t="str">
        <f t="shared" si="196"/>
        <v>Hold</v>
      </c>
    </row>
    <row r="2105" spans="1:8" ht="13.5" x14ac:dyDescent="0.25">
      <c r="A2105" s="3">
        <f>TITRES_STAT!B2108</f>
        <v>45845</v>
      </c>
      <c r="B2105" s="5">
        <f>TITRES_STAT!D2108</f>
        <v>6.0664999999999996</v>
      </c>
      <c r="C2105" s="2">
        <f t="shared" si="192"/>
        <v>5.7770902823536279</v>
      </c>
      <c r="D2105" s="2">
        <f t="shared" si="194"/>
        <v>5.8493720960439024</v>
      </c>
      <c r="E2105" s="2">
        <f t="shared" si="193"/>
        <v>-7.2281813690274532E-2</v>
      </c>
      <c r="F2105" s="2">
        <f t="shared" si="197"/>
        <v>-3.8674864297015298E-2</v>
      </c>
      <c r="G2105" s="2">
        <f t="shared" si="195"/>
        <v>-3.3606949393259235E-2</v>
      </c>
      <c r="H2105" s="2" t="str">
        <f t="shared" si="196"/>
        <v>Hold</v>
      </c>
    </row>
    <row r="2106" spans="1:8" ht="13.5" x14ac:dyDescent="0.25">
      <c r="A2106" s="3">
        <f>TITRES_STAT!B2109</f>
        <v>45846</v>
      </c>
      <c r="B2106" s="5">
        <f>TITRES_STAT!D2109</f>
        <v>5.9451000000000001</v>
      </c>
      <c r="C2106" s="2">
        <f t="shared" si="192"/>
        <v>5.7785379312223011</v>
      </c>
      <c r="D2106" s="2">
        <f t="shared" si="194"/>
        <v>5.8564630518925025</v>
      </c>
      <c r="E2106" s="2">
        <f t="shared" si="193"/>
        <v>-7.7925120670201409E-2</v>
      </c>
      <c r="F2106" s="2">
        <f t="shared" si="197"/>
        <v>-4.6524915571652517E-2</v>
      </c>
      <c r="G2106" s="2">
        <f t="shared" si="195"/>
        <v>-3.1400205098548892E-2</v>
      </c>
      <c r="H2106" s="2" t="str">
        <f t="shared" si="196"/>
        <v>Hold</v>
      </c>
    </row>
    <row r="2107" spans="1:8" ht="13.5" x14ac:dyDescent="0.25">
      <c r="A2107" s="3">
        <f>TITRES_STAT!B2110</f>
        <v>45847</v>
      </c>
      <c r="B2107" s="5">
        <f>TITRES_STAT!D2110</f>
        <v>6.0198</v>
      </c>
      <c r="C2107" s="2">
        <f t="shared" si="192"/>
        <v>5.7797628648804089</v>
      </c>
      <c r="D2107" s="2">
        <f t="shared" si="194"/>
        <v>5.8685620850856504</v>
      </c>
      <c r="E2107" s="2">
        <f t="shared" si="193"/>
        <v>-8.8799220205241447E-2</v>
      </c>
      <c r="F2107" s="2">
        <f t="shared" si="197"/>
        <v>-5.4979776498370311E-2</v>
      </c>
      <c r="G2107" s="2">
        <f t="shared" si="195"/>
        <v>-3.3819443706871136E-2</v>
      </c>
      <c r="H2107" s="2" t="str">
        <f t="shared" si="196"/>
        <v>Hold</v>
      </c>
    </row>
    <row r="2108" spans="1:8" ht="13.5" x14ac:dyDescent="0.25">
      <c r="A2108" s="3">
        <f>TITRES_STAT!B2111</f>
        <v>45848</v>
      </c>
      <c r="B2108" s="5">
        <f>TITRES_STAT!D2111</f>
        <v>6.0198</v>
      </c>
      <c r="C2108" s="2">
        <f t="shared" si="192"/>
        <v>5.7807993472065</v>
      </c>
      <c r="D2108" s="2">
        <f t="shared" si="194"/>
        <v>5.8797648935978248</v>
      </c>
      <c r="E2108" s="2">
        <f t="shared" si="193"/>
        <v>-9.8965546391324821E-2</v>
      </c>
      <c r="F2108" s="2">
        <f t="shared" si="197"/>
        <v>-6.3776930476961216E-2</v>
      </c>
      <c r="G2108" s="2">
        <f t="shared" si="195"/>
        <v>-3.5188615914363605E-2</v>
      </c>
      <c r="H2108" s="2" t="str">
        <f t="shared" si="196"/>
        <v>Hold</v>
      </c>
    </row>
    <row r="2109" spans="1:8" ht="13.5" x14ac:dyDescent="0.25">
      <c r="A2109" s="3">
        <f>TITRES_STAT!B2112</f>
        <v>45849</v>
      </c>
      <c r="B2109" s="5">
        <f>TITRES_STAT!D2112</f>
        <v>6.0198</v>
      </c>
      <c r="C2109" s="2">
        <f t="shared" si="192"/>
        <v>5.7816763707131926</v>
      </c>
      <c r="D2109" s="2">
        <f t="shared" si="194"/>
        <v>5.8901378644424307</v>
      </c>
      <c r="E2109" s="2">
        <f t="shared" si="193"/>
        <v>-0.10846149372923808</v>
      </c>
      <c r="F2109" s="2">
        <f t="shared" si="197"/>
        <v>-7.2713843127416591E-2</v>
      </c>
      <c r="G2109" s="2">
        <f t="shared" si="195"/>
        <v>-3.5747650601821487E-2</v>
      </c>
      <c r="H2109" s="2" t="str">
        <f t="shared" si="196"/>
        <v>Hold</v>
      </c>
    </row>
    <row r="2110" spans="1:8" ht="13.5" x14ac:dyDescent="0.25">
      <c r="A2110" s="3">
        <f>TITRES_STAT!B2113</f>
        <v>45852</v>
      </c>
      <c r="B2110" s="5">
        <f>TITRES_STAT!D2113</f>
        <v>6.0664999999999996</v>
      </c>
      <c r="C2110" s="2">
        <f t="shared" si="192"/>
        <v>5.7809723136803939</v>
      </c>
      <c r="D2110" s="2">
        <f t="shared" si="194"/>
        <v>5.9032017263355838</v>
      </c>
      <c r="E2110" s="2">
        <f t="shared" si="193"/>
        <v>-0.12222941265518994</v>
      </c>
      <c r="F2110" s="2">
        <f t="shared" si="197"/>
        <v>-8.2616957032971269E-2</v>
      </c>
      <c r="G2110" s="2">
        <f t="shared" si="195"/>
        <v>-3.961245562221867E-2</v>
      </c>
      <c r="H2110" s="2" t="str">
        <f t="shared" si="196"/>
        <v>Hold</v>
      </c>
    </row>
    <row r="2111" spans="1:8" ht="13.5" x14ac:dyDescent="0.25">
      <c r="A2111" s="3">
        <f>TITRES_STAT!B2114</f>
        <v>45853</v>
      </c>
      <c r="B2111" s="5">
        <f>TITRES_STAT!D2114</f>
        <v>6.1504000000000003</v>
      </c>
      <c r="C2111" s="2">
        <f t="shared" si="192"/>
        <v>5.7803765731141796</v>
      </c>
      <c r="D2111" s="2">
        <f t="shared" si="194"/>
        <v>5.9215127095699858</v>
      </c>
      <c r="E2111" s="2">
        <f t="shared" si="193"/>
        <v>-0.14113613645580614</v>
      </c>
      <c r="F2111" s="2">
        <f t="shared" si="197"/>
        <v>-9.432079291753824E-2</v>
      </c>
      <c r="G2111" s="2">
        <f t="shared" si="195"/>
        <v>-4.6815343538267898E-2</v>
      </c>
      <c r="H2111" s="2" t="str">
        <f t="shared" si="196"/>
        <v>Hold</v>
      </c>
    </row>
    <row r="2112" spans="1:8" ht="13.5" x14ac:dyDescent="0.25">
      <c r="A2112" s="3">
        <f>TITRES_STAT!B2115</f>
        <v>45854</v>
      </c>
      <c r="B2112" s="5">
        <f>TITRES_STAT!D2115</f>
        <v>6.0664999999999996</v>
      </c>
      <c r="C2112" s="2">
        <f t="shared" si="192"/>
        <v>5.7798724849427678</v>
      </c>
      <c r="D2112" s="2">
        <f t="shared" si="194"/>
        <v>5.9322525088610973</v>
      </c>
      <c r="E2112" s="2">
        <f t="shared" si="193"/>
        <v>-0.1523800239183295</v>
      </c>
      <c r="F2112" s="2">
        <f t="shared" si="197"/>
        <v>-0.1059326391176965</v>
      </c>
      <c r="G2112" s="2">
        <f t="shared" si="195"/>
        <v>-4.6447384800632999E-2</v>
      </c>
      <c r="H2112" s="2" t="str">
        <f t="shared" si="196"/>
        <v>Hold</v>
      </c>
    </row>
    <row r="2113" spans="1:8" ht="13.5" x14ac:dyDescent="0.25">
      <c r="A2113" s="3">
        <f>TITRES_STAT!B2116</f>
        <v>45855</v>
      </c>
      <c r="B2113" s="5">
        <f>TITRES_STAT!D2116</f>
        <v>6.0571000000000002</v>
      </c>
      <c r="C2113" s="2">
        <f t="shared" si="192"/>
        <v>5.8239690257208032</v>
      </c>
      <c r="D2113" s="2">
        <f t="shared" si="194"/>
        <v>5.9415004711676831</v>
      </c>
      <c r="E2113" s="2">
        <f t="shared" si="193"/>
        <v>-0.11753144544687988</v>
      </c>
      <c r="F2113" s="2">
        <f t="shared" si="197"/>
        <v>-0.10825240038353319</v>
      </c>
      <c r="G2113" s="2">
        <f t="shared" si="195"/>
        <v>-9.2790450633466887E-3</v>
      </c>
      <c r="H2113" s="2" t="str">
        <f t="shared" si="196"/>
        <v>Hold</v>
      </c>
    </row>
    <row r="2114" spans="1:8" ht="13.5" x14ac:dyDescent="0.25">
      <c r="A2114" s="3">
        <f>TITRES_STAT!B2117</f>
        <v>45856</v>
      </c>
      <c r="B2114" s="5">
        <f>TITRES_STAT!D2117</f>
        <v>6.1597999999999997</v>
      </c>
      <c r="C2114" s="2">
        <f t="shared" si="192"/>
        <v>5.8569737909945259</v>
      </c>
      <c r="D2114" s="2">
        <f t="shared" si="194"/>
        <v>5.9576708066367434</v>
      </c>
      <c r="E2114" s="2">
        <f t="shared" si="193"/>
        <v>-0.10069701564221756</v>
      </c>
      <c r="F2114" s="2">
        <f t="shared" si="197"/>
        <v>-0.10674132343527007</v>
      </c>
      <c r="G2114" s="2">
        <f t="shared" si="195"/>
        <v>6.0443077930525113E-3</v>
      </c>
      <c r="H2114" s="2" t="str">
        <f t="shared" si="196"/>
        <v>Sell</v>
      </c>
    </row>
    <row r="2115" spans="1:8" ht="13.5" x14ac:dyDescent="0.25">
      <c r="A2115" s="3">
        <f>TITRES_STAT!B2118</f>
        <v>45859</v>
      </c>
      <c r="B2115" s="5">
        <f>TITRES_STAT!D2118</f>
        <v>6.2438000000000002</v>
      </c>
      <c r="C2115" s="2">
        <f t="shared" si="192"/>
        <v>5.8892085923799833</v>
      </c>
      <c r="D2115" s="2">
        <f t="shared" si="194"/>
        <v>5.9788655617006885</v>
      </c>
      <c r="E2115" s="2">
        <f t="shared" si="193"/>
        <v>-8.9656969320705215E-2</v>
      </c>
      <c r="F2115" s="2">
        <f t="shared" si="197"/>
        <v>-0.10332445261235711</v>
      </c>
      <c r="G2115" s="2">
        <f t="shared" si="195"/>
        <v>1.3667483291651891E-2</v>
      </c>
      <c r="H2115" s="2" t="str">
        <f t="shared" si="196"/>
        <v>Sell</v>
      </c>
    </row>
    <row r="2116" spans="1:8" ht="13.5" x14ac:dyDescent="0.25">
      <c r="A2116" s="3">
        <f>TITRES_STAT!B2119</f>
        <v>45860</v>
      </c>
      <c r="B2116" s="5">
        <f>TITRES_STAT!D2119</f>
        <v>6.1504000000000003</v>
      </c>
      <c r="C2116" s="2">
        <f t="shared" si="192"/>
        <v>5.8978072704753703</v>
      </c>
      <c r="D2116" s="2">
        <f t="shared" si="194"/>
        <v>5.9915718163895271</v>
      </c>
      <c r="E2116" s="2">
        <f t="shared" si="193"/>
        <v>-9.3764545914156727E-2</v>
      </c>
      <c r="F2116" s="2">
        <f t="shared" si="197"/>
        <v>-0.10141247127271703</v>
      </c>
      <c r="G2116" s="2">
        <f t="shared" si="195"/>
        <v>7.6479253585603063E-3</v>
      </c>
      <c r="H2116" s="2" t="str">
        <f t="shared" si="196"/>
        <v>Sell</v>
      </c>
    </row>
    <row r="2117" spans="1:8" ht="13.5" x14ac:dyDescent="0.25">
      <c r="A2117" s="3">
        <f>TITRES_STAT!B2120</f>
        <v>45861</v>
      </c>
      <c r="B2117" s="5">
        <f>TITRES_STAT!D2120</f>
        <v>6.1504000000000003</v>
      </c>
      <c r="C2117" s="2">
        <f t="shared" si="192"/>
        <v>5.9165753827099294</v>
      </c>
      <c r="D2117" s="2">
        <f t="shared" si="194"/>
        <v>6.0033368670273406</v>
      </c>
      <c r="E2117" s="2">
        <f t="shared" si="193"/>
        <v>-8.6761484317411153E-2</v>
      </c>
      <c r="F2117" s="2">
        <f t="shared" si="197"/>
        <v>-9.8482273881655868E-2</v>
      </c>
      <c r="G2117" s="2">
        <f t="shared" si="195"/>
        <v>1.1720789564244716E-2</v>
      </c>
      <c r="H2117" s="2" t="str">
        <f t="shared" si="196"/>
        <v>Sell</v>
      </c>
    </row>
    <row r="2118" spans="1:8" ht="13.5" x14ac:dyDescent="0.25">
      <c r="A2118" s="3">
        <f>TITRES_STAT!B2121</f>
        <v>45862</v>
      </c>
      <c r="B2118" s="5">
        <f>TITRES_STAT!D2121</f>
        <v>6.2343999999999999</v>
      </c>
      <c r="C2118" s="2">
        <f t="shared" si="192"/>
        <v>5.9324560930622479</v>
      </c>
      <c r="D2118" s="2">
        <f t="shared" si="194"/>
        <v>6.0204526546549451</v>
      </c>
      <c r="E2118" s="2">
        <f t="shared" si="193"/>
        <v>-8.7996561592697198E-2</v>
      </c>
      <c r="F2118" s="2">
        <f t="shared" si="197"/>
        <v>-9.6385131423864137E-2</v>
      </c>
      <c r="G2118" s="2">
        <f t="shared" si="195"/>
        <v>8.3885698311669393E-3</v>
      </c>
      <c r="H2118" s="2" t="str">
        <f t="shared" si="196"/>
        <v>Sell</v>
      </c>
    </row>
    <row r="2119" spans="1:8" ht="13.5" x14ac:dyDescent="0.25">
      <c r="A2119" s="3">
        <f>TITRES_STAT!B2122</f>
        <v>45866</v>
      </c>
      <c r="B2119" s="5">
        <f>TITRES_STAT!D2122</f>
        <v>6.2343999999999999</v>
      </c>
      <c r="C2119" s="2">
        <f t="shared" si="192"/>
        <v>5.9458936172065178</v>
      </c>
      <c r="D2119" s="2">
        <f t="shared" si="194"/>
        <v>6.0363006061619862</v>
      </c>
      <c r="E2119" s="2">
        <f t="shared" si="193"/>
        <v>-9.0406988955468393E-2</v>
      </c>
      <c r="F2119" s="2">
        <f t="shared" si="197"/>
        <v>-9.5189502930184994E-2</v>
      </c>
      <c r="G2119" s="2">
        <f t="shared" si="195"/>
        <v>4.7825139747166012E-3</v>
      </c>
      <c r="H2119" s="2" t="str">
        <f t="shared" si="196"/>
        <v>Sell</v>
      </c>
    </row>
    <row r="2120" spans="1:8" ht="13.5" x14ac:dyDescent="0.25">
      <c r="A2120" s="3">
        <f>TITRES_STAT!B2123</f>
        <v>45867</v>
      </c>
      <c r="B2120" s="5">
        <f>TITRES_STAT!D2123</f>
        <v>6.1597999999999997</v>
      </c>
      <c r="C2120" s="2">
        <f t="shared" si="192"/>
        <v>5.9644484453285918</v>
      </c>
      <c r="D2120" s="2">
        <f t="shared" si="194"/>
        <v>6.0454487094092464</v>
      </c>
      <c r="E2120" s="2">
        <f t="shared" si="193"/>
        <v>-8.1000264080654638E-2</v>
      </c>
      <c r="F2120" s="2">
        <f t="shared" si="197"/>
        <v>-9.2351655160278934E-2</v>
      </c>
      <c r="G2120" s="2">
        <f t="shared" si="195"/>
        <v>1.1351391079624296E-2</v>
      </c>
      <c r="H2120" s="2" t="str">
        <f t="shared" si="196"/>
        <v>Sell</v>
      </c>
    </row>
    <row r="2121" spans="1:8" ht="13.5" x14ac:dyDescent="0.25">
      <c r="A2121" s="3">
        <f>TITRES_STAT!B2124</f>
        <v>45868</v>
      </c>
      <c r="B2121" s="5">
        <f>TITRES_STAT!D2124</f>
        <v>6.1597999999999997</v>
      </c>
      <c r="C2121" s="2">
        <f t="shared" si="192"/>
        <v>5.9930563768165008</v>
      </c>
      <c r="D2121" s="2">
        <f t="shared" si="194"/>
        <v>6.0539191753789314</v>
      </c>
      <c r="E2121" s="2">
        <f t="shared" si="193"/>
        <v>-6.0862798562430598E-2</v>
      </c>
      <c r="F2121" s="2">
        <f t="shared" si="197"/>
        <v>-8.6053883840709278E-2</v>
      </c>
      <c r="G2121" s="2">
        <f t="shared" si="195"/>
        <v>2.519108527827868E-2</v>
      </c>
      <c r="H2121" s="2" t="str">
        <f t="shared" si="196"/>
        <v>Sell</v>
      </c>
    </row>
    <row r="2122" spans="1:8" ht="13.5" x14ac:dyDescent="0.25">
      <c r="A2122" s="3">
        <f>TITRES_STAT!B2125</f>
        <v>45869</v>
      </c>
      <c r="B2122" s="5">
        <f>TITRES_STAT!D2125</f>
        <v>6.2064000000000004</v>
      </c>
      <c r="C2122" s="2">
        <f t="shared" si="192"/>
        <v>6.0043553957678082</v>
      </c>
      <c r="D2122" s="2">
        <f t="shared" si="194"/>
        <v>6.0652140512767883</v>
      </c>
      <c r="E2122" s="2">
        <f t="shared" si="193"/>
        <v>-6.0858655508980064E-2</v>
      </c>
      <c r="F2122" s="2">
        <f t="shared" si="197"/>
        <v>-8.1014838174363446E-2</v>
      </c>
      <c r="G2122" s="2">
        <f t="shared" si="195"/>
        <v>2.0156182665383382E-2</v>
      </c>
      <c r="H2122" s="2" t="str">
        <f t="shared" si="196"/>
        <v>Sell</v>
      </c>
    </row>
    <row r="2123" spans="1:8" ht="13.5" x14ac:dyDescent="0.25">
      <c r="A2123" s="3">
        <f>TITRES_STAT!B2126</f>
        <v>45870</v>
      </c>
      <c r="B2123" s="5">
        <f>TITRES_STAT!D2126</f>
        <v>6.2064000000000004</v>
      </c>
      <c r="C2123" s="2">
        <f t="shared" si="192"/>
        <v>6.0124699502650678</v>
      </c>
      <c r="D2123" s="2">
        <f t="shared" si="194"/>
        <v>6.0756722697007302</v>
      </c>
      <c r="E2123" s="2">
        <f t="shared" si="193"/>
        <v>-6.3202319435662346E-2</v>
      </c>
      <c r="F2123" s="2">
        <f t="shared" si="197"/>
        <v>-7.7452334426623234E-2</v>
      </c>
      <c r="G2123" s="2">
        <f t="shared" si="195"/>
        <v>1.4250014990960888E-2</v>
      </c>
      <c r="H2123" s="2" t="str">
        <f t="shared" si="196"/>
        <v>Sell</v>
      </c>
    </row>
    <row r="2124" spans="1:8" ht="13.5" x14ac:dyDescent="0.25">
      <c r="A2124" s="3">
        <f>TITRES_STAT!B2127</f>
        <v>45873</v>
      </c>
      <c r="B2124" s="5">
        <f>TITRES_STAT!D2127</f>
        <v>6.2343999999999999</v>
      </c>
      <c r="C2124" s="2">
        <f t="shared" si="192"/>
        <v>6.0351361117627498</v>
      </c>
      <c r="D2124" s="2">
        <f t="shared" si="194"/>
        <v>6.0874298793525279</v>
      </c>
      <c r="E2124" s="2">
        <f t="shared" si="193"/>
        <v>-5.2293767589778106E-2</v>
      </c>
      <c r="F2124" s="2">
        <f t="shared" si="197"/>
        <v>-7.2420621059254217E-2</v>
      </c>
      <c r="G2124" s="2">
        <f t="shared" si="195"/>
        <v>2.0126853469476111E-2</v>
      </c>
      <c r="H2124" s="2" t="str">
        <f t="shared" si="196"/>
        <v>Sell</v>
      </c>
    </row>
    <row r="2125" spans="1:8" ht="13.5" x14ac:dyDescent="0.25">
      <c r="A2125" s="3">
        <f>TITRES_STAT!B2128</f>
        <v>45874</v>
      </c>
      <c r="B2125" s="5">
        <f>TITRES_STAT!D2128</f>
        <v>6.2717999999999998</v>
      </c>
      <c r="C2125" s="2">
        <f t="shared" si="192"/>
        <v>6.0672382484146343</v>
      </c>
      <c r="D2125" s="2">
        <f t="shared" si="194"/>
        <v>6.1010869253264142</v>
      </c>
      <c r="E2125" s="2">
        <f t="shared" si="193"/>
        <v>-3.384867691177984E-2</v>
      </c>
      <c r="F2125" s="2">
        <f t="shared" si="197"/>
        <v>-6.4706232229759339E-2</v>
      </c>
      <c r="G2125" s="2">
        <f t="shared" si="195"/>
        <v>3.0857555317979499E-2</v>
      </c>
      <c r="H2125" s="2" t="str">
        <f t="shared" si="196"/>
        <v>Sell</v>
      </c>
    </row>
    <row r="2126" spans="1:8" ht="13.5" x14ac:dyDescent="0.25">
      <c r="A2126" s="3">
        <f>TITRES_STAT!B2129</f>
        <v>45875</v>
      </c>
      <c r="B2126" s="5">
        <f>TITRES_STAT!D2129</f>
        <v>6.2717999999999998</v>
      </c>
      <c r="C2126" s="2">
        <f t="shared" si="192"/>
        <v>6.0800323640431522</v>
      </c>
      <c r="D2126" s="2">
        <f t="shared" si="194"/>
        <v>6.1137323382651978</v>
      </c>
      <c r="E2126" s="2">
        <f t="shared" si="193"/>
        <v>-3.3699974222045626E-2</v>
      </c>
      <c r="F2126" s="2">
        <f t="shared" si="197"/>
        <v>-5.8504980628216602E-2</v>
      </c>
      <c r="G2126" s="2">
        <f t="shared" si="195"/>
        <v>2.4805006406170976E-2</v>
      </c>
      <c r="H2126" s="2" t="str">
        <f t="shared" si="196"/>
        <v>Sell</v>
      </c>
    </row>
    <row r="2127" spans="1:8" ht="13.5" x14ac:dyDescent="0.25">
      <c r="A2127" s="3">
        <f>TITRES_STAT!B2130</f>
        <v>45876</v>
      </c>
      <c r="B2127" s="5">
        <f>TITRES_STAT!D2130</f>
        <v>6.2530999999999999</v>
      </c>
      <c r="C2127" s="2">
        <f t="shared" ref="C2127:C2184" si="198">$C$4*B2117+C2126*(1-$C$4)</f>
        <v>6.090858154190359</v>
      </c>
      <c r="D2127" s="2">
        <f t="shared" si="194"/>
        <v>6.1240558687640716</v>
      </c>
      <c r="E2127" s="2">
        <f t="shared" si="193"/>
        <v>-3.3197714573712567E-2</v>
      </c>
      <c r="F2127" s="2">
        <f t="shared" si="197"/>
        <v>-5.3443527417315798E-2</v>
      </c>
      <c r="G2127" s="2">
        <f t="shared" si="195"/>
        <v>2.0245812843603231E-2</v>
      </c>
      <c r="H2127" s="2" t="str">
        <f t="shared" si="196"/>
        <v>Sell</v>
      </c>
    </row>
    <row r="2128" spans="1:8" ht="13.5" x14ac:dyDescent="0.25">
      <c r="A2128" s="3">
        <f>TITRES_STAT!B2131</f>
        <v>45877</v>
      </c>
      <c r="B2128" s="5">
        <f>TITRES_STAT!D2131</f>
        <v>6.2530999999999999</v>
      </c>
      <c r="C2128" s="2">
        <f t="shared" si="198"/>
        <v>6.1129415150841506</v>
      </c>
      <c r="D2128" s="2">
        <f t="shared" si="194"/>
        <v>6.1336146933000659</v>
      </c>
      <c r="E2128" s="2">
        <f t="shared" si="193"/>
        <v>-2.06731782159153E-2</v>
      </c>
      <c r="F2128" s="2">
        <f t="shared" si="197"/>
        <v>-4.6889457577035699E-2</v>
      </c>
      <c r="G2128" s="2">
        <f t="shared" si="195"/>
        <v>2.62162793611204E-2</v>
      </c>
      <c r="H2128" s="2" t="str">
        <f t="shared" si="196"/>
        <v>Sell</v>
      </c>
    </row>
    <row r="2129" spans="1:8" ht="13.5" x14ac:dyDescent="0.25">
      <c r="A2129" s="3">
        <f>TITRES_STAT!B2132</f>
        <v>45880</v>
      </c>
      <c r="B2129" s="5">
        <f>TITRES_STAT!D2132</f>
        <v>6.2530999999999999</v>
      </c>
      <c r="C2129" s="2">
        <f t="shared" si="198"/>
        <v>6.1316274358404357</v>
      </c>
      <c r="D2129" s="2">
        <f t="shared" si="194"/>
        <v>6.1424654567593198</v>
      </c>
      <c r="E2129" s="2">
        <f t="shared" si="193"/>
        <v>-1.0838020918884084E-2</v>
      </c>
      <c r="F2129" s="2">
        <f t="shared" si="197"/>
        <v>-3.9679170245405376E-2</v>
      </c>
      <c r="G2129" s="2">
        <f t="shared" si="195"/>
        <v>2.8841149326521293E-2</v>
      </c>
      <c r="H2129" s="2" t="str">
        <f t="shared" si="196"/>
        <v>Sell</v>
      </c>
    </row>
    <row r="2130" spans="1:8" ht="13.5" x14ac:dyDescent="0.25">
      <c r="A2130" s="3">
        <f>TITRES_STAT!B2133</f>
        <v>45881</v>
      </c>
      <c r="B2130" s="5">
        <f>TITRES_STAT!D2133</f>
        <v>6.3277999999999999</v>
      </c>
      <c r="C2130" s="2">
        <f t="shared" si="198"/>
        <v>6.1359616764803686</v>
      </c>
      <c r="D2130" s="2">
        <f t="shared" si="194"/>
        <v>6.1561939414438145</v>
      </c>
      <c r="E2130" s="2">
        <f t="shared" si="193"/>
        <v>-2.0232264963445878E-2</v>
      </c>
      <c r="F2130" s="2">
        <f t="shared" si="197"/>
        <v>-3.5789789189013474E-2</v>
      </c>
      <c r="G2130" s="2">
        <f t="shared" si="195"/>
        <v>1.5557524225567596E-2</v>
      </c>
      <c r="H2130" s="2" t="str">
        <f t="shared" si="196"/>
        <v>Sell</v>
      </c>
    </row>
    <row r="2131" spans="1:8" ht="13.5" x14ac:dyDescent="0.25">
      <c r="A2131" s="3">
        <f>TITRES_STAT!B2134</f>
        <v>45883</v>
      </c>
      <c r="B2131" s="5">
        <f>TITRES_STAT!D2134</f>
        <v>6.3183999999999996</v>
      </c>
      <c r="C2131" s="2">
        <f t="shared" si="198"/>
        <v>6.1396291108680039</v>
      </c>
      <c r="D2131" s="2">
        <f t="shared" si="194"/>
        <v>6.1682092050405695</v>
      </c>
      <c r="E2131" s="2">
        <f t="shared" si="193"/>
        <v>-2.8580094172565573E-2</v>
      </c>
      <c r="F2131" s="2">
        <f t="shared" si="197"/>
        <v>-3.4347850185723894E-2</v>
      </c>
      <c r="G2131" s="2">
        <f t="shared" si="195"/>
        <v>5.7677560131583205E-3</v>
      </c>
      <c r="H2131" s="2" t="str">
        <f t="shared" si="196"/>
        <v>Sell</v>
      </c>
    </row>
    <row r="2132" spans="1:8" ht="13.5" x14ac:dyDescent="0.25">
      <c r="A2132" s="3">
        <f>TITRES_STAT!B2135</f>
        <v>45884</v>
      </c>
      <c r="B2132" s="5">
        <f>TITRES_STAT!D2135</f>
        <v>6.2530999999999999</v>
      </c>
      <c r="C2132" s="2">
        <f t="shared" si="198"/>
        <v>6.1499015553498495</v>
      </c>
      <c r="D2132" s="2">
        <f t="shared" si="194"/>
        <v>6.1744974120746008</v>
      </c>
      <c r="E2132" s="2">
        <f t="shared" si="193"/>
        <v>-2.4595856724751286E-2</v>
      </c>
      <c r="F2132" s="2">
        <f t="shared" si="197"/>
        <v>-3.2397451493529371E-2</v>
      </c>
      <c r="G2132" s="2">
        <f t="shared" si="195"/>
        <v>7.8015947687780848E-3</v>
      </c>
      <c r="H2132" s="2" t="str">
        <f t="shared" si="196"/>
        <v>Sell</v>
      </c>
    </row>
    <row r="2133" spans="1:8" ht="13.5" x14ac:dyDescent="0.25">
      <c r="A2133" s="3">
        <f>TITRES_STAT!B2136</f>
        <v>45887</v>
      </c>
      <c r="B2133" s="5">
        <f>TITRES_STAT!D2136</f>
        <v>6.2624000000000004</v>
      </c>
      <c r="C2133" s="2">
        <f t="shared" si="198"/>
        <v>6.1585936237575645</v>
      </c>
      <c r="D2133" s="2">
        <f t="shared" si="194"/>
        <v>6.1810087148838893</v>
      </c>
      <c r="E2133" s="2">
        <f t="shared" si="193"/>
        <v>-2.2415091126324782E-2</v>
      </c>
      <c r="F2133" s="2">
        <f t="shared" si="197"/>
        <v>-3.0400979420088455E-2</v>
      </c>
      <c r="G2133" s="2">
        <f t="shared" si="195"/>
        <v>7.9858882937636731E-3</v>
      </c>
      <c r="H2133" s="2" t="str">
        <f t="shared" si="196"/>
        <v>Sell</v>
      </c>
    </row>
    <row r="2134" spans="1:8" ht="13.5" x14ac:dyDescent="0.25">
      <c r="A2134" s="3">
        <f>TITRES_STAT!B2137</f>
        <v>45888</v>
      </c>
      <c r="B2134" s="5">
        <f>TITRES_STAT!D2137</f>
        <v>6.2624000000000004</v>
      </c>
      <c r="C2134" s="2">
        <f t="shared" si="198"/>
        <v>6.1702561431794782</v>
      </c>
      <c r="D2134" s="2">
        <f t="shared" si="194"/>
        <v>6.1870376989665639</v>
      </c>
      <c r="E2134" s="2">
        <f t="shared" si="193"/>
        <v>-1.6781555787085622E-2</v>
      </c>
      <c r="F2134" s="2">
        <f t="shared" si="197"/>
        <v>-2.7677094693487891E-2</v>
      </c>
      <c r="G2134" s="2">
        <f t="shared" si="195"/>
        <v>1.0895538906402269E-2</v>
      </c>
      <c r="H2134" s="2" t="str">
        <f t="shared" si="196"/>
        <v>Sell</v>
      </c>
    </row>
    <row r="2135" spans="1:8" ht="13.5" x14ac:dyDescent="0.25">
      <c r="A2135" s="3">
        <f>TITRES_STAT!B2138</f>
        <v>45889</v>
      </c>
      <c r="B2135" s="5">
        <f>TITRES_STAT!D2138</f>
        <v>6.2530999999999999</v>
      </c>
      <c r="C2135" s="2">
        <f t="shared" si="198"/>
        <v>6.1858782749980206</v>
      </c>
      <c r="D2135" s="2">
        <f t="shared" si="194"/>
        <v>6.1919312027468179</v>
      </c>
      <c r="E2135" s="2">
        <f t="shared" si="193"/>
        <v>-6.0529277487972877E-3</v>
      </c>
      <c r="F2135" s="2">
        <f t="shared" si="197"/>
        <v>-2.335226130454977E-2</v>
      </c>
      <c r="G2135" s="2">
        <f t="shared" si="195"/>
        <v>1.7299333555752482E-2</v>
      </c>
      <c r="H2135" s="2" t="str">
        <f t="shared" si="196"/>
        <v>Sell</v>
      </c>
    </row>
    <row r="2136" spans="1:8" ht="13.5" x14ac:dyDescent="0.25">
      <c r="A2136" s="3">
        <f>TITRES_STAT!B2139</f>
        <v>45890</v>
      </c>
      <c r="B2136" s="5">
        <f>TITRES_STAT!D2139</f>
        <v>6.2343999999999999</v>
      </c>
      <c r="C2136" s="2">
        <f t="shared" si="198"/>
        <v>6.1990970019214018</v>
      </c>
      <c r="D2136" s="2">
        <f t="shared" si="194"/>
        <v>6.1950770395803874</v>
      </c>
      <c r="E2136" s="2">
        <f t="shared" si="193"/>
        <v>4.019962341014427E-3</v>
      </c>
      <c r="F2136" s="2">
        <f t="shared" si="197"/>
        <v>-1.7877816575436932E-2</v>
      </c>
      <c r="G2136" s="2">
        <f t="shared" si="195"/>
        <v>2.1897778916451359E-2</v>
      </c>
      <c r="H2136" s="2" t="str">
        <f t="shared" si="196"/>
        <v>Sell</v>
      </c>
    </row>
    <row r="2137" spans="1:8" ht="13.5" x14ac:dyDescent="0.25">
      <c r="A2137" s="3">
        <f>TITRES_STAT!B2140</f>
        <v>45891</v>
      </c>
      <c r="B2137" s="5">
        <f>TITRES_STAT!D2140</f>
        <v>6.1783999999999999</v>
      </c>
      <c r="C2137" s="2">
        <f t="shared" si="198"/>
        <v>6.2074051554719558</v>
      </c>
      <c r="D2137" s="2">
        <f t="shared" si="194"/>
        <v>6.1938417033151731</v>
      </c>
      <c r="E2137" s="2">
        <f t="shared" si="193"/>
        <v>1.3563452156782674E-2</v>
      </c>
      <c r="F2137" s="2">
        <f t="shared" si="197"/>
        <v>-1.1589562828993011E-2</v>
      </c>
      <c r="G2137" s="2">
        <f t="shared" si="195"/>
        <v>2.5153014985775685E-2</v>
      </c>
      <c r="H2137" s="2" t="str">
        <f t="shared" si="196"/>
        <v>Sell</v>
      </c>
    </row>
    <row r="2138" spans="1:8" ht="13.5" x14ac:dyDescent="0.25">
      <c r="A2138" s="3">
        <f>TITRES_STAT!B2141</f>
        <v>45894</v>
      </c>
      <c r="B2138" s="5">
        <f>TITRES_STAT!D2141</f>
        <v>6.2530999999999999</v>
      </c>
      <c r="C2138" s="2">
        <f t="shared" si="198"/>
        <v>6.214435131553194</v>
      </c>
      <c r="D2138" s="2">
        <f t="shared" si="194"/>
        <v>6.1982312067733076</v>
      </c>
      <c r="E2138" s="2">
        <f t="shared" si="193"/>
        <v>1.6203924779886414E-2</v>
      </c>
      <c r="F2138" s="2">
        <f t="shared" si="197"/>
        <v>-6.0308653072171248E-3</v>
      </c>
      <c r="G2138" s="2">
        <f t="shared" si="195"/>
        <v>2.2234790087103537E-2</v>
      </c>
      <c r="H2138" s="2" t="str">
        <f t="shared" si="196"/>
        <v>Sell</v>
      </c>
    </row>
    <row r="2139" spans="1:8" ht="13.5" x14ac:dyDescent="0.25">
      <c r="A2139" s="3">
        <f>TITRES_STAT!B2142</f>
        <v>45895</v>
      </c>
      <c r="B2139" s="5">
        <f>TITRES_STAT!D2142</f>
        <v>6.2717999999999998</v>
      </c>
      <c r="C2139" s="2">
        <f t="shared" si="198"/>
        <v>6.220383572852703</v>
      </c>
      <c r="D2139" s="2">
        <f t="shared" si="194"/>
        <v>6.2036807470123216</v>
      </c>
      <c r="E2139" s="2">
        <f t="shared" si="193"/>
        <v>1.6702825840381408E-2</v>
      </c>
      <c r="F2139" s="2">
        <f t="shared" si="197"/>
        <v>-1.4841270776974184E-3</v>
      </c>
      <c r="G2139" s="2">
        <f t="shared" si="195"/>
        <v>1.8186952918078828E-2</v>
      </c>
      <c r="H2139" s="2" t="str">
        <f t="shared" si="196"/>
        <v>Sell</v>
      </c>
    </row>
    <row r="2140" spans="1:8" ht="13.5" x14ac:dyDescent="0.25">
      <c r="A2140" s="3">
        <f>TITRES_STAT!B2143</f>
        <v>45896</v>
      </c>
      <c r="B2140" s="5">
        <f>TITRES_STAT!D2143</f>
        <v>6.2998000000000003</v>
      </c>
      <c r="C2140" s="2">
        <f t="shared" si="198"/>
        <v>6.2369091770292107</v>
      </c>
      <c r="D2140" s="2">
        <f t="shared" si="194"/>
        <v>6.2108006916780756</v>
      </c>
      <c r="E2140" s="2">
        <f t="shared" ref="E2140:E2184" si="199">C2140-D2140</f>
        <v>2.610848535113508E-2</v>
      </c>
      <c r="F2140" s="2">
        <f t="shared" si="197"/>
        <v>4.0343954080690816E-3</v>
      </c>
      <c r="G2140" s="2">
        <f t="shared" si="195"/>
        <v>2.2074089943065998E-2</v>
      </c>
      <c r="H2140" s="2" t="str">
        <f t="shared" si="196"/>
        <v>Sell</v>
      </c>
    </row>
    <row r="2141" spans="1:8" ht="13.5" x14ac:dyDescent="0.25">
      <c r="A2141" s="3">
        <f>TITRES_STAT!B2144</f>
        <v>45897</v>
      </c>
      <c r="B2141" s="5">
        <f>TITRES_STAT!D2144</f>
        <v>6.2998000000000003</v>
      </c>
      <c r="C2141" s="2">
        <f t="shared" si="198"/>
        <v>6.2494462267170245</v>
      </c>
      <c r="D2141" s="2">
        <f t="shared" ref="D2141:D2184" si="200">$D$4*B2141+(1-$D$4)*D2140</f>
        <v>6.2173932330352555</v>
      </c>
      <c r="E2141" s="2">
        <f t="shared" si="199"/>
        <v>3.205299368176906E-2</v>
      </c>
      <c r="F2141" s="2">
        <f t="shared" si="197"/>
        <v>9.6381150628090766E-3</v>
      </c>
      <c r="G2141" s="2">
        <f t="shared" si="195"/>
        <v>2.2414878618959983E-2</v>
      </c>
      <c r="H2141" s="2" t="str">
        <f t="shared" si="196"/>
        <v>Sell</v>
      </c>
    </row>
    <row r="2142" spans="1:8" ht="13.5" x14ac:dyDescent="0.25">
      <c r="A2142" s="3">
        <f>TITRES_STAT!B2145</f>
        <v>45898</v>
      </c>
      <c r="B2142" s="5">
        <f>TITRES_STAT!D2145</f>
        <v>6.44</v>
      </c>
      <c r="C2142" s="2">
        <f t="shared" si="198"/>
        <v>6.2500083456836366</v>
      </c>
      <c r="D2142" s="2">
        <f t="shared" si="200"/>
        <v>6.2338826231807918</v>
      </c>
      <c r="E2142" s="2">
        <f t="shared" si="199"/>
        <v>1.612572250284483E-2</v>
      </c>
      <c r="F2142" s="2">
        <f t="shared" si="197"/>
        <v>1.0935636550816228E-2</v>
      </c>
      <c r="G2142" s="2">
        <f t="shared" si="195"/>
        <v>5.1900859520286023E-3</v>
      </c>
      <c r="H2142" s="2" t="str">
        <f t="shared" si="196"/>
        <v>Sell</v>
      </c>
    </row>
    <row r="2143" spans="1:8" ht="13.5" x14ac:dyDescent="0.25">
      <c r="A2143" s="3">
        <f>TITRES_STAT!B2146</f>
        <v>45901</v>
      </c>
      <c r="B2143" s="5">
        <f>TITRES_STAT!D2146</f>
        <v>6.4</v>
      </c>
      <c r="C2143" s="2">
        <f t="shared" si="198"/>
        <v>6.2519147540400004</v>
      </c>
      <c r="D2143" s="2">
        <f t="shared" si="200"/>
        <v>6.2461876140562884</v>
      </c>
      <c r="E2143" s="2">
        <f t="shared" si="199"/>
        <v>5.727139983711993E-3</v>
      </c>
      <c r="F2143" s="2">
        <f t="shared" si="197"/>
        <v>9.8939372373953813E-3</v>
      </c>
      <c r="G2143" s="2">
        <f t="shared" si="195"/>
        <v>-4.1667972536833884E-3</v>
      </c>
      <c r="H2143" s="2" t="str">
        <f t="shared" si="196"/>
        <v>Hold</v>
      </c>
    </row>
    <row r="2144" spans="1:8" ht="13.5" x14ac:dyDescent="0.25">
      <c r="A2144" s="3">
        <f>TITRES_STAT!B2147</f>
        <v>45902</v>
      </c>
      <c r="B2144" s="5">
        <f>TITRES_STAT!D2147</f>
        <v>6.4</v>
      </c>
      <c r="C2144" s="2">
        <f t="shared" si="198"/>
        <v>6.2535278688030775</v>
      </c>
      <c r="D2144" s="2">
        <f t="shared" si="200"/>
        <v>6.2575811241261929</v>
      </c>
      <c r="E2144" s="2">
        <f t="shared" si="199"/>
        <v>-4.0532553231154012E-3</v>
      </c>
      <c r="F2144" s="2">
        <f t="shared" si="197"/>
        <v>7.1044987252932255E-3</v>
      </c>
      <c r="G2144" s="2">
        <f t="shared" si="195"/>
        <v>-1.1157754048408627E-2</v>
      </c>
      <c r="H2144" s="2" t="str">
        <f t="shared" si="196"/>
        <v>Hold</v>
      </c>
    </row>
    <row r="2145" spans="1:8" ht="13.5" x14ac:dyDescent="0.25">
      <c r="A2145" s="3">
        <f>TITRES_STAT!B2148</f>
        <v>45903</v>
      </c>
      <c r="B2145" s="5">
        <f>TITRES_STAT!D2148</f>
        <v>6.44</v>
      </c>
      <c r="C2145" s="2">
        <f t="shared" si="198"/>
        <v>6.2534620428333731</v>
      </c>
      <c r="D2145" s="2">
        <f t="shared" si="200"/>
        <v>6.2710936334501781</v>
      </c>
      <c r="E2145" s="2">
        <f t="shared" si="199"/>
        <v>-1.7631590616804971E-2</v>
      </c>
      <c r="F2145" s="2">
        <f t="shared" si="197"/>
        <v>2.1572808568735865E-3</v>
      </c>
      <c r="G2145" s="2">
        <f t="shared" si="195"/>
        <v>-1.9788871473678558E-2</v>
      </c>
      <c r="H2145" s="2" t="str">
        <f t="shared" si="196"/>
        <v>Hold</v>
      </c>
    </row>
    <row r="2146" spans="1:8" ht="13.5" x14ac:dyDescent="0.25">
      <c r="A2146" s="3">
        <f>TITRES_STAT!B2149</f>
        <v>45905</v>
      </c>
      <c r="B2146" s="5">
        <f>TITRES_STAT!D2149</f>
        <v>6.4</v>
      </c>
      <c r="C2146" s="2">
        <f t="shared" si="198"/>
        <v>6.2505294208590083</v>
      </c>
      <c r="D2146" s="2">
        <f t="shared" si="200"/>
        <v>6.2806422531946096</v>
      </c>
      <c r="E2146" s="2">
        <f t="shared" si="199"/>
        <v>-3.0112832335601247E-2</v>
      </c>
      <c r="F2146" s="2">
        <f t="shared" si="197"/>
        <v>-4.2967417816213802E-3</v>
      </c>
      <c r="G2146" s="2">
        <f t="shared" si="195"/>
        <v>-2.5816090553979869E-2</v>
      </c>
      <c r="H2146" s="2" t="str">
        <f t="shared" si="196"/>
        <v>Hold</v>
      </c>
    </row>
    <row r="2147" spans="1:8" ht="13.5" x14ac:dyDescent="0.25">
      <c r="A2147" s="3">
        <f>TITRES_STAT!B2150</f>
        <v>45908</v>
      </c>
      <c r="B2147" s="5">
        <f>TITRES_STAT!D2150</f>
        <v>6.4</v>
      </c>
      <c r="C2147" s="2">
        <f t="shared" si="198"/>
        <v>6.2394325868806995</v>
      </c>
      <c r="D2147" s="2">
        <f t="shared" si="200"/>
        <v>6.2894835677727867</v>
      </c>
      <c r="E2147" s="2">
        <f t="shared" si="199"/>
        <v>-5.005098089208726E-2</v>
      </c>
      <c r="F2147" s="2">
        <f t="shared" si="197"/>
        <v>-1.3447589603714557E-2</v>
      </c>
      <c r="G2147" s="2">
        <f t="shared" si="195"/>
        <v>-3.66033912883727E-2</v>
      </c>
      <c r="H2147" s="2" t="str">
        <f t="shared" si="196"/>
        <v>Hold</v>
      </c>
    </row>
    <row r="2148" spans="1:8" ht="13.5" x14ac:dyDescent="0.25">
      <c r="A2148" s="3">
        <f>TITRES_STAT!B2151</f>
        <v>45909</v>
      </c>
      <c r="B2148" s="5">
        <f>TITRES_STAT!D2151</f>
        <v>6.38</v>
      </c>
      <c r="C2148" s="2">
        <f t="shared" si="198"/>
        <v>6.2415352658221304</v>
      </c>
      <c r="D2148" s="2">
        <f t="shared" si="200"/>
        <v>6.2961884886785064</v>
      </c>
      <c r="E2148" s="2">
        <f t="shared" si="199"/>
        <v>-5.4653222856376082E-2</v>
      </c>
      <c r="F2148" s="2">
        <f t="shared" si="197"/>
        <v>-2.1688716254246863E-2</v>
      </c>
      <c r="G2148" s="2">
        <f t="shared" ref="G2148:G2184" si="201">E2148-F2148</f>
        <v>-3.2964506602129219E-2</v>
      </c>
      <c r="H2148" s="2" t="str">
        <f t="shared" ref="H2148:H2184" si="202">IF(G2148&lt;0,"Hold","Sell")</f>
        <v>Hold</v>
      </c>
    </row>
    <row r="2149" spans="1:8" ht="13.5" x14ac:dyDescent="0.25">
      <c r="A2149" s="3">
        <f>TITRES_STAT!B2152</f>
        <v>45910</v>
      </c>
      <c r="B2149" s="5">
        <f>TITRES_STAT!D2152</f>
        <v>6.37</v>
      </c>
      <c r="C2149" s="2">
        <f t="shared" si="198"/>
        <v>6.246191378772572</v>
      </c>
      <c r="D2149" s="2">
        <f t="shared" si="200"/>
        <v>6.3016560080356543</v>
      </c>
      <c r="E2149" s="2">
        <f t="shared" si="199"/>
        <v>-5.5464629263082266E-2</v>
      </c>
      <c r="F2149" s="2">
        <f t="shared" ref="F2149:F2184" si="203">(E2149*(2/(10)))+((1-(2/10))*F2148)</f>
        <v>-2.8443898856013946E-2</v>
      </c>
      <c r="G2149" s="2">
        <f t="shared" si="201"/>
        <v>-2.702073040706832E-2</v>
      </c>
      <c r="H2149" s="2" t="str">
        <f t="shared" si="202"/>
        <v>Hold</v>
      </c>
    </row>
    <row r="2150" spans="1:8" ht="13.5" x14ac:dyDescent="0.25">
      <c r="A2150" s="3">
        <f>TITRES_STAT!B2153</f>
        <v>45911</v>
      </c>
      <c r="B2150" s="5">
        <f>TITRES_STAT!D2153</f>
        <v>6.4</v>
      </c>
      <c r="C2150" s="2">
        <f t="shared" si="198"/>
        <v>6.2544388589614073</v>
      </c>
      <c r="D2150" s="2">
        <f t="shared" si="200"/>
        <v>6.3089407481811612</v>
      </c>
      <c r="E2150" s="2">
        <f t="shared" si="199"/>
        <v>-5.4501889219753963E-2</v>
      </c>
      <c r="F2150" s="2">
        <f t="shared" si="203"/>
        <v>-3.3655496928761949E-2</v>
      </c>
      <c r="G2150" s="2">
        <f t="shared" si="201"/>
        <v>-2.0846392290992014E-2</v>
      </c>
      <c r="H2150" s="2" t="str">
        <f t="shared" si="202"/>
        <v>Hold</v>
      </c>
    </row>
    <row r="2151" spans="1:8" ht="13.5" x14ac:dyDescent="0.25">
      <c r="A2151" s="3">
        <f>TITRES_STAT!B2154</f>
        <v>45912</v>
      </c>
      <c r="B2151" s="5">
        <f>TITRES_STAT!D2154</f>
        <v>6.4</v>
      </c>
      <c r="C2151" s="2">
        <f t="shared" si="198"/>
        <v>6.2614174960442677</v>
      </c>
      <c r="D2151" s="2">
        <f t="shared" si="200"/>
        <v>6.3156858779455192</v>
      </c>
      <c r="E2151" s="2">
        <f t="shared" si="199"/>
        <v>-5.4268381901251495E-2</v>
      </c>
      <c r="F2151" s="2">
        <f t="shared" si="203"/>
        <v>-3.777807392325986E-2</v>
      </c>
      <c r="G2151" s="2">
        <f t="shared" si="201"/>
        <v>-1.6490307977991635E-2</v>
      </c>
      <c r="H2151" s="2" t="str">
        <f t="shared" si="202"/>
        <v>Hold</v>
      </c>
    </row>
    <row r="2152" spans="1:8" ht="13.5" x14ac:dyDescent="0.25">
      <c r="A2152" s="3">
        <f>TITRES_STAT!B2155</f>
        <v>45915</v>
      </c>
      <c r="B2152" s="5">
        <f>TITRES_STAT!D2155</f>
        <v>6.4</v>
      </c>
      <c r="C2152" s="2">
        <f t="shared" si="198"/>
        <v>6.2888917274220724</v>
      </c>
      <c r="D2152" s="2">
        <f t="shared" si="200"/>
        <v>6.3219313684680731</v>
      </c>
      <c r="E2152" s="2">
        <f t="shared" si="199"/>
        <v>-3.3039641046000767E-2</v>
      </c>
      <c r="F2152" s="2">
        <f t="shared" si="203"/>
        <v>-3.6830387347808045E-2</v>
      </c>
      <c r="G2152" s="2">
        <f t="shared" si="201"/>
        <v>3.7907463018072782E-3</v>
      </c>
      <c r="H2152" s="2" t="str">
        <f t="shared" si="202"/>
        <v>Sell</v>
      </c>
    </row>
    <row r="2153" spans="1:8" ht="13.5" x14ac:dyDescent="0.25">
      <c r="A2153" s="3">
        <f>TITRES_STAT!B2156</f>
        <v>45916</v>
      </c>
      <c r="B2153" s="5">
        <f>TITRES_STAT!D2156</f>
        <v>6.4</v>
      </c>
      <c r="C2153" s="2">
        <f t="shared" si="198"/>
        <v>6.3059853078186769</v>
      </c>
      <c r="D2153" s="2">
        <f t="shared" si="200"/>
        <v>6.3277142300630302</v>
      </c>
      <c r="E2153" s="2">
        <f t="shared" si="199"/>
        <v>-2.1728922244353299E-2</v>
      </c>
      <c r="F2153" s="2">
        <f t="shared" si="203"/>
        <v>-3.3810094327117096E-2</v>
      </c>
      <c r="G2153" s="2">
        <f t="shared" si="201"/>
        <v>1.2081172082763797E-2</v>
      </c>
      <c r="H2153" s="2" t="str">
        <f t="shared" si="202"/>
        <v>Sell</v>
      </c>
    </row>
    <row r="2154" spans="1:8" ht="13.5" x14ac:dyDescent="0.25">
      <c r="A2154" s="3">
        <f>TITRES_STAT!B2157</f>
        <v>45917</v>
      </c>
      <c r="B2154" s="5">
        <f>TITRES_STAT!D2157</f>
        <v>6.02</v>
      </c>
      <c r="C2154" s="2">
        <f t="shared" si="198"/>
        <v>6.3204491066158033</v>
      </c>
      <c r="D2154" s="2">
        <f t="shared" si="200"/>
        <v>6.304920583391695</v>
      </c>
      <c r="E2154" s="2">
        <f t="shared" si="199"/>
        <v>1.5528523224108248E-2</v>
      </c>
      <c r="F2154" s="2">
        <f t="shared" si="203"/>
        <v>-2.3942370816872026E-2</v>
      </c>
      <c r="G2154" s="2">
        <f t="shared" si="201"/>
        <v>3.9470894040980274E-2</v>
      </c>
      <c r="H2154" s="2" t="str">
        <f t="shared" si="202"/>
        <v>Sell</v>
      </c>
    </row>
    <row r="2155" spans="1:8" ht="13.5" x14ac:dyDescent="0.25">
      <c r="A2155" s="3">
        <f>TITRES_STAT!B2158</f>
        <v>45918</v>
      </c>
      <c r="B2155" s="5">
        <f>TITRES_STAT!D2158</f>
        <v>5.83</v>
      </c>
      <c r="C2155" s="2">
        <f t="shared" si="198"/>
        <v>6.3388415517518331</v>
      </c>
      <c r="D2155" s="2">
        <f t="shared" si="200"/>
        <v>6.2697412809182369</v>
      </c>
      <c r="E2155" s="2">
        <f t="shared" si="199"/>
        <v>6.9100270833596156E-2</v>
      </c>
      <c r="F2155" s="2">
        <f t="shared" si="203"/>
        <v>-5.3338424867783885E-3</v>
      </c>
      <c r="G2155" s="2">
        <f t="shared" si="201"/>
        <v>7.4434113320374543E-2</v>
      </c>
      <c r="H2155" s="2" t="str">
        <f t="shared" si="202"/>
        <v>Sell</v>
      </c>
    </row>
    <row r="2156" spans="1:8" ht="13.5" x14ac:dyDescent="0.25">
      <c r="A2156" s="3">
        <f>TITRES_STAT!B2159</f>
        <v>45919</v>
      </c>
      <c r="B2156" s="5">
        <f>TITRES_STAT!D2159</f>
        <v>5.79</v>
      </c>
      <c r="C2156" s="2">
        <f t="shared" si="198"/>
        <v>6.3482505437900123</v>
      </c>
      <c r="D2156" s="2">
        <f t="shared" si="200"/>
        <v>6.2342048897391091</v>
      </c>
      <c r="E2156" s="2">
        <f t="shared" si="199"/>
        <v>0.11404565405090317</v>
      </c>
      <c r="F2156" s="2">
        <f t="shared" si="203"/>
        <v>1.8542056820757925E-2</v>
      </c>
      <c r="G2156" s="2">
        <f t="shared" si="201"/>
        <v>9.5503597230145246E-2</v>
      </c>
      <c r="H2156" s="2" t="str">
        <f t="shared" si="202"/>
        <v>Sell</v>
      </c>
    </row>
    <row r="2157" spans="1:8" ht="13.5" x14ac:dyDescent="0.25">
      <c r="A2157" s="3">
        <f>TITRES_STAT!B2160</f>
        <v>45922</v>
      </c>
      <c r="B2157" s="5">
        <f>TITRES_STAT!D2160</f>
        <v>5.7</v>
      </c>
      <c r="C2157" s="2">
        <f t="shared" si="198"/>
        <v>6.3562119985915491</v>
      </c>
      <c r="D2157" s="2">
        <f t="shared" si="200"/>
        <v>6.1946341571658419</v>
      </c>
      <c r="E2157" s="2">
        <f t="shared" si="199"/>
        <v>0.16157784142570719</v>
      </c>
      <c r="F2157" s="2">
        <f t="shared" si="203"/>
        <v>4.7149213741747784E-2</v>
      </c>
      <c r="G2157" s="2">
        <f t="shared" si="201"/>
        <v>0.11442862768395941</v>
      </c>
      <c r="H2157" s="2" t="str">
        <f t="shared" si="202"/>
        <v>Sell</v>
      </c>
    </row>
    <row r="2158" spans="1:8" ht="13.5" x14ac:dyDescent="0.25">
      <c r="A2158" s="3">
        <f>TITRES_STAT!B2161</f>
        <v>45923</v>
      </c>
      <c r="B2158" s="5">
        <f>TITRES_STAT!D2161</f>
        <v>5.79</v>
      </c>
      <c r="C2158" s="2">
        <f t="shared" si="198"/>
        <v>6.3598716911159254</v>
      </c>
      <c r="D2158" s="2">
        <f t="shared" si="200"/>
        <v>6.1646612566350392</v>
      </c>
      <c r="E2158" s="2">
        <f t="shared" si="199"/>
        <v>0.19521043448088626</v>
      </c>
      <c r="F2158" s="2">
        <f t="shared" si="203"/>
        <v>7.6761457889575474E-2</v>
      </c>
      <c r="G2158" s="2">
        <f t="shared" si="201"/>
        <v>0.11844897659131079</v>
      </c>
      <c r="H2158" s="2" t="str">
        <f t="shared" si="202"/>
        <v>Sell</v>
      </c>
    </row>
    <row r="2159" spans="1:8" ht="13.5" x14ac:dyDescent="0.25">
      <c r="A2159" s="3">
        <f>TITRES_STAT!B2162</f>
        <v>45924</v>
      </c>
      <c r="B2159" s="5">
        <f>TITRES_STAT!D2162</f>
        <v>5.77</v>
      </c>
      <c r="C2159" s="2">
        <f t="shared" si="198"/>
        <v>6.3614298924827066</v>
      </c>
      <c r="D2159" s="2">
        <f t="shared" si="200"/>
        <v>6.1354270894768881</v>
      </c>
      <c r="E2159" s="2">
        <f t="shared" si="199"/>
        <v>0.22600280300581854</v>
      </c>
      <c r="F2159" s="2">
        <f t="shared" si="203"/>
        <v>0.10660972691282408</v>
      </c>
      <c r="G2159" s="2">
        <f t="shared" si="201"/>
        <v>0.11939307609299446</v>
      </c>
      <c r="H2159" s="2" t="str">
        <f t="shared" si="202"/>
        <v>Sell</v>
      </c>
    </row>
    <row r="2160" spans="1:8" ht="13.5" x14ac:dyDescent="0.25">
      <c r="A2160" s="3">
        <f>TITRES_STAT!B2163</f>
        <v>45925</v>
      </c>
      <c r="B2160" s="5">
        <f>TITRES_STAT!D2163</f>
        <v>5.76</v>
      </c>
      <c r="C2160" s="2">
        <f t="shared" si="198"/>
        <v>6.3673637551776752</v>
      </c>
      <c r="D2160" s="2">
        <f t="shared" si="200"/>
        <v>6.1076176754415634</v>
      </c>
      <c r="E2160" s="2">
        <f t="shared" si="199"/>
        <v>0.25974607973611175</v>
      </c>
      <c r="F2160" s="2">
        <f t="shared" si="203"/>
        <v>0.13723699747748164</v>
      </c>
      <c r="G2160" s="2">
        <f t="shared" si="201"/>
        <v>0.12250908225863011</v>
      </c>
      <c r="H2160" s="2" t="str">
        <f t="shared" si="202"/>
        <v>Sell</v>
      </c>
    </row>
    <row r="2161" spans="1:8" ht="13.5" x14ac:dyDescent="0.25">
      <c r="A2161" s="3">
        <f>TITRES_STAT!B2164</f>
        <v>45926</v>
      </c>
      <c r="B2161" s="5">
        <f>TITRES_STAT!D2164</f>
        <v>5.76</v>
      </c>
      <c r="C2161" s="2">
        <f t="shared" si="198"/>
        <v>6.372384715919571</v>
      </c>
      <c r="D2161" s="2">
        <f t="shared" si="200"/>
        <v>6.0818682180014481</v>
      </c>
      <c r="E2161" s="2">
        <f t="shared" si="199"/>
        <v>0.29051649791812295</v>
      </c>
      <c r="F2161" s="2">
        <f t="shared" si="203"/>
        <v>0.16789289756560991</v>
      </c>
      <c r="G2161" s="2">
        <f t="shared" si="201"/>
        <v>0.12262360035251305</v>
      </c>
      <c r="H2161" s="2" t="str">
        <f t="shared" si="202"/>
        <v>Sell</v>
      </c>
    </row>
    <row r="2162" spans="1:8" ht="13.5" x14ac:dyDescent="0.25">
      <c r="A2162" s="3">
        <f>TITRES_STAT!B2165</f>
        <v>45929</v>
      </c>
      <c r="B2162" s="5">
        <f>TITRES_STAT!D2165</f>
        <v>5.8</v>
      </c>
      <c r="C2162" s="2">
        <f t="shared" si="198"/>
        <v>6.3766332211627139</v>
      </c>
      <c r="D2162" s="2">
        <f t="shared" si="200"/>
        <v>6.0609890907420816</v>
      </c>
      <c r="E2162" s="2">
        <f t="shared" si="199"/>
        <v>0.31564413042063233</v>
      </c>
      <c r="F2162" s="2">
        <f t="shared" si="203"/>
        <v>0.1974431441366144</v>
      </c>
      <c r="G2162" s="2">
        <f t="shared" si="201"/>
        <v>0.11820098628401793</v>
      </c>
      <c r="H2162" s="2" t="str">
        <f t="shared" si="202"/>
        <v>Sell</v>
      </c>
    </row>
    <row r="2163" spans="1:8" ht="13.5" x14ac:dyDescent="0.25">
      <c r="A2163" s="3">
        <f>TITRES_STAT!B2166</f>
        <v>45930</v>
      </c>
      <c r="B2163" s="5">
        <f>TITRES_STAT!D2166</f>
        <v>5.8</v>
      </c>
      <c r="C2163" s="2">
        <f t="shared" si="198"/>
        <v>6.3802281102146043</v>
      </c>
      <c r="D2163" s="2">
        <f t="shared" si="200"/>
        <v>6.0416565655019276</v>
      </c>
      <c r="E2163" s="2">
        <f t="shared" si="199"/>
        <v>0.3385715447126767</v>
      </c>
      <c r="F2163" s="2">
        <f t="shared" si="203"/>
        <v>0.22566882425182688</v>
      </c>
      <c r="G2163" s="2">
        <f t="shared" si="201"/>
        <v>0.11290272046084981</v>
      </c>
      <c r="H2163" s="2" t="str">
        <f t="shared" si="202"/>
        <v>Sell</v>
      </c>
    </row>
    <row r="2164" spans="1:8" ht="13.5" x14ac:dyDescent="0.25">
      <c r="A2164" s="3">
        <f>TITRES_STAT!B2167</f>
        <v>45931</v>
      </c>
      <c r="B2164" s="5">
        <f>TITRES_STAT!D2167</f>
        <v>5.7</v>
      </c>
      <c r="C2164" s="2">
        <f t="shared" si="198"/>
        <v>6.3248084009508183</v>
      </c>
      <c r="D2164" s="2">
        <f t="shared" si="200"/>
        <v>6.0163486717610448</v>
      </c>
      <c r="E2164" s="2">
        <f t="shared" si="199"/>
        <v>0.30845972918977349</v>
      </c>
      <c r="F2164" s="2">
        <f t="shared" si="203"/>
        <v>0.24222700523941623</v>
      </c>
      <c r="G2164" s="2">
        <f t="shared" si="201"/>
        <v>6.6232723950357258E-2</v>
      </c>
      <c r="H2164" s="2" t="str">
        <f t="shared" si="202"/>
        <v>Sell</v>
      </c>
    </row>
    <row r="2165" spans="1:8" ht="13.5" x14ac:dyDescent="0.25">
      <c r="A2165" s="3">
        <f>TITRES_STAT!B2168</f>
        <v>45932</v>
      </c>
      <c r="B2165" s="5">
        <f>TITRES_STAT!D2168</f>
        <v>5.7</v>
      </c>
      <c r="C2165" s="2">
        <f t="shared" si="198"/>
        <v>6.2486840315737693</v>
      </c>
      <c r="D2165" s="2">
        <f t="shared" si="200"/>
        <v>5.9929154368157826</v>
      </c>
      <c r="E2165" s="2">
        <f t="shared" si="199"/>
        <v>0.25576859475798663</v>
      </c>
      <c r="F2165" s="2">
        <f t="shared" si="203"/>
        <v>0.24493532314313032</v>
      </c>
      <c r="G2165" s="2">
        <f t="shared" si="201"/>
        <v>1.083327161485631E-2</v>
      </c>
      <c r="H2165" s="2" t="str">
        <f t="shared" si="202"/>
        <v>Sell</v>
      </c>
    </row>
    <row r="2166" spans="1:8" ht="13.5" x14ac:dyDescent="0.25">
      <c r="A2166" s="3">
        <f>TITRES_STAT!B2169</f>
        <v>45933</v>
      </c>
      <c r="B2166" s="5">
        <f>TITRES_STAT!D2169</f>
        <v>5.7</v>
      </c>
      <c r="C2166" s="2">
        <f t="shared" si="198"/>
        <v>6.1781172574854972</v>
      </c>
      <c r="D2166" s="2">
        <f t="shared" si="200"/>
        <v>5.9712179970516512</v>
      </c>
      <c r="E2166" s="2">
        <f t="shared" si="199"/>
        <v>0.20689926043384599</v>
      </c>
      <c r="F2166" s="2">
        <f t="shared" si="203"/>
        <v>0.23732811060127346</v>
      </c>
      <c r="G2166" s="2">
        <f t="shared" si="201"/>
        <v>-3.0428850167427468E-2</v>
      </c>
      <c r="H2166" s="2" t="str">
        <f t="shared" si="202"/>
        <v>Hold</v>
      </c>
    </row>
    <row r="2167" spans="1:8" ht="13.5" x14ac:dyDescent="0.25">
      <c r="A2167" s="3">
        <f>TITRES_STAT!B2170</f>
        <v>45936</v>
      </c>
      <c r="B2167" s="5">
        <f>TITRES_STAT!D2170</f>
        <v>5.7</v>
      </c>
      <c r="C2167" s="2">
        <f t="shared" si="198"/>
        <v>6.1045607563338828</v>
      </c>
      <c r="D2167" s="2">
        <f t="shared" si="200"/>
        <v>5.9511277750478255</v>
      </c>
      <c r="E2167" s="2">
        <f t="shared" si="199"/>
        <v>0.15343298128605731</v>
      </c>
      <c r="F2167" s="2">
        <f t="shared" si="203"/>
        <v>0.22054908473823023</v>
      </c>
      <c r="G2167" s="2">
        <f t="shared" si="201"/>
        <v>-6.7116103452172921E-2</v>
      </c>
      <c r="H2167" s="2" t="str">
        <f t="shared" si="202"/>
        <v>Hold</v>
      </c>
    </row>
    <row r="2168" spans="1:8" ht="13.5" x14ac:dyDescent="0.25">
      <c r="A2168" s="3">
        <f>TITRES_STAT!B2171</f>
        <v>45937</v>
      </c>
      <c r="B2168" s="5">
        <f>TITRES_STAT!D2171</f>
        <v>5.7</v>
      </c>
      <c r="C2168" s="2">
        <f t="shared" si="198"/>
        <v>6.056166793820978</v>
      </c>
      <c r="D2168" s="2">
        <f t="shared" si="200"/>
        <v>5.9325257176368762</v>
      </c>
      <c r="E2168" s="2">
        <f t="shared" si="199"/>
        <v>0.12364107618410181</v>
      </c>
      <c r="F2168" s="2">
        <f t="shared" si="203"/>
        <v>0.20116748302740456</v>
      </c>
      <c r="G2168" s="2">
        <f t="shared" si="201"/>
        <v>-7.7526406843302753E-2</v>
      </c>
      <c r="H2168" s="2" t="str">
        <f t="shared" si="202"/>
        <v>Hold</v>
      </c>
    </row>
    <row r="2169" spans="1:8" ht="13.5" x14ac:dyDescent="0.25">
      <c r="A2169" s="3">
        <f>TITRES_STAT!B2172</f>
        <v>45938</v>
      </c>
      <c r="B2169" s="5">
        <f>TITRES_STAT!D2172</f>
        <v>5.7</v>
      </c>
      <c r="C2169" s="2">
        <f t="shared" si="198"/>
        <v>6.0121411332331354</v>
      </c>
      <c r="D2169" s="2">
        <f t="shared" si="200"/>
        <v>5.915301590404515</v>
      </c>
      <c r="E2169" s="2">
        <f t="shared" si="199"/>
        <v>9.6839542828620395E-2</v>
      </c>
      <c r="F2169" s="2">
        <f t="shared" si="203"/>
        <v>0.18030189498764776</v>
      </c>
      <c r="G2169" s="2">
        <f t="shared" si="201"/>
        <v>-8.3462352159027364E-2</v>
      </c>
      <c r="H2169" s="2" t="str">
        <f t="shared" si="202"/>
        <v>Hold</v>
      </c>
    </row>
    <row r="2170" spans="1:8" ht="13.5" x14ac:dyDescent="0.25">
      <c r="A2170" s="3">
        <f>TITRES_STAT!B2173</f>
        <v>45939</v>
      </c>
      <c r="B2170" s="5">
        <f>TITRES_STAT!D2173</f>
        <v>5.7</v>
      </c>
      <c r="C2170" s="2">
        <f t="shared" si="198"/>
        <v>5.9733501896588068</v>
      </c>
      <c r="D2170" s="2">
        <f t="shared" si="200"/>
        <v>5.8993533244486249</v>
      </c>
      <c r="E2170" s="2">
        <f t="shared" si="199"/>
        <v>7.3996865210181895E-2</v>
      </c>
      <c r="F2170" s="2">
        <f t="shared" si="203"/>
        <v>0.1590408890321546</v>
      </c>
      <c r="G2170" s="2">
        <f t="shared" si="201"/>
        <v>-8.5044023821972708E-2</v>
      </c>
      <c r="H2170" s="2" t="str">
        <f t="shared" si="202"/>
        <v>Hold</v>
      </c>
    </row>
    <row r="2171" spans="1:8" ht="13.5" x14ac:dyDescent="0.25">
      <c r="A2171" s="3">
        <f>TITRES_STAT!B2174</f>
        <v>45940</v>
      </c>
      <c r="B2171" s="5">
        <f>TITRES_STAT!D2174</f>
        <v>5.78</v>
      </c>
      <c r="C2171" s="2">
        <f t="shared" si="198"/>
        <v>5.940527083557452</v>
      </c>
      <c r="D2171" s="2">
        <f t="shared" si="200"/>
        <v>5.8905123374524306</v>
      </c>
      <c r="E2171" s="2">
        <f t="shared" si="199"/>
        <v>5.0014746105021324E-2</v>
      </c>
      <c r="F2171" s="2">
        <f t="shared" si="203"/>
        <v>0.13723566044672794</v>
      </c>
      <c r="G2171" s="2">
        <f t="shared" si="201"/>
        <v>-8.7220914341706618E-2</v>
      </c>
      <c r="H2171" s="2" t="str">
        <f t="shared" si="202"/>
        <v>Hold</v>
      </c>
    </row>
    <row r="2172" spans="1:8" ht="13.5" x14ac:dyDescent="0.25">
      <c r="A2172" s="3">
        <f>TITRES_STAT!B2175</f>
        <v>45943</v>
      </c>
      <c r="B2172" s="5">
        <f>TITRES_STAT!D2175</f>
        <v>5.78</v>
      </c>
      <c r="C2172" s="2">
        <f t="shared" si="198"/>
        <v>5.9189075322409215</v>
      </c>
      <c r="D2172" s="2">
        <f t="shared" si="200"/>
        <v>5.8823262383818804</v>
      </c>
      <c r="E2172" s="2">
        <f t="shared" si="199"/>
        <v>3.6581293859041075E-2</v>
      </c>
      <c r="F2172" s="2">
        <f t="shared" si="203"/>
        <v>0.11710478712919058</v>
      </c>
      <c r="G2172" s="2">
        <f t="shared" si="201"/>
        <v>-8.0523493270149502E-2</v>
      </c>
      <c r="H2172" s="2" t="str">
        <f t="shared" si="202"/>
        <v>Hold</v>
      </c>
    </row>
    <row r="2173" spans="1:8" ht="13.5" x14ac:dyDescent="0.25">
      <c r="A2173" s="3">
        <f>TITRES_STAT!B2176</f>
        <v>45944</v>
      </c>
      <c r="B2173" s="5">
        <f>TITRES_STAT!D2176</f>
        <v>5.8</v>
      </c>
      <c r="C2173" s="2">
        <f t="shared" si="198"/>
        <v>5.9006140657423183</v>
      </c>
      <c r="D2173" s="2">
        <f t="shared" si="200"/>
        <v>5.8762279985017409</v>
      </c>
      <c r="E2173" s="2">
        <f t="shared" si="199"/>
        <v>2.4386067240577347E-2</v>
      </c>
      <c r="F2173" s="2">
        <f t="shared" si="203"/>
        <v>9.8561043151467936E-2</v>
      </c>
      <c r="G2173" s="2">
        <f t="shared" si="201"/>
        <v>-7.4174975910890589E-2</v>
      </c>
      <c r="H2173" s="2" t="str">
        <f t="shared" si="202"/>
        <v>Hold</v>
      </c>
    </row>
    <row r="2174" spans="1:8" ht="13.5" x14ac:dyDescent="0.25">
      <c r="A2174" s="3">
        <f>TITRES_STAT!B2177</f>
        <v>45946</v>
      </c>
      <c r="B2174" s="5">
        <f>TITRES_STAT!D2177</f>
        <v>5.8</v>
      </c>
      <c r="C2174" s="2">
        <f t="shared" si="198"/>
        <v>5.8697503633204233</v>
      </c>
      <c r="D2174" s="2">
        <f t="shared" si="200"/>
        <v>5.8705814800942049</v>
      </c>
      <c r="E2174" s="2">
        <f t="shared" si="199"/>
        <v>-8.3111677378155946E-4</v>
      </c>
      <c r="F2174" s="2">
        <f t="shared" si="203"/>
        <v>7.8682611166418046E-2</v>
      </c>
      <c r="G2174" s="2">
        <f t="shared" si="201"/>
        <v>-7.9513727940199605E-2</v>
      </c>
      <c r="H2174" s="2" t="str">
        <f t="shared" si="202"/>
        <v>Hold</v>
      </c>
    </row>
    <row r="2175" spans="1:8" ht="13.5" x14ac:dyDescent="0.25">
      <c r="A2175" s="3">
        <f>TITRES_STAT!B2178</f>
        <v>45947</v>
      </c>
      <c r="B2175" s="5">
        <f>TITRES_STAT!D2178</f>
        <v>5.8</v>
      </c>
      <c r="C2175" s="2">
        <f t="shared" si="198"/>
        <v>5.8436349228095894</v>
      </c>
      <c r="D2175" s="2">
        <f t="shared" si="200"/>
        <v>5.8653532223094489</v>
      </c>
      <c r="E2175" s="2">
        <f t="shared" si="199"/>
        <v>-2.1718299499859484E-2</v>
      </c>
      <c r="F2175" s="2">
        <f t="shared" si="203"/>
        <v>5.8602429033162547E-2</v>
      </c>
      <c r="G2175" s="2">
        <f t="shared" si="201"/>
        <v>-8.0320728533022023E-2</v>
      </c>
      <c r="H2175" s="2" t="str">
        <f t="shared" si="202"/>
        <v>Hold</v>
      </c>
    </row>
    <row r="2176" spans="1:8" ht="13.5" x14ac:dyDescent="0.25">
      <c r="A2176" s="3">
        <f>TITRES_STAT!B2179</f>
        <v>45950</v>
      </c>
      <c r="B2176" s="5">
        <f>TITRES_STAT!D2179</f>
        <v>5.8</v>
      </c>
      <c r="C2176" s="2">
        <f t="shared" si="198"/>
        <v>5.821537242377345</v>
      </c>
      <c r="D2176" s="2">
        <f t="shared" si="200"/>
        <v>5.8605122428791194</v>
      </c>
      <c r="E2176" s="2">
        <f t="shared" si="199"/>
        <v>-3.8975000501774382E-2</v>
      </c>
      <c r="F2176" s="2">
        <f t="shared" si="203"/>
        <v>3.9086943126175167E-2</v>
      </c>
      <c r="G2176" s="2">
        <f t="shared" si="201"/>
        <v>-7.8061943627949548E-2</v>
      </c>
      <c r="H2176" s="2" t="str">
        <f t="shared" si="202"/>
        <v>Hold</v>
      </c>
    </row>
    <row r="2177" spans="1:8" ht="13.5" x14ac:dyDescent="0.25">
      <c r="A2177" s="3">
        <f>TITRES_STAT!B2180</f>
        <v>45951</v>
      </c>
      <c r="B2177" s="5">
        <f>TITRES_STAT!D2180</f>
        <v>5.8</v>
      </c>
      <c r="C2177" s="2">
        <f t="shared" si="198"/>
        <v>5.8028392050885227</v>
      </c>
      <c r="D2177" s="2">
        <f t="shared" si="200"/>
        <v>5.8560298545177032</v>
      </c>
      <c r="E2177" s="2">
        <f t="shared" si="199"/>
        <v>-5.3190649429180503E-2</v>
      </c>
      <c r="F2177" s="2">
        <f t="shared" si="203"/>
        <v>2.0631424615104033E-2</v>
      </c>
      <c r="G2177" s="2">
        <f t="shared" si="201"/>
        <v>-7.3822074044284536E-2</v>
      </c>
      <c r="H2177" s="2" t="str">
        <f t="shared" si="202"/>
        <v>Hold</v>
      </c>
    </row>
    <row r="2178" spans="1:8" ht="13.5" x14ac:dyDescent="0.25">
      <c r="A2178" s="3">
        <f>TITRES_STAT!B2181</f>
        <v>45952</v>
      </c>
      <c r="B2178" s="5">
        <f>TITRES_STAT!D2181</f>
        <v>5.78</v>
      </c>
      <c r="C2178" s="2">
        <f t="shared" si="198"/>
        <v>5.7870177889210579</v>
      </c>
      <c r="D2178" s="2">
        <f t="shared" si="200"/>
        <v>5.8503980134423177</v>
      </c>
      <c r="E2178" s="2">
        <f t="shared" si="199"/>
        <v>-6.3380224521259798E-2</v>
      </c>
      <c r="F2178" s="2">
        <f t="shared" si="203"/>
        <v>3.8290947878312654E-3</v>
      </c>
      <c r="G2178" s="2">
        <f t="shared" si="201"/>
        <v>-6.7209319309091062E-2</v>
      </c>
      <c r="H2178" s="2" t="str">
        <f t="shared" si="202"/>
        <v>Hold</v>
      </c>
    </row>
    <row r="2179" spans="1:8" ht="13.5" x14ac:dyDescent="0.25">
      <c r="A2179" s="3">
        <f>TITRES_STAT!B2182</f>
        <v>45953</v>
      </c>
      <c r="B2179" s="5">
        <f>TITRES_STAT!D2182</f>
        <v>5.5</v>
      </c>
      <c r="C2179" s="2">
        <f t="shared" si="198"/>
        <v>5.7736304367793574</v>
      </c>
      <c r="D2179" s="2">
        <f t="shared" si="200"/>
        <v>5.8244426050391835</v>
      </c>
      <c r="E2179" s="2">
        <f t="shared" si="199"/>
        <v>-5.0812168259826151E-2</v>
      </c>
      <c r="F2179" s="2">
        <f t="shared" si="203"/>
        <v>-7.0991578217002183E-3</v>
      </c>
      <c r="G2179" s="2">
        <f t="shared" si="201"/>
        <v>-4.3713010438125935E-2</v>
      </c>
      <c r="H2179" s="2" t="str">
        <f t="shared" si="202"/>
        <v>Hold</v>
      </c>
    </row>
    <row r="2180" spans="1:8" ht="13.5" x14ac:dyDescent="0.25">
      <c r="A2180" s="3">
        <f>TITRES_STAT!B2183</f>
        <v>45954</v>
      </c>
      <c r="B2180" s="5">
        <f>TITRES_STAT!D2183</f>
        <v>5.45</v>
      </c>
      <c r="C2180" s="2">
        <f t="shared" si="198"/>
        <v>5.7623026772748416</v>
      </c>
      <c r="D2180" s="2">
        <f t="shared" si="200"/>
        <v>5.7967061157770212</v>
      </c>
      <c r="E2180" s="2">
        <f t="shared" si="199"/>
        <v>-3.440343850217964E-2</v>
      </c>
      <c r="F2180" s="2">
        <f t="shared" si="203"/>
        <v>-1.2560013957796103E-2</v>
      </c>
      <c r="G2180" s="2">
        <f t="shared" si="201"/>
        <v>-2.1843424544383538E-2</v>
      </c>
      <c r="H2180" s="2" t="str">
        <f t="shared" si="202"/>
        <v>Hold</v>
      </c>
    </row>
    <row r="2181" spans="1:8" ht="13.5" x14ac:dyDescent="0.25">
      <c r="A2181" s="3">
        <f>TITRES_STAT!B2184</f>
        <v>45957</v>
      </c>
      <c r="B2181" s="5">
        <f>TITRES_STAT!D2184</f>
        <v>5.49</v>
      </c>
      <c r="C2181" s="2">
        <f t="shared" si="198"/>
        <v>5.7650253423094817</v>
      </c>
      <c r="D2181" s="2">
        <f t="shared" si="200"/>
        <v>5.7739871442379824</v>
      </c>
      <c r="E2181" s="2">
        <f t="shared" si="199"/>
        <v>-8.9618019285007122E-3</v>
      </c>
      <c r="F2181" s="2">
        <f t="shared" si="203"/>
        <v>-1.1840371551937026E-2</v>
      </c>
      <c r="G2181" s="2">
        <f t="shared" si="201"/>
        <v>2.878569623436314E-3</v>
      </c>
      <c r="H2181" s="2" t="str">
        <f t="shared" si="202"/>
        <v>Sell</v>
      </c>
    </row>
    <row r="2182" spans="1:8" ht="13.5" x14ac:dyDescent="0.25">
      <c r="A2182" s="3">
        <f>TITRES_STAT!B2185</f>
        <v>45958</v>
      </c>
      <c r="B2182" s="5">
        <f>TITRES_STAT!D2185</f>
        <v>5.49</v>
      </c>
      <c r="C2182" s="2">
        <f t="shared" si="198"/>
        <v>5.7673291358003302</v>
      </c>
      <c r="D2182" s="2">
        <f t="shared" si="200"/>
        <v>5.7529510594796127</v>
      </c>
      <c r="E2182" s="2">
        <f t="shared" si="199"/>
        <v>1.4378076320717526E-2</v>
      </c>
      <c r="F2182" s="2">
        <f t="shared" si="203"/>
        <v>-6.5966819774061162E-3</v>
      </c>
      <c r="G2182" s="2">
        <f t="shared" si="201"/>
        <v>2.097475829812364E-2</v>
      </c>
      <c r="H2182" s="2" t="str">
        <f t="shared" si="202"/>
        <v>Sell</v>
      </c>
    </row>
    <row r="2183" spans="1:8" ht="13.5" x14ac:dyDescent="0.25">
      <c r="A2183" s="3">
        <f>TITRES_STAT!B2186</f>
        <v>45959</v>
      </c>
      <c r="B2183" s="5">
        <f>TITRES_STAT!D2186</f>
        <v>5.49</v>
      </c>
      <c r="C2183" s="2">
        <f t="shared" si="198"/>
        <v>5.7723554226002793</v>
      </c>
      <c r="D2183" s="2">
        <f t="shared" si="200"/>
        <v>5.7334732032218634</v>
      </c>
      <c r="E2183" s="2">
        <f t="shared" si="199"/>
        <v>3.8882219378415961E-2</v>
      </c>
      <c r="F2183" s="2">
        <f t="shared" si="203"/>
        <v>2.4990982937582997E-3</v>
      </c>
      <c r="G2183" s="2">
        <f t="shared" si="201"/>
        <v>3.638312108465766E-2</v>
      </c>
      <c r="H2183" s="2" t="str">
        <f t="shared" si="202"/>
        <v>Sell</v>
      </c>
    </row>
    <row r="2184" spans="1:8" ht="13.5" x14ac:dyDescent="0.25">
      <c r="A2184" s="3">
        <f>TITRES_STAT!B2187</f>
        <v>45960</v>
      </c>
      <c r="B2184" s="5">
        <f>TITRES_STAT!D2187</f>
        <v>5.5</v>
      </c>
      <c r="C2184" s="2">
        <f t="shared" si="198"/>
        <v>5.7766084345079287</v>
      </c>
      <c r="D2184" s="2">
        <f t="shared" si="200"/>
        <v>5.7161788918720955</v>
      </c>
      <c r="E2184" s="2">
        <f t="shared" si="199"/>
        <v>6.0429542635833222E-2</v>
      </c>
      <c r="F2184" s="2">
        <f t="shared" si="203"/>
        <v>1.4085187162173284E-2</v>
      </c>
      <c r="G2184" s="2">
        <f t="shared" si="201"/>
        <v>4.6344355473659934E-2</v>
      </c>
      <c r="H2184" s="2" t="str">
        <f t="shared" si="202"/>
        <v>Sell</v>
      </c>
    </row>
  </sheetData>
  <conditionalFormatting sqref="H35:H2184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184"/>
  <sheetViews>
    <sheetView topLeftCell="A2176" workbookViewId="0">
      <selection activeCell="A2185" sqref="A2185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42779</v>
      </c>
      <c r="B2" s="5">
        <f>TITRES_STAT!C5</f>
        <v>5.2</v>
      </c>
      <c r="C2" s="5">
        <f>TITRES_STAT!D5</f>
        <v>2.0364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42780</v>
      </c>
      <c r="B3" s="5">
        <f>TITRES_STAT!C6</f>
        <v>5.2</v>
      </c>
      <c r="C3" s="5">
        <f>TITRES_STAT!D6</f>
        <v>2.0364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42781</v>
      </c>
      <c r="B4" s="5">
        <f>TITRES_STAT!C7</f>
        <v>5.2</v>
      </c>
      <c r="C4" s="5">
        <f>TITRES_STAT!D7</f>
        <v>2.0364</v>
      </c>
      <c r="D4" s="5">
        <f>TITRES_STAT!E7</f>
        <v>0</v>
      </c>
      <c r="E4" s="2">
        <f t="shared" ref="E4:E67" si="0">IF(B4&gt;B3, E3+D4, IF(B4&lt;B3, E3-D4, E3))</f>
        <v>0</v>
      </c>
      <c r="F4" s="5"/>
      <c r="G4" s="5"/>
      <c r="H4" s="5"/>
    </row>
    <row r="5" spans="1:8" ht="13.5" x14ac:dyDescent="0.25">
      <c r="A5" s="3">
        <f>TITRES_STAT!B8</f>
        <v>42782</v>
      </c>
      <c r="B5" s="5">
        <f>TITRES_STAT!C8</f>
        <v>5.2</v>
      </c>
      <c r="C5" s="5">
        <f>TITRES_STAT!D8</f>
        <v>2.0364</v>
      </c>
      <c r="D5" s="5">
        <f>TITRES_STAT!E8</f>
        <v>0</v>
      </c>
      <c r="E5" s="2">
        <f t="shared" si="0"/>
        <v>0</v>
      </c>
      <c r="F5" s="5"/>
      <c r="G5" s="5"/>
      <c r="H5" s="5"/>
    </row>
    <row r="6" spans="1:8" ht="13.5" x14ac:dyDescent="0.25">
      <c r="A6" s="3">
        <f>TITRES_STAT!B9</f>
        <v>42783</v>
      </c>
      <c r="B6" s="5">
        <f>TITRES_STAT!C9</f>
        <v>5.2</v>
      </c>
      <c r="C6" s="5">
        <f>TITRES_STAT!D9</f>
        <v>2.0364</v>
      </c>
      <c r="D6" s="5">
        <f>TITRES_STAT!E9</f>
        <v>0</v>
      </c>
      <c r="E6" s="2">
        <f t="shared" si="0"/>
        <v>0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42786</v>
      </c>
      <c r="B7" s="5">
        <f>TITRES_STAT!C10</f>
        <v>5.2</v>
      </c>
      <c r="C7" s="5">
        <f>TITRES_STAT!D10</f>
        <v>2.0364</v>
      </c>
      <c r="D7" s="5">
        <f>TITRES_STAT!E10</f>
        <v>0</v>
      </c>
      <c r="E7" s="2">
        <f t="shared" si="0"/>
        <v>0</v>
      </c>
      <c r="F7" s="5" t="str">
        <f>IF(E7&gt;E2,"BULLISH",IF(E7&lt;E2,"BEARISH","NEUTRAL"))</f>
        <v>NEUTRAL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NEUTRAL</v>
      </c>
    </row>
    <row r="8" spans="1:8" ht="13.5" x14ac:dyDescent="0.25">
      <c r="A8" s="3">
        <f>TITRES_STAT!B11</f>
        <v>42787</v>
      </c>
      <c r="B8" s="5">
        <f>TITRES_STAT!C11</f>
        <v>5.2</v>
      </c>
      <c r="C8" s="5">
        <f>TITRES_STAT!D11</f>
        <v>2.0364</v>
      </c>
      <c r="D8" s="5">
        <f>TITRES_STAT!E11</f>
        <v>0</v>
      </c>
      <c r="E8" s="2">
        <f t="shared" si="0"/>
        <v>0</v>
      </c>
      <c r="F8" s="5" t="str">
        <f t="shared" ref="F8:F71" si="3">IF(E8&gt;E3,"BULLISH",IF(E8&lt;E3,"BEARISH","NEUTRAL"))</f>
        <v>NEUTRAL</v>
      </c>
      <c r="G8" s="5" t="e">
        <f t="shared" si="2"/>
        <v>#DIV/0!</v>
      </c>
      <c r="H8" s="5" t="str">
        <f t="shared" si="1"/>
        <v>NEUTRAL</v>
      </c>
    </row>
    <row r="9" spans="1:8" ht="13.5" x14ac:dyDescent="0.25">
      <c r="A9" s="3">
        <f>TITRES_STAT!B12</f>
        <v>42788</v>
      </c>
      <c r="B9" s="5">
        <f>TITRES_STAT!C12</f>
        <v>5.2</v>
      </c>
      <c r="C9" s="5">
        <f>TITRES_STAT!D12</f>
        <v>2.0364</v>
      </c>
      <c r="D9" s="5">
        <f>TITRES_STAT!E12</f>
        <v>0</v>
      </c>
      <c r="E9" s="2">
        <f t="shared" si="0"/>
        <v>0</v>
      </c>
      <c r="F9" s="5" t="str">
        <f t="shared" si="3"/>
        <v>NEUTRAL</v>
      </c>
      <c r="G9" s="5" t="e">
        <f t="shared" si="2"/>
        <v>#DIV/0!</v>
      </c>
      <c r="H9" s="5" t="str">
        <f t="shared" si="1"/>
        <v>NEUTRAL</v>
      </c>
    </row>
    <row r="10" spans="1:8" ht="13.5" x14ac:dyDescent="0.25">
      <c r="A10" s="3">
        <f>TITRES_STAT!B13</f>
        <v>42789</v>
      </c>
      <c r="B10" s="5">
        <f>TITRES_STAT!C13</f>
        <v>5.2</v>
      </c>
      <c r="C10" s="5">
        <f>TITRES_STAT!D13</f>
        <v>2.0364</v>
      </c>
      <c r="D10" s="5">
        <f>TITRES_STAT!E13</f>
        <v>0</v>
      </c>
      <c r="E10" s="2">
        <f t="shared" si="0"/>
        <v>0</v>
      </c>
      <c r="F10" s="5" t="str">
        <f t="shared" si="3"/>
        <v>NEUTRAL</v>
      </c>
      <c r="G10" s="5" t="e">
        <f>IF((E10-E5)/E5 &gt; 0.02, "STRONG",
 IF((E10-E5)/E5 &lt; -0.02, "WEAK", "NEUTRAL"))</f>
        <v>#DIV/0!</v>
      </c>
      <c r="H10" s="5" t="str">
        <f t="shared" si="1"/>
        <v>NEUTRAL</v>
      </c>
    </row>
    <row r="11" spans="1:8" ht="13.5" x14ac:dyDescent="0.25">
      <c r="A11" s="3">
        <f>TITRES_STAT!B14</f>
        <v>42790</v>
      </c>
      <c r="B11" s="5">
        <f>TITRES_STAT!C14</f>
        <v>5.2</v>
      </c>
      <c r="C11" s="5">
        <f>TITRES_STAT!D14</f>
        <v>2.0364</v>
      </c>
      <c r="D11" s="5">
        <f>TITRES_STAT!E14</f>
        <v>0</v>
      </c>
      <c r="E11" s="2">
        <f t="shared" si="0"/>
        <v>0</v>
      </c>
      <c r="F11" s="5" t="str">
        <f t="shared" si="3"/>
        <v>NEUTRAL</v>
      </c>
      <c r="G11" s="5" t="e">
        <f t="shared" si="2"/>
        <v>#DIV/0!</v>
      </c>
      <c r="H11" s="5" t="str">
        <f t="shared" si="1"/>
        <v>NEUTRAL</v>
      </c>
    </row>
    <row r="12" spans="1:8" ht="13.5" x14ac:dyDescent="0.25">
      <c r="A12" s="3">
        <f>TITRES_STAT!B15</f>
        <v>42793</v>
      </c>
      <c r="B12" s="5">
        <f>TITRES_STAT!C15</f>
        <v>5.2</v>
      </c>
      <c r="C12" s="5">
        <f>TITRES_STAT!D15</f>
        <v>2.0364</v>
      </c>
      <c r="D12" s="5">
        <f>TITRES_STAT!E15</f>
        <v>0</v>
      </c>
      <c r="E12" s="2">
        <f t="shared" si="0"/>
        <v>0</v>
      </c>
      <c r="F12" s="5" t="str">
        <f t="shared" si="3"/>
        <v>NEUTRAL</v>
      </c>
      <c r="G12" s="5" t="e">
        <f t="shared" si="2"/>
        <v>#DIV/0!</v>
      </c>
      <c r="H12" s="5" t="str">
        <f t="shared" si="1"/>
        <v>NEUTRAL</v>
      </c>
    </row>
    <row r="13" spans="1:8" ht="13.5" x14ac:dyDescent="0.25">
      <c r="A13" s="3">
        <f>TITRES_STAT!B16</f>
        <v>42794</v>
      </c>
      <c r="B13" s="5">
        <f>TITRES_STAT!C16</f>
        <v>5.2</v>
      </c>
      <c r="C13" s="5">
        <f>TITRES_STAT!D16</f>
        <v>2.0364</v>
      </c>
      <c r="D13" s="5">
        <f>TITRES_STAT!E16</f>
        <v>0</v>
      </c>
      <c r="E13" s="2">
        <f t="shared" si="0"/>
        <v>0</v>
      </c>
      <c r="F13" s="5" t="str">
        <f t="shared" si="3"/>
        <v>NEUTRAL</v>
      </c>
      <c r="G13" s="5" t="e">
        <f t="shared" si="2"/>
        <v>#DIV/0!</v>
      </c>
      <c r="H13" s="5" t="str">
        <f t="shared" si="1"/>
        <v>NEUTRAL</v>
      </c>
    </row>
    <row r="14" spans="1:8" ht="13.5" x14ac:dyDescent="0.25">
      <c r="A14" s="3">
        <f>TITRES_STAT!B17</f>
        <v>42795</v>
      </c>
      <c r="B14" s="5">
        <f>TITRES_STAT!C17</f>
        <v>5.2</v>
      </c>
      <c r="C14" s="5">
        <f>TITRES_STAT!D17</f>
        <v>2.0364</v>
      </c>
      <c r="D14" s="5">
        <f>TITRES_STAT!E17</f>
        <v>0</v>
      </c>
      <c r="E14" s="2">
        <f t="shared" si="0"/>
        <v>0</v>
      </c>
      <c r="F14" s="5" t="str">
        <f t="shared" si="3"/>
        <v>NEUTRAL</v>
      </c>
      <c r="G14" s="5" t="e">
        <f t="shared" si="2"/>
        <v>#DIV/0!</v>
      </c>
      <c r="H14" s="5" t="str">
        <f t="shared" si="1"/>
        <v>NEUTRAL</v>
      </c>
    </row>
    <row r="15" spans="1:8" ht="13.5" x14ac:dyDescent="0.25">
      <c r="A15" s="3">
        <f>TITRES_STAT!B18</f>
        <v>42796</v>
      </c>
      <c r="B15" s="5">
        <f>TITRES_STAT!C18</f>
        <v>5.2</v>
      </c>
      <c r="C15" s="5">
        <f>TITRES_STAT!D18</f>
        <v>2.0364</v>
      </c>
      <c r="D15" s="5">
        <f>TITRES_STAT!E18</f>
        <v>0</v>
      </c>
      <c r="E15" s="2">
        <f t="shared" si="0"/>
        <v>0</v>
      </c>
      <c r="F15" s="5" t="str">
        <f t="shared" si="3"/>
        <v>NEUTRAL</v>
      </c>
      <c r="G15" s="5" t="e">
        <f t="shared" si="2"/>
        <v>#DIV/0!</v>
      </c>
      <c r="H15" s="5" t="str">
        <f t="shared" si="1"/>
        <v>NEUTRAL</v>
      </c>
    </row>
    <row r="16" spans="1:8" ht="13.5" x14ac:dyDescent="0.25">
      <c r="A16" s="3">
        <f>TITRES_STAT!B19</f>
        <v>42797</v>
      </c>
      <c r="B16" s="5">
        <f>TITRES_STAT!C19</f>
        <v>5.2</v>
      </c>
      <c r="C16" s="5">
        <f>TITRES_STAT!D19</f>
        <v>2.0364</v>
      </c>
      <c r="D16" s="5">
        <f>TITRES_STAT!E19</f>
        <v>0</v>
      </c>
      <c r="E16" s="2">
        <f t="shared" si="0"/>
        <v>0</v>
      </c>
      <c r="F16" s="5" t="str">
        <f t="shared" si="3"/>
        <v>NEUTRAL</v>
      </c>
      <c r="G16" s="5" t="e">
        <f t="shared" si="2"/>
        <v>#DIV/0!</v>
      </c>
      <c r="H16" s="5" t="str">
        <f t="shared" si="1"/>
        <v>NEUTRAL</v>
      </c>
    </row>
    <row r="17" spans="1:8" ht="13.5" x14ac:dyDescent="0.25">
      <c r="A17" s="3">
        <f>TITRES_STAT!B20</f>
        <v>42800</v>
      </c>
      <c r="B17" s="5">
        <f>TITRES_STAT!C20</f>
        <v>5.2</v>
      </c>
      <c r="C17" s="5">
        <f>TITRES_STAT!D20</f>
        <v>2.0364</v>
      </c>
      <c r="D17" s="5">
        <f>TITRES_STAT!E20</f>
        <v>0</v>
      </c>
      <c r="E17" s="2">
        <f t="shared" si="0"/>
        <v>0</v>
      </c>
      <c r="F17" s="5" t="str">
        <f t="shared" si="3"/>
        <v>NEUTRAL</v>
      </c>
      <c r="G17" s="5" t="e">
        <f t="shared" si="2"/>
        <v>#DIV/0!</v>
      </c>
      <c r="H17" s="5" t="str">
        <f t="shared" si="1"/>
        <v>NEUTRAL</v>
      </c>
    </row>
    <row r="18" spans="1:8" ht="13.5" x14ac:dyDescent="0.25">
      <c r="A18" s="3">
        <f>TITRES_STAT!B21</f>
        <v>42801</v>
      </c>
      <c r="B18" s="5">
        <f>TITRES_STAT!C21</f>
        <v>5.2</v>
      </c>
      <c r="C18" s="5">
        <f>TITRES_STAT!D21</f>
        <v>2.0364</v>
      </c>
      <c r="D18" s="5">
        <f>TITRES_STAT!E21</f>
        <v>0</v>
      </c>
      <c r="E18" s="2">
        <f t="shared" si="0"/>
        <v>0</v>
      </c>
      <c r="F18" s="5" t="str">
        <f t="shared" si="3"/>
        <v>NEUTRAL</v>
      </c>
      <c r="G18" s="5" t="e">
        <f t="shared" si="2"/>
        <v>#DIV/0!</v>
      </c>
      <c r="H18" s="5" t="str">
        <f t="shared" si="1"/>
        <v>NEUTRAL</v>
      </c>
    </row>
    <row r="19" spans="1:8" ht="13.5" x14ac:dyDescent="0.25">
      <c r="A19" s="3">
        <f>TITRES_STAT!B22</f>
        <v>42802</v>
      </c>
      <c r="B19" s="5">
        <f>TITRES_STAT!C22</f>
        <v>5.2</v>
      </c>
      <c r="C19" s="5">
        <f>TITRES_STAT!D22</f>
        <v>2.0364</v>
      </c>
      <c r="D19" s="5">
        <f>TITRES_STAT!E22</f>
        <v>0</v>
      </c>
      <c r="E19" s="2">
        <f t="shared" si="0"/>
        <v>0</v>
      </c>
      <c r="F19" s="5" t="str">
        <f t="shared" si="3"/>
        <v>NEUTRAL</v>
      </c>
      <c r="G19" s="5" t="e">
        <f t="shared" si="2"/>
        <v>#DIV/0!</v>
      </c>
      <c r="H19" s="5" t="str">
        <f t="shared" si="1"/>
        <v>NEUTRAL</v>
      </c>
    </row>
    <row r="20" spans="1:8" ht="13.5" x14ac:dyDescent="0.25">
      <c r="A20" s="3">
        <f>TITRES_STAT!B23</f>
        <v>42803</v>
      </c>
      <c r="B20" s="5">
        <f>TITRES_STAT!C23</f>
        <v>5.2</v>
      </c>
      <c r="C20" s="5">
        <f>TITRES_STAT!D23</f>
        <v>2.0364</v>
      </c>
      <c r="D20" s="5">
        <f>TITRES_STAT!E23</f>
        <v>0</v>
      </c>
      <c r="E20" s="2">
        <f t="shared" si="0"/>
        <v>0</v>
      </c>
      <c r="F20" s="5" t="str">
        <f t="shared" si="3"/>
        <v>NEUTRAL</v>
      </c>
      <c r="G20" s="5" t="e">
        <f t="shared" si="2"/>
        <v>#DIV/0!</v>
      </c>
      <c r="H20" s="5" t="str">
        <f t="shared" si="1"/>
        <v>NEUTRAL</v>
      </c>
    </row>
    <row r="21" spans="1:8" ht="13.5" x14ac:dyDescent="0.25">
      <c r="A21" s="3">
        <f>TITRES_STAT!B24</f>
        <v>42804</v>
      </c>
      <c r="B21" s="5">
        <f>TITRES_STAT!C24</f>
        <v>5.2</v>
      </c>
      <c r="C21" s="5">
        <f>TITRES_STAT!D24</f>
        <v>2.0364</v>
      </c>
      <c r="D21" s="5">
        <f>TITRES_STAT!E24</f>
        <v>0</v>
      </c>
      <c r="E21" s="2">
        <f t="shared" si="0"/>
        <v>0</v>
      </c>
      <c r="F21" s="5" t="str">
        <f t="shared" si="3"/>
        <v>NEUTRAL</v>
      </c>
      <c r="G21" s="5" t="e">
        <f t="shared" si="2"/>
        <v>#DIV/0!</v>
      </c>
      <c r="H21" s="5" t="str">
        <f t="shared" si="1"/>
        <v>NEUTRAL</v>
      </c>
    </row>
    <row r="22" spans="1:8" ht="13.5" x14ac:dyDescent="0.25">
      <c r="A22" s="3">
        <f>TITRES_STAT!B25</f>
        <v>42807</v>
      </c>
      <c r="B22" s="5">
        <f>TITRES_STAT!C25</f>
        <v>5.2</v>
      </c>
      <c r="C22" s="5">
        <f>TITRES_STAT!D25</f>
        <v>2.0364</v>
      </c>
      <c r="D22" s="5">
        <f>TITRES_STAT!E25</f>
        <v>0</v>
      </c>
      <c r="E22" s="2">
        <f t="shared" si="0"/>
        <v>0</v>
      </c>
      <c r="F22" s="5" t="str">
        <f t="shared" si="3"/>
        <v>NEUTRAL</v>
      </c>
      <c r="G22" s="5" t="e">
        <f t="shared" si="2"/>
        <v>#DIV/0!</v>
      </c>
      <c r="H22" s="5" t="str">
        <f t="shared" si="1"/>
        <v>NEUTRAL</v>
      </c>
    </row>
    <row r="23" spans="1:8" ht="13.5" x14ac:dyDescent="0.25">
      <c r="A23" s="3">
        <f>TITRES_STAT!B26</f>
        <v>42808</v>
      </c>
      <c r="B23" s="5">
        <f>TITRES_STAT!C26</f>
        <v>5.2</v>
      </c>
      <c r="C23" s="5">
        <f>TITRES_STAT!D26</f>
        <v>2.0364</v>
      </c>
      <c r="D23" s="5">
        <f>TITRES_STAT!E26</f>
        <v>0</v>
      </c>
      <c r="E23" s="2">
        <f t="shared" si="0"/>
        <v>0</v>
      </c>
      <c r="F23" s="5" t="str">
        <f t="shared" si="3"/>
        <v>NEUTRAL</v>
      </c>
      <c r="G23" s="5" t="e">
        <f t="shared" si="2"/>
        <v>#DIV/0!</v>
      </c>
      <c r="H23" s="5" t="str">
        <f t="shared" si="1"/>
        <v>NEUTRAL</v>
      </c>
    </row>
    <row r="24" spans="1:8" ht="13.5" x14ac:dyDescent="0.25">
      <c r="A24" s="3">
        <f>TITRES_STAT!B27</f>
        <v>42809</v>
      </c>
      <c r="B24" s="5">
        <f>TITRES_STAT!C27</f>
        <v>5.2</v>
      </c>
      <c r="C24" s="5">
        <f>TITRES_STAT!D27</f>
        <v>2.0364</v>
      </c>
      <c r="D24" s="5">
        <f>TITRES_STAT!E27</f>
        <v>0</v>
      </c>
      <c r="E24" s="2">
        <f t="shared" si="0"/>
        <v>0</v>
      </c>
      <c r="F24" s="5" t="str">
        <f t="shared" si="3"/>
        <v>NEUTRAL</v>
      </c>
      <c r="G24" s="5" t="e">
        <f t="shared" si="2"/>
        <v>#DIV/0!</v>
      </c>
      <c r="H24" s="5" t="str">
        <f t="shared" si="1"/>
        <v>NEUTRAL</v>
      </c>
    </row>
    <row r="25" spans="1:8" ht="13.5" x14ac:dyDescent="0.25">
      <c r="A25" s="3">
        <f>TITRES_STAT!B28</f>
        <v>42810</v>
      </c>
      <c r="B25" s="5">
        <f>TITRES_STAT!C28</f>
        <v>5.2</v>
      </c>
      <c r="C25" s="5">
        <f>TITRES_STAT!D28</f>
        <v>2.0364</v>
      </c>
      <c r="D25" s="5">
        <f>TITRES_STAT!E28</f>
        <v>0</v>
      </c>
      <c r="E25" s="2">
        <f t="shared" si="0"/>
        <v>0</v>
      </c>
      <c r="F25" s="5" t="str">
        <f t="shared" si="3"/>
        <v>NEUTRAL</v>
      </c>
      <c r="G25" s="5" t="e">
        <f t="shared" si="2"/>
        <v>#DIV/0!</v>
      </c>
      <c r="H25" s="5" t="str">
        <f t="shared" si="1"/>
        <v>NEUTRAL</v>
      </c>
    </row>
    <row r="26" spans="1:8" ht="13.5" x14ac:dyDescent="0.25">
      <c r="A26" s="3">
        <f>TITRES_STAT!B29</f>
        <v>42811</v>
      </c>
      <c r="B26" s="5">
        <f>TITRES_STAT!C29</f>
        <v>5.2</v>
      </c>
      <c r="C26" s="5">
        <f>TITRES_STAT!D29</f>
        <v>2.0364</v>
      </c>
      <c r="D26" s="5">
        <f>TITRES_STAT!E29</f>
        <v>0</v>
      </c>
      <c r="E26" s="2">
        <f t="shared" si="0"/>
        <v>0</v>
      </c>
      <c r="F26" s="5" t="str">
        <f t="shared" si="3"/>
        <v>NEUTRAL</v>
      </c>
      <c r="G26" s="5" t="e">
        <f t="shared" si="2"/>
        <v>#DIV/0!</v>
      </c>
      <c r="H26" s="5" t="str">
        <f t="shared" si="1"/>
        <v>NEUTRAL</v>
      </c>
    </row>
    <row r="27" spans="1:8" ht="13.5" x14ac:dyDescent="0.25">
      <c r="A27" s="3">
        <f>TITRES_STAT!B30</f>
        <v>42815</v>
      </c>
      <c r="B27" s="5">
        <f>TITRES_STAT!C30</f>
        <v>5.2</v>
      </c>
      <c r="C27" s="5">
        <f>TITRES_STAT!D30</f>
        <v>2.0364</v>
      </c>
      <c r="D27" s="5">
        <f>TITRES_STAT!E30</f>
        <v>0</v>
      </c>
      <c r="E27" s="2">
        <f t="shared" si="0"/>
        <v>0</v>
      </c>
      <c r="F27" s="5" t="str">
        <f t="shared" si="3"/>
        <v>NEUTRAL</v>
      </c>
      <c r="G27" s="5" t="e">
        <f t="shared" si="2"/>
        <v>#DIV/0!</v>
      </c>
      <c r="H27" s="5" t="str">
        <f t="shared" si="1"/>
        <v>NEUTRAL</v>
      </c>
    </row>
    <row r="28" spans="1:8" ht="13.5" x14ac:dyDescent="0.25">
      <c r="A28" s="3">
        <f>TITRES_STAT!B31</f>
        <v>42816</v>
      </c>
      <c r="B28" s="5">
        <f>TITRES_STAT!C31</f>
        <v>5.2</v>
      </c>
      <c r="C28" s="5">
        <f>TITRES_STAT!D31</f>
        <v>2.0364</v>
      </c>
      <c r="D28" s="5">
        <f>TITRES_STAT!E31</f>
        <v>0</v>
      </c>
      <c r="E28" s="2">
        <f t="shared" si="0"/>
        <v>0</v>
      </c>
      <c r="F28" s="5" t="str">
        <f t="shared" si="3"/>
        <v>NEUTRAL</v>
      </c>
      <c r="G28" s="5" t="e">
        <f t="shared" si="2"/>
        <v>#DIV/0!</v>
      </c>
      <c r="H28" s="5" t="str">
        <f t="shared" si="1"/>
        <v>NEUTRAL</v>
      </c>
    </row>
    <row r="29" spans="1:8" ht="13.5" x14ac:dyDescent="0.25">
      <c r="A29" s="3">
        <f>TITRES_STAT!B32</f>
        <v>42817</v>
      </c>
      <c r="B29" s="5">
        <f>TITRES_STAT!C32</f>
        <v>5.22</v>
      </c>
      <c r="C29" s="5">
        <f>TITRES_STAT!D32</f>
        <v>2.0442</v>
      </c>
      <c r="D29" s="5">
        <f>TITRES_STAT!E32</f>
        <v>47669</v>
      </c>
      <c r="E29" s="2">
        <f t="shared" si="0"/>
        <v>47669</v>
      </c>
      <c r="F29" s="5" t="str">
        <f t="shared" si="3"/>
        <v>BULLISH</v>
      </c>
      <c r="G29" s="5" t="e">
        <f t="shared" si="2"/>
        <v>#DIV/0!</v>
      </c>
      <c r="H29" s="5" t="str">
        <f t="shared" si="1"/>
        <v>CONFIRMED BULLISH</v>
      </c>
    </row>
    <row r="30" spans="1:8" ht="13.5" x14ac:dyDescent="0.25">
      <c r="A30" s="3">
        <f>TITRES_STAT!B33</f>
        <v>42818</v>
      </c>
      <c r="B30" s="5">
        <f>TITRES_STAT!C33</f>
        <v>5.3</v>
      </c>
      <c r="C30" s="5">
        <f>TITRES_STAT!D33</f>
        <v>2.0754999999999999</v>
      </c>
      <c r="D30" s="5">
        <f>TITRES_STAT!E33</f>
        <v>43761</v>
      </c>
      <c r="E30" s="2">
        <f t="shared" si="0"/>
        <v>91430</v>
      </c>
      <c r="F30" s="5" t="str">
        <f t="shared" si="3"/>
        <v>BULLISH</v>
      </c>
      <c r="G30" s="5" t="e">
        <f t="shared" si="2"/>
        <v>#DIV/0!</v>
      </c>
      <c r="H30" s="5" t="str">
        <f t="shared" si="1"/>
        <v>CONFIRMED BULLISH</v>
      </c>
    </row>
    <row r="31" spans="1:8" ht="13.5" x14ac:dyDescent="0.25">
      <c r="A31" s="3">
        <f>TITRES_STAT!B34</f>
        <v>42821</v>
      </c>
      <c r="B31" s="5">
        <f>TITRES_STAT!C34</f>
        <v>5.42</v>
      </c>
      <c r="C31" s="5">
        <f>TITRES_STAT!D34</f>
        <v>2.1225000000000001</v>
      </c>
      <c r="D31" s="5">
        <f>TITRES_STAT!E34</f>
        <v>42100</v>
      </c>
      <c r="E31" s="2">
        <f t="shared" si="0"/>
        <v>133530</v>
      </c>
      <c r="F31" s="5" t="str">
        <f t="shared" si="3"/>
        <v>BULLISH</v>
      </c>
      <c r="G31" s="5" t="e">
        <f t="shared" si="2"/>
        <v>#DIV/0!</v>
      </c>
      <c r="H31" s="5" t="str">
        <f t="shared" si="1"/>
        <v>CONFIRMED BULLISH</v>
      </c>
    </row>
    <row r="32" spans="1:8" ht="13.5" x14ac:dyDescent="0.25">
      <c r="A32" s="3">
        <f>TITRES_STAT!B35</f>
        <v>42822</v>
      </c>
      <c r="B32" s="5">
        <f>TITRES_STAT!C35</f>
        <v>5.3</v>
      </c>
      <c r="C32" s="5">
        <f>TITRES_STAT!D35</f>
        <v>2.0754999999999999</v>
      </c>
      <c r="D32" s="5">
        <f>TITRES_STAT!E35</f>
        <v>8095</v>
      </c>
      <c r="E32" s="2">
        <f t="shared" si="0"/>
        <v>125435</v>
      </c>
      <c r="F32" s="5" t="str">
        <f t="shared" si="3"/>
        <v>BULLISH</v>
      </c>
      <c r="G32" s="5" t="e">
        <f t="shared" si="2"/>
        <v>#DIV/0!</v>
      </c>
      <c r="H32" s="5" t="str">
        <f t="shared" si="1"/>
        <v>CONFIRMED BULLISH</v>
      </c>
    </row>
    <row r="33" spans="1:8" ht="13.5" x14ac:dyDescent="0.25">
      <c r="A33" s="3">
        <f>TITRES_STAT!B36</f>
        <v>42823</v>
      </c>
      <c r="B33" s="5">
        <f>TITRES_STAT!C36</f>
        <v>5.3</v>
      </c>
      <c r="C33" s="5">
        <f>TITRES_STAT!D36</f>
        <v>2.0754999999999999</v>
      </c>
      <c r="D33" s="5">
        <f>TITRES_STAT!E36</f>
        <v>4189</v>
      </c>
      <c r="E33" s="2">
        <f t="shared" si="0"/>
        <v>125435</v>
      </c>
      <c r="F33" s="5" t="str">
        <f t="shared" si="3"/>
        <v>BULLISH</v>
      </c>
      <c r="G33" s="5" t="e">
        <f t="shared" si="2"/>
        <v>#DIV/0!</v>
      </c>
      <c r="H33" s="5" t="str">
        <f t="shared" si="1"/>
        <v>CONFIRMED BULLISH</v>
      </c>
    </row>
    <row r="34" spans="1:8" ht="13.5" x14ac:dyDescent="0.25">
      <c r="A34" s="3">
        <f>TITRES_STAT!B37</f>
        <v>42824</v>
      </c>
      <c r="B34" s="5">
        <f>TITRES_STAT!C37</f>
        <v>5.3</v>
      </c>
      <c r="C34" s="5">
        <f>TITRES_STAT!D37</f>
        <v>2.0754999999999999</v>
      </c>
      <c r="D34" s="5">
        <f>TITRES_STAT!E37</f>
        <v>605</v>
      </c>
      <c r="E34" s="2">
        <f t="shared" si="0"/>
        <v>125435</v>
      </c>
      <c r="F34" s="5" t="str">
        <f t="shared" si="3"/>
        <v>BULLISH</v>
      </c>
      <c r="G34" s="5" t="str">
        <f t="shared" si="2"/>
        <v>STRONG</v>
      </c>
      <c r="H34" s="5" t="str">
        <f t="shared" si="1"/>
        <v>CONFIRMED BULLISH</v>
      </c>
    </row>
    <row r="35" spans="1:8" ht="13.5" x14ac:dyDescent="0.25">
      <c r="A35" s="3">
        <f>TITRES_STAT!B38</f>
        <v>42825</v>
      </c>
      <c r="B35" s="5">
        <f>TITRES_STAT!C38</f>
        <v>5.35</v>
      </c>
      <c r="C35" s="5">
        <f>TITRES_STAT!D38</f>
        <v>2.0951</v>
      </c>
      <c r="D35" s="5">
        <f>TITRES_STAT!E38</f>
        <v>1970</v>
      </c>
      <c r="E35" s="2">
        <f t="shared" si="0"/>
        <v>127405</v>
      </c>
      <c r="F35" s="5" t="str">
        <f t="shared" si="3"/>
        <v>BULLISH</v>
      </c>
      <c r="G35" s="5" t="str">
        <f t="shared" si="2"/>
        <v>STRONG</v>
      </c>
      <c r="H35" s="5" t="str">
        <f t="shared" si="1"/>
        <v>CONFIRMED BULLISH</v>
      </c>
    </row>
    <row r="36" spans="1:8" ht="13.5" x14ac:dyDescent="0.25">
      <c r="A36" s="3">
        <f>TITRES_STAT!B39</f>
        <v>42828</v>
      </c>
      <c r="B36" s="5">
        <f>TITRES_STAT!C39</f>
        <v>5.3</v>
      </c>
      <c r="C36" s="5">
        <f>TITRES_STAT!D39</f>
        <v>2.0754999999999999</v>
      </c>
      <c r="D36" s="5">
        <f>TITRES_STAT!E39</f>
        <v>450</v>
      </c>
      <c r="E36" s="2">
        <f t="shared" si="0"/>
        <v>126955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CONFIRMED BEARISH</v>
      </c>
    </row>
    <row r="37" spans="1:8" ht="13.5" x14ac:dyDescent="0.25">
      <c r="A37" s="3">
        <f>TITRES_STAT!B40</f>
        <v>42829</v>
      </c>
      <c r="B37" s="5">
        <f>TITRES_STAT!C40</f>
        <v>5.29</v>
      </c>
      <c r="C37" s="5">
        <f>TITRES_STAT!D40</f>
        <v>2.0716000000000001</v>
      </c>
      <c r="D37" s="5">
        <f>TITRES_STAT!E40</f>
        <v>6248</v>
      </c>
      <c r="E37" s="2">
        <f t="shared" si="0"/>
        <v>120707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CONFIRMED BEARISH</v>
      </c>
    </row>
    <row r="38" spans="1:8" ht="13.5" x14ac:dyDescent="0.25">
      <c r="A38" s="3">
        <f>TITRES_STAT!B41</f>
        <v>42830</v>
      </c>
      <c r="B38" s="5">
        <f>TITRES_STAT!C41</f>
        <v>5.3</v>
      </c>
      <c r="C38" s="5">
        <f>TITRES_STAT!D41</f>
        <v>2.0754999999999999</v>
      </c>
      <c r="D38" s="5">
        <f>TITRES_STAT!E41</f>
        <v>2765</v>
      </c>
      <c r="E38" s="2">
        <f t="shared" si="0"/>
        <v>123472</v>
      </c>
      <c r="F38" s="5" t="str">
        <f t="shared" si="3"/>
        <v>BEARISH</v>
      </c>
      <c r="G38" s="5" t="str">
        <f t="shared" si="2"/>
        <v>NEUTRAL</v>
      </c>
      <c r="H38" s="5" t="str">
        <f t="shared" si="1"/>
        <v>NEUTRAL</v>
      </c>
    </row>
    <row r="39" spans="1:8" ht="13.5" x14ac:dyDescent="0.25">
      <c r="A39" s="3">
        <f>TITRES_STAT!B42</f>
        <v>42831</v>
      </c>
      <c r="B39" s="5">
        <f>TITRES_STAT!C42</f>
        <v>5.28</v>
      </c>
      <c r="C39" s="5">
        <f>TITRES_STAT!D42</f>
        <v>2.0676999999999999</v>
      </c>
      <c r="D39" s="5">
        <f>TITRES_STAT!E42</f>
        <v>3274</v>
      </c>
      <c r="E39" s="2">
        <f t="shared" si="0"/>
        <v>120198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42832</v>
      </c>
      <c r="B40" s="5">
        <f>TITRES_STAT!C43</f>
        <v>5.29</v>
      </c>
      <c r="C40" s="5">
        <f>TITRES_STAT!D43</f>
        <v>2.0716000000000001</v>
      </c>
      <c r="D40" s="5">
        <f>TITRES_STAT!E43</f>
        <v>1622</v>
      </c>
      <c r="E40" s="2">
        <f t="shared" si="0"/>
        <v>121820</v>
      </c>
      <c r="F40" s="5" t="str">
        <f t="shared" si="3"/>
        <v>BEARISH</v>
      </c>
      <c r="G40" s="5" t="str">
        <f t="shared" si="2"/>
        <v>WEAK</v>
      </c>
      <c r="H40" s="5" t="str">
        <f t="shared" si="1"/>
        <v>CONFIRMED BEARISH</v>
      </c>
    </row>
    <row r="41" spans="1:8" ht="13.5" x14ac:dyDescent="0.25">
      <c r="A41" s="3">
        <f>TITRES_STAT!B44</f>
        <v>42835</v>
      </c>
      <c r="B41" s="5">
        <f>TITRES_STAT!C44</f>
        <v>5.25</v>
      </c>
      <c r="C41" s="5">
        <f>TITRES_STAT!D44</f>
        <v>2.0558999999999998</v>
      </c>
      <c r="D41" s="5">
        <f>TITRES_STAT!E44</f>
        <v>775</v>
      </c>
      <c r="E41" s="2">
        <f t="shared" si="0"/>
        <v>121045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CONFIRMED BEARISH</v>
      </c>
    </row>
    <row r="42" spans="1:8" ht="13.5" x14ac:dyDescent="0.25">
      <c r="A42" s="3">
        <f>TITRES_STAT!B45</f>
        <v>42836</v>
      </c>
      <c r="B42" s="5">
        <f>TITRES_STAT!C45</f>
        <v>5.27</v>
      </c>
      <c r="C42" s="5">
        <f>TITRES_STAT!D45</f>
        <v>2.0638000000000001</v>
      </c>
      <c r="D42" s="5">
        <f>TITRES_STAT!E45</f>
        <v>1500</v>
      </c>
      <c r="E42" s="2">
        <f t="shared" si="0"/>
        <v>122545</v>
      </c>
      <c r="F42" s="5" t="str">
        <f t="shared" si="3"/>
        <v>BULLISH</v>
      </c>
      <c r="G42" s="5" t="str">
        <f t="shared" si="2"/>
        <v>NEUTRAL</v>
      </c>
      <c r="H42" s="5" t="str">
        <f t="shared" si="1"/>
        <v>BULLISH DIVERGENCE</v>
      </c>
    </row>
    <row r="43" spans="1:8" ht="13.5" x14ac:dyDescent="0.25">
      <c r="A43" s="3">
        <f>TITRES_STAT!B46</f>
        <v>42837</v>
      </c>
      <c r="B43" s="5">
        <f>TITRES_STAT!C46</f>
        <v>5.26</v>
      </c>
      <c r="C43" s="5">
        <f>TITRES_STAT!D46</f>
        <v>2.0598999999999998</v>
      </c>
      <c r="D43" s="5">
        <f>TITRES_STAT!E46</f>
        <v>5670</v>
      </c>
      <c r="E43" s="2">
        <f t="shared" si="0"/>
        <v>116875</v>
      </c>
      <c r="F43" s="5" t="str">
        <f t="shared" si="3"/>
        <v>BEARISH</v>
      </c>
      <c r="G43" s="5" t="str">
        <f t="shared" si="2"/>
        <v>WEAK</v>
      </c>
      <c r="H43" s="5" t="str">
        <f t="shared" si="1"/>
        <v>CONFIRMED BEARISH</v>
      </c>
    </row>
    <row r="44" spans="1:8" ht="13.5" x14ac:dyDescent="0.25">
      <c r="A44" s="3">
        <f>TITRES_STAT!B47</f>
        <v>42838</v>
      </c>
      <c r="B44" s="5">
        <f>TITRES_STAT!C47</f>
        <v>5.26</v>
      </c>
      <c r="C44" s="5">
        <f>TITRES_STAT!D47</f>
        <v>2.0598999999999998</v>
      </c>
      <c r="D44" s="5">
        <f>TITRES_STAT!E47</f>
        <v>3573</v>
      </c>
      <c r="E44" s="2">
        <f t="shared" si="0"/>
        <v>116875</v>
      </c>
      <c r="F44" s="5" t="str">
        <f t="shared" si="3"/>
        <v>BEARISH</v>
      </c>
      <c r="G44" s="5" t="str">
        <f t="shared" si="2"/>
        <v>WEAK</v>
      </c>
      <c r="H44" s="5" t="str">
        <f t="shared" si="1"/>
        <v>CONFIRMED BEARISH</v>
      </c>
    </row>
    <row r="45" spans="1:8" ht="13.5" x14ac:dyDescent="0.25">
      <c r="A45" s="3">
        <f>TITRES_STAT!B48</f>
        <v>42839</v>
      </c>
      <c r="B45" s="5">
        <f>TITRES_STAT!C48</f>
        <v>5.25</v>
      </c>
      <c r="C45" s="5">
        <f>TITRES_STAT!D48</f>
        <v>2.0558999999999998</v>
      </c>
      <c r="D45" s="5">
        <f>TITRES_STAT!E48</f>
        <v>1169</v>
      </c>
      <c r="E45" s="2">
        <f t="shared" si="0"/>
        <v>115706</v>
      </c>
      <c r="F45" s="5" t="str">
        <f t="shared" si="3"/>
        <v>BEARISH</v>
      </c>
      <c r="G45" s="5" t="str">
        <f t="shared" si="2"/>
        <v>WEAK</v>
      </c>
      <c r="H45" s="5" t="str">
        <f t="shared" si="1"/>
        <v>CONFIRMED BEARISH</v>
      </c>
    </row>
    <row r="46" spans="1:8" ht="13.5" x14ac:dyDescent="0.25">
      <c r="A46" s="3">
        <f>TITRES_STAT!B49</f>
        <v>42842</v>
      </c>
      <c r="B46" s="5">
        <f>TITRES_STAT!C49</f>
        <v>5.25</v>
      </c>
      <c r="C46" s="5">
        <f>TITRES_STAT!D49</f>
        <v>2.0558999999999998</v>
      </c>
      <c r="D46" s="5">
        <f>TITRES_STAT!E49</f>
        <v>900</v>
      </c>
      <c r="E46" s="2">
        <f t="shared" si="0"/>
        <v>115706</v>
      </c>
      <c r="F46" s="5" t="str">
        <f t="shared" si="3"/>
        <v>BEARISH</v>
      </c>
      <c r="G46" s="5" t="str">
        <f t="shared" si="2"/>
        <v>WEAK</v>
      </c>
      <c r="H46" s="5" t="str">
        <f t="shared" si="1"/>
        <v>NEUTRAL</v>
      </c>
    </row>
    <row r="47" spans="1:8" ht="13.5" x14ac:dyDescent="0.25">
      <c r="A47" s="3">
        <f>TITRES_STAT!B50</f>
        <v>42843</v>
      </c>
      <c r="B47" s="5">
        <f>TITRES_STAT!C50</f>
        <v>5.25</v>
      </c>
      <c r="C47" s="5">
        <f>TITRES_STAT!D50</f>
        <v>2.0558999999999998</v>
      </c>
      <c r="D47" s="5">
        <f>TITRES_STAT!E50</f>
        <v>200</v>
      </c>
      <c r="E47" s="2">
        <f t="shared" si="0"/>
        <v>115706</v>
      </c>
      <c r="F47" s="5" t="str">
        <f t="shared" si="3"/>
        <v>BEARISH</v>
      </c>
      <c r="G47" s="5" t="str">
        <f t="shared" si="2"/>
        <v>WEAK</v>
      </c>
      <c r="H47" s="5" t="str">
        <f t="shared" si="1"/>
        <v>CONFIRMED BEARISH</v>
      </c>
    </row>
    <row r="48" spans="1:8" ht="13.5" x14ac:dyDescent="0.25">
      <c r="A48" s="3">
        <f>TITRES_STAT!B51</f>
        <v>42844</v>
      </c>
      <c r="B48" s="5">
        <f>TITRES_STAT!C51</f>
        <v>5.25</v>
      </c>
      <c r="C48" s="5">
        <f>TITRES_STAT!D51</f>
        <v>2.0558999999999998</v>
      </c>
      <c r="D48" s="5">
        <f>TITRES_STAT!E51</f>
        <v>1705</v>
      </c>
      <c r="E48" s="2">
        <f t="shared" si="0"/>
        <v>115706</v>
      </c>
      <c r="F48" s="5" t="str">
        <f t="shared" si="3"/>
        <v>BEARISH</v>
      </c>
      <c r="G48" s="5" t="str">
        <f t="shared" si="2"/>
        <v>NEUTRAL</v>
      </c>
      <c r="H48" s="5" t="str">
        <f t="shared" si="1"/>
        <v>CONFIRMED BEARISH</v>
      </c>
    </row>
    <row r="49" spans="1:8" ht="13.5" x14ac:dyDescent="0.25">
      <c r="A49" s="3">
        <f>TITRES_STAT!B52</f>
        <v>42845</v>
      </c>
      <c r="B49" s="5">
        <f>TITRES_STAT!C52</f>
        <v>5.25</v>
      </c>
      <c r="C49" s="5">
        <f>TITRES_STAT!D52</f>
        <v>2.0558999999999998</v>
      </c>
      <c r="D49" s="5">
        <f>TITRES_STAT!E52</f>
        <v>1200</v>
      </c>
      <c r="E49" s="2">
        <f t="shared" si="0"/>
        <v>115706</v>
      </c>
      <c r="F49" s="5" t="str">
        <f t="shared" si="3"/>
        <v>BEARISH</v>
      </c>
      <c r="G49" s="5" t="str">
        <f t="shared" si="2"/>
        <v>NEUTRAL</v>
      </c>
      <c r="H49" s="5" t="str">
        <f t="shared" si="1"/>
        <v>CONFIRMED BEARISH</v>
      </c>
    </row>
    <row r="50" spans="1:8" ht="13.5" x14ac:dyDescent="0.25">
      <c r="A50" s="3">
        <f>TITRES_STAT!B53</f>
        <v>42846</v>
      </c>
      <c r="B50" s="5">
        <f>TITRES_STAT!C53</f>
        <v>5.25</v>
      </c>
      <c r="C50" s="5">
        <f>TITRES_STAT!D53</f>
        <v>2.0558999999999998</v>
      </c>
      <c r="D50" s="5">
        <f>TITRES_STAT!E53</f>
        <v>791</v>
      </c>
      <c r="E50" s="2">
        <f t="shared" si="0"/>
        <v>115706</v>
      </c>
      <c r="F50" s="5" t="str">
        <f t="shared" si="3"/>
        <v>NEUTRAL</v>
      </c>
      <c r="G50" s="5" t="str">
        <f t="shared" si="2"/>
        <v>NEUTRAL</v>
      </c>
      <c r="H50" s="5" t="str">
        <f t="shared" si="1"/>
        <v>NEUTRAL</v>
      </c>
    </row>
    <row r="51" spans="1:8" ht="13.5" x14ac:dyDescent="0.25">
      <c r="A51" s="3">
        <f>TITRES_STAT!B54</f>
        <v>42849</v>
      </c>
      <c r="B51" s="5">
        <f>TITRES_STAT!C54</f>
        <v>5.25</v>
      </c>
      <c r="C51" s="5">
        <f>TITRES_STAT!D54</f>
        <v>2.0558999999999998</v>
      </c>
      <c r="D51" s="5">
        <f>TITRES_STAT!E54</f>
        <v>500</v>
      </c>
      <c r="E51" s="2">
        <f t="shared" si="0"/>
        <v>115706</v>
      </c>
      <c r="F51" s="5" t="str">
        <f t="shared" si="3"/>
        <v>NEUTRAL</v>
      </c>
      <c r="G51" s="5" t="str">
        <f t="shared" si="2"/>
        <v>NEUTRAL</v>
      </c>
      <c r="H51" s="5" t="str">
        <f t="shared" si="1"/>
        <v>NEUTRAL</v>
      </c>
    </row>
    <row r="52" spans="1:8" ht="13.5" x14ac:dyDescent="0.25">
      <c r="A52" s="3">
        <f>TITRES_STAT!B55</f>
        <v>42850</v>
      </c>
      <c r="B52" s="5">
        <f>TITRES_STAT!C55</f>
        <v>5.26</v>
      </c>
      <c r="C52" s="5">
        <f>TITRES_STAT!D55</f>
        <v>2.0598999999999998</v>
      </c>
      <c r="D52" s="5">
        <f>TITRES_STAT!E55</f>
        <v>992</v>
      </c>
      <c r="E52" s="2">
        <f t="shared" si="0"/>
        <v>116698</v>
      </c>
      <c r="F52" s="5" t="str">
        <f t="shared" si="3"/>
        <v>BULLISH</v>
      </c>
      <c r="G52" s="5" t="str">
        <f t="shared" si="2"/>
        <v>NEUTRAL</v>
      </c>
      <c r="H52" s="5" t="str">
        <f t="shared" si="1"/>
        <v>CONFIRMED BULLISH</v>
      </c>
    </row>
    <row r="53" spans="1:8" ht="13.5" x14ac:dyDescent="0.25">
      <c r="A53" s="3">
        <f>TITRES_STAT!B56</f>
        <v>42851</v>
      </c>
      <c r="B53" s="5">
        <f>TITRES_STAT!C56</f>
        <v>5.25</v>
      </c>
      <c r="C53" s="5">
        <f>TITRES_STAT!D56</f>
        <v>2.0558999999999998</v>
      </c>
      <c r="D53" s="5">
        <f>TITRES_STAT!E56</f>
        <v>1208</v>
      </c>
      <c r="E53" s="2">
        <f t="shared" si="0"/>
        <v>115490</v>
      </c>
      <c r="F53" s="5" t="str">
        <f t="shared" si="3"/>
        <v>BEARISH</v>
      </c>
      <c r="G53" s="5" t="str">
        <f t="shared" si="2"/>
        <v>NEUTRAL</v>
      </c>
      <c r="H53" s="5" t="str">
        <f t="shared" si="1"/>
        <v>NEUTRAL</v>
      </c>
    </row>
    <row r="54" spans="1:8" ht="13.5" x14ac:dyDescent="0.25">
      <c r="A54" s="3">
        <f>TITRES_STAT!B57</f>
        <v>42852</v>
      </c>
      <c r="B54" s="5">
        <f>TITRES_STAT!C57</f>
        <v>5.25</v>
      </c>
      <c r="C54" s="5">
        <f>TITRES_STAT!D57</f>
        <v>2.0558999999999998</v>
      </c>
      <c r="D54" s="5">
        <f>TITRES_STAT!E57</f>
        <v>15</v>
      </c>
      <c r="E54" s="2">
        <f t="shared" si="0"/>
        <v>115490</v>
      </c>
      <c r="F54" s="5" t="str">
        <f t="shared" si="3"/>
        <v>BEARISH</v>
      </c>
      <c r="G54" s="5" t="str">
        <f t="shared" si="2"/>
        <v>NEUTRAL</v>
      </c>
      <c r="H54" s="5" t="str">
        <f t="shared" si="1"/>
        <v>NEUTRAL</v>
      </c>
    </row>
    <row r="55" spans="1:8" ht="13.5" x14ac:dyDescent="0.25">
      <c r="A55" s="3">
        <f>TITRES_STAT!B58</f>
        <v>42853</v>
      </c>
      <c r="B55" s="5">
        <f>TITRES_STAT!C58</f>
        <v>5.25</v>
      </c>
      <c r="C55" s="5">
        <f>TITRES_STAT!D58</f>
        <v>2.0558999999999998</v>
      </c>
      <c r="D55" s="5">
        <f>TITRES_STAT!E58</f>
        <v>13694</v>
      </c>
      <c r="E55" s="2">
        <f t="shared" si="0"/>
        <v>115490</v>
      </c>
      <c r="F55" s="5" t="str">
        <f t="shared" si="3"/>
        <v>BEARISH</v>
      </c>
      <c r="G55" s="5" t="str">
        <f t="shared" si="2"/>
        <v>NEUTRAL</v>
      </c>
      <c r="H55" s="5" t="str">
        <f t="shared" si="1"/>
        <v>NEUTRAL</v>
      </c>
    </row>
    <row r="56" spans="1:8" ht="13.5" x14ac:dyDescent="0.25">
      <c r="A56" s="3">
        <f>TITRES_STAT!B59</f>
        <v>42857</v>
      </c>
      <c r="B56" s="5">
        <f>TITRES_STAT!C59</f>
        <v>5.23</v>
      </c>
      <c r="C56" s="5">
        <f>TITRES_STAT!D59</f>
        <v>2.0480999999999998</v>
      </c>
      <c r="D56" s="5">
        <f>TITRES_STAT!E59</f>
        <v>4800</v>
      </c>
      <c r="E56" s="2">
        <f t="shared" si="0"/>
        <v>110690</v>
      </c>
      <c r="F56" s="5" t="str">
        <f t="shared" si="3"/>
        <v>BEARISH</v>
      </c>
      <c r="G56" s="5" t="str">
        <f t="shared" si="2"/>
        <v>WEAK</v>
      </c>
      <c r="H56" s="5" t="str">
        <f t="shared" si="1"/>
        <v>CONFIRMED BEARISH</v>
      </c>
    </row>
    <row r="57" spans="1:8" ht="13.5" x14ac:dyDescent="0.25">
      <c r="A57" s="3">
        <f>TITRES_STAT!B60</f>
        <v>42858</v>
      </c>
      <c r="B57" s="5">
        <f>TITRES_STAT!C60</f>
        <v>5.24</v>
      </c>
      <c r="C57" s="5">
        <f>TITRES_STAT!D60</f>
        <v>2.052</v>
      </c>
      <c r="D57" s="5">
        <f>TITRES_STAT!E60</f>
        <v>430</v>
      </c>
      <c r="E57" s="2">
        <f t="shared" si="0"/>
        <v>111120</v>
      </c>
      <c r="F57" s="5" t="str">
        <f t="shared" si="3"/>
        <v>BEARISH</v>
      </c>
      <c r="G57" s="5" t="str">
        <f t="shared" si="2"/>
        <v>WEAK</v>
      </c>
      <c r="H57" s="5" t="str">
        <f t="shared" si="1"/>
        <v>CONFIRMED BEARISH</v>
      </c>
    </row>
    <row r="58" spans="1:8" ht="13.5" x14ac:dyDescent="0.25">
      <c r="A58" s="3">
        <f>TITRES_STAT!B61</f>
        <v>42859</v>
      </c>
      <c r="B58" s="5">
        <f>TITRES_STAT!C61</f>
        <v>5.25</v>
      </c>
      <c r="C58" s="5">
        <f>TITRES_STAT!D61</f>
        <v>2.0558999999999998</v>
      </c>
      <c r="D58" s="5">
        <f>TITRES_STAT!E61</f>
        <v>1312</v>
      </c>
      <c r="E58" s="2">
        <f t="shared" si="0"/>
        <v>112432</v>
      </c>
      <c r="F58" s="5" t="str">
        <f t="shared" si="3"/>
        <v>BEARISH</v>
      </c>
      <c r="G58" s="5" t="str">
        <f t="shared" si="2"/>
        <v>WEAK</v>
      </c>
      <c r="H58" s="5" t="str">
        <f t="shared" si="1"/>
        <v>NEUTRAL</v>
      </c>
    </row>
    <row r="59" spans="1:8" ht="13.5" x14ac:dyDescent="0.25">
      <c r="A59" s="3">
        <f>TITRES_STAT!B62</f>
        <v>42860</v>
      </c>
      <c r="B59" s="5">
        <f>TITRES_STAT!C62</f>
        <v>5.35</v>
      </c>
      <c r="C59" s="5">
        <f>TITRES_STAT!D62</f>
        <v>2.0951</v>
      </c>
      <c r="D59" s="5">
        <f>TITRES_STAT!E62</f>
        <v>18114</v>
      </c>
      <c r="E59" s="2">
        <f t="shared" si="0"/>
        <v>130546</v>
      </c>
      <c r="F59" s="5" t="str">
        <f t="shared" si="3"/>
        <v>BULLISH</v>
      </c>
      <c r="G59" s="5" t="str">
        <f t="shared" si="2"/>
        <v>STRONG</v>
      </c>
      <c r="H59" s="5" t="str">
        <f t="shared" si="1"/>
        <v>CONFIRMED BULLISH</v>
      </c>
    </row>
    <row r="60" spans="1:8" ht="13.5" x14ac:dyDescent="0.25">
      <c r="A60" s="3">
        <f>TITRES_STAT!B63</f>
        <v>42863</v>
      </c>
      <c r="B60" s="5">
        <f>TITRES_STAT!C63</f>
        <v>5.36</v>
      </c>
      <c r="C60" s="5">
        <f>TITRES_STAT!D63</f>
        <v>2.0990000000000002</v>
      </c>
      <c r="D60" s="5">
        <f>TITRES_STAT!E63</f>
        <v>5130</v>
      </c>
      <c r="E60" s="2">
        <f t="shared" si="0"/>
        <v>135676</v>
      </c>
      <c r="F60" s="5" t="str">
        <f t="shared" si="3"/>
        <v>BULLISH</v>
      </c>
      <c r="G60" s="5" t="str">
        <f t="shared" si="2"/>
        <v>STRONG</v>
      </c>
      <c r="H60" s="5" t="str">
        <f t="shared" si="1"/>
        <v>CONFIRMED BULLISH</v>
      </c>
    </row>
    <row r="61" spans="1:8" ht="13.5" x14ac:dyDescent="0.25">
      <c r="A61" s="3">
        <f>TITRES_STAT!B64</f>
        <v>42864</v>
      </c>
      <c r="B61" s="5">
        <f>TITRES_STAT!C64</f>
        <v>5.38</v>
      </c>
      <c r="C61" s="5">
        <f>TITRES_STAT!D64</f>
        <v>2.1069</v>
      </c>
      <c r="D61" s="5">
        <f>TITRES_STAT!E64</f>
        <v>200</v>
      </c>
      <c r="E61" s="2">
        <f t="shared" si="0"/>
        <v>135876</v>
      </c>
      <c r="F61" s="5" t="str">
        <f t="shared" si="3"/>
        <v>BULLISH</v>
      </c>
      <c r="G61" s="5" t="str">
        <f t="shared" si="2"/>
        <v>STRONG</v>
      </c>
      <c r="H61" s="5" t="str">
        <f t="shared" si="1"/>
        <v>CONFIRMED BULLISH</v>
      </c>
    </row>
    <row r="62" spans="1:8" ht="13.5" x14ac:dyDescent="0.25">
      <c r="A62" s="3">
        <f>TITRES_STAT!B65</f>
        <v>42865</v>
      </c>
      <c r="B62" s="5">
        <f>TITRES_STAT!C65</f>
        <v>5.36</v>
      </c>
      <c r="C62" s="5">
        <f>TITRES_STAT!D65</f>
        <v>2.0990000000000002</v>
      </c>
      <c r="D62" s="5">
        <f>TITRES_STAT!E65</f>
        <v>175</v>
      </c>
      <c r="E62" s="2">
        <f t="shared" si="0"/>
        <v>135701</v>
      </c>
      <c r="F62" s="5" t="str">
        <f t="shared" si="3"/>
        <v>BULLISH</v>
      </c>
      <c r="G62" s="5" t="str">
        <f t="shared" si="2"/>
        <v>STRONG</v>
      </c>
      <c r="H62" s="5" t="str">
        <f t="shared" si="1"/>
        <v>CONFIRMED BULLISH</v>
      </c>
    </row>
    <row r="63" spans="1:8" ht="13.5" x14ac:dyDescent="0.25">
      <c r="A63" s="3">
        <f>TITRES_STAT!B66</f>
        <v>42866</v>
      </c>
      <c r="B63" s="5">
        <f>TITRES_STAT!C66</f>
        <v>5.36</v>
      </c>
      <c r="C63" s="5">
        <f>TITRES_STAT!D66</f>
        <v>2.0990000000000002</v>
      </c>
      <c r="D63" s="5">
        <f>TITRES_STAT!E66</f>
        <v>140</v>
      </c>
      <c r="E63" s="2">
        <f t="shared" si="0"/>
        <v>135701</v>
      </c>
      <c r="F63" s="5" t="str">
        <f t="shared" si="3"/>
        <v>BULLISH</v>
      </c>
      <c r="G63" s="5" t="str">
        <f t="shared" si="2"/>
        <v>STRONG</v>
      </c>
      <c r="H63" s="5" t="str">
        <f t="shared" si="1"/>
        <v>CONFIRMED BULLISH</v>
      </c>
    </row>
    <row r="64" spans="1:8" ht="13.5" x14ac:dyDescent="0.25">
      <c r="A64" s="3">
        <f>TITRES_STAT!B67</f>
        <v>42867</v>
      </c>
      <c r="B64" s="5">
        <f>TITRES_STAT!C67</f>
        <v>5.34</v>
      </c>
      <c r="C64" s="5">
        <f>TITRES_STAT!D67</f>
        <v>2.0912000000000002</v>
      </c>
      <c r="D64" s="5">
        <f>TITRES_STAT!E67</f>
        <v>835</v>
      </c>
      <c r="E64" s="2">
        <f t="shared" si="0"/>
        <v>134866</v>
      </c>
      <c r="F64" s="5" t="str">
        <f t="shared" si="3"/>
        <v>BULLISH</v>
      </c>
      <c r="G64" s="5" t="str">
        <f t="shared" si="2"/>
        <v>STRONG</v>
      </c>
      <c r="H64" s="5" t="str">
        <f t="shared" si="1"/>
        <v>BULLISH DIVERGENCE</v>
      </c>
    </row>
    <row r="65" spans="1:8" ht="13.5" x14ac:dyDescent="0.25">
      <c r="A65" s="3">
        <f>TITRES_STAT!B68</f>
        <v>42870</v>
      </c>
      <c r="B65" s="5">
        <f>TITRES_STAT!C68</f>
        <v>5.34</v>
      </c>
      <c r="C65" s="5">
        <f>TITRES_STAT!D68</f>
        <v>2.0912000000000002</v>
      </c>
      <c r="D65" s="5">
        <f>TITRES_STAT!E68</f>
        <v>395</v>
      </c>
      <c r="E65" s="2">
        <f t="shared" si="0"/>
        <v>134866</v>
      </c>
      <c r="F65" s="5" t="str">
        <f t="shared" si="3"/>
        <v>BEARISH</v>
      </c>
      <c r="G65" s="5" t="str">
        <f t="shared" si="2"/>
        <v>NEUTRAL</v>
      </c>
      <c r="H65" s="5" t="str">
        <f t="shared" si="1"/>
        <v>CONFIRMED BEARISH</v>
      </c>
    </row>
    <row r="66" spans="1:8" ht="13.5" x14ac:dyDescent="0.25">
      <c r="A66" s="3">
        <f>TITRES_STAT!B69</f>
        <v>42871</v>
      </c>
      <c r="B66" s="5">
        <f>TITRES_STAT!C69</f>
        <v>5.3</v>
      </c>
      <c r="C66" s="5">
        <f>TITRES_STAT!D69</f>
        <v>2.0754999999999999</v>
      </c>
      <c r="D66" s="5">
        <f>TITRES_STAT!E69</f>
        <v>975</v>
      </c>
      <c r="E66" s="2">
        <f t="shared" si="0"/>
        <v>133891</v>
      </c>
      <c r="F66" s="5" t="str">
        <f t="shared" si="3"/>
        <v>BEARISH</v>
      </c>
      <c r="G66" s="5" t="str">
        <f t="shared" si="2"/>
        <v>NEUTRAL</v>
      </c>
      <c r="H66" s="5" t="str">
        <f t="shared" si="1"/>
        <v>CONFIRMED BEARISH</v>
      </c>
    </row>
    <row r="67" spans="1:8" ht="13.5" x14ac:dyDescent="0.25">
      <c r="A67" s="3">
        <f>TITRES_STAT!B70</f>
        <v>42872</v>
      </c>
      <c r="B67" s="5">
        <f>TITRES_STAT!C70</f>
        <v>5.29</v>
      </c>
      <c r="C67" s="5">
        <f>TITRES_STAT!D70</f>
        <v>2.0716000000000001</v>
      </c>
      <c r="D67" s="5">
        <f>TITRES_STAT!E70</f>
        <v>825</v>
      </c>
      <c r="E67" s="2">
        <f t="shared" si="0"/>
        <v>133066</v>
      </c>
      <c r="F67" s="5" t="str">
        <f t="shared" si="3"/>
        <v>BEARISH</v>
      </c>
      <c r="G67" s="5" t="str">
        <f t="shared" si="2"/>
        <v>NEUTRAL</v>
      </c>
      <c r="H67" s="5" t="str">
        <f t="shared" si="1"/>
        <v>CONFIRMED BEARISH</v>
      </c>
    </row>
    <row r="68" spans="1:8" ht="13.5" x14ac:dyDescent="0.25">
      <c r="A68" s="3">
        <f>TITRES_STAT!B71</f>
        <v>42873</v>
      </c>
      <c r="B68" s="5">
        <f>TITRES_STAT!C71</f>
        <v>5.27</v>
      </c>
      <c r="C68" s="5">
        <f>TITRES_STAT!D71</f>
        <v>2.0638000000000001</v>
      </c>
      <c r="D68" s="5">
        <f>TITRES_STAT!E71</f>
        <v>1083</v>
      </c>
      <c r="E68" s="2">
        <f t="shared" ref="E68:E131" si="4">IF(B68&gt;B67, E67+D68, IF(B68&lt;B67, E67-D68, E67))</f>
        <v>131983</v>
      </c>
      <c r="F68" s="5" t="str">
        <f t="shared" si="3"/>
        <v>BEARISH</v>
      </c>
      <c r="G68" s="5" t="str">
        <f t="shared" si="2"/>
        <v>WEAK</v>
      </c>
      <c r="H68" s="5" t="str">
        <f t="shared" si="1"/>
        <v>CONFIRMED BEARISH</v>
      </c>
    </row>
    <row r="69" spans="1:8" ht="13.5" x14ac:dyDescent="0.25">
      <c r="A69" s="3">
        <f>TITRES_STAT!B72</f>
        <v>42874</v>
      </c>
      <c r="B69" s="5">
        <f>TITRES_STAT!C72</f>
        <v>5.27</v>
      </c>
      <c r="C69" s="5">
        <f>TITRES_STAT!D72</f>
        <v>2.0638000000000001</v>
      </c>
      <c r="D69" s="5">
        <f>TITRES_STAT!E72</f>
        <v>2184</v>
      </c>
      <c r="E69" s="2">
        <f t="shared" si="4"/>
        <v>131983</v>
      </c>
      <c r="F69" s="5" t="str">
        <f t="shared" si="3"/>
        <v>BEARISH</v>
      </c>
      <c r="G69" s="5" t="str">
        <f t="shared" si="2"/>
        <v>WEAK</v>
      </c>
      <c r="H69" s="5" t="str">
        <f t="shared" si="1"/>
        <v>CONFIRMED BEARISH</v>
      </c>
    </row>
    <row r="70" spans="1:8" ht="13.5" x14ac:dyDescent="0.25">
      <c r="A70" s="3">
        <f>TITRES_STAT!B73</f>
        <v>42877</v>
      </c>
      <c r="B70" s="5">
        <f>TITRES_STAT!C73</f>
        <v>5.27</v>
      </c>
      <c r="C70" s="5">
        <f>TITRES_STAT!D73</f>
        <v>2.0638000000000001</v>
      </c>
      <c r="D70" s="5">
        <f>TITRES_STAT!E73</f>
        <v>635</v>
      </c>
      <c r="E70" s="2">
        <f t="shared" si="4"/>
        <v>131983</v>
      </c>
      <c r="F70" s="5" t="str">
        <f t="shared" si="3"/>
        <v>BEARISH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42878</v>
      </c>
      <c r="B71" s="5">
        <f>TITRES_STAT!C74</f>
        <v>5.29</v>
      </c>
      <c r="C71" s="5">
        <f>TITRES_STAT!D74</f>
        <v>2.0716000000000001</v>
      </c>
      <c r="D71" s="5">
        <f>TITRES_STAT!E74</f>
        <v>1141</v>
      </c>
      <c r="E71" s="2">
        <f t="shared" si="4"/>
        <v>133124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NEUTRAL</v>
      </c>
      <c r="H71" s="5" t="str">
        <f t="shared" si="5"/>
        <v>CONFIRMED BEARISH</v>
      </c>
    </row>
    <row r="72" spans="1:8" ht="13.5" x14ac:dyDescent="0.25">
      <c r="A72" s="3">
        <f>TITRES_STAT!B75</f>
        <v>42879</v>
      </c>
      <c r="B72" s="5">
        <f>TITRES_STAT!C75</f>
        <v>5.27</v>
      </c>
      <c r="C72" s="5">
        <f>TITRES_STAT!D75</f>
        <v>2.0638000000000001</v>
      </c>
      <c r="D72" s="5">
        <f>TITRES_STAT!E75</f>
        <v>250</v>
      </c>
      <c r="E72" s="2">
        <f t="shared" si="4"/>
        <v>132874</v>
      </c>
      <c r="F72" s="5" t="str">
        <f t="shared" ref="F72:F135" si="7">IF(E72&gt;E67,"BULLISH",IF(E72&lt;E67,"BEARISH","NEUTRAL"))</f>
        <v>BEARISH</v>
      </c>
      <c r="G72" s="5" t="str">
        <f t="shared" si="6"/>
        <v>NEUTRAL</v>
      </c>
      <c r="H72" s="5" t="str">
        <f t="shared" si="5"/>
        <v>CONFIRMED BEARISH</v>
      </c>
    </row>
    <row r="73" spans="1:8" ht="13.5" x14ac:dyDescent="0.25">
      <c r="A73" s="3">
        <f>TITRES_STAT!B76</f>
        <v>42880</v>
      </c>
      <c r="B73" s="5">
        <f>TITRES_STAT!C76</f>
        <v>5.3</v>
      </c>
      <c r="C73" s="5">
        <f>TITRES_STAT!D76</f>
        <v>2.0754999999999999</v>
      </c>
      <c r="D73" s="5">
        <f>TITRES_STAT!E76</f>
        <v>1485</v>
      </c>
      <c r="E73" s="2">
        <f t="shared" si="4"/>
        <v>134359</v>
      </c>
      <c r="F73" s="5" t="str">
        <f t="shared" si="7"/>
        <v>BULLISH</v>
      </c>
      <c r="G73" s="5" t="str">
        <f t="shared" si="6"/>
        <v>NEUTRAL</v>
      </c>
      <c r="H73" s="5" t="str">
        <f t="shared" si="5"/>
        <v>CONFIRMED BULLISH</v>
      </c>
    </row>
    <row r="74" spans="1:8" ht="13.5" x14ac:dyDescent="0.25">
      <c r="A74" s="3">
        <f>TITRES_STAT!B77</f>
        <v>42881</v>
      </c>
      <c r="B74" s="5">
        <f>TITRES_STAT!C77</f>
        <v>5.28</v>
      </c>
      <c r="C74" s="5">
        <f>TITRES_STAT!D77</f>
        <v>2.0676999999999999</v>
      </c>
      <c r="D74" s="5">
        <f>TITRES_STAT!E77</f>
        <v>2460</v>
      </c>
      <c r="E74" s="2">
        <f t="shared" si="4"/>
        <v>131899</v>
      </c>
      <c r="F74" s="5" t="str">
        <f t="shared" si="7"/>
        <v>BEARISH</v>
      </c>
      <c r="G74" s="5" t="str">
        <f t="shared" si="6"/>
        <v>NEUTRAL</v>
      </c>
      <c r="H74" s="5" t="str">
        <f t="shared" si="5"/>
        <v>BEARISH DIVERGENCE</v>
      </c>
    </row>
    <row r="75" spans="1:8" ht="13.5" x14ac:dyDescent="0.25">
      <c r="A75" s="3">
        <f>TITRES_STAT!B78</f>
        <v>42884</v>
      </c>
      <c r="B75" s="5">
        <f>TITRES_STAT!C78</f>
        <v>5.29</v>
      </c>
      <c r="C75" s="5">
        <f>TITRES_STAT!D78</f>
        <v>2.0716000000000001</v>
      </c>
      <c r="D75" s="5">
        <f>TITRES_STAT!E78</f>
        <v>480</v>
      </c>
      <c r="E75" s="2">
        <f t="shared" si="4"/>
        <v>132379</v>
      </c>
      <c r="F75" s="5" t="str">
        <f t="shared" si="7"/>
        <v>BULLISH</v>
      </c>
      <c r="G75" s="5" t="str">
        <f t="shared" si="6"/>
        <v>NEUTRAL</v>
      </c>
      <c r="H75" s="5" t="str">
        <f t="shared" si="5"/>
        <v>CONFIRMED BULLISH</v>
      </c>
    </row>
    <row r="76" spans="1:8" ht="13.5" x14ac:dyDescent="0.25">
      <c r="A76" s="3">
        <f>TITRES_STAT!B79</f>
        <v>42885</v>
      </c>
      <c r="B76" s="5">
        <f>TITRES_STAT!C79</f>
        <v>5.29</v>
      </c>
      <c r="C76" s="5">
        <f>TITRES_STAT!D79</f>
        <v>2.0716000000000001</v>
      </c>
      <c r="D76" s="5">
        <f>TITRES_STAT!E79</f>
        <v>885</v>
      </c>
      <c r="E76" s="2">
        <f t="shared" si="4"/>
        <v>132379</v>
      </c>
      <c r="F76" s="5" t="str">
        <f t="shared" si="7"/>
        <v>BEARISH</v>
      </c>
      <c r="G76" s="5" t="str">
        <f t="shared" si="6"/>
        <v>NEUTRAL</v>
      </c>
      <c r="H76" s="5" t="str">
        <f t="shared" si="5"/>
        <v>NEUTRAL</v>
      </c>
    </row>
    <row r="77" spans="1:8" ht="13.5" x14ac:dyDescent="0.25">
      <c r="A77" s="3">
        <f>TITRES_STAT!B80</f>
        <v>42886</v>
      </c>
      <c r="B77" s="5">
        <f>TITRES_STAT!C80</f>
        <v>5.29</v>
      </c>
      <c r="C77" s="5">
        <f>TITRES_STAT!D80</f>
        <v>2.0716000000000001</v>
      </c>
      <c r="D77" s="5">
        <f>TITRES_STAT!E80</f>
        <v>300</v>
      </c>
      <c r="E77" s="2">
        <f t="shared" si="4"/>
        <v>132379</v>
      </c>
      <c r="F77" s="5" t="str">
        <f t="shared" si="7"/>
        <v>BEARISH</v>
      </c>
      <c r="G77" s="5" t="str">
        <f t="shared" si="6"/>
        <v>NEUTRAL</v>
      </c>
      <c r="H77" s="5" t="str">
        <f t="shared" si="5"/>
        <v>BEARISH DIVERGENCE</v>
      </c>
    </row>
    <row r="78" spans="1:8" ht="13.5" x14ac:dyDescent="0.25">
      <c r="A78" s="3">
        <f>TITRES_STAT!B81</f>
        <v>42887</v>
      </c>
      <c r="B78" s="5">
        <f>TITRES_STAT!C81</f>
        <v>5.29</v>
      </c>
      <c r="C78" s="5">
        <f>TITRES_STAT!D81</f>
        <v>2.0716000000000001</v>
      </c>
      <c r="D78" s="5">
        <f>TITRES_STAT!E81</f>
        <v>100</v>
      </c>
      <c r="E78" s="2">
        <f t="shared" si="4"/>
        <v>132379</v>
      </c>
      <c r="F78" s="5" t="str">
        <f t="shared" si="7"/>
        <v>BEARISH</v>
      </c>
      <c r="G78" s="5" t="str">
        <f t="shared" si="6"/>
        <v>NEUTRAL</v>
      </c>
      <c r="H78" s="5" t="str">
        <f t="shared" si="5"/>
        <v>CONFIRMED BEARISH</v>
      </c>
    </row>
    <row r="79" spans="1:8" ht="13.5" x14ac:dyDescent="0.25">
      <c r="A79" s="3">
        <f>TITRES_STAT!B82</f>
        <v>42888</v>
      </c>
      <c r="B79" s="5">
        <f>TITRES_STAT!C82</f>
        <v>5.29</v>
      </c>
      <c r="C79" s="5">
        <f>TITRES_STAT!D82</f>
        <v>2.0716000000000001</v>
      </c>
      <c r="D79" s="5">
        <f>TITRES_STAT!E82</f>
        <v>425</v>
      </c>
      <c r="E79" s="2">
        <f t="shared" si="4"/>
        <v>132379</v>
      </c>
      <c r="F79" s="5" t="str">
        <f t="shared" si="7"/>
        <v>BULLISH</v>
      </c>
      <c r="G79" s="5" t="str">
        <f t="shared" si="6"/>
        <v>NEUTRAL</v>
      </c>
      <c r="H79" s="5" t="str">
        <f t="shared" si="5"/>
        <v>CONFIRMED BULLISH</v>
      </c>
    </row>
    <row r="80" spans="1:8" ht="13.5" x14ac:dyDescent="0.25">
      <c r="A80" s="3">
        <f>TITRES_STAT!B83</f>
        <v>42891</v>
      </c>
      <c r="B80" s="5">
        <f>TITRES_STAT!C83</f>
        <v>5.24</v>
      </c>
      <c r="C80" s="5">
        <f>TITRES_STAT!D83</f>
        <v>2.052</v>
      </c>
      <c r="D80" s="5">
        <f>TITRES_STAT!E83</f>
        <v>1314</v>
      </c>
      <c r="E80" s="2">
        <f t="shared" si="4"/>
        <v>131065</v>
      </c>
      <c r="F80" s="5" t="str">
        <f t="shared" si="7"/>
        <v>BEARISH</v>
      </c>
      <c r="G80" s="5" t="str">
        <f t="shared" si="6"/>
        <v>NEUTRAL</v>
      </c>
      <c r="H80" s="5" t="str">
        <f t="shared" si="5"/>
        <v>CONFIRMED BEARISH</v>
      </c>
    </row>
    <row r="81" spans="1:8" ht="13.5" x14ac:dyDescent="0.25">
      <c r="A81" s="3">
        <f>TITRES_STAT!B84</f>
        <v>42892</v>
      </c>
      <c r="B81" s="5">
        <f>TITRES_STAT!C84</f>
        <v>5.28</v>
      </c>
      <c r="C81" s="5">
        <f>TITRES_STAT!D84</f>
        <v>2.0676999999999999</v>
      </c>
      <c r="D81" s="5">
        <f>TITRES_STAT!E84</f>
        <v>710</v>
      </c>
      <c r="E81" s="2">
        <f t="shared" si="4"/>
        <v>131775</v>
      </c>
      <c r="F81" s="5" t="str">
        <f t="shared" si="7"/>
        <v>BEARISH</v>
      </c>
      <c r="G81" s="5" t="str">
        <f t="shared" si="6"/>
        <v>NEUTRAL</v>
      </c>
      <c r="H81" s="5" t="str">
        <f t="shared" si="5"/>
        <v>CONFIRMED BEARISH</v>
      </c>
    </row>
    <row r="82" spans="1:8" ht="13.5" x14ac:dyDescent="0.25">
      <c r="A82" s="3">
        <f>TITRES_STAT!B85</f>
        <v>42893</v>
      </c>
      <c r="B82" s="5">
        <f>TITRES_STAT!C85</f>
        <v>5.29</v>
      </c>
      <c r="C82" s="5">
        <f>TITRES_STAT!D85</f>
        <v>2.0716000000000001</v>
      </c>
      <c r="D82" s="5">
        <f>TITRES_STAT!E85</f>
        <v>100</v>
      </c>
      <c r="E82" s="2">
        <f t="shared" si="4"/>
        <v>131875</v>
      </c>
      <c r="F82" s="5" t="str">
        <f t="shared" si="7"/>
        <v>BEARISH</v>
      </c>
      <c r="G82" s="5" t="str">
        <f t="shared" si="6"/>
        <v>NEUTRAL</v>
      </c>
      <c r="H82" s="5" t="str">
        <f t="shared" si="5"/>
        <v>NEUTRAL</v>
      </c>
    </row>
    <row r="83" spans="1:8" ht="13.5" x14ac:dyDescent="0.25">
      <c r="A83" s="3">
        <f>TITRES_STAT!B86</f>
        <v>42894</v>
      </c>
      <c r="B83" s="5">
        <f>TITRES_STAT!C86</f>
        <v>5.28</v>
      </c>
      <c r="C83" s="5">
        <f>TITRES_STAT!D86</f>
        <v>2.0676999999999999</v>
      </c>
      <c r="D83" s="5">
        <f>TITRES_STAT!E86</f>
        <v>100</v>
      </c>
      <c r="E83" s="2">
        <f t="shared" si="4"/>
        <v>131775</v>
      </c>
      <c r="F83" s="5" t="str">
        <f t="shared" si="7"/>
        <v>BEARISH</v>
      </c>
      <c r="G83" s="5" t="str">
        <f t="shared" si="6"/>
        <v>NEUTRAL</v>
      </c>
      <c r="H83" s="5" t="str">
        <f t="shared" si="5"/>
        <v>CONFIRMED BEARISH</v>
      </c>
    </row>
    <row r="84" spans="1:8" ht="13.5" x14ac:dyDescent="0.25">
      <c r="A84" s="3">
        <f>TITRES_STAT!B87</f>
        <v>42895</v>
      </c>
      <c r="B84" s="5">
        <f>TITRES_STAT!C87</f>
        <v>5.27</v>
      </c>
      <c r="C84" s="5">
        <f>TITRES_STAT!D87</f>
        <v>2.0638000000000001</v>
      </c>
      <c r="D84" s="5">
        <f>TITRES_STAT!E87</f>
        <v>200</v>
      </c>
      <c r="E84" s="2">
        <f t="shared" si="4"/>
        <v>131575</v>
      </c>
      <c r="F84" s="5" t="str">
        <f t="shared" si="7"/>
        <v>BEARISH</v>
      </c>
      <c r="G84" s="5" t="str">
        <f t="shared" si="6"/>
        <v>NEUTRAL</v>
      </c>
      <c r="H84" s="5" t="str">
        <f t="shared" si="5"/>
        <v>CONFIRMED BEARISH</v>
      </c>
    </row>
    <row r="85" spans="1:8" ht="13.5" x14ac:dyDescent="0.25">
      <c r="A85" s="3">
        <f>TITRES_STAT!B88</f>
        <v>42898</v>
      </c>
      <c r="B85" s="5">
        <f>TITRES_STAT!C88</f>
        <v>5.27</v>
      </c>
      <c r="C85" s="5">
        <f>TITRES_STAT!D88</f>
        <v>2.0638000000000001</v>
      </c>
      <c r="D85" s="5">
        <f>TITRES_STAT!E88</f>
        <v>320</v>
      </c>
      <c r="E85" s="2">
        <f t="shared" si="4"/>
        <v>131575</v>
      </c>
      <c r="F85" s="5" t="str">
        <f t="shared" si="7"/>
        <v>BULLISH</v>
      </c>
      <c r="G85" s="5" t="str">
        <f t="shared" si="6"/>
        <v>NEUTRAL</v>
      </c>
      <c r="H85" s="5" t="str">
        <f t="shared" si="5"/>
        <v>CONFIRMED BULLISH</v>
      </c>
    </row>
    <row r="86" spans="1:8" ht="13.5" x14ac:dyDescent="0.25">
      <c r="A86" s="3">
        <f>TITRES_STAT!B89</f>
        <v>42899</v>
      </c>
      <c r="B86" s="5">
        <f>TITRES_STAT!C89</f>
        <v>5.27</v>
      </c>
      <c r="C86" s="5">
        <f>TITRES_STAT!D89</f>
        <v>2.0638000000000001</v>
      </c>
      <c r="D86" s="5">
        <f>TITRES_STAT!E89</f>
        <v>250</v>
      </c>
      <c r="E86" s="2">
        <f t="shared" si="4"/>
        <v>131575</v>
      </c>
      <c r="F86" s="5" t="str">
        <f t="shared" si="7"/>
        <v>BEARISH</v>
      </c>
      <c r="G86" s="5" t="str">
        <f t="shared" si="6"/>
        <v>NEUTRAL</v>
      </c>
      <c r="H86" s="5" t="str">
        <f t="shared" si="5"/>
        <v>CONFIRMED BEARISH</v>
      </c>
    </row>
    <row r="87" spans="1:8" ht="13.5" x14ac:dyDescent="0.25">
      <c r="A87" s="3">
        <f>TITRES_STAT!B90</f>
        <v>42900</v>
      </c>
      <c r="B87" s="5">
        <f>TITRES_STAT!C90</f>
        <v>5.27</v>
      </c>
      <c r="C87" s="5">
        <f>TITRES_STAT!D90</f>
        <v>2.0638000000000001</v>
      </c>
      <c r="D87" s="5">
        <f>TITRES_STAT!E90</f>
        <v>0</v>
      </c>
      <c r="E87" s="2">
        <f t="shared" si="4"/>
        <v>131575</v>
      </c>
      <c r="F87" s="5" t="str">
        <f t="shared" si="7"/>
        <v>BEARISH</v>
      </c>
      <c r="G87" s="5" t="str">
        <f t="shared" si="6"/>
        <v>NEUTRAL</v>
      </c>
      <c r="H87" s="5" t="str">
        <f t="shared" si="5"/>
        <v>CONFIRMED BEARISH</v>
      </c>
    </row>
    <row r="88" spans="1:8" ht="13.5" x14ac:dyDescent="0.25">
      <c r="A88" s="3">
        <f>TITRES_STAT!B91</f>
        <v>42901</v>
      </c>
      <c r="B88" s="5">
        <f>TITRES_STAT!C91</f>
        <v>5.27</v>
      </c>
      <c r="C88" s="5">
        <f>TITRES_STAT!D91</f>
        <v>2.0638000000000001</v>
      </c>
      <c r="D88" s="5">
        <f>TITRES_STAT!E91</f>
        <v>60</v>
      </c>
      <c r="E88" s="2">
        <f t="shared" si="4"/>
        <v>131575</v>
      </c>
      <c r="F88" s="5" t="str">
        <f t="shared" si="7"/>
        <v>BEARISH</v>
      </c>
      <c r="G88" s="5" t="str">
        <f t="shared" si="6"/>
        <v>NEUTRAL</v>
      </c>
      <c r="H88" s="5" t="str">
        <f t="shared" si="5"/>
        <v>CONFIRMED BEARISH</v>
      </c>
    </row>
    <row r="89" spans="1:8" ht="13.5" x14ac:dyDescent="0.25">
      <c r="A89" s="3">
        <f>TITRES_STAT!B92</f>
        <v>42902</v>
      </c>
      <c r="B89" s="5">
        <f>TITRES_STAT!C92</f>
        <v>5.27</v>
      </c>
      <c r="C89" s="5">
        <f>TITRES_STAT!D92</f>
        <v>2.0638000000000001</v>
      </c>
      <c r="D89" s="5">
        <f>TITRES_STAT!E92</f>
        <v>407</v>
      </c>
      <c r="E89" s="2">
        <f t="shared" si="4"/>
        <v>131575</v>
      </c>
      <c r="F89" s="5" t="str">
        <f t="shared" si="7"/>
        <v>NEUTRAL</v>
      </c>
      <c r="G89" s="5" t="str">
        <f t="shared" si="6"/>
        <v>NEUTRAL</v>
      </c>
      <c r="H89" s="5" t="str">
        <f t="shared" si="5"/>
        <v>NEUTRAL</v>
      </c>
    </row>
    <row r="90" spans="1:8" ht="13.5" x14ac:dyDescent="0.25">
      <c r="A90" s="3">
        <f>TITRES_STAT!B93</f>
        <v>42905</v>
      </c>
      <c r="B90" s="5">
        <f>TITRES_STAT!C93</f>
        <v>5.27</v>
      </c>
      <c r="C90" s="5">
        <f>TITRES_STAT!D93</f>
        <v>2.0638000000000001</v>
      </c>
      <c r="D90" s="5">
        <f>TITRES_STAT!E93</f>
        <v>0</v>
      </c>
      <c r="E90" s="2">
        <f t="shared" si="4"/>
        <v>131575</v>
      </c>
      <c r="F90" s="5" t="str">
        <f t="shared" si="7"/>
        <v>NEUTRAL</v>
      </c>
      <c r="G90" s="5" t="str">
        <f t="shared" si="6"/>
        <v>NEUTRAL</v>
      </c>
      <c r="H90" s="5" t="str">
        <f t="shared" si="5"/>
        <v>NEUTRAL</v>
      </c>
    </row>
    <row r="91" spans="1:8" ht="13.5" x14ac:dyDescent="0.25">
      <c r="A91" s="3">
        <f>TITRES_STAT!B94</f>
        <v>42906</v>
      </c>
      <c r="B91" s="5">
        <f>TITRES_STAT!C94</f>
        <v>5.27</v>
      </c>
      <c r="C91" s="5">
        <f>TITRES_STAT!D94</f>
        <v>2.0638000000000001</v>
      </c>
      <c r="D91" s="5">
        <f>TITRES_STAT!E94</f>
        <v>1265</v>
      </c>
      <c r="E91" s="2">
        <f t="shared" si="4"/>
        <v>131575</v>
      </c>
      <c r="F91" s="5" t="str">
        <f t="shared" si="7"/>
        <v>NEUTRAL</v>
      </c>
      <c r="G91" s="5" t="str">
        <f t="shared" si="6"/>
        <v>NEUTRAL</v>
      </c>
      <c r="H91" s="5" t="str">
        <f t="shared" si="5"/>
        <v>NEUTRAL</v>
      </c>
    </row>
    <row r="92" spans="1:8" ht="13.5" x14ac:dyDescent="0.25">
      <c r="A92" s="3">
        <f>TITRES_STAT!B95</f>
        <v>42907</v>
      </c>
      <c r="B92" s="5">
        <f>TITRES_STAT!C95</f>
        <v>5.26</v>
      </c>
      <c r="C92" s="5">
        <f>TITRES_STAT!D95</f>
        <v>2.0598999999999998</v>
      </c>
      <c r="D92" s="5">
        <f>TITRES_STAT!E95</f>
        <v>43</v>
      </c>
      <c r="E92" s="2">
        <f t="shared" si="4"/>
        <v>131532</v>
      </c>
      <c r="F92" s="5" t="str">
        <f t="shared" si="7"/>
        <v>BEARISH</v>
      </c>
      <c r="G92" s="5" t="str">
        <f t="shared" si="6"/>
        <v>NEUTRAL</v>
      </c>
      <c r="H92" s="5" t="str">
        <f t="shared" si="5"/>
        <v>CONFIRMED BEARISH</v>
      </c>
    </row>
    <row r="93" spans="1:8" ht="13.5" x14ac:dyDescent="0.25">
      <c r="A93" s="3">
        <f>TITRES_STAT!B96</f>
        <v>42908</v>
      </c>
      <c r="B93" s="5">
        <f>TITRES_STAT!C96</f>
        <v>5.27</v>
      </c>
      <c r="C93" s="5">
        <f>TITRES_STAT!D96</f>
        <v>2.0638000000000001</v>
      </c>
      <c r="D93" s="5">
        <f>TITRES_STAT!E96</f>
        <v>1253</v>
      </c>
      <c r="E93" s="2">
        <f t="shared" si="4"/>
        <v>132785</v>
      </c>
      <c r="F93" s="5" t="str">
        <f t="shared" si="7"/>
        <v>BULLISH</v>
      </c>
      <c r="G93" s="5" t="str">
        <f t="shared" si="6"/>
        <v>NEUTRAL</v>
      </c>
      <c r="H93" s="5" t="str">
        <f t="shared" si="5"/>
        <v>NEUTRAL</v>
      </c>
    </row>
    <row r="94" spans="1:8" ht="13.5" x14ac:dyDescent="0.25">
      <c r="A94" s="3">
        <f>TITRES_STAT!B97</f>
        <v>42909</v>
      </c>
      <c r="B94" s="5">
        <f>TITRES_STAT!C97</f>
        <v>5.27</v>
      </c>
      <c r="C94" s="5">
        <f>TITRES_STAT!D97</f>
        <v>2.0638000000000001</v>
      </c>
      <c r="D94" s="5">
        <f>TITRES_STAT!E97</f>
        <v>530</v>
      </c>
      <c r="E94" s="2">
        <f t="shared" si="4"/>
        <v>132785</v>
      </c>
      <c r="F94" s="5" t="str">
        <f t="shared" si="7"/>
        <v>BULLISH</v>
      </c>
      <c r="G94" s="5" t="str">
        <f t="shared" si="6"/>
        <v>NEUTRAL</v>
      </c>
      <c r="H94" s="5" t="str">
        <f t="shared" si="5"/>
        <v>NEUTRAL</v>
      </c>
    </row>
    <row r="95" spans="1:8" ht="13.5" x14ac:dyDescent="0.25">
      <c r="A95" s="3">
        <f>TITRES_STAT!B98</f>
        <v>42914</v>
      </c>
      <c r="B95" s="5">
        <f>TITRES_STAT!C98</f>
        <v>5.26</v>
      </c>
      <c r="C95" s="5">
        <f>TITRES_STAT!D98</f>
        <v>2.0598999999999998</v>
      </c>
      <c r="D95" s="5">
        <f>TITRES_STAT!E98</f>
        <v>1054</v>
      </c>
      <c r="E95" s="2">
        <f t="shared" si="4"/>
        <v>131731</v>
      </c>
      <c r="F95" s="5" t="str">
        <f t="shared" si="7"/>
        <v>BULLISH</v>
      </c>
      <c r="G95" s="5" t="str">
        <f t="shared" si="6"/>
        <v>NEUTRAL</v>
      </c>
      <c r="H95" s="5" t="str">
        <f t="shared" si="5"/>
        <v>BULLISH DIVERGENCE</v>
      </c>
    </row>
    <row r="96" spans="1:8" ht="13.5" x14ac:dyDescent="0.25">
      <c r="A96" s="3">
        <f>TITRES_STAT!B99</f>
        <v>42915</v>
      </c>
      <c r="B96" s="5">
        <f>TITRES_STAT!C99</f>
        <v>5.26</v>
      </c>
      <c r="C96" s="5">
        <f>TITRES_STAT!D99</f>
        <v>2.0598999999999998</v>
      </c>
      <c r="D96" s="5">
        <f>TITRES_STAT!E99</f>
        <v>500</v>
      </c>
      <c r="E96" s="2">
        <f t="shared" si="4"/>
        <v>131731</v>
      </c>
      <c r="F96" s="5" t="str">
        <f t="shared" si="7"/>
        <v>BULLISH</v>
      </c>
      <c r="G96" s="5" t="str">
        <f t="shared" si="6"/>
        <v>NEUTRAL</v>
      </c>
      <c r="H96" s="5" t="str">
        <f t="shared" si="5"/>
        <v>BULLISH DIVERGENCE</v>
      </c>
    </row>
    <row r="97" spans="1:8" ht="13.5" x14ac:dyDescent="0.25">
      <c r="A97" s="3">
        <f>TITRES_STAT!B100</f>
        <v>42916</v>
      </c>
      <c r="B97" s="5">
        <f>TITRES_STAT!C100</f>
        <v>5.26</v>
      </c>
      <c r="C97" s="5">
        <f>TITRES_STAT!D100</f>
        <v>2.0598999999999998</v>
      </c>
      <c r="D97" s="5">
        <f>TITRES_STAT!E100</f>
        <v>0</v>
      </c>
      <c r="E97" s="2">
        <f t="shared" si="4"/>
        <v>131731</v>
      </c>
      <c r="F97" s="5" t="str">
        <f t="shared" si="7"/>
        <v>BULLISH</v>
      </c>
      <c r="G97" s="5" t="str">
        <f t="shared" si="6"/>
        <v>NEUTRAL</v>
      </c>
      <c r="H97" s="5" t="str">
        <f t="shared" si="5"/>
        <v>NEUTRAL</v>
      </c>
    </row>
    <row r="98" spans="1:8" ht="13.5" x14ac:dyDescent="0.25">
      <c r="A98" s="3">
        <f>TITRES_STAT!B101</f>
        <v>42919</v>
      </c>
      <c r="B98" s="5">
        <f>TITRES_STAT!C101</f>
        <v>5.25</v>
      </c>
      <c r="C98" s="5">
        <f>TITRES_STAT!D101</f>
        <v>2.0558999999999998</v>
      </c>
      <c r="D98" s="5">
        <f>TITRES_STAT!E101</f>
        <v>1000</v>
      </c>
      <c r="E98" s="2">
        <f t="shared" si="4"/>
        <v>130731</v>
      </c>
      <c r="F98" s="5" t="str">
        <f t="shared" si="7"/>
        <v>BEARISH</v>
      </c>
      <c r="G98" s="5" t="str">
        <f t="shared" si="6"/>
        <v>NEUTRAL</v>
      </c>
      <c r="H98" s="5" t="str">
        <f t="shared" si="5"/>
        <v>CONFIRMED BEARISH</v>
      </c>
    </row>
    <row r="99" spans="1:8" ht="13.5" x14ac:dyDescent="0.25">
      <c r="A99" s="3">
        <f>TITRES_STAT!B102</f>
        <v>42920</v>
      </c>
      <c r="B99" s="5">
        <f>TITRES_STAT!C102</f>
        <v>5.25</v>
      </c>
      <c r="C99" s="5">
        <f>TITRES_STAT!D102</f>
        <v>2.0558999999999998</v>
      </c>
      <c r="D99" s="5">
        <f>TITRES_STAT!E102</f>
        <v>6</v>
      </c>
      <c r="E99" s="2">
        <f t="shared" si="4"/>
        <v>130731</v>
      </c>
      <c r="F99" s="5" t="str">
        <f t="shared" si="7"/>
        <v>BEARISH</v>
      </c>
      <c r="G99" s="5" t="str">
        <f t="shared" si="6"/>
        <v>NEUTRAL</v>
      </c>
      <c r="H99" s="5" t="str">
        <f t="shared" si="5"/>
        <v>CONFIRMED BEARISH</v>
      </c>
    </row>
    <row r="100" spans="1:8" ht="13.5" x14ac:dyDescent="0.25">
      <c r="A100" s="3">
        <f>TITRES_STAT!B103</f>
        <v>42921</v>
      </c>
      <c r="B100" s="5">
        <f>TITRES_STAT!C103</f>
        <v>5.24</v>
      </c>
      <c r="C100" s="5">
        <f>TITRES_STAT!D103</f>
        <v>2.052</v>
      </c>
      <c r="D100" s="5">
        <f>TITRES_STAT!E103</f>
        <v>750</v>
      </c>
      <c r="E100" s="2">
        <f t="shared" si="4"/>
        <v>129981</v>
      </c>
      <c r="F100" s="5" t="str">
        <f t="shared" si="7"/>
        <v>BEARISH</v>
      </c>
      <c r="G100" s="5" t="str">
        <f t="shared" si="6"/>
        <v>NEUTRAL</v>
      </c>
      <c r="H100" s="5" t="str">
        <f t="shared" si="5"/>
        <v>CONFIRMED BEARISH</v>
      </c>
    </row>
    <row r="101" spans="1:8" ht="13.5" x14ac:dyDescent="0.25">
      <c r="A101" s="3">
        <f>TITRES_STAT!B104</f>
        <v>42922</v>
      </c>
      <c r="B101" s="5">
        <f>TITRES_STAT!C104</f>
        <v>5.2</v>
      </c>
      <c r="C101" s="5">
        <f>TITRES_STAT!D104</f>
        <v>2.0364</v>
      </c>
      <c r="D101" s="5">
        <f>TITRES_STAT!E104</f>
        <v>100</v>
      </c>
      <c r="E101" s="2">
        <f t="shared" si="4"/>
        <v>129881</v>
      </c>
      <c r="F101" s="5" t="str">
        <f t="shared" si="7"/>
        <v>BEARISH</v>
      </c>
      <c r="G101" s="5" t="str">
        <f t="shared" si="6"/>
        <v>NEUTRAL</v>
      </c>
      <c r="H101" s="5" t="str">
        <f t="shared" si="5"/>
        <v>CONFIRMED BEARISH</v>
      </c>
    </row>
    <row r="102" spans="1:8" ht="13.5" x14ac:dyDescent="0.25">
      <c r="A102" s="3">
        <f>TITRES_STAT!B105</f>
        <v>42923</v>
      </c>
      <c r="B102" s="5">
        <f>TITRES_STAT!C105</f>
        <v>5.2</v>
      </c>
      <c r="C102" s="5">
        <f>TITRES_STAT!D105</f>
        <v>2.0364</v>
      </c>
      <c r="D102" s="5">
        <f>TITRES_STAT!E105</f>
        <v>2000</v>
      </c>
      <c r="E102" s="2">
        <f t="shared" si="4"/>
        <v>129881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CONFIRMED BEARISH</v>
      </c>
    </row>
    <row r="103" spans="1:8" ht="13.5" x14ac:dyDescent="0.25">
      <c r="A103" s="3">
        <f>TITRES_STAT!B106</f>
        <v>42926</v>
      </c>
      <c r="B103" s="5">
        <f>TITRES_STAT!C106</f>
        <v>5.2</v>
      </c>
      <c r="C103" s="5">
        <f>TITRES_STAT!D106</f>
        <v>2.0364</v>
      </c>
      <c r="D103" s="5">
        <f>TITRES_STAT!E106</f>
        <v>500</v>
      </c>
      <c r="E103" s="2">
        <f t="shared" si="4"/>
        <v>129881</v>
      </c>
      <c r="F103" s="5" t="str">
        <f t="shared" si="7"/>
        <v>BEARISH</v>
      </c>
      <c r="G103" s="5" t="str">
        <f t="shared" si="6"/>
        <v>NEUTRAL</v>
      </c>
      <c r="H103" s="5" t="str">
        <f t="shared" si="5"/>
        <v>CONFIRMED BEARISH</v>
      </c>
    </row>
    <row r="104" spans="1:8" ht="13.5" x14ac:dyDescent="0.25">
      <c r="A104" s="3">
        <f>TITRES_STAT!B107</f>
        <v>42927</v>
      </c>
      <c r="B104" s="5">
        <f>TITRES_STAT!C107</f>
        <v>5.2</v>
      </c>
      <c r="C104" s="5">
        <f>TITRES_STAT!D107</f>
        <v>2.0364</v>
      </c>
      <c r="D104" s="5">
        <f>TITRES_STAT!E107</f>
        <v>0</v>
      </c>
      <c r="E104" s="2">
        <f t="shared" si="4"/>
        <v>129881</v>
      </c>
      <c r="F104" s="5" t="str">
        <f t="shared" si="7"/>
        <v>BEARISH</v>
      </c>
      <c r="G104" s="5" t="str">
        <f t="shared" si="6"/>
        <v>NEUTRAL</v>
      </c>
      <c r="H104" s="5" t="str">
        <f t="shared" si="5"/>
        <v>CONFIRMED BEARISH</v>
      </c>
    </row>
    <row r="105" spans="1:8" ht="13.5" x14ac:dyDescent="0.25">
      <c r="A105" s="3">
        <f>TITRES_STAT!B108</f>
        <v>42928</v>
      </c>
      <c r="B105" s="5">
        <f>TITRES_STAT!C108</f>
        <v>5.2</v>
      </c>
      <c r="C105" s="5">
        <f>TITRES_STAT!D108</f>
        <v>2.0364</v>
      </c>
      <c r="D105" s="5">
        <f>TITRES_STAT!E108</f>
        <v>0</v>
      </c>
      <c r="E105" s="2">
        <f t="shared" si="4"/>
        <v>129881</v>
      </c>
      <c r="F105" s="5" t="str">
        <f t="shared" si="7"/>
        <v>BEARISH</v>
      </c>
      <c r="G105" s="5" t="str">
        <f t="shared" si="6"/>
        <v>NEUTRAL</v>
      </c>
      <c r="H105" s="5" t="str">
        <f t="shared" si="5"/>
        <v>CONFIRMED BEARISH</v>
      </c>
    </row>
    <row r="106" spans="1:8" ht="13.5" x14ac:dyDescent="0.25">
      <c r="A106" s="3">
        <f>TITRES_STAT!B109</f>
        <v>42929</v>
      </c>
      <c r="B106" s="5">
        <f>TITRES_STAT!C109</f>
        <v>5.2</v>
      </c>
      <c r="C106" s="5">
        <f>TITRES_STAT!D109</f>
        <v>2.0364</v>
      </c>
      <c r="D106" s="5">
        <f>TITRES_STAT!E109</f>
        <v>0</v>
      </c>
      <c r="E106" s="2">
        <f t="shared" si="4"/>
        <v>129881</v>
      </c>
      <c r="F106" s="5" t="str">
        <f t="shared" si="7"/>
        <v>NEUTRAL</v>
      </c>
      <c r="G106" s="5" t="str">
        <f t="shared" si="6"/>
        <v>NEUTRAL</v>
      </c>
      <c r="H106" s="5" t="str">
        <f t="shared" si="5"/>
        <v>NEUTRAL</v>
      </c>
    </row>
    <row r="107" spans="1:8" ht="13.5" x14ac:dyDescent="0.25">
      <c r="A107" s="3">
        <f>TITRES_STAT!B110</f>
        <v>42930</v>
      </c>
      <c r="B107" s="5">
        <f>TITRES_STAT!C110</f>
        <v>5.2</v>
      </c>
      <c r="C107" s="5">
        <f>TITRES_STAT!D110</f>
        <v>2.0364</v>
      </c>
      <c r="D107" s="5">
        <f>TITRES_STAT!E110</f>
        <v>0</v>
      </c>
      <c r="E107" s="2">
        <f t="shared" si="4"/>
        <v>129881</v>
      </c>
      <c r="F107" s="5" t="str">
        <f t="shared" si="7"/>
        <v>NEUTRAL</v>
      </c>
      <c r="G107" s="5" t="str">
        <f t="shared" si="6"/>
        <v>NEUTRAL</v>
      </c>
      <c r="H107" s="5" t="str">
        <f t="shared" si="5"/>
        <v>NEUTRAL</v>
      </c>
    </row>
    <row r="108" spans="1:8" ht="13.5" x14ac:dyDescent="0.25">
      <c r="A108" s="3">
        <f>TITRES_STAT!B111</f>
        <v>42933</v>
      </c>
      <c r="B108" s="5">
        <f>TITRES_STAT!C111</f>
        <v>5.2</v>
      </c>
      <c r="C108" s="5">
        <f>TITRES_STAT!D111</f>
        <v>2.0364</v>
      </c>
      <c r="D108" s="5">
        <f>TITRES_STAT!E111</f>
        <v>100</v>
      </c>
      <c r="E108" s="2">
        <f t="shared" si="4"/>
        <v>129881</v>
      </c>
      <c r="F108" s="5" t="str">
        <f t="shared" si="7"/>
        <v>NEUTRAL</v>
      </c>
      <c r="G108" s="5" t="str">
        <f t="shared" si="6"/>
        <v>NEUTRAL</v>
      </c>
      <c r="H108" s="5" t="str">
        <f t="shared" si="5"/>
        <v>NEUTRAL</v>
      </c>
    </row>
    <row r="109" spans="1:8" ht="13.5" x14ac:dyDescent="0.25">
      <c r="A109" s="3">
        <f>TITRES_STAT!B112</f>
        <v>42934</v>
      </c>
      <c r="B109" s="5">
        <f>TITRES_STAT!C112</f>
        <v>5.2</v>
      </c>
      <c r="C109" s="5">
        <f>TITRES_STAT!D112</f>
        <v>2.0364</v>
      </c>
      <c r="D109" s="5">
        <f>TITRES_STAT!E112</f>
        <v>65</v>
      </c>
      <c r="E109" s="2">
        <f t="shared" si="4"/>
        <v>129881</v>
      </c>
      <c r="F109" s="5" t="str">
        <f t="shared" si="7"/>
        <v>NEUTRAL</v>
      </c>
      <c r="G109" s="5" t="str">
        <f t="shared" si="6"/>
        <v>NEUTRAL</v>
      </c>
      <c r="H109" s="5" t="str">
        <f t="shared" si="5"/>
        <v>NEUTRAL</v>
      </c>
    </row>
    <row r="110" spans="1:8" ht="13.5" x14ac:dyDescent="0.25">
      <c r="A110" s="3">
        <f>TITRES_STAT!B113</f>
        <v>42935</v>
      </c>
      <c r="B110" s="5">
        <f>TITRES_STAT!C113</f>
        <v>5.2</v>
      </c>
      <c r="C110" s="5">
        <f>TITRES_STAT!D113</f>
        <v>2.0364</v>
      </c>
      <c r="D110" s="5">
        <f>TITRES_STAT!E113</f>
        <v>396</v>
      </c>
      <c r="E110" s="2">
        <f t="shared" si="4"/>
        <v>129881</v>
      </c>
      <c r="F110" s="5" t="str">
        <f t="shared" si="7"/>
        <v>NEUTRAL</v>
      </c>
      <c r="G110" s="5" t="str">
        <f t="shared" si="6"/>
        <v>NEUTRAL</v>
      </c>
      <c r="H110" s="5" t="str">
        <f t="shared" si="5"/>
        <v>NEUTRAL</v>
      </c>
    </row>
    <row r="111" spans="1:8" ht="13.5" x14ac:dyDescent="0.25">
      <c r="A111" s="3">
        <f>TITRES_STAT!B114</f>
        <v>42936</v>
      </c>
      <c r="B111" s="5">
        <f>TITRES_STAT!C114</f>
        <v>5.16</v>
      </c>
      <c r="C111" s="5">
        <f>TITRES_STAT!D114</f>
        <v>2.0207000000000002</v>
      </c>
      <c r="D111" s="5">
        <f>TITRES_STAT!E114</f>
        <v>1593</v>
      </c>
      <c r="E111" s="2">
        <f t="shared" si="4"/>
        <v>128288</v>
      </c>
      <c r="F111" s="5" t="str">
        <f t="shared" si="7"/>
        <v>BEARISH</v>
      </c>
      <c r="G111" s="5" t="str">
        <f t="shared" si="6"/>
        <v>NEUTRAL</v>
      </c>
      <c r="H111" s="5" t="str">
        <f t="shared" si="5"/>
        <v>CONFIRMED BEARISH</v>
      </c>
    </row>
    <row r="112" spans="1:8" ht="13.5" x14ac:dyDescent="0.25">
      <c r="A112" s="3">
        <f>TITRES_STAT!B115</f>
        <v>42937</v>
      </c>
      <c r="B112" s="5">
        <f>TITRES_STAT!C115</f>
        <v>5.1100000000000003</v>
      </c>
      <c r="C112" s="5">
        <f>TITRES_STAT!D115</f>
        <v>2.0011000000000001</v>
      </c>
      <c r="D112" s="5">
        <f>TITRES_STAT!E115</f>
        <v>743</v>
      </c>
      <c r="E112" s="2">
        <f t="shared" si="4"/>
        <v>127545</v>
      </c>
      <c r="F112" s="5" t="str">
        <f t="shared" si="7"/>
        <v>BEARISH</v>
      </c>
      <c r="G112" s="5" t="str">
        <f t="shared" si="6"/>
        <v>NEUTRAL</v>
      </c>
      <c r="H112" s="5" t="str">
        <f t="shared" si="5"/>
        <v>CONFIRMED BEARISH</v>
      </c>
    </row>
    <row r="113" spans="1:8" ht="13.5" x14ac:dyDescent="0.25">
      <c r="A113" s="3">
        <f>TITRES_STAT!B116</f>
        <v>42940</v>
      </c>
      <c r="B113" s="5">
        <f>TITRES_STAT!C116</f>
        <v>5.18</v>
      </c>
      <c r="C113" s="5">
        <f>TITRES_STAT!D116</f>
        <v>2.0285000000000002</v>
      </c>
      <c r="D113" s="5">
        <f>TITRES_STAT!E116</f>
        <v>449</v>
      </c>
      <c r="E113" s="2">
        <f t="shared" si="4"/>
        <v>127994</v>
      </c>
      <c r="F113" s="5" t="str">
        <f t="shared" si="7"/>
        <v>BEARISH</v>
      </c>
      <c r="G113" s="5" t="str">
        <f t="shared" si="6"/>
        <v>NEUTRAL</v>
      </c>
      <c r="H113" s="5" t="str">
        <f t="shared" si="5"/>
        <v>CONFIRMED BEARISH</v>
      </c>
    </row>
    <row r="114" spans="1:8" ht="13.5" x14ac:dyDescent="0.25">
      <c r="A114" s="3">
        <f>TITRES_STAT!B117</f>
        <v>42942</v>
      </c>
      <c r="B114" s="5">
        <f>TITRES_STAT!C117</f>
        <v>5.18</v>
      </c>
      <c r="C114" s="5">
        <f>TITRES_STAT!D117</f>
        <v>2.0285000000000002</v>
      </c>
      <c r="D114" s="5">
        <f>TITRES_STAT!E117</f>
        <v>2647</v>
      </c>
      <c r="E114" s="2">
        <f t="shared" si="4"/>
        <v>127994</v>
      </c>
      <c r="F114" s="5" t="str">
        <f t="shared" si="7"/>
        <v>BEARISH</v>
      </c>
      <c r="G114" s="5" t="str">
        <f t="shared" si="6"/>
        <v>NEUTRAL</v>
      </c>
      <c r="H114" s="5" t="str">
        <f t="shared" si="5"/>
        <v>CONFIRMED BEARISH</v>
      </c>
    </row>
    <row r="115" spans="1:8" ht="13.5" x14ac:dyDescent="0.25">
      <c r="A115" s="3">
        <f>TITRES_STAT!B118</f>
        <v>42943</v>
      </c>
      <c r="B115" s="5">
        <f>TITRES_STAT!C118</f>
        <v>5.19</v>
      </c>
      <c r="C115" s="5">
        <f>TITRES_STAT!D118</f>
        <v>2.0324</v>
      </c>
      <c r="D115" s="5">
        <f>TITRES_STAT!E118</f>
        <v>743</v>
      </c>
      <c r="E115" s="2">
        <f t="shared" si="4"/>
        <v>128737</v>
      </c>
      <c r="F115" s="5" t="str">
        <f t="shared" si="7"/>
        <v>BEARISH</v>
      </c>
      <c r="G115" s="5" t="str">
        <f t="shared" si="6"/>
        <v>NEUTRAL</v>
      </c>
      <c r="H115" s="5" t="str">
        <f t="shared" si="5"/>
        <v>CONFIRMED BEARISH</v>
      </c>
    </row>
    <row r="116" spans="1:8" ht="13.5" x14ac:dyDescent="0.25">
      <c r="A116" s="3">
        <f>TITRES_STAT!B119</f>
        <v>42944</v>
      </c>
      <c r="B116" s="5">
        <f>TITRES_STAT!C119</f>
        <v>4.55</v>
      </c>
      <c r="C116" s="5">
        <f>TITRES_STAT!D119</f>
        <v>1.8915</v>
      </c>
      <c r="D116" s="5">
        <f>TITRES_STAT!E119</f>
        <v>610</v>
      </c>
      <c r="E116" s="2">
        <f t="shared" si="4"/>
        <v>128127</v>
      </c>
      <c r="F116" s="5" t="str">
        <f t="shared" si="7"/>
        <v>BEARISH</v>
      </c>
      <c r="G116" s="5" t="str">
        <f t="shared" si="6"/>
        <v>NEUTRAL</v>
      </c>
      <c r="H116" s="5" t="str">
        <f t="shared" si="5"/>
        <v>CONFIRMED BEARISH</v>
      </c>
    </row>
    <row r="117" spans="1:8" ht="13.5" x14ac:dyDescent="0.25">
      <c r="A117" s="3">
        <f>TITRES_STAT!B120</f>
        <v>42947</v>
      </c>
      <c r="B117" s="5">
        <f>TITRES_STAT!C120</f>
        <v>4.55</v>
      </c>
      <c r="C117" s="5">
        <f>TITRES_STAT!D120</f>
        <v>2.0712999999999999</v>
      </c>
      <c r="D117" s="5">
        <f>TITRES_STAT!E120</f>
        <v>7</v>
      </c>
      <c r="E117" s="2">
        <f t="shared" si="4"/>
        <v>128127</v>
      </c>
      <c r="F117" s="5" t="str">
        <f t="shared" si="7"/>
        <v>BULLISH</v>
      </c>
      <c r="G117" s="5" t="str">
        <f t="shared" si="6"/>
        <v>NEUTRAL</v>
      </c>
      <c r="H117" s="5" t="str">
        <f t="shared" si="5"/>
        <v>BULLISH DIVERGENCE</v>
      </c>
    </row>
    <row r="118" spans="1:8" ht="13.5" x14ac:dyDescent="0.25">
      <c r="A118" s="3">
        <f>TITRES_STAT!B121</f>
        <v>42948</v>
      </c>
      <c r="B118" s="5">
        <f>TITRES_STAT!C121</f>
        <v>4.55</v>
      </c>
      <c r="C118" s="5">
        <f>TITRES_STAT!D121</f>
        <v>2.0712999999999999</v>
      </c>
      <c r="D118" s="5">
        <f>TITRES_STAT!E121</f>
        <v>150</v>
      </c>
      <c r="E118" s="2">
        <f t="shared" si="4"/>
        <v>128127</v>
      </c>
      <c r="F118" s="5" t="str">
        <f t="shared" si="7"/>
        <v>BULLISH</v>
      </c>
      <c r="G118" s="5" t="str">
        <f t="shared" si="6"/>
        <v>NEUTRAL</v>
      </c>
      <c r="H118" s="5" t="str">
        <f t="shared" si="5"/>
        <v>BULLISH DIVERGENCE</v>
      </c>
    </row>
    <row r="119" spans="1:8" ht="13.5" x14ac:dyDescent="0.25">
      <c r="A119" s="3">
        <f>TITRES_STAT!B122</f>
        <v>42949</v>
      </c>
      <c r="B119" s="5">
        <f>TITRES_STAT!C122</f>
        <v>4.55</v>
      </c>
      <c r="C119" s="5">
        <f>TITRES_STAT!D122</f>
        <v>2.0712999999999999</v>
      </c>
      <c r="D119" s="5">
        <f>TITRES_STAT!E122</f>
        <v>0</v>
      </c>
      <c r="E119" s="2">
        <f t="shared" si="4"/>
        <v>128127</v>
      </c>
      <c r="F119" s="5" t="str">
        <f t="shared" si="7"/>
        <v>BULLISH</v>
      </c>
      <c r="G119" s="5" t="str">
        <f t="shared" si="6"/>
        <v>NEUTRAL</v>
      </c>
      <c r="H119" s="5" t="str">
        <f t="shared" si="5"/>
        <v>BULLISH DIVERGENCE</v>
      </c>
    </row>
    <row r="120" spans="1:8" ht="13.5" x14ac:dyDescent="0.25">
      <c r="A120" s="3">
        <f>TITRES_STAT!B123</f>
        <v>42950</v>
      </c>
      <c r="B120" s="5">
        <f>TITRES_STAT!C123</f>
        <v>4.55</v>
      </c>
      <c r="C120" s="5">
        <f>TITRES_STAT!D123</f>
        <v>2.0712999999999999</v>
      </c>
      <c r="D120" s="5">
        <f>TITRES_STAT!E123</f>
        <v>0</v>
      </c>
      <c r="E120" s="2">
        <f t="shared" si="4"/>
        <v>128127</v>
      </c>
      <c r="F120" s="5" t="str">
        <f t="shared" si="7"/>
        <v>BEARISH</v>
      </c>
      <c r="G120" s="5" t="str">
        <f t="shared" si="6"/>
        <v>NEUTRAL</v>
      </c>
      <c r="H120" s="5" t="str">
        <f t="shared" si="5"/>
        <v>CONFIRMED BEARISH</v>
      </c>
    </row>
    <row r="121" spans="1:8" ht="13.5" x14ac:dyDescent="0.25">
      <c r="A121" s="3">
        <f>TITRES_STAT!B124</f>
        <v>42951</v>
      </c>
      <c r="B121" s="5">
        <f>TITRES_STAT!C124</f>
        <v>4.54</v>
      </c>
      <c r="C121" s="5">
        <f>TITRES_STAT!D124</f>
        <v>2.0668000000000002</v>
      </c>
      <c r="D121" s="5">
        <f>TITRES_STAT!E124</f>
        <v>930</v>
      </c>
      <c r="E121" s="2">
        <f t="shared" si="4"/>
        <v>127197</v>
      </c>
      <c r="F121" s="5" t="str">
        <f t="shared" si="7"/>
        <v>BEARISH</v>
      </c>
      <c r="G121" s="5" t="str">
        <f t="shared" si="6"/>
        <v>NEUTRAL</v>
      </c>
      <c r="H121" s="5" t="str">
        <f t="shared" si="5"/>
        <v>CONFIRMED BEARISH</v>
      </c>
    </row>
    <row r="122" spans="1:8" ht="13.5" x14ac:dyDescent="0.25">
      <c r="A122" s="3">
        <f>TITRES_STAT!B125</f>
        <v>42954</v>
      </c>
      <c r="B122" s="5">
        <f>TITRES_STAT!C125</f>
        <v>4.54</v>
      </c>
      <c r="C122" s="5">
        <f>TITRES_STAT!D125</f>
        <v>2.0668000000000002</v>
      </c>
      <c r="D122" s="5">
        <f>TITRES_STAT!E125</f>
        <v>0</v>
      </c>
      <c r="E122" s="2">
        <f t="shared" si="4"/>
        <v>127197</v>
      </c>
      <c r="F122" s="5" t="str">
        <f t="shared" si="7"/>
        <v>BEARISH</v>
      </c>
      <c r="G122" s="5" t="str">
        <f t="shared" si="6"/>
        <v>NEUTRAL</v>
      </c>
      <c r="H122" s="5" t="str">
        <f t="shared" si="5"/>
        <v>CONFIRMED BEARISH</v>
      </c>
    </row>
    <row r="123" spans="1:8" ht="13.5" x14ac:dyDescent="0.25">
      <c r="A123" s="3">
        <f>TITRES_STAT!B126</f>
        <v>42955</v>
      </c>
      <c r="B123" s="5">
        <f>TITRES_STAT!C126</f>
        <v>4.54</v>
      </c>
      <c r="C123" s="5">
        <f>TITRES_STAT!D126</f>
        <v>2.0668000000000002</v>
      </c>
      <c r="D123" s="5">
        <f>TITRES_STAT!E126</f>
        <v>0</v>
      </c>
      <c r="E123" s="2">
        <f t="shared" si="4"/>
        <v>127197</v>
      </c>
      <c r="F123" s="5" t="str">
        <f t="shared" si="7"/>
        <v>BEARISH</v>
      </c>
      <c r="G123" s="5" t="str">
        <f t="shared" si="6"/>
        <v>NEUTRAL</v>
      </c>
      <c r="H123" s="5" t="str">
        <f t="shared" si="5"/>
        <v>CONFIRMED BEARISH</v>
      </c>
    </row>
    <row r="124" spans="1:8" ht="13.5" x14ac:dyDescent="0.25">
      <c r="A124" s="3">
        <f>TITRES_STAT!B127</f>
        <v>42956</v>
      </c>
      <c r="B124" s="5">
        <f>TITRES_STAT!C127</f>
        <v>4.5</v>
      </c>
      <c r="C124" s="5">
        <f>TITRES_STAT!D127</f>
        <v>2.0486</v>
      </c>
      <c r="D124" s="5">
        <f>TITRES_STAT!E127</f>
        <v>125</v>
      </c>
      <c r="E124" s="2">
        <f t="shared" si="4"/>
        <v>127072</v>
      </c>
      <c r="F124" s="5" t="str">
        <f t="shared" si="7"/>
        <v>BEARISH</v>
      </c>
      <c r="G124" s="5" t="str">
        <f t="shared" si="6"/>
        <v>NEUTRAL</v>
      </c>
      <c r="H124" s="5" t="str">
        <f t="shared" si="5"/>
        <v>CONFIRMED BEARISH</v>
      </c>
    </row>
    <row r="125" spans="1:8" ht="13.5" x14ac:dyDescent="0.25">
      <c r="A125" s="3">
        <f>TITRES_STAT!B128</f>
        <v>42957</v>
      </c>
      <c r="B125" s="5">
        <f>TITRES_STAT!C128</f>
        <v>4.5</v>
      </c>
      <c r="C125" s="5">
        <f>TITRES_STAT!D128</f>
        <v>2.0486</v>
      </c>
      <c r="D125" s="5">
        <f>TITRES_STAT!E128</f>
        <v>3000</v>
      </c>
      <c r="E125" s="2">
        <f t="shared" si="4"/>
        <v>127072</v>
      </c>
      <c r="F125" s="5" t="str">
        <f t="shared" si="7"/>
        <v>BEARISH</v>
      </c>
      <c r="G125" s="5" t="str">
        <f t="shared" si="6"/>
        <v>NEUTRAL</v>
      </c>
      <c r="H125" s="5" t="str">
        <f t="shared" si="5"/>
        <v>CONFIRMED BEARISH</v>
      </c>
    </row>
    <row r="126" spans="1:8" ht="13.5" x14ac:dyDescent="0.25">
      <c r="A126" s="3">
        <f>TITRES_STAT!B129</f>
        <v>42958</v>
      </c>
      <c r="B126" s="5">
        <f>TITRES_STAT!C129</f>
        <v>4.5</v>
      </c>
      <c r="C126" s="5">
        <f>TITRES_STAT!D129</f>
        <v>2.0486</v>
      </c>
      <c r="D126" s="5">
        <f>TITRES_STAT!E129</f>
        <v>3000</v>
      </c>
      <c r="E126" s="2">
        <f t="shared" si="4"/>
        <v>127072</v>
      </c>
      <c r="F126" s="5" t="str">
        <f t="shared" si="7"/>
        <v>BEARISH</v>
      </c>
      <c r="G126" s="5" t="str">
        <f t="shared" si="6"/>
        <v>NEUTRAL</v>
      </c>
      <c r="H126" s="5" t="str">
        <f t="shared" si="5"/>
        <v>CONFIRMED BEARISH</v>
      </c>
    </row>
    <row r="127" spans="1:8" ht="13.5" x14ac:dyDescent="0.25">
      <c r="A127" s="3">
        <f>TITRES_STAT!B130</f>
        <v>42961</v>
      </c>
      <c r="B127" s="5">
        <f>TITRES_STAT!C130</f>
        <v>4.5</v>
      </c>
      <c r="C127" s="5">
        <f>TITRES_STAT!D130</f>
        <v>2.0486</v>
      </c>
      <c r="D127" s="5">
        <f>TITRES_STAT!E130</f>
        <v>1600</v>
      </c>
      <c r="E127" s="2">
        <f t="shared" si="4"/>
        <v>127072</v>
      </c>
      <c r="F127" s="5" t="str">
        <f t="shared" si="7"/>
        <v>BEARISH</v>
      </c>
      <c r="G127" s="5" t="str">
        <f t="shared" si="6"/>
        <v>NEUTRAL</v>
      </c>
      <c r="H127" s="5" t="str">
        <f t="shared" si="5"/>
        <v>CONFIRMED BEARISH</v>
      </c>
    </row>
    <row r="128" spans="1:8" ht="13.5" x14ac:dyDescent="0.25">
      <c r="A128" s="3">
        <f>TITRES_STAT!B131</f>
        <v>42962</v>
      </c>
      <c r="B128" s="5">
        <f>TITRES_STAT!C131</f>
        <v>4.5</v>
      </c>
      <c r="C128" s="5">
        <f>TITRES_STAT!D131</f>
        <v>2.0486</v>
      </c>
      <c r="D128" s="5">
        <f>TITRES_STAT!E131</f>
        <v>1750</v>
      </c>
      <c r="E128" s="2">
        <f t="shared" si="4"/>
        <v>127072</v>
      </c>
      <c r="F128" s="5" t="str">
        <f t="shared" si="7"/>
        <v>BEARISH</v>
      </c>
      <c r="G128" s="5" t="str">
        <f t="shared" si="6"/>
        <v>NEUTRAL</v>
      </c>
      <c r="H128" s="5" t="str">
        <f t="shared" si="5"/>
        <v>CONFIRMED BEARISH</v>
      </c>
    </row>
    <row r="129" spans="1:8" ht="13.5" x14ac:dyDescent="0.25">
      <c r="A129" s="3">
        <f>TITRES_STAT!B132</f>
        <v>42963</v>
      </c>
      <c r="B129" s="5">
        <f>TITRES_STAT!C132</f>
        <v>4.5</v>
      </c>
      <c r="C129" s="5">
        <f>TITRES_STAT!D132</f>
        <v>2.0486</v>
      </c>
      <c r="D129" s="5">
        <f>TITRES_STAT!E132</f>
        <v>1500</v>
      </c>
      <c r="E129" s="2">
        <f t="shared" si="4"/>
        <v>127072</v>
      </c>
      <c r="F129" s="5" t="str">
        <f t="shared" si="7"/>
        <v>NEUTRAL</v>
      </c>
      <c r="G129" s="5" t="str">
        <f t="shared" si="6"/>
        <v>NEUTRAL</v>
      </c>
      <c r="H129" s="5" t="str">
        <f t="shared" si="5"/>
        <v>NEUTRAL</v>
      </c>
    </row>
    <row r="130" spans="1:8" ht="13.5" x14ac:dyDescent="0.25">
      <c r="A130" s="3">
        <f>TITRES_STAT!B133</f>
        <v>42964</v>
      </c>
      <c r="B130" s="5">
        <f>TITRES_STAT!C133</f>
        <v>4.4000000000000004</v>
      </c>
      <c r="C130" s="5">
        <f>TITRES_STAT!D133</f>
        <v>2.0030000000000001</v>
      </c>
      <c r="D130" s="5">
        <f>TITRES_STAT!E133</f>
        <v>1000</v>
      </c>
      <c r="E130" s="2">
        <f t="shared" si="4"/>
        <v>126072</v>
      </c>
      <c r="F130" s="5" t="str">
        <f t="shared" si="7"/>
        <v>BEARISH</v>
      </c>
      <c r="G130" s="5" t="str">
        <f t="shared" si="6"/>
        <v>NEUTRAL</v>
      </c>
      <c r="H130" s="5" t="str">
        <f t="shared" si="5"/>
        <v>CONFIRMED BEARISH</v>
      </c>
    </row>
    <row r="131" spans="1:8" ht="13.5" x14ac:dyDescent="0.25">
      <c r="A131" s="3">
        <f>TITRES_STAT!B134</f>
        <v>42965</v>
      </c>
      <c r="B131" s="5">
        <f>TITRES_STAT!C134</f>
        <v>4.5</v>
      </c>
      <c r="C131" s="5">
        <f>TITRES_STAT!D134</f>
        <v>2.0486</v>
      </c>
      <c r="D131" s="5">
        <f>TITRES_STAT!E134</f>
        <v>2000</v>
      </c>
      <c r="E131" s="2">
        <f t="shared" si="4"/>
        <v>128072</v>
      </c>
      <c r="F131" s="5" t="str">
        <f t="shared" si="7"/>
        <v>BULLISH</v>
      </c>
      <c r="G131" s="5" t="str">
        <f t="shared" si="6"/>
        <v>NEUTRAL</v>
      </c>
      <c r="H131" s="5" t="str">
        <f t="shared" si="5"/>
        <v>NEUTRAL</v>
      </c>
    </row>
    <row r="132" spans="1:8" ht="13.5" x14ac:dyDescent="0.25">
      <c r="A132" s="3">
        <f>TITRES_STAT!B135</f>
        <v>42968</v>
      </c>
      <c r="B132" s="5">
        <f>TITRES_STAT!C135</f>
        <v>4.5</v>
      </c>
      <c r="C132" s="5">
        <f>TITRES_STAT!D135</f>
        <v>2.0486</v>
      </c>
      <c r="D132" s="5">
        <f>TITRES_STAT!E135</f>
        <v>0</v>
      </c>
      <c r="E132" s="2">
        <f t="shared" ref="E132:E195" si="8">IF(B132&gt;B131, E131+D132, IF(B132&lt;B131, E131-D132, E131))</f>
        <v>128072</v>
      </c>
      <c r="F132" s="5" t="str">
        <f t="shared" si="7"/>
        <v>BULLISH</v>
      </c>
      <c r="G132" s="5" t="str">
        <f t="shared" si="6"/>
        <v>NEUTRAL</v>
      </c>
      <c r="H132" s="5" t="str">
        <f t="shared" si="5"/>
        <v>NEUTRAL</v>
      </c>
    </row>
    <row r="133" spans="1:8" ht="13.5" x14ac:dyDescent="0.25">
      <c r="A133" s="3">
        <f>TITRES_STAT!B136</f>
        <v>42969</v>
      </c>
      <c r="B133" s="5">
        <f>TITRES_STAT!C136</f>
        <v>4.5</v>
      </c>
      <c r="C133" s="5">
        <f>TITRES_STAT!D136</f>
        <v>2.0486</v>
      </c>
      <c r="D133" s="5">
        <f>TITRES_STAT!E136</f>
        <v>10</v>
      </c>
      <c r="E133" s="2">
        <f t="shared" si="8"/>
        <v>128072</v>
      </c>
      <c r="F133" s="5" t="str">
        <f t="shared" si="7"/>
        <v>BULLISH</v>
      </c>
      <c r="G133" s="5" t="str">
        <f t="shared" si="6"/>
        <v>NEUTRAL</v>
      </c>
      <c r="H133" s="5" t="str">
        <f t="shared" si="5"/>
        <v>NEUTRAL</v>
      </c>
    </row>
    <row r="134" spans="1:8" ht="13.5" x14ac:dyDescent="0.25">
      <c r="A134" s="3">
        <f>TITRES_STAT!B137</f>
        <v>42970</v>
      </c>
      <c r="B134" s="5">
        <f>TITRES_STAT!C137</f>
        <v>4.5</v>
      </c>
      <c r="C134" s="5">
        <f>TITRES_STAT!D137</f>
        <v>2.0486</v>
      </c>
      <c r="D134" s="5">
        <f>TITRES_STAT!E137</f>
        <v>0</v>
      </c>
      <c r="E134" s="2">
        <f t="shared" si="8"/>
        <v>128072</v>
      </c>
      <c r="F134" s="5" t="str">
        <f t="shared" si="7"/>
        <v>BULLISH</v>
      </c>
      <c r="G134" s="5" t="str">
        <f t="shared" si="6"/>
        <v>NEUTRAL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42971</v>
      </c>
      <c r="B135" s="5">
        <f>TITRES_STAT!C138</f>
        <v>4.5</v>
      </c>
      <c r="C135" s="5">
        <f>TITRES_STAT!D138</f>
        <v>2.0486</v>
      </c>
      <c r="D135" s="5">
        <f>TITRES_STAT!E138</f>
        <v>0</v>
      </c>
      <c r="E135" s="2">
        <f t="shared" si="8"/>
        <v>128072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NEUTRAL</v>
      </c>
      <c r="H135" s="5" t="str">
        <f t="shared" si="9"/>
        <v>CONFIRMED BULLISH</v>
      </c>
    </row>
    <row r="136" spans="1:8" ht="13.5" x14ac:dyDescent="0.25">
      <c r="A136" s="3">
        <f>TITRES_STAT!B139</f>
        <v>42972</v>
      </c>
      <c r="B136" s="5">
        <f>TITRES_STAT!C139</f>
        <v>4.5</v>
      </c>
      <c r="C136" s="5">
        <f>TITRES_STAT!D139</f>
        <v>2.0486</v>
      </c>
      <c r="D136" s="5">
        <f>TITRES_STAT!E139</f>
        <v>0</v>
      </c>
      <c r="E136" s="2">
        <f t="shared" si="8"/>
        <v>128072</v>
      </c>
      <c r="F136" s="5" t="str">
        <f t="shared" ref="F136:F199" si="11">IF(E136&gt;E131,"BULLISH",IF(E136&lt;E131,"BEARISH","NEUTRAL"))</f>
        <v>NEUTRAL</v>
      </c>
      <c r="G136" s="5" t="str">
        <f t="shared" si="10"/>
        <v>NEUTRAL</v>
      </c>
      <c r="H136" s="5" t="str">
        <f t="shared" si="9"/>
        <v>NEUTRAL</v>
      </c>
    </row>
    <row r="137" spans="1:8" ht="13.5" x14ac:dyDescent="0.25">
      <c r="A137" s="3">
        <f>TITRES_STAT!B140</f>
        <v>42975</v>
      </c>
      <c r="B137" s="5">
        <f>TITRES_STAT!C140</f>
        <v>4.5</v>
      </c>
      <c r="C137" s="5">
        <f>TITRES_STAT!D140</f>
        <v>2.0486</v>
      </c>
      <c r="D137" s="5">
        <f>TITRES_STAT!E140</f>
        <v>3500</v>
      </c>
      <c r="E137" s="2">
        <f t="shared" si="8"/>
        <v>128072</v>
      </c>
      <c r="F137" s="5" t="str">
        <f t="shared" si="11"/>
        <v>NEUTRAL</v>
      </c>
      <c r="G137" s="5" t="str">
        <f t="shared" si="10"/>
        <v>NEUTRAL</v>
      </c>
      <c r="H137" s="5" t="str">
        <f t="shared" si="9"/>
        <v>NEUTRAL</v>
      </c>
    </row>
    <row r="138" spans="1:8" ht="13.5" x14ac:dyDescent="0.25">
      <c r="A138" s="3">
        <f>TITRES_STAT!B141</f>
        <v>42976</v>
      </c>
      <c r="B138" s="5">
        <f>TITRES_STAT!C141</f>
        <v>4.5</v>
      </c>
      <c r="C138" s="5">
        <f>TITRES_STAT!D141</f>
        <v>2.0486</v>
      </c>
      <c r="D138" s="5">
        <f>TITRES_STAT!E141</f>
        <v>0</v>
      </c>
      <c r="E138" s="2">
        <f t="shared" si="8"/>
        <v>128072</v>
      </c>
      <c r="F138" s="5" t="str">
        <f t="shared" si="11"/>
        <v>NEUTRAL</v>
      </c>
      <c r="G138" s="5" t="str">
        <f t="shared" si="10"/>
        <v>NEUTRAL</v>
      </c>
      <c r="H138" s="5" t="str">
        <f t="shared" si="9"/>
        <v>NEUTRAL</v>
      </c>
    </row>
    <row r="139" spans="1:8" ht="13.5" x14ac:dyDescent="0.25">
      <c r="A139" s="3">
        <f>TITRES_STAT!B142</f>
        <v>42977</v>
      </c>
      <c r="B139" s="5">
        <f>TITRES_STAT!C142</f>
        <v>4.49</v>
      </c>
      <c r="C139" s="5">
        <f>TITRES_STAT!D142</f>
        <v>2.044</v>
      </c>
      <c r="D139" s="5">
        <f>TITRES_STAT!E142</f>
        <v>8500</v>
      </c>
      <c r="E139" s="2">
        <f t="shared" si="8"/>
        <v>119572</v>
      </c>
      <c r="F139" s="5" t="str">
        <f t="shared" si="11"/>
        <v>BEARISH</v>
      </c>
      <c r="G139" s="5" t="str">
        <f t="shared" si="10"/>
        <v>WEAK</v>
      </c>
      <c r="H139" s="5" t="str">
        <f t="shared" si="9"/>
        <v>CONFIRMED BEARISH</v>
      </c>
    </row>
    <row r="140" spans="1:8" ht="13.5" x14ac:dyDescent="0.25">
      <c r="A140" s="3">
        <f>TITRES_STAT!B143</f>
        <v>42978</v>
      </c>
      <c r="B140" s="5">
        <f>TITRES_STAT!C143</f>
        <v>4.49</v>
      </c>
      <c r="C140" s="5">
        <f>TITRES_STAT!D143</f>
        <v>2.044</v>
      </c>
      <c r="D140" s="5">
        <f>TITRES_STAT!E143</f>
        <v>7500</v>
      </c>
      <c r="E140" s="2">
        <f t="shared" si="8"/>
        <v>119572</v>
      </c>
      <c r="F140" s="5" t="str">
        <f t="shared" si="11"/>
        <v>BEARISH</v>
      </c>
      <c r="G140" s="5" t="str">
        <f t="shared" si="10"/>
        <v>WEAK</v>
      </c>
      <c r="H140" s="5" t="str">
        <f t="shared" si="9"/>
        <v>CONFIRMED BEARISH</v>
      </c>
    </row>
    <row r="141" spans="1:8" ht="13.5" x14ac:dyDescent="0.25">
      <c r="A141" s="3">
        <f>TITRES_STAT!B144</f>
        <v>42982</v>
      </c>
      <c r="B141" s="5">
        <f>TITRES_STAT!C144</f>
        <v>4.5</v>
      </c>
      <c r="C141" s="5">
        <f>TITRES_STAT!D144</f>
        <v>2.0486</v>
      </c>
      <c r="D141" s="5">
        <f>TITRES_STAT!E144</f>
        <v>2000</v>
      </c>
      <c r="E141" s="2">
        <f t="shared" si="8"/>
        <v>121572</v>
      </c>
      <c r="F141" s="5" t="str">
        <f t="shared" si="11"/>
        <v>BEARISH</v>
      </c>
      <c r="G141" s="5" t="str">
        <f t="shared" si="10"/>
        <v>WEAK</v>
      </c>
      <c r="H141" s="5" t="str">
        <f t="shared" si="9"/>
        <v>NEUTRAL</v>
      </c>
    </row>
    <row r="142" spans="1:8" ht="13.5" x14ac:dyDescent="0.25">
      <c r="A142" s="3">
        <f>TITRES_STAT!B145</f>
        <v>42983</v>
      </c>
      <c r="B142" s="5">
        <f>TITRES_STAT!C145</f>
        <v>4.4800000000000004</v>
      </c>
      <c r="C142" s="5">
        <f>TITRES_STAT!D145</f>
        <v>2.0394000000000001</v>
      </c>
      <c r="D142" s="5">
        <f>TITRES_STAT!E145</f>
        <v>3300</v>
      </c>
      <c r="E142" s="2">
        <f t="shared" si="8"/>
        <v>118272</v>
      </c>
      <c r="F142" s="5" t="str">
        <f t="shared" si="11"/>
        <v>BEARISH</v>
      </c>
      <c r="G142" s="5" t="str">
        <f t="shared" si="10"/>
        <v>WEAK</v>
      </c>
      <c r="H142" s="5" t="str">
        <f t="shared" si="9"/>
        <v>CONFIRMED BEARISH</v>
      </c>
    </row>
    <row r="143" spans="1:8" ht="13.5" x14ac:dyDescent="0.25">
      <c r="A143" s="3">
        <f>TITRES_STAT!B146</f>
        <v>42984</v>
      </c>
      <c r="B143" s="5">
        <f>TITRES_STAT!C146</f>
        <v>4.43</v>
      </c>
      <c r="C143" s="5">
        <f>TITRES_STAT!D146</f>
        <v>2.0167000000000002</v>
      </c>
      <c r="D143" s="5">
        <f>TITRES_STAT!E146</f>
        <v>2000</v>
      </c>
      <c r="E143" s="2">
        <f t="shared" si="8"/>
        <v>116272</v>
      </c>
      <c r="F143" s="5" t="str">
        <f t="shared" si="11"/>
        <v>BEARISH</v>
      </c>
      <c r="G143" s="5" t="str">
        <f t="shared" si="10"/>
        <v>WEAK</v>
      </c>
      <c r="H143" s="5" t="str">
        <f t="shared" si="9"/>
        <v>CONFIRMED BEARISH</v>
      </c>
    </row>
    <row r="144" spans="1:8" ht="13.5" x14ac:dyDescent="0.25">
      <c r="A144" s="3">
        <f>TITRES_STAT!B147</f>
        <v>42985</v>
      </c>
      <c r="B144" s="5">
        <f>TITRES_STAT!C147</f>
        <v>4.32</v>
      </c>
      <c r="C144" s="5">
        <f>TITRES_STAT!D147</f>
        <v>1.9665999999999999</v>
      </c>
      <c r="D144" s="5">
        <f>TITRES_STAT!E147</f>
        <v>298</v>
      </c>
      <c r="E144" s="2">
        <f t="shared" si="8"/>
        <v>115974</v>
      </c>
      <c r="F144" s="5" t="str">
        <f t="shared" si="11"/>
        <v>BEARISH</v>
      </c>
      <c r="G144" s="5" t="str">
        <f t="shared" si="10"/>
        <v>WEAK</v>
      </c>
      <c r="H144" s="5" t="str">
        <f t="shared" si="9"/>
        <v>CONFIRMED BEARISH</v>
      </c>
    </row>
    <row r="145" spans="1:8" ht="13.5" x14ac:dyDescent="0.25">
      <c r="A145" s="3">
        <f>TITRES_STAT!B148</f>
        <v>42986</v>
      </c>
      <c r="B145" s="5">
        <f>TITRES_STAT!C148</f>
        <v>4.3</v>
      </c>
      <c r="C145" s="5">
        <f>TITRES_STAT!D148</f>
        <v>1.9575</v>
      </c>
      <c r="D145" s="5">
        <f>TITRES_STAT!E148</f>
        <v>4818</v>
      </c>
      <c r="E145" s="2">
        <f t="shared" si="8"/>
        <v>111156</v>
      </c>
      <c r="F145" s="5" t="str">
        <f t="shared" si="11"/>
        <v>BEARISH</v>
      </c>
      <c r="G145" s="5" t="str">
        <f t="shared" si="10"/>
        <v>WEAK</v>
      </c>
      <c r="H145" s="5" t="str">
        <f t="shared" si="9"/>
        <v>CONFIRMED BEARISH</v>
      </c>
    </row>
    <row r="146" spans="1:8" ht="13.5" x14ac:dyDescent="0.25">
      <c r="A146" s="3">
        <f>TITRES_STAT!B149</f>
        <v>42989</v>
      </c>
      <c r="B146" s="5">
        <f>TITRES_STAT!C149</f>
        <v>4.3</v>
      </c>
      <c r="C146" s="5">
        <f>TITRES_STAT!D149</f>
        <v>1.9575</v>
      </c>
      <c r="D146" s="5">
        <f>TITRES_STAT!E149</f>
        <v>300</v>
      </c>
      <c r="E146" s="2">
        <f t="shared" si="8"/>
        <v>111156</v>
      </c>
      <c r="F146" s="5" t="str">
        <f t="shared" si="11"/>
        <v>BEARISH</v>
      </c>
      <c r="G146" s="5" t="str">
        <f t="shared" si="10"/>
        <v>WEAK</v>
      </c>
      <c r="H146" s="5" t="str">
        <f t="shared" si="9"/>
        <v>CONFIRMED BEARISH</v>
      </c>
    </row>
    <row r="147" spans="1:8" ht="13.5" x14ac:dyDescent="0.25">
      <c r="A147" s="3">
        <f>TITRES_STAT!B150</f>
        <v>42990</v>
      </c>
      <c r="B147" s="5">
        <f>TITRES_STAT!C150</f>
        <v>4.29</v>
      </c>
      <c r="C147" s="5">
        <f>TITRES_STAT!D150</f>
        <v>1.9530000000000001</v>
      </c>
      <c r="D147" s="5">
        <f>TITRES_STAT!E150</f>
        <v>960</v>
      </c>
      <c r="E147" s="2">
        <f t="shared" si="8"/>
        <v>110196</v>
      </c>
      <c r="F147" s="5" t="str">
        <f t="shared" si="11"/>
        <v>BEARISH</v>
      </c>
      <c r="G147" s="5" t="str">
        <f t="shared" si="10"/>
        <v>WEAK</v>
      </c>
      <c r="H147" s="5" t="str">
        <f t="shared" si="9"/>
        <v>CONFIRMED BEARISH</v>
      </c>
    </row>
    <row r="148" spans="1:8" ht="13.5" x14ac:dyDescent="0.25">
      <c r="A148" s="3">
        <f>TITRES_STAT!B151</f>
        <v>42991</v>
      </c>
      <c r="B148" s="5">
        <f>TITRES_STAT!C151</f>
        <v>4.2699999999999996</v>
      </c>
      <c r="C148" s="5">
        <f>TITRES_STAT!D151</f>
        <v>1.9438</v>
      </c>
      <c r="D148" s="5">
        <f>TITRES_STAT!E151</f>
        <v>770</v>
      </c>
      <c r="E148" s="2">
        <f t="shared" si="8"/>
        <v>109426</v>
      </c>
      <c r="F148" s="5" t="str">
        <f t="shared" si="11"/>
        <v>BEARISH</v>
      </c>
      <c r="G148" s="5" t="str">
        <f t="shared" si="10"/>
        <v>WEAK</v>
      </c>
      <c r="H148" s="5" t="str">
        <f t="shared" si="9"/>
        <v>CONFIRMED BEARISH</v>
      </c>
    </row>
    <row r="149" spans="1:8" ht="13.5" x14ac:dyDescent="0.25">
      <c r="A149" s="3">
        <f>TITRES_STAT!B152</f>
        <v>42992</v>
      </c>
      <c r="B149" s="5">
        <f>TITRES_STAT!C152</f>
        <v>4.24</v>
      </c>
      <c r="C149" s="5">
        <f>TITRES_STAT!D152</f>
        <v>1.9301999999999999</v>
      </c>
      <c r="D149" s="5">
        <f>TITRES_STAT!E152</f>
        <v>1100</v>
      </c>
      <c r="E149" s="2">
        <f t="shared" si="8"/>
        <v>108326</v>
      </c>
      <c r="F149" s="5" t="str">
        <f t="shared" si="11"/>
        <v>BEARISH</v>
      </c>
      <c r="G149" s="5" t="str">
        <f t="shared" si="10"/>
        <v>WEAK</v>
      </c>
      <c r="H149" s="5" t="str">
        <f t="shared" si="9"/>
        <v>CONFIRMED BEARISH</v>
      </c>
    </row>
    <row r="150" spans="1:8" ht="13.5" x14ac:dyDescent="0.25">
      <c r="A150" s="3">
        <f>TITRES_STAT!B153</f>
        <v>42993</v>
      </c>
      <c r="B150" s="5">
        <f>TITRES_STAT!C153</f>
        <v>4.24</v>
      </c>
      <c r="C150" s="5">
        <f>TITRES_STAT!D153</f>
        <v>1.9301999999999999</v>
      </c>
      <c r="D150" s="5">
        <f>TITRES_STAT!E153</f>
        <v>2600</v>
      </c>
      <c r="E150" s="2">
        <f t="shared" si="8"/>
        <v>108326</v>
      </c>
      <c r="F150" s="5" t="str">
        <f t="shared" si="11"/>
        <v>BEARISH</v>
      </c>
      <c r="G150" s="5" t="str">
        <f t="shared" si="10"/>
        <v>WEAK</v>
      </c>
      <c r="H150" s="5" t="str">
        <f t="shared" si="9"/>
        <v>CONFIRMED BEARISH</v>
      </c>
    </row>
    <row r="151" spans="1:8" ht="13.5" x14ac:dyDescent="0.25">
      <c r="A151" s="3">
        <f>TITRES_STAT!B154</f>
        <v>42996</v>
      </c>
      <c r="B151" s="5">
        <f>TITRES_STAT!C154</f>
        <v>4.2300000000000004</v>
      </c>
      <c r="C151" s="5">
        <f>TITRES_STAT!D154</f>
        <v>1.9256</v>
      </c>
      <c r="D151" s="5">
        <f>TITRES_STAT!E154</f>
        <v>1500</v>
      </c>
      <c r="E151" s="2">
        <f t="shared" si="8"/>
        <v>106826</v>
      </c>
      <c r="F151" s="5" t="str">
        <f t="shared" si="11"/>
        <v>BEARISH</v>
      </c>
      <c r="G151" s="5" t="str">
        <f t="shared" si="10"/>
        <v>WEAK</v>
      </c>
      <c r="H151" s="5" t="str">
        <f t="shared" si="9"/>
        <v>CONFIRMED BEARISH</v>
      </c>
    </row>
    <row r="152" spans="1:8" ht="13.5" x14ac:dyDescent="0.25">
      <c r="A152" s="3">
        <f>TITRES_STAT!B155</f>
        <v>42997</v>
      </c>
      <c r="B152" s="5">
        <f>TITRES_STAT!C155</f>
        <v>4.1100000000000003</v>
      </c>
      <c r="C152" s="5">
        <f>TITRES_STAT!D155</f>
        <v>1.871</v>
      </c>
      <c r="D152" s="5">
        <f>TITRES_STAT!E155</f>
        <v>4800</v>
      </c>
      <c r="E152" s="2">
        <f t="shared" si="8"/>
        <v>102026</v>
      </c>
      <c r="F152" s="5" t="str">
        <f t="shared" si="11"/>
        <v>BEARISH</v>
      </c>
      <c r="G152" s="5" t="str">
        <f t="shared" si="10"/>
        <v>WEAK</v>
      </c>
      <c r="H152" s="5" t="str">
        <f t="shared" si="9"/>
        <v>CONFIRMED BEARISH</v>
      </c>
    </row>
    <row r="153" spans="1:8" ht="13.5" x14ac:dyDescent="0.25">
      <c r="A153" s="3">
        <f>TITRES_STAT!B156</f>
        <v>42998</v>
      </c>
      <c r="B153" s="5">
        <f>TITRES_STAT!C156</f>
        <v>4.1399999999999997</v>
      </c>
      <c r="C153" s="5">
        <f>TITRES_STAT!D156</f>
        <v>1.8847</v>
      </c>
      <c r="D153" s="5">
        <f>TITRES_STAT!E156</f>
        <v>4612</v>
      </c>
      <c r="E153" s="2">
        <f t="shared" si="8"/>
        <v>106638</v>
      </c>
      <c r="F153" s="5" t="str">
        <f t="shared" si="11"/>
        <v>BEARISH</v>
      </c>
      <c r="G153" s="5" t="str">
        <f t="shared" si="10"/>
        <v>WEAK</v>
      </c>
      <c r="H153" s="5" t="str">
        <f t="shared" si="9"/>
        <v>CONFIRMED BEARISH</v>
      </c>
    </row>
    <row r="154" spans="1:8" ht="13.5" x14ac:dyDescent="0.25">
      <c r="A154" s="3">
        <f>TITRES_STAT!B157</f>
        <v>43000</v>
      </c>
      <c r="B154" s="5">
        <f>TITRES_STAT!C157</f>
        <v>4.0999999999999996</v>
      </c>
      <c r="C154" s="5">
        <f>TITRES_STAT!D157</f>
        <v>1.8665</v>
      </c>
      <c r="D154" s="5">
        <f>TITRES_STAT!E157</f>
        <v>3250</v>
      </c>
      <c r="E154" s="2">
        <f t="shared" si="8"/>
        <v>103388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CONFIRMED BEARISH</v>
      </c>
    </row>
    <row r="155" spans="1:8" ht="13.5" x14ac:dyDescent="0.25">
      <c r="A155" s="3">
        <f>TITRES_STAT!B158</f>
        <v>43003</v>
      </c>
      <c r="B155" s="5">
        <f>TITRES_STAT!C158</f>
        <v>4.0999999999999996</v>
      </c>
      <c r="C155" s="5">
        <f>TITRES_STAT!D158</f>
        <v>1.8665</v>
      </c>
      <c r="D155" s="5">
        <f>TITRES_STAT!E158</f>
        <v>0</v>
      </c>
      <c r="E155" s="2">
        <f t="shared" si="8"/>
        <v>103388</v>
      </c>
      <c r="F155" s="5" t="str">
        <f t="shared" si="11"/>
        <v>BEARISH</v>
      </c>
      <c r="G155" s="5" t="str">
        <f t="shared" si="10"/>
        <v>WEAK</v>
      </c>
      <c r="H155" s="5" t="str">
        <f t="shared" si="9"/>
        <v>CONFIRMED BEARISH</v>
      </c>
    </row>
    <row r="156" spans="1:8" ht="13.5" x14ac:dyDescent="0.25">
      <c r="A156" s="3">
        <f>TITRES_STAT!B159</f>
        <v>43004</v>
      </c>
      <c r="B156" s="5">
        <f>TITRES_STAT!C159</f>
        <v>4.0999999999999996</v>
      </c>
      <c r="C156" s="5">
        <f>TITRES_STAT!D159</f>
        <v>1.8665</v>
      </c>
      <c r="D156" s="5">
        <f>TITRES_STAT!E159</f>
        <v>90</v>
      </c>
      <c r="E156" s="2">
        <f t="shared" si="8"/>
        <v>103388</v>
      </c>
      <c r="F156" s="5" t="str">
        <f t="shared" si="11"/>
        <v>BEARISH</v>
      </c>
      <c r="G156" s="5" t="str">
        <f t="shared" si="10"/>
        <v>WEAK</v>
      </c>
      <c r="H156" s="5" t="str">
        <f t="shared" si="9"/>
        <v>CONFIRMED BEARISH</v>
      </c>
    </row>
    <row r="157" spans="1:8" ht="13.5" x14ac:dyDescent="0.25">
      <c r="A157" s="3">
        <f>TITRES_STAT!B160</f>
        <v>43005</v>
      </c>
      <c r="B157" s="5">
        <f>TITRES_STAT!C160</f>
        <v>4.0999999999999996</v>
      </c>
      <c r="C157" s="5">
        <f>TITRES_STAT!D160</f>
        <v>1.8665</v>
      </c>
      <c r="D157" s="5">
        <f>TITRES_STAT!E160</f>
        <v>0</v>
      </c>
      <c r="E157" s="2">
        <f t="shared" si="8"/>
        <v>103388</v>
      </c>
      <c r="F157" s="5" t="str">
        <f t="shared" si="11"/>
        <v>BULLISH</v>
      </c>
      <c r="G157" s="5" t="str">
        <f t="shared" si="10"/>
        <v>NEUTRAL</v>
      </c>
      <c r="H157" s="5" t="str">
        <f t="shared" si="9"/>
        <v>BULLISH DIVERGENCE</v>
      </c>
    </row>
    <row r="158" spans="1:8" ht="13.5" x14ac:dyDescent="0.25">
      <c r="A158" s="3">
        <f>TITRES_STAT!B161</f>
        <v>43006</v>
      </c>
      <c r="B158" s="5">
        <f>TITRES_STAT!C161</f>
        <v>4.0999999999999996</v>
      </c>
      <c r="C158" s="5">
        <f>TITRES_STAT!D161</f>
        <v>1.8665</v>
      </c>
      <c r="D158" s="5">
        <f>TITRES_STAT!E161</f>
        <v>0</v>
      </c>
      <c r="E158" s="2">
        <f t="shared" si="8"/>
        <v>103388</v>
      </c>
      <c r="F158" s="5" t="str">
        <f t="shared" si="11"/>
        <v>BEARISH</v>
      </c>
      <c r="G158" s="5" t="str">
        <f t="shared" si="10"/>
        <v>WEAK</v>
      </c>
      <c r="H158" s="5" t="str">
        <f t="shared" si="9"/>
        <v>CONFIRMED BEARISH</v>
      </c>
    </row>
    <row r="159" spans="1:8" ht="13.5" x14ac:dyDescent="0.25">
      <c r="A159" s="3">
        <f>TITRES_STAT!B162</f>
        <v>43007</v>
      </c>
      <c r="B159" s="5">
        <f>TITRES_STAT!C162</f>
        <v>4.0999999999999996</v>
      </c>
      <c r="C159" s="5">
        <f>TITRES_STAT!D162</f>
        <v>1.8665</v>
      </c>
      <c r="D159" s="5">
        <f>TITRES_STAT!E162</f>
        <v>0</v>
      </c>
      <c r="E159" s="2">
        <f t="shared" si="8"/>
        <v>103388</v>
      </c>
      <c r="F159" s="5" t="str">
        <f t="shared" si="11"/>
        <v>NEUTRAL</v>
      </c>
      <c r="G159" s="5" t="str">
        <f t="shared" si="10"/>
        <v>NEUTRAL</v>
      </c>
      <c r="H159" s="5" t="str">
        <f t="shared" si="9"/>
        <v>NEUTRAL</v>
      </c>
    </row>
    <row r="160" spans="1:8" ht="13.5" x14ac:dyDescent="0.25">
      <c r="A160" s="3">
        <f>TITRES_STAT!B163</f>
        <v>43010</v>
      </c>
      <c r="B160" s="5">
        <f>TITRES_STAT!C163</f>
        <v>4.0999999999999996</v>
      </c>
      <c r="C160" s="5">
        <f>TITRES_STAT!D163</f>
        <v>1.8665</v>
      </c>
      <c r="D160" s="5">
        <f>TITRES_STAT!E163</f>
        <v>0</v>
      </c>
      <c r="E160" s="2">
        <f t="shared" si="8"/>
        <v>103388</v>
      </c>
      <c r="F160" s="5" t="str">
        <f t="shared" si="11"/>
        <v>NEUTRAL</v>
      </c>
      <c r="G160" s="5" t="str">
        <f t="shared" si="10"/>
        <v>NEUTRAL</v>
      </c>
      <c r="H160" s="5" t="str">
        <f t="shared" si="9"/>
        <v>NEUTRAL</v>
      </c>
    </row>
    <row r="161" spans="1:8" ht="13.5" x14ac:dyDescent="0.25">
      <c r="A161" s="3">
        <f>TITRES_STAT!B164</f>
        <v>43011</v>
      </c>
      <c r="B161" s="5">
        <f>TITRES_STAT!C164</f>
        <v>4.0999999999999996</v>
      </c>
      <c r="C161" s="5">
        <f>TITRES_STAT!D164</f>
        <v>1.8665</v>
      </c>
      <c r="D161" s="5">
        <f>TITRES_STAT!E164</f>
        <v>0</v>
      </c>
      <c r="E161" s="2">
        <f t="shared" si="8"/>
        <v>103388</v>
      </c>
      <c r="F161" s="5" t="str">
        <f t="shared" si="11"/>
        <v>NEUTRAL</v>
      </c>
      <c r="G161" s="5" t="str">
        <f t="shared" si="10"/>
        <v>NEUTRAL</v>
      </c>
      <c r="H161" s="5" t="str">
        <f t="shared" si="9"/>
        <v>NEUTRAL</v>
      </c>
    </row>
    <row r="162" spans="1:8" ht="13.5" x14ac:dyDescent="0.25">
      <c r="A162" s="3">
        <f>TITRES_STAT!B165</f>
        <v>43012</v>
      </c>
      <c r="B162" s="5">
        <f>TITRES_STAT!C165</f>
        <v>4.0999999999999996</v>
      </c>
      <c r="C162" s="5">
        <f>TITRES_STAT!D165</f>
        <v>1.8665</v>
      </c>
      <c r="D162" s="5">
        <f>TITRES_STAT!E165</f>
        <v>0</v>
      </c>
      <c r="E162" s="2">
        <f t="shared" si="8"/>
        <v>103388</v>
      </c>
      <c r="F162" s="5" t="str">
        <f t="shared" si="11"/>
        <v>NEUTRAL</v>
      </c>
      <c r="G162" s="5" t="str">
        <f t="shared" si="10"/>
        <v>NEUTRAL</v>
      </c>
      <c r="H162" s="5" t="str">
        <f t="shared" si="9"/>
        <v>NEUTRAL</v>
      </c>
    </row>
    <row r="163" spans="1:8" ht="13.5" x14ac:dyDescent="0.25">
      <c r="A163" s="3">
        <f>TITRES_STAT!B166</f>
        <v>43013</v>
      </c>
      <c r="B163" s="5">
        <f>TITRES_STAT!C166</f>
        <v>4.0999999999999996</v>
      </c>
      <c r="C163" s="5">
        <f>TITRES_STAT!D166</f>
        <v>1.8665</v>
      </c>
      <c r="D163" s="5">
        <f>TITRES_STAT!E166</f>
        <v>0</v>
      </c>
      <c r="E163" s="2">
        <f t="shared" si="8"/>
        <v>103388</v>
      </c>
      <c r="F163" s="5" t="str">
        <f t="shared" si="11"/>
        <v>NEUTRAL</v>
      </c>
      <c r="G163" s="5" t="str">
        <f t="shared" si="10"/>
        <v>NEUTRAL</v>
      </c>
      <c r="H163" s="5" t="str">
        <f t="shared" si="9"/>
        <v>NEUTRAL</v>
      </c>
    </row>
    <row r="164" spans="1:8" ht="13.5" x14ac:dyDescent="0.25">
      <c r="A164" s="3">
        <f>TITRES_STAT!B167</f>
        <v>43014</v>
      </c>
      <c r="B164" s="5">
        <f>TITRES_STAT!C167</f>
        <v>3.98</v>
      </c>
      <c r="C164" s="5">
        <f>TITRES_STAT!D167</f>
        <v>1.8118000000000001</v>
      </c>
      <c r="D164" s="5">
        <f>TITRES_STAT!E167</f>
        <v>40</v>
      </c>
      <c r="E164" s="2">
        <f t="shared" si="8"/>
        <v>103348</v>
      </c>
      <c r="F164" s="5" t="str">
        <f t="shared" si="11"/>
        <v>BEARISH</v>
      </c>
      <c r="G164" s="5" t="str">
        <f t="shared" si="10"/>
        <v>NEUTRAL</v>
      </c>
      <c r="H164" s="5" t="str">
        <f t="shared" si="9"/>
        <v>CONFIRMED BEARISH</v>
      </c>
    </row>
    <row r="165" spans="1:8" ht="13.5" x14ac:dyDescent="0.25">
      <c r="A165" s="3">
        <f>TITRES_STAT!B168</f>
        <v>43017</v>
      </c>
      <c r="B165" s="5">
        <f>TITRES_STAT!C168</f>
        <v>3.98</v>
      </c>
      <c r="C165" s="5">
        <f>TITRES_STAT!D168</f>
        <v>1.8118000000000001</v>
      </c>
      <c r="D165" s="5">
        <f>TITRES_STAT!E168</f>
        <v>0</v>
      </c>
      <c r="E165" s="2">
        <f t="shared" si="8"/>
        <v>103348</v>
      </c>
      <c r="F165" s="5" t="str">
        <f t="shared" si="11"/>
        <v>BEARISH</v>
      </c>
      <c r="G165" s="5" t="str">
        <f t="shared" si="10"/>
        <v>NEUTRAL</v>
      </c>
      <c r="H165" s="5" t="str">
        <f t="shared" si="9"/>
        <v>CONFIRMED BEARISH</v>
      </c>
    </row>
    <row r="166" spans="1:8" ht="13.5" x14ac:dyDescent="0.25">
      <c r="A166" s="3">
        <f>TITRES_STAT!B169</f>
        <v>43018</v>
      </c>
      <c r="B166" s="5">
        <f>TITRES_STAT!C169</f>
        <v>3.98</v>
      </c>
      <c r="C166" s="5">
        <f>TITRES_STAT!D169</f>
        <v>1.8118000000000001</v>
      </c>
      <c r="D166" s="5">
        <f>TITRES_STAT!E169</f>
        <v>0</v>
      </c>
      <c r="E166" s="2">
        <f t="shared" si="8"/>
        <v>103348</v>
      </c>
      <c r="F166" s="5" t="str">
        <f t="shared" si="11"/>
        <v>BEARISH</v>
      </c>
      <c r="G166" s="5" t="str">
        <f t="shared" si="10"/>
        <v>NEUTRAL</v>
      </c>
      <c r="H166" s="5" t="str">
        <f t="shared" si="9"/>
        <v>CONFIRMED BEARISH</v>
      </c>
    </row>
    <row r="167" spans="1:8" ht="13.5" x14ac:dyDescent="0.25">
      <c r="A167" s="3">
        <f>TITRES_STAT!B170</f>
        <v>43019</v>
      </c>
      <c r="B167" s="5">
        <f>TITRES_STAT!C170</f>
        <v>3.9</v>
      </c>
      <c r="C167" s="5">
        <f>TITRES_STAT!D170</f>
        <v>1.7754000000000001</v>
      </c>
      <c r="D167" s="5">
        <f>TITRES_STAT!E170</f>
        <v>8</v>
      </c>
      <c r="E167" s="2">
        <f t="shared" si="8"/>
        <v>103340</v>
      </c>
      <c r="F167" s="5" t="str">
        <f t="shared" si="11"/>
        <v>BEARISH</v>
      </c>
      <c r="G167" s="5" t="str">
        <f t="shared" si="10"/>
        <v>NEUTRAL</v>
      </c>
      <c r="H167" s="5" t="str">
        <f t="shared" si="9"/>
        <v>CONFIRMED BEARISH</v>
      </c>
    </row>
    <row r="168" spans="1:8" ht="13.5" x14ac:dyDescent="0.25">
      <c r="A168" s="3">
        <f>TITRES_STAT!B171</f>
        <v>43020</v>
      </c>
      <c r="B168" s="5">
        <f>TITRES_STAT!C171</f>
        <v>3.9</v>
      </c>
      <c r="C168" s="5">
        <f>TITRES_STAT!D171</f>
        <v>1.7754000000000001</v>
      </c>
      <c r="D168" s="5">
        <f>TITRES_STAT!E171</f>
        <v>0</v>
      </c>
      <c r="E168" s="2">
        <f t="shared" si="8"/>
        <v>103340</v>
      </c>
      <c r="F168" s="5" t="str">
        <f t="shared" si="11"/>
        <v>BEARISH</v>
      </c>
      <c r="G168" s="5" t="str">
        <f t="shared" si="10"/>
        <v>NEUTRAL</v>
      </c>
      <c r="H168" s="5" t="str">
        <f t="shared" si="9"/>
        <v>CONFIRMED BEARISH</v>
      </c>
    </row>
    <row r="169" spans="1:8" ht="13.5" x14ac:dyDescent="0.25">
      <c r="A169" s="3">
        <f>TITRES_STAT!B172</f>
        <v>43021</v>
      </c>
      <c r="B169" s="5">
        <f>TITRES_STAT!C172</f>
        <v>3.9</v>
      </c>
      <c r="C169" s="5">
        <f>TITRES_STAT!D172</f>
        <v>1.7754000000000001</v>
      </c>
      <c r="D169" s="5">
        <f>TITRES_STAT!E172</f>
        <v>0</v>
      </c>
      <c r="E169" s="2">
        <f t="shared" si="8"/>
        <v>103340</v>
      </c>
      <c r="F169" s="5" t="str">
        <f t="shared" si="11"/>
        <v>BEARISH</v>
      </c>
      <c r="G169" s="5" t="str">
        <f t="shared" si="10"/>
        <v>NEUTRAL</v>
      </c>
      <c r="H169" s="5" t="str">
        <f t="shared" si="9"/>
        <v>CONFIRMED BEARISH</v>
      </c>
    </row>
    <row r="170" spans="1:8" ht="13.5" x14ac:dyDescent="0.25">
      <c r="A170" s="3">
        <f>TITRES_STAT!B173</f>
        <v>43024</v>
      </c>
      <c r="B170" s="5">
        <f>TITRES_STAT!C173</f>
        <v>3.9</v>
      </c>
      <c r="C170" s="5">
        <f>TITRES_STAT!D173</f>
        <v>1.7754000000000001</v>
      </c>
      <c r="D170" s="5">
        <f>TITRES_STAT!E173</f>
        <v>0</v>
      </c>
      <c r="E170" s="2">
        <f t="shared" si="8"/>
        <v>103340</v>
      </c>
      <c r="F170" s="5" t="str">
        <f t="shared" si="11"/>
        <v>BEARISH</v>
      </c>
      <c r="G170" s="5" t="str">
        <f t="shared" si="10"/>
        <v>NEUTRAL</v>
      </c>
      <c r="H170" s="5" t="str">
        <f t="shared" si="9"/>
        <v>CONFIRMED BEARISH</v>
      </c>
    </row>
    <row r="171" spans="1:8" ht="13.5" x14ac:dyDescent="0.25">
      <c r="A171" s="3">
        <f>TITRES_STAT!B174</f>
        <v>43025</v>
      </c>
      <c r="B171" s="5">
        <f>TITRES_STAT!C174</f>
        <v>3.73</v>
      </c>
      <c r="C171" s="5">
        <f>TITRES_STAT!D174</f>
        <v>1.698</v>
      </c>
      <c r="D171" s="5">
        <f>TITRES_STAT!E174</f>
        <v>0</v>
      </c>
      <c r="E171" s="2">
        <f t="shared" si="8"/>
        <v>103340</v>
      </c>
      <c r="F171" s="5" t="str">
        <f t="shared" si="11"/>
        <v>BEARISH</v>
      </c>
      <c r="G171" s="5" t="str">
        <f t="shared" si="10"/>
        <v>NEUTRAL</v>
      </c>
      <c r="H171" s="5" t="str">
        <f t="shared" si="9"/>
        <v>CONFIRMED BEARISH</v>
      </c>
    </row>
    <row r="172" spans="1:8" ht="13.5" x14ac:dyDescent="0.25">
      <c r="A172" s="3">
        <f>TITRES_STAT!B175</f>
        <v>43026</v>
      </c>
      <c r="B172" s="5">
        <f>TITRES_STAT!C175</f>
        <v>3.89</v>
      </c>
      <c r="C172" s="5">
        <f>TITRES_STAT!D175</f>
        <v>1.7708999999999999</v>
      </c>
      <c r="D172" s="5">
        <f>TITRES_STAT!E175</f>
        <v>63</v>
      </c>
      <c r="E172" s="2">
        <f t="shared" si="8"/>
        <v>103403</v>
      </c>
      <c r="F172" s="5" t="str">
        <f t="shared" si="11"/>
        <v>BULLISH</v>
      </c>
      <c r="G172" s="5" t="str">
        <f t="shared" si="10"/>
        <v>NEUTRAL</v>
      </c>
      <c r="H172" s="5" t="str">
        <f t="shared" si="9"/>
        <v>BULLISH DIVERGENCE</v>
      </c>
    </row>
    <row r="173" spans="1:8" ht="13.5" x14ac:dyDescent="0.25">
      <c r="A173" s="3">
        <f>TITRES_STAT!B176</f>
        <v>43027</v>
      </c>
      <c r="B173" s="5">
        <f>TITRES_STAT!C176</f>
        <v>3.78</v>
      </c>
      <c r="C173" s="5">
        <f>TITRES_STAT!D176</f>
        <v>1.7208000000000001</v>
      </c>
      <c r="D173" s="5">
        <f>TITRES_STAT!E176</f>
        <v>136</v>
      </c>
      <c r="E173" s="2">
        <f t="shared" si="8"/>
        <v>103267</v>
      </c>
      <c r="F173" s="5" t="str">
        <f t="shared" si="11"/>
        <v>BEARISH</v>
      </c>
      <c r="G173" s="5" t="str">
        <f t="shared" si="10"/>
        <v>NEUTRAL</v>
      </c>
      <c r="H173" s="5" t="str">
        <f t="shared" si="9"/>
        <v>CONFIRMED BEARISH</v>
      </c>
    </row>
    <row r="174" spans="1:8" ht="13.5" x14ac:dyDescent="0.25">
      <c r="A174" s="3">
        <f>TITRES_STAT!B177</f>
        <v>43028</v>
      </c>
      <c r="B174" s="5">
        <f>TITRES_STAT!C177</f>
        <v>3.66</v>
      </c>
      <c r="C174" s="5">
        <f>TITRES_STAT!D177</f>
        <v>1.6661999999999999</v>
      </c>
      <c r="D174" s="5">
        <f>TITRES_STAT!E177</f>
        <v>1038</v>
      </c>
      <c r="E174" s="2">
        <f t="shared" si="8"/>
        <v>102229</v>
      </c>
      <c r="F174" s="5" t="str">
        <f t="shared" si="11"/>
        <v>BEARISH</v>
      </c>
      <c r="G174" s="5" t="str">
        <f t="shared" si="10"/>
        <v>NEUTRAL</v>
      </c>
      <c r="H174" s="5" t="str">
        <f t="shared" si="9"/>
        <v>CONFIRMED BEARISH</v>
      </c>
    </row>
    <row r="175" spans="1:8" ht="13.5" x14ac:dyDescent="0.25">
      <c r="A175" s="3">
        <f>TITRES_STAT!B178</f>
        <v>43031</v>
      </c>
      <c r="B175" s="5">
        <f>TITRES_STAT!C178</f>
        <v>3.65</v>
      </c>
      <c r="C175" s="5">
        <f>TITRES_STAT!D178</f>
        <v>1.6616</v>
      </c>
      <c r="D175" s="5">
        <f>TITRES_STAT!E178</f>
        <v>185</v>
      </c>
      <c r="E175" s="2">
        <f t="shared" si="8"/>
        <v>102044</v>
      </c>
      <c r="F175" s="5" t="str">
        <f t="shared" si="11"/>
        <v>BEARISH</v>
      </c>
      <c r="G175" s="5" t="str">
        <f t="shared" si="10"/>
        <v>NEUTRAL</v>
      </c>
      <c r="H175" s="5" t="str">
        <f t="shared" si="9"/>
        <v>CONFIRMED BEARISH</v>
      </c>
    </row>
    <row r="176" spans="1:8" ht="13.5" x14ac:dyDescent="0.25">
      <c r="A176" s="3">
        <f>TITRES_STAT!B179</f>
        <v>43032</v>
      </c>
      <c r="B176" s="5">
        <f>TITRES_STAT!C179</f>
        <v>3.65</v>
      </c>
      <c r="C176" s="5">
        <f>TITRES_STAT!D179</f>
        <v>1.6616</v>
      </c>
      <c r="D176" s="5">
        <f>TITRES_STAT!E179</f>
        <v>3</v>
      </c>
      <c r="E176" s="2">
        <f t="shared" si="8"/>
        <v>102044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43033</v>
      </c>
      <c r="B177" s="5">
        <f>TITRES_STAT!C180</f>
        <v>3.55</v>
      </c>
      <c r="C177" s="5">
        <f>TITRES_STAT!D180</f>
        <v>1.6161000000000001</v>
      </c>
      <c r="D177" s="5">
        <f>TITRES_STAT!E180</f>
        <v>9</v>
      </c>
      <c r="E177" s="2">
        <f t="shared" si="8"/>
        <v>102035</v>
      </c>
      <c r="F177" s="5" t="str">
        <f t="shared" si="11"/>
        <v>BEARISH</v>
      </c>
      <c r="G177" s="5" t="str">
        <f t="shared" si="10"/>
        <v>NEUTRAL</v>
      </c>
      <c r="H177" s="5" t="str">
        <f t="shared" si="9"/>
        <v>CONFIRMED BEARISH</v>
      </c>
    </row>
    <row r="178" spans="1:8" ht="13.5" x14ac:dyDescent="0.25">
      <c r="A178" s="3">
        <f>TITRES_STAT!B181</f>
        <v>43034</v>
      </c>
      <c r="B178" s="5">
        <f>TITRES_STAT!C181</f>
        <v>3.55</v>
      </c>
      <c r="C178" s="5">
        <f>TITRES_STAT!D181</f>
        <v>1.6161000000000001</v>
      </c>
      <c r="D178" s="5">
        <f>TITRES_STAT!E181</f>
        <v>0</v>
      </c>
      <c r="E178" s="2">
        <f t="shared" si="8"/>
        <v>102035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43035</v>
      </c>
      <c r="B179" s="5">
        <f>TITRES_STAT!C182</f>
        <v>3.4</v>
      </c>
      <c r="C179" s="5">
        <f>TITRES_STAT!D182</f>
        <v>1.5478000000000001</v>
      </c>
      <c r="D179" s="5">
        <f>TITRES_STAT!E182</f>
        <v>210</v>
      </c>
      <c r="E179" s="2">
        <f t="shared" si="8"/>
        <v>101825</v>
      </c>
      <c r="F179" s="5" t="str">
        <f t="shared" si="11"/>
        <v>BEARISH</v>
      </c>
      <c r="G179" s="5" t="str">
        <f t="shared" si="10"/>
        <v>NEUTRAL</v>
      </c>
      <c r="H179" s="5" t="str">
        <f t="shared" si="9"/>
        <v>CONFIRMED BEARISH</v>
      </c>
    </row>
    <row r="180" spans="1:8" ht="13.5" x14ac:dyDescent="0.25">
      <c r="A180" s="3">
        <f>TITRES_STAT!B183</f>
        <v>43038</v>
      </c>
      <c r="B180" s="5">
        <f>TITRES_STAT!C183</f>
        <v>3.4</v>
      </c>
      <c r="C180" s="5">
        <f>TITRES_STAT!D183</f>
        <v>1.5478000000000001</v>
      </c>
      <c r="D180" s="5">
        <f>TITRES_STAT!E183</f>
        <v>570</v>
      </c>
      <c r="E180" s="2">
        <f t="shared" si="8"/>
        <v>101825</v>
      </c>
      <c r="F180" s="5" t="str">
        <f t="shared" si="11"/>
        <v>BEARISH</v>
      </c>
      <c r="G180" s="5" t="str">
        <f t="shared" si="10"/>
        <v>NEUTRAL</v>
      </c>
      <c r="H180" s="5" t="str">
        <f t="shared" si="9"/>
        <v>CONFIRMED BEARISH</v>
      </c>
    </row>
    <row r="181" spans="1:8" ht="13.5" x14ac:dyDescent="0.25">
      <c r="A181" s="3">
        <f>TITRES_STAT!B184</f>
        <v>43039</v>
      </c>
      <c r="B181" s="5">
        <f>TITRES_STAT!C184</f>
        <v>3.3</v>
      </c>
      <c r="C181" s="5">
        <f>TITRES_STAT!D184</f>
        <v>1.5023</v>
      </c>
      <c r="D181" s="5">
        <f>TITRES_STAT!E184</f>
        <v>72</v>
      </c>
      <c r="E181" s="2">
        <f t="shared" si="8"/>
        <v>101753</v>
      </c>
      <c r="F181" s="5" t="str">
        <f t="shared" si="11"/>
        <v>BEARISH</v>
      </c>
      <c r="G181" s="5" t="str">
        <f t="shared" si="10"/>
        <v>NEUTRAL</v>
      </c>
      <c r="H181" s="5" t="str">
        <f t="shared" si="9"/>
        <v>CONFIRMED BEARISH</v>
      </c>
    </row>
    <row r="182" spans="1:8" ht="13.5" x14ac:dyDescent="0.25">
      <c r="A182" s="3">
        <f>TITRES_STAT!B185</f>
        <v>43040</v>
      </c>
      <c r="B182" s="5">
        <f>TITRES_STAT!C185</f>
        <v>3.3</v>
      </c>
      <c r="C182" s="5">
        <f>TITRES_STAT!D185</f>
        <v>1.5023</v>
      </c>
      <c r="D182" s="5">
        <f>TITRES_STAT!E185</f>
        <v>0</v>
      </c>
      <c r="E182" s="2">
        <f t="shared" si="8"/>
        <v>101753</v>
      </c>
      <c r="F182" s="5" t="str">
        <f t="shared" si="11"/>
        <v>BEARISH</v>
      </c>
      <c r="G182" s="5" t="str">
        <f t="shared" si="10"/>
        <v>NEUTRAL</v>
      </c>
      <c r="H182" s="5" t="str">
        <f t="shared" si="9"/>
        <v>CONFIRMED BEARISH</v>
      </c>
    </row>
    <row r="183" spans="1:8" ht="13.5" x14ac:dyDescent="0.25">
      <c r="A183" s="3">
        <f>TITRES_STAT!B186</f>
        <v>43041</v>
      </c>
      <c r="B183" s="5">
        <f>TITRES_STAT!C186</f>
        <v>3.2</v>
      </c>
      <c r="C183" s="5">
        <f>TITRES_STAT!D186</f>
        <v>1.4567000000000001</v>
      </c>
      <c r="D183" s="5">
        <f>TITRES_STAT!E186</f>
        <v>25</v>
      </c>
      <c r="E183" s="2">
        <f t="shared" si="8"/>
        <v>101728</v>
      </c>
      <c r="F183" s="5" t="str">
        <f t="shared" si="11"/>
        <v>BEARISH</v>
      </c>
      <c r="G183" s="5" t="str">
        <f t="shared" si="10"/>
        <v>NEUTRAL</v>
      </c>
      <c r="H183" s="5" t="str">
        <f t="shared" si="9"/>
        <v>CONFIRMED BEARISH</v>
      </c>
    </row>
    <row r="184" spans="1:8" ht="13.5" x14ac:dyDescent="0.25">
      <c r="A184" s="3">
        <f>TITRES_STAT!B187</f>
        <v>43042</v>
      </c>
      <c r="B184" s="5">
        <f>TITRES_STAT!C187</f>
        <v>3.15</v>
      </c>
      <c r="C184" s="5">
        <f>TITRES_STAT!D187</f>
        <v>1.4339999999999999</v>
      </c>
      <c r="D184" s="5">
        <f>TITRES_STAT!E187</f>
        <v>80</v>
      </c>
      <c r="E184" s="2">
        <f t="shared" si="8"/>
        <v>101648</v>
      </c>
      <c r="F184" s="5" t="str">
        <f t="shared" si="11"/>
        <v>BEARISH</v>
      </c>
      <c r="G184" s="5" t="str">
        <f t="shared" si="10"/>
        <v>NEUTRAL</v>
      </c>
      <c r="H184" s="5" t="str">
        <f t="shared" si="9"/>
        <v>CONFIRMED BEARISH</v>
      </c>
    </row>
    <row r="185" spans="1:8" ht="13.5" x14ac:dyDescent="0.25">
      <c r="A185" s="3">
        <f>TITRES_STAT!B188</f>
        <v>43045</v>
      </c>
      <c r="B185" s="5">
        <f>TITRES_STAT!C188</f>
        <v>3.06</v>
      </c>
      <c r="C185" s="5">
        <f>TITRES_STAT!D188</f>
        <v>1.393</v>
      </c>
      <c r="D185" s="5">
        <f>TITRES_STAT!E188</f>
        <v>41</v>
      </c>
      <c r="E185" s="2">
        <f t="shared" si="8"/>
        <v>101607</v>
      </c>
      <c r="F185" s="5" t="str">
        <f t="shared" si="11"/>
        <v>BEARISH</v>
      </c>
      <c r="G185" s="5" t="str">
        <f t="shared" si="10"/>
        <v>NEUTRAL</v>
      </c>
      <c r="H185" s="5" t="str">
        <f t="shared" si="9"/>
        <v>CONFIRMED BEARISH</v>
      </c>
    </row>
    <row r="186" spans="1:8" ht="13.5" x14ac:dyDescent="0.25">
      <c r="A186" s="3">
        <f>TITRES_STAT!B189</f>
        <v>43046</v>
      </c>
      <c r="B186" s="5">
        <f>TITRES_STAT!C189</f>
        <v>3</v>
      </c>
      <c r="C186" s="5">
        <f>TITRES_STAT!D189</f>
        <v>1.3656999999999999</v>
      </c>
      <c r="D186" s="5">
        <f>TITRES_STAT!E189</f>
        <v>285</v>
      </c>
      <c r="E186" s="2">
        <f t="shared" si="8"/>
        <v>101322</v>
      </c>
      <c r="F186" s="5" t="str">
        <f t="shared" si="11"/>
        <v>BEARISH</v>
      </c>
      <c r="G186" s="5" t="str">
        <f t="shared" si="10"/>
        <v>NEUTRAL</v>
      </c>
      <c r="H186" s="5" t="str">
        <f t="shared" si="9"/>
        <v>CONFIRMED BEARISH</v>
      </c>
    </row>
    <row r="187" spans="1:8" ht="13.5" x14ac:dyDescent="0.25">
      <c r="A187" s="3">
        <f>TITRES_STAT!B190</f>
        <v>43047</v>
      </c>
      <c r="B187" s="5">
        <f>TITRES_STAT!C190</f>
        <v>2.99</v>
      </c>
      <c r="C187" s="5">
        <f>TITRES_STAT!D190</f>
        <v>1.3611</v>
      </c>
      <c r="D187" s="5">
        <f>TITRES_STAT!E190</f>
        <v>1031</v>
      </c>
      <c r="E187" s="2">
        <f t="shared" si="8"/>
        <v>100291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CONFIRMED BEARISH</v>
      </c>
    </row>
    <row r="188" spans="1:8" ht="13.5" x14ac:dyDescent="0.25">
      <c r="A188" s="3">
        <f>TITRES_STAT!B191</f>
        <v>43048</v>
      </c>
      <c r="B188" s="5">
        <f>TITRES_STAT!C191</f>
        <v>2.99</v>
      </c>
      <c r="C188" s="5">
        <f>TITRES_STAT!D191</f>
        <v>1.3611</v>
      </c>
      <c r="D188" s="5">
        <f>TITRES_STAT!E191</f>
        <v>0</v>
      </c>
      <c r="E188" s="2">
        <f t="shared" si="8"/>
        <v>100291</v>
      </c>
      <c r="F188" s="5" t="str">
        <f t="shared" si="11"/>
        <v>BEARISH</v>
      </c>
      <c r="G188" s="5" t="str">
        <f t="shared" si="10"/>
        <v>NEUTRAL</v>
      </c>
      <c r="H188" s="5" t="str">
        <f t="shared" si="9"/>
        <v>CONFIRMED BEARISH</v>
      </c>
    </row>
    <row r="189" spans="1:8" ht="13.5" x14ac:dyDescent="0.25">
      <c r="A189" s="3">
        <f>TITRES_STAT!B192</f>
        <v>43049</v>
      </c>
      <c r="B189" s="5">
        <f>TITRES_STAT!C192</f>
        <v>2.99</v>
      </c>
      <c r="C189" s="5">
        <f>TITRES_STAT!D192</f>
        <v>1.3611</v>
      </c>
      <c r="D189" s="5">
        <f>TITRES_STAT!E192</f>
        <v>0</v>
      </c>
      <c r="E189" s="2">
        <f t="shared" si="8"/>
        <v>100291</v>
      </c>
      <c r="F189" s="5" t="str">
        <f t="shared" si="11"/>
        <v>BEARISH</v>
      </c>
      <c r="G189" s="5" t="str">
        <f t="shared" si="10"/>
        <v>NEUTRAL</v>
      </c>
      <c r="H189" s="5" t="str">
        <f t="shared" si="9"/>
        <v>CONFIRMED BEARISH</v>
      </c>
    </row>
    <row r="190" spans="1:8" ht="13.5" x14ac:dyDescent="0.25">
      <c r="A190" s="3">
        <f>TITRES_STAT!B193</f>
        <v>43052</v>
      </c>
      <c r="B190" s="5">
        <f>TITRES_STAT!C193</f>
        <v>2.91</v>
      </c>
      <c r="C190" s="5">
        <f>TITRES_STAT!D193</f>
        <v>1.3247</v>
      </c>
      <c r="D190" s="5">
        <f>TITRES_STAT!E193</f>
        <v>659</v>
      </c>
      <c r="E190" s="2">
        <f t="shared" si="8"/>
        <v>99632</v>
      </c>
      <c r="F190" s="5" t="str">
        <f t="shared" si="11"/>
        <v>BEARISH</v>
      </c>
      <c r="G190" s="5" t="str">
        <f t="shared" si="10"/>
        <v>NEUTRAL</v>
      </c>
      <c r="H190" s="5" t="str">
        <f t="shared" si="9"/>
        <v>CONFIRMED BEARISH</v>
      </c>
    </row>
    <row r="191" spans="1:8" ht="13.5" x14ac:dyDescent="0.25">
      <c r="A191" s="3">
        <f>TITRES_STAT!B194</f>
        <v>43053</v>
      </c>
      <c r="B191" s="5">
        <f>TITRES_STAT!C194</f>
        <v>2.83</v>
      </c>
      <c r="C191" s="5">
        <f>TITRES_STAT!D194</f>
        <v>1.2883</v>
      </c>
      <c r="D191" s="5">
        <f>TITRES_STAT!E194</f>
        <v>5739</v>
      </c>
      <c r="E191" s="2">
        <f t="shared" si="8"/>
        <v>93893</v>
      </c>
      <c r="F191" s="5" t="str">
        <f t="shared" si="11"/>
        <v>BEARISH</v>
      </c>
      <c r="G191" s="5" t="str">
        <f t="shared" si="10"/>
        <v>WEAK</v>
      </c>
      <c r="H191" s="5" t="str">
        <f t="shared" si="9"/>
        <v>CONFIRMED BEARISH</v>
      </c>
    </row>
    <row r="192" spans="1:8" ht="13.5" x14ac:dyDescent="0.25">
      <c r="A192" s="3">
        <f>TITRES_STAT!B195</f>
        <v>43054</v>
      </c>
      <c r="B192" s="5">
        <f>TITRES_STAT!C195</f>
        <v>2.75</v>
      </c>
      <c r="C192" s="5">
        <f>TITRES_STAT!D195</f>
        <v>1.2519</v>
      </c>
      <c r="D192" s="5">
        <f>TITRES_STAT!E195</f>
        <v>25967</v>
      </c>
      <c r="E192" s="2">
        <f t="shared" si="8"/>
        <v>67926</v>
      </c>
      <c r="F192" s="5" t="str">
        <f t="shared" si="11"/>
        <v>BEARISH</v>
      </c>
      <c r="G192" s="5" t="str">
        <f t="shared" si="10"/>
        <v>WEAK</v>
      </c>
      <c r="H192" s="5" t="str">
        <f t="shared" si="9"/>
        <v>CONFIRMED BEARISH</v>
      </c>
    </row>
    <row r="193" spans="1:8" ht="13.5" x14ac:dyDescent="0.25">
      <c r="A193" s="3">
        <f>TITRES_STAT!B196</f>
        <v>43055</v>
      </c>
      <c r="B193" s="5">
        <f>TITRES_STAT!C196</f>
        <v>2.65</v>
      </c>
      <c r="C193" s="5">
        <f>TITRES_STAT!D196</f>
        <v>1.2063999999999999</v>
      </c>
      <c r="D193" s="5">
        <f>TITRES_STAT!E196</f>
        <v>3259</v>
      </c>
      <c r="E193" s="2">
        <f t="shared" si="8"/>
        <v>64667</v>
      </c>
      <c r="F193" s="5" t="str">
        <f t="shared" si="11"/>
        <v>BEARISH</v>
      </c>
      <c r="G193" s="5" t="str">
        <f t="shared" si="10"/>
        <v>WEAK</v>
      </c>
      <c r="H193" s="5" t="str">
        <f t="shared" si="9"/>
        <v>CONFIRMED BEARISH</v>
      </c>
    </row>
    <row r="194" spans="1:8" ht="13.5" x14ac:dyDescent="0.25">
      <c r="A194" s="3">
        <f>TITRES_STAT!B197</f>
        <v>43056</v>
      </c>
      <c r="B194" s="5">
        <f>TITRES_STAT!C197</f>
        <v>2.5099999999999998</v>
      </c>
      <c r="C194" s="5">
        <f>TITRES_STAT!D197</f>
        <v>1.1426000000000001</v>
      </c>
      <c r="D194" s="5">
        <f>TITRES_STAT!E197</f>
        <v>37461</v>
      </c>
      <c r="E194" s="2">
        <f t="shared" si="8"/>
        <v>27206</v>
      </c>
      <c r="F194" s="5" t="str">
        <f t="shared" si="11"/>
        <v>BEARISH</v>
      </c>
      <c r="G194" s="5" t="str">
        <f t="shared" si="10"/>
        <v>WEAK</v>
      </c>
      <c r="H194" s="5" t="str">
        <f t="shared" si="9"/>
        <v>CONFIRMED BEARISH</v>
      </c>
    </row>
    <row r="195" spans="1:8" ht="13.5" x14ac:dyDescent="0.25">
      <c r="A195" s="3">
        <f>TITRES_STAT!B198</f>
        <v>43059</v>
      </c>
      <c r="B195" s="5">
        <f>TITRES_STAT!C198</f>
        <v>2.4</v>
      </c>
      <c r="C195" s="5">
        <f>TITRES_STAT!D198</f>
        <v>1.0926</v>
      </c>
      <c r="D195" s="5">
        <f>TITRES_STAT!E198</f>
        <v>52467</v>
      </c>
      <c r="E195" s="2">
        <f t="shared" si="8"/>
        <v>-25261</v>
      </c>
      <c r="F195" s="5" t="str">
        <f t="shared" si="11"/>
        <v>BEARISH</v>
      </c>
      <c r="G195" s="5" t="str">
        <f t="shared" si="10"/>
        <v>WEAK</v>
      </c>
      <c r="H195" s="5" t="str">
        <f t="shared" si="9"/>
        <v>CONFIRMED BEARISH</v>
      </c>
    </row>
    <row r="196" spans="1:8" ht="13.5" x14ac:dyDescent="0.25">
      <c r="A196" s="3">
        <f>TITRES_STAT!B199</f>
        <v>43060</v>
      </c>
      <c r="B196" s="5">
        <f>TITRES_STAT!C199</f>
        <v>2.4700000000000002</v>
      </c>
      <c r="C196" s="5">
        <f>TITRES_STAT!D199</f>
        <v>1.1244000000000001</v>
      </c>
      <c r="D196" s="5">
        <f>TITRES_STAT!E199</f>
        <v>57539</v>
      </c>
      <c r="E196" s="2">
        <f t="shared" ref="E196:E259" si="12">IF(B196&gt;B195, E195+D196, IF(B196&lt;B195, E195-D196, E195))</f>
        <v>32278</v>
      </c>
      <c r="F196" s="5" t="str">
        <f t="shared" si="11"/>
        <v>BEARISH</v>
      </c>
      <c r="G196" s="5" t="str">
        <f t="shared" si="10"/>
        <v>WEAK</v>
      </c>
      <c r="H196" s="5" t="str">
        <f t="shared" si="9"/>
        <v>CONFIRMED BEARISH</v>
      </c>
    </row>
    <row r="197" spans="1:8" ht="13.5" x14ac:dyDescent="0.25">
      <c r="A197" s="3">
        <f>TITRES_STAT!B200</f>
        <v>43061</v>
      </c>
      <c r="B197" s="5">
        <f>TITRES_STAT!C200</f>
        <v>2.61</v>
      </c>
      <c r="C197" s="5">
        <f>TITRES_STAT!D200</f>
        <v>1.1881999999999999</v>
      </c>
      <c r="D197" s="5">
        <f>TITRES_STAT!E200</f>
        <v>33161</v>
      </c>
      <c r="E197" s="2">
        <f t="shared" si="12"/>
        <v>65439</v>
      </c>
      <c r="F197" s="5" t="str">
        <f t="shared" si="11"/>
        <v>BEARISH</v>
      </c>
      <c r="G197" s="5" t="str">
        <f t="shared" si="10"/>
        <v>WEAK</v>
      </c>
      <c r="H197" s="5" t="str">
        <f t="shared" si="9"/>
        <v>CONFIRMED BEARISH</v>
      </c>
    </row>
    <row r="198" spans="1:8" ht="13.5" x14ac:dyDescent="0.25">
      <c r="A198" s="3">
        <f>TITRES_STAT!B201</f>
        <v>43062</v>
      </c>
      <c r="B198" s="5">
        <f>TITRES_STAT!C201</f>
        <v>2.7</v>
      </c>
      <c r="C198" s="5">
        <f>TITRES_STAT!D201</f>
        <v>1.2291000000000001</v>
      </c>
      <c r="D198" s="5">
        <f>TITRES_STAT!E201</f>
        <v>14379</v>
      </c>
      <c r="E198" s="2">
        <f t="shared" si="12"/>
        <v>79818</v>
      </c>
      <c r="F198" s="5" t="str">
        <f t="shared" si="11"/>
        <v>BULLISH</v>
      </c>
      <c r="G198" s="5" t="str">
        <f t="shared" si="10"/>
        <v>STRONG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43063</v>
      </c>
      <c r="B199" s="5">
        <f>TITRES_STAT!C202</f>
        <v>2.66</v>
      </c>
      <c r="C199" s="5">
        <f>TITRES_STAT!D202</f>
        <v>1.2109000000000001</v>
      </c>
      <c r="D199" s="5">
        <f>TITRES_STAT!E202</f>
        <v>2</v>
      </c>
      <c r="E199" s="2">
        <f t="shared" si="12"/>
        <v>79816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STRONG</v>
      </c>
      <c r="H199" s="5" t="str">
        <f t="shared" si="13"/>
        <v>CONFIRMED BULLISH</v>
      </c>
    </row>
    <row r="200" spans="1:8" ht="13.5" x14ac:dyDescent="0.25">
      <c r="A200" s="3">
        <f>TITRES_STAT!B203</f>
        <v>43066</v>
      </c>
      <c r="B200" s="5">
        <f>TITRES_STAT!C203</f>
        <v>2.5499999999999998</v>
      </c>
      <c r="C200" s="5">
        <f>TITRES_STAT!D203</f>
        <v>1.1608000000000001</v>
      </c>
      <c r="D200" s="5">
        <f>TITRES_STAT!E203</f>
        <v>0</v>
      </c>
      <c r="E200" s="2">
        <f t="shared" si="12"/>
        <v>79816</v>
      </c>
      <c r="F200" s="5" t="str">
        <f t="shared" ref="F200:F263" si="15">IF(E200&gt;E195,"BULLISH",IF(E200&lt;E195,"BEARISH","NEUTRAL"))</f>
        <v>BULLISH</v>
      </c>
      <c r="G200" s="5" t="str">
        <f t="shared" si="14"/>
        <v>WEAK</v>
      </c>
      <c r="H200" s="5" t="str">
        <f t="shared" si="13"/>
        <v>CONFIRMED BULLISH</v>
      </c>
    </row>
    <row r="201" spans="1:8" ht="13.5" x14ac:dyDescent="0.25">
      <c r="A201" s="3">
        <f>TITRES_STAT!B204</f>
        <v>43067</v>
      </c>
      <c r="B201" s="5">
        <f>TITRES_STAT!C204</f>
        <v>2.54</v>
      </c>
      <c r="C201" s="5">
        <f>TITRES_STAT!D204</f>
        <v>1.1563000000000001</v>
      </c>
      <c r="D201" s="5">
        <f>TITRES_STAT!E204</f>
        <v>10370</v>
      </c>
      <c r="E201" s="2">
        <f t="shared" si="12"/>
        <v>69446</v>
      </c>
      <c r="F201" s="5" t="str">
        <f t="shared" si="15"/>
        <v>BULLISH</v>
      </c>
      <c r="G201" s="5" t="str">
        <f t="shared" si="14"/>
        <v>STRONG</v>
      </c>
      <c r="H201" s="5" t="str">
        <f t="shared" si="13"/>
        <v>CONFIRMED BULLISH</v>
      </c>
    </row>
    <row r="202" spans="1:8" ht="13.5" x14ac:dyDescent="0.25">
      <c r="A202" s="3">
        <f>TITRES_STAT!B205</f>
        <v>43068</v>
      </c>
      <c r="B202" s="5">
        <f>TITRES_STAT!C205</f>
        <v>2.5499999999999998</v>
      </c>
      <c r="C202" s="5">
        <f>TITRES_STAT!D205</f>
        <v>1.1608000000000001</v>
      </c>
      <c r="D202" s="5">
        <f>TITRES_STAT!E205</f>
        <v>3617</v>
      </c>
      <c r="E202" s="2">
        <f t="shared" si="12"/>
        <v>73063</v>
      </c>
      <c r="F202" s="5" t="str">
        <f t="shared" si="15"/>
        <v>BULLISH</v>
      </c>
      <c r="G202" s="5" t="str">
        <f t="shared" si="14"/>
        <v>STRONG</v>
      </c>
      <c r="H202" s="5" t="str">
        <f t="shared" si="13"/>
        <v>BULLISH DIVERGENCE</v>
      </c>
    </row>
    <row r="203" spans="1:8" ht="13.5" x14ac:dyDescent="0.25">
      <c r="A203" s="3">
        <f>TITRES_STAT!B206</f>
        <v>43069</v>
      </c>
      <c r="B203" s="5">
        <f>TITRES_STAT!C206</f>
        <v>2.6</v>
      </c>
      <c r="C203" s="5">
        <f>TITRES_STAT!D206</f>
        <v>1.1836</v>
      </c>
      <c r="D203" s="5">
        <f>TITRES_STAT!E206</f>
        <v>5156</v>
      </c>
      <c r="E203" s="2">
        <f t="shared" si="12"/>
        <v>78219</v>
      </c>
      <c r="F203" s="5" t="str">
        <f t="shared" si="15"/>
        <v>BEARISH</v>
      </c>
      <c r="G203" s="5" t="str">
        <f t="shared" si="14"/>
        <v>WEAK</v>
      </c>
      <c r="H203" s="5" t="str">
        <f t="shared" si="13"/>
        <v>CONFIRMED BEARISH</v>
      </c>
    </row>
    <row r="204" spans="1:8" ht="13.5" x14ac:dyDescent="0.25">
      <c r="A204" s="3">
        <f>TITRES_STAT!B207</f>
        <v>43073</v>
      </c>
      <c r="B204" s="5">
        <f>TITRES_STAT!C207</f>
        <v>2.5299999999999998</v>
      </c>
      <c r="C204" s="5">
        <f>TITRES_STAT!D207</f>
        <v>1.1516999999999999</v>
      </c>
      <c r="D204" s="5">
        <f>TITRES_STAT!E207</f>
        <v>9054</v>
      </c>
      <c r="E204" s="2">
        <f t="shared" si="12"/>
        <v>69165</v>
      </c>
      <c r="F204" s="5" t="str">
        <f t="shared" si="15"/>
        <v>BEARISH</v>
      </c>
      <c r="G204" s="5" t="str">
        <f t="shared" si="14"/>
        <v>WEAK</v>
      </c>
      <c r="H204" s="5" t="str">
        <f t="shared" si="13"/>
        <v>CONFIRMED BEARISH</v>
      </c>
    </row>
    <row r="205" spans="1:8" ht="13.5" x14ac:dyDescent="0.25">
      <c r="A205" s="3">
        <f>TITRES_STAT!B208</f>
        <v>43074</v>
      </c>
      <c r="B205" s="5">
        <f>TITRES_STAT!C208</f>
        <v>2.5299999999999998</v>
      </c>
      <c r="C205" s="5">
        <f>TITRES_STAT!D208</f>
        <v>1.1516999999999999</v>
      </c>
      <c r="D205" s="5">
        <f>TITRES_STAT!E208</f>
        <v>4310</v>
      </c>
      <c r="E205" s="2">
        <f t="shared" si="12"/>
        <v>69165</v>
      </c>
      <c r="F205" s="5" t="str">
        <f t="shared" si="15"/>
        <v>BEARISH</v>
      </c>
      <c r="G205" s="5" t="str">
        <f t="shared" si="14"/>
        <v>WEAK</v>
      </c>
      <c r="H205" s="5" t="str">
        <f t="shared" si="13"/>
        <v>CONFIRMED BEARISH</v>
      </c>
    </row>
    <row r="206" spans="1:8" ht="13.5" x14ac:dyDescent="0.25">
      <c r="A206" s="3">
        <f>TITRES_STAT!B209</f>
        <v>43075</v>
      </c>
      <c r="B206" s="5">
        <f>TITRES_STAT!C209</f>
        <v>2.5</v>
      </c>
      <c r="C206" s="5">
        <f>TITRES_STAT!D209</f>
        <v>1.1380999999999999</v>
      </c>
      <c r="D206" s="5">
        <f>TITRES_STAT!E209</f>
        <v>13133</v>
      </c>
      <c r="E206" s="2">
        <f t="shared" si="12"/>
        <v>56032</v>
      </c>
      <c r="F206" s="5" t="str">
        <f t="shared" si="15"/>
        <v>BEARISH</v>
      </c>
      <c r="G206" s="5" t="str">
        <f t="shared" si="14"/>
        <v>WEAK</v>
      </c>
      <c r="H206" s="5" t="str">
        <f t="shared" si="13"/>
        <v>CONFIRMED BEARISH</v>
      </c>
    </row>
    <row r="207" spans="1:8" ht="13.5" x14ac:dyDescent="0.25">
      <c r="A207" s="3">
        <f>TITRES_STAT!B210</f>
        <v>43076</v>
      </c>
      <c r="B207" s="5">
        <f>TITRES_STAT!C210</f>
        <v>2.4900000000000002</v>
      </c>
      <c r="C207" s="5">
        <f>TITRES_STAT!D210</f>
        <v>1.1335</v>
      </c>
      <c r="D207" s="5">
        <f>TITRES_STAT!E210</f>
        <v>10856</v>
      </c>
      <c r="E207" s="2">
        <f t="shared" si="12"/>
        <v>45176</v>
      </c>
      <c r="F207" s="5" t="str">
        <f t="shared" si="15"/>
        <v>BEARISH</v>
      </c>
      <c r="G207" s="5" t="str">
        <f t="shared" si="14"/>
        <v>WEAK</v>
      </c>
      <c r="H207" s="5" t="str">
        <f t="shared" si="13"/>
        <v>CONFIRMED BEARISH</v>
      </c>
    </row>
    <row r="208" spans="1:8" ht="13.5" x14ac:dyDescent="0.25">
      <c r="A208" s="3">
        <f>TITRES_STAT!B211</f>
        <v>43077</v>
      </c>
      <c r="B208" s="5">
        <f>TITRES_STAT!C211</f>
        <v>2.4300000000000002</v>
      </c>
      <c r="C208" s="5">
        <f>TITRES_STAT!D211</f>
        <v>1.1062000000000001</v>
      </c>
      <c r="D208" s="5">
        <f>TITRES_STAT!E211</f>
        <v>5305</v>
      </c>
      <c r="E208" s="2">
        <f t="shared" si="12"/>
        <v>39871</v>
      </c>
      <c r="F208" s="5" t="str">
        <f t="shared" si="15"/>
        <v>BEARISH</v>
      </c>
      <c r="G208" s="5" t="str">
        <f t="shared" si="14"/>
        <v>WEAK</v>
      </c>
      <c r="H208" s="5" t="str">
        <f t="shared" si="13"/>
        <v>CONFIRMED BEARISH</v>
      </c>
    </row>
    <row r="209" spans="1:8" ht="13.5" x14ac:dyDescent="0.25">
      <c r="A209" s="3">
        <f>TITRES_STAT!B212</f>
        <v>43080</v>
      </c>
      <c r="B209" s="5">
        <f>TITRES_STAT!C212</f>
        <v>2.4</v>
      </c>
      <c r="C209" s="5">
        <f>TITRES_STAT!D212</f>
        <v>1.0926</v>
      </c>
      <c r="D209" s="5">
        <f>TITRES_STAT!E212</f>
        <v>5026</v>
      </c>
      <c r="E209" s="2">
        <f t="shared" si="12"/>
        <v>34845</v>
      </c>
      <c r="F209" s="5" t="str">
        <f t="shared" si="15"/>
        <v>BEARISH</v>
      </c>
      <c r="G209" s="5" t="str">
        <f t="shared" si="14"/>
        <v>WEAK</v>
      </c>
      <c r="H209" s="5" t="str">
        <f t="shared" si="13"/>
        <v>CONFIRMED BEARISH</v>
      </c>
    </row>
    <row r="210" spans="1:8" ht="13.5" x14ac:dyDescent="0.25">
      <c r="A210" s="3">
        <f>TITRES_STAT!B213</f>
        <v>43081</v>
      </c>
      <c r="B210" s="5">
        <f>TITRES_STAT!C213</f>
        <v>2.44</v>
      </c>
      <c r="C210" s="5">
        <f>TITRES_STAT!D213</f>
        <v>1.1108</v>
      </c>
      <c r="D210" s="5">
        <f>TITRES_STAT!E213</f>
        <v>2070</v>
      </c>
      <c r="E210" s="2">
        <f t="shared" si="12"/>
        <v>36915</v>
      </c>
      <c r="F210" s="5" t="str">
        <f t="shared" si="15"/>
        <v>BEARISH</v>
      </c>
      <c r="G210" s="5" t="str">
        <f t="shared" si="14"/>
        <v>WEAK</v>
      </c>
      <c r="H210" s="5" t="str">
        <f t="shared" si="13"/>
        <v>CONFIRMED BEARISH</v>
      </c>
    </row>
    <row r="211" spans="1:8" ht="13.5" x14ac:dyDescent="0.25">
      <c r="A211" s="3">
        <f>TITRES_STAT!B214</f>
        <v>43082</v>
      </c>
      <c r="B211" s="5">
        <f>TITRES_STAT!C214</f>
        <v>2.38</v>
      </c>
      <c r="C211" s="5">
        <f>TITRES_STAT!D214</f>
        <v>1.0834999999999999</v>
      </c>
      <c r="D211" s="5">
        <f>TITRES_STAT!E214</f>
        <v>13407</v>
      </c>
      <c r="E211" s="2">
        <f t="shared" si="12"/>
        <v>23508</v>
      </c>
      <c r="F211" s="5" t="str">
        <f t="shared" si="15"/>
        <v>BEARISH</v>
      </c>
      <c r="G211" s="5" t="str">
        <f t="shared" si="14"/>
        <v>WEAK</v>
      </c>
      <c r="H211" s="5" t="str">
        <f t="shared" si="13"/>
        <v>CONFIRMED BEARISH</v>
      </c>
    </row>
    <row r="212" spans="1:8" ht="13.5" x14ac:dyDescent="0.25">
      <c r="A212" s="3">
        <f>TITRES_STAT!B215</f>
        <v>43083</v>
      </c>
      <c r="B212" s="5">
        <f>TITRES_STAT!C215</f>
        <v>2.48</v>
      </c>
      <c r="C212" s="5">
        <f>TITRES_STAT!D215</f>
        <v>1.129</v>
      </c>
      <c r="D212" s="5">
        <f>TITRES_STAT!E215</f>
        <v>68</v>
      </c>
      <c r="E212" s="2">
        <f t="shared" si="12"/>
        <v>23576</v>
      </c>
      <c r="F212" s="5" t="str">
        <f t="shared" si="15"/>
        <v>BEARISH</v>
      </c>
      <c r="G212" s="5" t="str">
        <f t="shared" si="14"/>
        <v>WEAK</v>
      </c>
      <c r="H212" s="5" t="str">
        <f t="shared" si="13"/>
        <v>CONFIRMED BEARISH</v>
      </c>
    </row>
    <row r="213" spans="1:8" ht="13.5" x14ac:dyDescent="0.25">
      <c r="A213" s="3">
        <f>TITRES_STAT!B216</f>
        <v>43084</v>
      </c>
      <c r="B213" s="5">
        <f>TITRES_STAT!C216</f>
        <v>2.5</v>
      </c>
      <c r="C213" s="5">
        <f>TITRES_STAT!D216</f>
        <v>1.1380999999999999</v>
      </c>
      <c r="D213" s="5">
        <f>TITRES_STAT!E216</f>
        <v>40</v>
      </c>
      <c r="E213" s="2">
        <f t="shared" si="12"/>
        <v>23616</v>
      </c>
      <c r="F213" s="5" t="str">
        <f t="shared" si="15"/>
        <v>BEARISH</v>
      </c>
      <c r="G213" s="5" t="str">
        <f t="shared" si="14"/>
        <v>WEAK</v>
      </c>
      <c r="H213" s="5" t="str">
        <f t="shared" si="13"/>
        <v>BEARISH DIVERGENCE</v>
      </c>
    </row>
    <row r="214" spans="1:8" ht="13.5" x14ac:dyDescent="0.25">
      <c r="A214" s="3">
        <f>TITRES_STAT!B217</f>
        <v>43087</v>
      </c>
      <c r="B214" s="5">
        <f>TITRES_STAT!C217</f>
        <v>2.4300000000000002</v>
      </c>
      <c r="C214" s="5">
        <f>TITRES_STAT!D217</f>
        <v>1.1062000000000001</v>
      </c>
      <c r="D214" s="5">
        <f>TITRES_STAT!E217</f>
        <v>380803</v>
      </c>
      <c r="E214" s="2">
        <f t="shared" si="12"/>
        <v>-357187</v>
      </c>
      <c r="F214" s="5" t="str">
        <f t="shared" si="15"/>
        <v>BEARISH</v>
      </c>
      <c r="G214" s="5" t="str">
        <f t="shared" si="14"/>
        <v>WEAK</v>
      </c>
      <c r="H214" s="5" t="str">
        <f t="shared" si="13"/>
        <v>BEARISH DIVERGENCE</v>
      </c>
    </row>
    <row r="215" spans="1:8" ht="13.5" x14ac:dyDescent="0.25">
      <c r="A215" s="3">
        <f>TITRES_STAT!B218</f>
        <v>43088</v>
      </c>
      <c r="B215" s="5">
        <f>TITRES_STAT!C218</f>
        <v>2.5</v>
      </c>
      <c r="C215" s="5">
        <f>TITRES_STAT!D218</f>
        <v>1.1380999999999999</v>
      </c>
      <c r="D215" s="5">
        <f>TITRES_STAT!E218</f>
        <v>10</v>
      </c>
      <c r="E215" s="2">
        <f t="shared" si="12"/>
        <v>-357177</v>
      </c>
      <c r="F215" s="5" t="str">
        <f t="shared" si="15"/>
        <v>BEARISH</v>
      </c>
      <c r="G215" s="5" t="str">
        <f t="shared" si="14"/>
        <v>WEAK</v>
      </c>
      <c r="H215" s="5" t="str">
        <f t="shared" si="13"/>
        <v>BEARISH DIVERGENCE</v>
      </c>
    </row>
    <row r="216" spans="1:8" ht="13.5" x14ac:dyDescent="0.25">
      <c r="A216" s="3">
        <f>TITRES_STAT!B219</f>
        <v>43089</v>
      </c>
      <c r="B216" s="5">
        <f>TITRES_STAT!C219</f>
        <v>2.48</v>
      </c>
      <c r="C216" s="5">
        <f>TITRES_STAT!D219</f>
        <v>1.129</v>
      </c>
      <c r="D216" s="5">
        <f>TITRES_STAT!E219</f>
        <v>2580</v>
      </c>
      <c r="E216" s="2">
        <f t="shared" si="12"/>
        <v>-359757</v>
      </c>
      <c r="F216" s="5" t="str">
        <f t="shared" si="15"/>
        <v>BEARISH</v>
      </c>
      <c r="G216" s="5" t="str">
        <f t="shared" si="14"/>
        <v>WEAK</v>
      </c>
      <c r="H216" s="5" t="str">
        <f t="shared" si="13"/>
        <v>BEARISH DIVERGENCE</v>
      </c>
    </row>
    <row r="217" spans="1:8" ht="13.5" x14ac:dyDescent="0.25">
      <c r="A217" s="3">
        <f>TITRES_STAT!B220</f>
        <v>43090</v>
      </c>
      <c r="B217" s="5">
        <f>TITRES_STAT!C220</f>
        <v>2.5</v>
      </c>
      <c r="C217" s="5">
        <f>TITRES_STAT!D220</f>
        <v>1.1380999999999999</v>
      </c>
      <c r="D217" s="5">
        <f>TITRES_STAT!E220</f>
        <v>1598</v>
      </c>
      <c r="E217" s="2">
        <f t="shared" si="12"/>
        <v>-358159</v>
      </c>
      <c r="F217" s="5" t="str">
        <f t="shared" si="15"/>
        <v>BEARISH</v>
      </c>
      <c r="G217" s="5" t="str">
        <f t="shared" si="14"/>
        <v>WEAK</v>
      </c>
      <c r="H217" s="5" t="str">
        <f t="shared" si="13"/>
        <v>BEARISH DIVERGENCE</v>
      </c>
    </row>
    <row r="218" spans="1:8" ht="13.5" x14ac:dyDescent="0.25">
      <c r="A218" s="3">
        <f>TITRES_STAT!B221</f>
        <v>43091</v>
      </c>
      <c r="B218" s="5">
        <f>TITRES_STAT!C221</f>
        <v>2.5</v>
      </c>
      <c r="C218" s="5">
        <f>TITRES_STAT!D221</f>
        <v>1.1380999999999999</v>
      </c>
      <c r="D218" s="5">
        <f>TITRES_STAT!E221</f>
        <v>625</v>
      </c>
      <c r="E218" s="2">
        <f t="shared" si="12"/>
        <v>-358159</v>
      </c>
      <c r="F218" s="5" t="str">
        <f t="shared" si="15"/>
        <v>BEARISH</v>
      </c>
      <c r="G218" s="5" t="str">
        <f t="shared" si="14"/>
        <v>WEAK</v>
      </c>
      <c r="H218" s="5" t="str">
        <f t="shared" si="13"/>
        <v>NEUTRAL</v>
      </c>
    </row>
    <row r="219" spans="1:8" ht="13.5" x14ac:dyDescent="0.25">
      <c r="A219" s="3">
        <f>TITRES_STAT!B222</f>
        <v>43094</v>
      </c>
      <c r="B219" s="5">
        <f>TITRES_STAT!C222</f>
        <v>2.5</v>
      </c>
      <c r="C219" s="5">
        <f>TITRES_STAT!D222</f>
        <v>1.1380999999999999</v>
      </c>
      <c r="D219" s="5">
        <f>TITRES_STAT!E222</f>
        <v>505</v>
      </c>
      <c r="E219" s="2">
        <f t="shared" si="12"/>
        <v>-358159</v>
      </c>
      <c r="F219" s="5" t="str">
        <f t="shared" si="15"/>
        <v>BEARISH</v>
      </c>
      <c r="G219" s="5" t="str">
        <f t="shared" si="14"/>
        <v>NEUTRAL</v>
      </c>
      <c r="H219" s="5" t="str">
        <f t="shared" si="13"/>
        <v>BEARISH DIVERGENCE</v>
      </c>
    </row>
    <row r="220" spans="1:8" ht="13.5" x14ac:dyDescent="0.25">
      <c r="A220" s="3">
        <f>TITRES_STAT!B223</f>
        <v>43095</v>
      </c>
      <c r="B220" s="5">
        <f>TITRES_STAT!C223</f>
        <v>2.4300000000000002</v>
      </c>
      <c r="C220" s="5">
        <f>TITRES_STAT!D223</f>
        <v>1.1062000000000001</v>
      </c>
      <c r="D220" s="5">
        <f>TITRES_STAT!E223</f>
        <v>578</v>
      </c>
      <c r="E220" s="2">
        <f t="shared" si="12"/>
        <v>-358737</v>
      </c>
      <c r="F220" s="5" t="str">
        <f t="shared" si="15"/>
        <v>BEARISH</v>
      </c>
      <c r="G220" s="5" t="str">
        <f t="shared" si="14"/>
        <v>NEUTRAL</v>
      </c>
      <c r="H220" s="5" t="str">
        <f t="shared" si="13"/>
        <v>CONFIRMED BEARISH</v>
      </c>
    </row>
    <row r="221" spans="1:8" ht="13.5" x14ac:dyDescent="0.25">
      <c r="A221" s="3">
        <f>TITRES_STAT!B224</f>
        <v>43096</v>
      </c>
      <c r="B221" s="5">
        <f>TITRES_STAT!C224</f>
        <v>2.48</v>
      </c>
      <c r="C221" s="5">
        <f>TITRES_STAT!D224</f>
        <v>1.129</v>
      </c>
      <c r="D221" s="5">
        <f>TITRES_STAT!E224</f>
        <v>600</v>
      </c>
      <c r="E221" s="2">
        <f t="shared" si="12"/>
        <v>-358137</v>
      </c>
      <c r="F221" s="5" t="str">
        <f t="shared" si="15"/>
        <v>BULLISH</v>
      </c>
      <c r="G221" s="5" t="str">
        <f t="shared" si="14"/>
        <v>NEUTRAL</v>
      </c>
      <c r="H221" s="5" t="str">
        <f t="shared" si="13"/>
        <v>NEUTRAL</v>
      </c>
    </row>
    <row r="222" spans="1:8" ht="13.5" x14ac:dyDescent="0.25">
      <c r="A222" s="3">
        <f>TITRES_STAT!B225</f>
        <v>43097</v>
      </c>
      <c r="B222" s="5">
        <f>TITRES_STAT!C225</f>
        <v>2.48</v>
      </c>
      <c r="C222" s="5">
        <f>TITRES_STAT!D225</f>
        <v>1.129</v>
      </c>
      <c r="D222" s="5">
        <f>TITRES_STAT!E225</f>
        <v>600</v>
      </c>
      <c r="E222" s="2">
        <f t="shared" si="12"/>
        <v>-358137</v>
      </c>
      <c r="F222" s="5" t="str">
        <f t="shared" si="15"/>
        <v>BULLISH</v>
      </c>
      <c r="G222" s="5" t="str">
        <f t="shared" si="14"/>
        <v>NEUTRAL</v>
      </c>
      <c r="H222" s="5" t="str">
        <f t="shared" si="13"/>
        <v>BULLISH DIVERGENCE</v>
      </c>
    </row>
    <row r="223" spans="1:8" ht="13.5" x14ac:dyDescent="0.25">
      <c r="A223" s="3">
        <f>TITRES_STAT!B226</f>
        <v>43098</v>
      </c>
      <c r="B223" s="5">
        <f>TITRES_STAT!C226</f>
        <v>2.48</v>
      </c>
      <c r="C223" s="5">
        <f>TITRES_STAT!D226</f>
        <v>1.129</v>
      </c>
      <c r="D223" s="5">
        <f>TITRES_STAT!E226</f>
        <v>593</v>
      </c>
      <c r="E223" s="2">
        <f t="shared" si="12"/>
        <v>-358137</v>
      </c>
      <c r="F223" s="5" t="str">
        <f t="shared" si="15"/>
        <v>BULLISH</v>
      </c>
      <c r="G223" s="5" t="str">
        <f t="shared" si="14"/>
        <v>NEUTRAL</v>
      </c>
      <c r="H223" s="5" t="str">
        <f t="shared" si="13"/>
        <v>BULLISH DIVERGENCE</v>
      </c>
    </row>
    <row r="224" spans="1:8" ht="13.5" x14ac:dyDescent="0.25">
      <c r="A224" s="3">
        <f>TITRES_STAT!B227</f>
        <v>43102</v>
      </c>
      <c r="B224" s="5">
        <f>TITRES_STAT!C227</f>
        <v>2.4900000000000002</v>
      </c>
      <c r="C224" s="5">
        <f>TITRES_STAT!D227</f>
        <v>1.1335</v>
      </c>
      <c r="D224" s="5">
        <f>TITRES_STAT!E227</f>
        <v>195</v>
      </c>
      <c r="E224" s="2">
        <f t="shared" si="12"/>
        <v>-357942</v>
      </c>
      <c r="F224" s="5" t="str">
        <f t="shared" si="15"/>
        <v>BULLISH</v>
      </c>
      <c r="G224" s="5" t="str">
        <f t="shared" si="14"/>
        <v>NEUTRAL</v>
      </c>
      <c r="H224" s="5" t="str">
        <f t="shared" si="13"/>
        <v>BULLISH DIVERGENCE</v>
      </c>
    </row>
    <row r="225" spans="1:8" ht="13.5" x14ac:dyDescent="0.25">
      <c r="A225" s="3">
        <f>TITRES_STAT!B228</f>
        <v>43103</v>
      </c>
      <c r="B225" s="5">
        <f>TITRES_STAT!C228</f>
        <v>2.4900000000000002</v>
      </c>
      <c r="C225" s="5">
        <f>TITRES_STAT!D228</f>
        <v>1.1335</v>
      </c>
      <c r="D225" s="5">
        <f>TITRES_STAT!E228</f>
        <v>0</v>
      </c>
      <c r="E225" s="2">
        <f t="shared" si="12"/>
        <v>-357942</v>
      </c>
      <c r="F225" s="5" t="str">
        <f t="shared" si="15"/>
        <v>BULLISH</v>
      </c>
      <c r="G225" s="5" t="str">
        <f t="shared" si="14"/>
        <v>NEUTRAL</v>
      </c>
      <c r="H225" s="5" t="str">
        <f t="shared" si="13"/>
        <v>CONFIRMED BULLISH</v>
      </c>
    </row>
    <row r="226" spans="1:8" ht="13.5" x14ac:dyDescent="0.25">
      <c r="A226" s="3">
        <f>TITRES_STAT!B229</f>
        <v>43104</v>
      </c>
      <c r="B226" s="5">
        <f>TITRES_STAT!C229</f>
        <v>2.48</v>
      </c>
      <c r="C226" s="5">
        <f>TITRES_STAT!D229</f>
        <v>1.129</v>
      </c>
      <c r="D226" s="5">
        <f>TITRES_STAT!E229</f>
        <v>10763</v>
      </c>
      <c r="E226" s="2">
        <f t="shared" si="12"/>
        <v>-368705</v>
      </c>
      <c r="F226" s="5" t="str">
        <f t="shared" si="15"/>
        <v>BEARISH</v>
      </c>
      <c r="G226" s="5" t="str">
        <f t="shared" si="14"/>
        <v>STRONG</v>
      </c>
      <c r="H226" s="5" t="str">
        <f t="shared" si="13"/>
        <v>NEUTRAL</v>
      </c>
    </row>
    <row r="227" spans="1:8" ht="13.5" x14ac:dyDescent="0.25">
      <c r="A227" s="3">
        <f>TITRES_STAT!B230</f>
        <v>43105</v>
      </c>
      <c r="B227" s="5">
        <f>TITRES_STAT!C230</f>
        <v>2.4300000000000002</v>
      </c>
      <c r="C227" s="5">
        <f>TITRES_STAT!D230</f>
        <v>1.1062000000000001</v>
      </c>
      <c r="D227" s="5">
        <f>TITRES_STAT!E230</f>
        <v>3495</v>
      </c>
      <c r="E227" s="2">
        <f t="shared" si="12"/>
        <v>-372200</v>
      </c>
      <c r="F227" s="5" t="str">
        <f t="shared" si="15"/>
        <v>BEARISH</v>
      </c>
      <c r="G227" s="5" t="str">
        <f t="shared" si="14"/>
        <v>STRONG</v>
      </c>
      <c r="H227" s="5" t="str">
        <f t="shared" si="13"/>
        <v>CONFIRMED BEARISH</v>
      </c>
    </row>
    <row r="228" spans="1:8" ht="13.5" x14ac:dyDescent="0.25">
      <c r="A228" s="3">
        <f>TITRES_STAT!B231</f>
        <v>43108</v>
      </c>
      <c r="B228" s="5">
        <f>TITRES_STAT!C231</f>
        <v>2.4</v>
      </c>
      <c r="C228" s="5">
        <f>TITRES_STAT!D231</f>
        <v>1.0926</v>
      </c>
      <c r="D228" s="5">
        <f>TITRES_STAT!E231</f>
        <v>1917</v>
      </c>
      <c r="E228" s="2">
        <f t="shared" si="12"/>
        <v>-374117</v>
      </c>
      <c r="F228" s="5" t="str">
        <f t="shared" si="15"/>
        <v>BEARISH</v>
      </c>
      <c r="G228" s="5" t="str">
        <f t="shared" si="14"/>
        <v>STRONG</v>
      </c>
      <c r="H228" s="5" t="str">
        <f t="shared" si="13"/>
        <v>CONFIRMED BEARISH</v>
      </c>
    </row>
    <row r="229" spans="1:8" ht="13.5" x14ac:dyDescent="0.25">
      <c r="A229" s="3">
        <f>TITRES_STAT!B232</f>
        <v>43109</v>
      </c>
      <c r="B229" s="5">
        <f>TITRES_STAT!C232</f>
        <v>2.39</v>
      </c>
      <c r="C229" s="5">
        <f>TITRES_STAT!D232</f>
        <v>1.0880000000000001</v>
      </c>
      <c r="D229" s="5">
        <f>TITRES_STAT!E232</f>
        <v>3115</v>
      </c>
      <c r="E229" s="2">
        <f t="shared" si="12"/>
        <v>-377232</v>
      </c>
      <c r="F229" s="5" t="str">
        <f t="shared" si="15"/>
        <v>BEARISH</v>
      </c>
      <c r="G229" s="5" t="str">
        <f t="shared" si="14"/>
        <v>STRONG</v>
      </c>
      <c r="H229" s="5" t="str">
        <f t="shared" si="13"/>
        <v>CONFIRMED BEARISH</v>
      </c>
    </row>
    <row r="230" spans="1:8" ht="13.5" x14ac:dyDescent="0.25">
      <c r="A230" s="3">
        <f>TITRES_STAT!B233</f>
        <v>43110</v>
      </c>
      <c r="B230" s="5">
        <f>TITRES_STAT!C233</f>
        <v>2.37</v>
      </c>
      <c r="C230" s="5">
        <f>TITRES_STAT!D233</f>
        <v>1.0789</v>
      </c>
      <c r="D230" s="5">
        <f>TITRES_STAT!E233</f>
        <v>2580</v>
      </c>
      <c r="E230" s="2">
        <f t="shared" si="12"/>
        <v>-379812</v>
      </c>
      <c r="F230" s="5" t="str">
        <f t="shared" si="15"/>
        <v>BEARISH</v>
      </c>
      <c r="G230" s="5" t="str">
        <f t="shared" si="14"/>
        <v>STRONG</v>
      </c>
      <c r="H230" s="5" t="str">
        <f t="shared" si="13"/>
        <v>CONFIRMED BEARISH</v>
      </c>
    </row>
    <row r="231" spans="1:8" ht="13.5" x14ac:dyDescent="0.25">
      <c r="A231" s="3">
        <f>TITRES_STAT!B234</f>
        <v>43111</v>
      </c>
      <c r="B231" s="5">
        <f>TITRES_STAT!C234</f>
        <v>2.4</v>
      </c>
      <c r="C231" s="5">
        <f>TITRES_STAT!D234</f>
        <v>1.0926</v>
      </c>
      <c r="D231" s="5">
        <f>TITRES_STAT!E234</f>
        <v>780</v>
      </c>
      <c r="E231" s="2">
        <f t="shared" si="12"/>
        <v>-379032</v>
      </c>
      <c r="F231" s="5" t="str">
        <f t="shared" si="15"/>
        <v>BEARISH</v>
      </c>
      <c r="G231" s="5" t="str">
        <f t="shared" si="14"/>
        <v>STRONG</v>
      </c>
      <c r="H231" s="5" t="str">
        <f t="shared" si="13"/>
        <v>CONFIRMED BEARISH</v>
      </c>
    </row>
    <row r="232" spans="1:8" ht="13.5" x14ac:dyDescent="0.25">
      <c r="A232" s="3">
        <f>TITRES_STAT!B235</f>
        <v>43112</v>
      </c>
      <c r="B232" s="5">
        <f>TITRES_STAT!C235</f>
        <v>2.39</v>
      </c>
      <c r="C232" s="5">
        <f>TITRES_STAT!D235</f>
        <v>1.0880000000000001</v>
      </c>
      <c r="D232" s="5">
        <f>TITRES_STAT!E235</f>
        <v>28954</v>
      </c>
      <c r="E232" s="2">
        <f t="shared" si="12"/>
        <v>-407986</v>
      </c>
      <c r="F232" s="5" t="str">
        <f t="shared" si="15"/>
        <v>BEARISH</v>
      </c>
      <c r="G232" s="5" t="str">
        <f t="shared" si="14"/>
        <v>STRONG</v>
      </c>
      <c r="H232" s="5" t="str">
        <f t="shared" si="13"/>
        <v>CONFIRMED BEARISH</v>
      </c>
    </row>
    <row r="233" spans="1:8" ht="13.5" x14ac:dyDescent="0.25">
      <c r="A233" s="3">
        <f>TITRES_STAT!B236</f>
        <v>43115</v>
      </c>
      <c r="B233" s="5">
        <f>TITRES_STAT!C236</f>
        <v>2.36</v>
      </c>
      <c r="C233" s="5">
        <f>TITRES_STAT!D236</f>
        <v>1.0744</v>
      </c>
      <c r="D233" s="5">
        <f>TITRES_STAT!E236</f>
        <v>1796</v>
      </c>
      <c r="E233" s="2">
        <f t="shared" si="12"/>
        <v>-409782</v>
      </c>
      <c r="F233" s="5" t="str">
        <f t="shared" si="15"/>
        <v>BEARISH</v>
      </c>
      <c r="G233" s="5" t="str">
        <f t="shared" si="14"/>
        <v>STRONG</v>
      </c>
      <c r="H233" s="5" t="str">
        <f t="shared" si="13"/>
        <v>CONFIRMED BEARISH</v>
      </c>
    </row>
    <row r="234" spans="1:8" ht="13.5" x14ac:dyDescent="0.25">
      <c r="A234" s="3">
        <f>TITRES_STAT!B237</f>
        <v>43116</v>
      </c>
      <c r="B234" s="5">
        <f>TITRES_STAT!C237</f>
        <v>2.37</v>
      </c>
      <c r="C234" s="5">
        <f>TITRES_STAT!D237</f>
        <v>1.0789</v>
      </c>
      <c r="D234" s="5">
        <f>TITRES_STAT!E237</f>
        <v>615</v>
      </c>
      <c r="E234" s="2">
        <f t="shared" si="12"/>
        <v>-409167</v>
      </c>
      <c r="F234" s="5" t="str">
        <f t="shared" si="15"/>
        <v>BEARISH</v>
      </c>
      <c r="G234" s="5" t="str">
        <f t="shared" si="14"/>
        <v>STRONG</v>
      </c>
      <c r="H234" s="5" t="str">
        <f t="shared" si="13"/>
        <v>CONFIRMED BEARISH</v>
      </c>
    </row>
    <row r="235" spans="1:8" ht="13.5" x14ac:dyDescent="0.25">
      <c r="A235" s="3">
        <f>TITRES_STAT!B238</f>
        <v>43117</v>
      </c>
      <c r="B235" s="5">
        <f>TITRES_STAT!C238</f>
        <v>2.37</v>
      </c>
      <c r="C235" s="5">
        <f>TITRES_STAT!D238</f>
        <v>1.0789</v>
      </c>
      <c r="D235" s="5">
        <f>TITRES_STAT!E238</f>
        <v>2439</v>
      </c>
      <c r="E235" s="2">
        <f t="shared" si="12"/>
        <v>-409167</v>
      </c>
      <c r="F235" s="5" t="str">
        <f t="shared" si="15"/>
        <v>BEARISH</v>
      </c>
      <c r="G235" s="5" t="str">
        <f t="shared" si="14"/>
        <v>STRONG</v>
      </c>
      <c r="H235" s="5" t="str">
        <f t="shared" si="13"/>
        <v>NEUTRAL</v>
      </c>
    </row>
    <row r="236" spans="1:8" ht="13.5" x14ac:dyDescent="0.25">
      <c r="A236" s="3">
        <f>TITRES_STAT!B239</f>
        <v>43118</v>
      </c>
      <c r="B236" s="5">
        <f>TITRES_STAT!C239</f>
        <v>2.36</v>
      </c>
      <c r="C236" s="5">
        <f>TITRES_STAT!D239</f>
        <v>1.0744</v>
      </c>
      <c r="D236" s="5">
        <f>TITRES_STAT!E239</f>
        <v>11917</v>
      </c>
      <c r="E236" s="2">
        <f t="shared" si="12"/>
        <v>-421084</v>
      </c>
      <c r="F236" s="5" t="str">
        <f t="shared" si="15"/>
        <v>BEARISH</v>
      </c>
      <c r="G236" s="5" t="str">
        <f t="shared" si="14"/>
        <v>STRONG</v>
      </c>
      <c r="H236" s="5" t="str">
        <f t="shared" si="13"/>
        <v>CONFIRMED BEARISH</v>
      </c>
    </row>
    <row r="237" spans="1:8" ht="13.5" x14ac:dyDescent="0.25">
      <c r="A237" s="3">
        <f>TITRES_STAT!B240</f>
        <v>43119</v>
      </c>
      <c r="B237" s="5">
        <f>TITRES_STAT!C240</f>
        <v>2.31</v>
      </c>
      <c r="C237" s="5">
        <f>TITRES_STAT!D240</f>
        <v>1.0516000000000001</v>
      </c>
      <c r="D237" s="5">
        <f>TITRES_STAT!E240</f>
        <v>197</v>
      </c>
      <c r="E237" s="2">
        <f t="shared" si="12"/>
        <v>-421281</v>
      </c>
      <c r="F237" s="5" t="str">
        <f t="shared" si="15"/>
        <v>BEARISH</v>
      </c>
      <c r="G237" s="5" t="str">
        <f t="shared" si="14"/>
        <v>STRONG</v>
      </c>
      <c r="H237" s="5" t="str">
        <f t="shared" si="13"/>
        <v>CONFIRMED BEARISH</v>
      </c>
    </row>
    <row r="238" spans="1:8" ht="13.5" x14ac:dyDescent="0.25">
      <c r="A238" s="3">
        <f>TITRES_STAT!B241</f>
        <v>43122</v>
      </c>
      <c r="B238" s="5">
        <f>TITRES_STAT!C241</f>
        <v>2.35</v>
      </c>
      <c r="C238" s="5">
        <f>TITRES_STAT!D241</f>
        <v>1.0698000000000001</v>
      </c>
      <c r="D238" s="5">
        <f>TITRES_STAT!E241</f>
        <v>552</v>
      </c>
      <c r="E238" s="2">
        <f t="shared" si="12"/>
        <v>-420729</v>
      </c>
      <c r="F238" s="5" t="str">
        <f t="shared" si="15"/>
        <v>BEARISH</v>
      </c>
      <c r="G238" s="5" t="str">
        <f t="shared" si="14"/>
        <v>STRONG</v>
      </c>
      <c r="H238" s="5" t="str">
        <f t="shared" si="13"/>
        <v>CONFIRMED BEARISH</v>
      </c>
    </row>
    <row r="239" spans="1:8" ht="13.5" x14ac:dyDescent="0.25">
      <c r="A239" s="3">
        <f>TITRES_STAT!B242</f>
        <v>43123</v>
      </c>
      <c r="B239" s="5">
        <f>TITRES_STAT!C242</f>
        <v>2.36</v>
      </c>
      <c r="C239" s="5">
        <f>TITRES_STAT!D242</f>
        <v>1.0744</v>
      </c>
      <c r="D239" s="5">
        <f>TITRES_STAT!E242</f>
        <v>2290</v>
      </c>
      <c r="E239" s="2">
        <f t="shared" si="12"/>
        <v>-418439</v>
      </c>
      <c r="F239" s="5" t="str">
        <f t="shared" si="15"/>
        <v>BEARISH</v>
      </c>
      <c r="G239" s="5" t="str">
        <f t="shared" si="14"/>
        <v>STRONG</v>
      </c>
      <c r="H239" s="5" t="str">
        <f t="shared" si="13"/>
        <v>CONFIRMED BEARISH</v>
      </c>
    </row>
    <row r="240" spans="1:8" ht="13.5" x14ac:dyDescent="0.25">
      <c r="A240" s="3">
        <f>TITRES_STAT!B243</f>
        <v>43124</v>
      </c>
      <c r="B240" s="5">
        <f>TITRES_STAT!C243</f>
        <v>2.37</v>
      </c>
      <c r="C240" s="5">
        <f>TITRES_STAT!D243</f>
        <v>1.0789</v>
      </c>
      <c r="D240" s="5">
        <f>TITRES_STAT!E243</f>
        <v>1392</v>
      </c>
      <c r="E240" s="2">
        <f t="shared" si="12"/>
        <v>-417047</v>
      </c>
      <c r="F240" s="5" t="str">
        <f t="shared" si="15"/>
        <v>BEARISH</v>
      </c>
      <c r="G240" s="5" t="str">
        <f t="shared" si="14"/>
        <v>NEUTRAL</v>
      </c>
      <c r="H240" s="5" t="str">
        <f t="shared" si="13"/>
        <v>NEUTRAL</v>
      </c>
    </row>
    <row r="241" spans="1:8" ht="13.5" x14ac:dyDescent="0.25">
      <c r="A241" s="3">
        <f>TITRES_STAT!B244</f>
        <v>43125</v>
      </c>
      <c r="B241" s="5">
        <f>TITRES_STAT!C244</f>
        <v>2.37</v>
      </c>
      <c r="C241" s="5">
        <f>TITRES_STAT!D244</f>
        <v>1.0789</v>
      </c>
      <c r="D241" s="5">
        <f>TITRES_STAT!E244</f>
        <v>5831</v>
      </c>
      <c r="E241" s="2">
        <f t="shared" si="12"/>
        <v>-417047</v>
      </c>
      <c r="F241" s="5" t="str">
        <f t="shared" si="15"/>
        <v>BULLISH</v>
      </c>
      <c r="G241" s="5" t="str">
        <f t="shared" si="14"/>
        <v>NEUTRAL</v>
      </c>
      <c r="H241" s="5" t="str">
        <f t="shared" si="13"/>
        <v>CONFIRMED BULLISH</v>
      </c>
    </row>
    <row r="242" spans="1:8" ht="13.5" x14ac:dyDescent="0.25">
      <c r="A242" s="3">
        <f>TITRES_STAT!B245</f>
        <v>43126</v>
      </c>
      <c r="B242" s="5">
        <f>TITRES_STAT!C245</f>
        <v>2.4</v>
      </c>
      <c r="C242" s="5">
        <f>TITRES_STAT!D245</f>
        <v>1.0926</v>
      </c>
      <c r="D242" s="5">
        <f>TITRES_STAT!E245</f>
        <v>824</v>
      </c>
      <c r="E242" s="2">
        <f t="shared" si="12"/>
        <v>-416223</v>
      </c>
      <c r="F242" s="5" t="str">
        <f t="shared" si="15"/>
        <v>BULLISH</v>
      </c>
      <c r="G242" s="5" t="str">
        <f t="shared" si="14"/>
        <v>NEUTRAL</v>
      </c>
      <c r="H242" s="5" t="str">
        <f t="shared" si="13"/>
        <v>CONFIRMED BULLISH</v>
      </c>
    </row>
    <row r="243" spans="1:8" ht="13.5" x14ac:dyDescent="0.25">
      <c r="A243" s="3">
        <f>TITRES_STAT!B246</f>
        <v>43129</v>
      </c>
      <c r="B243" s="5">
        <f>TITRES_STAT!C246</f>
        <v>2.44</v>
      </c>
      <c r="C243" s="5">
        <f>TITRES_STAT!D246</f>
        <v>1.1108</v>
      </c>
      <c r="D243" s="5">
        <f>TITRES_STAT!E246</f>
        <v>541</v>
      </c>
      <c r="E243" s="2">
        <f t="shared" si="12"/>
        <v>-415682</v>
      </c>
      <c r="F243" s="5" t="str">
        <f t="shared" si="15"/>
        <v>BULLISH</v>
      </c>
      <c r="G243" s="5" t="str">
        <f t="shared" si="14"/>
        <v>NEUTRAL</v>
      </c>
      <c r="H243" s="5" t="str">
        <f t="shared" si="13"/>
        <v>CONFIRMED BULLISH</v>
      </c>
    </row>
    <row r="244" spans="1:8" ht="13.5" x14ac:dyDescent="0.25">
      <c r="A244" s="3">
        <f>TITRES_STAT!B247</f>
        <v>43130</v>
      </c>
      <c r="B244" s="5">
        <f>TITRES_STAT!C247</f>
        <v>2.35</v>
      </c>
      <c r="C244" s="5">
        <f>TITRES_STAT!D247</f>
        <v>1.0698000000000001</v>
      </c>
      <c r="D244" s="5">
        <f>TITRES_STAT!E247</f>
        <v>3802</v>
      </c>
      <c r="E244" s="2">
        <f t="shared" si="12"/>
        <v>-419484</v>
      </c>
      <c r="F244" s="5" t="str">
        <f t="shared" si="15"/>
        <v>BEARISH</v>
      </c>
      <c r="G244" s="5" t="str">
        <f t="shared" si="14"/>
        <v>NEUTRAL</v>
      </c>
      <c r="H244" s="5" t="str">
        <f t="shared" si="13"/>
        <v>CONFIRMED BEARISH</v>
      </c>
    </row>
    <row r="245" spans="1:8" ht="13.5" x14ac:dyDescent="0.25">
      <c r="A245" s="3">
        <f>TITRES_STAT!B248</f>
        <v>43131</v>
      </c>
      <c r="B245" s="5">
        <f>TITRES_STAT!C248</f>
        <v>2.39</v>
      </c>
      <c r="C245" s="5">
        <f>TITRES_STAT!D248</f>
        <v>1.0880000000000001</v>
      </c>
      <c r="D245" s="5">
        <f>TITRES_STAT!E248</f>
        <v>1560</v>
      </c>
      <c r="E245" s="2">
        <f t="shared" si="12"/>
        <v>-417924</v>
      </c>
      <c r="F245" s="5" t="str">
        <f t="shared" si="15"/>
        <v>BEARISH</v>
      </c>
      <c r="G245" s="5" t="str">
        <f t="shared" si="14"/>
        <v>NEUTRAL</v>
      </c>
      <c r="H245" s="5" t="str">
        <f t="shared" si="13"/>
        <v>BEARISH DIVERGENCE</v>
      </c>
    </row>
    <row r="246" spans="1:8" ht="13.5" x14ac:dyDescent="0.25">
      <c r="A246" s="3">
        <f>TITRES_STAT!B249</f>
        <v>43132</v>
      </c>
      <c r="B246" s="5">
        <f>TITRES_STAT!C249</f>
        <v>2.4</v>
      </c>
      <c r="C246" s="5">
        <f>TITRES_STAT!D249</f>
        <v>1.0926</v>
      </c>
      <c r="D246" s="5">
        <f>TITRES_STAT!E249</f>
        <v>5648</v>
      </c>
      <c r="E246" s="2">
        <f t="shared" si="12"/>
        <v>-412276</v>
      </c>
      <c r="F246" s="5" t="str">
        <f t="shared" si="15"/>
        <v>BULLISH</v>
      </c>
      <c r="G246" s="5" t="str">
        <f t="shared" si="14"/>
        <v>NEUTRAL</v>
      </c>
      <c r="H246" s="5" t="str">
        <f t="shared" si="13"/>
        <v>CONFIRMED BULLISH</v>
      </c>
    </row>
    <row r="247" spans="1:8" ht="13.5" x14ac:dyDescent="0.25">
      <c r="A247" s="3">
        <f>TITRES_STAT!B250</f>
        <v>43133</v>
      </c>
      <c r="B247" s="5">
        <f>TITRES_STAT!C250</f>
        <v>2.4700000000000002</v>
      </c>
      <c r="C247" s="5">
        <f>TITRES_STAT!D250</f>
        <v>1.1244000000000001</v>
      </c>
      <c r="D247" s="5">
        <f>TITRES_STAT!E250</f>
        <v>1082</v>
      </c>
      <c r="E247" s="2">
        <f t="shared" si="12"/>
        <v>-411194</v>
      </c>
      <c r="F247" s="5" t="str">
        <f t="shared" si="15"/>
        <v>BULLISH</v>
      </c>
      <c r="G247" s="5" t="str">
        <f t="shared" si="14"/>
        <v>NEUTRAL</v>
      </c>
      <c r="H247" s="5" t="str">
        <f t="shared" si="13"/>
        <v>CONFIRMED BULLISH</v>
      </c>
    </row>
    <row r="248" spans="1:8" ht="13.5" x14ac:dyDescent="0.25">
      <c r="A248" s="3">
        <f>TITRES_STAT!B251</f>
        <v>43136</v>
      </c>
      <c r="B248" s="5">
        <f>TITRES_STAT!C251</f>
        <v>2.4</v>
      </c>
      <c r="C248" s="5">
        <f>TITRES_STAT!D251</f>
        <v>1.0926</v>
      </c>
      <c r="D248" s="5">
        <f>TITRES_STAT!E251</f>
        <v>2671</v>
      </c>
      <c r="E248" s="2">
        <f t="shared" si="12"/>
        <v>-413865</v>
      </c>
      <c r="F248" s="5" t="str">
        <f t="shared" si="15"/>
        <v>BULLISH</v>
      </c>
      <c r="G248" s="5" t="str">
        <f t="shared" si="14"/>
        <v>NEUTRAL</v>
      </c>
      <c r="H248" s="5" t="str">
        <f t="shared" si="13"/>
        <v>BULLISH DIVERGENCE</v>
      </c>
    </row>
    <row r="249" spans="1:8" ht="13.5" x14ac:dyDescent="0.25">
      <c r="A249" s="3">
        <f>TITRES_STAT!B252</f>
        <v>43137</v>
      </c>
      <c r="B249" s="5">
        <f>TITRES_STAT!C252</f>
        <v>2.54</v>
      </c>
      <c r="C249" s="5">
        <f>TITRES_STAT!D252</f>
        <v>1.1563000000000001</v>
      </c>
      <c r="D249" s="5">
        <f>TITRES_STAT!E252</f>
        <v>11579</v>
      </c>
      <c r="E249" s="2">
        <f t="shared" si="12"/>
        <v>-402286</v>
      </c>
      <c r="F249" s="5" t="str">
        <f t="shared" si="15"/>
        <v>BULLISH</v>
      </c>
      <c r="G249" s="5" t="str">
        <f t="shared" si="14"/>
        <v>WEAK</v>
      </c>
      <c r="H249" s="5" t="str">
        <f t="shared" si="13"/>
        <v>CONFIRMED BULLISH</v>
      </c>
    </row>
    <row r="250" spans="1:8" ht="13.5" x14ac:dyDescent="0.25">
      <c r="A250" s="3">
        <f>TITRES_STAT!B253</f>
        <v>43138</v>
      </c>
      <c r="B250" s="5">
        <f>TITRES_STAT!C253</f>
        <v>2.5299999999999998</v>
      </c>
      <c r="C250" s="5">
        <f>TITRES_STAT!D253</f>
        <v>1.1516999999999999</v>
      </c>
      <c r="D250" s="5">
        <f>TITRES_STAT!E253</f>
        <v>7942</v>
      </c>
      <c r="E250" s="2">
        <f t="shared" si="12"/>
        <v>-410228</v>
      </c>
      <c r="F250" s="5" t="str">
        <f t="shared" si="15"/>
        <v>BULLISH</v>
      </c>
      <c r="G250" s="5" t="str">
        <f t="shared" si="14"/>
        <v>NEUTRAL</v>
      </c>
      <c r="H250" s="5" t="str">
        <f t="shared" si="13"/>
        <v>CONFIRMED BULLISH</v>
      </c>
    </row>
    <row r="251" spans="1:8" ht="13.5" x14ac:dyDescent="0.25">
      <c r="A251" s="3">
        <f>TITRES_STAT!B254</f>
        <v>43139</v>
      </c>
      <c r="B251" s="5">
        <f>TITRES_STAT!C254</f>
        <v>2.5499999999999998</v>
      </c>
      <c r="C251" s="5">
        <f>TITRES_STAT!D254</f>
        <v>1.1608000000000001</v>
      </c>
      <c r="D251" s="5">
        <f>TITRES_STAT!E254</f>
        <v>531</v>
      </c>
      <c r="E251" s="2">
        <f t="shared" si="12"/>
        <v>-409697</v>
      </c>
      <c r="F251" s="5" t="str">
        <f t="shared" si="15"/>
        <v>BULLISH</v>
      </c>
      <c r="G251" s="5" t="str">
        <f t="shared" si="14"/>
        <v>NEUTRAL</v>
      </c>
      <c r="H251" s="5" t="str">
        <f t="shared" si="13"/>
        <v>CONFIRMED BULLISH</v>
      </c>
    </row>
    <row r="252" spans="1:8" ht="13.5" x14ac:dyDescent="0.25">
      <c r="A252" s="3">
        <f>TITRES_STAT!B255</f>
        <v>43140</v>
      </c>
      <c r="B252" s="5">
        <f>TITRES_STAT!C255</f>
        <v>2.52</v>
      </c>
      <c r="C252" s="5">
        <f>TITRES_STAT!D255</f>
        <v>1.1472</v>
      </c>
      <c r="D252" s="5">
        <f>TITRES_STAT!E255</f>
        <v>4962</v>
      </c>
      <c r="E252" s="2">
        <f t="shared" si="12"/>
        <v>-414659</v>
      </c>
      <c r="F252" s="5" t="str">
        <f t="shared" si="15"/>
        <v>BEARISH</v>
      </c>
      <c r="G252" s="5" t="str">
        <f t="shared" si="14"/>
        <v>NEUTRAL</v>
      </c>
      <c r="H252" s="5" t="str">
        <f t="shared" si="13"/>
        <v>BEARISH DIVERGENCE</v>
      </c>
    </row>
    <row r="253" spans="1:8" ht="13.5" x14ac:dyDescent="0.25">
      <c r="A253" s="3">
        <f>TITRES_STAT!B256</f>
        <v>43143</v>
      </c>
      <c r="B253" s="5">
        <f>TITRES_STAT!C256</f>
        <v>2.5</v>
      </c>
      <c r="C253" s="5">
        <f>TITRES_STAT!D256</f>
        <v>1.1380999999999999</v>
      </c>
      <c r="D253" s="5">
        <f>TITRES_STAT!E256</f>
        <v>6549</v>
      </c>
      <c r="E253" s="2">
        <f t="shared" si="12"/>
        <v>-421208</v>
      </c>
      <c r="F253" s="5" t="str">
        <f t="shared" si="15"/>
        <v>BEARISH</v>
      </c>
      <c r="G253" s="5" t="str">
        <f t="shared" si="14"/>
        <v>NEUTRAL</v>
      </c>
      <c r="H253" s="5" t="str">
        <f t="shared" si="13"/>
        <v>BEARISH DIVERGENCE</v>
      </c>
    </row>
    <row r="254" spans="1:8" ht="13.5" x14ac:dyDescent="0.25">
      <c r="A254" s="3">
        <f>TITRES_STAT!B257</f>
        <v>43144</v>
      </c>
      <c r="B254" s="5">
        <f>TITRES_STAT!C257</f>
        <v>2.4700000000000002</v>
      </c>
      <c r="C254" s="5">
        <f>TITRES_STAT!D257</f>
        <v>1.1244000000000001</v>
      </c>
      <c r="D254" s="5">
        <f>TITRES_STAT!E257</f>
        <v>1952</v>
      </c>
      <c r="E254" s="2">
        <f t="shared" si="12"/>
        <v>-423160</v>
      </c>
      <c r="F254" s="5" t="str">
        <f t="shared" si="15"/>
        <v>BEARISH</v>
      </c>
      <c r="G254" s="5" t="str">
        <f t="shared" si="14"/>
        <v>STRONG</v>
      </c>
      <c r="H254" s="5" t="str">
        <f t="shared" si="13"/>
        <v>CONFIRMED BEARISH</v>
      </c>
    </row>
    <row r="255" spans="1:8" ht="13.5" x14ac:dyDescent="0.25">
      <c r="A255" s="3">
        <f>TITRES_STAT!B258</f>
        <v>43145</v>
      </c>
      <c r="B255" s="5">
        <f>TITRES_STAT!C258</f>
        <v>2.46</v>
      </c>
      <c r="C255" s="5">
        <f>TITRES_STAT!D258</f>
        <v>1.1198999999999999</v>
      </c>
      <c r="D255" s="5">
        <f>TITRES_STAT!E258</f>
        <v>2290</v>
      </c>
      <c r="E255" s="2">
        <f t="shared" si="12"/>
        <v>-425450</v>
      </c>
      <c r="F255" s="5" t="str">
        <f t="shared" si="15"/>
        <v>BEARISH</v>
      </c>
      <c r="G255" s="5" t="str">
        <f t="shared" si="14"/>
        <v>STRONG</v>
      </c>
      <c r="H255" s="5" t="str">
        <f t="shared" si="13"/>
        <v>CONFIRMED BEARISH</v>
      </c>
    </row>
    <row r="256" spans="1:8" ht="13.5" x14ac:dyDescent="0.25">
      <c r="A256" s="3">
        <f>TITRES_STAT!B259</f>
        <v>43146</v>
      </c>
      <c r="B256" s="5">
        <f>TITRES_STAT!C259</f>
        <v>2.5</v>
      </c>
      <c r="C256" s="5">
        <f>TITRES_STAT!D259</f>
        <v>1.1380999999999999</v>
      </c>
      <c r="D256" s="5">
        <f>TITRES_STAT!E259</f>
        <v>6830</v>
      </c>
      <c r="E256" s="2">
        <f t="shared" si="12"/>
        <v>-418620</v>
      </c>
      <c r="F256" s="5" t="str">
        <f t="shared" si="15"/>
        <v>BEARISH</v>
      </c>
      <c r="G256" s="5" t="str">
        <f t="shared" si="14"/>
        <v>STRONG</v>
      </c>
      <c r="H256" s="5" t="str">
        <f t="shared" si="13"/>
        <v>CONFIRMED BEARISH</v>
      </c>
    </row>
    <row r="257" spans="1:8" ht="13.5" x14ac:dyDescent="0.25">
      <c r="A257" s="3">
        <f>TITRES_STAT!B260</f>
        <v>43147</v>
      </c>
      <c r="B257" s="5">
        <f>TITRES_STAT!C260</f>
        <v>2.5</v>
      </c>
      <c r="C257" s="5">
        <f>TITRES_STAT!D260</f>
        <v>1.1380999999999999</v>
      </c>
      <c r="D257" s="5">
        <f>TITRES_STAT!E260</f>
        <v>0</v>
      </c>
      <c r="E257" s="2">
        <f t="shared" si="12"/>
        <v>-418620</v>
      </c>
      <c r="F257" s="5" t="str">
        <f t="shared" si="15"/>
        <v>BEARISH</v>
      </c>
      <c r="G257" s="5" t="str">
        <f t="shared" si="14"/>
        <v>NEUTRAL</v>
      </c>
      <c r="H257" s="5" t="str">
        <f t="shared" si="13"/>
        <v>CONFIRMED BEARISH</v>
      </c>
    </row>
    <row r="258" spans="1:8" ht="13.5" x14ac:dyDescent="0.25">
      <c r="A258" s="3">
        <f>TITRES_STAT!B261</f>
        <v>43150</v>
      </c>
      <c r="B258" s="5">
        <f>TITRES_STAT!C261</f>
        <v>2.52</v>
      </c>
      <c r="C258" s="5">
        <f>TITRES_STAT!D261</f>
        <v>1.1472</v>
      </c>
      <c r="D258" s="5">
        <f>TITRES_STAT!E261</f>
        <v>6634</v>
      </c>
      <c r="E258" s="2">
        <f t="shared" si="12"/>
        <v>-411986</v>
      </c>
      <c r="F258" s="5" t="str">
        <f t="shared" si="15"/>
        <v>BULLISH</v>
      </c>
      <c r="G258" s="5" t="str">
        <f t="shared" si="14"/>
        <v>WEAK</v>
      </c>
      <c r="H258" s="5" t="str">
        <f t="shared" si="13"/>
        <v>CONFIRMED BULLISH</v>
      </c>
    </row>
    <row r="259" spans="1:8" ht="13.5" x14ac:dyDescent="0.25">
      <c r="A259" s="3">
        <f>TITRES_STAT!B262</f>
        <v>43151</v>
      </c>
      <c r="B259" s="5">
        <f>TITRES_STAT!C262</f>
        <v>2.4900000000000002</v>
      </c>
      <c r="C259" s="5">
        <f>TITRES_STAT!D262</f>
        <v>1.1335</v>
      </c>
      <c r="D259" s="5">
        <f>TITRES_STAT!E262</f>
        <v>2382</v>
      </c>
      <c r="E259" s="2">
        <f t="shared" si="12"/>
        <v>-414368</v>
      </c>
      <c r="F259" s="5" t="str">
        <f t="shared" si="15"/>
        <v>BULLISH</v>
      </c>
      <c r="G259" s="5" t="str">
        <f t="shared" si="14"/>
        <v>WEAK</v>
      </c>
      <c r="H259" s="5" t="str">
        <f t="shared" si="13"/>
        <v>CONFIRMED BULLISH</v>
      </c>
    </row>
    <row r="260" spans="1:8" ht="13.5" x14ac:dyDescent="0.25">
      <c r="A260" s="3">
        <f>TITRES_STAT!B263</f>
        <v>43152</v>
      </c>
      <c r="B260" s="5">
        <f>TITRES_STAT!C263</f>
        <v>2.4900000000000002</v>
      </c>
      <c r="C260" s="5">
        <f>TITRES_STAT!D263</f>
        <v>1.1335</v>
      </c>
      <c r="D260" s="5">
        <f>TITRES_STAT!E263</f>
        <v>13705</v>
      </c>
      <c r="E260" s="2">
        <f t="shared" ref="E260:E323" si="16">IF(B260&gt;B259, E259+D260, IF(B260&lt;B259, E259-D260, E259))</f>
        <v>-414368</v>
      </c>
      <c r="F260" s="5" t="str">
        <f t="shared" si="15"/>
        <v>BULLISH</v>
      </c>
      <c r="G260" s="5" t="str">
        <f t="shared" si="14"/>
        <v>WEAK</v>
      </c>
      <c r="H260" s="5" t="str">
        <f t="shared" si="13"/>
        <v>CONFIRMED BULLISH</v>
      </c>
    </row>
    <row r="261" spans="1:8" ht="13.5" x14ac:dyDescent="0.25">
      <c r="A261" s="3">
        <f>TITRES_STAT!B264</f>
        <v>43153</v>
      </c>
      <c r="B261" s="5">
        <f>TITRES_STAT!C264</f>
        <v>2.4900000000000002</v>
      </c>
      <c r="C261" s="5">
        <f>TITRES_STAT!D264</f>
        <v>1.1335</v>
      </c>
      <c r="D261" s="5">
        <f>TITRES_STAT!E264</f>
        <v>1610</v>
      </c>
      <c r="E261" s="2">
        <f t="shared" si="16"/>
        <v>-414368</v>
      </c>
      <c r="F261" s="5" t="str">
        <f t="shared" si="15"/>
        <v>BULLISH</v>
      </c>
      <c r="G261" s="5" t="str">
        <f t="shared" si="14"/>
        <v>NEUTRAL</v>
      </c>
      <c r="H261" s="5" t="str">
        <f t="shared" si="13"/>
        <v>BULLISH DIVERGENCE</v>
      </c>
    </row>
    <row r="262" spans="1:8" ht="13.5" x14ac:dyDescent="0.25">
      <c r="A262" s="3">
        <f>TITRES_STAT!B265</f>
        <v>43154</v>
      </c>
      <c r="B262" s="5">
        <f>TITRES_STAT!C265</f>
        <v>2.4900000000000002</v>
      </c>
      <c r="C262" s="5">
        <f>TITRES_STAT!D265</f>
        <v>1.1335</v>
      </c>
      <c r="D262" s="5">
        <f>TITRES_STAT!E265</f>
        <v>3000</v>
      </c>
      <c r="E262" s="2">
        <f t="shared" si="16"/>
        <v>-414368</v>
      </c>
      <c r="F262" s="5" t="str">
        <f t="shared" si="15"/>
        <v>BULLISH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BULLISH DIVERGENCE</v>
      </c>
    </row>
    <row r="263" spans="1:8" ht="13.5" x14ac:dyDescent="0.25">
      <c r="A263" s="3">
        <f>TITRES_STAT!B266</f>
        <v>43157</v>
      </c>
      <c r="B263" s="5">
        <f>TITRES_STAT!C266</f>
        <v>2.5</v>
      </c>
      <c r="C263" s="5">
        <f>TITRES_STAT!D266</f>
        <v>1.1380999999999999</v>
      </c>
      <c r="D263" s="5">
        <f>TITRES_STAT!E266</f>
        <v>8279</v>
      </c>
      <c r="E263" s="2">
        <f t="shared" si="16"/>
        <v>-406089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BULLISH DIVERGENCE</v>
      </c>
    </row>
    <row r="264" spans="1:8" ht="13.5" x14ac:dyDescent="0.25">
      <c r="A264" s="3">
        <f>TITRES_STAT!B267</f>
        <v>43158</v>
      </c>
      <c r="B264" s="5">
        <f>TITRES_STAT!C267</f>
        <v>2.5099999999999998</v>
      </c>
      <c r="C264" s="5">
        <f>TITRES_STAT!D267</f>
        <v>1.1426000000000001</v>
      </c>
      <c r="D264" s="5">
        <f>TITRES_STAT!E267</f>
        <v>10780</v>
      </c>
      <c r="E264" s="2">
        <f t="shared" si="16"/>
        <v>-395309</v>
      </c>
      <c r="F264" s="5" t="str">
        <f t="shared" ref="F264:F327" si="19">IF(E264&gt;E259,"BULLISH",IF(E264&lt;E259,"BEARISH","NEUTRAL"))</f>
        <v>BULLISH</v>
      </c>
      <c r="G264" s="5" t="str">
        <f t="shared" si="18"/>
        <v>WEAK</v>
      </c>
      <c r="H264" s="5" t="str">
        <f t="shared" si="17"/>
        <v>CONFIRMED BULLISH</v>
      </c>
    </row>
    <row r="265" spans="1:8" ht="13.5" x14ac:dyDescent="0.25">
      <c r="A265" s="3">
        <f>TITRES_STAT!B268</f>
        <v>43159</v>
      </c>
      <c r="B265" s="5">
        <f>TITRES_STAT!C268</f>
        <v>2.5</v>
      </c>
      <c r="C265" s="5">
        <f>TITRES_STAT!D268</f>
        <v>1.1380999999999999</v>
      </c>
      <c r="D265" s="5">
        <f>TITRES_STAT!E268</f>
        <v>605</v>
      </c>
      <c r="E265" s="2">
        <f t="shared" si="16"/>
        <v>-395914</v>
      </c>
      <c r="F265" s="5" t="str">
        <f t="shared" si="19"/>
        <v>BULLISH</v>
      </c>
      <c r="G265" s="5" t="str">
        <f t="shared" si="18"/>
        <v>WEAK</v>
      </c>
      <c r="H265" s="5" t="str">
        <f t="shared" si="17"/>
        <v>CONFIRMED BULLISH</v>
      </c>
    </row>
    <row r="266" spans="1:8" ht="13.5" x14ac:dyDescent="0.25">
      <c r="A266" s="3">
        <f>TITRES_STAT!B269</f>
        <v>43160</v>
      </c>
      <c r="B266" s="5">
        <f>TITRES_STAT!C269</f>
        <v>2.5099999999999998</v>
      </c>
      <c r="C266" s="5">
        <f>TITRES_STAT!D269</f>
        <v>1.1426000000000001</v>
      </c>
      <c r="D266" s="5">
        <f>TITRES_STAT!E269</f>
        <v>1562</v>
      </c>
      <c r="E266" s="2">
        <f t="shared" si="16"/>
        <v>-394352</v>
      </c>
      <c r="F266" s="5" t="str">
        <f t="shared" si="19"/>
        <v>BULLISH</v>
      </c>
      <c r="G266" s="5" t="str">
        <f t="shared" si="18"/>
        <v>WEAK</v>
      </c>
      <c r="H266" s="5" t="str">
        <f t="shared" si="17"/>
        <v>CONFIRMED BULLISH</v>
      </c>
    </row>
    <row r="267" spans="1:8" ht="13.5" x14ac:dyDescent="0.25">
      <c r="A267" s="3">
        <f>TITRES_STAT!B270</f>
        <v>43161</v>
      </c>
      <c r="B267" s="5">
        <f>TITRES_STAT!C270</f>
        <v>2.5099999999999998</v>
      </c>
      <c r="C267" s="5">
        <f>TITRES_STAT!D270</f>
        <v>1.1426000000000001</v>
      </c>
      <c r="D267" s="5">
        <f>TITRES_STAT!E270</f>
        <v>2490</v>
      </c>
      <c r="E267" s="2">
        <f t="shared" si="16"/>
        <v>-394352</v>
      </c>
      <c r="F267" s="5" t="str">
        <f t="shared" si="19"/>
        <v>BULLISH</v>
      </c>
      <c r="G267" s="5" t="str">
        <f t="shared" si="18"/>
        <v>WEAK</v>
      </c>
      <c r="H267" s="5" t="str">
        <f t="shared" si="17"/>
        <v>CONFIRMED BULLISH</v>
      </c>
    </row>
    <row r="268" spans="1:8" ht="13.5" x14ac:dyDescent="0.25">
      <c r="A268" s="3">
        <f>TITRES_STAT!B271</f>
        <v>43164</v>
      </c>
      <c r="B268" s="5">
        <f>TITRES_STAT!C271</f>
        <v>2.5299999999999998</v>
      </c>
      <c r="C268" s="5">
        <f>TITRES_STAT!D271</f>
        <v>1.1516999999999999</v>
      </c>
      <c r="D268" s="5">
        <f>TITRES_STAT!E271</f>
        <v>5584</v>
      </c>
      <c r="E268" s="2">
        <f t="shared" si="16"/>
        <v>-388768</v>
      </c>
      <c r="F268" s="5" t="str">
        <f t="shared" si="19"/>
        <v>BULLISH</v>
      </c>
      <c r="G268" s="5" t="str">
        <f t="shared" si="18"/>
        <v>WEAK</v>
      </c>
      <c r="H268" s="5" t="str">
        <f t="shared" si="17"/>
        <v>CONFIRMED BULLISH</v>
      </c>
    </row>
    <row r="269" spans="1:8" ht="13.5" x14ac:dyDescent="0.25">
      <c r="A269" s="3">
        <f>TITRES_STAT!B272</f>
        <v>43165</v>
      </c>
      <c r="B269" s="5">
        <f>TITRES_STAT!C272</f>
        <v>2.6</v>
      </c>
      <c r="C269" s="5">
        <f>TITRES_STAT!D272</f>
        <v>1.1836</v>
      </c>
      <c r="D269" s="5">
        <f>TITRES_STAT!E272</f>
        <v>6015</v>
      </c>
      <c r="E269" s="2">
        <f t="shared" si="16"/>
        <v>-382753</v>
      </c>
      <c r="F269" s="5" t="str">
        <f t="shared" si="19"/>
        <v>BULLISH</v>
      </c>
      <c r="G269" s="5" t="str">
        <f t="shared" si="18"/>
        <v>WEAK</v>
      </c>
      <c r="H269" s="5" t="str">
        <f t="shared" si="17"/>
        <v>CONFIRMED BULLISH</v>
      </c>
    </row>
    <row r="270" spans="1:8" ht="13.5" x14ac:dyDescent="0.25">
      <c r="A270" s="3">
        <f>TITRES_STAT!B273</f>
        <v>43166</v>
      </c>
      <c r="B270" s="5">
        <f>TITRES_STAT!C273</f>
        <v>2.69</v>
      </c>
      <c r="C270" s="5">
        <f>TITRES_STAT!D273</f>
        <v>1.2245999999999999</v>
      </c>
      <c r="D270" s="5">
        <f>TITRES_STAT!E273</f>
        <v>1830</v>
      </c>
      <c r="E270" s="2">
        <f t="shared" si="16"/>
        <v>-380923</v>
      </c>
      <c r="F270" s="5" t="str">
        <f t="shared" si="19"/>
        <v>BULLISH</v>
      </c>
      <c r="G270" s="5" t="str">
        <f t="shared" si="18"/>
        <v>WEAK</v>
      </c>
      <c r="H270" s="5" t="str">
        <f t="shared" si="17"/>
        <v>CONFIRMED BULLISH</v>
      </c>
    </row>
    <row r="271" spans="1:8" ht="13.5" x14ac:dyDescent="0.25">
      <c r="A271" s="3">
        <f>TITRES_STAT!B274</f>
        <v>43167</v>
      </c>
      <c r="B271" s="5">
        <f>TITRES_STAT!C274</f>
        <v>2.71</v>
      </c>
      <c r="C271" s="5">
        <f>TITRES_STAT!D274</f>
        <v>1.2337</v>
      </c>
      <c r="D271" s="5">
        <f>TITRES_STAT!E274</f>
        <v>2627</v>
      </c>
      <c r="E271" s="2">
        <f t="shared" si="16"/>
        <v>-378296</v>
      </c>
      <c r="F271" s="5" t="str">
        <f t="shared" si="19"/>
        <v>BULLISH</v>
      </c>
      <c r="G271" s="5" t="str">
        <f t="shared" si="18"/>
        <v>WEAK</v>
      </c>
      <c r="H271" s="5" t="str">
        <f t="shared" si="17"/>
        <v>CONFIRMED BULLISH</v>
      </c>
    </row>
    <row r="272" spans="1:8" ht="13.5" x14ac:dyDescent="0.25">
      <c r="A272" s="3">
        <f>TITRES_STAT!B275</f>
        <v>43168</v>
      </c>
      <c r="B272" s="5">
        <f>TITRES_STAT!C275</f>
        <v>2.79</v>
      </c>
      <c r="C272" s="5">
        <f>TITRES_STAT!D275</f>
        <v>1.2701</v>
      </c>
      <c r="D272" s="5">
        <f>TITRES_STAT!E275</f>
        <v>25112</v>
      </c>
      <c r="E272" s="2">
        <f t="shared" si="16"/>
        <v>-353184</v>
      </c>
      <c r="F272" s="5" t="str">
        <f t="shared" si="19"/>
        <v>BULLISH</v>
      </c>
      <c r="G272" s="5" t="str">
        <f t="shared" si="18"/>
        <v>WEAK</v>
      </c>
      <c r="H272" s="5" t="str">
        <f t="shared" si="17"/>
        <v>CONFIRMED BULLISH</v>
      </c>
    </row>
    <row r="273" spans="1:8" ht="13.5" x14ac:dyDescent="0.25">
      <c r="A273" s="3">
        <f>TITRES_STAT!B276</f>
        <v>43171</v>
      </c>
      <c r="B273" s="5">
        <f>TITRES_STAT!C276</f>
        <v>2.85</v>
      </c>
      <c r="C273" s="5">
        <f>TITRES_STAT!D276</f>
        <v>1.2974000000000001</v>
      </c>
      <c r="D273" s="5">
        <f>TITRES_STAT!E276</f>
        <v>4335</v>
      </c>
      <c r="E273" s="2">
        <f t="shared" si="16"/>
        <v>-348849</v>
      </c>
      <c r="F273" s="5" t="str">
        <f t="shared" si="19"/>
        <v>BULLISH</v>
      </c>
      <c r="G273" s="5" t="str">
        <f t="shared" si="18"/>
        <v>WEAK</v>
      </c>
      <c r="H273" s="5" t="str">
        <f t="shared" si="17"/>
        <v>CONFIRMED BULLISH</v>
      </c>
    </row>
    <row r="274" spans="1:8" ht="13.5" x14ac:dyDescent="0.25">
      <c r="A274" s="3">
        <f>TITRES_STAT!B277</f>
        <v>43172</v>
      </c>
      <c r="B274" s="5">
        <f>TITRES_STAT!C277</f>
        <v>2.92</v>
      </c>
      <c r="C274" s="5">
        <f>TITRES_STAT!D277</f>
        <v>1.3292999999999999</v>
      </c>
      <c r="D274" s="5">
        <f>TITRES_STAT!E277</f>
        <v>19705</v>
      </c>
      <c r="E274" s="2">
        <f t="shared" si="16"/>
        <v>-329144</v>
      </c>
      <c r="F274" s="5" t="str">
        <f t="shared" si="19"/>
        <v>BULLISH</v>
      </c>
      <c r="G274" s="5" t="str">
        <f t="shared" si="18"/>
        <v>WEAK</v>
      </c>
      <c r="H274" s="5" t="str">
        <f t="shared" si="17"/>
        <v>CONFIRMED BULLISH</v>
      </c>
    </row>
    <row r="275" spans="1:8" ht="13.5" x14ac:dyDescent="0.25">
      <c r="A275" s="3">
        <f>TITRES_STAT!B278</f>
        <v>43173</v>
      </c>
      <c r="B275" s="5">
        <f>TITRES_STAT!C278</f>
        <v>2.9</v>
      </c>
      <c r="C275" s="5">
        <f>TITRES_STAT!D278</f>
        <v>1.3202</v>
      </c>
      <c r="D275" s="5">
        <f>TITRES_STAT!E278</f>
        <v>2241</v>
      </c>
      <c r="E275" s="2">
        <f t="shared" si="16"/>
        <v>-331385</v>
      </c>
      <c r="F275" s="5" t="str">
        <f t="shared" si="19"/>
        <v>BULLISH</v>
      </c>
      <c r="G275" s="5" t="str">
        <f t="shared" si="18"/>
        <v>WEAK</v>
      </c>
      <c r="H275" s="5" t="str">
        <f t="shared" si="17"/>
        <v>CONFIRMED BULLISH</v>
      </c>
    </row>
    <row r="276" spans="1:8" ht="13.5" x14ac:dyDescent="0.25">
      <c r="A276" s="3">
        <f>TITRES_STAT!B279</f>
        <v>43174</v>
      </c>
      <c r="B276" s="5">
        <f>TITRES_STAT!C279</f>
        <v>2.9</v>
      </c>
      <c r="C276" s="5">
        <f>TITRES_STAT!D279</f>
        <v>1.3202</v>
      </c>
      <c r="D276" s="5">
        <f>TITRES_STAT!E279</f>
        <v>830</v>
      </c>
      <c r="E276" s="2">
        <f t="shared" si="16"/>
        <v>-331385</v>
      </c>
      <c r="F276" s="5" t="str">
        <f t="shared" si="19"/>
        <v>BULLISH</v>
      </c>
      <c r="G276" s="5" t="str">
        <f t="shared" si="18"/>
        <v>WEAK</v>
      </c>
      <c r="H276" s="5" t="str">
        <f t="shared" si="17"/>
        <v>CONFIRMED BULLISH</v>
      </c>
    </row>
    <row r="277" spans="1:8" ht="13.5" x14ac:dyDescent="0.25">
      <c r="A277" s="3">
        <f>TITRES_STAT!B280</f>
        <v>43175</v>
      </c>
      <c r="B277" s="5">
        <f>TITRES_STAT!C280</f>
        <v>2.85</v>
      </c>
      <c r="C277" s="5">
        <f>TITRES_STAT!D280</f>
        <v>1.2974000000000001</v>
      </c>
      <c r="D277" s="5">
        <f>TITRES_STAT!E280</f>
        <v>2588</v>
      </c>
      <c r="E277" s="2">
        <f t="shared" si="16"/>
        <v>-333973</v>
      </c>
      <c r="F277" s="5" t="str">
        <f t="shared" si="19"/>
        <v>BULLISH</v>
      </c>
      <c r="G277" s="5" t="str">
        <f t="shared" si="18"/>
        <v>WEAK</v>
      </c>
      <c r="H277" s="5" t="str">
        <f t="shared" si="17"/>
        <v>CONFIRMED BULLISH</v>
      </c>
    </row>
    <row r="278" spans="1:8" ht="13.5" x14ac:dyDescent="0.25">
      <c r="A278" s="3">
        <f>TITRES_STAT!B281</f>
        <v>43178</v>
      </c>
      <c r="B278" s="5">
        <f>TITRES_STAT!C281</f>
        <v>2.78</v>
      </c>
      <c r="C278" s="5">
        <f>TITRES_STAT!D281</f>
        <v>1.2656000000000001</v>
      </c>
      <c r="D278" s="5">
        <f>TITRES_STAT!E281</f>
        <v>2311</v>
      </c>
      <c r="E278" s="2">
        <f t="shared" si="16"/>
        <v>-336284</v>
      </c>
      <c r="F278" s="5" t="str">
        <f t="shared" si="19"/>
        <v>BULLISH</v>
      </c>
      <c r="G278" s="5" t="str">
        <f t="shared" si="18"/>
        <v>WEAK</v>
      </c>
      <c r="H278" s="5" t="str">
        <f t="shared" si="17"/>
        <v>BULLISH DIVERGENCE</v>
      </c>
    </row>
    <row r="279" spans="1:8" ht="13.5" x14ac:dyDescent="0.25">
      <c r="A279" s="3">
        <f>TITRES_STAT!B282</f>
        <v>43180</v>
      </c>
      <c r="B279" s="5">
        <f>TITRES_STAT!C282</f>
        <v>2.81</v>
      </c>
      <c r="C279" s="5">
        <f>TITRES_STAT!D282</f>
        <v>1.2791999999999999</v>
      </c>
      <c r="D279" s="5">
        <f>TITRES_STAT!E282</f>
        <v>510</v>
      </c>
      <c r="E279" s="2">
        <f t="shared" si="16"/>
        <v>-335774</v>
      </c>
      <c r="F279" s="5" t="str">
        <f t="shared" si="19"/>
        <v>BEARISH</v>
      </c>
      <c r="G279" s="5" t="str">
        <f t="shared" si="18"/>
        <v>STRONG</v>
      </c>
      <c r="H279" s="5" t="str">
        <f t="shared" si="17"/>
        <v>CONFIRMED BEARISH</v>
      </c>
    </row>
    <row r="280" spans="1:8" ht="13.5" x14ac:dyDescent="0.25">
      <c r="A280" s="3">
        <f>TITRES_STAT!B283</f>
        <v>43181</v>
      </c>
      <c r="B280" s="5">
        <f>TITRES_STAT!C283</f>
        <v>2.73</v>
      </c>
      <c r="C280" s="5">
        <f>TITRES_STAT!D283</f>
        <v>1.2427999999999999</v>
      </c>
      <c r="D280" s="5">
        <f>TITRES_STAT!E283</f>
        <v>4528</v>
      </c>
      <c r="E280" s="2">
        <f t="shared" si="16"/>
        <v>-340302</v>
      </c>
      <c r="F280" s="5" t="str">
        <f t="shared" si="19"/>
        <v>BEARISH</v>
      </c>
      <c r="G280" s="5" t="str">
        <f t="shared" si="18"/>
        <v>STRONG</v>
      </c>
      <c r="H280" s="5" t="str">
        <f t="shared" si="17"/>
        <v>CONFIRMED BEARISH</v>
      </c>
    </row>
    <row r="281" spans="1:8" ht="13.5" x14ac:dyDescent="0.25">
      <c r="A281" s="3">
        <f>TITRES_STAT!B284</f>
        <v>43182</v>
      </c>
      <c r="B281" s="5">
        <f>TITRES_STAT!C284</f>
        <v>2.8</v>
      </c>
      <c r="C281" s="5">
        <f>TITRES_STAT!D284</f>
        <v>1.2746999999999999</v>
      </c>
      <c r="D281" s="5">
        <f>TITRES_STAT!E284</f>
        <v>2625</v>
      </c>
      <c r="E281" s="2">
        <f t="shared" si="16"/>
        <v>-337677</v>
      </c>
      <c r="F281" s="5" t="str">
        <f t="shared" si="19"/>
        <v>BEARISH</v>
      </c>
      <c r="G281" s="5" t="str">
        <f t="shared" si="18"/>
        <v>NEUTRAL</v>
      </c>
      <c r="H281" s="5" t="str">
        <f t="shared" si="17"/>
        <v>CONFIRMED BEARISH</v>
      </c>
    </row>
    <row r="282" spans="1:8" ht="13.5" x14ac:dyDescent="0.25">
      <c r="A282" s="3">
        <f>TITRES_STAT!B285</f>
        <v>43185</v>
      </c>
      <c r="B282" s="5">
        <f>TITRES_STAT!C285</f>
        <v>2.81</v>
      </c>
      <c r="C282" s="5">
        <f>TITRES_STAT!D285</f>
        <v>1.2791999999999999</v>
      </c>
      <c r="D282" s="5">
        <f>TITRES_STAT!E285</f>
        <v>2299</v>
      </c>
      <c r="E282" s="2">
        <f t="shared" si="16"/>
        <v>-335378</v>
      </c>
      <c r="F282" s="5" t="str">
        <f t="shared" si="19"/>
        <v>BEARISH</v>
      </c>
      <c r="G282" s="5" t="str">
        <f t="shared" si="18"/>
        <v>NEUTRAL</v>
      </c>
      <c r="H282" s="5" t="str">
        <f t="shared" si="17"/>
        <v>CONFIRMED BEARISH</v>
      </c>
    </row>
    <row r="283" spans="1:8" ht="13.5" x14ac:dyDescent="0.25">
      <c r="A283" s="3">
        <f>TITRES_STAT!B286</f>
        <v>43186</v>
      </c>
      <c r="B283" s="5">
        <f>TITRES_STAT!C286</f>
        <v>2.78</v>
      </c>
      <c r="C283" s="5">
        <f>TITRES_STAT!D286</f>
        <v>1.2656000000000001</v>
      </c>
      <c r="D283" s="5">
        <f>TITRES_STAT!E286</f>
        <v>950</v>
      </c>
      <c r="E283" s="2">
        <f t="shared" si="16"/>
        <v>-336328</v>
      </c>
      <c r="F283" s="5" t="str">
        <f t="shared" si="19"/>
        <v>BEARISH</v>
      </c>
      <c r="G283" s="5" t="str">
        <f t="shared" si="18"/>
        <v>NEUTRAL</v>
      </c>
      <c r="H283" s="5" t="str">
        <f t="shared" si="17"/>
        <v>NEUTRAL</v>
      </c>
    </row>
    <row r="284" spans="1:8" ht="13.5" x14ac:dyDescent="0.25">
      <c r="A284" s="3">
        <f>TITRES_STAT!B287</f>
        <v>43187</v>
      </c>
      <c r="B284" s="5">
        <f>TITRES_STAT!C287</f>
        <v>2.77</v>
      </c>
      <c r="C284" s="5">
        <f>TITRES_STAT!D287</f>
        <v>1.2609999999999999</v>
      </c>
      <c r="D284" s="5">
        <f>TITRES_STAT!E287</f>
        <v>4377</v>
      </c>
      <c r="E284" s="2">
        <f t="shared" si="16"/>
        <v>-340705</v>
      </c>
      <c r="F284" s="5" t="str">
        <f t="shared" si="19"/>
        <v>BEARISH</v>
      </c>
      <c r="G284" s="5" t="str">
        <f t="shared" si="18"/>
        <v>NEUTRAL</v>
      </c>
      <c r="H284" s="5" t="str">
        <f t="shared" si="17"/>
        <v>CONFIRMED BEARISH</v>
      </c>
    </row>
    <row r="285" spans="1:8" ht="13.5" x14ac:dyDescent="0.25">
      <c r="A285" s="3">
        <f>TITRES_STAT!B288</f>
        <v>43188</v>
      </c>
      <c r="B285" s="5">
        <f>TITRES_STAT!C288</f>
        <v>2.77</v>
      </c>
      <c r="C285" s="5">
        <f>TITRES_STAT!D288</f>
        <v>1.2609999999999999</v>
      </c>
      <c r="D285" s="5">
        <f>TITRES_STAT!E288</f>
        <v>485</v>
      </c>
      <c r="E285" s="2">
        <f t="shared" si="16"/>
        <v>-340705</v>
      </c>
      <c r="F285" s="5" t="str">
        <f t="shared" si="19"/>
        <v>BEARISH</v>
      </c>
      <c r="G285" s="5" t="str">
        <f t="shared" si="18"/>
        <v>NEUTRAL</v>
      </c>
      <c r="H285" s="5" t="str">
        <f t="shared" si="17"/>
        <v>BEARISH DIVERGENCE</v>
      </c>
    </row>
    <row r="286" spans="1:8" ht="13.5" x14ac:dyDescent="0.25">
      <c r="A286" s="3">
        <f>TITRES_STAT!B289</f>
        <v>43189</v>
      </c>
      <c r="B286" s="5">
        <f>TITRES_STAT!C289</f>
        <v>2.77</v>
      </c>
      <c r="C286" s="5">
        <f>TITRES_STAT!D289</f>
        <v>1.2609999999999999</v>
      </c>
      <c r="D286" s="5">
        <f>TITRES_STAT!E289</f>
        <v>3973</v>
      </c>
      <c r="E286" s="2">
        <f t="shared" si="16"/>
        <v>-340705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CONFIRMED BEARISH</v>
      </c>
    </row>
    <row r="287" spans="1:8" ht="13.5" x14ac:dyDescent="0.25">
      <c r="A287" s="3">
        <f>TITRES_STAT!B290</f>
        <v>43192</v>
      </c>
      <c r="B287" s="5">
        <f>TITRES_STAT!C290</f>
        <v>2.75</v>
      </c>
      <c r="C287" s="5">
        <f>TITRES_STAT!D290</f>
        <v>1.2519</v>
      </c>
      <c r="D287" s="5">
        <f>TITRES_STAT!E290</f>
        <v>106</v>
      </c>
      <c r="E287" s="2">
        <f t="shared" si="16"/>
        <v>-340811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CONFIRMED BEARISH</v>
      </c>
    </row>
    <row r="288" spans="1:8" ht="13.5" x14ac:dyDescent="0.25">
      <c r="A288" s="3">
        <f>TITRES_STAT!B291</f>
        <v>43193</v>
      </c>
      <c r="B288" s="5">
        <f>TITRES_STAT!C291</f>
        <v>2.75</v>
      </c>
      <c r="C288" s="5">
        <f>TITRES_STAT!D291</f>
        <v>1.2519</v>
      </c>
      <c r="D288" s="5">
        <f>TITRES_STAT!E291</f>
        <v>723</v>
      </c>
      <c r="E288" s="2">
        <f t="shared" si="16"/>
        <v>-340811</v>
      </c>
      <c r="F288" s="5" t="str">
        <f t="shared" si="19"/>
        <v>BEARISH</v>
      </c>
      <c r="G288" s="5" t="str">
        <f t="shared" si="18"/>
        <v>NEUTRAL</v>
      </c>
      <c r="H288" s="5" t="str">
        <f t="shared" si="17"/>
        <v>CONFIRMED BEARISH</v>
      </c>
    </row>
    <row r="289" spans="1:8" ht="13.5" x14ac:dyDescent="0.25">
      <c r="A289" s="3">
        <f>TITRES_STAT!B292</f>
        <v>43194</v>
      </c>
      <c r="B289" s="5">
        <f>TITRES_STAT!C292</f>
        <v>2.75</v>
      </c>
      <c r="C289" s="5">
        <f>TITRES_STAT!D292</f>
        <v>1.2519</v>
      </c>
      <c r="D289" s="5">
        <f>TITRES_STAT!E292</f>
        <v>0</v>
      </c>
      <c r="E289" s="2">
        <f t="shared" si="16"/>
        <v>-340811</v>
      </c>
      <c r="F289" s="5" t="str">
        <f t="shared" si="19"/>
        <v>BEARISH</v>
      </c>
      <c r="G289" s="5" t="str">
        <f t="shared" si="18"/>
        <v>NEUTRAL</v>
      </c>
      <c r="H289" s="5" t="str">
        <f t="shared" si="17"/>
        <v>CONFIRMED BEARISH</v>
      </c>
    </row>
    <row r="290" spans="1:8" ht="13.5" x14ac:dyDescent="0.25">
      <c r="A290" s="3">
        <f>TITRES_STAT!B293</f>
        <v>43195</v>
      </c>
      <c r="B290" s="5">
        <f>TITRES_STAT!C293</f>
        <v>2.74</v>
      </c>
      <c r="C290" s="5">
        <f>TITRES_STAT!D293</f>
        <v>1.2473000000000001</v>
      </c>
      <c r="D290" s="5">
        <f>TITRES_STAT!E293</f>
        <v>917</v>
      </c>
      <c r="E290" s="2">
        <f t="shared" si="16"/>
        <v>-341728</v>
      </c>
      <c r="F290" s="5" t="str">
        <f t="shared" si="19"/>
        <v>BEARISH</v>
      </c>
      <c r="G290" s="5" t="str">
        <f t="shared" si="18"/>
        <v>NEUTRAL</v>
      </c>
      <c r="H290" s="5" t="str">
        <f t="shared" si="17"/>
        <v>CONFIRMED BEARISH</v>
      </c>
    </row>
    <row r="291" spans="1:8" ht="13.5" x14ac:dyDescent="0.25">
      <c r="A291" s="3">
        <f>TITRES_STAT!B294</f>
        <v>43196</v>
      </c>
      <c r="B291" s="5">
        <f>TITRES_STAT!C294</f>
        <v>2.74</v>
      </c>
      <c r="C291" s="5">
        <f>TITRES_STAT!D294</f>
        <v>1.2473000000000001</v>
      </c>
      <c r="D291" s="5">
        <f>TITRES_STAT!E294</f>
        <v>724</v>
      </c>
      <c r="E291" s="2">
        <f t="shared" si="16"/>
        <v>-341728</v>
      </c>
      <c r="F291" s="5" t="str">
        <f t="shared" si="19"/>
        <v>BEARISH</v>
      </c>
      <c r="G291" s="5" t="str">
        <f t="shared" si="18"/>
        <v>NEUTRAL</v>
      </c>
      <c r="H291" s="5" t="str">
        <f t="shared" si="17"/>
        <v>CONFIRMED BEARISH</v>
      </c>
    </row>
    <row r="292" spans="1:8" ht="13.5" x14ac:dyDescent="0.25">
      <c r="A292" s="3">
        <f>TITRES_STAT!B295</f>
        <v>43200</v>
      </c>
      <c r="B292" s="5">
        <f>TITRES_STAT!C295</f>
        <v>2.66</v>
      </c>
      <c r="C292" s="5">
        <f>TITRES_STAT!D295</f>
        <v>1.2109000000000001</v>
      </c>
      <c r="D292" s="5">
        <f>TITRES_STAT!E295</f>
        <v>334</v>
      </c>
      <c r="E292" s="2">
        <f t="shared" si="16"/>
        <v>-342062</v>
      </c>
      <c r="F292" s="5" t="str">
        <f t="shared" si="19"/>
        <v>BEARISH</v>
      </c>
      <c r="G292" s="5" t="str">
        <f t="shared" si="18"/>
        <v>NEUTRAL</v>
      </c>
      <c r="H292" s="5" t="str">
        <f t="shared" si="17"/>
        <v>CONFIRMED BEARISH</v>
      </c>
    </row>
    <row r="293" spans="1:8" ht="13.5" x14ac:dyDescent="0.25">
      <c r="A293" s="3">
        <f>TITRES_STAT!B296</f>
        <v>43201</v>
      </c>
      <c r="B293" s="5">
        <f>TITRES_STAT!C296</f>
        <v>2.73</v>
      </c>
      <c r="C293" s="5">
        <f>TITRES_STAT!D296</f>
        <v>1.2427999999999999</v>
      </c>
      <c r="D293" s="5">
        <f>TITRES_STAT!E296</f>
        <v>10</v>
      </c>
      <c r="E293" s="2">
        <f t="shared" si="16"/>
        <v>-342052</v>
      </c>
      <c r="F293" s="5" t="str">
        <f t="shared" si="19"/>
        <v>BEARISH</v>
      </c>
      <c r="G293" s="5" t="str">
        <f t="shared" si="18"/>
        <v>NEUTRAL</v>
      </c>
      <c r="H293" s="5" t="str">
        <f t="shared" si="17"/>
        <v>CONFIRMED BEARISH</v>
      </c>
    </row>
    <row r="294" spans="1:8" ht="13.5" x14ac:dyDescent="0.25">
      <c r="A294" s="3">
        <f>TITRES_STAT!B297</f>
        <v>43202</v>
      </c>
      <c r="B294" s="5">
        <f>TITRES_STAT!C297</f>
        <v>2.73</v>
      </c>
      <c r="C294" s="5">
        <f>TITRES_STAT!D297</f>
        <v>1.2427999999999999</v>
      </c>
      <c r="D294" s="5">
        <f>TITRES_STAT!E297</f>
        <v>730</v>
      </c>
      <c r="E294" s="2">
        <f t="shared" si="16"/>
        <v>-342052</v>
      </c>
      <c r="F294" s="5" t="str">
        <f t="shared" si="19"/>
        <v>BEARISH</v>
      </c>
      <c r="G294" s="5" t="str">
        <f t="shared" si="18"/>
        <v>NEUTRAL</v>
      </c>
      <c r="H294" s="5" t="str">
        <f t="shared" si="17"/>
        <v>CONFIRMED BEARISH</v>
      </c>
    </row>
    <row r="295" spans="1:8" ht="13.5" x14ac:dyDescent="0.25">
      <c r="A295" s="3">
        <f>TITRES_STAT!B298</f>
        <v>43203</v>
      </c>
      <c r="B295" s="5">
        <f>TITRES_STAT!C298</f>
        <v>2.73</v>
      </c>
      <c r="C295" s="5">
        <f>TITRES_STAT!D298</f>
        <v>1.2427999999999999</v>
      </c>
      <c r="D295" s="5">
        <f>TITRES_STAT!E298</f>
        <v>6230</v>
      </c>
      <c r="E295" s="2">
        <f t="shared" si="16"/>
        <v>-342052</v>
      </c>
      <c r="F295" s="5" t="str">
        <f t="shared" si="19"/>
        <v>BEARISH</v>
      </c>
      <c r="G295" s="5" t="str">
        <f t="shared" si="18"/>
        <v>NEUTRAL</v>
      </c>
      <c r="H295" s="5" t="str">
        <f t="shared" si="17"/>
        <v>CONFIRMED BEARISH</v>
      </c>
    </row>
    <row r="296" spans="1:8" ht="13.5" x14ac:dyDescent="0.25">
      <c r="A296" s="3">
        <f>TITRES_STAT!B299</f>
        <v>43206</v>
      </c>
      <c r="B296" s="5">
        <f>TITRES_STAT!C299</f>
        <v>2.65</v>
      </c>
      <c r="C296" s="5">
        <f>TITRES_STAT!D299</f>
        <v>1.2063999999999999</v>
      </c>
      <c r="D296" s="5">
        <f>TITRES_STAT!E299</f>
        <v>1520</v>
      </c>
      <c r="E296" s="2">
        <f t="shared" si="16"/>
        <v>-343572</v>
      </c>
      <c r="F296" s="5" t="str">
        <f t="shared" si="19"/>
        <v>BEARISH</v>
      </c>
      <c r="G296" s="5" t="str">
        <f t="shared" si="18"/>
        <v>NEUTRAL</v>
      </c>
      <c r="H296" s="5" t="str">
        <f t="shared" si="17"/>
        <v>CONFIRMED BEARISH</v>
      </c>
    </row>
    <row r="297" spans="1:8" ht="13.5" x14ac:dyDescent="0.25">
      <c r="A297" s="3">
        <f>TITRES_STAT!B300</f>
        <v>43207</v>
      </c>
      <c r="B297" s="5">
        <f>TITRES_STAT!C300</f>
        <v>2.65</v>
      </c>
      <c r="C297" s="5">
        <f>TITRES_STAT!D300</f>
        <v>1.2063999999999999</v>
      </c>
      <c r="D297" s="5">
        <f>TITRES_STAT!E300</f>
        <v>992</v>
      </c>
      <c r="E297" s="2">
        <f t="shared" si="16"/>
        <v>-343572</v>
      </c>
      <c r="F297" s="5" t="str">
        <f t="shared" si="19"/>
        <v>BEARISH</v>
      </c>
      <c r="G297" s="5" t="str">
        <f t="shared" si="18"/>
        <v>NEUTRAL</v>
      </c>
      <c r="H297" s="5" t="str">
        <f t="shared" si="17"/>
        <v>CONFIRMED BEARISH</v>
      </c>
    </row>
    <row r="298" spans="1:8" ht="13.5" x14ac:dyDescent="0.25">
      <c r="A298" s="3">
        <f>TITRES_STAT!B301</f>
        <v>43208</v>
      </c>
      <c r="B298" s="5">
        <f>TITRES_STAT!C301</f>
        <v>2.6</v>
      </c>
      <c r="C298" s="5">
        <f>TITRES_STAT!D301</f>
        <v>1.1836</v>
      </c>
      <c r="D298" s="5">
        <f>TITRES_STAT!E301</f>
        <v>615</v>
      </c>
      <c r="E298" s="2">
        <f t="shared" si="16"/>
        <v>-344187</v>
      </c>
      <c r="F298" s="5" t="str">
        <f t="shared" si="19"/>
        <v>BEARISH</v>
      </c>
      <c r="G298" s="5" t="str">
        <f t="shared" si="18"/>
        <v>NEUTRAL</v>
      </c>
      <c r="H298" s="5" t="str">
        <f t="shared" si="17"/>
        <v>CONFIRMED BEARISH</v>
      </c>
    </row>
    <row r="299" spans="1:8" ht="13.5" x14ac:dyDescent="0.25">
      <c r="A299" s="3">
        <f>TITRES_STAT!B302</f>
        <v>43209</v>
      </c>
      <c r="B299" s="5">
        <f>TITRES_STAT!C302</f>
        <v>2.57</v>
      </c>
      <c r="C299" s="5">
        <f>TITRES_STAT!D302</f>
        <v>1.17</v>
      </c>
      <c r="D299" s="5">
        <f>TITRES_STAT!E302</f>
        <v>840</v>
      </c>
      <c r="E299" s="2">
        <f t="shared" si="16"/>
        <v>-345027</v>
      </c>
      <c r="F299" s="5" t="str">
        <f t="shared" si="19"/>
        <v>BEARISH</v>
      </c>
      <c r="G299" s="5" t="str">
        <f t="shared" si="18"/>
        <v>NEUTRAL</v>
      </c>
      <c r="H299" s="5" t="str">
        <f t="shared" si="17"/>
        <v>CONFIRMED BEARISH</v>
      </c>
    </row>
    <row r="300" spans="1:8" ht="13.5" x14ac:dyDescent="0.25">
      <c r="A300" s="3">
        <f>TITRES_STAT!B303</f>
        <v>43210</v>
      </c>
      <c r="B300" s="5">
        <f>TITRES_STAT!C303</f>
        <v>2.52</v>
      </c>
      <c r="C300" s="5">
        <f>TITRES_STAT!D303</f>
        <v>1.1472</v>
      </c>
      <c r="D300" s="5">
        <f>TITRES_STAT!E303</f>
        <v>8189</v>
      </c>
      <c r="E300" s="2">
        <f t="shared" si="16"/>
        <v>-353216</v>
      </c>
      <c r="F300" s="5" t="str">
        <f t="shared" si="19"/>
        <v>BEARISH</v>
      </c>
      <c r="G300" s="5" t="str">
        <f t="shared" si="18"/>
        <v>STRONG</v>
      </c>
      <c r="H300" s="5" t="str">
        <f t="shared" si="17"/>
        <v>CONFIRMED BEARISH</v>
      </c>
    </row>
    <row r="301" spans="1:8" ht="13.5" x14ac:dyDescent="0.25">
      <c r="A301" s="3">
        <f>TITRES_STAT!B304</f>
        <v>43213</v>
      </c>
      <c r="B301" s="5">
        <f>TITRES_STAT!C304</f>
        <v>2.66</v>
      </c>
      <c r="C301" s="5">
        <f>TITRES_STAT!D304</f>
        <v>1.2109000000000001</v>
      </c>
      <c r="D301" s="5">
        <f>TITRES_STAT!E304</f>
        <v>7605</v>
      </c>
      <c r="E301" s="2">
        <f t="shared" si="16"/>
        <v>-345611</v>
      </c>
      <c r="F301" s="5" t="str">
        <f t="shared" si="19"/>
        <v>BEARISH</v>
      </c>
      <c r="G301" s="5" t="str">
        <f t="shared" si="18"/>
        <v>NEUTRAL</v>
      </c>
      <c r="H301" s="5" t="str">
        <f t="shared" si="17"/>
        <v>BEARISH DIVERGENCE</v>
      </c>
    </row>
    <row r="302" spans="1:8" ht="13.5" x14ac:dyDescent="0.25">
      <c r="A302" s="3">
        <f>TITRES_STAT!B305</f>
        <v>43214</v>
      </c>
      <c r="B302" s="5">
        <f>TITRES_STAT!C305</f>
        <v>2.71</v>
      </c>
      <c r="C302" s="5">
        <f>TITRES_STAT!D305</f>
        <v>1.2337</v>
      </c>
      <c r="D302" s="5">
        <f>TITRES_STAT!E305</f>
        <v>7000</v>
      </c>
      <c r="E302" s="2">
        <f t="shared" si="16"/>
        <v>-338611</v>
      </c>
      <c r="F302" s="5" t="str">
        <f t="shared" si="19"/>
        <v>BULLISH</v>
      </c>
      <c r="G302" s="5" t="str">
        <f t="shared" si="18"/>
        <v>NEUTRAL</v>
      </c>
      <c r="H302" s="5" t="str">
        <f t="shared" si="17"/>
        <v>CONFIRMED BULLISH</v>
      </c>
    </row>
    <row r="303" spans="1:8" ht="13.5" x14ac:dyDescent="0.25">
      <c r="A303" s="3">
        <f>TITRES_STAT!B306</f>
        <v>43215</v>
      </c>
      <c r="B303" s="5">
        <f>TITRES_STAT!C306</f>
        <v>2.69</v>
      </c>
      <c r="C303" s="5">
        <f>TITRES_STAT!D306</f>
        <v>1.2245999999999999</v>
      </c>
      <c r="D303" s="5">
        <f>TITRES_STAT!E306</f>
        <v>1918</v>
      </c>
      <c r="E303" s="2">
        <f t="shared" si="16"/>
        <v>-340529</v>
      </c>
      <c r="F303" s="5" t="str">
        <f t="shared" si="19"/>
        <v>BULLISH</v>
      </c>
      <c r="G303" s="5" t="str">
        <f t="shared" si="18"/>
        <v>NEUTRAL</v>
      </c>
      <c r="H303" s="5" t="str">
        <f t="shared" si="17"/>
        <v>CONFIRMED BULLISH</v>
      </c>
    </row>
    <row r="304" spans="1:8" ht="13.5" x14ac:dyDescent="0.25">
      <c r="A304" s="3">
        <f>TITRES_STAT!B307</f>
        <v>43216</v>
      </c>
      <c r="B304" s="5">
        <f>TITRES_STAT!C307</f>
        <v>2.63</v>
      </c>
      <c r="C304" s="5">
        <f>TITRES_STAT!D307</f>
        <v>1.1973</v>
      </c>
      <c r="D304" s="5">
        <f>TITRES_STAT!E307</f>
        <v>4375</v>
      </c>
      <c r="E304" s="2">
        <f t="shared" si="16"/>
        <v>-344904</v>
      </c>
      <c r="F304" s="5" t="str">
        <f t="shared" si="19"/>
        <v>BULLISH</v>
      </c>
      <c r="G304" s="5" t="str">
        <f t="shared" si="18"/>
        <v>NEUTRAL</v>
      </c>
      <c r="H304" s="5" t="str">
        <f t="shared" si="17"/>
        <v>CONFIRMED BULLISH</v>
      </c>
    </row>
    <row r="305" spans="1:8" ht="13.5" x14ac:dyDescent="0.25">
      <c r="A305" s="3">
        <f>TITRES_STAT!B308</f>
        <v>43217</v>
      </c>
      <c r="B305" s="5">
        <f>TITRES_STAT!C308</f>
        <v>2.62</v>
      </c>
      <c r="C305" s="5">
        <f>TITRES_STAT!D308</f>
        <v>1.1927000000000001</v>
      </c>
      <c r="D305" s="5">
        <f>TITRES_STAT!E308</f>
        <v>547</v>
      </c>
      <c r="E305" s="2">
        <f t="shared" si="16"/>
        <v>-345451</v>
      </c>
      <c r="F305" s="5" t="str">
        <f t="shared" si="19"/>
        <v>BULLISH</v>
      </c>
      <c r="G305" s="5" t="str">
        <f t="shared" si="18"/>
        <v>WEAK</v>
      </c>
      <c r="H305" s="5" t="str">
        <f t="shared" si="17"/>
        <v>CONFIRMED BULLISH</v>
      </c>
    </row>
    <row r="306" spans="1:8" ht="13.5" x14ac:dyDescent="0.25">
      <c r="A306" s="3">
        <f>TITRES_STAT!B309</f>
        <v>43220</v>
      </c>
      <c r="B306" s="5">
        <f>TITRES_STAT!C309</f>
        <v>2.58</v>
      </c>
      <c r="C306" s="5">
        <f>TITRES_STAT!D309</f>
        <v>1.1745000000000001</v>
      </c>
      <c r="D306" s="5">
        <f>TITRES_STAT!E309</f>
        <v>3022</v>
      </c>
      <c r="E306" s="2">
        <f t="shared" si="16"/>
        <v>-348473</v>
      </c>
      <c r="F306" s="5" t="str">
        <f t="shared" si="19"/>
        <v>BEARISH</v>
      </c>
      <c r="G306" s="5" t="str">
        <f t="shared" si="18"/>
        <v>NEUTRAL</v>
      </c>
      <c r="H306" s="5" t="str">
        <f t="shared" si="17"/>
        <v>CONFIRMED BEARISH</v>
      </c>
    </row>
    <row r="307" spans="1:8" ht="13.5" x14ac:dyDescent="0.25">
      <c r="A307" s="3">
        <f>TITRES_STAT!B310</f>
        <v>43222</v>
      </c>
      <c r="B307" s="5">
        <f>TITRES_STAT!C310</f>
        <v>2.5299999999999998</v>
      </c>
      <c r="C307" s="5">
        <f>TITRES_STAT!D310</f>
        <v>1.1516999999999999</v>
      </c>
      <c r="D307" s="5">
        <f>TITRES_STAT!E310</f>
        <v>685</v>
      </c>
      <c r="E307" s="2">
        <f t="shared" si="16"/>
        <v>-349158</v>
      </c>
      <c r="F307" s="5" t="str">
        <f t="shared" si="19"/>
        <v>BEARISH</v>
      </c>
      <c r="G307" s="5" t="str">
        <f t="shared" si="18"/>
        <v>STRONG</v>
      </c>
      <c r="H307" s="5" t="str">
        <f t="shared" si="17"/>
        <v>CONFIRMED BEARISH</v>
      </c>
    </row>
    <row r="308" spans="1:8" ht="13.5" x14ac:dyDescent="0.25">
      <c r="A308" s="3">
        <f>TITRES_STAT!B311</f>
        <v>43223</v>
      </c>
      <c r="B308" s="5">
        <f>TITRES_STAT!C311</f>
        <v>2.5</v>
      </c>
      <c r="C308" s="5">
        <f>TITRES_STAT!D311</f>
        <v>1.1380999999999999</v>
      </c>
      <c r="D308" s="5">
        <f>TITRES_STAT!E311</f>
        <v>3490</v>
      </c>
      <c r="E308" s="2">
        <f t="shared" si="16"/>
        <v>-352648</v>
      </c>
      <c r="F308" s="5" t="str">
        <f t="shared" si="19"/>
        <v>BEARISH</v>
      </c>
      <c r="G308" s="5" t="str">
        <f t="shared" si="18"/>
        <v>STRONG</v>
      </c>
      <c r="H308" s="5" t="str">
        <f t="shared" si="17"/>
        <v>CONFIRMED BEARISH</v>
      </c>
    </row>
    <row r="309" spans="1:8" ht="13.5" x14ac:dyDescent="0.25">
      <c r="A309" s="3">
        <f>TITRES_STAT!B312</f>
        <v>43224</v>
      </c>
      <c r="B309" s="5">
        <f>TITRES_STAT!C312</f>
        <v>2.41</v>
      </c>
      <c r="C309" s="5">
        <f>TITRES_STAT!D312</f>
        <v>1.0971</v>
      </c>
      <c r="D309" s="5">
        <f>TITRES_STAT!E312</f>
        <v>40426</v>
      </c>
      <c r="E309" s="2">
        <f t="shared" si="16"/>
        <v>-393074</v>
      </c>
      <c r="F309" s="5" t="str">
        <f t="shared" si="19"/>
        <v>BEARISH</v>
      </c>
      <c r="G309" s="5" t="str">
        <f t="shared" si="18"/>
        <v>STRONG</v>
      </c>
      <c r="H309" s="5" t="str">
        <f t="shared" si="17"/>
        <v>CONFIRMED BEARISH</v>
      </c>
    </row>
    <row r="310" spans="1:8" ht="13.5" x14ac:dyDescent="0.25">
      <c r="A310" s="3">
        <f>TITRES_STAT!B313</f>
        <v>43227</v>
      </c>
      <c r="B310" s="5">
        <f>TITRES_STAT!C313</f>
        <v>2.5499999999999998</v>
      </c>
      <c r="C310" s="5">
        <f>TITRES_STAT!D313</f>
        <v>1.1608000000000001</v>
      </c>
      <c r="D310" s="5">
        <f>TITRES_STAT!E313</f>
        <v>170168</v>
      </c>
      <c r="E310" s="2">
        <f t="shared" si="16"/>
        <v>-222906</v>
      </c>
      <c r="F310" s="5" t="str">
        <f t="shared" si="19"/>
        <v>BULLISH</v>
      </c>
      <c r="G310" s="5" t="str">
        <f t="shared" si="18"/>
        <v>WEAK</v>
      </c>
      <c r="H310" s="5" t="str">
        <f t="shared" si="17"/>
        <v>BULLISH DIVERGENCE</v>
      </c>
    </row>
    <row r="311" spans="1:8" ht="13.5" x14ac:dyDescent="0.25">
      <c r="A311" s="3">
        <f>TITRES_STAT!B314</f>
        <v>43228</v>
      </c>
      <c r="B311" s="5">
        <f>TITRES_STAT!C314</f>
        <v>2.63</v>
      </c>
      <c r="C311" s="5">
        <f>TITRES_STAT!D314</f>
        <v>1.1973</v>
      </c>
      <c r="D311" s="5">
        <f>TITRES_STAT!E314</f>
        <v>47767</v>
      </c>
      <c r="E311" s="2">
        <f t="shared" si="16"/>
        <v>-175139</v>
      </c>
      <c r="F311" s="5" t="str">
        <f t="shared" si="19"/>
        <v>BULLISH</v>
      </c>
      <c r="G311" s="5" t="str">
        <f t="shared" si="18"/>
        <v>WEAK</v>
      </c>
      <c r="H311" s="5" t="str">
        <f t="shared" si="17"/>
        <v>CONFIRMED BULLISH</v>
      </c>
    </row>
    <row r="312" spans="1:8" ht="13.5" x14ac:dyDescent="0.25">
      <c r="A312" s="3">
        <f>TITRES_STAT!B315</f>
        <v>43229</v>
      </c>
      <c r="B312" s="5">
        <f>TITRES_STAT!C315</f>
        <v>2.57</v>
      </c>
      <c r="C312" s="5">
        <f>TITRES_STAT!D315</f>
        <v>1.17</v>
      </c>
      <c r="D312" s="5">
        <f>TITRES_STAT!E315</f>
        <v>27240</v>
      </c>
      <c r="E312" s="2">
        <f t="shared" si="16"/>
        <v>-202379</v>
      </c>
      <c r="F312" s="5" t="str">
        <f t="shared" si="19"/>
        <v>BULLISH</v>
      </c>
      <c r="G312" s="5" t="str">
        <f t="shared" si="18"/>
        <v>WEAK</v>
      </c>
      <c r="H312" s="5" t="str">
        <f t="shared" si="17"/>
        <v>CONFIRMED BULLISH</v>
      </c>
    </row>
    <row r="313" spans="1:8" ht="13.5" x14ac:dyDescent="0.25">
      <c r="A313" s="3">
        <f>TITRES_STAT!B316</f>
        <v>43230</v>
      </c>
      <c r="B313" s="5">
        <f>TITRES_STAT!C316</f>
        <v>2.61</v>
      </c>
      <c r="C313" s="5">
        <f>TITRES_STAT!D316</f>
        <v>1.1881999999999999</v>
      </c>
      <c r="D313" s="5">
        <f>TITRES_STAT!E316</f>
        <v>33910</v>
      </c>
      <c r="E313" s="2">
        <f t="shared" si="16"/>
        <v>-168469</v>
      </c>
      <c r="F313" s="5" t="str">
        <f t="shared" si="19"/>
        <v>BULLISH</v>
      </c>
      <c r="G313" s="5" t="str">
        <f t="shared" si="18"/>
        <v>WEAK</v>
      </c>
      <c r="H313" s="5" t="str">
        <f t="shared" si="17"/>
        <v>CONFIRMED BULLISH</v>
      </c>
    </row>
    <row r="314" spans="1:8" ht="13.5" x14ac:dyDescent="0.25">
      <c r="A314" s="3">
        <f>TITRES_STAT!B317</f>
        <v>43231</v>
      </c>
      <c r="B314" s="5">
        <f>TITRES_STAT!C317</f>
        <v>2.6</v>
      </c>
      <c r="C314" s="5">
        <f>TITRES_STAT!D317</f>
        <v>1.1836</v>
      </c>
      <c r="D314" s="5">
        <f>TITRES_STAT!E317</f>
        <v>20525</v>
      </c>
      <c r="E314" s="2">
        <f t="shared" si="16"/>
        <v>-188994</v>
      </c>
      <c r="F314" s="5" t="str">
        <f t="shared" si="19"/>
        <v>BULLISH</v>
      </c>
      <c r="G314" s="5" t="str">
        <f t="shared" si="18"/>
        <v>WEAK</v>
      </c>
      <c r="H314" s="5" t="str">
        <f t="shared" si="17"/>
        <v>CONFIRMED BULLISH</v>
      </c>
    </row>
    <row r="315" spans="1:8" ht="13.5" x14ac:dyDescent="0.25">
      <c r="A315" s="3">
        <f>TITRES_STAT!B318</f>
        <v>43234</v>
      </c>
      <c r="B315" s="5">
        <f>TITRES_STAT!C318</f>
        <v>2.58</v>
      </c>
      <c r="C315" s="5">
        <f>TITRES_STAT!D318</f>
        <v>1.1745000000000001</v>
      </c>
      <c r="D315" s="5">
        <f>TITRES_STAT!E318</f>
        <v>21684</v>
      </c>
      <c r="E315" s="2">
        <f t="shared" si="16"/>
        <v>-210678</v>
      </c>
      <c r="F315" s="5" t="str">
        <f t="shared" si="19"/>
        <v>BULLISH</v>
      </c>
      <c r="G315" s="5" t="str">
        <f t="shared" si="18"/>
        <v>WEAK</v>
      </c>
      <c r="H315" s="5" t="str">
        <f t="shared" si="17"/>
        <v>CONFIRMED BULLISH</v>
      </c>
    </row>
    <row r="316" spans="1:8" ht="13.5" x14ac:dyDescent="0.25">
      <c r="A316" s="3">
        <f>TITRES_STAT!B319</f>
        <v>43235</v>
      </c>
      <c r="B316" s="5">
        <f>TITRES_STAT!C319</f>
        <v>2.73</v>
      </c>
      <c r="C316" s="5">
        <f>TITRES_STAT!D319</f>
        <v>1.2427999999999999</v>
      </c>
      <c r="D316" s="5">
        <f>TITRES_STAT!E319</f>
        <v>27854</v>
      </c>
      <c r="E316" s="2">
        <f t="shared" si="16"/>
        <v>-182824</v>
      </c>
      <c r="F316" s="5" t="str">
        <f t="shared" si="19"/>
        <v>BEARISH</v>
      </c>
      <c r="G316" s="5" t="str">
        <f t="shared" si="18"/>
        <v>STRONG</v>
      </c>
      <c r="H316" s="5" t="str">
        <f t="shared" si="17"/>
        <v>BEARISH DIVERGENCE</v>
      </c>
    </row>
    <row r="317" spans="1:8" ht="13.5" x14ac:dyDescent="0.25">
      <c r="A317" s="3">
        <f>TITRES_STAT!B320</f>
        <v>43236</v>
      </c>
      <c r="B317" s="5">
        <f>TITRES_STAT!C320</f>
        <v>2.8</v>
      </c>
      <c r="C317" s="5">
        <f>TITRES_STAT!D320</f>
        <v>1.2746999999999999</v>
      </c>
      <c r="D317" s="5">
        <f>TITRES_STAT!E320</f>
        <v>22153</v>
      </c>
      <c r="E317" s="2">
        <f t="shared" si="16"/>
        <v>-160671</v>
      </c>
      <c r="F317" s="5" t="str">
        <f t="shared" si="19"/>
        <v>BULLISH</v>
      </c>
      <c r="G317" s="5" t="str">
        <f t="shared" si="18"/>
        <v>WEAK</v>
      </c>
      <c r="H317" s="5" t="str">
        <f t="shared" si="17"/>
        <v>CONFIRMED BULLISH</v>
      </c>
    </row>
    <row r="318" spans="1:8" ht="13.5" x14ac:dyDescent="0.25">
      <c r="A318" s="3">
        <f>TITRES_STAT!B321</f>
        <v>43237</v>
      </c>
      <c r="B318" s="5">
        <f>TITRES_STAT!C321</f>
        <v>2.83</v>
      </c>
      <c r="C318" s="5">
        <f>TITRES_STAT!D321</f>
        <v>1.2883</v>
      </c>
      <c r="D318" s="5">
        <f>TITRES_STAT!E321</f>
        <v>8998</v>
      </c>
      <c r="E318" s="2">
        <f t="shared" si="16"/>
        <v>-151673</v>
      </c>
      <c r="F318" s="5" t="str">
        <f t="shared" si="19"/>
        <v>BULLISH</v>
      </c>
      <c r="G318" s="5" t="str">
        <f t="shared" si="18"/>
        <v>WEAK</v>
      </c>
      <c r="H318" s="5" t="str">
        <f t="shared" si="17"/>
        <v>CONFIRMED BULLISH</v>
      </c>
    </row>
    <row r="319" spans="1:8" ht="13.5" x14ac:dyDescent="0.25">
      <c r="A319" s="3">
        <f>TITRES_STAT!B322</f>
        <v>43238</v>
      </c>
      <c r="B319" s="5">
        <f>TITRES_STAT!C322</f>
        <v>2.8</v>
      </c>
      <c r="C319" s="5">
        <f>TITRES_STAT!D322</f>
        <v>1.2746999999999999</v>
      </c>
      <c r="D319" s="5">
        <f>TITRES_STAT!E322</f>
        <v>2602</v>
      </c>
      <c r="E319" s="2">
        <f t="shared" si="16"/>
        <v>-154275</v>
      </c>
      <c r="F319" s="5" t="str">
        <f t="shared" si="19"/>
        <v>BULLISH</v>
      </c>
      <c r="G319" s="5" t="str">
        <f t="shared" si="18"/>
        <v>WEAK</v>
      </c>
      <c r="H319" s="5" t="str">
        <f t="shared" si="17"/>
        <v>CONFIRMED BULLISH</v>
      </c>
    </row>
    <row r="320" spans="1:8" ht="13.5" x14ac:dyDescent="0.25">
      <c r="A320" s="3">
        <f>TITRES_STAT!B323</f>
        <v>43241</v>
      </c>
      <c r="B320" s="5">
        <f>TITRES_STAT!C323</f>
        <v>2.75</v>
      </c>
      <c r="C320" s="5">
        <f>TITRES_STAT!D323</f>
        <v>1.2519</v>
      </c>
      <c r="D320" s="5">
        <f>TITRES_STAT!E323</f>
        <v>5386</v>
      </c>
      <c r="E320" s="2">
        <f t="shared" si="16"/>
        <v>-159661</v>
      </c>
      <c r="F320" s="5" t="str">
        <f t="shared" si="19"/>
        <v>BULLISH</v>
      </c>
      <c r="G320" s="5" t="str">
        <f t="shared" si="18"/>
        <v>WEAK</v>
      </c>
      <c r="H320" s="5" t="str">
        <f t="shared" si="17"/>
        <v>CONFIRMED BULLISH</v>
      </c>
    </row>
    <row r="321" spans="1:8" ht="13.5" x14ac:dyDescent="0.25">
      <c r="A321" s="3">
        <f>TITRES_STAT!B324</f>
        <v>43242</v>
      </c>
      <c r="B321" s="5">
        <f>TITRES_STAT!C324</f>
        <v>2.82</v>
      </c>
      <c r="C321" s="5">
        <f>TITRES_STAT!D324</f>
        <v>1.2838000000000001</v>
      </c>
      <c r="D321" s="5">
        <f>TITRES_STAT!E324</f>
        <v>12132</v>
      </c>
      <c r="E321" s="2">
        <f t="shared" si="16"/>
        <v>-147529</v>
      </c>
      <c r="F321" s="5" t="str">
        <f t="shared" si="19"/>
        <v>BULLISH</v>
      </c>
      <c r="G321" s="5" t="str">
        <f t="shared" si="18"/>
        <v>WEAK</v>
      </c>
      <c r="H321" s="5" t="str">
        <f t="shared" si="17"/>
        <v>CONFIRMED BULLISH</v>
      </c>
    </row>
    <row r="322" spans="1:8" ht="13.5" x14ac:dyDescent="0.25">
      <c r="A322" s="3">
        <f>TITRES_STAT!B325</f>
        <v>43243</v>
      </c>
      <c r="B322" s="5">
        <f>TITRES_STAT!C325</f>
        <v>2.9</v>
      </c>
      <c r="C322" s="5">
        <f>TITRES_STAT!D325</f>
        <v>1.3202</v>
      </c>
      <c r="D322" s="5">
        <f>TITRES_STAT!E325</f>
        <v>13767</v>
      </c>
      <c r="E322" s="2">
        <f t="shared" si="16"/>
        <v>-133762</v>
      </c>
      <c r="F322" s="5" t="str">
        <f t="shared" si="19"/>
        <v>BULLISH</v>
      </c>
      <c r="G322" s="5" t="str">
        <f t="shared" si="18"/>
        <v>WEAK</v>
      </c>
      <c r="H322" s="5" t="str">
        <f t="shared" si="17"/>
        <v>CONFIRMED BULLISH</v>
      </c>
    </row>
    <row r="323" spans="1:8" ht="13.5" x14ac:dyDescent="0.25">
      <c r="A323" s="3">
        <f>TITRES_STAT!B326</f>
        <v>43244</v>
      </c>
      <c r="B323" s="5">
        <f>TITRES_STAT!C326</f>
        <v>2.97</v>
      </c>
      <c r="C323" s="5">
        <f>TITRES_STAT!D326</f>
        <v>1.3520000000000001</v>
      </c>
      <c r="D323" s="5">
        <f>TITRES_STAT!E326</f>
        <v>32038</v>
      </c>
      <c r="E323" s="2">
        <f t="shared" si="16"/>
        <v>-101724</v>
      </c>
      <c r="F323" s="5" t="str">
        <f t="shared" si="19"/>
        <v>BULLISH</v>
      </c>
      <c r="G323" s="5" t="str">
        <f t="shared" si="18"/>
        <v>WEAK</v>
      </c>
      <c r="H323" s="5" t="str">
        <f t="shared" si="17"/>
        <v>CONFIRMED BULLISH</v>
      </c>
    </row>
    <row r="324" spans="1:8" ht="13.5" x14ac:dyDescent="0.25">
      <c r="A324" s="3">
        <f>TITRES_STAT!B327</f>
        <v>43245</v>
      </c>
      <c r="B324" s="5">
        <f>TITRES_STAT!C327</f>
        <v>3</v>
      </c>
      <c r="C324" s="5">
        <f>TITRES_STAT!D327</f>
        <v>1.3656999999999999</v>
      </c>
      <c r="D324" s="5">
        <f>TITRES_STAT!E327</f>
        <v>20831</v>
      </c>
      <c r="E324" s="2">
        <f t="shared" ref="E324:E387" si="20">IF(B324&gt;B323, E323+D324, IF(B324&lt;B323, E323-D324, E323))</f>
        <v>-80893</v>
      </c>
      <c r="F324" s="5" t="str">
        <f t="shared" si="19"/>
        <v>BULLISH</v>
      </c>
      <c r="G324" s="5" t="str">
        <f t="shared" si="18"/>
        <v>WEAK</v>
      </c>
      <c r="H324" s="5" t="str">
        <f t="shared" si="17"/>
        <v>CONFIRMED BULLISH</v>
      </c>
    </row>
    <row r="325" spans="1:8" ht="13.5" x14ac:dyDescent="0.25">
      <c r="A325" s="3">
        <f>TITRES_STAT!B328</f>
        <v>43248</v>
      </c>
      <c r="B325" s="5">
        <f>TITRES_STAT!C328</f>
        <v>3</v>
      </c>
      <c r="C325" s="5">
        <f>TITRES_STAT!D328</f>
        <v>1.3656999999999999</v>
      </c>
      <c r="D325" s="5">
        <f>TITRES_STAT!E328</f>
        <v>27994</v>
      </c>
      <c r="E325" s="2">
        <f t="shared" si="20"/>
        <v>-80893</v>
      </c>
      <c r="F325" s="5" t="str">
        <f t="shared" si="19"/>
        <v>BULLISH</v>
      </c>
      <c r="G325" s="5" t="str">
        <f t="shared" si="18"/>
        <v>WEAK</v>
      </c>
      <c r="H325" s="5" t="str">
        <f t="shared" si="17"/>
        <v>CONFIRMED BULLISH</v>
      </c>
    </row>
    <row r="326" spans="1:8" ht="13.5" x14ac:dyDescent="0.25">
      <c r="A326" s="3">
        <f>TITRES_STAT!B329</f>
        <v>43249</v>
      </c>
      <c r="B326" s="5">
        <f>TITRES_STAT!C329</f>
        <v>2.98</v>
      </c>
      <c r="C326" s="5">
        <f>TITRES_STAT!D329</f>
        <v>1.3566</v>
      </c>
      <c r="D326" s="5">
        <f>TITRES_STAT!E329</f>
        <v>11060</v>
      </c>
      <c r="E326" s="2">
        <f t="shared" si="20"/>
        <v>-91953</v>
      </c>
      <c r="F326" s="5" t="str">
        <f t="shared" si="19"/>
        <v>BULLISH</v>
      </c>
      <c r="G326" s="5" t="str">
        <f t="shared" si="18"/>
        <v>WEAK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43250</v>
      </c>
      <c r="B327" s="5">
        <f>TITRES_STAT!C330</f>
        <v>2.96</v>
      </c>
      <c r="C327" s="5">
        <f>TITRES_STAT!D330</f>
        <v>1.3474999999999999</v>
      </c>
      <c r="D327" s="5">
        <f>TITRES_STAT!E330</f>
        <v>10818</v>
      </c>
      <c r="E327" s="2">
        <f t="shared" si="20"/>
        <v>-102771</v>
      </c>
      <c r="F327" s="5" t="str">
        <f t="shared" si="19"/>
        <v>BULLISH</v>
      </c>
      <c r="G327" s="5" t="str">
        <f t="shared" ref="G327:G390" si="22">IF((E327-E322)/E322 &gt; 0.02, "STRONG",
 IF((E327-E322)/E322 &lt; -0.02, "WEAK", "NEUTRAL"))</f>
        <v>WEAK</v>
      </c>
      <c r="H327" s="5" t="str">
        <f t="shared" si="21"/>
        <v>CONFIRMED BULLISH</v>
      </c>
    </row>
    <row r="328" spans="1:8" ht="13.5" x14ac:dyDescent="0.25">
      <c r="A328" s="3">
        <f>TITRES_STAT!B331</f>
        <v>43251</v>
      </c>
      <c r="B328" s="5">
        <f>TITRES_STAT!C331</f>
        <v>2.95</v>
      </c>
      <c r="C328" s="5">
        <f>TITRES_STAT!D331</f>
        <v>1.3429</v>
      </c>
      <c r="D328" s="5">
        <f>TITRES_STAT!E331</f>
        <v>23852</v>
      </c>
      <c r="E328" s="2">
        <f t="shared" si="20"/>
        <v>-126623</v>
      </c>
      <c r="F328" s="5" t="str">
        <f t="shared" ref="F328:F391" si="23">IF(E328&gt;E323,"BULLISH",IF(E328&lt;E323,"BEARISH","NEUTRAL"))</f>
        <v>BEARISH</v>
      </c>
      <c r="G328" s="5" t="str">
        <f t="shared" si="22"/>
        <v>STRONG</v>
      </c>
      <c r="H328" s="5" t="str">
        <f t="shared" si="21"/>
        <v>CONFIRMED BEARISH</v>
      </c>
    </row>
    <row r="329" spans="1:8" ht="13.5" x14ac:dyDescent="0.25">
      <c r="A329" s="3">
        <f>TITRES_STAT!B332</f>
        <v>43252</v>
      </c>
      <c r="B329" s="5">
        <f>TITRES_STAT!C332</f>
        <v>2.92</v>
      </c>
      <c r="C329" s="5">
        <f>TITRES_STAT!D332</f>
        <v>1.3292999999999999</v>
      </c>
      <c r="D329" s="5">
        <f>TITRES_STAT!E332</f>
        <v>4044</v>
      </c>
      <c r="E329" s="2">
        <f t="shared" si="20"/>
        <v>-130667</v>
      </c>
      <c r="F329" s="5" t="str">
        <f t="shared" si="23"/>
        <v>BEARISH</v>
      </c>
      <c r="G329" s="5" t="str">
        <f t="shared" si="22"/>
        <v>STRONG</v>
      </c>
      <c r="H329" s="5" t="str">
        <f t="shared" si="21"/>
        <v>CONFIRMED BEARISH</v>
      </c>
    </row>
    <row r="330" spans="1:8" ht="13.5" x14ac:dyDescent="0.25">
      <c r="A330" s="3">
        <f>TITRES_STAT!B333</f>
        <v>43255</v>
      </c>
      <c r="B330" s="5">
        <f>TITRES_STAT!C333</f>
        <v>2.93</v>
      </c>
      <c r="C330" s="5">
        <f>TITRES_STAT!D333</f>
        <v>1.3338000000000001</v>
      </c>
      <c r="D330" s="5">
        <f>TITRES_STAT!E333</f>
        <v>7230</v>
      </c>
      <c r="E330" s="2">
        <f t="shared" si="20"/>
        <v>-123437</v>
      </c>
      <c r="F330" s="5" t="str">
        <f t="shared" si="23"/>
        <v>BEARISH</v>
      </c>
      <c r="G330" s="5" t="str">
        <f t="shared" si="22"/>
        <v>STRONG</v>
      </c>
      <c r="H330" s="5" t="str">
        <f t="shared" si="21"/>
        <v>CONFIRMED BEARISH</v>
      </c>
    </row>
    <row r="331" spans="1:8" ht="13.5" x14ac:dyDescent="0.25">
      <c r="A331" s="3">
        <f>TITRES_STAT!B334</f>
        <v>43256</v>
      </c>
      <c r="B331" s="5">
        <f>TITRES_STAT!C334</f>
        <v>2.94</v>
      </c>
      <c r="C331" s="5">
        <f>TITRES_STAT!D334</f>
        <v>1.3384</v>
      </c>
      <c r="D331" s="5">
        <f>TITRES_STAT!E334</f>
        <v>8523</v>
      </c>
      <c r="E331" s="2">
        <f t="shared" si="20"/>
        <v>-114914</v>
      </c>
      <c r="F331" s="5" t="str">
        <f t="shared" si="23"/>
        <v>BEARISH</v>
      </c>
      <c r="G331" s="5" t="str">
        <f t="shared" si="22"/>
        <v>STRONG</v>
      </c>
      <c r="H331" s="5" t="str">
        <f t="shared" si="21"/>
        <v>CONFIRMED BEARISH</v>
      </c>
    </row>
    <row r="332" spans="1:8" ht="13.5" x14ac:dyDescent="0.25">
      <c r="A332" s="3">
        <f>TITRES_STAT!B335</f>
        <v>43257</v>
      </c>
      <c r="B332" s="5">
        <f>TITRES_STAT!C335</f>
        <v>2.95</v>
      </c>
      <c r="C332" s="5">
        <f>TITRES_STAT!D335</f>
        <v>1.3429</v>
      </c>
      <c r="D332" s="5">
        <f>TITRES_STAT!E335</f>
        <v>2539</v>
      </c>
      <c r="E332" s="2">
        <f t="shared" si="20"/>
        <v>-112375</v>
      </c>
      <c r="F332" s="5" t="str">
        <f t="shared" si="23"/>
        <v>BEARISH</v>
      </c>
      <c r="G332" s="5" t="str">
        <f t="shared" si="22"/>
        <v>STRONG</v>
      </c>
      <c r="H332" s="5" t="str">
        <f t="shared" si="21"/>
        <v>CONFIRMED BEARISH</v>
      </c>
    </row>
    <row r="333" spans="1:8" ht="13.5" x14ac:dyDescent="0.25">
      <c r="A333" s="3">
        <f>TITRES_STAT!B336</f>
        <v>43258</v>
      </c>
      <c r="B333" s="5">
        <f>TITRES_STAT!C336</f>
        <v>2.93</v>
      </c>
      <c r="C333" s="5">
        <f>TITRES_STAT!D336</f>
        <v>1.3338000000000001</v>
      </c>
      <c r="D333" s="5">
        <f>TITRES_STAT!E336</f>
        <v>8944</v>
      </c>
      <c r="E333" s="2">
        <f t="shared" si="20"/>
        <v>-121319</v>
      </c>
      <c r="F333" s="5" t="str">
        <f t="shared" si="23"/>
        <v>BULLISH</v>
      </c>
      <c r="G333" s="5" t="str">
        <f t="shared" si="22"/>
        <v>WEAK</v>
      </c>
      <c r="H333" s="5" t="str">
        <f t="shared" si="21"/>
        <v>BULLISH DIVERGENCE</v>
      </c>
    </row>
    <row r="334" spans="1:8" ht="13.5" x14ac:dyDescent="0.25">
      <c r="A334" s="3">
        <f>TITRES_STAT!B337</f>
        <v>43259</v>
      </c>
      <c r="B334" s="5">
        <f>TITRES_STAT!C337</f>
        <v>2.91</v>
      </c>
      <c r="C334" s="5">
        <f>TITRES_STAT!D337</f>
        <v>1.3247</v>
      </c>
      <c r="D334" s="5">
        <f>TITRES_STAT!E337</f>
        <v>10375</v>
      </c>
      <c r="E334" s="2">
        <f t="shared" si="20"/>
        <v>-131694</v>
      </c>
      <c r="F334" s="5" t="str">
        <f t="shared" si="23"/>
        <v>BEARISH</v>
      </c>
      <c r="G334" s="5" t="str">
        <f t="shared" si="22"/>
        <v>NEUTRAL</v>
      </c>
      <c r="H334" s="5" t="str">
        <f t="shared" si="21"/>
        <v>CONFIRMED BEARISH</v>
      </c>
    </row>
    <row r="335" spans="1:8" ht="13.5" x14ac:dyDescent="0.25">
      <c r="A335" s="3">
        <f>TITRES_STAT!B338</f>
        <v>43262</v>
      </c>
      <c r="B335" s="5">
        <f>TITRES_STAT!C338</f>
        <v>2.9</v>
      </c>
      <c r="C335" s="5">
        <f>TITRES_STAT!D338</f>
        <v>1.3202</v>
      </c>
      <c r="D335" s="5">
        <f>TITRES_STAT!E338</f>
        <v>909</v>
      </c>
      <c r="E335" s="2">
        <f t="shared" si="20"/>
        <v>-132603</v>
      </c>
      <c r="F335" s="5" t="str">
        <f t="shared" si="23"/>
        <v>BEARISH</v>
      </c>
      <c r="G335" s="5" t="str">
        <f t="shared" si="22"/>
        <v>STRONG</v>
      </c>
      <c r="H335" s="5" t="str">
        <f t="shared" si="21"/>
        <v>CONFIRMED BEARISH</v>
      </c>
    </row>
    <row r="336" spans="1:8" ht="13.5" x14ac:dyDescent="0.25">
      <c r="A336" s="3">
        <f>TITRES_STAT!B339</f>
        <v>43263</v>
      </c>
      <c r="B336" s="5">
        <f>TITRES_STAT!C339</f>
        <v>2.9</v>
      </c>
      <c r="C336" s="5">
        <f>TITRES_STAT!D339</f>
        <v>1.3202</v>
      </c>
      <c r="D336" s="5">
        <f>TITRES_STAT!E339</f>
        <v>6960</v>
      </c>
      <c r="E336" s="2">
        <f t="shared" si="20"/>
        <v>-132603</v>
      </c>
      <c r="F336" s="5" t="str">
        <f t="shared" si="23"/>
        <v>BEARISH</v>
      </c>
      <c r="G336" s="5" t="str">
        <f t="shared" si="22"/>
        <v>STRONG</v>
      </c>
      <c r="H336" s="5" t="str">
        <f t="shared" si="21"/>
        <v>CONFIRMED BEARISH</v>
      </c>
    </row>
    <row r="337" spans="1:8" ht="13.5" x14ac:dyDescent="0.25">
      <c r="A337" s="3">
        <f>TITRES_STAT!B340</f>
        <v>43264</v>
      </c>
      <c r="B337" s="5">
        <f>TITRES_STAT!C340</f>
        <v>2.92</v>
      </c>
      <c r="C337" s="5">
        <f>TITRES_STAT!D340</f>
        <v>1.3292999999999999</v>
      </c>
      <c r="D337" s="5">
        <f>TITRES_STAT!E340</f>
        <v>24330</v>
      </c>
      <c r="E337" s="2">
        <f t="shared" si="20"/>
        <v>-108273</v>
      </c>
      <c r="F337" s="5" t="str">
        <f t="shared" si="23"/>
        <v>BULLISH</v>
      </c>
      <c r="G337" s="5" t="str">
        <f t="shared" si="22"/>
        <v>WEAK</v>
      </c>
      <c r="H337" s="5" t="str">
        <f t="shared" si="21"/>
        <v>BULLISH DIVERGENCE</v>
      </c>
    </row>
    <row r="338" spans="1:8" ht="13.5" x14ac:dyDescent="0.25">
      <c r="A338" s="3">
        <f>TITRES_STAT!B341</f>
        <v>43265</v>
      </c>
      <c r="B338" s="5">
        <f>TITRES_STAT!C341</f>
        <v>2.95</v>
      </c>
      <c r="C338" s="5">
        <f>TITRES_STAT!D341</f>
        <v>1.3429</v>
      </c>
      <c r="D338" s="5">
        <f>TITRES_STAT!E341</f>
        <v>780</v>
      </c>
      <c r="E338" s="2">
        <f t="shared" si="20"/>
        <v>-107493</v>
      </c>
      <c r="F338" s="5" t="str">
        <f t="shared" si="23"/>
        <v>BULLISH</v>
      </c>
      <c r="G338" s="5" t="str">
        <f t="shared" si="22"/>
        <v>WEAK</v>
      </c>
      <c r="H338" s="5" t="str">
        <f t="shared" si="21"/>
        <v>CONFIRMED BULLISH</v>
      </c>
    </row>
    <row r="339" spans="1:8" ht="13.5" x14ac:dyDescent="0.25">
      <c r="A339" s="3">
        <f>TITRES_STAT!B342</f>
        <v>43269</v>
      </c>
      <c r="B339" s="5">
        <f>TITRES_STAT!C342</f>
        <v>2.99</v>
      </c>
      <c r="C339" s="5">
        <f>TITRES_STAT!D342</f>
        <v>1.3611</v>
      </c>
      <c r="D339" s="5">
        <f>TITRES_STAT!E342</f>
        <v>1430</v>
      </c>
      <c r="E339" s="2">
        <f t="shared" si="20"/>
        <v>-106063</v>
      </c>
      <c r="F339" s="5" t="str">
        <f t="shared" si="23"/>
        <v>BULLISH</v>
      </c>
      <c r="G339" s="5" t="str">
        <f t="shared" si="22"/>
        <v>WEAK</v>
      </c>
      <c r="H339" s="5" t="str">
        <f t="shared" si="21"/>
        <v>CONFIRMED BULLISH</v>
      </c>
    </row>
    <row r="340" spans="1:8" ht="13.5" x14ac:dyDescent="0.25">
      <c r="A340" s="3">
        <f>TITRES_STAT!B343</f>
        <v>43270</v>
      </c>
      <c r="B340" s="5">
        <f>TITRES_STAT!C343</f>
        <v>2.98</v>
      </c>
      <c r="C340" s="5">
        <f>TITRES_STAT!D343</f>
        <v>1.3566</v>
      </c>
      <c r="D340" s="5">
        <f>TITRES_STAT!E343</f>
        <v>13596</v>
      </c>
      <c r="E340" s="2">
        <f t="shared" si="20"/>
        <v>-119659</v>
      </c>
      <c r="F340" s="5" t="str">
        <f t="shared" si="23"/>
        <v>BULLISH</v>
      </c>
      <c r="G340" s="5" t="str">
        <f t="shared" si="22"/>
        <v>WEAK</v>
      </c>
      <c r="H340" s="5" t="str">
        <f t="shared" si="21"/>
        <v>CONFIRMED BULLISH</v>
      </c>
    </row>
    <row r="341" spans="1:8" ht="13.5" x14ac:dyDescent="0.25">
      <c r="A341" s="3">
        <f>TITRES_STAT!B344</f>
        <v>43271</v>
      </c>
      <c r="B341" s="5">
        <f>TITRES_STAT!C344</f>
        <v>2.97</v>
      </c>
      <c r="C341" s="5">
        <f>TITRES_STAT!D344</f>
        <v>1.3520000000000001</v>
      </c>
      <c r="D341" s="5">
        <f>TITRES_STAT!E344</f>
        <v>17399</v>
      </c>
      <c r="E341" s="2">
        <f t="shared" si="20"/>
        <v>-137058</v>
      </c>
      <c r="F341" s="5" t="str">
        <f t="shared" si="23"/>
        <v>BEARISH</v>
      </c>
      <c r="G341" s="5" t="str">
        <f t="shared" si="22"/>
        <v>STRONG</v>
      </c>
      <c r="H341" s="5" t="str">
        <f t="shared" si="21"/>
        <v>BEARISH DIVERGENCE</v>
      </c>
    </row>
    <row r="342" spans="1:8" ht="13.5" x14ac:dyDescent="0.25">
      <c r="A342" s="3">
        <f>TITRES_STAT!B345</f>
        <v>43272</v>
      </c>
      <c r="B342" s="5">
        <f>TITRES_STAT!C345</f>
        <v>2.98</v>
      </c>
      <c r="C342" s="5">
        <f>TITRES_STAT!D345</f>
        <v>1.3566</v>
      </c>
      <c r="D342" s="5">
        <f>TITRES_STAT!E345</f>
        <v>9010</v>
      </c>
      <c r="E342" s="2">
        <f t="shared" si="20"/>
        <v>-128048</v>
      </c>
      <c r="F342" s="5" t="str">
        <f t="shared" si="23"/>
        <v>BEARISH</v>
      </c>
      <c r="G342" s="5" t="str">
        <f t="shared" si="22"/>
        <v>STRONG</v>
      </c>
      <c r="H342" s="5" t="str">
        <f t="shared" si="21"/>
        <v>BEARISH DIVERGENCE</v>
      </c>
    </row>
    <row r="343" spans="1:8" ht="13.5" x14ac:dyDescent="0.25">
      <c r="A343" s="3">
        <f>TITRES_STAT!B346</f>
        <v>43273</v>
      </c>
      <c r="B343" s="5">
        <f>TITRES_STAT!C346</f>
        <v>3.07</v>
      </c>
      <c r="C343" s="5">
        <f>TITRES_STAT!D346</f>
        <v>1.3976</v>
      </c>
      <c r="D343" s="5">
        <f>TITRES_STAT!E346</f>
        <v>7392</v>
      </c>
      <c r="E343" s="2">
        <f t="shared" si="20"/>
        <v>-120656</v>
      </c>
      <c r="F343" s="5" t="str">
        <f t="shared" si="23"/>
        <v>BEARISH</v>
      </c>
      <c r="G343" s="5" t="str">
        <f t="shared" si="22"/>
        <v>STRONG</v>
      </c>
      <c r="H343" s="5" t="str">
        <f t="shared" si="21"/>
        <v>BEARISH DIVERGENCE</v>
      </c>
    </row>
    <row r="344" spans="1:8" ht="13.5" x14ac:dyDescent="0.25">
      <c r="A344" s="3">
        <f>TITRES_STAT!B347</f>
        <v>43276</v>
      </c>
      <c r="B344" s="5">
        <f>TITRES_STAT!C347</f>
        <v>3.09</v>
      </c>
      <c r="C344" s="5">
        <f>TITRES_STAT!D347</f>
        <v>1.4067000000000001</v>
      </c>
      <c r="D344" s="5">
        <f>TITRES_STAT!E347</f>
        <v>1301</v>
      </c>
      <c r="E344" s="2">
        <f t="shared" si="20"/>
        <v>-119355</v>
      </c>
      <c r="F344" s="5" t="str">
        <f t="shared" si="23"/>
        <v>BEARISH</v>
      </c>
      <c r="G344" s="5" t="str">
        <f t="shared" si="22"/>
        <v>STRONG</v>
      </c>
      <c r="H344" s="5" t="str">
        <f t="shared" si="21"/>
        <v>BEARISH DIVERGENCE</v>
      </c>
    </row>
    <row r="345" spans="1:8" ht="13.5" x14ac:dyDescent="0.25">
      <c r="A345" s="3">
        <f>TITRES_STAT!B348</f>
        <v>43277</v>
      </c>
      <c r="B345" s="5">
        <f>TITRES_STAT!C348</f>
        <v>3.08</v>
      </c>
      <c r="C345" s="5">
        <f>TITRES_STAT!D348</f>
        <v>1.4020999999999999</v>
      </c>
      <c r="D345" s="5">
        <f>TITRES_STAT!E348</f>
        <v>4017</v>
      </c>
      <c r="E345" s="2">
        <f t="shared" si="20"/>
        <v>-123372</v>
      </c>
      <c r="F345" s="5" t="str">
        <f t="shared" si="23"/>
        <v>BEARISH</v>
      </c>
      <c r="G345" s="5" t="str">
        <f t="shared" si="22"/>
        <v>STRONG</v>
      </c>
      <c r="H345" s="5" t="str">
        <f t="shared" si="21"/>
        <v>BEARISH DIVERGENCE</v>
      </c>
    </row>
    <row r="346" spans="1:8" ht="13.5" x14ac:dyDescent="0.25">
      <c r="A346" s="3">
        <f>TITRES_STAT!B349</f>
        <v>43278</v>
      </c>
      <c r="B346" s="5">
        <f>TITRES_STAT!C349</f>
        <v>3.1</v>
      </c>
      <c r="C346" s="5">
        <f>TITRES_STAT!D349</f>
        <v>1.4112</v>
      </c>
      <c r="D346" s="5">
        <f>TITRES_STAT!E349</f>
        <v>5524</v>
      </c>
      <c r="E346" s="2">
        <f t="shared" si="20"/>
        <v>-117848</v>
      </c>
      <c r="F346" s="5" t="str">
        <f t="shared" si="23"/>
        <v>BULLISH</v>
      </c>
      <c r="G346" s="5" t="str">
        <f t="shared" si="22"/>
        <v>WEAK</v>
      </c>
      <c r="H346" s="5" t="str">
        <f t="shared" si="21"/>
        <v>CONFIRMED BULLISH</v>
      </c>
    </row>
    <row r="347" spans="1:8" ht="13.5" x14ac:dyDescent="0.25">
      <c r="A347" s="3">
        <f>TITRES_STAT!B350</f>
        <v>43279</v>
      </c>
      <c r="B347" s="5">
        <f>TITRES_STAT!C350</f>
        <v>3.18</v>
      </c>
      <c r="C347" s="5">
        <f>TITRES_STAT!D350</f>
        <v>1.4476</v>
      </c>
      <c r="D347" s="5">
        <f>TITRES_STAT!E350</f>
        <v>21093</v>
      </c>
      <c r="E347" s="2">
        <f t="shared" si="20"/>
        <v>-96755</v>
      </c>
      <c r="F347" s="5" t="str">
        <f t="shared" si="23"/>
        <v>BULLISH</v>
      </c>
      <c r="G347" s="5" t="str">
        <f t="shared" si="22"/>
        <v>WEAK</v>
      </c>
      <c r="H347" s="5" t="str">
        <f t="shared" si="21"/>
        <v>CONFIRMED BULLISH</v>
      </c>
    </row>
    <row r="348" spans="1:8" ht="13.5" x14ac:dyDescent="0.25">
      <c r="A348" s="3">
        <f>TITRES_STAT!B351</f>
        <v>43280</v>
      </c>
      <c r="B348" s="5">
        <f>TITRES_STAT!C351</f>
        <v>3.23</v>
      </c>
      <c r="C348" s="5">
        <f>TITRES_STAT!D351</f>
        <v>1.4703999999999999</v>
      </c>
      <c r="D348" s="5">
        <f>TITRES_STAT!E351</f>
        <v>21918</v>
      </c>
      <c r="E348" s="2">
        <f t="shared" si="20"/>
        <v>-74837</v>
      </c>
      <c r="F348" s="5" t="str">
        <f t="shared" si="23"/>
        <v>BULLISH</v>
      </c>
      <c r="G348" s="5" t="str">
        <f t="shared" si="22"/>
        <v>WEAK</v>
      </c>
      <c r="H348" s="5" t="str">
        <f t="shared" si="21"/>
        <v>CONFIRMED BULLISH</v>
      </c>
    </row>
    <row r="349" spans="1:8" ht="13.5" x14ac:dyDescent="0.25">
      <c r="A349" s="3">
        <f>TITRES_STAT!B352</f>
        <v>43283</v>
      </c>
      <c r="B349" s="5">
        <f>TITRES_STAT!C352</f>
        <v>3.29</v>
      </c>
      <c r="C349" s="5">
        <f>TITRES_STAT!D352</f>
        <v>1.4977</v>
      </c>
      <c r="D349" s="5">
        <f>TITRES_STAT!E352</f>
        <v>944</v>
      </c>
      <c r="E349" s="2">
        <f t="shared" si="20"/>
        <v>-73893</v>
      </c>
      <c r="F349" s="5" t="str">
        <f t="shared" si="23"/>
        <v>BULLISH</v>
      </c>
      <c r="G349" s="5" t="str">
        <f t="shared" si="22"/>
        <v>WEAK</v>
      </c>
      <c r="H349" s="5" t="str">
        <f t="shared" si="21"/>
        <v>CONFIRMED BULLISH</v>
      </c>
    </row>
    <row r="350" spans="1:8" ht="13.5" x14ac:dyDescent="0.25">
      <c r="A350" s="3">
        <f>TITRES_STAT!B353</f>
        <v>43284</v>
      </c>
      <c r="B350" s="5">
        <f>TITRES_STAT!C353</f>
        <v>3.36</v>
      </c>
      <c r="C350" s="5">
        <f>TITRES_STAT!D353</f>
        <v>1.5296000000000001</v>
      </c>
      <c r="D350" s="5">
        <f>TITRES_STAT!E353</f>
        <v>4416</v>
      </c>
      <c r="E350" s="2">
        <f t="shared" si="20"/>
        <v>-69477</v>
      </c>
      <c r="F350" s="5" t="str">
        <f t="shared" si="23"/>
        <v>BULLISH</v>
      </c>
      <c r="G350" s="5" t="str">
        <f t="shared" si="22"/>
        <v>WEAK</v>
      </c>
      <c r="H350" s="5" t="str">
        <f t="shared" si="21"/>
        <v>CONFIRMED BULLISH</v>
      </c>
    </row>
    <row r="351" spans="1:8" ht="13.5" x14ac:dyDescent="0.25">
      <c r="A351" s="3">
        <f>TITRES_STAT!B354</f>
        <v>43285</v>
      </c>
      <c r="B351" s="5">
        <f>TITRES_STAT!C354</f>
        <v>3.31</v>
      </c>
      <c r="C351" s="5">
        <f>TITRES_STAT!D354</f>
        <v>1.5067999999999999</v>
      </c>
      <c r="D351" s="5">
        <f>TITRES_STAT!E354</f>
        <v>4650</v>
      </c>
      <c r="E351" s="2">
        <f t="shared" si="20"/>
        <v>-74127</v>
      </c>
      <c r="F351" s="5" t="str">
        <f t="shared" si="23"/>
        <v>BULLISH</v>
      </c>
      <c r="G351" s="5" t="str">
        <f t="shared" si="22"/>
        <v>WEAK</v>
      </c>
      <c r="H351" s="5" t="str">
        <f t="shared" si="21"/>
        <v>CONFIRMED BULLISH</v>
      </c>
    </row>
    <row r="352" spans="1:8" ht="13.5" x14ac:dyDescent="0.25">
      <c r="A352" s="3">
        <f>TITRES_STAT!B355</f>
        <v>43286</v>
      </c>
      <c r="B352" s="5">
        <f>TITRES_STAT!C355</f>
        <v>3.24</v>
      </c>
      <c r="C352" s="5">
        <f>TITRES_STAT!D355</f>
        <v>1.4750000000000001</v>
      </c>
      <c r="D352" s="5">
        <f>TITRES_STAT!E355</f>
        <v>13065</v>
      </c>
      <c r="E352" s="2">
        <f t="shared" si="20"/>
        <v>-87192</v>
      </c>
      <c r="F352" s="5" t="str">
        <f t="shared" si="23"/>
        <v>BULLISH</v>
      </c>
      <c r="G352" s="5" t="str">
        <f t="shared" si="22"/>
        <v>WEAK</v>
      </c>
      <c r="H352" s="5" t="str">
        <f t="shared" si="21"/>
        <v>CONFIRMED BULLISH</v>
      </c>
    </row>
    <row r="353" spans="1:8" ht="13.5" x14ac:dyDescent="0.25">
      <c r="A353" s="3">
        <f>TITRES_STAT!B356</f>
        <v>43287</v>
      </c>
      <c r="B353" s="5">
        <f>TITRES_STAT!C356</f>
        <v>3.2</v>
      </c>
      <c r="C353" s="5">
        <f>TITRES_STAT!D356</f>
        <v>1.4567000000000001</v>
      </c>
      <c r="D353" s="5">
        <f>TITRES_STAT!E356</f>
        <v>9528</v>
      </c>
      <c r="E353" s="2">
        <f t="shared" si="20"/>
        <v>-96720</v>
      </c>
      <c r="F353" s="5" t="str">
        <f t="shared" si="23"/>
        <v>BEARISH</v>
      </c>
      <c r="G353" s="5" t="str">
        <f t="shared" si="22"/>
        <v>STRONG</v>
      </c>
      <c r="H353" s="5" t="str">
        <f t="shared" si="21"/>
        <v>CONFIRMED BEARISH</v>
      </c>
    </row>
    <row r="354" spans="1:8" ht="13.5" x14ac:dyDescent="0.25">
      <c r="A354" s="3">
        <f>TITRES_STAT!B357</f>
        <v>43290</v>
      </c>
      <c r="B354" s="5">
        <f>TITRES_STAT!C357</f>
        <v>3.24</v>
      </c>
      <c r="C354" s="5">
        <f>TITRES_STAT!D357</f>
        <v>1.4750000000000001</v>
      </c>
      <c r="D354" s="5">
        <f>TITRES_STAT!E357</f>
        <v>62</v>
      </c>
      <c r="E354" s="2">
        <f t="shared" si="20"/>
        <v>-96658</v>
      </c>
      <c r="F354" s="5" t="str">
        <f t="shared" si="23"/>
        <v>BEARISH</v>
      </c>
      <c r="G354" s="5" t="str">
        <f t="shared" si="22"/>
        <v>STRONG</v>
      </c>
      <c r="H354" s="5" t="str">
        <f t="shared" si="21"/>
        <v>CONFIRMED BEARISH</v>
      </c>
    </row>
    <row r="355" spans="1:8" ht="13.5" x14ac:dyDescent="0.25">
      <c r="A355" s="3">
        <f>TITRES_STAT!B358</f>
        <v>43291</v>
      </c>
      <c r="B355" s="5">
        <f>TITRES_STAT!C358</f>
        <v>3.2</v>
      </c>
      <c r="C355" s="5">
        <f>TITRES_STAT!D358</f>
        <v>1.4567000000000001</v>
      </c>
      <c r="D355" s="5">
        <f>TITRES_STAT!E358</f>
        <v>1182</v>
      </c>
      <c r="E355" s="2">
        <f t="shared" si="20"/>
        <v>-97840</v>
      </c>
      <c r="F355" s="5" t="str">
        <f t="shared" si="23"/>
        <v>BEARISH</v>
      </c>
      <c r="G355" s="5" t="str">
        <f t="shared" si="22"/>
        <v>STRONG</v>
      </c>
      <c r="H355" s="5" t="str">
        <f t="shared" si="21"/>
        <v>CONFIRMED BEARISH</v>
      </c>
    </row>
    <row r="356" spans="1:8" ht="13.5" x14ac:dyDescent="0.25">
      <c r="A356" s="3">
        <f>TITRES_STAT!B359</f>
        <v>43292</v>
      </c>
      <c r="B356" s="5">
        <f>TITRES_STAT!C359</f>
        <v>3.22</v>
      </c>
      <c r="C356" s="5">
        <f>TITRES_STAT!D359</f>
        <v>1.4659</v>
      </c>
      <c r="D356" s="5">
        <f>TITRES_STAT!E359</f>
        <v>9410</v>
      </c>
      <c r="E356" s="2">
        <f t="shared" si="20"/>
        <v>-88430</v>
      </c>
      <c r="F356" s="5" t="str">
        <f t="shared" si="23"/>
        <v>BEARISH</v>
      </c>
      <c r="G356" s="5" t="str">
        <f t="shared" si="22"/>
        <v>STRONG</v>
      </c>
      <c r="H356" s="5" t="str">
        <f t="shared" si="21"/>
        <v>CONFIRMED BEARISH</v>
      </c>
    </row>
    <row r="357" spans="1:8" ht="13.5" x14ac:dyDescent="0.25">
      <c r="A357" s="3">
        <f>TITRES_STAT!B360</f>
        <v>43293</v>
      </c>
      <c r="B357" s="5">
        <f>TITRES_STAT!C360</f>
        <v>3.27</v>
      </c>
      <c r="C357" s="5">
        <f>TITRES_STAT!D360</f>
        <v>1.4885999999999999</v>
      </c>
      <c r="D357" s="5">
        <f>TITRES_STAT!E360</f>
        <v>3835</v>
      </c>
      <c r="E357" s="2">
        <f t="shared" si="20"/>
        <v>-84595</v>
      </c>
      <c r="F357" s="5" t="str">
        <f t="shared" si="23"/>
        <v>BULLISH</v>
      </c>
      <c r="G357" s="5" t="str">
        <f t="shared" si="22"/>
        <v>WEAK</v>
      </c>
      <c r="H357" s="5" t="str">
        <f t="shared" si="21"/>
        <v>CONFIRMED BULLISH</v>
      </c>
    </row>
    <row r="358" spans="1:8" ht="13.5" x14ac:dyDescent="0.25">
      <c r="A358" s="3">
        <f>TITRES_STAT!B361</f>
        <v>43294</v>
      </c>
      <c r="B358" s="5">
        <f>TITRES_STAT!C361</f>
        <v>3.29</v>
      </c>
      <c r="C358" s="5">
        <f>TITRES_STAT!D361</f>
        <v>1.4977</v>
      </c>
      <c r="D358" s="5">
        <f>TITRES_STAT!E361</f>
        <v>14034</v>
      </c>
      <c r="E358" s="2">
        <f t="shared" si="20"/>
        <v>-70561</v>
      </c>
      <c r="F358" s="5" t="str">
        <f t="shared" si="23"/>
        <v>BULLISH</v>
      </c>
      <c r="G358" s="5" t="str">
        <f t="shared" si="22"/>
        <v>WEAK</v>
      </c>
      <c r="H358" s="5" t="str">
        <f t="shared" si="21"/>
        <v>CONFIRMED BULLISH</v>
      </c>
    </row>
    <row r="359" spans="1:8" ht="13.5" x14ac:dyDescent="0.25">
      <c r="A359" s="3">
        <f>TITRES_STAT!B362</f>
        <v>43297</v>
      </c>
      <c r="B359" s="5">
        <f>TITRES_STAT!C362</f>
        <v>3.29</v>
      </c>
      <c r="C359" s="5">
        <f>TITRES_STAT!D362</f>
        <v>1.4977</v>
      </c>
      <c r="D359" s="5">
        <f>TITRES_STAT!E362</f>
        <v>450</v>
      </c>
      <c r="E359" s="2">
        <f t="shared" si="20"/>
        <v>-70561</v>
      </c>
      <c r="F359" s="5" t="str">
        <f t="shared" si="23"/>
        <v>BULLISH</v>
      </c>
      <c r="G359" s="5" t="str">
        <f t="shared" si="22"/>
        <v>WEAK</v>
      </c>
      <c r="H359" s="5" t="str">
        <f t="shared" si="21"/>
        <v>CONFIRMED BULLISH</v>
      </c>
    </row>
    <row r="360" spans="1:8" ht="13.5" x14ac:dyDescent="0.25">
      <c r="A360" s="3">
        <f>TITRES_STAT!B363</f>
        <v>43298</v>
      </c>
      <c r="B360" s="5">
        <f>TITRES_STAT!C363</f>
        <v>3.23</v>
      </c>
      <c r="C360" s="5">
        <f>TITRES_STAT!D363</f>
        <v>1.4703999999999999</v>
      </c>
      <c r="D360" s="5">
        <f>TITRES_STAT!E363</f>
        <v>1699</v>
      </c>
      <c r="E360" s="2">
        <f t="shared" si="20"/>
        <v>-72260</v>
      </c>
      <c r="F360" s="5" t="str">
        <f t="shared" si="23"/>
        <v>BULLISH</v>
      </c>
      <c r="G360" s="5" t="str">
        <f t="shared" si="22"/>
        <v>WEAK</v>
      </c>
      <c r="H360" s="5" t="str">
        <f t="shared" si="21"/>
        <v>CONFIRMED BULLISH</v>
      </c>
    </row>
    <row r="361" spans="1:8" ht="13.5" x14ac:dyDescent="0.25">
      <c r="A361" s="3">
        <f>TITRES_STAT!B364</f>
        <v>43299</v>
      </c>
      <c r="B361" s="5">
        <f>TITRES_STAT!C364</f>
        <v>3.29</v>
      </c>
      <c r="C361" s="5">
        <f>TITRES_STAT!D364</f>
        <v>1.4977</v>
      </c>
      <c r="D361" s="5">
        <f>TITRES_STAT!E364</f>
        <v>89</v>
      </c>
      <c r="E361" s="2">
        <f t="shared" si="20"/>
        <v>-72171</v>
      </c>
      <c r="F361" s="5" t="str">
        <f t="shared" si="23"/>
        <v>BULLISH</v>
      </c>
      <c r="G361" s="5" t="str">
        <f t="shared" si="22"/>
        <v>WEAK</v>
      </c>
      <c r="H361" s="5" t="str">
        <f t="shared" si="21"/>
        <v>CONFIRMED BULLISH</v>
      </c>
    </row>
    <row r="362" spans="1:8" ht="13.5" x14ac:dyDescent="0.25">
      <c r="A362" s="3">
        <f>TITRES_STAT!B365</f>
        <v>43300</v>
      </c>
      <c r="B362" s="5">
        <f>TITRES_STAT!C365</f>
        <v>3.29</v>
      </c>
      <c r="C362" s="5">
        <f>TITRES_STAT!D365</f>
        <v>1.4977</v>
      </c>
      <c r="D362" s="5">
        <f>TITRES_STAT!E365</f>
        <v>9839</v>
      </c>
      <c r="E362" s="2">
        <f t="shared" si="20"/>
        <v>-72171</v>
      </c>
      <c r="F362" s="5" t="str">
        <f t="shared" si="23"/>
        <v>BULLISH</v>
      </c>
      <c r="G362" s="5" t="str">
        <f t="shared" si="22"/>
        <v>WEAK</v>
      </c>
      <c r="H362" s="5" t="str">
        <f t="shared" si="21"/>
        <v>CONFIRMED BULLISH</v>
      </c>
    </row>
    <row r="363" spans="1:8" ht="13.5" x14ac:dyDescent="0.25">
      <c r="A363" s="3">
        <f>TITRES_STAT!B366</f>
        <v>43301</v>
      </c>
      <c r="B363" s="5">
        <f>TITRES_STAT!C366</f>
        <v>3.26</v>
      </c>
      <c r="C363" s="5">
        <f>TITRES_STAT!D366</f>
        <v>1.4841</v>
      </c>
      <c r="D363" s="5">
        <f>TITRES_STAT!E366</f>
        <v>5849</v>
      </c>
      <c r="E363" s="2">
        <f t="shared" si="20"/>
        <v>-78020</v>
      </c>
      <c r="F363" s="5" t="str">
        <f t="shared" si="23"/>
        <v>BEARISH</v>
      </c>
      <c r="G363" s="5" t="str">
        <f t="shared" si="22"/>
        <v>STRONG</v>
      </c>
      <c r="H363" s="5" t="str">
        <f t="shared" si="21"/>
        <v>CONFIRMED BEARISH</v>
      </c>
    </row>
    <row r="364" spans="1:8" ht="13.5" x14ac:dyDescent="0.25">
      <c r="A364" s="3">
        <f>TITRES_STAT!B367</f>
        <v>43304</v>
      </c>
      <c r="B364" s="5">
        <f>TITRES_STAT!C367</f>
        <v>3.3</v>
      </c>
      <c r="C364" s="5">
        <f>TITRES_STAT!D367</f>
        <v>1.5023</v>
      </c>
      <c r="D364" s="5">
        <f>TITRES_STAT!E367</f>
        <v>1572</v>
      </c>
      <c r="E364" s="2">
        <f t="shared" si="20"/>
        <v>-76448</v>
      </c>
      <c r="F364" s="5" t="str">
        <f t="shared" si="23"/>
        <v>BEARISH</v>
      </c>
      <c r="G364" s="5" t="str">
        <f t="shared" si="22"/>
        <v>STRONG</v>
      </c>
      <c r="H364" s="5" t="str">
        <f t="shared" si="21"/>
        <v>BEARISH DIVERGENCE</v>
      </c>
    </row>
    <row r="365" spans="1:8" ht="13.5" x14ac:dyDescent="0.25">
      <c r="A365" s="3">
        <f>TITRES_STAT!B368</f>
        <v>43305</v>
      </c>
      <c r="B365" s="5">
        <f>TITRES_STAT!C368</f>
        <v>3.3</v>
      </c>
      <c r="C365" s="5">
        <f>TITRES_STAT!D368</f>
        <v>1.5023</v>
      </c>
      <c r="D365" s="5">
        <f>TITRES_STAT!E368</f>
        <v>35</v>
      </c>
      <c r="E365" s="2">
        <f t="shared" si="20"/>
        <v>-76448</v>
      </c>
      <c r="F365" s="5" t="str">
        <f t="shared" si="23"/>
        <v>BEARISH</v>
      </c>
      <c r="G365" s="5" t="str">
        <f t="shared" si="22"/>
        <v>STRONG</v>
      </c>
      <c r="H365" s="5" t="str">
        <f t="shared" si="21"/>
        <v>BEARISH DIVERGENCE</v>
      </c>
    </row>
    <row r="366" spans="1:8" ht="13.5" x14ac:dyDescent="0.25">
      <c r="A366" s="3">
        <f>TITRES_STAT!B369</f>
        <v>43307</v>
      </c>
      <c r="B366" s="5">
        <f>TITRES_STAT!C369</f>
        <v>3.3</v>
      </c>
      <c r="C366" s="5">
        <f>TITRES_STAT!D369</f>
        <v>1.5023</v>
      </c>
      <c r="D366" s="5">
        <f>TITRES_STAT!E369</f>
        <v>6582</v>
      </c>
      <c r="E366" s="2">
        <f t="shared" si="20"/>
        <v>-76448</v>
      </c>
      <c r="F366" s="5" t="str">
        <f t="shared" si="23"/>
        <v>BEARISH</v>
      </c>
      <c r="G366" s="5" t="str">
        <f t="shared" si="22"/>
        <v>STRONG</v>
      </c>
      <c r="H366" s="5" t="str">
        <f t="shared" si="21"/>
        <v>BEARISH DIVERGENCE</v>
      </c>
    </row>
    <row r="367" spans="1:8" ht="13.5" x14ac:dyDescent="0.25">
      <c r="A367" s="3">
        <f>TITRES_STAT!B370</f>
        <v>43308</v>
      </c>
      <c r="B367" s="5">
        <f>TITRES_STAT!C370</f>
        <v>3.3</v>
      </c>
      <c r="C367" s="5">
        <f>TITRES_STAT!D370</f>
        <v>1.5023</v>
      </c>
      <c r="D367" s="5">
        <f>TITRES_STAT!E370</f>
        <v>5820</v>
      </c>
      <c r="E367" s="2">
        <f t="shared" si="20"/>
        <v>-76448</v>
      </c>
      <c r="F367" s="5" t="str">
        <f t="shared" si="23"/>
        <v>BEARISH</v>
      </c>
      <c r="G367" s="5" t="str">
        <f t="shared" si="22"/>
        <v>STRONG</v>
      </c>
      <c r="H367" s="5" t="str">
        <f t="shared" si="21"/>
        <v>BEARISH DIVERGENCE</v>
      </c>
    </row>
    <row r="368" spans="1:8" ht="13.5" x14ac:dyDescent="0.25">
      <c r="A368" s="3">
        <f>TITRES_STAT!B371</f>
        <v>43311</v>
      </c>
      <c r="B368" s="5">
        <f>TITRES_STAT!C371</f>
        <v>3.29</v>
      </c>
      <c r="C368" s="5">
        <f>TITRES_STAT!D371</f>
        <v>1.4977</v>
      </c>
      <c r="D368" s="5">
        <f>TITRES_STAT!E371</f>
        <v>4596</v>
      </c>
      <c r="E368" s="2">
        <f t="shared" si="20"/>
        <v>-81044</v>
      </c>
      <c r="F368" s="5" t="str">
        <f t="shared" si="23"/>
        <v>BEARISH</v>
      </c>
      <c r="G368" s="5" t="str">
        <f t="shared" si="22"/>
        <v>STRONG</v>
      </c>
      <c r="H368" s="5" t="str">
        <f t="shared" si="21"/>
        <v>BEARISH DIVERGENCE</v>
      </c>
    </row>
    <row r="369" spans="1:8" ht="13.5" x14ac:dyDescent="0.25">
      <c r="A369" s="3">
        <f>TITRES_STAT!B372</f>
        <v>43312</v>
      </c>
      <c r="B369" s="5">
        <f>TITRES_STAT!C372</f>
        <v>3.28</v>
      </c>
      <c r="C369" s="5">
        <f>TITRES_STAT!D372</f>
        <v>1.4932000000000001</v>
      </c>
      <c r="D369" s="5">
        <f>TITRES_STAT!E372</f>
        <v>6250</v>
      </c>
      <c r="E369" s="2">
        <f t="shared" si="20"/>
        <v>-87294</v>
      </c>
      <c r="F369" s="5" t="str">
        <f t="shared" si="23"/>
        <v>BEARISH</v>
      </c>
      <c r="G369" s="5" t="str">
        <f t="shared" si="22"/>
        <v>STRONG</v>
      </c>
      <c r="H369" s="5" t="str">
        <f t="shared" si="21"/>
        <v>CONFIRMED BEARISH</v>
      </c>
    </row>
    <row r="370" spans="1:8" ht="13.5" x14ac:dyDescent="0.25">
      <c r="A370" s="3">
        <f>TITRES_STAT!B373</f>
        <v>43313</v>
      </c>
      <c r="B370" s="5">
        <f>TITRES_STAT!C373</f>
        <v>3.28</v>
      </c>
      <c r="C370" s="5">
        <f>TITRES_STAT!D373</f>
        <v>1.4932000000000001</v>
      </c>
      <c r="D370" s="5">
        <f>TITRES_STAT!E373</f>
        <v>304</v>
      </c>
      <c r="E370" s="2">
        <f t="shared" si="20"/>
        <v>-87294</v>
      </c>
      <c r="F370" s="5" t="str">
        <f t="shared" si="23"/>
        <v>BEARISH</v>
      </c>
      <c r="G370" s="5" t="str">
        <f t="shared" si="22"/>
        <v>STRONG</v>
      </c>
      <c r="H370" s="5" t="str">
        <f t="shared" si="21"/>
        <v>CONFIRMED BEARISH</v>
      </c>
    </row>
    <row r="371" spans="1:8" ht="13.5" x14ac:dyDescent="0.25">
      <c r="A371" s="3">
        <f>TITRES_STAT!B374</f>
        <v>43314</v>
      </c>
      <c r="B371" s="5">
        <f>TITRES_STAT!C374</f>
        <v>3.23</v>
      </c>
      <c r="C371" s="5">
        <f>TITRES_STAT!D374</f>
        <v>1.4703999999999999</v>
      </c>
      <c r="D371" s="5">
        <f>TITRES_STAT!E374</f>
        <v>23809</v>
      </c>
      <c r="E371" s="2">
        <f t="shared" si="20"/>
        <v>-111103</v>
      </c>
      <c r="F371" s="5" t="str">
        <f t="shared" si="23"/>
        <v>BEARISH</v>
      </c>
      <c r="G371" s="5" t="str">
        <f t="shared" si="22"/>
        <v>STRONG</v>
      </c>
      <c r="H371" s="5" t="str">
        <f t="shared" si="21"/>
        <v>CONFIRMED BEARISH</v>
      </c>
    </row>
    <row r="372" spans="1:8" ht="13.5" x14ac:dyDescent="0.25">
      <c r="A372" s="3">
        <f>TITRES_STAT!B375</f>
        <v>43315</v>
      </c>
      <c r="B372" s="5">
        <f>TITRES_STAT!C375</f>
        <v>3.23</v>
      </c>
      <c r="C372" s="5">
        <f>TITRES_STAT!D375</f>
        <v>1.4703999999999999</v>
      </c>
      <c r="D372" s="5">
        <f>TITRES_STAT!E375</f>
        <v>3450</v>
      </c>
      <c r="E372" s="2">
        <f t="shared" si="20"/>
        <v>-111103</v>
      </c>
      <c r="F372" s="5" t="str">
        <f t="shared" si="23"/>
        <v>BEARISH</v>
      </c>
      <c r="G372" s="5" t="str">
        <f t="shared" si="22"/>
        <v>STRONG</v>
      </c>
      <c r="H372" s="5" t="str">
        <f t="shared" si="21"/>
        <v>CONFIRMED BEARISH</v>
      </c>
    </row>
    <row r="373" spans="1:8" ht="13.5" x14ac:dyDescent="0.25">
      <c r="A373" s="3">
        <f>TITRES_STAT!B376</f>
        <v>43318</v>
      </c>
      <c r="B373" s="5">
        <f>TITRES_STAT!C376</f>
        <v>3.28</v>
      </c>
      <c r="C373" s="5">
        <f>TITRES_STAT!D376</f>
        <v>1.4932000000000001</v>
      </c>
      <c r="D373" s="5">
        <f>TITRES_STAT!E376</f>
        <v>1770</v>
      </c>
      <c r="E373" s="2">
        <f t="shared" si="20"/>
        <v>-109333</v>
      </c>
      <c r="F373" s="5" t="str">
        <f t="shared" si="23"/>
        <v>BEARISH</v>
      </c>
      <c r="G373" s="5" t="str">
        <f t="shared" si="22"/>
        <v>STRONG</v>
      </c>
      <c r="H373" s="5" t="str">
        <f t="shared" si="21"/>
        <v>CONFIRMED BEARISH</v>
      </c>
    </row>
    <row r="374" spans="1:8" ht="13.5" x14ac:dyDescent="0.25">
      <c r="A374" s="3">
        <f>TITRES_STAT!B377</f>
        <v>43319</v>
      </c>
      <c r="B374" s="5">
        <f>TITRES_STAT!C377</f>
        <v>3.28</v>
      </c>
      <c r="C374" s="5">
        <f>TITRES_STAT!D377</f>
        <v>1.4932000000000001</v>
      </c>
      <c r="D374" s="5">
        <f>TITRES_STAT!E377</f>
        <v>2954</v>
      </c>
      <c r="E374" s="2">
        <f t="shared" si="20"/>
        <v>-109333</v>
      </c>
      <c r="F374" s="5" t="str">
        <f t="shared" si="23"/>
        <v>BEARISH</v>
      </c>
      <c r="G374" s="5" t="str">
        <f t="shared" si="22"/>
        <v>STRONG</v>
      </c>
      <c r="H374" s="5" t="str">
        <f t="shared" si="21"/>
        <v>NEUTRAL</v>
      </c>
    </row>
    <row r="375" spans="1:8" ht="13.5" x14ac:dyDescent="0.25">
      <c r="A375" s="3">
        <f>TITRES_STAT!B378</f>
        <v>43320</v>
      </c>
      <c r="B375" s="5">
        <f>TITRES_STAT!C378</f>
        <v>3.22</v>
      </c>
      <c r="C375" s="5">
        <f>TITRES_STAT!D378</f>
        <v>1.4659</v>
      </c>
      <c r="D375" s="5">
        <f>TITRES_STAT!E378</f>
        <v>4540</v>
      </c>
      <c r="E375" s="2">
        <f t="shared" si="20"/>
        <v>-113873</v>
      </c>
      <c r="F375" s="5" t="str">
        <f t="shared" si="23"/>
        <v>BEARISH</v>
      </c>
      <c r="G375" s="5" t="str">
        <f t="shared" si="22"/>
        <v>STRONG</v>
      </c>
      <c r="H375" s="5" t="str">
        <f t="shared" si="21"/>
        <v>CONFIRMED BEARISH</v>
      </c>
    </row>
    <row r="376" spans="1:8" ht="13.5" x14ac:dyDescent="0.25">
      <c r="A376" s="3">
        <f>TITRES_STAT!B379</f>
        <v>43321</v>
      </c>
      <c r="B376" s="5">
        <f>TITRES_STAT!C379</f>
        <v>3.2</v>
      </c>
      <c r="C376" s="5">
        <f>TITRES_STAT!D379</f>
        <v>1.4567000000000001</v>
      </c>
      <c r="D376" s="5">
        <f>TITRES_STAT!E379</f>
        <v>3360</v>
      </c>
      <c r="E376" s="2">
        <f t="shared" si="20"/>
        <v>-117233</v>
      </c>
      <c r="F376" s="5" t="str">
        <f t="shared" si="23"/>
        <v>BEARISH</v>
      </c>
      <c r="G376" s="5" t="str">
        <f t="shared" si="22"/>
        <v>STRONG</v>
      </c>
      <c r="H376" s="5" t="str">
        <f t="shared" si="21"/>
        <v>CONFIRMED BEARISH</v>
      </c>
    </row>
    <row r="377" spans="1:8" ht="13.5" x14ac:dyDescent="0.25">
      <c r="A377" s="3">
        <f>TITRES_STAT!B380</f>
        <v>43322</v>
      </c>
      <c r="B377" s="5">
        <f>TITRES_STAT!C380</f>
        <v>3.2</v>
      </c>
      <c r="C377" s="5">
        <f>TITRES_STAT!D380</f>
        <v>1.4567000000000001</v>
      </c>
      <c r="D377" s="5">
        <f>TITRES_STAT!E380</f>
        <v>0</v>
      </c>
      <c r="E377" s="2">
        <f t="shared" si="20"/>
        <v>-117233</v>
      </c>
      <c r="F377" s="5" t="str">
        <f t="shared" si="23"/>
        <v>BEARISH</v>
      </c>
      <c r="G377" s="5" t="str">
        <f t="shared" si="22"/>
        <v>STRONG</v>
      </c>
      <c r="H377" s="5" t="str">
        <f t="shared" si="21"/>
        <v>CONFIRMED BEARISH</v>
      </c>
    </row>
    <row r="378" spans="1:8" ht="13.5" x14ac:dyDescent="0.25">
      <c r="A378" s="3">
        <f>TITRES_STAT!B381</f>
        <v>43326</v>
      </c>
      <c r="B378" s="5">
        <f>TITRES_STAT!C381</f>
        <v>3.18</v>
      </c>
      <c r="C378" s="5">
        <f>TITRES_STAT!D381</f>
        <v>1.4476</v>
      </c>
      <c r="D378" s="5">
        <f>TITRES_STAT!E381</f>
        <v>4781</v>
      </c>
      <c r="E378" s="2">
        <f t="shared" si="20"/>
        <v>-122014</v>
      </c>
      <c r="F378" s="5" t="str">
        <f t="shared" si="23"/>
        <v>BEARISH</v>
      </c>
      <c r="G378" s="5" t="str">
        <f t="shared" si="22"/>
        <v>STRONG</v>
      </c>
      <c r="H378" s="5" t="str">
        <f t="shared" si="21"/>
        <v>CONFIRMED BEARISH</v>
      </c>
    </row>
    <row r="379" spans="1:8" ht="13.5" x14ac:dyDescent="0.25">
      <c r="A379" s="3">
        <f>TITRES_STAT!B382</f>
        <v>43327</v>
      </c>
      <c r="B379" s="5">
        <f>TITRES_STAT!C382</f>
        <v>3.18</v>
      </c>
      <c r="C379" s="5">
        <f>TITRES_STAT!D382</f>
        <v>1.4476</v>
      </c>
      <c r="D379" s="5">
        <f>TITRES_STAT!E382</f>
        <v>801</v>
      </c>
      <c r="E379" s="2">
        <f t="shared" si="20"/>
        <v>-122014</v>
      </c>
      <c r="F379" s="5" t="str">
        <f t="shared" si="23"/>
        <v>BEARISH</v>
      </c>
      <c r="G379" s="5" t="str">
        <f t="shared" si="22"/>
        <v>STRONG</v>
      </c>
      <c r="H379" s="5" t="str">
        <f t="shared" si="21"/>
        <v>CONFIRMED BEARISH</v>
      </c>
    </row>
    <row r="380" spans="1:8" ht="13.5" x14ac:dyDescent="0.25">
      <c r="A380" s="3">
        <f>TITRES_STAT!B383</f>
        <v>43328</v>
      </c>
      <c r="B380" s="5">
        <f>TITRES_STAT!C383</f>
        <v>3.16</v>
      </c>
      <c r="C380" s="5">
        <f>TITRES_STAT!D383</f>
        <v>1.4384999999999999</v>
      </c>
      <c r="D380" s="5">
        <f>TITRES_STAT!E383</f>
        <v>2882</v>
      </c>
      <c r="E380" s="2">
        <f t="shared" si="20"/>
        <v>-124896</v>
      </c>
      <c r="F380" s="5" t="str">
        <f t="shared" si="23"/>
        <v>BEARISH</v>
      </c>
      <c r="G380" s="5" t="str">
        <f t="shared" si="22"/>
        <v>STRONG</v>
      </c>
      <c r="H380" s="5" t="str">
        <f t="shared" si="21"/>
        <v>CONFIRMED BEARISH</v>
      </c>
    </row>
    <row r="381" spans="1:8" ht="13.5" x14ac:dyDescent="0.25">
      <c r="A381" s="3">
        <f>TITRES_STAT!B384</f>
        <v>43329</v>
      </c>
      <c r="B381" s="5">
        <f>TITRES_STAT!C384</f>
        <v>3.17</v>
      </c>
      <c r="C381" s="5">
        <f>TITRES_STAT!D384</f>
        <v>1.4431</v>
      </c>
      <c r="D381" s="5">
        <f>TITRES_STAT!E384</f>
        <v>7469</v>
      </c>
      <c r="E381" s="2">
        <f t="shared" si="20"/>
        <v>-117427</v>
      </c>
      <c r="F381" s="5" t="str">
        <f t="shared" si="23"/>
        <v>BEARISH</v>
      </c>
      <c r="G381" s="5" t="str">
        <f t="shared" si="22"/>
        <v>NEUTRAL</v>
      </c>
      <c r="H381" s="5" t="str">
        <f t="shared" si="21"/>
        <v>CONFIRMED BEARISH</v>
      </c>
    </row>
    <row r="382" spans="1:8" ht="13.5" x14ac:dyDescent="0.25">
      <c r="A382" s="3">
        <f>TITRES_STAT!B385</f>
        <v>43332</v>
      </c>
      <c r="B382" s="5">
        <f>TITRES_STAT!C385</f>
        <v>3.2</v>
      </c>
      <c r="C382" s="5">
        <f>TITRES_STAT!D385</f>
        <v>1.4567000000000001</v>
      </c>
      <c r="D382" s="5">
        <f>TITRES_STAT!E385</f>
        <v>5104</v>
      </c>
      <c r="E382" s="2">
        <f t="shared" si="20"/>
        <v>-112323</v>
      </c>
      <c r="F382" s="5" t="str">
        <f t="shared" si="23"/>
        <v>BULLISH</v>
      </c>
      <c r="G382" s="5" t="str">
        <f t="shared" si="22"/>
        <v>WEAK</v>
      </c>
      <c r="H382" s="5" t="str">
        <f t="shared" si="21"/>
        <v>NEUTRAL</v>
      </c>
    </row>
    <row r="383" spans="1:8" ht="13.5" x14ac:dyDescent="0.25">
      <c r="A383" s="3">
        <f>TITRES_STAT!B386</f>
        <v>43335</v>
      </c>
      <c r="B383" s="5">
        <f>TITRES_STAT!C386</f>
        <v>3.06</v>
      </c>
      <c r="C383" s="5">
        <f>TITRES_STAT!D386</f>
        <v>1.5176000000000001</v>
      </c>
      <c r="D383" s="5">
        <f>TITRES_STAT!E386</f>
        <v>475</v>
      </c>
      <c r="E383" s="2">
        <f t="shared" si="20"/>
        <v>-112798</v>
      </c>
      <c r="F383" s="5" t="str">
        <f t="shared" si="23"/>
        <v>BULLISH</v>
      </c>
      <c r="G383" s="5" t="str">
        <f t="shared" si="22"/>
        <v>WEAK</v>
      </c>
      <c r="H383" s="5" t="str">
        <f t="shared" si="21"/>
        <v>BULLISH DIVERGENCE</v>
      </c>
    </row>
    <row r="384" spans="1:8" ht="13.5" x14ac:dyDescent="0.25">
      <c r="A384" s="3">
        <f>TITRES_STAT!B387</f>
        <v>43336</v>
      </c>
      <c r="B384" s="5">
        <f>TITRES_STAT!C387</f>
        <v>3.05</v>
      </c>
      <c r="C384" s="5">
        <f>TITRES_STAT!D387</f>
        <v>1.5126999999999999</v>
      </c>
      <c r="D384" s="5">
        <f>TITRES_STAT!E387</f>
        <v>7109</v>
      </c>
      <c r="E384" s="2">
        <f t="shared" si="20"/>
        <v>-119907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BULLISH DIVERGENCE</v>
      </c>
    </row>
    <row r="385" spans="1:8" ht="13.5" x14ac:dyDescent="0.25">
      <c r="A385" s="3">
        <f>TITRES_STAT!B388</f>
        <v>43339</v>
      </c>
      <c r="B385" s="5">
        <f>TITRES_STAT!C388</f>
        <v>3.03</v>
      </c>
      <c r="C385" s="5">
        <f>TITRES_STAT!D388</f>
        <v>1.5026999999999999</v>
      </c>
      <c r="D385" s="5">
        <f>TITRES_STAT!E388</f>
        <v>2767</v>
      </c>
      <c r="E385" s="2">
        <f t="shared" si="20"/>
        <v>-122674</v>
      </c>
      <c r="F385" s="5" t="str">
        <f t="shared" si="23"/>
        <v>BULLISH</v>
      </c>
      <c r="G385" s="5" t="str">
        <f t="shared" si="22"/>
        <v>NEUTRAL</v>
      </c>
      <c r="H385" s="5" t="str">
        <f t="shared" si="21"/>
        <v>BULLISH DIVERGENCE</v>
      </c>
    </row>
    <row r="386" spans="1:8" ht="13.5" x14ac:dyDescent="0.25">
      <c r="A386" s="3">
        <f>TITRES_STAT!B389</f>
        <v>43340</v>
      </c>
      <c r="B386" s="5">
        <f>TITRES_STAT!C389</f>
        <v>3.04</v>
      </c>
      <c r="C386" s="5">
        <f>TITRES_STAT!D389</f>
        <v>1.5077</v>
      </c>
      <c r="D386" s="5">
        <f>TITRES_STAT!E389</f>
        <v>3199</v>
      </c>
      <c r="E386" s="2">
        <f t="shared" si="20"/>
        <v>-119475</v>
      </c>
      <c r="F386" s="5" t="str">
        <f t="shared" si="23"/>
        <v>BEARISH</v>
      </c>
      <c r="G386" s="5" t="str">
        <f t="shared" si="22"/>
        <v>NEUTRAL</v>
      </c>
      <c r="H386" s="5" t="str">
        <f t="shared" si="21"/>
        <v>CONFIRMED BEARISH</v>
      </c>
    </row>
    <row r="387" spans="1:8" ht="13.5" x14ac:dyDescent="0.25">
      <c r="A387" s="3">
        <f>TITRES_STAT!B390</f>
        <v>43341</v>
      </c>
      <c r="B387" s="5">
        <f>TITRES_STAT!C390</f>
        <v>3.02</v>
      </c>
      <c r="C387" s="5">
        <f>TITRES_STAT!D390</f>
        <v>1.4978</v>
      </c>
      <c r="D387" s="5">
        <f>TITRES_STAT!E390</f>
        <v>190</v>
      </c>
      <c r="E387" s="2">
        <f t="shared" si="20"/>
        <v>-119665</v>
      </c>
      <c r="F387" s="5" t="str">
        <f t="shared" si="23"/>
        <v>BEARISH</v>
      </c>
      <c r="G387" s="5" t="str">
        <f t="shared" si="22"/>
        <v>STRONG</v>
      </c>
      <c r="H387" s="5" t="str">
        <f t="shared" si="21"/>
        <v>CONFIRMED BEARISH</v>
      </c>
    </row>
    <row r="388" spans="1:8" ht="13.5" x14ac:dyDescent="0.25">
      <c r="A388" s="3">
        <f>TITRES_STAT!B391</f>
        <v>43342</v>
      </c>
      <c r="B388" s="5">
        <f>TITRES_STAT!C391</f>
        <v>3.05</v>
      </c>
      <c r="C388" s="5">
        <f>TITRES_STAT!D391</f>
        <v>1.5126999999999999</v>
      </c>
      <c r="D388" s="5">
        <f>TITRES_STAT!E391</f>
        <v>1428</v>
      </c>
      <c r="E388" s="2">
        <f t="shared" ref="E388:E451" si="24">IF(B388&gt;B387, E387+D388, IF(B388&lt;B387, E387-D388, E387))</f>
        <v>-118237</v>
      </c>
      <c r="F388" s="5" t="str">
        <f t="shared" si="23"/>
        <v>BEARISH</v>
      </c>
      <c r="G388" s="5" t="str">
        <f t="shared" si="22"/>
        <v>STRONG</v>
      </c>
      <c r="H388" s="5" t="str">
        <f t="shared" si="21"/>
        <v>CONFIRMED BEARISH</v>
      </c>
    </row>
    <row r="389" spans="1:8" ht="13.5" x14ac:dyDescent="0.25">
      <c r="A389" s="3">
        <f>TITRES_STAT!B392</f>
        <v>43343</v>
      </c>
      <c r="B389" s="5">
        <f>TITRES_STAT!C392</f>
        <v>3.05</v>
      </c>
      <c r="C389" s="5">
        <f>TITRES_STAT!D392</f>
        <v>1.5126999999999999</v>
      </c>
      <c r="D389" s="5">
        <f>TITRES_STAT!E392</f>
        <v>0</v>
      </c>
      <c r="E389" s="2">
        <f t="shared" si="24"/>
        <v>-118237</v>
      </c>
      <c r="F389" s="5" t="str">
        <f t="shared" si="23"/>
        <v>BULLISH</v>
      </c>
      <c r="G389" s="5" t="str">
        <f t="shared" si="22"/>
        <v>NEUTRAL</v>
      </c>
      <c r="H389" s="5" t="str">
        <f t="shared" si="21"/>
        <v>NEUTRAL</v>
      </c>
    </row>
    <row r="390" spans="1:8" ht="13.5" x14ac:dyDescent="0.25">
      <c r="A390" s="3">
        <f>TITRES_STAT!B393</f>
        <v>43346</v>
      </c>
      <c r="B390" s="5">
        <f>TITRES_STAT!C393</f>
        <v>3</v>
      </c>
      <c r="C390" s="5">
        <f>TITRES_STAT!D393</f>
        <v>1.4879</v>
      </c>
      <c r="D390" s="5">
        <f>TITRES_STAT!E393</f>
        <v>12173</v>
      </c>
      <c r="E390" s="2">
        <f t="shared" si="24"/>
        <v>-130410</v>
      </c>
      <c r="F390" s="5" t="str">
        <f t="shared" si="23"/>
        <v>BEARISH</v>
      </c>
      <c r="G390" s="5" t="str">
        <f t="shared" si="22"/>
        <v>STRONG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43347</v>
      </c>
      <c r="B391" s="5">
        <f>TITRES_STAT!C394</f>
        <v>2.99</v>
      </c>
      <c r="C391" s="5">
        <f>TITRES_STAT!D394</f>
        <v>1.4829000000000001</v>
      </c>
      <c r="D391" s="5">
        <f>TITRES_STAT!E394</f>
        <v>4479</v>
      </c>
      <c r="E391" s="2">
        <f t="shared" si="24"/>
        <v>-134889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STRONG</v>
      </c>
      <c r="H391" s="5" t="str">
        <f t="shared" si="25"/>
        <v>CONFIRMED BEARISH</v>
      </c>
    </row>
    <row r="392" spans="1:8" ht="13.5" x14ac:dyDescent="0.25">
      <c r="A392" s="3">
        <f>TITRES_STAT!B395</f>
        <v>43348</v>
      </c>
      <c r="B392" s="5">
        <f>TITRES_STAT!C395</f>
        <v>2.91</v>
      </c>
      <c r="C392" s="5">
        <f>TITRES_STAT!D395</f>
        <v>1.4432</v>
      </c>
      <c r="D392" s="5">
        <f>TITRES_STAT!E395</f>
        <v>9741</v>
      </c>
      <c r="E392" s="2">
        <f t="shared" si="24"/>
        <v>-144630</v>
      </c>
      <c r="F392" s="5" t="str">
        <f t="shared" ref="F392:F455" si="27">IF(E392&gt;E387,"BULLISH",IF(E392&lt;E387,"BEARISH","NEUTRAL"))</f>
        <v>BEARISH</v>
      </c>
      <c r="G392" s="5" t="str">
        <f t="shared" si="26"/>
        <v>STRONG</v>
      </c>
      <c r="H392" s="5" t="str">
        <f t="shared" si="25"/>
        <v>CONFIRMED BEARISH</v>
      </c>
    </row>
    <row r="393" spans="1:8" ht="13.5" x14ac:dyDescent="0.25">
      <c r="A393" s="3">
        <f>TITRES_STAT!B396</f>
        <v>43349</v>
      </c>
      <c r="B393" s="5">
        <f>TITRES_STAT!C396</f>
        <v>2.83</v>
      </c>
      <c r="C393" s="5">
        <f>TITRES_STAT!D396</f>
        <v>1.4035</v>
      </c>
      <c r="D393" s="5">
        <f>TITRES_STAT!E396</f>
        <v>16819</v>
      </c>
      <c r="E393" s="2">
        <f t="shared" si="24"/>
        <v>-161449</v>
      </c>
      <c r="F393" s="5" t="str">
        <f t="shared" si="27"/>
        <v>BEARISH</v>
      </c>
      <c r="G393" s="5" t="str">
        <f t="shared" si="26"/>
        <v>STRONG</v>
      </c>
      <c r="H393" s="5" t="str">
        <f t="shared" si="25"/>
        <v>CONFIRMED BEARISH</v>
      </c>
    </row>
    <row r="394" spans="1:8" ht="13.5" x14ac:dyDescent="0.25">
      <c r="A394" s="3">
        <f>TITRES_STAT!B397</f>
        <v>43350</v>
      </c>
      <c r="B394" s="5">
        <f>TITRES_STAT!C397</f>
        <v>2.83</v>
      </c>
      <c r="C394" s="5">
        <f>TITRES_STAT!D397</f>
        <v>1.4035</v>
      </c>
      <c r="D394" s="5">
        <f>TITRES_STAT!E397</f>
        <v>5128</v>
      </c>
      <c r="E394" s="2">
        <f t="shared" si="24"/>
        <v>-161449</v>
      </c>
      <c r="F394" s="5" t="str">
        <f t="shared" si="27"/>
        <v>BEARISH</v>
      </c>
      <c r="G394" s="5" t="str">
        <f t="shared" si="26"/>
        <v>STRONG</v>
      </c>
      <c r="H394" s="5" t="str">
        <f t="shared" si="25"/>
        <v>CONFIRMED BEARISH</v>
      </c>
    </row>
    <row r="395" spans="1:8" ht="13.5" x14ac:dyDescent="0.25">
      <c r="A395" s="3">
        <f>TITRES_STAT!B398</f>
        <v>43353</v>
      </c>
      <c r="B395" s="5">
        <f>TITRES_STAT!C398</f>
        <v>2.84</v>
      </c>
      <c r="C395" s="5">
        <f>TITRES_STAT!D398</f>
        <v>1.4085000000000001</v>
      </c>
      <c r="D395" s="5">
        <f>TITRES_STAT!E398</f>
        <v>2956</v>
      </c>
      <c r="E395" s="2">
        <f t="shared" si="24"/>
        <v>-158493</v>
      </c>
      <c r="F395" s="5" t="str">
        <f t="shared" si="27"/>
        <v>BEARISH</v>
      </c>
      <c r="G395" s="5" t="str">
        <f t="shared" si="26"/>
        <v>STRONG</v>
      </c>
      <c r="H395" s="5" t="str">
        <f t="shared" si="25"/>
        <v>CONFIRMED BEARISH</v>
      </c>
    </row>
    <row r="396" spans="1:8" ht="13.5" x14ac:dyDescent="0.25">
      <c r="A396" s="3">
        <f>TITRES_STAT!B399</f>
        <v>43355</v>
      </c>
      <c r="B396" s="5">
        <f>TITRES_STAT!C399</f>
        <v>2.83</v>
      </c>
      <c r="C396" s="5">
        <f>TITRES_STAT!D399</f>
        <v>1.4035</v>
      </c>
      <c r="D396" s="5">
        <f>TITRES_STAT!E399</f>
        <v>930</v>
      </c>
      <c r="E396" s="2">
        <f t="shared" si="24"/>
        <v>-159423</v>
      </c>
      <c r="F396" s="5" t="str">
        <f t="shared" si="27"/>
        <v>BEARISH</v>
      </c>
      <c r="G396" s="5" t="str">
        <f t="shared" si="26"/>
        <v>STRONG</v>
      </c>
      <c r="H396" s="5" t="str">
        <f t="shared" si="25"/>
        <v>CONFIRMED BEARISH</v>
      </c>
    </row>
    <row r="397" spans="1:8" ht="13.5" x14ac:dyDescent="0.25">
      <c r="A397" s="3">
        <f>TITRES_STAT!B400</f>
        <v>43356</v>
      </c>
      <c r="B397" s="5">
        <f>TITRES_STAT!C400</f>
        <v>2.84</v>
      </c>
      <c r="C397" s="5">
        <f>TITRES_STAT!D400</f>
        <v>1.4085000000000001</v>
      </c>
      <c r="D397" s="5">
        <f>TITRES_STAT!E400</f>
        <v>4710</v>
      </c>
      <c r="E397" s="2">
        <f t="shared" si="24"/>
        <v>-154713</v>
      </c>
      <c r="F397" s="5" t="str">
        <f t="shared" si="27"/>
        <v>BEARISH</v>
      </c>
      <c r="G397" s="5" t="str">
        <f t="shared" si="26"/>
        <v>STRONG</v>
      </c>
      <c r="H397" s="5" t="str">
        <f t="shared" si="25"/>
        <v>CONFIRMED BEARISH</v>
      </c>
    </row>
    <row r="398" spans="1:8" ht="13.5" x14ac:dyDescent="0.25">
      <c r="A398" s="3">
        <f>TITRES_STAT!B401</f>
        <v>43357</v>
      </c>
      <c r="B398" s="5">
        <f>TITRES_STAT!C401</f>
        <v>2.96</v>
      </c>
      <c r="C398" s="5">
        <f>TITRES_STAT!D401</f>
        <v>1.468</v>
      </c>
      <c r="D398" s="5">
        <f>TITRES_STAT!E401</f>
        <v>0</v>
      </c>
      <c r="E398" s="2">
        <f t="shared" si="24"/>
        <v>-154713</v>
      </c>
      <c r="F398" s="5" t="str">
        <f t="shared" si="27"/>
        <v>BULLISH</v>
      </c>
      <c r="G398" s="5" t="str">
        <f t="shared" si="26"/>
        <v>WEAK</v>
      </c>
      <c r="H398" s="5" t="str">
        <f t="shared" si="25"/>
        <v>CONFIRMED BULLISH</v>
      </c>
    </row>
    <row r="399" spans="1:8" ht="13.5" x14ac:dyDescent="0.25">
      <c r="A399" s="3">
        <f>TITRES_STAT!B402</f>
        <v>43360</v>
      </c>
      <c r="B399" s="5">
        <f>TITRES_STAT!C402</f>
        <v>3.09</v>
      </c>
      <c r="C399" s="5">
        <f>TITRES_STAT!D402</f>
        <v>1.5325</v>
      </c>
      <c r="D399" s="5">
        <f>TITRES_STAT!E402</f>
        <v>21273</v>
      </c>
      <c r="E399" s="2">
        <f t="shared" si="24"/>
        <v>-133440</v>
      </c>
      <c r="F399" s="5" t="str">
        <f t="shared" si="27"/>
        <v>BULLISH</v>
      </c>
      <c r="G399" s="5" t="str">
        <f t="shared" si="26"/>
        <v>WEAK</v>
      </c>
      <c r="H399" s="5" t="str">
        <f t="shared" si="25"/>
        <v>CONFIRMED BULLISH</v>
      </c>
    </row>
    <row r="400" spans="1:8" ht="13.5" x14ac:dyDescent="0.25">
      <c r="A400" s="3">
        <f>TITRES_STAT!B403</f>
        <v>43361</v>
      </c>
      <c r="B400" s="5">
        <f>TITRES_STAT!C403</f>
        <v>3.11</v>
      </c>
      <c r="C400" s="5">
        <f>TITRES_STAT!D403</f>
        <v>1.5424</v>
      </c>
      <c r="D400" s="5">
        <f>TITRES_STAT!E403</f>
        <v>4872</v>
      </c>
      <c r="E400" s="2">
        <f t="shared" si="24"/>
        <v>-128568</v>
      </c>
      <c r="F400" s="5" t="str">
        <f t="shared" si="27"/>
        <v>BULLISH</v>
      </c>
      <c r="G400" s="5" t="str">
        <f t="shared" si="26"/>
        <v>WEAK</v>
      </c>
      <c r="H400" s="5" t="str">
        <f t="shared" si="25"/>
        <v>CONFIRMED BULLISH</v>
      </c>
    </row>
    <row r="401" spans="1:8" ht="13.5" x14ac:dyDescent="0.25">
      <c r="A401" s="3">
        <f>TITRES_STAT!B404</f>
        <v>43362</v>
      </c>
      <c r="B401" s="5">
        <f>TITRES_STAT!C404</f>
        <v>3.15</v>
      </c>
      <c r="C401" s="5">
        <f>TITRES_STAT!D404</f>
        <v>1.5622</v>
      </c>
      <c r="D401" s="5">
        <f>TITRES_STAT!E404</f>
        <v>3062</v>
      </c>
      <c r="E401" s="2">
        <f t="shared" si="24"/>
        <v>-125506</v>
      </c>
      <c r="F401" s="5" t="str">
        <f t="shared" si="27"/>
        <v>BULLISH</v>
      </c>
      <c r="G401" s="5" t="str">
        <f t="shared" si="26"/>
        <v>WEAK</v>
      </c>
      <c r="H401" s="5" t="str">
        <f t="shared" si="25"/>
        <v>CONFIRMED BULLISH</v>
      </c>
    </row>
    <row r="402" spans="1:8" ht="13.5" x14ac:dyDescent="0.25">
      <c r="A402" s="3">
        <f>TITRES_STAT!B405</f>
        <v>43363</v>
      </c>
      <c r="B402" s="5">
        <f>TITRES_STAT!C405</f>
        <v>3.13</v>
      </c>
      <c r="C402" s="5">
        <f>TITRES_STAT!D405</f>
        <v>1.5523</v>
      </c>
      <c r="D402" s="5">
        <f>TITRES_STAT!E405</f>
        <v>1475</v>
      </c>
      <c r="E402" s="2">
        <f t="shared" si="24"/>
        <v>-126981</v>
      </c>
      <c r="F402" s="5" t="str">
        <f t="shared" si="27"/>
        <v>BULLISH</v>
      </c>
      <c r="G402" s="5" t="str">
        <f t="shared" si="26"/>
        <v>WEAK</v>
      </c>
      <c r="H402" s="5" t="str">
        <f t="shared" si="25"/>
        <v>CONFIRMED BULLISH</v>
      </c>
    </row>
    <row r="403" spans="1:8" ht="13.5" x14ac:dyDescent="0.25">
      <c r="A403" s="3">
        <f>TITRES_STAT!B406</f>
        <v>43364</v>
      </c>
      <c r="B403" s="5">
        <f>TITRES_STAT!C406</f>
        <v>3.08</v>
      </c>
      <c r="C403" s="5">
        <f>TITRES_STAT!D406</f>
        <v>1.5275000000000001</v>
      </c>
      <c r="D403" s="5">
        <f>TITRES_STAT!E406</f>
        <v>4852</v>
      </c>
      <c r="E403" s="2">
        <f t="shared" si="24"/>
        <v>-131833</v>
      </c>
      <c r="F403" s="5" t="str">
        <f t="shared" si="27"/>
        <v>BULLISH</v>
      </c>
      <c r="G403" s="5" t="str">
        <f t="shared" si="26"/>
        <v>WEAK</v>
      </c>
      <c r="H403" s="5" t="str">
        <f t="shared" si="25"/>
        <v>CONFIRMED BULLISH</v>
      </c>
    </row>
    <row r="404" spans="1:8" ht="13.5" x14ac:dyDescent="0.25">
      <c r="A404" s="3">
        <f>TITRES_STAT!B407</f>
        <v>43367</v>
      </c>
      <c r="B404" s="5">
        <f>TITRES_STAT!C407</f>
        <v>3.15</v>
      </c>
      <c r="C404" s="5">
        <f>TITRES_STAT!D407</f>
        <v>1.5622</v>
      </c>
      <c r="D404" s="5">
        <f>TITRES_STAT!E407</f>
        <v>804</v>
      </c>
      <c r="E404" s="2">
        <f t="shared" si="24"/>
        <v>-131029</v>
      </c>
      <c r="F404" s="5" t="str">
        <f t="shared" si="27"/>
        <v>BULLISH</v>
      </c>
      <c r="G404" s="5" t="str">
        <f t="shared" si="26"/>
        <v>NEUTRAL</v>
      </c>
      <c r="H404" s="5" t="str">
        <f t="shared" si="25"/>
        <v>CONFIRMED BULLISH</v>
      </c>
    </row>
    <row r="405" spans="1:8" ht="13.5" x14ac:dyDescent="0.25">
      <c r="A405" s="3">
        <f>TITRES_STAT!B408</f>
        <v>43368</v>
      </c>
      <c r="B405" s="5">
        <f>TITRES_STAT!C408</f>
        <v>3.15</v>
      </c>
      <c r="C405" s="5">
        <f>TITRES_STAT!D408</f>
        <v>1.5622</v>
      </c>
      <c r="D405" s="5">
        <f>TITRES_STAT!E408</f>
        <v>0</v>
      </c>
      <c r="E405" s="2">
        <f t="shared" si="24"/>
        <v>-131029</v>
      </c>
      <c r="F405" s="5" t="str">
        <f t="shared" si="27"/>
        <v>BEARISH</v>
      </c>
      <c r="G405" s="5" t="str">
        <f t="shared" si="26"/>
        <v>NEUTRAL</v>
      </c>
      <c r="H405" s="5" t="str">
        <f t="shared" si="25"/>
        <v>BEARISH DIVERGENCE</v>
      </c>
    </row>
    <row r="406" spans="1:8" ht="13.5" x14ac:dyDescent="0.25">
      <c r="A406" s="3">
        <f>TITRES_STAT!B409</f>
        <v>43369</v>
      </c>
      <c r="B406" s="5">
        <f>TITRES_STAT!C409</f>
        <v>3.24</v>
      </c>
      <c r="C406" s="5">
        <f>TITRES_STAT!D409</f>
        <v>1.6069</v>
      </c>
      <c r="D406" s="5">
        <f>TITRES_STAT!E409</f>
        <v>18925</v>
      </c>
      <c r="E406" s="2">
        <f t="shared" si="24"/>
        <v>-112104</v>
      </c>
      <c r="F406" s="5" t="str">
        <f t="shared" si="27"/>
        <v>BULLISH</v>
      </c>
      <c r="G406" s="5" t="str">
        <f t="shared" si="26"/>
        <v>WEAK</v>
      </c>
      <c r="H406" s="5" t="str">
        <f t="shared" si="25"/>
        <v>CONFIRMED BULLISH</v>
      </c>
    </row>
    <row r="407" spans="1:8" ht="13.5" x14ac:dyDescent="0.25">
      <c r="A407" s="3">
        <f>TITRES_STAT!B410</f>
        <v>43370</v>
      </c>
      <c r="B407" s="5">
        <f>TITRES_STAT!C410</f>
        <v>3.43</v>
      </c>
      <c r="C407" s="5">
        <f>TITRES_STAT!D410</f>
        <v>1.7011000000000001</v>
      </c>
      <c r="D407" s="5">
        <f>TITRES_STAT!E410</f>
        <v>23354</v>
      </c>
      <c r="E407" s="2">
        <f t="shared" si="24"/>
        <v>-88750</v>
      </c>
      <c r="F407" s="5" t="str">
        <f t="shared" si="27"/>
        <v>BULLISH</v>
      </c>
      <c r="G407" s="5" t="str">
        <f t="shared" si="26"/>
        <v>WEAK</v>
      </c>
      <c r="H407" s="5" t="str">
        <f t="shared" si="25"/>
        <v>CONFIRMED BULLISH</v>
      </c>
    </row>
    <row r="408" spans="1:8" ht="13.5" x14ac:dyDescent="0.25">
      <c r="A408" s="3">
        <f>TITRES_STAT!B411</f>
        <v>43371</v>
      </c>
      <c r="B408" s="5">
        <f>TITRES_STAT!C411</f>
        <v>3.45</v>
      </c>
      <c r="C408" s="5">
        <f>TITRES_STAT!D411</f>
        <v>1.7110000000000001</v>
      </c>
      <c r="D408" s="5">
        <f>TITRES_STAT!E411</f>
        <v>19364</v>
      </c>
      <c r="E408" s="2">
        <f t="shared" si="24"/>
        <v>-69386</v>
      </c>
      <c r="F408" s="5" t="str">
        <f t="shared" si="27"/>
        <v>BULLISH</v>
      </c>
      <c r="G408" s="5" t="str">
        <f t="shared" si="26"/>
        <v>WEAK</v>
      </c>
      <c r="H408" s="5" t="str">
        <f t="shared" si="25"/>
        <v>CONFIRMED BULLISH</v>
      </c>
    </row>
    <row r="409" spans="1:8" ht="13.5" x14ac:dyDescent="0.25">
      <c r="A409" s="3">
        <f>TITRES_STAT!B412</f>
        <v>43374</v>
      </c>
      <c r="B409" s="5">
        <f>TITRES_STAT!C412</f>
        <v>3.45</v>
      </c>
      <c r="C409" s="5">
        <f>TITRES_STAT!D412</f>
        <v>1.7110000000000001</v>
      </c>
      <c r="D409" s="5">
        <f>TITRES_STAT!E412</f>
        <v>5047</v>
      </c>
      <c r="E409" s="2">
        <f t="shared" si="24"/>
        <v>-69386</v>
      </c>
      <c r="F409" s="5" t="str">
        <f t="shared" si="27"/>
        <v>BULLISH</v>
      </c>
      <c r="G409" s="5" t="str">
        <f t="shared" si="26"/>
        <v>WEAK</v>
      </c>
      <c r="H409" s="5" t="str">
        <f t="shared" si="25"/>
        <v>CONFIRMED BULLISH</v>
      </c>
    </row>
    <row r="410" spans="1:8" ht="13.5" x14ac:dyDescent="0.25">
      <c r="A410" s="3">
        <f>TITRES_STAT!B413</f>
        <v>43375</v>
      </c>
      <c r="B410" s="5">
        <f>TITRES_STAT!C413</f>
        <v>3.4</v>
      </c>
      <c r="C410" s="5">
        <f>TITRES_STAT!D413</f>
        <v>1.6861999999999999</v>
      </c>
      <c r="D410" s="5">
        <f>TITRES_STAT!E413</f>
        <v>5038</v>
      </c>
      <c r="E410" s="2">
        <f t="shared" si="24"/>
        <v>-74424</v>
      </c>
      <c r="F410" s="5" t="str">
        <f t="shared" si="27"/>
        <v>BULLISH</v>
      </c>
      <c r="G410" s="5" t="str">
        <f t="shared" si="26"/>
        <v>WEAK</v>
      </c>
      <c r="H410" s="5" t="str">
        <f t="shared" si="25"/>
        <v>CONFIRMED BULLISH</v>
      </c>
    </row>
    <row r="411" spans="1:8" ht="13.5" x14ac:dyDescent="0.25">
      <c r="A411" s="3">
        <f>TITRES_STAT!B414</f>
        <v>43376</v>
      </c>
      <c r="B411" s="5">
        <f>TITRES_STAT!C414</f>
        <v>3.33</v>
      </c>
      <c r="C411" s="5">
        <f>TITRES_STAT!D414</f>
        <v>1.6515</v>
      </c>
      <c r="D411" s="5">
        <f>TITRES_STAT!E414</f>
        <v>4616</v>
      </c>
      <c r="E411" s="2">
        <f t="shared" si="24"/>
        <v>-79040</v>
      </c>
      <c r="F411" s="5" t="str">
        <f t="shared" si="27"/>
        <v>BULLISH</v>
      </c>
      <c r="G411" s="5" t="str">
        <f t="shared" si="26"/>
        <v>WEAK</v>
      </c>
      <c r="H411" s="5" t="str">
        <f t="shared" si="25"/>
        <v>CONFIRMED BULLISH</v>
      </c>
    </row>
    <row r="412" spans="1:8" ht="13.5" x14ac:dyDescent="0.25">
      <c r="A412" s="3">
        <f>TITRES_STAT!B415</f>
        <v>43377</v>
      </c>
      <c r="B412" s="5">
        <f>TITRES_STAT!C415</f>
        <v>3.39</v>
      </c>
      <c r="C412" s="5">
        <f>TITRES_STAT!D415</f>
        <v>1.6813</v>
      </c>
      <c r="D412" s="5">
        <f>TITRES_STAT!E415</f>
        <v>14423</v>
      </c>
      <c r="E412" s="2">
        <f t="shared" si="24"/>
        <v>-64617</v>
      </c>
      <c r="F412" s="5" t="str">
        <f t="shared" si="27"/>
        <v>BULLISH</v>
      </c>
      <c r="G412" s="5" t="str">
        <f t="shared" si="26"/>
        <v>WEAK</v>
      </c>
      <c r="H412" s="5" t="str">
        <f t="shared" si="25"/>
        <v>BULLISH DIVERGENCE</v>
      </c>
    </row>
    <row r="413" spans="1:8" ht="13.5" x14ac:dyDescent="0.25">
      <c r="A413" s="3">
        <f>TITRES_STAT!B416</f>
        <v>43378</v>
      </c>
      <c r="B413" s="5">
        <f>TITRES_STAT!C416</f>
        <v>3.39</v>
      </c>
      <c r="C413" s="5">
        <f>TITRES_STAT!D416</f>
        <v>1.6813</v>
      </c>
      <c r="D413" s="5">
        <f>TITRES_STAT!E416</f>
        <v>4323</v>
      </c>
      <c r="E413" s="2">
        <f t="shared" si="24"/>
        <v>-64617</v>
      </c>
      <c r="F413" s="5" t="str">
        <f t="shared" si="27"/>
        <v>BULLISH</v>
      </c>
      <c r="G413" s="5" t="str">
        <f t="shared" si="26"/>
        <v>WEAK</v>
      </c>
      <c r="H413" s="5" t="str">
        <f t="shared" si="25"/>
        <v>BULLISH DIVERGENCE</v>
      </c>
    </row>
    <row r="414" spans="1:8" ht="13.5" x14ac:dyDescent="0.25">
      <c r="A414" s="3">
        <f>TITRES_STAT!B417</f>
        <v>43381</v>
      </c>
      <c r="B414" s="5">
        <f>TITRES_STAT!C417</f>
        <v>3.49</v>
      </c>
      <c r="C414" s="5">
        <f>TITRES_STAT!D417</f>
        <v>1.7309000000000001</v>
      </c>
      <c r="D414" s="5">
        <f>TITRES_STAT!E417</f>
        <v>10768</v>
      </c>
      <c r="E414" s="2">
        <f t="shared" si="24"/>
        <v>-53849</v>
      </c>
      <c r="F414" s="5" t="str">
        <f t="shared" si="27"/>
        <v>BULLISH</v>
      </c>
      <c r="G414" s="5" t="str">
        <f t="shared" si="26"/>
        <v>WEAK</v>
      </c>
      <c r="H414" s="5" t="str">
        <f t="shared" si="25"/>
        <v>CONFIRMED BULLISH</v>
      </c>
    </row>
    <row r="415" spans="1:8" ht="13.5" x14ac:dyDescent="0.25">
      <c r="A415" s="3">
        <f>TITRES_STAT!B418</f>
        <v>43382</v>
      </c>
      <c r="B415" s="5">
        <f>TITRES_STAT!C418</f>
        <v>3.48</v>
      </c>
      <c r="C415" s="5">
        <f>TITRES_STAT!D418</f>
        <v>1.7259</v>
      </c>
      <c r="D415" s="5">
        <f>TITRES_STAT!E418</f>
        <v>4244</v>
      </c>
      <c r="E415" s="2">
        <f t="shared" si="24"/>
        <v>-58093</v>
      </c>
      <c r="F415" s="5" t="str">
        <f t="shared" si="27"/>
        <v>BULLISH</v>
      </c>
      <c r="G415" s="5" t="str">
        <f t="shared" si="26"/>
        <v>WEAK</v>
      </c>
      <c r="H415" s="5" t="str">
        <f t="shared" si="25"/>
        <v>CONFIRMED BULLISH</v>
      </c>
    </row>
    <row r="416" spans="1:8" ht="13.5" x14ac:dyDescent="0.25">
      <c r="A416" s="3">
        <f>TITRES_STAT!B419</f>
        <v>43383</v>
      </c>
      <c r="B416" s="5">
        <f>TITRES_STAT!C419</f>
        <v>3.69</v>
      </c>
      <c r="C416" s="5">
        <f>TITRES_STAT!D419</f>
        <v>1.8301000000000001</v>
      </c>
      <c r="D416" s="5">
        <f>TITRES_STAT!E419</f>
        <v>39228</v>
      </c>
      <c r="E416" s="2">
        <f t="shared" si="24"/>
        <v>-18865</v>
      </c>
      <c r="F416" s="5" t="str">
        <f t="shared" si="27"/>
        <v>BULLISH</v>
      </c>
      <c r="G416" s="5" t="str">
        <f t="shared" si="26"/>
        <v>WEAK</v>
      </c>
      <c r="H416" s="5" t="str">
        <f t="shared" si="25"/>
        <v>CONFIRMED BULLISH</v>
      </c>
    </row>
    <row r="417" spans="1:8" ht="13.5" x14ac:dyDescent="0.25">
      <c r="A417" s="3">
        <f>TITRES_STAT!B420</f>
        <v>43384</v>
      </c>
      <c r="B417" s="5">
        <f>TITRES_STAT!C420</f>
        <v>3.85</v>
      </c>
      <c r="C417" s="5">
        <f>TITRES_STAT!D420</f>
        <v>1.9094</v>
      </c>
      <c r="D417" s="5">
        <f>TITRES_STAT!E420</f>
        <v>101837</v>
      </c>
      <c r="E417" s="2">
        <f t="shared" si="24"/>
        <v>82972</v>
      </c>
      <c r="F417" s="5" t="str">
        <f t="shared" si="27"/>
        <v>BULLISH</v>
      </c>
      <c r="G417" s="5" t="str">
        <f t="shared" si="26"/>
        <v>WEAK</v>
      </c>
      <c r="H417" s="5" t="str">
        <f t="shared" si="25"/>
        <v>CONFIRMED BULLISH</v>
      </c>
    </row>
    <row r="418" spans="1:8" ht="13.5" x14ac:dyDescent="0.25">
      <c r="A418" s="3">
        <f>TITRES_STAT!B421</f>
        <v>43385</v>
      </c>
      <c r="B418" s="5">
        <f>TITRES_STAT!C421</f>
        <v>3.8</v>
      </c>
      <c r="C418" s="5">
        <f>TITRES_STAT!D421</f>
        <v>1.8846000000000001</v>
      </c>
      <c r="D418" s="5">
        <f>TITRES_STAT!E421</f>
        <v>9920</v>
      </c>
      <c r="E418" s="2">
        <f t="shared" si="24"/>
        <v>73052</v>
      </c>
      <c r="F418" s="5" t="str">
        <f t="shared" si="27"/>
        <v>BULLISH</v>
      </c>
      <c r="G418" s="5" t="str">
        <f t="shared" si="26"/>
        <v>WEAK</v>
      </c>
      <c r="H418" s="5" t="str">
        <f t="shared" si="25"/>
        <v>CONFIRMED BULLISH</v>
      </c>
    </row>
    <row r="419" spans="1:8" ht="13.5" x14ac:dyDescent="0.25">
      <c r="A419" s="3">
        <f>TITRES_STAT!B422</f>
        <v>43389</v>
      </c>
      <c r="B419" s="5">
        <f>TITRES_STAT!C422</f>
        <v>3.82</v>
      </c>
      <c r="C419" s="5">
        <f>TITRES_STAT!D422</f>
        <v>1.8945000000000001</v>
      </c>
      <c r="D419" s="5">
        <f>TITRES_STAT!E422</f>
        <v>6720</v>
      </c>
      <c r="E419" s="2">
        <f t="shared" si="24"/>
        <v>79772</v>
      </c>
      <c r="F419" s="5" t="str">
        <f t="shared" si="27"/>
        <v>BULLISH</v>
      </c>
      <c r="G419" s="5" t="str">
        <f t="shared" si="26"/>
        <v>WEAK</v>
      </c>
      <c r="H419" s="5" t="str">
        <f t="shared" si="25"/>
        <v>CONFIRMED BULLISH</v>
      </c>
    </row>
    <row r="420" spans="1:8" ht="13.5" x14ac:dyDescent="0.25">
      <c r="A420" s="3">
        <f>TITRES_STAT!B423</f>
        <v>43390</v>
      </c>
      <c r="B420" s="5">
        <f>TITRES_STAT!C423</f>
        <v>3.8</v>
      </c>
      <c r="C420" s="5">
        <f>TITRES_STAT!D423</f>
        <v>1.8846000000000001</v>
      </c>
      <c r="D420" s="5">
        <f>TITRES_STAT!E423</f>
        <v>2702</v>
      </c>
      <c r="E420" s="2">
        <f t="shared" si="24"/>
        <v>77070</v>
      </c>
      <c r="F420" s="5" t="str">
        <f t="shared" si="27"/>
        <v>BULLISH</v>
      </c>
      <c r="G420" s="5" t="str">
        <f t="shared" si="26"/>
        <v>WEAK</v>
      </c>
      <c r="H420" s="5" t="str">
        <f t="shared" si="25"/>
        <v>CONFIRMED BULLISH</v>
      </c>
    </row>
    <row r="421" spans="1:8" ht="13.5" x14ac:dyDescent="0.25">
      <c r="A421" s="3">
        <f>TITRES_STAT!B424</f>
        <v>43391</v>
      </c>
      <c r="B421" s="5">
        <f>TITRES_STAT!C424</f>
        <v>3.8</v>
      </c>
      <c r="C421" s="5">
        <f>TITRES_STAT!D424</f>
        <v>1.8846000000000001</v>
      </c>
      <c r="D421" s="5">
        <f>TITRES_STAT!E424</f>
        <v>6510</v>
      </c>
      <c r="E421" s="2">
        <f t="shared" si="24"/>
        <v>77070</v>
      </c>
      <c r="F421" s="5" t="str">
        <f t="shared" si="27"/>
        <v>BULLISH</v>
      </c>
      <c r="G421" s="5" t="str">
        <f t="shared" si="26"/>
        <v>WEAK</v>
      </c>
      <c r="H421" s="5" t="str">
        <f t="shared" si="25"/>
        <v>CONFIRMED BULLISH</v>
      </c>
    </row>
    <row r="422" spans="1:8" ht="13.5" x14ac:dyDescent="0.25">
      <c r="A422" s="3">
        <f>TITRES_STAT!B425</f>
        <v>43392</v>
      </c>
      <c r="B422" s="5">
        <f>TITRES_STAT!C425</f>
        <v>3.91</v>
      </c>
      <c r="C422" s="5">
        <f>TITRES_STAT!D425</f>
        <v>1.9392</v>
      </c>
      <c r="D422" s="5">
        <f>TITRES_STAT!E425</f>
        <v>62809</v>
      </c>
      <c r="E422" s="2">
        <f t="shared" si="24"/>
        <v>139879</v>
      </c>
      <c r="F422" s="5" t="str">
        <f t="shared" si="27"/>
        <v>BULLISH</v>
      </c>
      <c r="G422" s="5" t="str">
        <f t="shared" si="26"/>
        <v>STRONG</v>
      </c>
      <c r="H422" s="5" t="str">
        <f t="shared" si="25"/>
        <v>CONFIRMED BULLISH</v>
      </c>
    </row>
    <row r="423" spans="1:8" ht="13.5" x14ac:dyDescent="0.25">
      <c r="A423" s="3">
        <f>TITRES_STAT!B426</f>
        <v>43395</v>
      </c>
      <c r="B423" s="5">
        <f>TITRES_STAT!C426</f>
        <v>3.9</v>
      </c>
      <c r="C423" s="5">
        <f>TITRES_STAT!D426</f>
        <v>1.9341999999999999</v>
      </c>
      <c r="D423" s="5">
        <f>TITRES_STAT!E426</f>
        <v>7647</v>
      </c>
      <c r="E423" s="2">
        <f t="shared" si="24"/>
        <v>132232</v>
      </c>
      <c r="F423" s="5" t="str">
        <f t="shared" si="27"/>
        <v>BULLISH</v>
      </c>
      <c r="G423" s="5" t="str">
        <f t="shared" si="26"/>
        <v>STRONG</v>
      </c>
      <c r="H423" s="5" t="str">
        <f t="shared" si="25"/>
        <v>CONFIRMED BULLISH</v>
      </c>
    </row>
    <row r="424" spans="1:8" ht="13.5" x14ac:dyDescent="0.25">
      <c r="A424" s="3">
        <f>TITRES_STAT!B427</f>
        <v>43396</v>
      </c>
      <c r="B424" s="5">
        <f>TITRES_STAT!C427</f>
        <v>3.85</v>
      </c>
      <c r="C424" s="5">
        <f>TITRES_STAT!D427</f>
        <v>1.9094</v>
      </c>
      <c r="D424" s="5">
        <f>TITRES_STAT!E427</f>
        <v>1003</v>
      </c>
      <c r="E424" s="2">
        <f t="shared" si="24"/>
        <v>131229</v>
      </c>
      <c r="F424" s="5" t="str">
        <f t="shared" si="27"/>
        <v>BULLISH</v>
      </c>
      <c r="G424" s="5" t="str">
        <f t="shared" si="26"/>
        <v>STRONG</v>
      </c>
      <c r="H424" s="5" t="str">
        <f t="shared" si="25"/>
        <v>CONFIRMED BULLISH</v>
      </c>
    </row>
    <row r="425" spans="1:8" ht="13.5" x14ac:dyDescent="0.25">
      <c r="A425" s="3">
        <f>TITRES_STAT!B428</f>
        <v>43397</v>
      </c>
      <c r="B425" s="5">
        <f>TITRES_STAT!C428</f>
        <v>3.95</v>
      </c>
      <c r="C425" s="5">
        <f>TITRES_STAT!D428</f>
        <v>1.9590000000000001</v>
      </c>
      <c r="D425" s="5">
        <f>TITRES_STAT!E428</f>
        <v>4189</v>
      </c>
      <c r="E425" s="2">
        <f t="shared" si="24"/>
        <v>135418</v>
      </c>
      <c r="F425" s="5" t="str">
        <f t="shared" si="27"/>
        <v>BULLISH</v>
      </c>
      <c r="G425" s="5" t="str">
        <f t="shared" si="26"/>
        <v>STRONG</v>
      </c>
      <c r="H425" s="5" t="str">
        <f t="shared" si="25"/>
        <v>CONFIRMED BULLISH</v>
      </c>
    </row>
    <row r="426" spans="1:8" ht="13.5" x14ac:dyDescent="0.25">
      <c r="A426" s="3">
        <f>TITRES_STAT!B429</f>
        <v>43398</v>
      </c>
      <c r="B426" s="5">
        <f>TITRES_STAT!C429</f>
        <v>3.9</v>
      </c>
      <c r="C426" s="5">
        <f>TITRES_STAT!D429</f>
        <v>1.9341999999999999</v>
      </c>
      <c r="D426" s="5">
        <f>TITRES_STAT!E429</f>
        <v>971</v>
      </c>
      <c r="E426" s="2">
        <f t="shared" si="24"/>
        <v>134447</v>
      </c>
      <c r="F426" s="5" t="str">
        <f t="shared" si="27"/>
        <v>BULLISH</v>
      </c>
      <c r="G426" s="5" t="str">
        <f t="shared" si="26"/>
        <v>STRONG</v>
      </c>
      <c r="H426" s="5" t="str">
        <f t="shared" si="25"/>
        <v>CONFIRMED BULLISH</v>
      </c>
    </row>
    <row r="427" spans="1:8" ht="13.5" x14ac:dyDescent="0.25">
      <c r="A427" s="3">
        <f>TITRES_STAT!B430</f>
        <v>43399</v>
      </c>
      <c r="B427" s="5">
        <f>TITRES_STAT!C430</f>
        <v>3.9</v>
      </c>
      <c r="C427" s="5">
        <f>TITRES_STAT!D430</f>
        <v>1.9341999999999999</v>
      </c>
      <c r="D427" s="5">
        <f>TITRES_STAT!E430</f>
        <v>563</v>
      </c>
      <c r="E427" s="2">
        <f t="shared" si="24"/>
        <v>134447</v>
      </c>
      <c r="F427" s="5" t="str">
        <f t="shared" si="27"/>
        <v>BEARISH</v>
      </c>
      <c r="G427" s="5" t="str">
        <f t="shared" si="26"/>
        <v>WEAK</v>
      </c>
      <c r="H427" s="5" t="str">
        <f t="shared" si="25"/>
        <v>CONFIRMED BEARISH</v>
      </c>
    </row>
    <row r="428" spans="1:8" ht="13.5" x14ac:dyDescent="0.25">
      <c r="A428" s="3">
        <f>TITRES_STAT!B431</f>
        <v>43402</v>
      </c>
      <c r="B428" s="5">
        <f>TITRES_STAT!C431</f>
        <v>3.9</v>
      </c>
      <c r="C428" s="5">
        <f>TITRES_STAT!D431</f>
        <v>1.9341999999999999</v>
      </c>
      <c r="D428" s="5">
        <f>TITRES_STAT!E431</f>
        <v>8837</v>
      </c>
      <c r="E428" s="2">
        <f t="shared" si="24"/>
        <v>134447</v>
      </c>
      <c r="F428" s="5" t="str">
        <f t="shared" si="27"/>
        <v>BULLISH</v>
      </c>
      <c r="G428" s="5" t="str">
        <f t="shared" si="26"/>
        <v>NEUTRAL</v>
      </c>
      <c r="H428" s="5" t="str">
        <f t="shared" si="25"/>
        <v>NEUTRAL</v>
      </c>
    </row>
    <row r="429" spans="1:8" ht="13.5" x14ac:dyDescent="0.25">
      <c r="A429" s="3">
        <f>TITRES_STAT!B432</f>
        <v>43403</v>
      </c>
      <c r="B429" s="5">
        <f>TITRES_STAT!C432</f>
        <v>3.89</v>
      </c>
      <c r="C429" s="5">
        <f>TITRES_STAT!D432</f>
        <v>1.9293</v>
      </c>
      <c r="D429" s="5">
        <f>TITRES_STAT!E432</f>
        <v>1190</v>
      </c>
      <c r="E429" s="2">
        <f t="shared" si="24"/>
        <v>133257</v>
      </c>
      <c r="F429" s="5" t="str">
        <f t="shared" si="27"/>
        <v>BULLISH</v>
      </c>
      <c r="G429" s="5" t="str">
        <f t="shared" si="26"/>
        <v>NEUTRAL</v>
      </c>
      <c r="H429" s="5" t="str">
        <f t="shared" si="25"/>
        <v>CONFIRMED BULLISH</v>
      </c>
    </row>
    <row r="430" spans="1:8" ht="13.5" x14ac:dyDescent="0.25">
      <c r="A430" s="3">
        <f>TITRES_STAT!B433</f>
        <v>43404</v>
      </c>
      <c r="B430" s="5">
        <f>TITRES_STAT!C433</f>
        <v>3.9</v>
      </c>
      <c r="C430" s="5">
        <f>TITRES_STAT!D433</f>
        <v>1.9341999999999999</v>
      </c>
      <c r="D430" s="5">
        <f>TITRES_STAT!E433</f>
        <v>1031</v>
      </c>
      <c r="E430" s="2">
        <f t="shared" si="24"/>
        <v>134288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CONFIRMED BEARISH</v>
      </c>
    </row>
    <row r="431" spans="1:8" ht="13.5" x14ac:dyDescent="0.25">
      <c r="A431" s="3">
        <f>TITRES_STAT!B434</f>
        <v>43405</v>
      </c>
      <c r="B431" s="5">
        <f>TITRES_STAT!C434</f>
        <v>3.95</v>
      </c>
      <c r="C431" s="5">
        <f>TITRES_STAT!D434</f>
        <v>1.9590000000000001</v>
      </c>
      <c r="D431" s="5">
        <f>TITRES_STAT!E434</f>
        <v>25178</v>
      </c>
      <c r="E431" s="2">
        <f t="shared" si="24"/>
        <v>159466</v>
      </c>
      <c r="F431" s="5" t="str">
        <f t="shared" si="27"/>
        <v>BULLISH</v>
      </c>
      <c r="G431" s="5" t="str">
        <f t="shared" si="26"/>
        <v>STRONG</v>
      </c>
      <c r="H431" s="5" t="str">
        <f t="shared" si="25"/>
        <v>CONFIRMED BULLISH</v>
      </c>
    </row>
    <row r="432" spans="1:8" ht="13.5" x14ac:dyDescent="0.25">
      <c r="A432" s="3">
        <f>TITRES_STAT!B435</f>
        <v>43406</v>
      </c>
      <c r="B432" s="5">
        <f>TITRES_STAT!C435</f>
        <v>3.97</v>
      </c>
      <c r="C432" s="5">
        <f>TITRES_STAT!D435</f>
        <v>1.9689000000000001</v>
      </c>
      <c r="D432" s="5">
        <f>TITRES_STAT!E435</f>
        <v>2740</v>
      </c>
      <c r="E432" s="2">
        <f t="shared" si="24"/>
        <v>162206</v>
      </c>
      <c r="F432" s="5" t="str">
        <f t="shared" si="27"/>
        <v>BULLISH</v>
      </c>
      <c r="G432" s="5" t="str">
        <f t="shared" si="26"/>
        <v>STRONG</v>
      </c>
      <c r="H432" s="5" t="str">
        <f t="shared" si="25"/>
        <v>CONFIRMED BULLISH</v>
      </c>
    </row>
    <row r="433" spans="1:8" ht="13.5" x14ac:dyDescent="0.25">
      <c r="A433" s="3">
        <f>TITRES_STAT!B436</f>
        <v>43409</v>
      </c>
      <c r="B433" s="5">
        <f>TITRES_STAT!C436</f>
        <v>3.95</v>
      </c>
      <c r="C433" s="5">
        <f>TITRES_STAT!D436</f>
        <v>1.9590000000000001</v>
      </c>
      <c r="D433" s="5">
        <f>TITRES_STAT!E436</f>
        <v>960</v>
      </c>
      <c r="E433" s="2">
        <f t="shared" si="24"/>
        <v>161246</v>
      </c>
      <c r="F433" s="5" t="str">
        <f t="shared" si="27"/>
        <v>BULLISH</v>
      </c>
      <c r="G433" s="5" t="str">
        <f t="shared" si="26"/>
        <v>STRONG</v>
      </c>
      <c r="H433" s="5" t="str">
        <f t="shared" si="25"/>
        <v>CONFIRMED BULLISH</v>
      </c>
    </row>
    <row r="434" spans="1:8" ht="13.5" x14ac:dyDescent="0.25">
      <c r="A434" s="3">
        <f>TITRES_STAT!B437</f>
        <v>43410</v>
      </c>
      <c r="B434" s="5">
        <f>TITRES_STAT!C437</f>
        <v>3.97</v>
      </c>
      <c r="C434" s="5">
        <f>TITRES_STAT!D437</f>
        <v>1.9689000000000001</v>
      </c>
      <c r="D434" s="5">
        <f>TITRES_STAT!E437</f>
        <v>12689</v>
      </c>
      <c r="E434" s="2">
        <f t="shared" si="24"/>
        <v>173935</v>
      </c>
      <c r="F434" s="5" t="str">
        <f t="shared" si="27"/>
        <v>BULLISH</v>
      </c>
      <c r="G434" s="5" t="str">
        <f t="shared" si="26"/>
        <v>STRONG</v>
      </c>
      <c r="H434" s="5" t="str">
        <f t="shared" si="25"/>
        <v>CONFIRMED BULLISH</v>
      </c>
    </row>
    <row r="435" spans="1:8" ht="13.5" x14ac:dyDescent="0.25">
      <c r="A435" s="3">
        <f>TITRES_STAT!B438</f>
        <v>43411</v>
      </c>
      <c r="B435" s="5">
        <f>TITRES_STAT!C438</f>
        <v>4</v>
      </c>
      <c r="C435" s="5">
        <f>TITRES_STAT!D438</f>
        <v>1.9838</v>
      </c>
      <c r="D435" s="5">
        <f>TITRES_STAT!E438</f>
        <v>23832</v>
      </c>
      <c r="E435" s="2">
        <f t="shared" si="24"/>
        <v>197767</v>
      </c>
      <c r="F435" s="5" t="str">
        <f t="shared" si="27"/>
        <v>BULLISH</v>
      </c>
      <c r="G435" s="5" t="str">
        <f t="shared" si="26"/>
        <v>STRONG</v>
      </c>
      <c r="H435" s="5" t="str">
        <f t="shared" si="25"/>
        <v>CONFIRMED BULLISH</v>
      </c>
    </row>
    <row r="436" spans="1:8" ht="13.5" x14ac:dyDescent="0.25">
      <c r="A436" s="3">
        <f>TITRES_STAT!B439</f>
        <v>43412</v>
      </c>
      <c r="B436" s="5">
        <f>TITRES_STAT!C439</f>
        <v>4.13</v>
      </c>
      <c r="C436" s="5">
        <f>TITRES_STAT!D439</f>
        <v>2.0482999999999998</v>
      </c>
      <c r="D436" s="5">
        <f>TITRES_STAT!E439</f>
        <v>13543</v>
      </c>
      <c r="E436" s="2">
        <f t="shared" si="24"/>
        <v>211310</v>
      </c>
      <c r="F436" s="5" t="str">
        <f t="shared" si="27"/>
        <v>BULLISH</v>
      </c>
      <c r="G436" s="5" t="str">
        <f t="shared" si="26"/>
        <v>STRONG</v>
      </c>
      <c r="H436" s="5" t="str">
        <f t="shared" si="25"/>
        <v>CONFIRMED BULLISH</v>
      </c>
    </row>
    <row r="437" spans="1:8" ht="13.5" x14ac:dyDescent="0.25">
      <c r="A437" s="3">
        <f>TITRES_STAT!B440</f>
        <v>43413</v>
      </c>
      <c r="B437" s="5">
        <f>TITRES_STAT!C440</f>
        <v>4.16</v>
      </c>
      <c r="C437" s="5">
        <f>TITRES_STAT!D440</f>
        <v>2.0632000000000001</v>
      </c>
      <c r="D437" s="5">
        <f>TITRES_STAT!E440</f>
        <v>3025</v>
      </c>
      <c r="E437" s="2">
        <f t="shared" si="24"/>
        <v>214335</v>
      </c>
      <c r="F437" s="5" t="str">
        <f t="shared" si="27"/>
        <v>BULLISH</v>
      </c>
      <c r="G437" s="5" t="str">
        <f t="shared" si="26"/>
        <v>STRONG</v>
      </c>
      <c r="H437" s="5" t="str">
        <f t="shared" si="25"/>
        <v>CONFIRMED BULLISH</v>
      </c>
    </row>
    <row r="438" spans="1:8" ht="13.5" x14ac:dyDescent="0.25">
      <c r="A438" s="3">
        <f>TITRES_STAT!B441</f>
        <v>43416</v>
      </c>
      <c r="B438" s="5">
        <f>TITRES_STAT!C441</f>
        <v>4.0999999999999996</v>
      </c>
      <c r="C438" s="5">
        <f>TITRES_STAT!D441</f>
        <v>2.0333999999999999</v>
      </c>
      <c r="D438" s="5">
        <f>TITRES_STAT!E441</f>
        <v>5214</v>
      </c>
      <c r="E438" s="2">
        <f t="shared" si="24"/>
        <v>209121</v>
      </c>
      <c r="F438" s="5" t="str">
        <f t="shared" si="27"/>
        <v>BULLISH</v>
      </c>
      <c r="G438" s="5" t="str">
        <f t="shared" si="26"/>
        <v>STRONG</v>
      </c>
      <c r="H438" s="5" t="str">
        <f t="shared" si="25"/>
        <v>CONFIRMED BULLISH</v>
      </c>
    </row>
    <row r="439" spans="1:8" ht="13.5" x14ac:dyDescent="0.25">
      <c r="A439" s="3">
        <f>TITRES_STAT!B442</f>
        <v>43417</v>
      </c>
      <c r="B439" s="5">
        <f>TITRES_STAT!C442</f>
        <v>4.04</v>
      </c>
      <c r="C439" s="5">
        <f>TITRES_STAT!D442</f>
        <v>2.0036</v>
      </c>
      <c r="D439" s="5">
        <f>TITRES_STAT!E442</f>
        <v>34722</v>
      </c>
      <c r="E439" s="2">
        <f t="shared" si="24"/>
        <v>174399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CONFIRMED BULLISH</v>
      </c>
    </row>
    <row r="440" spans="1:8" ht="13.5" x14ac:dyDescent="0.25">
      <c r="A440" s="3">
        <f>TITRES_STAT!B443</f>
        <v>43418</v>
      </c>
      <c r="B440" s="5">
        <f>TITRES_STAT!C443</f>
        <v>4.05</v>
      </c>
      <c r="C440" s="5">
        <f>TITRES_STAT!D443</f>
        <v>2.0085999999999999</v>
      </c>
      <c r="D440" s="5">
        <f>TITRES_STAT!E443</f>
        <v>20764</v>
      </c>
      <c r="E440" s="2">
        <f t="shared" si="24"/>
        <v>195163</v>
      </c>
      <c r="F440" s="5" t="str">
        <f t="shared" si="27"/>
        <v>BEARISH</v>
      </c>
      <c r="G440" s="5" t="str">
        <f t="shared" si="26"/>
        <v>NEUTRAL</v>
      </c>
      <c r="H440" s="5" t="str">
        <f t="shared" si="25"/>
        <v>BEARISH DIVERGENCE</v>
      </c>
    </row>
    <row r="441" spans="1:8" ht="13.5" x14ac:dyDescent="0.25">
      <c r="A441" s="3">
        <f>TITRES_STAT!B444</f>
        <v>43419</v>
      </c>
      <c r="B441" s="5">
        <f>TITRES_STAT!C444</f>
        <v>4</v>
      </c>
      <c r="C441" s="5">
        <f>TITRES_STAT!D444</f>
        <v>1.9838</v>
      </c>
      <c r="D441" s="5">
        <f>TITRES_STAT!E444</f>
        <v>13057</v>
      </c>
      <c r="E441" s="2">
        <f t="shared" si="24"/>
        <v>182106</v>
      </c>
      <c r="F441" s="5" t="str">
        <f t="shared" si="27"/>
        <v>BEARISH</v>
      </c>
      <c r="G441" s="5" t="str">
        <f t="shared" si="26"/>
        <v>WEAK</v>
      </c>
      <c r="H441" s="5" t="str">
        <f t="shared" si="25"/>
        <v>CONFIRMED BEARISH</v>
      </c>
    </row>
    <row r="442" spans="1:8" ht="13.5" x14ac:dyDescent="0.25">
      <c r="A442" s="3">
        <f>TITRES_STAT!B445</f>
        <v>43420</v>
      </c>
      <c r="B442" s="5">
        <f>TITRES_STAT!C445</f>
        <v>4.12</v>
      </c>
      <c r="C442" s="5">
        <f>TITRES_STAT!D445</f>
        <v>2.0432999999999999</v>
      </c>
      <c r="D442" s="5">
        <f>TITRES_STAT!E445</f>
        <v>12613</v>
      </c>
      <c r="E442" s="2">
        <f t="shared" si="24"/>
        <v>194719</v>
      </c>
      <c r="F442" s="5" t="str">
        <f t="shared" si="27"/>
        <v>BEARISH</v>
      </c>
      <c r="G442" s="5" t="str">
        <f t="shared" si="26"/>
        <v>WEAK</v>
      </c>
      <c r="H442" s="5" t="str">
        <f t="shared" si="25"/>
        <v>CONFIRMED BEARISH</v>
      </c>
    </row>
    <row r="443" spans="1:8" ht="13.5" x14ac:dyDescent="0.25">
      <c r="A443" s="3">
        <f>TITRES_STAT!B446</f>
        <v>43423</v>
      </c>
      <c r="B443" s="5">
        <f>TITRES_STAT!C446</f>
        <v>4</v>
      </c>
      <c r="C443" s="5">
        <f>TITRES_STAT!D446</f>
        <v>1.9838</v>
      </c>
      <c r="D443" s="5">
        <f>TITRES_STAT!E446</f>
        <v>164</v>
      </c>
      <c r="E443" s="2">
        <f t="shared" si="24"/>
        <v>194555</v>
      </c>
      <c r="F443" s="5" t="str">
        <f t="shared" si="27"/>
        <v>BEARISH</v>
      </c>
      <c r="G443" s="5" t="str">
        <f t="shared" si="26"/>
        <v>WEAK</v>
      </c>
      <c r="H443" s="5" t="str">
        <f t="shared" si="25"/>
        <v>CONFIRMED BEARISH</v>
      </c>
    </row>
    <row r="444" spans="1:8" ht="13.5" x14ac:dyDescent="0.25">
      <c r="A444" s="3">
        <f>TITRES_STAT!B447</f>
        <v>43425</v>
      </c>
      <c r="B444" s="5">
        <f>TITRES_STAT!C447</f>
        <v>4</v>
      </c>
      <c r="C444" s="5">
        <f>TITRES_STAT!D447</f>
        <v>1.9838</v>
      </c>
      <c r="D444" s="5">
        <f>TITRES_STAT!E447</f>
        <v>9442</v>
      </c>
      <c r="E444" s="2">
        <f t="shared" si="24"/>
        <v>194555</v>
      </c>
      <c r="F444" s="5" t="str">
        <f t="shared" si="27"/>
        <v>BULLISH</v>
      </c>
      <c r="G444" s="5" t="str">
        <f t="shared" si="26"/>
        <v>STRONG</v>
      </c>
      <c r="H444" s="5" t="str">
        <f t="shared" si="25"/>
        <v>BULLISH DIVERGENCE</v>
      </c>
    </row>
    <row r="445" spans="1:8" ht="13.5" x14ac:dyDescent="0.25">
      <c r="A445" s="3">
        <f>TITRES_STAT!B448</f>
        <v>43426</v>
      </c>
      <c r="B445" s="5">
        <f>TITRES_STAT!C448</f>
        <v>4.0599999999999996</v>
      </c>
      <c r="C445" s="5">
        <f>TITRES_STAT!D448</f>
        <v>2.0135999999999998</v>
      </c>
      <c r="D445" s="5">
        <f>TITRES_STAT!E448</f>
        <v>1658</v>
      </c>
      <c r="E445" s="2">
        <f t="shared" si="24"/>
        <v>196213</v>
      </c>
      <c r="F445" s="5" t="str">
        <f t="shared" si="27"/>
        <v>BULLISH</v>
      </c>
      <c r="G445" s="5" t="str">
        <f t="shared" si="26"/>
        <v>NEUTRAL</v>
      </c>
      <c r="H445" s="5" t="str">
        <f t="shared" si="25"/>
        <v>CONFIRMED BULLISH</v>
      </c>
    </row>
    <row r="446" spans="1:8" ht="13.5" x14ac:dyDescent="0.25">
      <c r="A446" s="3">
        <f>TITRES_STAT!B449</f>
        <v>43427</v>
      </c>
      <c r="B446" s="5">
        <f>TITRES_STAT!C449</f>
        <v>4.24</v>
      </c>
      <c r="C446" s="5">
        <f>TITRES_STAT!D449</f>
        <v>2.1027999999999998</v>
      </c>
      <c r="D446" s="5">
        <f>TITRES_STAT!E449</f>
        <v>19660</v>
      </c>
      <c r="E446" s="2">
        <f t="shared" si="24"/>
        <v>215873</v>
      </c>
      <c r="F446" s="5" t="str">
        <f t="shared" si="27"/>
        <v>BULLISH</v>
      </c>
      <c r="G446" s="5" t="str">
        <f t="shared" si="26"/>
        <v>STRONG</v>
      </c>
      <c r="H446" s="5" t="str">
        <f t="shared" si="25"/>
        <v>CONFIRMED BULLISH</v>
      </c>
    </row>
    <row r="447" spans="1:8" ht="13.5" x14ac:dyDescent="0.25">
      <c r="A447" s="3">
        <f>TITRES_STAT!B450</f>
        <v>43430</v>
      </c>
      <c r="B447" s="5">
        <f>TITRES_STAT!C450</f>
        <v>4.28</v>
      </c>
      <c r="C447" s="5">
        <f>TITRES_STAT!D450</f>
        <v>2.1227</v>
      </c>
      <c r="D447" s="5">
        <f>TITRES_STAT!E450</f>
        <v>9611</v>
      </c>
      <c r="E447" s="2">
        <f t="shared" si="24"/>
        <v>225484</v>
      </c>
      <c r="F447" s="5" t="str">
        <f t="shared" si="27"/>
        <v>BULLISH</v>
      </c>
      <c r="G447" s="5" t="str">
        <f t="shared" si="26"/>
        <v>STRONG</v>
      </c>
      <c r="H447" s="5" t="str">
        <f t="shared" si="25"/>
        <v>CONFIRMED BULLISH</v>
      </c>
    </row>
    <row r="448" spans="1:8" ht="13.5" x14ac:dyDescent="0.25">
      <c r="A448" s="3">
        <f>TITRES_STAT!B451</f>
        <v>43431</v>
      </c>
      <c r="B448" s="5">
        <f>TITRES_STAT!C451</f>
        <v>4.28</v>
      </c>
      <c r="C448" s="5">
        <f>TITRES_STAT!D451</f>
        <v>2.1227</v>
      </c>
      <c r="D448" s="5">
        <f>TITRES_STAT!E451</f>
        <v>2681</v>
      </c>
      <c r="E448" s="2">
        <f t="shared" si="24"/>
        <v>225484</v>
      </c>
      <c r="F448" s="5" t="str">
        <f t="shared" si="27"/>
        <v>BULLISH</v>
      </c>
      <c r="G448" s="5" t="str">
        <f t="shared" si="26"/>
        <v>STRONG</v>
      </c>
      <c r="H448" s="5" t="str">
        <f t="shared" si="25"/>
        <v>CONFIRMED BULLISH</v>
      </c>
    </row>
    <row r="449" spans="1:8" ht="13.5" x14ac:dyDescent="0.25">
      <c r="A449" s="3">
        <f>TITRES_STAT!B452</f>
        <v>43432</v>
      </c>
      <c r="B449" s="5">
        <f>TITRES_STAT!C452</f>
        <v>4.25</v>
      </c>
      <c r="C449" s="5">
        <f>TITRES_STAT!D452</f>
        <v>2.1078000000000001</v>
      </c>
      <c r="D449" s="5">
        <f>TITRES_STAT!E452</f>
        <v>8017</v>
      </c>
      <c r="E449" s="2">
        <f t="shared" si="24"/>
        <v>217467</v>
      </c>
      <c r="F449" s="5" t="str">
        <f t="shared" si="27"/>
        <v>BULLISH</v>
      </c>
      <c r="G449" s="5" t="str">
        <f t="shared" si="26"/>
        <v>STRONG</v>
      </c>
      <c r="H449" s="5" t="str">
        <f t="shared" si="25"/>
        <v>CONFIRMED BULLISH</v>
      </c>
    </row>
    <row r="450" spans="1:8" ht="13.5" x14ac:dyDescent="0.25">
      <c r="A450" s="3">
        <f>TITRES_STAT!B453</f>
        <v>43433</v>
      </c>
      <c r="B450" s="5">
        <f>TITRES_STAT!C453</f>
        <v>4.22</v>
      </c>
      <c r="C450" s="5">
        <f>TITRES_STAT!D453</f>
        <v>2.0929000000000002</v>
      </c>
      <c r="D450" s="5">
        <f>TITRES_STAT!E453</f>
        <v>8371</v>
      </c>
      <c r="E450" s="2">
        <f t="shared" si="24"/>
        <v>209096</v>
      </c>
      <c r="F450" s="5" t="str">
        <f t="shared" si="27"/>
        <v>BULLISH</v>
      </c>
      <c r="G450" s="5" t="str">
        <f t="shared" si="26"/>
        <v>STRONG</v>
      </c>
      <c r="H450" s="5" t="str">
        <f t="shared" si="25"/>
        <v>CONFIRMED BULLISH</v>
      </c>
    </row>
    <row r="451" spans="1:8" ht="13.5" x14ac:dyDescent="0.25">
      <c r="A451" s="3">
        <f>TITRES_STAT!B454</f>
        <v>43434</v>
      </c>
      <c r="B451" s="5">
        <f>TITRES_STAT!C454</f>
        <v>4.25</v>
      </c>
      <c r="C451" s="5">
        <f>TITRES_STAT!D454</f>
        <v>2.1078000000000001</v>
      </c>
      <c r="D451" s="5">
        <f>TITRES_STAT!E454</f>
        <v>105</v>
      </c>
      <c r="E451" s="2">
        <f t="shared" si="24"/>
        <v>209201</v>
      </c>
      <c r="F451" s="5" t="str">
        <f t="shared" si="27"/>
        <v>BEARISH</v>
      </c>
      <c r="G451" s="5" t="str">
        <f t="shared" si="26"/>
        <v>WEAK</v>
      </c>
      <c r="H451" s="5" t="str">
        <f t="shared" si="25"/>
        <v>BEARISH DIVERGENCE</v>
      </c>
    </row>
    <row r="452" spans="1:8" ht="13.5" x14ac:dyDescent="0.25">
      <c r="A452" s="3">
        <f>TITRES_STAT!B455</f>
        <v>43437</v>
      </c>
      <c r="B452" s="5">
        <f>TITRES_STAT!C455</f>
        <v>4.25</v>
      </c>
      <c r="C452" s="5">
        <f>TITRES_STAT!D455</f>
        <v>2.1078000000000001</v>
      </c>
      <c r="D452" s="5">
        <f>TITRES_STAT!E455</f>
        <v>0</v>
      </c>
      <c r="E452" s="2">
        <f t="shared" ref="E452:E515" si="28">IF(B452&gt;B451, E451+D452, IF(B452&lt;B451, E451-D452, E451))</f>
        <v>209201</v>
      </c>
      <c r="F452" s="5" t="str">
        <f t="shared" si="27"/>
        <v>BEARISH</v>
      </c>
      <c r="G452" s="5" t="str">
        <f t="shared" si="26"/>
        <v>WEAK</v>
      </c>
      <c r="H452" s="5" t="str">
        <f t="shared" si="25"/>
        <v>CONFIRMED BEARISH</v>
      </c>
    </row>
    <row r="453" spans="1:8" ht="13.5" x14ac:dyDescent="0.25">
      <c r="A453" s="3">
        <f>TITRES_STAT!B456</f>
        <v>43438</v>
      </c>
      <c r="B453" s="5">
        <f>TITRES_STAT!C456</f>
        <v>4.25</v>
      </c>
      <c r="C453" s="5">
        <f>TITRES_STAT!D456</f>
        <v>2.1078000000000001</v>
      </c>
      <c r="D453" s="5">
        <f>TITRES_STAT!E456</f>
        <v>0</v>
      </c>
      <c r="E453" s="2">
        <f t="shared" si="28"/>
        <v>209201</v>
      </c>
      <c r="F453" s="5" t="str">
        <f t="shared" si="27"/>
        <v>BEARISH</v>
      </c>
      <c r="G453" s="5" t="str">
        <f t="shared" si="26"/>
        <v>WEAK</v>
      </c>
      <c r="H453" s="5" t="str">
        <f t="shared" si="25"/>
        <v>CONFIRMED BEARISH</v>
      </c>
    </row>
    <row r="454" spans="1:8" ht="13.5" x14ac:dyDescent="0.25">
      <c r="A454" s="3">
        <f>TITRES_STAT!B457</f>
        <v>43439</v>
      </c>
      <c r="B454" s="5">
        <f>TITRES_STAT!C457</f>
        <v>4.08</v>
      </c>
      <c r="C454" s="5">
        <f>TITRES_STAT!D457</f>
        <v>2.0234999999999999</v>
      </c>
      <c r="D454" s="5">
        <f>TITRES_STAT!E457</f>
        <v>4334</v>
      </c>
      <c r="E454" s="2">
        <f t="shared" si="28"/>
        <v>204867</v>
      </c>
      <c r="F454" s="5" t="str">
        <f t="shared" si="27"/>
        <v>BEARISH</v>
      </c>
      <c r="G454" s="5" t="str">
        <f t="shared" si="26"/>
        <v>WEAK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43440</v>
      </c>
      <c r="B455" s="5">
        <f>TITRES_STAT!C458</f>
        <v>4.09</v>
      </c>
      <c r="C455" s="5">
        <f>TITRES_STAT!D458</f>
        <v>2.0284</v>
      </c>
      <c r="D455" s="5">
        <f>TITRES_STAT!E458</f>
        <v>2513</v>
      </c>
      <c r="E455" s="2">
        <f t="shared" si="28"/>
        <v>207380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BEARISH</v>
      </c>
    </row>
    <row r="456" spans="1:8" ht="13.5" x14ac:dyDescent="0.25">
      <c r="A456" s="3">
        <f>TITRES_STAT!B459</f>
        <v>43441</v>
      </c>
      <c r="B456" s="5">
        <f>TITRES_STAT!C459</f>
        <v>4.05</v>
      </c>
      <c r="C456" s="5">
        <f>TITRES_STAT!D459</f>
        <v>2.0085999999999999</v>
      </c>
      <c r="D456" s="5">
        <f>TITRES_STAT!E459</f>
        <v>758</v>
      </c>
      <c r="E456" s="2">
        <f t="shared" si="28"/>
        <v>206622</v>
      </c>
      <c r="F456" s="5" t="str">
        <f t="shared" ref="F456:F519" si="31">IF(E456&gt;E451,"BULLISH",IF(E456&lt;E451,"BEARISH","NEUTRAL"))</f>
        <v>BEARISH</v>
      </c>
      <c r="G456" s="5" t="str">
        <f t="shared" si="30"/>
        <v>NEUTRAL</v>
      </c>
      <c r="H456" s="5" t="str">
        <f t="shared" si="29"/>
        <v>CONFIRMED BEARISH</v>
      </c>
    </row>
    <row r="457" spans="1:8" ht="13.5" x14ac:dyDescent="0.25">
      <c r="A457" s="3">
        <f>TITRES_STAT!B460</f>
        <v>43444</v>
      </c>
      <c r="B457" s="5">
        <f>TITRES_STAT!C460</f>
        <v>3.93</v>
      </c>
      <c r="C457" s="5">
        <f>TITRES_STAT!D460</f>
        <v>1.9491000000000001</v>
      </c>
      <c r="D457" s="5">
        <f>TITRES_STAT!E460</f>
        <v>2927</v>
      </c>
      <c r="E457" s="2">
        <f t="shared" si="28"/>
        <v>203695</v>
      </c>
      <c r="F457" s="5" t="str">
        <f t="shared" si="31"/>
        <v>BEARISH</v>
      </c>
      <c r="G457" s="5" t="str">
        <f t="shared" si="30"/>
        <v>WEAK</v>
      </c>
      <c r="H457" s="5" t="str">
        <f t="shared" si="29"/>
        <v>CONFIRMED BEARISH</v>
      </c>
    </row>
    <row r="458" spans="1:8" ht="13.5" x14ac:dyDescent="0.25">
      <c r="A458" s="3">
        <f>TITRES_STAT!B461</f>
        <v>43445</v>
      </c>
      <c r="B458" s="5">
        <f>TITRES_STAT!C461</f>
        <v>3.95</v>
      </c>
      <c r="C458" s="5">
        <f>TITRES_STAT!D461</f>
        <v>1.9590000000000001</v>
      </c>
      <c r="D458" s="5">
        <f>TITRES_STAT!E461</f>
        <v>6605</v>
      </c>
      <c r="E458" s="2">
        <f t="shared" si="28"/>
        <v>210300</v>
      </c>
      <c r="F458" s="5" t="str">
        <f t="shared" si="31"/>
        <v>BULLISH</v>
      </c>
      <c r="G458" s="5" t="str">
        <f t="shared" si="30"/>
        <v>NEUTRAL</v>
      </c>
      <c r="H458" s="5" t="str">
        <f t="shared" si="29"/>
        <v>BULLISH DIVERGENCE</v>
      </c>
    </row>
    <row r="459" spans="1:8" ht="13.5" x14ac:dyDescent="0.25">
      <c r="A459" s="3">
        <f>TITRES_STAT!B462</f>
        <v>43446</v>
      </c>
      <c r="B459" s="5">
        <f>TITRES_STAT!C462</f>
        <v>4.0599999999999996</v>
      </c>
      <c r="C459" s="5">
        <f>TITRES_STAT!D462</f>
        <v>2.0135999999999998</v>
      </c>
      <c r="D459" s="5">
        <f>TITRES_STAT!E462</f>
        <v>37</v>
      </c>
      <c r="E459" s="2">
        <f t="shared" si="28"/>
        <v>210337</v>
      </c>
      <c r="F459" s="5" t="str">
        <f t="shared" si="31"/>
        <v>BULLISH</v>
      </c>
      <c r="G459" s="5" t="str">
        <f t="shared" si="30"/>
        <v>STRONG</v>
      </c>
      <c r="H459" s="5" t="str">
        <f t="shared" si="29"/>
        <v>BULLISH DIVERGENCE</v>
      </c>
    </row>
    <row r="460" spans="1:8" ht="13.5" x14ac:dyDescent="0.25">
      <c r="A460" s="3">
        <f>TITRES_STAT!B463</f>
        <v>43447</v>
      </c>
      <c r="B460" s="5">
        <f>TITRES_STAT!C463</f>
        <v>3.98</v>
      </c>
      <c r="C460" s="5">
        <f>TITRES_STAT!D463</f>
        <v>1.9739</v>
      </c>
      <c r="D460" s="5">
        <f>TITRES_STAT!E463</f>
        <v>9372</v>
      </c>
      <c r="E460" s="2">
        <f t="shared" si="28"/>
        <v>200965</v>
      </c>
      <c r="F460" s="5" t="str">
        <f t="shared" si="31"/>
        <v>BEARISH</v>
      </c>
      <c r="G460" s="5" t="str">
        <f t="shared" si="30"/>
        <v>WEAK</v>
      </c>
      <c r="H460" s="5" t="str">
        <f t="shared" si="29"/>
        <v>CONFIRMED BEARISH</v>
      </c>
    </row>
    <row r="461" spans="1:8" ht="13.5" x14ac:dyDescent="0.25">
      <c r="A461" s="3">
        <f>TITRES_STAT!B464</f>
        <v>43448</v>
      </c>
      <c r="B461" s="5">
        <f>TITRES_STAT!C464</f>
        <v>4</v>
      </c>
      <c r="C461" s="5">
        <f>TITRES_STAT!D464</f>
        <v>1.9838</v>
      </c>
      <c r="D461" s="5">
        <f>TITRES_STAT!E464</f>
        <v>4783</v>
      </c>
      <c r="E461" s="2">
        <f t="shared" si="28"/>
        <v>205748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43451</v>
      </c>
      <c r="B462" s="5">
        <f>TITRES_STAT!C465</f>
        <v>4.05</v>
      </c>
      <c r="C462" s="5">
        <f>TITRES_STAT!D465</f>
        <v>2.0085999999999999</v>
      </c>
      <c r="D462" s="5">
        <f>TITRES_STAT!E465</f>
        <v>1004</v>
      </c>
      <c r="E462" s="2">
        <f t="shared" si="28"/>
        <v>206752</v>
      </c>
      <c r="F462" s="5" t="str">
        <f t="shared" si="31"/>
        <v>BULLISH</v>
      </c>
      <c r="G462" s="5" t="str">
        <f t="shared" si="30"/>
        <v>NEUTRAL</v>
      </c>
      <c r="H462" s="5" t="str">
        <f t="shared" si="29"/>
        <v>CONFIRMED BULLISH</v>
      </c>
    </row>
    <row r="463" spans="1:8" ht="13.5" x14ac:dyDescent="0.25">
      <c r="A463" s="3">
        <f>TITRES_STAT!B466</f>
        <v>43452</v>
      </c>
      <c r="B463" s="5">
        <f>TITRES_STAT!C466</f>
        <v>4.05</v>
      </c>
      <c r="C463" s="5">
        <f>TITRES_STAT!D466</f>
        <v>2.0085999999999999</v>
      </c>
      <c r="D463" s="5">
        <f>TITRES_STAT!E466</f>
        <v>805</v>
      </c>
      <c r="E463" s="2">
        <f t="shared" si="28"/>
        <v>206752</v>
      </c>
      <c r="F463" s="5" t="str">
        <f t="shared" si="31"/>
        <v>BEARISH</v>
      </c>
      <c r="G463" s="5" t="str">
        <f t="shared" si="30"/>
        <v>NEUTRAL</v>
      </c>
      <c r="H463" s="5" t="str">
        <f t="shared" si="29"/>
        <v>BEARISH DIVERGENCE</v>
      </c>
    </row>
    <row r="464" spans="1:8" ht="13.5" x14ac:dyDescent="0.25">
      <c r="A464" s="3">
        <f>TITRES_STAT!B467</f>
        <v>43453</v>
      </c>
      <c r="B464" s="5">
        <f>TITRES_STAT!C467</f>
        <v>3.98</v>
      </c>
      <c r="C464" s="5">
        <f>TITRES_STAT!D467</f>
        <v>1.9739</v>
      </c>
      <c r="D464" s="5">
        <f>TITRES_STAT!E467</f>
        <v>6519</v>
      </c>
      <c r="E464" s="2">
        <f t="shared" si="28"/>
        <v>200233</v>
      </c>
      <c r="F464" s="5" t="str">
        <f t="shared" si="31"/>
        <v>BEARISH</v>
      </c>
      <c r="G464" s="5" t="str">
        <f t="shared" si="30"/>
        <v>WEAK</v>
      </c>
      <c r="H464" s="5" t="str">
        <f t="shared" si="29"/>
        <v>CONFIRMED BEARISH</v>
      </c>
    </row>
    <row r="465" spans="1:8" ht="13.5" x14ac:dyDescent="0.25">
      <c r="A465" s="3">
        <f>TITRES_STAT!B468</f>
        <v>43454</v>
      </c>
      <c r="B465" s="5">
        <f>TITRES_STAT!C468</f>
        <v>4.01</v>
      </c>
      <c r="C465" s="5">
        <f>TITRES_STAT!D468</f>
        <v>1.9887999999999999</v>
      </c>
      <c r="D465" s="5">
        <f>TITRES_STAT!E468</f>
        <v>14853</v>
      </c>
      <c r="E465" s="2">
        <f t="shared" si="28"/>
        <v>215086</v>
      </c>
      <c r="F465" s="5" t="str">
        <f t="shared" si="31"/>
        <v>BULLISH</v>
      </c>
      <c r="G465" s="5" t="str">
        <f t="shared" si="30"/>
        <v>STRONG</v>
      </c>
      <c r="H465" s="5" t="str">
        <f t="shared" si="29"/>
        <v>CONFIRMED BULLISH</v>
      </c>
    </row>
    <row r="466" spans="1:8" ht="13.5" x14ac:dyDescent="0.25">
      <c r="A466" s="3">
        <f>TITRES_STAT!B469</f>
        <v>43455</v>
      </c>
      <c r="B466" s="5">
        <f>TITRES_STAT!C469</f>
        <v>4.08</v>
      </c>
      <c r="C466" s="5">
        <f>TITRES_STAT!D469</f>
        <v>2.0234999999999999</v>
      </c>
      <c r="D466" s="5">
        <f>TITRES_STAT!E469</f>
        <v>10194</v>
      </c>
      <c r="E466" s="2">
        <f t="shared" si="28"/>
        <v>225280</v>
      </c>
      <c r="F466" s="5" t="str">
        <f t="shared" si="31"/>
        <v>BULLISH</v>
      </c>
      <c r="G466" s="5" t="str">
        <f t="shared" si="30"/>
        <v>STRONG</v>
      </c>
      <c r="H466" s="5" t="str">
        <f t="shared" si="29"/>
        <v>CONFIRMED BULLISH</v>
      </c>
    </row>
    <row r="467" spans="1:8" ht="13.5" x14ac:dyDescent="0.25">
      <c r="A467" s="3">
        <f>TITRES_STAT!B470</f>
        <v>43458</v>
      </c>
      <c r="B467" s="5">
        <f>TITRES_STAT!C470</f>
        <v>4.08</v>
      </c>
      <c r="C467" s="5">
        <f>TITRES_STAT!D470</f>
        <v>2.0234999999999999</v>
      </c>
      <c r="D467" s="5">
        <f>TITRES_STAT!E470</f>
        <v>204</v>
      </c>
      <c r="E467" s="2">
        <f t="shared" si="28"/>
        <v>225280</v>
      </c>
      <c r="F467" s="5" t="str">
        <f t="shared" si="31"/>
        <v>BULLISH</v>
      </c>
      <c r="G467" s="5" t="str">
        <f t="shared" si="30"/>
        <v>STRONG</v>
      </c>
      <c r="H467" s="5" t="str">
        <f t="shared" si="29"/>
        <v>CONFIRMED BULLISH</v>
      </c>
    </row>
    <row r="468" spans="1:8" ht="13.5" x14ac:dyDescent="0.25">
      <c r="A468" s="3">
        <f>TITRES_STAT!B471</f>
        <v>43459</v>
      </c>
      <c r="B468" s="5">
        <f>TITRES_STAT!C471</f>
        <v>4.0599999999999996</v>
      </c>
      <c r="C468" s="5">
        <f>TITRES_STAT!D471</f>
        <v>2.0135999999999998</v>
      </c>
      <c r="D468" s="5">
        <f>TITRES_STAT!E471</f>
        <v>1037</v>
      </c>
      <c r="E468" s="2">
        <f t="shared" si="28"/>
        <v>224243</v>
      </c>
      <c r="F468" s="5" t="str">
        <f t="shared" si="31"/>
        <v>BULLISH</v>
      </c>
      <c r="G468" s="5" t="str">
        <f t="shared" si="30"/>
        <v>STRONG</v>
      </c>
      <c r="H468" s="5" t="str">
        <f t="shared" si="29"/>
        <v>CONFIRMED BULLISH</v>
      </c>
    </row>
    <row r="469" spans="1:8" ht="13.5" x14ac:dyDescent="0.25">
      <c r="A469" s="3">
        <f>TITRES_STAT!B472</f>
        <v>43460</v>
      </c>
      <c r="B469" s="5">
        <f>TITRES_STAT!C472</f>
        <v>4.0599999999999996</v>
      </c>
      <c r="C469" s="5">
        <f>TITRES_STAT!D472</f>
        <v>2.0135999999999998</v>
      </c>
      <c r="D469" s="5">
        <f>TITRES_STAT!E472</f>
        <v>6330</v>
      </c>
      <c r="E469" s="2">
        <f t="shared" si="28"/>
        <v>224243</v>
      </c>
      <c r="F469" s="5" t="str">
        <f t="shared" si="31"/>
        <v>BULLISH</v>
      </c>
      <c r="G469" s="5" t="str">
        <f t="shared" si="30"/>
        <v>STRONG</v>
      </c>
      <c r="H469" s="5" t="str">
        <f t="shared" si="29"/>
        <v>CONFIRMED BULLISH</v>
      </c>
    </row>
    <row r="470" spans="1:8" ht="13.5" x14ac:dyDescent="0.25">
      <c r="A470" s="3">
        <f>TITRES_STAT!B473</f>
        <v>43461</v>
      </c>
      <c r="B470" s="5">
        <f>TITRES_STAT!C473</f>
        <v>4.07</v>
      </c>
      <c r="C470" s="5">
        <f>TITRES_STAT!D473</f>
        <v>2.0185</v>
      </c>
      <c r="D470" s="5">
        <f>TITRES_STAT!E473</f>
        <v>3900</v>
      </c>
      <c r="E470" s="2">
        <f t="shared" si="28"/>
        <v>228143</v>
      </c>
      <c r="F470" s="5" t="str">
        <f t="shared" si="31"/>
        <v>BULLISH</v>
      </c>
      <c r="G470" s="5" t="str">
        <f t="shared" si="30"/>
        <v>STRONG</v>
      </c>
      <c r="H470" s="5" t="str">
        <f t="shared" si="29"/>
        <v>CONFIRMED BULLISH</v>
      </c>
    </row>
    <row r="471" spans="1:8" ht="13.5" x14ac:dyDescent="0.25">
      <c r="A471" s="3">
        <f>TITRES_STAT!B474</f>
        <v>43462</v>
      </c>
      <c r="B471" s="5">
        <f>TITRES_STAT!C474</f>
        <v>4.0599999999999996</v>
      </c>
      <c r="C471" s="5">
        <f>TITRES_STAT!D474</f>
        <v>2.0135999999999998</v>
      </c>
      <c r="D471" s="5">
        <f>TITRES_STAT!E474</f>
        <v>261</v>
      </c>
      <c r="E471" s="2">
        <f t="shared" si="28"/>
        <v>227882</v>
      </c>
      <c r="F471" s="5" t="str">
        <f t="shared" si="31"/>
        <v>BULLISH</v>
      </c>
      <c r="G471" s="5" t="str">
        <f t="shared" si="30"/>
        <v>NEUTRAL</v>
      </c>
      <c r="H471" s="5" t="str">
        <f t="shared" si="29"/>
        <v>BULLISH DIVERGENCE</v>
      </c>
    </row>
    <row r="472" spans="1:8" ht="13.5" x14ac:dyDescent="0.25">
      <c r="A472" s="3">
        <f>TITRES_STAT!B475</f>
        <v>43465</v>
      </c>
      <c r="B472" s="5">
        <f>TITRES_STAT!C475</f>
        <v>4.18</v>
      </c>
      <c r="C472" s="5">
        <f>TITRES_STAT!D475</f>
        <v>2.0731000000000002</v>
      </c>
      <c r="D472" s="5">
        <f>TITRES_STAT!E475</f>
        <v>16693</v>
      </c>
      <c r="E472" s="2">
        <f t="shared" si="28"/>
        <v>244575</v>
      </c>
      <c r="F472" s="5" t="str">
        <f t="shared" si="31"/>
        <v>BULLISH</v>
      </c>
      <c r="G472" s="5" t="str">
        <f t="shared" si="30"/>
        <v>STRONG</v>
      </c>
      <c r="H472" s="5" t="str">
        <f t="shared" si="29"/>
        <v>CONFIRMED BULLISH</v>
      </c>
    </row>
    <row r="473" spans="1:8" ht="13.5" x14ac:dyDescent="0.25">
      <c r="A473" s="3">
        <f>TITRES_STAT!B476</f>
        <v>43467</v>
      </c>
      <c r="B473" s="5">
        <f>TITRES_STAT!C476</f>
        <v>4.2</v>
      </c>
      <c r="C473" s="5">
        <f>TITRES_STAT!D476</f>
        <v>2.0830000000000002</v>
      </c>
      <c r="D473" s="5">
        <f>TITRES_STAT!E476</f>
        <v>848</v>
      </c>
      <c r="E473" s="2">
        <f t="shared" si="28"/>
        <v>245423</v>
      </c>
      <c r="F473" s="5" t="str">
        <f t="shared" si="31"/>
        <v>BULLISH</v>
      </c>
      <c r="G473" s="5" t="str">
        <f t="shared" si="30"/>
        <v>STRONG</v>
      </c>
      <c r="H473" s="5" t="str">
        <f t="shared" si="29"/>
        <v>CONFIRMED BULLISH</v>
      </c>
    </row>
    <row r="474" spans="1:8" ht="13.5" x14ac:dyDescent="0.25">
      <c r="A474" s="3">
        <f>TITRES_STAT!B477</f>
        <v>43468</v>
      </c>
      <c r="B474" s="5">
        <f>TITRES_STAT!C477</f>
        <v>4.17</v>
      </c>
      <c r="C474" s="5">
        <f>TITRES_STAT!D477</f>
        <v>2.0680999999999998</v>
      </c>
      <c r="D474" s="5">
        <f>TITRES_STAT!E477</f>
        <v>2309</v>
      </c>
      <c r="E474" s="2">
        <f t="shared" si="28"/>
        <v>243114</v>
      </c>
      <c r="F474" s="5" t="str">
        <f t="shared" si="31"/>
        <v>BULLISH</v>
      </c>
      <c r="G474" s="5" t="str">
        <f t="shared" si="30"/>
        <v>STRONG</v>
      </c>
      <c r="H474" s="5" t="str">
        <f t="shared" si="29"/>
        <v>CONFIRMED BULLISH</v>
      </c>
    </row>
    <row r="475" spans="1:8" ht="13.5" x14ac:dyDescent="0.25">
      <c r="A475" s="3">
        <f>TITRES_STAT!B478</f>
        <v>43469</v>
      </c>
      <c r="B475" s="5">
        <f>TITRES_STAT!C478</f>
        <v>4.3099999999999996</v>
      </c>
      <c r="C475" s="5">
        <f>TITRES_STAT!D478</f>
        <v>2.1375999999999999</v>
      </c>
      <c r="D475" s="5">
        <f>TITRES_STAT!E478</f>
        <v>5651</v>
      </c>
      <c r="E475" s="2">
        <f t="shared" si="28"/>
        <v>248765</v>
      </c>
      <c r="F475" s="5" t="str">
        <f t="shared" si="31"/>
        <v>BULLISH</v>
      </c>
      <c r="G475" s="5" t="str">
        <f t="shared" si="30"/>
        <v>STRONG</v>
      </c>
      <c r="H475" s="5" t="str">
        <f t="shared" si="29"/>
        <v>CONFIRMED BULLISH</v>
      </c>
    </row>
    <row r="476" spans="1:8" ht="13.5" x14ac:dyDescent="0.25">
      <c r="A476" s="3">
        <f>TITRES_STAT!B479</f>
        <v>43472</v>
      </c>
      <c r="B476" s="5">
        <f>TITRES_STAT!C479</f>
        <v>4.3099999999999996</v>
      </c>
      <c r="C476" s="5">
        <f>TITRES_STAT!D479</f>
        <v>2.1375999999999999</v>
      </c>
      <c r="D476" s="5">
        <f>TITRES_STAT!E479</f>
        <v>1544</v>
      </c>
      <c r="E476" s="2">
        <f t="shared" si="28"/>
        <v>248765</v>
      </c>
      <c r="F476" s="5" t="str">
        <f t="shared" si="31"/>
        <v>BULLISH</v>
      </c>
      <c r="G476" s="5" t="str">
        <f t="shared" si="30"/>
        <v>STRONG</v>
      </c>
      <c r="H476" s="5" t="str">
        <f t="shared" si="29"/>
        <v>CONFIRMED BULLISH</v>
      </c>
    </row>
    <row r="477" spans="1:8" ht="13.5" x14ac:dyDescent="0.25">
      <c r="A477" s="3">
        <f>TITRES_STAT!B480</f>
        <v>43473</v>
      </c>
      <c r="B477" s="5">
        <f>TITRES_STAT!C480</f>
        <v>4.3899999999999997</v>
      </c>
      <c r="C477" s="5">
        <f>TITRES_STAT!D480</f>
        <v>2.1772</v>
      </c>
      <c r="D477" s="5">
        <f>TITRES_STAT!E480</f>
        <v>250</v>
      </c>
      <c r="E477" s="2">
        <f t="shared" si="28"/>
        <v>249015</v>
      </c>
      <c r="F477" s="5" t="str">
        <f t="shared" si="31"/>
        <v>BULLISH</v>
      </c>
      <c r="G477" s="5" t="str">
        <f t="shared" si="30"/>
        <v>NEUTRAL</v>
      </c>
      <c r="H477" s="5" t="str">
        <f t="shared" si="29"/>
        <v>CONFIRMED BULLISH</v>
      </c>
    </row>
    <row r="478" spans="1:8" ht="13.5" x14ac:dyDescent="0.25">
      <c r="A478" s="3">
        <f>TITRES_STAT!B481</f>
        <v>43474</v>
      </c>
      <c r="B478" s="5">
        <f>TITRES_STAT!C481</f>
        <v>4.25</v>
      </c>
      <c r="C478" s="5">
        <f>TITRES_STAT!D481</f>
        <v>2.1078000000000001</v>
      </c>
      <c r="D478" s="5">
        <f>TITRES_STAT!E481</f>
        <v>1568</v>
      </c>
      <c r="E478" s="2">
        <f t="shared" si="28"/>
        <v>247447</v>
      </c>
      <c r="F478" s="5" t="str">
        <f t="shared" si="31"/>
        <v>BULLISH</v>
      </c>
      <c r="G478" s="5" t="str">
        <f t="shared" si="30"/>
        <v>NEUTRAL</v>
      </c>
      <c r="H478" s="5" t="str">
        <f t="shared" si="29"/>
        <v>CONFIRMED BULLISH</v>
      </c>
    </row>
    <row r="479" spans="1:8" ht="13.5" x14ac:dyDescent="0.25">
      <c r="A479" s="3">
        <f>TITRES_STAT!B482</f>
        <v>43475</v>
      </c>
      <c r="B479" s="5">
        <f>TITRES_STAT!C482</f>
        <v>4.3</v>
      </c>
      <c r="C479" s="5">
        <f>TITRES_STAT!D482</f>
        <v>2.1326000000000001</v>
      </c>
      <c r="D479" s="5">
        <f>TITRES_STAT!E482</f>
        <v>710</v>
      </c>
      <c r="E479" s="2">
        <f t="shared" si="28"/>
        <v>248157</v>
      </c>
      <c r="F479" s="5" t="str">
        <f t="shared" si="31"/>
        <v>BULLISH</v>
      </c>
      <c r="G479" s="5" t="str">
        <f t="shared" si="30"/>
        <v>STRONG</v>
      </c>
      <c r="H479" s="5" t="str">
        <f t="shared" si="29"/>
        <v>CONFIRMED BULLISH</v>
      </c>
    </row>
    <row r="480" spans="1:8" ht="13.5" x14ac:dyDescent="0.25">
      <c r="A480" s="3">
        <f>TITRES_STAT!B483</f>
        <v>43476</v>
      </c>
      <c r="B480" s="5">
        <f>TITRES_STAT!C483</f>
        <v>4.3</v>
      </c>
      <c r="C480" s="5">
        <f>TITRES_STAT!D483</f>
        <v>2.1326000000000001</v>
      </c>
      <c r="D480" s="5">
        <f>TITRES_STAT!E483</f>
        <v>6196</v>
      </c>
      <c r="E480" s="2">
        <f t="shared" si="28"/>
        <v>248157</v>
      </c>
      <c r="F480" s="5" t="str">
        <f t="shared" si="31"/>
        <v>BEARISH</v>
      </c>
      <c r="G480" s="5" t="str">
        <f t="shared" si="30"/>
        <v>NEUTRAL</v>
      </c>
      <c r="H480" s="5" t="str">
        <f t="shared" si="29"/>
        <v>CONFIRMED BEARISH</v>
      </c>
    </row>
    <row r="481" spans="1:8" ht="13.5" x14ac:dyDescent="0.25">
      <c r="A481" s="3">
        <f>TITRES_STAT!B484</f>
        <v>43480</v>
      </c>
      <c r="B481" s="5">
        <f>TITRES_STAT!C484</f>
        <v>4.42</v>
      </c>
      <c r="C481" s="5">
        <f>TITRES_STAT!D484</f>
        <v>2.1920999999999999</v>
      </c>
      <c r="D481" s="5">
        <f>TITRES_STAT!E484</f>
        <v>8423</v>
      </c>
      <c r="E481" s="2">
        <f t="shared" si="28"/>
        <v>256580</v>
      </c>
      <c r="F481" s="5" t="str">
        <f t="shared" si="31"/>
        <v>BULLISH</v>
      </c>
      <c r="G481" s="5" t="str">
        <f t="shared" si="30"/>
        <v>STRONG</v>
      </c>
      <c r="H481" s="5" t="str">
        <f t="shared" si="29"/>
        <v>CONFIRMED BULLISH</v>
      </c>
    </row>
    <row r="482" spans="1:8" ht="13.5" x14ac:dyDescent="0.25">
      <c r="A482" s="3">
        <f>TITRES_STAT!B485</f>
        <v>43481</v>
      </c>
      <c r="B482" s="5">
        <f>TITRES_STAT!C485</f>
        <v>4.41</v>
      </c>
      <c r="C482" s="5">
        <f>TITRES_STAT!D485</f>
        <v>2.1871</v>
      </c>
      <c r="D482" s="5">
        <f>TITRES_STAT!E485</f>
        <v>6859</v>
      </c>
      <c r="E482" s="2">
        <f t="shared" si="28"/>
        <v>249721</v>
      </c>
      <c r="F482" s="5" t="str">
        <f t="shared" si="31"/>
        <v>BULLISH</v>
      </c>
      <c r="G482" s="5" t="str">
        <f t="shared" si="30"/>
        <v>NEUTRAL</v>
      </c>
      <c r="H482" s="5" t="str">
        <f t="shared" si="29"/>
        <v>CONFIRMED BULLISH</v>
      </c>
    </row>
    <row r="483" spans="1:8" ht="13.5" x14ac:dyDescent="0.25">
      <c r="A483" s="3">
        <f>TITRES_STAT!B486</f>
        <v>43482</v>
      </c>
      <c r="B483" s="5">
        <f>TITRES_STAT!C486</f>
        <v>4.3899999999999997</v>
      </c>
      <c r="C483" s="5">
        <f>TITRES_STAT!D486</f>
        <v>2.1772</v>
      </c>
      <c r="D483" s="5">
        <f>TITRES_STAT!E486</f>
        <v>23</v>
      </c>
      <c r="E483" s="2">
        <f t="shared" si="28"/>
        <v>249698</v>
      </c>
      <c r="F483" s="5" t="str">
        <f t="shared" si="31"/>
        <v>BULLISH</v>
      </c>
      <c r="G483" s="5" t="str">
        <f t="shared" si="30"/>
        <v>NEUTRAL</v>
      </c>
      <c r="H483" s="5" t="str">
        <f t="shared" si="29"/>
        <v>CONFIRMED BULLISH</v>
      </c>
    </row>
    <row r="484" spans="1:8" ht="13.5" x14ac:dyDescent="0.25">
      <c r="A484" s="3">
        <f>TITRES_STAT!B487</f>
        <v>43483</v>
      </c>
      <c r="B484" s="5">
        <f>TITRES_STAT!C487</f>
        <v>4.3899999999999997</v>
      </c>
      <c r="C484" s="5">
        <f>TITRES_STAT!D487</f>
        <v>2.1772</v>
      </c>
      <c r="D484" s="5">
        <f>TITRES_STAT!E487</f>
        <v>660</v>
      </c>
      <c r="E484" s="2">
        <f t="shared" si="28"/>
        <v>249698</v>
      </c>
      <c r="F484" s="5" t="str">
        <f t="shared" si="31"/>
        <v>BULLISH</v>
      </c>
      <c r="G484" s="5" t="str">
        <f t="shared" si="30"/>
        <v>NEUTRAL</v>
      </c>
      <c r="H484" s="5" t="str">
        <f t="shared" si="29"/>
        <v>CONFIRMED BULLISH</v>
      </c>
    </row>
    <row r="485" spans="1:8" ht="13.5" x14ac:dyDescent="0.25">
      <c r="A485" s="3">
        <f>TITRES_STAT!B488</f>
        <v>43486</v>
      </c>
      <c r="B485" s="5">
        <f>TITRES_STAT!C488</f>
        <v>4.33</v>
      </c>
      <c r="C485" s="5">
        <f>TITRES_STAT!D488</f>
        <v>2.1475</v>
      </c>
      <c r="D485" s="5">
        <f>TITRES_STAT!E488</f>
        <v>2480</v>
      </c>
      <c r="E485" s="2">
        <f t="shared" si="28"/>
        <v>247218</v>
      </c>
      <c r="F485" s="5" t="str">
        <f t="shared" si="31"/>
        <v>BEARISH</v>
      </c>
      <c r="G485" s="5" t="str">
        <f t="shared" si="30"/>
        <v>NEUTRAL</v>
      </c>
      <c r="H485" s="5" t="str">
        <f t="shared" si="29"/>
        <v>BEARISH DIVERGENCE</v>
      </c>
    </row>
    <row r="486" spans="1:8" ht="13.5" x14ac:dyDescent="0.25">
      <c r="A486" s="3">
        <f>TITRES_STAT!B489</f>
        <v>43487</v>
      </c>
      <c r="B486" s="5">
        <f>TITRES_STAT!C489</f>
        <v>4.4000000000000004</v>
      </c>
      <c r="C486" s="5">
        <f>TITRES_STAT!D489</f>
        <v>2.1821999999999999</v>
      </c>
      <c r="D486" s="5">
        <f>TITRES_STAT!E489</f>
        <v>17827</v>
      </c>
      <c r="E486" s="2">
        <f t="shared" si="28"/>
        <v>265045</v>
      </c>
      <c r="F486" s="5" t="str">
        <f t="shared" si="31"/>
        <v>BULLISH</v>
      </c>
      <c r="G486" s="5" t="str">
        <f t="shared" si="30"/>
        <v>STRONG</v>
      </c>
      <c r="H486" s="5" t="str">
        <f t="shared" si="29"/>
        <v>BULLISH DIVERGENCE</v>
      </c>
    </row>
    <row r="487" spans="1:8" ht="13.5" x14ac:dyDescent="0.25">
      <c r="A487" s="3">
        <f>TITRES_STAT!B490</f>
        <v>43488</v>
      </c>
      <c r="B487" s="5">
        <f>TITRES_STAT!C490</f>
        <v>4.3899999999999997</v>
      </c>
      <c r="C487" s="5">
        <f>TITRES_STAT!D490</f>
        <v>2.1772</v>
      </c>
      <c r="D487" s="5">
        <f>TITRES_STAT!E490</f>
        <v>211</v>
      </c>
      <c r="E487" s="2">
        <f t="shared" si="28"/>
        <v>264834</v>
      </c>
      <c r="F487" s="5" t="str">
        <f t="shared" si="31"/>
        <v>BULLISH</v>
      </c>
      <c r="G487" s="5" t="str">
        <f t="shared" si="30"/>
        <v>STRONG</v>
      </c>
      <c r="H487" s="5" t="str">
        <f t="shared" si="29"/>
        <v>BULLISH DIVERGENCE</v>
      </c>
    </row>
    <row r="488" spans="1:8" ht="13.5" x14ac:dyDescent="0.25">
      <c r="A488" s="3">
        <f>TITRES_STAT!B491</f>
        <v>43489</v>
      </c>
      <c r="B488" s="5">
        <f>TITRES_STAT!C491</f>
        <v>4.3</v>
      </c>
      <c r="C488" s="5">
        <f>TITRES_STAT!D491</f>
        <v>2.1326000000000001</v>
      </c>
      <c r="D488" s="5">
        <f>TITRES_STAT!E491</f>
        <v>6721</v>
      </c>
      <c r="E488" s="2">
        <f t="shared" si="28"/>
        <v>258113</v>
      </c>
      <c r="F488" s="5" t="str">
        <f t="shared" si="31"/>
        <v>BULLISH</v>
      </c>
      <c r="G488" s="5" t="str">
        <f t="shared" si="30"/>
        <v>STRONG</v>
      </c>
      <c r="H488" s="5" t="str">
        <f t="shared" si="29"/>
        <v>BULLISH DIVERGENCE</v>
      </c>
    </row>
    <row r="489" spans="1:8" ht="13.5" x14ac:dyDescent="0.25">
      <c r="A489" s="3">
        <f>TITRES_STAT!B492</f>
        <v>43490</v>
      </c>
      <c r="B489" s="5">
        <f>TITRES_STAT!C492</f>
        <v>4.3499999999999996</v>
      </c>
      <c r="C489" s="5">
        <f>TITRES_STAT!D492</f>
        <v>2.1574</v>
      </c>
      <c r="D489" s="5">
        <f>TITRES_STAT!E492</f>
        <v>962</v>
      </c>
      <c r="E489" s="2">
        <f t="shared" si="28"/>
        <v>259075</v>
      </c>
      <c r="F489" s="5" t="str">
        <f t="shared" si="31"/>
        <v>BULLISH</v>
      </c>
      <c r="G489" s="5" t="str">
        <f t="shared" si="30"/>
        <v>STRONG</v>
      </c>
      <c r="H489" s="5" t="str">
        <f t="shared" si="29"/>
        <v>BULLISH DIVERGENCE</v>
      </c>
    </row>
    <row r="490" spans="1:8" ht="13.5" x14ac:dyDescent="0.25">
      <c r="A490" s="3">
        <f>TITRES_STAT!B493</f>
        <v>43493</v>
      </c>
      <c r="B490" s="5">
        <f>TITRES_STAT!C493</f>
        <v>4.3</v>
      </c>
      <c r="C490" s="5">
        <f>TITRES_STAT!D493</f>
        <v>2.1326000000000001</v>
      </c>
      <c r="D490" s="5">
        <f>TITRES_STAT!E493</f>
        <v>2945</v>
      </c>
      <c r="E490" s="2">
        <f t="shared" si="28"/>
        <v>256130</v>
      </c>
      <c r="F490" s="5" t="str">
        <f t="shared" si="31"/>
        <v>BULLISH</v>
      </c>
      <c r="G490" s="5" t="str">
        <f t="shared" si="30"/>
        <v>STRONG</v>
      </c>
      <c r="H490" s="5" t="str">
        <f t="shared" si="29"/>
        <v>BULLISH DIVERGENCE</v>
      </c>
    </row>
    <row r="491" spans="1:8" ht="13.5" x14ac:dyDescent="0.25">
      <c r="A491" s="3">
        <f>TITRES_STAT!B494</f>
        <v>43494</v>
      </c>
      <c r="B491" s="5">
        <f>TITRES_STAT!C494</f>
        <v>4.28</v>
      </c>
      <c r="C491" s="5">
        <f>TITRES_STAT!D494</f>
        <v>2.1227</v>
      </c>
      <c r="D491" s="5">
        <f>TITRES_STAT!E494</f>
        <v>2000</v>
      </c>
      <c r="E491" s="2">
        <f t="shared" si="28"/>
        <v>254130</v>
      </c>
      <c r="F491" s="5" t="str">
        <f t="shared" si="31"/>
        <v>BEARISH</v>
      </c>
      <c r="G491" s="5" t="str">
        <f t="shared" si="30"/>
        <v>WEAK</v>
      </c>
      <c r="H491" s="5" t="str">
        <f t="shared" si="29"/>
        <v>CONFIRMED BEARISH</v>
      </c>
    </row>
    <row r="492" spans="1:8" ht="13.5" x14ac:dyDescent="0.25">
      <c r="A492" s="3">
        <f>TITRES_STAT!B495</f>
        <v>43495</v>
      </c>
      <c r="B492" s="5">
        <f>TITRES_STAT!C495</f>
        <v>4.2</v>
      </c>
      <c r="C492" s="5">
        <f>TITRES_STAT!D495</f>
        <v>2.0830000000000002</v>
      </c>
      <c r="D492" s="5">
        <f>TITRES_STAT!E495</f>
        <v>9610</v>
      </c>
      <c r="E492" s="2">
        <f t="shared" si="28"/>
        <v>244520</v>
      </c>
      <c r="F492" s="5" t="str">
        <f t="shared" si="31"/>
        <v>BEARISH</v>
      </c>
      <c r="G492" s="5" t="str">
        <f t="shared" si="30"/>
        <v>WEAK</v>
      </c>
      <c r="H492" s="5" t="str">
        <f t="shared" si="29"/>
        <v>CONFIRMED BEARISH</v>
      </c>
    </row>
    <row r="493" spans="1:8" ht="13.5" x14ac:dyDescent="0.25">
      <c r="A493" s="3">
        <f>TITRES_STAT!B496</f>
        <v>43496</v>
      </c>
      <c r="B493" s="5">
        <f>TITRES_STAT!C496</f>
        <v>4.24</v>
      </c>
      <c r="C493" s="5">
        <f>TITRES_STAT!D496</f>
        <v>2.1027999999999998</v>
      </c>
      <c r="D493" s="5">
        <f>TITRES_STAT!E496</f>
        <v>595</v>
      </c>
      <c r="E493" s="2">
        <f t="shared" si="28"/>
        <v>245115</v>
      </c>
      <c r="F493" s="5" t="str">
        <f t="shared" si="31"/>
        <v>BEARISH</v>
      </c>
      <c r="G493" s="5" t="str">
        <f t="shared" si="30"/>
        <v>WEAK</v>
      </c>
      <c r="H493" s="5" t="str">
        <f t="shared" si="29"/>
        <v>CONFIRMED BEARISH</v>
      </c>
    </row>
    <row r="494" spans="1:8" ht="13.5" x14ac:dyDescent="0.25">
      <c r="A494" s="3">
        <f>TITRES_STAT!B497</f>
        <v>43497</v>
      </c>
      <c r="B494" s="5">
        <f>TITRES_STAT!C497</f>
        <v>4.2</v>
      </c>
      <c r="C494" s="5">
        <f>TITRES_STAT!D497</f>
        <v>2.0830000000000002</v>
      </c>
      <c r="D494" s="5">
        <f>TITRES_STAT!E497</f>
        <v>1392</v>
      </c>
      <c r="E494" s="2">
        <f t="shared" si="28"/>
        <v>243723</v>
      </c>
      <c r="F494" s="5" t="str">
        <f t="shared" si="31"/>
        <v>BEARISH</v>
      </c>
      <c r="G494" s="5" t="str">
        <f t="shared" si="30"/>
        <v>WEAK</v>
      </c>
      <c r="H494" s="5" t="str">
        <f t="shared" si="29"/>
        <v>CONFIRMED BEARISH</v>
      </c>
    </row>
    <row r="495" spans="1:8" ht="13.5" x14ac:dyDescent="0.25">
      <c r="A495" s="3">
        <f>TITRES_STAT!B498</f>
        <v>43500</v>
      </c>
      <c r="B495" s="5">
        <f>TITRES_STAT!C498</f>
        <v>4.18</v>
      </c>
      <c r="C495" s="5">
        <f>TITRES_STAT!D498</f>
        <v>2.0731000000000002</v>
      </c>
      <c r="D495" s="5">
        <f>TITRES_STAT!E498</f>
        <v>4644</v>
      </c>
      <c r="E495" s="2">
        <f t="shared" si="28"/>
        <v>239079</v>
      </c>
      <c r="F495" s="5" t="str">
        <f t="shared" si="31"/>
        <v>BEARISH</v>
      </c>
      <c r="G495" s="5" t="str">
        <f t="shared" si="30"/>
        <v>WEAK</v>
      </c>
      <c r="H495" s="5" t="str">
        <f t="shared" si="29"/>
        <v>CONFIRMED BEARISH</v>
      </c>
    </row>
    <row r="496" spans="1:8" ht="13.5" x14ac:dyDescent="0.25">
      <c r="A496" s="3">
        <f>TITRES_STAT!B499</f>
        <v>43501</v>
      </c>
      <c r="B496" s="5">
        <f>TITRES_STAT!C499</f>
        <v>4.2</v>
      </c>
      <c r="C496" s="5">
        <f>TITRES_STAT!D499</f>
        <v>2.0830000000000002</v>
      </c>
      <c r="D496" s="5">
        <f>TITRES_STAT!E499</f>
        <v>2227</v>
      </c>
      <c r="E496" s="2">
        <f t="shared" si="28"/>
        <v>241306</v>
      </c>
      <c r="F496" s="5" t="str">
        <f t="shared" si="31"/>
        <v>BEARISH</v>
      </c>
      <c r="G496" s="5" t="str">
        <f t="shared" si="30"/>
        <v>WEAK</v>
      </c>
      <c r="H496" s="5" t="str">
        <f t="shared" si="29"/>
        <v>CONFIRMED BEARISH</v>
      </c>
    </row>
    <row r="497" spans="1:8" ht="13.5" x14ac:dyDescent="0.25">
      <c r="A497" s="3">
        <f>TITRES_STAT!B500</f>
        <v>43502</v>
      </c>
      <c r="B497" s="5">
        <f>TITRES_STAT!C500</f>
        <v>4.1900000000000004</v>
      </c>
      <c r="C497" s="5">
        <f>TITRES_STAT!D500</f>
        <v>2.0779999999999998</v>
      </c>
      <c r="D497" s="5">
        <f>TITRES_STAT!E500</f>
        <v>2260</v>
      </c>
      <c r="E497" s="2">
        <f t="shared" si="28"/>
        <v>239046</v>
      </c>
      <c r="F497" s="5" t="str">
        <f t="shared" si="31"/>
        <v>BEARISH</v>
      </c>
      <c r="G497" s="5" t="str">
        <f t="shared" si="30"/>
        <v>WEAK</v>
      </c>
      <c r="H497" s="5" t="str">
        <f t="shared" si="29"/>
        <v>CONFIRMED BEARISH</v>
      </c>
    </row>
    <row r="498" spans="1:8" ht="13.5" x14ac:dyDescent="0.25">
      <c r="A498" s="3">
        <f>TITRES_STAT!B501</f>
        <v>43503</v>
      </c>
      <c r="B498" s="5">
        <f>TITRES_STAT!C501</f>
        <v>4.1900000000000004</v>
      </c>
      <c r="C498" s="5">
        <f>TITRES_STAT!D501</f>
        <v>2.0779999999999998</v>
      </c>
      <c r="D498" s="5">
        <f>TITRES_STAT!E501</f>
        <v>940</v>
      </c>
      <c r="E498" s="2">
        <f t="shared" si="28"/>
        <v>239046</v>
      </c>
      <c r="F498" s="5" t="str">
        <f t="shared" si="31"/>
        <v>BEARISH</v>
      </c>
      <c r="G498" s="5" t="str">
        <f t="shared" si="30"/>
        <v>WEAK</v>
      </c>
      <c r="H498" s="5" t="str">
        <f t="shared" si="29"/>
        <v>CONFIRMED BEARISH</v>
      </c>
    </row>
    <row r="499" spans="1:8" ht="13.5" x14ac:dyDescent="0.25">
      <c r="A499" s="3">
        <f>TITRES_STAT!B502</f>
        <v>43504</v>
      </c>
      <c r="B499" s="5">
        <f>TITRES_STAT!C502</f>
        <v>4.1100000000000003</v>
      </c>
      <c r="C499" s="5">
        <f>TITRES_STAT!D502</f>
        <v>2.0384000000000002</v>
      </c>
      <c r="D499" s="5">
        <f>TITRES_STAT!E502</f>
        <v>737</v>
      </c>
      <c r="E499" s="2">
        <f t="shared" si="28"/>
        <v>238309</v>
      </c>
      <c r="F499" s="5" t="str">
        <f t="shared" si="31"/>
        <v>BEARISH</v>
      </c>
      <c r="G499" s="5" t="str">
        <f t="shared" si="30"/>
        <v>WEAK</v>
      </c>
      <c r="H499" s="5" t="str">
        <f t="shared" si="29"/>
        <v>CONFIRMED BEARISH</v>
      </c>
    </row>
    <row r="500" spans="1:8" ht="13.5" x14ac:dyDescent="0.25">
      <c r="A500" s="3">
        <f>TITRES_STAT!B503</f>
        <v>43507</v>
      </c>
      <c r="B500" s="5">
        <f>TITRES_STAT!C503</f>
        <v>4.2</v>
      </c>
      <c r="C500" s="5">
        <f>TITRES_STAT!D503</f>
        <v>2.0830000000000002</v>
      </c>
      <c r="D500" s="5">
        <f>TITRES_STAT!E503</f>
        <v>1175</v>
      </c>
      <c r="E500" s="2">
        <f t="shared" si="28"/>
        <v>239484</v>
      </c>
      <c r="F500" s="5" t="str">
        <f t="shared" si="31"/>
        <v>BULLISH</v>
      </c>
      <c r="G500" s="5" t="str">
        <f t="shared" si="30"/>
        <v>NEUTRAL</v>
      </c>
      <c r="H500" s="5" t="str">
        <f t="shared" si="29"/>
        <v>CONFIRMED BULLISH</v>
      </c>
    </row>
    <row r="501" spans="1:8" ht="13.5" x14ac:dyDescent="0.25">
      <c r="A501" s="3">
        <f>TITRES_STAT!B504</f>
        <v>43508</v>
      </c>
      <c r="B501" s="5">
        <f>TITRES_STAT!C504</f>
        <v>4.2</v>
      </c>
      <c r="C501" s="5">
        <f>TITRES_STAT!D504</f>
        <v>2.0830000000000002</v>
      </c>
      <c r="D501" s="5">
        <f>TITRES_STAT!E504</f>
        <v>322</v>
      </c>
      <c r="E501" s="2">
        <f t="shared" si="28"/>
        <v>239484</v>
      </c>
      <c r="F501" s="5" t="str">
        <f t="shared" si="31"/>
        <v>BEARISH</v>
      </c>
      <c r="G501" s="5" t="str">
        <f t="shared" si="30"/>
        <v>NEUTRAL</v>
      </c>
      <c r="H501" s="5" t="str">
        <f t="shared" si="29"/>
        <v>NEUTRAL</v>
      </c>
    </row>
    <row r="502" spans="1:8" ht="13.5" x14ac:dyDescent="0.25">
      <c r="A502" s="3">
        <f>TITRES_STAT!B505</f>
        <v>43509</v>
      </c>
      <c r="B502" s="5">
        <f>TITRES_STAT!C505</f>
        <v>4.2</v>
      </c>
      <c r="C502" s="5">
        <f>TITRES_STAT!D505</f>
        <v>2.0830000000000002</v>
      </c>
      <c r="D502" s="5">
        <f>TITRES_STAT!E505</f>
        <v>848</v>
      </c>
      <c r="E502" s="2">
        <f t="shared" si="28"/>
        <v>239484</v>
      </c>
      <c r="F502" s="5" t="str">
        <f t="shared" si="31"/>
        <v>BULLISH</v>
      </c>
      <c r="G502" s="5" t="str">
        <f t="shared" si="30"/>
        <v>NEUTRAL</v>
      </c>
      <c r="H502" s="5" t="str">
        <f t="shared" si="29"/>
        <v>CONFIRMED BULLISH</v>
      </c>
    </row>
    <row r="503" spans="1:8" ht="13.5" x14ac:dyDescent="0.25">
      <c r="A503" s="3">
        <f>TITRES_STAT!B506</f>
        <v>43510</v>
      </c>
      <c r="B503" s="5">
        <f>TITRES_STAT!C506</f>
        <v>4.2</v>
      </c>
      <c r="C503" s="5">
        <f>TITRES_STAT!D506</f>
        <v>2.0830000000000002</v>
      </c>
      <c r="D503" s="5">
        <f>TITRES_STAT!E506</f>
        <v>354</v>
      </c>
      <c r="E503" s="2">
        <f t="shared" si="28"/>
        <v>239484</v>
      </c>
      <c r="F503" s="5" t="str">
        <f t="shared" si="31"/>
        <v>BULLISH</v>
      </c>
      <c r="G503" s="5" t="str">
        <f t="shared" si="30"/>
        <v>NEUTRAL</v>
      </c>
      <c r="H503" s="5" t="str">
        <f t="shared" si="29"/>
        <v>CONFIRMED BULLISH</v>
      </c>
    </row>
    <row r="504" spans="1:8" ht="13.5" x14ac:dyDescent="0.25">
      <c r="A504" s="3">
        <f>TITRES_STAT!B507</f>
        <v>43511</v>
      </c>
      <c r="B504" s="5">
        <f>TITRES_STAT!C507</f>
        <v>4.2</v>
      </c>
      <c r="C504" s="5">
        <f>TITRES_STAT!D507</f>
        <v>2.0830000000000002</v>
      </c>
      <c r="D504" s="5">
        <f>TITRES_STAT!E507</f>
        <v>7601</v>
      </c>
      <c r="E504" s="2">
        <f t="shared" si="28"/>
        <v>239484</v>
      </c>
      <c r="F504" s="5" t="str">
        <f t="shared" si="31"/>
        <v>BULLISH</v>
      </c>
      <c r="G504" s="5" t="str">
        <f t="shared" si="30"/>
        <v>NEUTRAL</v>
      </c>
      <c r="H504" s="5" t="str">
        <f t="shared" si="29"/>
        <v>CONFIRMED BULLISH</v>
      </c>
    </row>
    <row r="505" spans="1:8" ht="13.5" x14ac:dyDescent="0.25">
      <c r="A505" s="3">
        <f>TITRES_STAT!B508</f>
        <v>43514</v>
      </c>
      <c r="B505" s="5">
        <f>TITRES_STAT!C508</f>
        <v>4.1900000000000004</v>
      </c>
      <c r="C505" s="5">
        <f>TITRES_STAT!D508</f>
        <v>2.0779999999999998</v>
      </c>
      <c r="D505" s="5">
        <f>TITRES_STAT!E508</f>
        <v>2470</v>
      </c>
      <c r="E505" s="2">
        <f t="shared" si="28"/>
        <v>237014</v>
      </c>
      <c r="F505" s="5" t="str">
        <f t="shared" si="31"/>
        <v>BEARISH</v>
      </c>
      <c r="G505" s="5" t="str">
        <f t="shared" si="30"/>
        <v>NEUTRAL</v>
      </c>
      <c r="H505" s="5" t="str">
        <f t="shared" si="29"/>
        <v>CONFIRMED BEARISH</v>
      </c>
    </row>
    <row r="506" spans="1:8" ht="13.5" x14ac:dyDescent="0.25">
      <c r="A506" s="3">
        <f>TITRES_STAT!B509</f>
        <v>43515</v>
      </c>
      <c r="B506" s="5">
        <f>TITRES_STAT!C509</f>
        <v>4.18</v>
      </c>
      <c r="C506" s="5">
        <f>TITRES_STAT!D509</f>
        <v>2.0731000000000002</v>
      </c>
      <c r="D506" s="5">
        <f>TITRES_STAT!E509</f>
        <v>236</v>
      </c>
      <c r="E506" s="2">
        <f t="shared" si="28"/>
        <v>236778</v>
      </c>
      <c r="F506" s="5" t="str">
        <f t="shared" si="31"/>
        <v>BEARISH</v>
      </c>
      <c r="G506" s="5" t="str">
        <f t="shared" si="30"/>
        <v>NEUTRAL</v>
      </c>
      <c r="H506" s="5" t="str">
        <f t="shared" si="29"/>
        <v>CONFIRMED BEARISH</v>
      </c>
    </row>
    <row r="507" spans="1:8" ht="13.5" x14ac:dyDescent="0.25">
      <c r="A507" s="3">
        <f>TITRES_STAT!B510</f>
        <v>43516</v>
      </c>
      <c r="B507" s="5">
        <f>TITRES_STAT!C510</f>
        <v>4.17</v>
      </c>
      <c r="C507" s="5">
        <f>TITRES_STAT!D510</f>
        <v>2.0680999999999998</v>
      </c>
      <c r="D507" s="5">
        <f>TITRES_STAT!E510</f>
        <v>3823</v>
      </c>
      <c r="E507" s="2">
        <f t="shared" si="28"/>
        <v>232955</v>
      </c>
      <c r="F507" s="5" t="str">
        <f t="shared" si="31"/>
        <v>BEARISH</v>
      </c>
      <c r="G507" s="5" t="str">
        <f t="shared" si="30"/>
        <v>WEAK</v>
      </c>
      <c r="H507" s="5" t="str">
        <f t="shared" si="29"/>
        <v>CONFIRMED BEARISH</v>
      </c>
    </row>
    <row r="508" spans="1:8" ht="13.5" x14ac:dyDescent="0.25">
      <c r="A508" s="3">
        <f>TITRES_STAT!B511</f>
        <v>43517</v>
      </c>
      <c r="B508" s="5">
        <f>TITRES_STAT!C511</f>
        <v>4.16</v>
      </c>
      <c r="C508" s="5">
        <f>TITRES_STAT!D511</f>
        <v>2.0632000000000001</v>
      </c>
      <c r="D508" s="5">
        <f>TITRES_STAT!E511</f>
        <v>342</v>
      </c>
      <c r="E508" s="2">
        <f t="shared" si="28"/>
        <v>232613</v>
      </c>
      <c r="F508" s="5" t="str">
        <f t="shared" si="31"/>
        <v>BEARISH</v>
      </c>
      <c r="G508" s="5" t="str">
        <f t="shared" si="30"/>
        <v>WEAK</v>
      </c>
      <c r="H508" s="5" t="str">
        <f t="shared" si="29"/>
        <v>CONFIRMED BEARISH</v>
      </c>
    </row>
    <row r="509" spans="1:8" ht="13.5" x14ac:dyDescent="0.25">
      <c r="A509" s="3">
        <f>TITRES_STAT!B512</f>
        <v>43518</v>
      </c>
      <c r="B509" s="5">
        <f>TITRES_STAT!C512</f>
        <v>4.2699999999999996</v>
      </c>
      <c r="C509" s="5">
        <f>TITRES_STAT!D512</f>
        <v>2.1177000000000001</v>
      </c>
      <c r="D509" s="5">
        <f>TITRES_STAT!E512</f>
        <v>3627</v>
      </c>
      <c r="E509" s="2">
        <f t="shared" si="28"/>
        <v>236240</v>
      </c>
      <c r="F509" s="5" t="str">
        <f t="shared" si="31"/>
        <v>BEARISH</v>
      </c>
      <c r="G509" s="5" t="str">
        <f t="shared" si="30"/>
        <v>NEUTRAL</v>
      </c>
      <c r="H509" s="5" t="str">
        <f t="shared" si="29"/>
        <v>BEARISH DIVERGENCE</v>
      </c>
    </row>
    <row r="510" spans="1:8" ht="13.5" x14ac:dyDescent="0.25">
      <c r="A510" s="3">
        <f>TITRES_STAT!B513</f>
        <v>43521</v>
      </c>
      <c r="B510" s="5">
        <f>TITRES_STAT!C513</f>
        <v>4.2699999999999996</v>
      </c>
      <c r="C510" s="5">
        <f>TITRES_STAT!D513</f>
        <v>2.1177000000000001</v>
      </c>
      <c r="D510" s="5">
        <f>TITRES_STAT!E513</f>
        <v>237</v>
      </c>
      <c r="E510" s="2">
        <f t="shared" si="28"/>
        <v>236240</v>
      </c>
      <c r="F510" s="5" t="str">
        <f t="shared" si="31"/>
        <v>BEARISH</v>
      </c>
      <c r="G510" s="5" t="str">
        <f t="shared" si="30"/>
        <v>NEUTRAL</v>
      </c>
      <c r="H510" s="5" t="str">
        <f t="shared" si="29"/>
        <v>BEARISH DIVERGENCE</v>
      </c>
    </row>
    <row r="511" spans="1:8" ht="13.5" x14ac:dyDescent="0.25">
      <c r="A511" s="3">
        <f>TITRES_STAT!B514</f>
        <v>43522</v>
      </c>
      <c r="B511" s="5">
        <f>TITRES_STAT!C514</f>
        <v>4.3899999999999997</v>
      </c>
      <c r="C511" s="5">
        <f>TITRES_STAT!D514</f>
        <v>2.1772</v>
      </c>
      <c r="D511" s="5">
        <f>TITRES_STAT!E514</f>
        <v>4059</v>
      </c>
      <c r="E511" s="2">
        <f t="shared" si="28"/>
        <v>240299</v>
      </c>
      <c r="F511" s="5" t="str">
        <f t="shared" si="31"/>
        <v>BULLISH</v>
      </c>
      <c r="G511" s="5" t="str">
        <f t="shared" si="30"/>
        <v>NEUTRAL</v>
      </c>
      <c r="H511" s="5" t="str">
        <f t="shared" si="29"/>
        <v>CONFIRMED BULLISH</v>
      </c>
    </row>
    <row r="512" spans="1:8" ht="13.5" x14ac:dyDescent="0.25">
      <c r="A512" s="3">
        <f>TITRES_STAT!B515</f>
        <v>43523</v>
      </c>
      <c r="B512" s="5">
        <f>TITRES_STAT!C515</f>
        <v>4.47</v>
      </c>
      <c r="C512" s="5">
        <f>TITRES_STAT!D515</f>
        <v>2.2168999999999999</v>
      </c>
      <c r="D512" s="5">
        <f>TITRES_STAT!E515</f>
        <v>8562</v>
      </c>
      <c r="E512" s="2">
        <f t="shared" si="28"/>
        <v>248861</v>
      </c>
      <c r="F512" s="5" t="str">
        <f t="shared" si="31"/>
        <v>BULLISH</v>
      </c>
      <c r="G512" s="5" t="str">
        <f t="shared" si="30"/>
        <v>STRONG</v>
      </c>
      <c r="H512" s="5" t="str">
        <f t="shared" si="29"/>
        <v>CONFIRMED BULLISH</v>
      </c>
    </row>
    <row r="513" spans="1:8" ht="13.5" x14ac:dyDescent="0.25">
      <c r="A513" s="3">
        <f>TITRES_STAT!B516</f>
        <v>43524</v>
      </c>
      <c r="B513" s="5">
        <f>TITRES_STAT!C516</f>
        <v>4.47</v>
      </c>
      <c r="C513" s="5">
        <f>TITRES_STAT!D516</f>
        <v>2.2168999999999999</v>
      </c>
      <c r="D513" s="5">
        <f>TITRES_STAT!E516</f>
        <v>329</v>
      </c>
      <c r="E513" s="2">
        <f t="shared" si="28"/>
        <v>248861</v>
      </c>
      <c r="F513" s="5" t="str">
        <f t="shared" si="31"/>
        <v>BULLISH</v>
      </c>
      <c r="G513" s="5" t="str">
        <f t="shared" si="30"/>
        <v>STRONG</v>
      </c>
      <c r="H513" s="5" t="str">
        <f t="shared" si="29"/>
        <v>CONFIRMED BULLISH</v>
      </c>
    </row>
    <row r="514" spans="1:8" ht="13.5" x14ac:dyDescent="0.25">
      <c r="A514" s="3">
        <f>TITRES_STAT!B517</f>
        <v>43525</v>
      </c>
      <c r="B514" s="5">
        <f>TITRES_STAT!C517</f>
        <v>4.4000000000000004</v>
      </c>
      <c r="C514" s="5">
        <f>TITRES_STAT!D517</f>
        <v>2.1821999999999999</v>
      </c>
      <c r="D514" s="5">
        <f>TITRES_STAT!E517</f>
        <v>5961</v>
      </c>
      <c r="E514" s="2">
        <f t="shared" si="28"/>
        <v>242900</v>
      </c>
      <c r="F514" s="5" t="str">
        <f t="shared" si="31"/>
        <v>BULLISH</v>
      </c>
      <c r="G514" s="5" t="str">
        <f t="shared" si="30"/>
        <v>STRONG</v>
      </c>
      <c r="H514" s="5" t="str">
        <f t="shared" si="29"/>
        <v>CONFIRMED BULLISH</v>
      </c>
    </row>
    <row r="515" spans="1:8" ht="13.5" x14ac:dyDescent="0.25">
      <c r="A515" s="3">
        <f>TITRES_STAT!B518</f>
        <v>43528</v>
      </c>
      <c r="B515" s="5">
        <f>TITRES_STAT!C518</f>
        <v>4.4000000000000004</v>
      </c>
      <c r="C515" s="5">
        <f>TITRES_STAT!D518</f>
        <v>2.1821999999999999</v>
      </c>
      <c r="D515" s="5">
        <f>TITRES_STAT!E518</f>
        <v>218</v>
      </c>
      <c r="E515" s="2">
        <f t="shared" si="28"/>
        <v>242900</v>
      </c>
      <c r="F515" s="5" t="str">
        <f t="shared" si="31"/>
        <v>BULLISH</v>
      </c>
      <c r="G515" s="5" t="str">
        <f t="shared" si="30"/>
        <v>STRONG</v>
      </c>
      <c r="H515" s="5" t="str">
        <f t="shared" si="29"/>
        <v>CONFIRMED BULLISH</v>
      </c>
    </row>
    <row r="516" spans="1:8" ht="13.5" x14ac:dyDescent="0.25">
      <c r="A516" s="3">
        <f>TITRES_STAT!B519</f>
        <v>43529</v>
      </c>
      <c r="B516" s="5">
        <f>TITRES_STAT!C519</f>
        <v>4.4000000000000004</v>
      </c>
      <c r="C516" s="5">
        <f>TITRES_STAT!D519</f>
        <v>2.1821999999999999</v>
      </c>
      <c r="D516" s="5">
        <f>TITRES_STAT!E519</f>
        <v>2417</v>
      </c>
      <c r="E516" s="2">
        <f t="shared" ref="E516:E579" si="32">IF(B516&gt;B515, E515+D516, IF(B516&lt;B515, E515-D516, E515))</f>
        <v>242900</v>
      </c>
      <c r="F516" s="5" t="str">
        <f t="shared" si="31"/>
        <v>BULLISH</v>
      </c>
      <c r="G516" s="5" t="str">
        <f t="shared" si="30"/>
        <v>NEUTRAL</v>
      </c>
      <c r="H516" s="5" t="str">
        <f t="shared" si="29"/>
        <v>CONFIRMED BULLISH</v>
      </c>
    </row>
    <row r="517" spans="1:8" ht="13.5" x14ac:dyDescent="0.25">
      <c r="A517" s="3">
        <f>TITRES_STAT!B520</f>
        <v>43530</v>
      </c>
      <c r="B517" s="5">
        <f>TITRES_STAT!C520</f>
        <v>4.4000000000000004</v>
      </c>
      <c r="C517" s="5">
        <f>TITRES_STAT!D520</f>
        <v>2.1821999999999999</v>
      </c>
      <c r="D517" s="5">
        <f>TITRES_STAT!E520</f>
        <v>0</v>
      </c>
      <c r="E517" s="2">
        <f t="shared" si="32"/>
        <v>242900</v>
      </c>
      <c r="F517" s="5" t="str">
        <f t="shared" si="31"/>
        <v>BEARISH</v>
      </c>
      <c r="G517" s="5" t="str">
        <f t="shared" si="30"/>
        <v>WEAK</v>
      </c>
      <c r="H517" s="5" t="str">
        <f t="shared" si="29"/>
        <v>CONFIRMED BEARISH</v>
      </c>
    </row>
    <row r="518" spans="1:8" ht="13.5" x14ac:dyDescent="0.25">
      <c r="A518" s="3">
        <f>TITRES_STAT!B521</f>
        <v>43531</v>
      </c>
      <c r="B518" s="5">
        <f>TITRES_STAT!C521</f>
        <v>4.2699999999999996</v>
      </c>
      <c r="C518" s="5">
        <f>TITRES_STAT!D521</f>
        <v>2.1177000000000001</v>
      </c>
      <c r="D518" s="5">
        <f>TITRES_STAT!E521</f>
        <v>25</v>
      </c>
      <c r="E518" s="2">
        <f t="shared" si="32"/>
        <v>242875</v>
      </c>
      <c r="F518" s="5" t="str">
        <f t="shared" si="31"/>
        <v>BEARISH</v>
      </c>
      <c r="G518" s="5" t="str">
        <f t="shared" si="30"/>
        <v>WEAK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43532</v>
      </c>
      <c r="B519" s="5">
        <f>TITRES_STAT!C522</f>
        <v>4.3499999999999996</v>
      </c>
      <c r="C519" s="5">
        <f>TITRES_STAT!D522</f>
        <v>2.1574</v>
      </c>
      <c r="D519" s="5">
        <f>TITRES_STAT!E522</f>
        <v>1089</v>
      </c>
      <c r="E519" s="2">
        <f t="shared" si="32"/>
        <v>243964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BULLISH DIVERGENCE</v>
      </c>
    </row>
    <row r="520" spans="1:8" ht="13.5" x14ac:dyDescent="0.25">
      <c r="A520" s="3">
        <f>TITRES_STAT!B523</f>
        <v>43535</v>
      </c>
      <c r="B520" s="5">
        <f>TITRES_STAT!C523</f>
        <v>4.3</v>
      </c>
      <c r="C520" s="5">
        <f>TITRES_STAT!D523</f>
        <v>2.1326000000000001</v>
      </c>
      <c r="D520" s="5">
        <f>TITRES_STAT!E523</f>
        <v>663</v>
      </c>
      <c r="E520" s="2">
        <f t="shared" si="32"/>
        <v>243301</v>
      </c>
      <c r="F520" s="5" t="str">
        <f t="shared" ref="F520:F583" si="35">IF(E520&gt;E515,"BULLISH",IF(E520&lt;E515,"BEARISH","NEUTRAL"))</f>
        <v>BULLISH</v>
      </c>
      <c r="G520" s="5" t="str">
        <f t="shared" si="34"/>
        <v>NEUTRAL</v>
      </c>
      <c r="H520" s="5" t="str">
        <f t="shared" si="33"/>
        <v>BULLISH DIVERGENCE</v>
      </c>
    </row>
    <row r="521" spans="1:8" ht="13.5" x14ac:dyDescent="0.25">
      <c r="A521" s="3">
        <f>TITRES_STAT!B524</f>
        <v>43536</v>
      </c>
      <c r="B521" s="5">
        <f>TITRES_STAT!C524</f>
        <v>4.3</v>
      </c>
      <c r="C521" s="5">
        <f>TITRES_STAT!D524</f>
        <v>2.1326000000000001</v>
      </c>
      <c r="D521" s="5">
        <f>TITRES_STAT!E524</f>
        <v>118</v>
      </c>
      <c r="E521" s="2">
        <f t="shared" si="32"/>
        <v>243301</v>
      </c>
      <c r="F521" s="5" t="str">
        <f t="shared" si="35"/>
        <v>BULLISH</v>
      </c>
      <c r="G521" s="5" t="str">
        <f t="shared" si="34"/>
        <v>NEUTRAL</v>
      </c>
      <c r="H521" s="5" t="str">
        <f t="shared" si="33"/>
        <v>BULLISH DIVERGENCE</v>
      </c>
    </row>
    <row r="522" spans="1:8" ht="13.5" x14ac:dyDescent="0.25">
      <c r="A522" s="3">
        <f>TITRES_STAT!B525</f>
        <v>43537</v>
      </c>
      <c r="B522" s="5">
        <f>TITRES_STAT!C525</f>
        <v>4.3600000000000003</v>
      </c>
      <c r="C522" s="5">
        <f>TITRES_STAT!D525</f>
        <v>2.1623000000000001</v>
      </c>
      <c r="D522" s="5">
        <f>TITRES_STAT!E525</f>
        <v>104</v>
      </c>
      <c r="E522" s="2">
        <f t="shared" si="32"/>
        <v>243405</v>
      </c>
      <c r="F522" s="5" t="str">
        <f t="shared" si="35"/>
        <v>BULLISH</v>
      </c>
      <c r="G522" s="5" t="str">
        <f t="shared" si="34"/>
        <v>NEUTRAL</v>
      </c>
      <c r="H522" s="5" t="str">
        <f t="shared" si="33"/>
        <v>BULLISH DIVERGENCE</v>
      </c>
    </row>
    <row r="523" spans="1:8" ht="13.5" x14ac:dyDescent="0.25">
      <c r="A523" s="3">
        <f>TITRES_STAT!B526</f>
        <v>43538</v>
      </c>
      <c r="B523" s="5">
        <f>TITRES_STAT!C526</f>
        <v>4.2300000000000004</v>
      </c>
      <c r="C523" s="5">
        <f>TITRES_STAT!D526</f>
        <v>2.0979000000000001</v>
      </c>
      <c r="D523" s="5">
        <f>TITRES_STAT!E526</f>
        <v>91</v>
      </c>
      <c r="E523" s="2">
        <f t="shared" si="32"/>
        <v>243314</v>
      </c>
      <c r="F523" s="5" t="str">
        <f t="shared" si="35"/>
        <v>BULLISH</v>
      </c>
      <c r="G523" s="5" t="str">
        <f t="shared" si="34"/>
        <v>NEUTRAL</v>
      </c>
      <c r="H523" s="5" t="str">
        <f t="shared" si="33"/>
        <v>BULLISH DIVERGENCE</v>
      </c>
    </row>
    <row r="524" spans="1:8" ht="13.5" x14ac:dyDescent="0.25">
      <c r="A524" s="3">
        <f>TITRES_STAT!B527</f>
        <v>43539</v>
      </c>
      <c r="B524" s="5">
        <f>TITRES_STAT!C527</f>
        <v>4.3099999999999996</v>
      </c>
      <c r="C524" s="5">
        <f>TITRES_STAT!D527</f>
        <v>2.1375999999999999</v>
      </c>
      <c r="D524" s="5">
        <f>TITRES_STAT!E527</f>
        <v>65</v>
      </c>
      <c r="E524" s="2">
        <f t="shared" si="32"/>
        <v>243379</v>
      </c>
      <c r="F524" s="5" t="str">
        <f t="shared" si="35"/>
        <v>BEARISH</v>
      </c>
      <c r="G524" s="5" t="str">
        <f t="shared" si="34"/>
        <v>NEUTRAL</v>
      </c>
      <c r="H524" s="5" t="str">
        <f t="shared" si="33"/>
        <v>CONFIRMED BEARISH</v>
      </c>
    </row>
    <row r="525" spans="1:8" ht="13.5" x14ac:dyDescent="0.25">
      <c r="A525" s="3">
        <f>TITRES_STAT!B528</f>
        <v>43542</v>
      </c>
      <c r="B525" s="5">
        <f>TITRES_STAT!C528</f>
        <v>4.29</v>
      </c>
      <c r="C525" s="5">
        <f>TITRES_STAT!D528</f>
        <v>2.1276000000000002</v>
      </c>
      <c r="D525" s="5">
        <f>TITRES_STAT!E528</f>
        <v>306</v>
      </c>
      <c r="E525" s="2">
        <f t="shared" si="32"/>
        <v>243073</v>
      </c>
      <c r="F525" s="5" t="str">
        <f t="shared" si="35"/>
        <v>BEARISH</v>
      </c>
      <c r="G525" s="5" t="str">
        <f t="shared" si="34"/>
        <v>NEUTRAL</v>
      </c>
      <c r="H525" s="5" t="str">
        <f t="shared" si="33"/>
        <v>CONFIRMED BEARISH</v>
      </c>
    </row>
    <row r="526" spans="1:8" ht="13.5" x14ac:dyDescent="0.25">
      <c r="A526" s="3">
        <f>TITRES_STAT!B529</f>
        <v>43543</v>
      </c>
      <c r="B526" s="5">
        <f>TITRES_STAT!C529</f>
        <v>4.3</v>
      </c>
      <c r="C526" s="5">
        <f>TITRES_STAT!D529</f>
        <v>2.1326000000000001</v>
      </c>
      <c r="D526" s="5">
        <f>TITRES_STAT!E529</f>
        <v>578</v>
      </c>
      <c r="E526" s="2">
        <f t="shared" si="32"/>
        <v>243651</v>
      </c>
      <c r="F526" s="5" t="str">
        <f t="shared" si="35"/>
        <v>BULLISH</v>
      </c>
      <c r="G526" s="5" t="str">
        <f t="shared" si="34"/>
        <v>NEUTRAL</v>
      </c>
      <c r="H526" s="5" t="str">
        <f t="shared" si="33"/>
        <v>NEUTRAL</v>
      </c>
    </row>
    <row r="527" spans="1:8" ht="13.5" x14ac:dyDescent="0.25">
      <c r="A527" s="3">
        <f>TITRES_STAT!B530</f>
        <v>43545</v>
      </c>
      <c r="B527" s="5">
        <f>TITRES_STAT!C530</f>
        <v>4.2</v>
      </c>
      <c r="C527" s="5">
        <f>TITRES_STAT!D530</f>
        <v>2.0830000000000002</v>
      </c>
      <c r="D527" s="5">
        <f>TITRES_STAT!E530</f>
        <v>650</v>
      </c>
      <c r="E527" s="2">
        <f t="shared" si="32"/>
        <v>243001</v>
      </c>
      <c r="F527" s="5" t="str">
        <f t="shared" si="35"/>
        <v>BEARISH</v>
      </c>
      <c r="G527" s="5" t="str">
        <f t="shared" si="34"/>
        <v>NEUTRAL</v>
      </c>
      <c r="H527" s="5" t="str">
        <f t="shared" si="33"/>
        <v>CONFIRMED BEARISH</v>
      </c>
    </row>
    <row r="528" spans="1:8" ht="13.5" x14ac:dyDescent="0.25">
      <c r="A528" s="3">
        <f>TITRES_STAT!B531</f>
        <v>43546</v>
      </c>
      <c r="B528" s="5">
        <f>TITRES_STAT!C531</f>
        <v>4.32</v>
      </c>
      <c r="C528" s="5">
        <f>TITRES_STAT!D531</f>
        <v>2.1425000000000001</v>
      </c>
      <c r="D528" s="5">
        <f>TITRES_STAT!E531</f>
        <v>80</v>
      </c>
      <c r="E528" s="2">
        <f t="shared" si="32"/>
        <v>243081</v>
      </c>
      <c r="F528" s="5" t="str">
        <f t="shared" si="35"/>
        <v>BEARISH</v>
      </c>
      <c r="G528" s="5" t="str">
        <f t="shared" si="34"/>
        <v>NEUTRAL</v>
      </c>
      <c r="H528" s="5" t="str">
        <f t="shared" si="33"/>
        <v>BEARISH DIVERGENCE</v>
      </c>
    </row>
    <row r="529" spans="1:8" ht="13.5" x14ac:dyDescent="0.25">
      <c r="A529" s="3">
        <f>TITRES_STAT!B532</f>
        <v>43549</v>
      </c>
      <c r="B529" s="5">
        <f>TITRES_STAT!C532</f>
        <v>4.32</v>
      </c>
      <c r="C529" s="5">
        <f>TITRES_STAT!D532</f>
        <v>2.1425000000000001</v>
      </c>
      <c r="D529" s="5">
        <f>TITRES_STAT!E532</f>
        <v>10</v>
      </c>
      <c r="E529" s="2">
        <f t="shared" si="32"/>
        <v>243081</v>
      </c>
      <c r="F529" s="5" t="str">
        <f t="shared" si="35"/>
        <v>BEARISH</v>
      </c>
      <c r="G529" s="5" t="str">
        <f t="shared" si="34"/>
        <v>NEUTRAL</v>
      </c>
      <c r="H529" s="5" t="str">
        <f t="shared" si="33"/>
        <v>BEARISH DIVERGENCE</v>
      </c>
    </row>
    <row r="530" spans="1:8" ht="13.5" x14ac:dyDescent="0.25">
      <c r="A530" s="3">
        <f>TITRES_STAT!B533</f>
        <v>43550</v>
      </c>
      <c r="B530" s="5">
        <f>TITRES_STAT!C533</f>
        <v>4.2</v>
      </c>
      <c r="C530" s="5">
        <f>TITRES_STAT!D533</f>
        <v>2.0830000000000002</v>
      </c>
      <c r="D530" s="5">
        <f>TITRES_STAT!E533</f>
        <v>205</v>
      </c>
      <c r="E530" s="2">
        <f t="shared" si="32"/>
        <v>242876</v>
      </c>
      <c r="F530" s="5" t="str">
        <f t="shared" si="35"/>
        <v>BEARISH</v>
      </c>
      <c r="G530" s="5" t="str">
        <f t="shared" si="34"/>
        <v>NEUTRAL</v>
      </c>
      <c r="H530" s="5" t="str">
        <f t="shared" si="33"/>
        <v>CONFIRMED BEARISH</v>
      </c>
    </row>
    <row r="531" spans="1:8" ht="13.5" x14ac:dyDescent="0.25">
      <c r="A531" s="3">
        <f>TITRES_STAT!B534</f>
        <v>43551</v>
      </c>
      <c r="B531" s="5">
        <f>TITRES_STAT!C534</f>
        <v>4.08</v>
      </c>
      <c r="C531" s="5">
        <f>TITRES_STAT!D534</f>
        <v>2.0234999999999999</v>
      </c>
      <c r="D531" s="5">
        <f>TITRES_STAT!E534</f>
        <v>0</v>
      </c>
      <c r="E531" s="2">
        <f t="shared" si="32"/>
        <v>242876</v>
      </c>
      <c r="F531" s="5" t="str">
        <f t="shared" si="35"/>
        <v>BEARISH</v>
      </c>
      <c r="G531" s="5" t="str">
        <f t="shared" si="34"/>
        <v>NEUTRAL</v>
      </c>
      <c r="H531" s="5" t="str">
        <f t="shared" si="33"/>
        <v>CONFIRMED BEARISH</v>
      </c>
    </row>
    <row r="532" spans="1:8" ht="13.5" x14ac:dyDescent="0.25">
      <c r="A532" s="3">
        <f>TITRES_STAT!B535</f>
        <v>43552</v>
      </c>
      <c r="B532" s="5">
        <f>TITRES_STAT!C535</f>
        <v>4.26</v>
      </c>
      <c r="C532" s="5">
        <f>TITRES_STAT!D535</f>
        <v>2.1128</v>
      </c>
      <c r="D532" s="5">
        <f>TITRES_STAT!E535</f>
        <v>115</v>
      </c>
      <c r="E532" s="2">
        <f t="shared" si="32"/>
        <v>242991</v>
      </c>
      <c r="F532" s="5" t="str">
        <f t="shared" si="35"/>
        <v>BEARISH</v>
      </c>
      <c r="G532" s="5" t="str">
        <f t="shared" si="34"/>
        <v>NEUTRAL</v>
      </c>
      <c r="H532" s="5" t="str">
        <f t="shared" si="33"/>
        <v>BEARISH DIVERGENCE</v>
      </c>
    </row>
    <row r="533" spans="1:8" ht="13.5" x14ac:dyDescent="0.25">
      <c r="A533" s="3">
        <f>TITRES_STAT!B536</f>
        <v>43553</v>
      </c>
      <c r="B533" s="5">
        <f>TITRES_STAT!C536</f>
        <v>4.32</v>
      </c>
      <c r="C533" s="5">
        <f>TITRES_STAT!D536</f>
        <v>2.1425000000000001</v>
      </c>
      <c r="D533" s="5">
        <f>TITRES_STAT!E536</f>
        <v>72</v>
      </c>
      <c r="E533" s="2">
        <f t="shared" si="32"/>
        <v>243063</v>
      </c>
      <c r="F533" s="5" t="str">
        <f t="shared" si="35"/>
        <v>BEARISH</v>
      </c>
      <c r="G533" s="5" t="str">
        <f t="shared" si="34"/>
        <v>NEUTRAL</v>
      </c>
      <c r="H533" s="5" t="str">
        <f t="shared" si="33"/>
        <v>NEUTRAL</v>
      </c>
    </row>
    <row r="534" spans="1:8" ht="13.5" x14ac:dyDescent="0.25">
      <c r="A534" s="3">
        <f>TITRES_STAT!B537</f>
        <v>43556</v>
      </c>
      <c r="B534" s="5">
        <f>TITRES_STAT!C537</f>
        <v>4.2</v>
      </c>
      <c r="C534" s="5">
        <f>TITRES_STAT!D537</f>
        <v>2.0830000000000002</v>
      </c>
      <c r="D534" s="5">
        <f>TITRES_STAT!E537</f>
        <v>11</v>
      </c>
      <c r="E534" s="2">
        <f t="shared" si="32"/>
        <v>243052</v>
      </c>
      <c r="F534" s="5" t="str">
        <f t="shared" si="35"/>
        <v>BEARISH</v>
      </c>
      <c r="G534" s="5" t="str">
        <f t="shared" si="34"/>
        <v>NEUTRAL</v>
      </c>
      <c r="H534" s="5" t="str">
        <f t="shared" si="33"/>
        <v>CONFIRMED BEARISH</v>
      </c>
    </row>
    <row r="535" spans="1:8" ht="13.5" x14ac:dyDescent="0.25">
      <c r="A535" s="3">
        <f>TITRES_STAT!B538</f>
        <v>43557</v>
      </c>
      <c r="B535" s="5">
        <f>TITRES_STAT!C538</f>
        <v>4.2</v>
      </c>
      <c r="C535" s="5">
        <f>TITRES_STAT!D538</f>
        <v>2.0830000000000002</v>
      </c>
      <c r="D535" s="5">
        <f>TITRES_STAT!E538</f>
        <v>0</v>
      </c>
      <c r="E535" s="2">
        <f t="shared" si="32"/>
        <v>243052</v>
      </c>
      <c r="F535" s="5" t="str">
        <f t="shared" si="35"/>
        <v>BULLISH</v>
      </c>
      <c r="G535" s="5" t="str">
        <f t="shared" si="34"/>
        <v>NEUTRAL</v>
      </c>
      <c r="H535" s="5" t="str">
        <f t="shared" si="33"/>
        <v>NEUTRAL</v>
      </c>
    </row>
    <row r="536" spans="1:8" ht="13.5" x14ac:dyDescent="0.25">
      <c r="A536" s="3">
        <f>TITRES_STAT!B539</f>
        <v>43558</v>
      </c>
      <c r="B536" s="5">
        <f>TITRES_STAT!C539</f>
        <v>4.21</v>
      </c>
      <c r="C536" s="5">
        <f>TITRES_STAT!D539</f>
        <v>2.0880000000000001</v>
      </c>
      <c r="D536" s="5">
        <f>TITRES_STAT!E539</f>
        <v>958</v>
      </c>
      <c r="E536" s="2">
        <f t="shared" si="32"/>
        <v>244010</v>
      </c>
      <c r="F536" s="5" t="str">
        <f t="shared" si="35"/>
        <v>BULLISH</v>
      </c>
      <c r="G536" s="5" t="str">
        <f t="shared" si="34"/>
        <v>NEUTRAL</v>
      </c>
      <c r="H536" s="5" t="str">
        <f t="shared" si="33"/>
        <v>CONFIRMED BULLISH</v>
      </c>
    </row>
    <row r="537" spans="1:8" ht="13.5" x14ac:dyDescent="0.25">
      <c r="A537" s="3">
        <f>TITRES_STAT!B540</f>
        <v>43559</v>
      </c>
      <c r="B537" s="5">
        <f>TITRES_STAT!C540</f>
        <v>4.3</v>
      </c>
      <c r="C537" s="5">
        <f>TITRES_STAT!D540</f>
        <v>2.1326000000000001</v>
      </c>
      <c r="D537" s="5">
        <f>TITRES_STAT!E540</f>
        <v>10</v>
      </c>
      <c r="E537" s="2">
        <f t="shared" si="32"/>
        <v>244020</v>
      </c>
      <c r="F537" s="5" t="str">
        <f t="shared" si="35"/>
        <v>BULLISH</v>
      </c>
      <c r="G537" s="5" t="str">
        <f t="shared" si="34"/>
        <v>NEUTRAL</v>
      </c>
      <c r="H537" s="5" t="str">
        <f t="shared" si="33"/>
        <v>CONFIRMED BULLISH</v>
      </c>
    </row>
    <row r="538" spans="1:8" ht="13.5" x14ac:dyDescent="0.25">
      <c r="A538" s="3">
        <f>TITRES_STAT!B541</f>
        <v>43560</v>
      </c>
      <c r="B538" s="5">
        <f>TITRES_STAT!C541</f>
        <v>4.2</v>
      </c>
      <c r="C538" s="5">
        <f>TITRES_STAT!D541</f>
        <v>2.0830000000000002</v>
      </c>
      <c r="D538" s="5">
        <f>TITRES_STAT!E541</f>
        <v>208</v>
      </c>
      <c r="E538" s="2">
        <f t="shared" si="32"/>
        <v>243812</v>
      </c>
      <c r="F538" s="5" t="str">
        <f t="shared" si="35"/>
        <v>BULLISH</v>
      </c>
      <c r="G538" s="5" t="str">
        <f t="shared" si="34"/>
        <v>NEUTRAL</v>
      </c>
      <c r="H538" s="5" t="str">
        <f t="shared" si="33"/>
        <v>BULLISH DIVERGENCE</v>
      </c>
    </row>
    <row r="539" spans="1:8" ht="13.5" x14ac:dyDescent="0.25">
      <c r="A539" s="3">
        <f>TITRES_STAT!B542</f>
        <v>43563</v>
      </c>
      <c r="B539" s="5">
        <f>TITRES_STAT!C542</f>
        <v>4.13</v>
      </c>
      <c r="C539" s="5">
        <f>TITRES_STAT!D542</f>
        <v>2.0482999999999998</v>
      </c>
      <c r="D539" s="5">
        <f>TITRES_STAT!E542</f>
        <v>1761</v>
      </c>
      <c r="E539" s="2">
        <f t="shared" si="32"/>
        <v>242051</v>
      </c>
      <c r="F539" s="5" t="str">
        <f t="shared" si="35"/>
        <v>BEARISH</v>
      </c>
      <c r="G539" s="5" t="str">
        <f t="shared" si="34"/>
        <v>NEUTRAL</v>
      </c>
      <c r="H539" s="5" t="str">
        <f t="shared" si="33"/>
        <v>CONFIRMED BEARISH</v>
      </c>
    </row>
    <row r="540" spans="1:8" ht="13.5" x14ac:dyDescent="0.25">
      <c r="A540" s="3">
        <f>TITRES_STAT!B543</f>
        <v>43565</v>
      </c>
      <c r="B540" s="5">
        <f>TITRES_STAT!C543</f>
        <v>4.18</v>
      </c>
      <c r="C540" s="5">
        <f>TITRES_STAT!D543</f>
        <v>2.0731000000000002</v>
      </c>
      <c r="D540" s="5">
        <f>TITRES_STAT!E543</f>
        <v>85</v>
      </c>
      <c r="E540" s="2">
        <f t="shared" si="32"/>
        <v>242136</v>
      </c>
      <c r="F540" s="5" t="str">
        <f t="shared" si="35"/>
        <v>BEARISH</v>
      </c>
      <c r="G540" s="5" t="str">
        <f t="shared" si="34"/>
        <v>NEUTRAL</v>
      </c>
      <c r="H540" s="5" t="str">
        <f t="shared" si="33"/>
        <v>CONFIRMED BEARISH</v>
      </c>
    </row>
    <row r="541" spans="1:8" ht="13.5" x14ac:dyDescent="0.25">
      <c r="A541" s="3">
        <f>TITRES_STAT!B544</f>
        <v>43566</v>
      </c>
      <c r="B541" s="5">
        <f>TITRES_STAT!C544</f>
        <v>4.0999999999999996</v>
      </c>
      <c r="C541" s="5">
        <f>TITRES_STAT!D544</f>
        <v>2.0333999999999999</v>
      </c>
      <c r="D541" s="5">
        <f>TITRES_STAT!E544</f>
        <v>505</v>
      </c>
      <c r="E541" s="2">
        <f t="shared" si="32"/>
        <v>241631</v>
      </c>
      <c r="F541" s="5" t="str">
        <f t="shared" si="35"/>
        <v>BEARISH</v>
      </c>
      <c r="G541" s="5" t="str">
        <f t="shared" si="34"/>
        <v>NEUTRAL</v>
      </c>
      <c r="H541" s="5" t="str">
        <f t="shared" si="33"/>
        <v>CONFIRMED BEARISH</v>
      </c>
    </row>
    <row r="542" spans="1:8" ht="13.5" x14ac:dyDescent="0.25">
      <c r="A542" s="3">
        <f>TITRES_STAT!B545</f>
        <v>43567</v>
      </c>
      <c r="B542" s="5">
        <f>TITRES_STAT!C545</f>
        <v>4.09</v>
      </c>
      <c r="C542" s="5">
        <f>TITRES_STAT!D545</f>
        <v>2.0284</v>
      </c>
      <c r="D542" s="5">
        <f>TITRES_STAT!E545</f>
        <v>2035</v>
      </c>
      <c r="E542" s="2">
        <f t="shared" si="32"/>
        <v>239596</v>
      </c>
      <c r="F542" s="5" t="str">
        <f t="shared" si="35"/>
        <v>BEARISH</v>
      </c>
      <c r="G542" s="5" t="str">
        <f t="shared" si="34"/>
        <v>NEUTRAL</v>
      </c>
      <c r="H542" s="5" t="str">
        <f t="shared" si="33"/>
        <v>CONFIRMED BEARISH</v>
      </c>
    </row>
    <row r="543" spans="1:8" ht="13.5" x14ac:dyDescent="0.25">
      <c r="A543" s="3">
        <f>TITRES_STAT!B546</f>
        <v>43570</v>
      </c>
      <c r="B543" s="5">
        <f>TITRES_STAT!C546</f>
        <v>4.0999999999999996</v>
      </c>
      <c r="C543" s="5">
        <f>TITRES_STAT!D546</f>
        <v>2.0333999999999999</v>
      </c>
      <c r="D543" s="5">
        <f>TITRES_STAT!E546</f>
        <v>103</v>
      </c>
      <c r="E543" s="2">
        <f t="shared" si="32"/>
        <v>239699</v>
      </c>
      <c r="F543" s="5" t="str">
        <f t="shared" si="35"/>
        <v>BEARISH</v>
      </c>
      <c r="G543" s="5" t="str">
        <f t="shared" si="34"/>
        <v>NEUTRAL</v>
      </c>
      <c r="H543" s="5" t="str">
        <f t="shared" si="33"/>
        <v>CONFIRMED BEARISH</v>
      </c>
    </row>
    <row r="544" spans="1:8" ht="13.5" x14ac:dyDescent="0.25">
      <c r="A544" s="3">
        <f>TITRES_STAT!B547</f>
        <v>43571</v>
      </c>
      <c r="B544" s="5">
        <f>TITRES_STAT!C547</f>
        <v>4.0999999999999996</v>
      </c>
      <c r="C544" s="5">
        <f>TITRES_STAT!D547</f>
        <v>2.0333999999999999</v>
      </c>
      <c r="D544" s="5">
        <f>TITRES_STAT!E547</f>
        <v>3359</v>
      </c>
      <c r="E544" s="2">
        <f t="shared" si="32"/>
        <v>239699</v>
      </c>
      <c r="F544" s="5" t="str">
        <f t="shared" si="35"/>
        <v>BEARISH</v>
      </c>
      <c r="G544" s="5" t="str">
        <f t="shared" si="34"/>
        <v>NEUTRAL</v>
      </c>
      <c r="H544" s="5" t="str">
        <f t="shared" si="33"/>
        <v>CONFIRMED BEARISH</v>
      </c>
    </row>
    <row r="545" spans="1:8" ht="13.5" x14ac:dyDescent="0.25">
      <c r="A545" s="3">
        <f>TITRES_STAT!B548</f>
        <v>43572</v>
      </c>
      <c r="B545" s="5">
        <f>TITRES_STAT!C548</f>
        <v>4.1100000000000003</v>
      </c>
      <c r="C545" s="5">
        <f>TITRES_STAT!D548</f>
        <v>2.0384000000000002</v>
      </c>
      <c r="D545" s="5">
        <f>TITRES_STAT!E548</f>
        <v>2662</v>
      </c>
      <c r="E545" s="2">
        <f t="shared" si="32"/>
        <v>242361</v>
      </c>
      <c r="F545" s="5" t="str">
        <f t="shared" si="35"/>
        <v>BULLISH</v>
      </c>
      <c r="G545" s="5" t="str">
        <f t="shared" si="34"/>
        <v>NEUTRAL</v>
      </c>
      <c r="H545" s="5" t="str">
        <f t="shared" si="33"/>
        <v>BULLISH DIVERGENCE</v>
      </c>
    </row>
    <row r="546" spans="1:8" ht="13.5" x14ac:dyDescent="0.25">
      <c r="A546" s="3">
        <f>TITRES_STAT!B549</f>
        <v>43573</v>
      </c>
      <c r="B546" s="5">
        <f>TITRES_STAT!C549</f>
        <v>4</v>
      </c>
      <c r="C546" s="5">
        <f>TITRES_STAT!D549</f>
        <v>1.9838</v>
      </c>
      <c r="D546" s="5">
        <f>TITRES_STAT!E549</f>
        <v>5706</v>
      </c>
      <c r="E546" s="2">
        <f t="shared" si="32"/>
        <v>236655</v>
      </c>
      <c r="F546" s="5" t="str">
        <f t="shared" si="35"/>
        <v>BEARISH</v>
      </c>
      <c r="G546" s="5" t="str">
        <f t="shared" si="34"/>
        <v>WEAK</v>
      </c>
      <c r="H546" s="5" t="str">
        <f t="shared" si="33"/>
        <v>CONFIRMED BEARISH</v>
      </c>
    </row>
    <row r="547" spans="1:8" ht="13.5" x14ac:dyDescent="0.25">
      <c r="A547" s="3">
        <f>TITRES_STAT!B550</f>
        <v>43574</v>
      </c>
      <c r="B547" s="5">
        <f>TITRES_STAT!C550</f>
        <v>4</v>
      </c>
      <c r="C547" s="5">
        <f>TITRES_STAT!D550</f>
        <v>1.9838</v>
      </c>
      <c r="D547" s="5">
        <f>TITRES_STAT!E550</f>
        <v>1681</v>
      </c>
      <c r="E547" s="2">
        <f t="shared" si="32"/>
        <v>236655</v>
      </c>
      <c r="F547" s="5" t="str">
        <f t="shared" si="35"/>
        <v>BEARISH</v>
      </c>
      <c r="G547" s="5" t="str">
        <f t="shared" si="34"/>
        <v>NEUTRAL</v>
      </c>
      <c r="H547" s="5" t="str">
        <f t="shared" si="33"/>
        <v>CONFIRMED BEARISH</v>
      </c>
    </row>
    <row r="548" spans="1:8" ht="13.5" x14ac:dyDescent="0.25">
      <c r="A548" s="3">
        <f>TITRES_STAT!B551</f>
        <v>43577</v>
      </c>
      <c r="B548" s="5">
        <f>TITRES_STAT!C551</f>
        <v>4.17</v>
      </c>
      <c r="C548" s="5">
        <f>TITRES_STAT!D551</f>
        <v>2.0680999999999998</v>
      </c>
      <c r="D548" s="5">
        <f>TITRES_STAT!E551</f>
        <v>3557</v>
      </c>
      <c r="E548" s="2">
        <f t="shared" si="32"/>
        <v>240212</v>
      </c>
      <c r="F548" s="5" t="str">
        <f t="shared" si="35"/>
        <v>BULLISH</v>
      </c>
      <c r="G548" s="5" t="str">
        <f t="shared" si="34"/>
        <v>NEUTRAL</v>
      </c>
      <c r="H548" s="5" t="str">
        <f t="shared" si="33"/>
        <v>CONFIRMED BULLISH</v>
      </c>
    </row>
    <row r="549" spans="1:8" ht="13.5" x14ac:dyDescent="0.25">
      <c r="A549" s="3">
        <f>TITRES_STAT!B552</f>
        <v>43578</v>
      </c>
      <c r="B549" s="5">
        <f>TITRES_STAT!C552</f>
        <v>4.16</v>
      </c>
      <c r="C549" s="5">
        <f>TITRES_STAT!D552</f>
        <v>2.0632000000000001</v>
      </c>
      <c r="D549" s="5">
        <f>TITRES_STAT!E552</f>
        <v>894</v>
      </c>
      <c r="E549" s="2">
        <f t="shared" si="32"/>
        <v>239318</v>
      </c>
      <c r="F549" s="5" t="str">
        <f t="shared" si="35"/>
        <v>BEARISH</v>
      </c>
      <c r="G549" s="5" t="str">
        <f t="shared" si="34"/>
        <v>NEUTRAL</v>
      </c>
      <c r="H549" s="5" t="str">
        <f t="shared" si="33"/>
        <v>BEARISH DIVERGENCE</v>
      </c>
    </row>
    <row r="550" spans="1:8" ht="13.5" x14ac:dyDescent="0.25">
      <c r="A550" s="3">
        <f>TITRES_STAT!B553</f>
        <v>43579</v>
      </c>
      <c r="B550" s="5">
        <f>TITRES_STAT!C553</f>
        <v>4.07</v>
      </c>
      <c r="C550" s="5">
        <f>TITRES_STAT!D553</f>
        <v>2.0185</v>
      </c>
      <c r="D550" s="5">
        <f>TITRES_STAT!E553</f>
        <v>8609</v>
      </c>
      <c r="E550" s="2">
        <f t="shared" si="32"/>
        <v>230709</v>
      </c>
      <c r="F550" s="5" t="str">
        <f t="shared" si="35"/>
        <v>BEARISH</v>
      </c>
      <c r="G550" s="5" t="str">
        <f t="shared" si="34"/>
        <v>WEAK</v>
      </c>
      <c r="H550" s="5" t="str">
        <f t="shared" si="33"/>
        <v>CONFIRMED BEARISH</v>
      </c>
    </row>
    <row r="551" spans="1:8" ht="13.5" x14ac:dyDescent="0.25">
      <c r="A551" s="3">
        <f>TITRES_STAT!B554</f>
        <v>43580</v>
      </c>
      <c r="B551" s="5">
        <f>TITRES_STAT!C554</f>
        <v>4.1900000000000004</v>
      </c>
      <c r="C551" s="5">
        <f>TITRES_STAT!D554</f>
        <v>2.0779999999999998</v>
      </c>
      <c r="D551" s="5">
        <f>TITRES_STAT!E554</f>
        <v>12</v>
      </c>
      <c r="E551" s="2">
        <f t="shared" si="32"/>
        <v>230721</v>
      </c>
      <c r="F551" s="5" t="str">
        <f t="shared" si="35"/>
        <v>BEARISH</v>
      </c>
      <c r="G551" s="5" t="str">
        <f t="shared" si="34"/>
        <v>WEAK</v>
      </c>
      <c r="H551" s="5" t="str">
        <f t="shared" si="33"/>
        <v>BEARISH DIVERGENCE</v>
      </c>
    </row>
    <row r="552" spans="1:8" ht="13.5" x14ac:dyDescent="0.25">
      <c r="A552" s="3">
        <f>TITRES_STAT!B555</f>
        <v>43581</v>
      </c>
      <c r="B552" s="5">
        <f>TITRES_STAT!C555</f>
        <v>4.07</v>
      </c>
      <c r="C552" s="5">
        <f>TITRES_STAT!D555</f>
        <v>2.0185</v>
      </c>
      <c r="D552" s="5">
        <f>TITRES_STAT!E555</f>
        <v>20832</v>
      </c>
      <c r="E552" s="2">
        <f t="shared" si="32"/>
        <v>209889</v>
      </c>
      <c r="F552" s="5" t="str">
        <f t="shared" si="35"/>
        <v>BEARISH</v>
      </c>
      <c r="G552" s="5" t="str">
        <f t="shared" si="34"/>
        <v>WEAK</v>
      </c>
      <c r="H552" s="5" t="str">
        <f t="shared" si="33"/>
        <v>BEARISH DIVERGENCE</v>
      </c>
    </row>
    <row r="553" spans="1:8" ht="13.5" x14ac:dyDescent="0.25">
      <c r="A553" s="3">
        <f>TITRES_STAT!B556</f>
        <v>43584</v>
      </c>
      <c r="B553" s="5">
        <f>TITRES_STAT!C556</f>
        <v>4.1399999999999997</v>
      </c>
      <c r="C553" s="5">
        <f>TITRES_STAT!D556</f>
        <v>2.0531999999999999</v>
      </c>
      <c r="D553" s="5">
        <f>TITRES_STAT!E556</f>
        <v>988</v>
      </c>
      <c r="E553" s="2">
        <f t="shared" si="32"/>
        <v>210877</v>
      </c>
      <c r="F553" s="5" t="str">
        <f t="shared" si="35"/>
        <v>BEARISH</v>
      </c>
      <c r="G553" s="5" t="str">
        <f t="shared" si="34"/>
        <v>WEAK</v>
      </c>
      <c r="H553" s="5" t="str">
        <f t="shared" si="33"/>
        <v>CONFIRMED BEARISH</v>
      </c>
    </row>
    <row r="554" spans="1:8" ht="13.5" x14ac:dyDescent="0.25">
      <c r="A554" s="3">
        <f>TITRES_STAT!B557</f>
        <v>43585</v>
      </c>
      <c r="B554" s="5">
        <f>TITRES_STAT!C557</f>
        <v>4.1399999999999997</v>
      </c>
      <c r="C554" s="5">
        <f>TITRES_STAT!D557</f>
        <v>2.0531999999999999</v>
      </c>
      <c r="D554" s="5">
        <f>TITRES_STAT!E557</f>
        <v>690</v>
      </c>
      <c r="E554" s="2">
        <f t="shared" si="32"/>
        <v>210877</v>
      </c>
      <c r="F554" s="5" t="str">
        <f t="shared" si="35"/>
        <v>BEARISH</v>
      </c>
      <c r="G554" s="5" t="str">
        <f t="shared" si="34"/>
        <v>WEAK</v>
      </c>
      <c r="H554" s="5" t="str">
        <f t="shared" si="33"/>
        <v>CONFIRMED BEARISH</v>
      </c>
    </row>
    <row r="555" spans="1:8" ht="13.5" x14ac:dyDescent="0.25">
      <c r="A555" s="3">
        <f>TITRES_STAT!B558</f>
        <v>43587</v>
      </c>
      <c r="B555" s="5">
        <f>TITRES_STAT!C558</f>
        <v>4.18</v>
      </c>
      <c r="C555" s="5">
        <f>TITRES_STAT!D558</f>
        <v>2.0731000000000002</v>
      </c>
      <c r="D555" s="5">
        <f>TITRES_STAT!E558</f>
        <v>71</v>
      </c>
      <c r="E555" s="2">
        <f t="shared" si="32"/>
        <v>210948</v>
      </c>
      <c r="F555" s="5" t="str">
        <f t="shared" si="35"/>
        <v>BEARISH</v>
      </c>
      <c r="G555" s="5" t="str">
        <f t="shared" si="34"/>
        <v>WEAK</v>
      </c>
      <c r="H555" s="5" t="str">
        <f t="shared" si="33"/>
        <v>BEARISH DIVERGENCE</v>
      </c>
    </row>
    <row r="556" spans="1:8" ht="13.5" x14ac:dyDescent="0.25">
      <c r="A556" s="3">
        <f>TITRES_STAT!B559</f>
        <v>43588</v>
      </c>
      <c r="B556" s="5">
        <f>TITRES_STAT!C559</f>
        <v>4.0599999999999996</v>
      </c>
      <c r="C556" s="5">
        <f>TITRES_STAT!D559</f>
        <v>2.0135999999999998</v>
      </c>
      <c r="D556" s="5">
        <f>TITRES_STAT!E559</f>
        <v>77</v>
      </c>
      <c r="E556" s="2">
        <f t="shared" si="32"/>
        <v>210871</v>
      </c>
      <c r="F556" s="5" t="str">
        <f t="shared" si="35"/>
        <v>BEARISH</v>
      </c>
      <c r="G556" s="5" t="str">
        <f t="shared" si="34"/>
        <v>WEAK</v>
      </c>
      <c r="H556" s="5" t="str">
        <f t="shared" si="33"/>
        <v>CONFIRMED BEARISH</v>
      </c>
    </row>
    <row r="557" spans="1:8" ht="13.5" x14ac:dyDescent="0.25">
      <c r="A557" s="3">
        <f>TITRES_STAT!B560</f>
        <v>43591</v>
      </c>
      <c r="B557" s="5">
        <f>TITRES_STAT!C560</f>
        <v>4.1500000000000004</v>
      </c>
      <c r="C557" s="5">
        <f>TITRES_STAT!D560</f>
        <v>2.0581999999999998</v>
      </c>
      <c r="D557" s="5">
        <f>TITRES_STAT!E560</f>
        <v>1902</v>
      </c>
      <c r="E557" s="2">
        <f t="shared" si="32"/>
        <v>212773</v>
      </c>
      <c r="F557" s="5" t="str">
        <f t="shared" si="35"/>
        <v>BULLISH</v>
      </c>
      <c r="G557" s="5" t="str">
        <f t="shared" si="34"/>
        <v>NEUTRAL</v>
      </c>
      <c r="H557" s="5" t="str">
        <f t="shared" si="33"/>
        <v>CONFIRMED BULLISH</v>
      </c>
    </row>
    <row r="558" spans="1:8" ht="13.5" x14ac:dyDescent="0.25">
      <c r="A558" s="3">
        <f>TITRES_STAT!B561</f>
        <v>43592</v>
      </c>
      <c r="B558" s="5">
        <f>TITRES_STAT!C561</f>
        <v>4.1500000000000004</v>
      </c>
      <c r="C558" s="5">
        <f>TITRES_STAT!D561</f>
        <v>2.0581999999999998</v>
      </c>
      <c r="D558" s="5">
        <f>TITRES_STAT!E561</f>
        <v>1</v>
      </c>
      <c r="E558" s="2">
        <f t="shared" si="32"/>
        <v>212773</v>
      </c>
      <c r="F558" s="5" t="str">
        <f t="shared" si="35"/>
        <v>BULLISH</v>
      </c>
      <c r="G558" s="5" t="str">
        <f t="shared" si="34"/>
        <v>NEUTRAL</v>
      </c>
      <c r="H558" s="5" t="str">
        <f t="shared" si="33"/>
        <v>CONFIRMED BULLISH</v>
      </c>
    </row>
    <row r="559" spans="1:8" ht="13.5" x14ac:dyDescent="0.25">
      <c r="A559" s="3">
        <f>TITRES_STAT!B562</f>
        <v>43593</v>
      </c>
      <c r="B559" s="5">
        <f>TITRES_STAT!C562</f>
        <v>4.0999999999999996</v>
      </c>
      <c r="C559" s="5">
        <f>TITRES_STAT!D562</f>
        <v>2.0333999999999999</v>
      </c>
      <c r="D559" s="5">
        <f>TITRES_STAT!E562</f>
        <v>651</v>
      </c>
      <c r="E559" s="2">
        <f t="shared" si="32"/>
        <v>212122</v>
      </c>
      <c r="F559" s="5" t="str">
        <f t="shared" si="35"/>
        <v>BULLISH</v>
      </c>
      <c r="G559" s="5" t="str">
        <f t="shared" si="34"/>
        <v>NEUTRAL</v>
      </c>
      <c r="H559" s="5" t="str">
        <f t="shared" si="33"/>
        <v>BULLISH DIVERGENCE</v>
      </c>
    </row>
    <row r="560" spans="1:8" ht="13.5" x14ac:dyDescent="0.25">
      <c r="A560" s="3">
        <f>TITRES_STAT!B563</f>
        <v>43594</v>
      </c>
      <c r="B560" s="5">
        <f>TITRES_STAT!C563</f>
        <v>4.13</v>
      </c>
      <c r="C560" s="5">
        <f>TITRES_STAT!D563</f>
        <v>2.0482999999999998</v>
      </c>
      <c r="D560" s="5">
        <f>TITRES_STAT!E563</f>
        <v>1023</v>
      </c>
      <c r="E560" s="2">
        <f t="shared" si="32"/>
        <v>213145</v>
      </c>
      <c r="F560" s="5" t="str">
        <f t="shared" si="35"/>
        <v>BULLISH</v>
      </c>
      <c r="G560" s="5" t="str">
        <f t="shared" si="34"/>
        <v>NEUTRAL</v>
      </c>
      <c r="H560" s="5" t="str">
        <f t="shared" si="33"/>
        <v>BULLISH DIVERGENCE</v>
      </c>
    </row>
    <row r="561" spans="1:8" ht="13.5" x14ac:dyDescent="0.25">
      <c r="A561" s="3">
        <f>TITRES_STAT!B564</f>
        <v>43595</v>
      </c>
      <c r="B561" s="5">
        <f>TITRES_STAT!C564</f>
        <v>4.01</v>
      </c>
      <c r="C561" s="5">
        <f>TITRES_STAT!D564</f>
        <v>1.9887999999999999</v>
      </c>
      <c r="D561" s="5">
        <f>TITRES_STAT!E564</f>
        <v>18505</v>
      </c>
      <c r="E561" s="2">
        <f t="shared" si="32"/>
        <v>194640</v>
      </c>
      <c r="F561" s="5" t="str">
        <f t="shared" si="35"/>
        <v>BEARISH</v>
      </c>
      <c r="G561" s="5" t="str">
        <f t="shared" si="34"/>
        <v>WEAK</v>
      </c>
      <c r="H561" s="5" t="str">
        <f t="shared" si="33"/>
        <v>CONFIRMED BEARISH</v>
      </c>
    </row>
    <row r="562" spans="1:8" ht="13.5" x14ac:dyDescent="0.25">
      <c r="A562" s="3">
        <f>TITRES_STAT!B565</f>
        <v>43598</v>
      </c>
      <c r="B562" s="5">
        <f>TITRES_STAT!C565</f>
        <v>4.13</v>
      </c>
      <c r="C562" s="5">
        <f>TITRES_STAT!D565</f>
        <v>2.0482999999999998</v>
      </c>
      <c r="D562" s="5">
        <f>TITRES_STAT!E565</f>
        <v>2310</v>
      </c>
      <c r="E562" s="2">
        <f t="shared" si="32"/>
        <v>196950</v>
      </c>
      <c r="F562" s="5" t="str">
        <f t="shared" si="35"/>
        <v>BEARISH</v>
      </c>
      <c r="G562" s="5" t="str">
        <f t="shared" si="34"/>
        <v>WEAK</v>
      </c>
      <c r="H562" s="5" t="str">
        <f t="shared" si="33"/>
        <v>CONFIRMED BEARISH</v>
      </c>
    </row>
    <row r="563" spans="1:8" ht="13.5" x14ac:dyDescent="0.25">
      <c r="A563" s="3">
        <f>TITRES_STAT!B566</f>
        <v>43599</v>
      </c>
      <c r="B563" s="5">
        <f>TITRES_STAT!C566</f>
        <v>4.1500000000000004</v>
      </c>
      <c r="C563" s="5">
        <f>TITRES_STAT!D566</f>
        <v>2.0581999999999998</v>
      </c>
      <c r="D563" s="5">
        <f>TITRES_STAT!E566</f>
        <v>31672</v>
      </c>
      <c r="E563" s="2">
        <f t="shared" si="32"/>
        <v>228622</v>
      </c>
      <c r="F563" s="5" t="str">
        <f t="shared" si="35"/>
        <v>BULLISH</v>
      </c>
      <c r="G563" s="5" t="str">
        <f t="shared" si="34"/>
        <v>STRONG</v>
      </c>
      <c r="H563" s="5" t="str">
        <f t="shared" si="33"/>
        <v>NEUTRAL</v>
      </c>
    </row>
    <row r="564" spans="1:8" ht="13.5" x14ac:dyDescent="0.25">
      <c r="A564" s="3">
        <f>TITRES_STAT!B567</f>
        <v>43600</v>
      </c>
      <c r="B564" s="5">
        <f>TITRES_STAT!C567</f>
        <v>4.24</v>
      </c>
      <c r="C564" s="5">
        <f>TITRES_STAT!D567</f>
        <v>2.1027999999999998</v>
      </c>
      <c r="D564" s="5">
        <f>TITRES_STAT!E567</f>
        <v>512</v>
      </c>
      <c r="E564" s="2">
        <f t="shared" si="32"/>
        <v>229134</v>
      </c>
      <c r="F564" s="5" t="str">
        <f t="shared" si="35"/>
        <v>BULLISH</v>
      </c>
      <c r="G564" s="5" t="str">
        <f t="shared" si="34"/>
        <v>STRONG</v>
      </c>
      <c r="H564" s="5" t="str">
        <f t="shared" si="33"/>
        <v>CONFIRMED BULLISH</v>
      </c>
    </row>
    <row r="565" spans="1:8" ht="13.5" x14ac:dyDescent="0.25">
      <c r="A565" s="3">
        <f>TITRES_STAT!B568</f>
        <v>43601</v>
      </c>
      <c r="B565" s="5">
        <f>TITRES_STAT!C568</f>
        <v>4.2</v>
      </c>
      <c r="C565" s="5">
        <f>TITRES_STAT!D568</f>
        <v>2.0830000000000002</v>
      </c>
      <c r="D565" s="5">
        <f>TITRES_STAT!E568</f>
        <v>93</v>
      </c>
      <c r="E565" s="2">
        <f t="shared" si="32"/>
        <v>229041</v>
      </c>
      <c r="F565" s="5" t="str">
        <f t="shared" si="35"/>
        <v>BULLISH</v>
      </c>
      <c r="G565" s="5" t="str">
        <f t="shared" si="34"/>
        <v>STRONG</v>
      </c>
      <c r="H565" s="5" t="str">
        <f t="shared" si="33"/>
        <v>CONFIRMED BULLISH</v>
      </c>
    </row>
    <row r="566" spans="1:8" ht="13.5" x14ac:dyDescent="0.25">
      <c r="A566" s="3">
        <f>TITRES_STAT!B569</f>
        <v>43602</v>
      </c>
      <c r="B566" s="5">
        <f>TITRES_STAT!C569</f>
        <v>4.12</v>
      </c>
      <c r="C566" s="5">
        <f>TITRES_STAT!D569</f>
        <v>2.0432999999999999</v>
      </c>
      <c r="D566" s="5">
        <f>TITRES_STAT!E569</f>
        <v>1821</v>
      </c>
      <c r="E566" s="2">
        <f t="shared" si="32"/>
        <v>227220</v>
      </c>
      <c r="F566" s="5" t="str">
        <f t="shared" si="35"/>
        <v>BULLISH</v>
      </c>
      <c r="G566" s="5" t="str">
        <f t="shared" si="34"/>
        <v>STRONG</v>
      </c>
      <c r="H566" s="5" t="str">
        <f t="shared" si="33"/>
        <v>CONFIRMED BULLISH</v>
      </c>
    </row>
    <row r="567" spans="1:8" ht="13.5" x14ac:dyDescent="0.25">
      <c r="A567" s="3">
        <f>TITRES_STAT!B570</f>
        <v>43605</v>
      </c>
      <c r="B567" s="5">
        <f>TITRES_STAT!C570</f>
        <v>4.22</v>
      </c>
      <c r="C567" s="5">
        <f>TITRES_STAT!D570</f>
        <v>2.0929000000000002</v>
      </c>
      <c r="D567" s="5">
        <f>TITRES_STAT!E570</f>
        <v>2618</v>
      </c>
      <c r="E567" s="2">
        <f t="shared" si="32"/>
        <v>229838</v>
      </c>
      <c r="F567" s="5" t="str">
        <f t="shared" si="35"/>
        <v>BULLISH</v>
      </c>
      <c r="G567" s="5" t="str">
        <f t="shared" si="34"/>
        <v>STRONG</v>
      </c>
      <c r="H567" s="5" t="str">
        <f t="shared" si="33"/>
        <v>CONFIRMED BULLISH</v>
      </c>
    </row>
    <row r="568" spans="1:8" ht="13.5" x14ac:dyDescent="0.25">
      <c r="A568" s="3">
        <f>TITRES_STAT!B571</f>
        <v>43606</v>
      </c>
      <c r="B568" s="5">
        <f>TITRES_STAT!C571</f>
        <v>4.3600000000000003</v>
      </c>
      <c r="C568" s="5">
        <f>TITRES_STAT!D571</f>
        <v>2.1623000000000001</v>
      </c>
      <c r="D568" s="5">
        <f>TITRES_STAT!E571</f>
        <v>12131</v>
      </c>
      <c r="E568" s="2">
        <f t="shared" si="32"/>
        <v>241969</v>
      </c>
      <c r="F568" s="5" t="str">
        <f t="shared" si="35"/>
        <v>BULLISH</v>
      </c>
      <c r="G568" s="5" t="str">
        <f t="shared" si="34"/>
        <v>STRONG</v>
      </c>
      <c r="H568" s="5" t="str">
        <f t="shared" si="33"/>
        <v>CONFIRMED BULLISH</v>
      </c>
    </row>
    <row r="569" spans="1:8" ht="13.5" x14ac:dyDescent="0.25">
      <c r="A569" s="3">
        <f>TITRES_STAT!B572</f>
        <v>43607</v>
      </c>
      <c r="B569" s="5">
        <f>TITRES_STAT!C572</f>
        <v>4.3</v>
      </c>
      <c r="C569" s="5">
        <f>TITRES_STAT!D572</f>
        <v>2.1326000000000001</v>
      </c>
      <c r="D569" s="5">
        <f>TITRES_STAT!E572</f>
        <v>700</v>
      </c>
      <c r="E569" s="2">
        <f t="shared" si="32"/>
        <v>241269</v>
      </c>
      <c r="F569" s="5" t="str">
        <f t="shared" si="35"/>
        <v>BULLISH</v>
      </c>
      <c r="G569" s="5" t="str">
        <f t="shared" si="34"/>
        <v>STRONG</v>
      </c>
      <c r="H569" s="5" t="str">
        <f t="shared" si="33"/>
        <v>CONFIRMED BULLISH</v>
      </c>
    </row>
    <row r="570" spans="1:8" ht="13.5" x14ac:dyDescent="0.25">
      <c r="A570" s="3">
        <f>TITRES_STAT!B573</f>
        <v>43608</v>
      </c>
      <c r="B570" s="5">
        <f>TITRES_STAT!C573</f>
        <v>4.25</v>
      </c>
      <c r="C570" s="5">
        <f>TITRES_STAT!D573</f>
        <v>2.1078000000000001</v>
      </c>
      <c r="D570" s="5">
        <f>TITRES_STAT!E573</f>
        <v>15</v>
      </c>
      <c r="E570" s="2">
        <f t="shared" si="32"/>
        <v>241254</v>
      </c>
      <c r="F570" s="5" t="str">
        <f t="shared" si="35"/>
        <v>BULLISH</v>
      </c>
      <c r="G570" s="5" t="str">
        <f t="shared" si="34"/>
        <v>STRONG</v>
      </c>
      <c r="H570" s="5" t="str">
        <f t="shared" si="33"/>
        <v>CONFIRMED BULLISH</v>
      </c>
    </row>
    <row r="571" spans="1:8" ht="13.5" x14ac:dyDescent="0.25">
      <c r="A571" s="3">
        <f>TITRES_STAT!B574</f>
        <v>43609</v>
      </c>
      <c r="B571" s="5">
        <f>TITRES_STAT!C574</f>
        <v>4.29</v>
      </c>
      <c r="C571" s="5">
        <f>TITRES_STAT!D574</f>
        <v>2.1276000000000002</v>
      </c>
      <c r="D571" s="5">
        <f>TITRES_STAT!E574</f>
        <v>252</v>
      </c>
      <c r="E571" s="2">
        <f t="shared" si="32"/>
        <v>241506</v>
      </c>
      <c r="F571" s="5" t="str">
        <f t="shared" si="35"/>
        <v>BULLISH</v>
      </c>
      <c r="G571" s="5" t="str">
        <f t="shared" si="34"/>
        <v>STRONG</v>
      </c>
      <c r="H571" s="5" t="str">
        <f t="shared" si="33"/>
        <v>CONFIRMED BULLISH</v>
      </c>
    </row>
    <row r="572" spans="1:8" ht="13.5" x14ac:dyDescent="0.25">
      <c r="A572" s="3">
        <f>TITRES_STAT!B575</f>
        <v>43612</v>
      </c>
      <c r="B572" s="5">
        <f>TITRES_STAT!C575</f>
        <v>4.3</v>
      </c>
      <c r="C572" s="5">
        <f>TITRES_STAT!D575</f>
        <v>2.1326000000000001</v>
      </c>
      <c r="D572" s="5">
        <f>TITRES_STAT!E575</f>
        <v>1</v>
      </c>
      <c r="E572" s="2">
        <f t="shared" si="32"/>
        <v>241507</v>
      </c>
      <c r="F572" s="5" t="str">
        <f t="shared" si="35"/>
        <v>BULLISH</v>
      </c>
      <c r="G572" s="5" t="str">
        <f t="shared" si="34"/>
        <v>STRONG</v>
      </c>
      <c r="H572" s="5" t="str">
        <f t="shared" si="33"/>
        <v>CONFIRMED BULLISH</v>
      </c>
    </row>
    <row r="573" spans="1:8" ht="13.5" x14ac:dyDescent="0.25">
      <c r="A573" s="3">
        <f>TITRES_STAT!B576</f>
        <v>43613</v>
      </c>
      <c r="B573" s="5">
        <f>TITRES_STAT!C576</f>
        <v>4.2</v>
      </c>
      <c r="C573" s="5">
        <f>TITRES_STAT!D576</f>
        <v>2.0830000000000002</v>
      </c>
      <c r="D573" s="5">
        <f>TITRES_STAT!E576</f>
        <v>3513</v>
      </c>
      <c r="E573" s="2">
        <f t="shared" si="32"/>
        <v>237994</v>
      </c>
      <c r="F573" s="5" t="str">
        <f t="shared" si="35"/>
        <v>BEARISH</v>
      </c>
      <c r="G573" s="5" t="str">
        <f t="shared" si="34"/>
        <v>NEUTRAL</v>
      </c>
      <c r="H573" s="5" t="str">
        <f t="shared" si="33"/>
        <v>CONFIRMED BEARISH</v>
      </c>
    </row>
    <row r="574" spans="1:8" ht="13.5" x14ac:dyDescent="0.25">
      <c r="A574" s="3">
        <f>TITRES_STAT!B577</f>
        <v>43614</v>
      </c>
      <c r="B574" s="5">
        <f>TITRES_STAT!C577</f>
        <v>4.2</v>
      </c>
      <c r="C574" s="5">
        <f>TITRES_STAT!D577</f>
        <v>2.0830000000000002</v>
      </c>
      <c r="D574" s="5">
        <f>TITRES_STAT!E577</f>
        <v>393</v>
      </c>
      <c r="E574" s="2">
        <f t="shared" si="32"/>
        <v>237994</v>
      </c>
      <c r="F574" s="5" t="str">
        <f t="shared" si="35"/>
        <v>BEARISH</v>
      </c>
      <c r="G574" s="5" t="str">
        <f t="shared" si="34"/>
        <v>NEUTRAL</v>
      </c>
      <c r="H574" s="5" t="str">
        <f t="shared" si="33"/>
        <v>CONFIRMED BEARISH</v>
      </c>
    </row>
    <row r="575" spans="1:8" ht="13.5" x14ac:dyDescent="0.25">
      <c r="A575" s="3">
        <f>TITRES_STAT!B578</f>
        <v>43615</v>
      </c>
      <c r="B575" s="5">
        <f>TITRES_STAT!C578</f>
        <v>4.29</v>
      </c>
      <c r="C575" s="5">
        <f>TITRES_STAT!D578</f>
        <v>2.1276000000000002</v>
      </c>
      <c r="D575" s="5">
        <f>TITRES_STAT!E578</f>
        <v>1</v>
      </c>
      <c r="E575" s="2">
        <f t="shared" si="32"/>
        <v>237995</v>
      </c>
      <c r="F575" s="5" t="str">
        <f t="shared" si="35"/>
        <v>BEARISH</v>
      </c>
      <c r="G575" s="5" t="str">
        <f t="shared" si="34"/>
        <v>NEUTRAL</v>
      </c>
      <c r="H575" s="5" t="str">
        <f t="shared" si="33"/>
        <v>BEARISH DIVERGENCE</v>
      </c>
    </row>
    <row r="576" spans="1:8" ht="13.5" x14ac:dyDescent="0.25">
      <c r="A576" s="3">
        <f>TITRES_STAT!B579</f>
        <v>43616</v>
      </c>
      <c r="B576" s="5">
        <f>TITRES_STAT!C579</f>
        <v>4.29</v>
      </c>
      <c r="C576" s="5">
        <f>TITRES_STAT!D579</f>
        <v>2.1276000000000002</v>
      </c>
      <c r="D576" s="5">
        <f>TITRES_STAT!E579</f>
        <v>1</v>
      </c>
      <c r="E576" s="2">
        <f t="shared" si="32"/>
        <v>237995</v>
      </c>
      <c r="F576" s="5" t="str">
        <f t="shared" si="35"/>
        <v>BEARISH</v>
      </c>
      <c r="G576" s="5" t="str">
        <f t="shared" si="34"/>
        <v>NEUTRAL</v>
      </c>
      <c r="H576" s="5" t="str">
        <f t="shared" si="33"/>
        <v>NEUTRAL</v>
      </c>
    </row>
    <row r="577" spans="1:8" ht="13.5" x14ac:dyDescent="0.25">
      <c r="A577" s="3">
        <f>TITRES_STAT!B580</f>
        <v>43619</v>
      </c>
      <c r="B577" s="5">
        <f>TITRES_STAT!C580</f>
        <v>4.3</v>
      </c>
      <c r="C577" s="5">
        <f>TITRES_STAT!D580</f>
        <v>2.1326000000000001</v>
      </c>
      <c r="D577" s="5">
        <f>TITRES_STAT!E580</f>
        <v>1</v>
      </c>
      <c r="E577" s="2">
        <f t="shared" si="32"/>
        <v>237996</v>
      </c>
      <c r="F577" s="5" t="str">
        <f t="shared" si="35"/>
        <v>BEARISH</v>
      </c>
      <c r="G577" s="5" t="str">
        <f t="shared" si="34"/>
        <v>NEUTRAL</v>
      </c>
      <c r="H577" s="5" t="str">
        <f t="shared" si="33"/>
        <v>NEUTRAL</v>
      </c>
    </row>
    <row r="578" spans="1:8" ht="13.5" x14ac:dyDescent="0.25">
      <c r="A578" s="3">
        <f>TITRES_STAT!B581</f>
        <v>43623</v>
      </c>
      <c r="B578" s="5">
        <f>TITRES_STAT!C581</f>
        <v>4.3</v>
      </c>
      <c r="C578" s="5">
        <f>TITRES_STAT!D581</f>
        <v>2.1326000000000001</v>
      </c>
      <c r="D578" s="5">
        <f>TITRES_STAT!E581</f>
        <v>1</v>
      </c>
      <c r="E578" s="2">
        <f t="shared" si="32"/>
        <v>237996</v>
      </c>
      <c r="F578" s="5" t="str">
        <f t="shared" si="35"/>
        <v>BULLISH</v>
      </c>
      <c r="G578" s="5" t="str">
        <f t="shared" si="34"/>
        <v>NEUTRAL</v>
      </c>
      <c r="H578" s="5" t="str">
        <f t="shared" si="33"/>
        <v>CONFIRMED BULLISH</v>
      </c>
    </row>
    <row r="579" spans="1:8" ht="13.5" x14ac:dyDescent="0.25">
      <c r="A579" s="3">
        <f>TITRES_STAT!B582</f>
        <v>43626</v>
      </c>
      <c r="B579" s="5">
        <f>TITRES_STAT!C582</f>
        <v>4.3</v>
      </c>
      <c r="C579" s="5">
        <f>TITRES_STAT!D582</f>
        <v>2.1326000000000001</v>
      </c>
      <c r="D579" s="5">
        <f>TITRES_STAT!E582</f>
        <v>0</v>
      </c>
      <c r="E579" s="2">
        <f t="shared" si="32"/>
        <v>237996</v>
      </c>
      <c r="F579" s="5" t="str">
        <f t="shared" si="35"/>
        <v>BULLISH</v>
      </c>
      <c r="G579" s="5" t="str">
        <f t="shared" si="34"/>
        <v>NEUTRAL</v>
      </c>
      <c r="H579" s="5" t="str">
        <f t="shared" si="33"/>
        <v>CONFIRMED BULLISH</v>
      </c>
    </row>
    <row r="580" spans="1:8" ht="13.5" x14ac:dyDescent="0.25">
      <c r="A580" s="3">
        <f>TITRES_STAT!B583</f>
        <v>43627</v>
      </c>
      <c r="B580" s="5">
        <f>TITRES_STAT!C583</f>
        <v>4.3</v>
      </c>
      <c r="C580" s="5">
        <f>TITRES_STAT!D583</f>
        <v>2.1326000000000001</v>
      </c>
      <c r="D580" s="5">
        <f>TITRES_STAT!E583</f>
        <v>0</v>
      </c>
      <c r="E580" s="2">
        <f t="shared" ref="E580:E643" si="36">IF(B580&gt;B579, E579+D580, IF(B580&lt;B579, E579-D580, E579))</f>
        <v>237996</v>
      </c>
      <c r="F580" s="5" t="str">
        <f t="shared" si="35"/>
        <v>BULLISH</v>
      </c>
      <c r="G580" s="5" t="str">
        <f t="shared" si="34"/>
        <v>NEUTRAL</v>
      </c>
      <c r="H580" s="5" t="str">
        <f t="shared" si="33"/>
        <v>CONFIRMED BULLISH</v>
      </c>
    </row>
    <row r="581" spans="1:8" ht="13.5" x14ac:dyDescent="0.25">
      <c r="A581" s="3">
        <f>TITRES_STAT!B584</f>
        <v>43628</v>
      </c>
      <c r="B581" s="5">
        <f>TITRES_STAT!C584</f>
        <v>4.3</v>
      </c>
      <c r="C581" s="5">
        <f>TITRES_STAT!D584</f>
        <v>2.1326000000000001</v>
      </c>
      <c r="D581" s="5">
        <f>TITRES_STAT!E584</f>
        <v>0</v>
      </c>
      <c r="E581" s="2">
        <f t="shared" si="36"/>
        <v>237996</v>
      </c>
      <c r="F581" s="5" t="str">
        <f t="shared" si="35"/>
        <v>BULLISH</v>
      </c>
      <c r="G581" s="5" t="str">
        <f t="shared" si="34"/>
        <v>NEUTRAL</v>
      </c>
      <c r="H581" s="5" t="str">
        <f t="shared" si="33"/>
        <v>CONFIRMED BULLISH</v>
      </c>
    </row>
    <row r="582" spans="1:8" ht="13.5" x14ac:dyDescent="0.25">
      <c r="A582" s="3">
        <f>TITRES_STAT!B585</f>
        <v>43629</v>
      </c>
      <c r="B582" s="5">
        <f>TITRES_STAT!C585</f>
        <v>4.24</v>
      </c>
      <c r="C582" s="5">
        <f>TITRES_STAT!D585</f>
        <v>2.1027999999999998</v>
      </c>
      <c r="D582" s="5">
        <f>TITRES_STAT!E585</f>
        <v>56</v>
      </c>
      <c r="E582" s="2">
        <f t="shared" si="36"/>
        <v>237940</v>
      </c>
      <c r="F582" s="5" t="str">
        <f t="shared" si="35"/>
        <v>BEARISH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43630</v>
      </c>
      <c r="B583" s="5">
        <f>TITRES_STAT!C586</f>
        <v>4.24</v>
      </c>
      <c r="C583" s="5">
        <f>TITRES_STAT!D586</f>
        <v>2.1027999999999998</v>
      </c>
      <c r="D583" s="5">
        <f>TITRES_STAT!E586</f>
        <v>16</v>
      </c>
      <c r="E583" s="2">
        <f t="shared" si="36"/>
        <v>237940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CONFIRMED BEARISH</v>
      </c>
    </row>
    <row r="584" spans="1:8" ht="13.5" x14ac:dyDescent="0.25">
      <c r="A584" s="3">
        <f>TITRES_STAT!B587</f>
        <v>43633</v>
      </c>
      <c r="B584" s="5">
        <f>TITRES_STAT!C587</f>
        <v>4.17</v>
      </c>
      <c r="C584" s="5">
        <f>TITRES_STAT!D587</f>
        <v>2.0680999999999998</v>
      </c>
      <c r="D584" s="5">
        <f>TITRES_STAT!E587</f>
        <v>3642</v>
      </c>
      <c r="E584" s="2">
        <f t="shared" si="36"/>
        <v>234298</v>
      </c>
      <c r="F584" s="5" t="str">
        <f t="shared" ref="F584:F647" si="39">IF(E584&gt;E579,"BULLISH",IF(E584&lt;E579,"BEARISH","NEUTRAL"))</f>
        <v>BEARISH</v>
      </c>
      <c r="G584" s="5" t="str">
        <f t="shared" si="38"/>
        <v>NEUTRAL</v>
      </c>
      <c r="H584" s="5" t="str">
        <f t="shared" si="37"/>
        <v>CONFIRMED BEARISH</v>
      </c>
    </row>
    <row r="585" spans="1:8" ht="13.5" x14ac:dyDescent="0.25">
      <c r="A585" s="3">
        <f>TITRES_STAT!B588</f>
        <v>43634</v>
      </c>
      <c r="B585" s="5">
        <f>TITRES_STAT!C588</f>
        <v>4.24</v>
      </c>
      <c r="C585" s="5">
        <f>TITRES_STAT!D588</f>
        <v>2.1027999999999998</v>
      </c>
      <c r="D585" s="5">
        <f>TITRES_STAT!E588</f>
        <v>497</v>
      </c>
      <c r="E585" s="2">
        <f t="shared" si="36"/>
        <v>234795</v>
      </c>
      <c r="F585" s="5" t="str">
        <f t="shared" si="39"/>
        <v>BEARISH</v>
      </c>
      <c r="G585" s="5" t="str">
        <f t="shared" si="38"/>
        <v>NEUTRAL</v>
      </c>
      <c r="H585" s="5" t="str">
        <f t="shared" si="37"/>
        <v>CONFIRMED BEARISH</v>
      </c>
    </row>
    <row r="586" spans="1:8" ht="13.5" x14ac:dyDescent="0.25">
      <c r="A586" s="3">
        <f>TITRES_STAT!B589</f>
        <v>43635</v>
      </c>
      <c r="B586" s="5">
        <f>TITRES_STAT!C589</f>
        <v>4.18</v>
      </c>
      <c r="C586" s="5">
        <f>TITRES_STAT!D589</f>
        <v>2.0731000000000002</v>
      </c>
      <c r="D586" s="5">
        <f>TITRES_STAT!E589</f>
        <v>902</v>
      </c>
      <c r="E586" s="2">
        <f t="shared" si="36"/>
        <v>233893</v>
      </c>
      <c r="F586" s="5" t="str">
        <f t="shared" si="39"/>
        <v>BEARISH</v>
      </c>
      <c r="G586" s="5" t="str">
        <f t="shared" si="38"/>
        <v>NEUTRAL</v>
      </c>
      <c r="H586" s="5" t="str">
        <f t="shared" si="37"/>
        <v>CONFIRMED BEARISH</v>
      </c>
    </row>
    <row r="587" spans="1:8" ht="13.5" x14ac:dyDescent="0.25">
      <c r="A587" s="3">
        <f>TITRES_STAT!B590</f>
        <v>43636</v>
      </c>
      <c r="B587" s="5">
        <f>TITRES_STAT!C590</f>
        <v>4.24</v>
      </c>
      <c r="C587" s="5">
        <f>TITRES_STAT!D590</f>
        <v>2.1027999999999998</v>
      </c>
      <c r="D587" s="5">
        <f>TITRES_STAT!E590</f>
        <v>3181</v>
      </c>
      <c r="E587" s="2">
        <f t="shared" si="36"/>
        <v>237074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NEUTRAL</v>
      </c>
    </row>
    <row r="588" spans="1:8" ht="13.5" x14ac:dyDescent="0.25">
      <c r="A588" s="3">
        <f>TITRES_STAT!B591</f>
        <v>43637</v>
      </c>
      <c r="B588" s="5">
        <f>TITRES_STAT!C591</f>
        <v>4.28</v>
      </c>
      <c r="C588" s="5">
        <f>TITRES_STAT!D591</f>
        <v>2.1227</v>
      </c>
      <c r="D588" s="5">
        <f>TITRES_STAT!E591</f>
        <v>9165</v>
      </c>
      <c r="E588" s="2">
        <f t="shared" si="36"/>
        <v>246239</v>
      </c>
      <c r="F588" s="5" t="str">
        <f t="shared" si="39"/>
        <v>BULLISH</v>
      </c>
      <c r="G588" s="5" t="str">
        <f t="shared" si="38"/>
        <v>STRONG</v>
      </c>
      <c r="H588" s="5" t="str">
        <f t="shared" si="37"/>
        <v>CONFIRMED BULLISH</v>
      </c>
    </row>
    <row r="589" spans="1:8" ht="13.5" x14ac:dyDescent="0.25">
      <c r="A589" s="3">
        <f>TITRES_STAT!B592</f>
        <v>43640</v>
      </c>
      <c r="B589" s="5">
        <f>TITRES_STAT!C592</f>
        <v>4.2</v>
      </c>
      <c r="C589" s="5">
        <f>TITRES_STAT!D592</f>
        <v>2.0830000000000002</v>
      </c>
      <c r="D589" s="5">
        <f>TITRES_STAT!E592</f>
        <v>12197</v>
      </c>
      <c r="E589" s="2">
        <f t="shared" si="36"/>
        <v>234042</v>
      </c>
      <c r="F589" s="5" t="str">
        <f t="shared" si="39"/>
        <v>BEARISH</v>
      </c>
      <c r="G589" s="5" t="str">
        <f t="shared" si="38"/>
        <v>NEUTRAL</v>
      </c>
      <c r="H589" s="5" t="str">
        <f t="shared" si="37"/>
        <v>BEARISH DIVERGENCE</v>
      </c>
    </row>
    <row r="590" spans="1:8" ht="13.5" x14ac:dyDescent="0.25">
      <c r="A590" s="3">
        <f>TITRES_STAT!B593</f>
        <v>43641</v>
      </c>
      <c r="B590" s="5">
        <f>TITRES_STAT!C593</f>
        <v>4.2</v>
      </c>
      <c r="C590" s="5">
        <f>TITRES_STAT!D593</f>
        <v>2.0830000000000002</v>
      </c>
      <c r="D590" s="5">
        <f>TITRES_STAT!E593</f>
        <v>12043</v>
      </c>
      <c r="E590" s="2">
        <f t="shared" si="36"/>
        <v>234042</v>
      </c>
      <c r="F590" s="5" t="str">
        <f t="shared" si="39"/>
        <v>BEARISH</v>
      </c>
      <c r="G590" s="5" t="str">
        <f t="shared" si="38"/>
        <v>NEUTRAL</v>
      </c>
      <c r="H590" s="5" t="str">
        <f t="shared" si="37"/>
        <v>CONFIRMED BEARISH</v>
      </c>
    </row>
    <row r="591" spans="1:8" ht="13.5" x14ac:dyDescent="0.25">
      <c r="A591" s="3">
        <f>TITRES_STAT!B594</f>
        <v>43642</v>
      </c>
      <c r="B591" s="5">
        <f>TITRES_STAT!C594</f>
        <v>4.16</v>
      </c>
      <c r="C591" s="5">
        <f>TITRES_STAT!D594</f>
        <v>2.0632000000000001</v>
      </c>
      <c r="D591" s="5">
        <f>TITRES_STAT!E594</f>
        <v>5539</v>
      </c>
      <c r="E591" s="2">
        <f t="shared" si="36"/>
        <v>228503</v>
      </c>
      <c r="F591" s="5" t="str">
        <f t="shared" si="39"/>
        <v>BEARISH</v>
      </c>
      <c r="G591" s="5" t="str">
        <f t="shared" si="38"/>
        <v>WEAK</v>
      </c>
      <c r="H591" s="5" t="str">
        <f t="shared" si="37"/>
        <v>CONFIRMED BEARISH</v>
      </c>
    </row>
    <row r="592" spans="1:8" ht="13.5" x14ac:dyDescent="0.25">
      <c r="A592" s="3">
        <f>TITRES_STAT!B595</f>
        <v>43643</v>
      </c>
      <c r="B592" s="5">
        <f>TITRES_STAT!C595</f>
        <v>4.16</v>
      </c>
      <c r="C592" s="5">
        <f>TITRES_STAT!D595</f>
        <v>2.0632000000000001</v>
      </c>
      <c r="D592" s="5">
        <f>TITRES_STAT!E595</f>
        <v>2306</v>
      </c>
      <c r="E592" s="2">
        <f t="shared" si="36"/>
        <v>228503</v>
      </c>
      <c r="F592" s="5" t="str">
        <f t="shared" si="39"/>
        <v>BEARISH</v>
      </c>
      <c r="G592" s="5" t="str">
        <f t="shared" si="38"/>
        <v>WEAK</v>
      </c>
      <c r="H592" s="5" t="str">
        <f t="shared" si="37"/>
        <v>CONFIRMED BEARISH</v>
      </c>
    </row>
    <row r="593" spans="1:8" ht="13.5" x14ac:dyDescent="0.25">
      <c r="A593" s="3">
        <f>TITRES_STAT!B596</f>
        <v>43644</v>
      </c>
      <c r="B593" s="5">
        <f>TITRES_STAT!C596</f>
        <v>4.24</v>
      </c>
      <c r="C593" s="5">
        <f>TITRES_STAT!D596</f>
        <v>2.1027999999999998</v>
      </c>
      <c r="D593" s="5">
        <f>TITRES_STAT!E596</f>
        <v>528</v>
      </c>
      <c r="E593" s="2">
        <f t="shared" si="36"/>
        <v>229031</v>
      </c>
      <c r="F593" s="5" t="str">
        <f t="shared" si="39"/>
        <v>BEARISH</v>
      </c>
      <c r="G593" s="5" t="str">
        <f t="shared" si="38"/>
        <v>WEAK</v>
      </c>
      <c r="H593" s="5" t="str">
        <f t="shared" si="37"/>
        <v>CONFIRMED BEARISH</v>
      </c>
    </row>
    <row r="594" spans="1:8" ht="13.5" x14ac:dyDescent="0.25">
      <c r="A594" s="3">
        <f>TITRES_STAT!B597</f>
        <v>43647</v>
      </c>
      <c r="B594" s="5">
        <f>TITRES_STAT!C597</f>
        <v>4.28</v>
      </c>
      <c r="C594" s="5">
        <f>TITRES_STAT!D597</f>
        <v>2.1227</v>
      </c>
      <c r="D594" s="5">
        <f>TITRES_STAT!E597</f>
        <v>1</v>
      </c>
      <c r="E594" s="2">
        <f t="shared" si="36"/>
        <v>229032</v>
      </c>
      <c r="F594" s="5" t="str">
        <f t="shared" si="39"/>
        <v>BEARISH</v>
      </c>
      <c r="G594" s="5" t="str">
        <f t="shared" si="38"/>
        <v>WEAK</v>
      </c>
      <c r="H594" s="5" t="str">
        <f t="shared" si="37"/>
        <v>BEARISH DIVERGENCE</v>
      </c>
    </row>
    <row r="595" spans="1:8" ht="13.5" x14ac:dyDescent="0.25">
      <c r="A595" s="3">
        <f>TITRES_STAT!B598</f>
        <v>43648</v>
      </c>
      <c r="B595" s="5">
        <f>TITRES_STAT!C598</f>
        <v>4.17</v>
      </c>
      <c r="C595" s="5">
        <f>TITRES_STAT!D598</f>
        <v>2.0680999999999998</v>
      </c>
      <c r="D595" s="5">
        <f>TITRES_STAT!E598</f>
        <v>995</v>
      </c>
      <c r="E595" s="2">
        <f t="shared" si="36"/>
        <v>228037</v>
      </c>
      <c r="F595" s="5" t="str">
        <f t="shared" si="39"/>
        <v>BEARISH</v>
      </c>
      <c r="G595" s="5" t="str">
        <f t="shared" si="38"/>
        <v>WEAK</v>
      </c>
      <c r="H595" s="5" t="str">
        <f t="shared" si="37"/>
        <v>CONFIRMED BEARISH</v>
      </c>
    </row>
    <row r="596" spans="1:8" ht="13.5" x14ac:dyDescent="0.25">
      <c r="A596" s="3">
        <f>TITRES_STAT!B599</f>
        <v>43649</v>
      </c>
      <c r="B596" s="5">
        <f>TITRES_STAT!C599</f>
        <v>4.25</v>
      </c>
      <c r="C596" s="5">
        <f>TITRES_STAT!D599</f>
        <v>2.1078000000000001</v>
      </c>
      <c r="D596" s="5">
        <f>TITRES_STAT!E599</f>
        <v>202</v>
      </c>
      <c r="E596" s="2">
        <f t="shared" si="36"/>
        <v>228239</v>
      </c>
      <c r="F596" s="5" t="str">
        <f t="shared" si="39"/>
        <v>BEARISH</v>
      </c>
      <c r="G596" s="5" t="str">
        <f t="shared" si="38"/>
        <v>NEUTRAL</v>
      </c>
      <c r="H596" s="5" t="str">
        <f t="shared" si="37"/>
        <v>BEARISH DIVERGENCE</v>
      </c>
    </row>
    <row r="597" spans="1:8" ht="13.5" x14ac:dyDescent="0.25">
      <c r="A597" s="3">
        <f>TITRES_STAT!B600</f>
        <v>43650</v>
      </c>
      <c r="B597" s="5">
        <f>TITRES_STAT!C600</f>
        <v>4.2</v>
      </c>
      <c r="C597" s="5">
        <f>TITRES_STAT!D600</f>
        <v>2.0830000000000002</v>
      </c>
      <c r="D597" s="5">
        <f>TITRES_STAT!E600</f>
        <v>802</v>
      </c>
      <c r="E597" s="2">
        <f t="shared" si="36"/>
        <v>227437</v>
      </c>
      <c r="F597" s="5" t="str">
        <f t="shared" si="39"/>
        <v>BEARISH</v>
      </c>
      <c r="G597" s="5" t="str">
        <f t="shared" si="38"/>
        <v>NEUTRAL</v>
      </c>
      <c r="H597" s="5" t="str">
        <f t="shared" si="37"/>
        <v>BEARISH DIVERGENCE</v>
      </c>
    </row>
    <row r="598" spans="1:8" ht="13.5" x14ac:dyDescent="0.25">
      <c r="A598" s="3">
        <f>TITRES_STAT!B601</f>
        <v>43651</v>
      </c>
      <c r="B598" s="5">
        <f>TITRES_STAT!C601</f>
        <v>4.2</v>
      </c>
      <c r="C598" s="5">
        <f>TITRES_STAT!D601</f>
        <v>2.0830000000000002</v>
      </c>
      <c r="D598" s="5">
        <f>TITRES_STAT!E601</f>
        <v>246</v>
      </c>
      <c r="E598" s="2">
        <f t="shared" si="36"/>
        <v>227437</v>
      </c>
      <c r="F598" s="5" t="str">
        <f t="shared" si="39"/>
        <v>BEARISH</v>
      </c>
      <c r="G598" s="5" t="str">
        <f t="shared" si="38"/>
        <v>NEUTRAL</v>
      </c>
      <c r="H598" s="5" t="str">
        <f t="shared" si="37"/>
        <v>CONFIRMED BEARISH</v>
      </c>
    </row>
    <row r="599" spans="1:8" ht="13.5" x14ac:dyDescent="0.25">
      <c r="A599" s="3">
        <f>TITRES_STAT!B602</f>
        <v>43654</v>
      </c>
      <c r="B599" s="5">
        <f>TITRES_STAT!C602</f>
        <v>4.25</v>
      </c>
      <c r="C599" s="5">
        <f>TITRES_STAT!D602</f>
        <v>2.1078000000000001</v>
      </c>
      <c r="D599" s="5">
        <f>TITRES_STAT!E602</f>
        <v>1</v>
      </c>
      <c r="E599" s="2">
        <f t="shared" si="36"/>
        <v>227438</v>
      </c>
      <c r="F599" s="5" t="str">
        <f t="shared" si="39"/>
        <v>BEARISH</v>
      </c>
      <c r="G599" s="5" t="str">
        <f t="shared" si="38"/>
        <v>NEUTRAL</v>
      </c>
      <c r="H599" s="5" t="str">
        <f t="shared" si="37"/>
        <v>CONFIRMED BEARISH</v>
      </c>
    </row>
    <row r="600" spans="1:8" ht="13.5" x14ac:dyDescent="0.25">
      <c r="A600" s="3">
        <f>TITRES_STAT!B603</f>
        <v>43655</v>
      </c>
      <c r="B600" s="5">
        <f>TITRES_STAT!C603</f>
        <v>4.2300000000000004</v>
      </c>
      <c r="C600" s="5">
        <f>TITRES_STAT!D603</f>
        <v>2.0979000000000001</v>
      </c>
      <c r="D600" s="5">
        <f>TITRES_STAT!E603</f>
        <v>107</v>
      </c>
      <c r="E600" s="2">
        <f t="shared" si="36"/>
        <v>227331</v>
      </c>
      <c r="F600" s="5" t="str">
        <f t="shared" si="39"/>
        <v>BEARISH</v>
      </c>
      <c r="G600" s="5" t="str">
        <f t="shared" si="38"/>
        <v>NEUTRAL</v>
      </c>
      <c r="H600" s="5" t="str">
        <f t="shared" si="37"/>
        <v>BEARISH DIVERGENCE</v>
      </c>
    </row>
    <row r="601" spans="1:8" ht="13.5" x14ac:dyDescent="0.25">
      <c r="A601" s="3">
        <f>TITRES_STAT!B604</f>
        <v>43656</v>
      </c>
      <c r="B601" s="5">
        <f>TITRES_STAT!C604</f>
        <v>4.2</v>
      </c>
      <c r="C601" s="5">
        <f>TITRES_STAT!D604</f>
        <v>2.0830000000000002</v>
      </c>
      <c r="D601" s="5">
        <f>TITRES_STAT!E604</f>
        <v>402</v>
      </c>
      <c r="E601" s="2">
        <f t="shared" si="36"/>
        <v>226929</v>
      </c>
      <c r="F601" s="5" t="str">
        <f t="shared" si="39"/>
        <v>BEARISH</v>
      </c>
      <c r="G601" s="5" t="str">
        <f t="shared" si="38"/>
        <v>NEUTRAL</v>
      </c>
      <c r="H601" s="5" t="str">
        <f t="shared" si="37"/>
        <v>CONFIRMED BEARISH</v>
      </c>
    </row>
    <row r="602" spans="1:8" ht="13.5" x14ac:dyDescent="0.25">
      <c r="A602" s="3">
        <f>TITRES_STAT!B605</f>
        <v>43657</v>
      </c>
      <c r="B602" s="5">
        <f>TITRES_STAT!C605</f>
        <v>4.22</v>
      </c>
      <c r="C602" s="5">
        <f>TITRES_STAT!D605</f>
        <v>2.0929000000000002</v>
      </c>
      <c r="D602" s="5">
        <f>TITRES_STAT!E605</f>
        <v>3</v>
      </c>
      <c r="E602" s="2">
        <f t="shared" si="36"/>
        <v>226932</v>
      </c>
      <c r="F602" s="5" t="str">
        <f t="shared" si="39"/>
        <v>BEARISH</v>
      </c>
      <c r="G602" s="5" t="str">
        <f t="shared" si="38"/>
        <v>NEUTRAL</v>
      </c>
      <c r="H602" s="5" t="str">
        <f t="shared" si="37"/>
        <v>BEARISH DIVERGENCE</v>
      </c>
    </row>
    <row r="603" spans="1:8" ht="13.5" x14ac:dyDescent="0.25">
      <c r="A603" s="3">
        <f>TITRES_STAT!B606</f>
        <v>43658</v>
      </c>
      <c r="B603" s="5">
        <f>TITRES_STAT!C606</f>
        <v>4.0999999999999996</v>
      </c>
      <c r="C603" s="5">
        <f>TITRES_STAT!D606</f>
        <v>2.0333999999999999</v>
      </c>
      <c r="D603" s="5">
        <f>TITRES_STAT!E606</f>
        <v>2008</v>
      </c>
      <c r="E603" s="2">
        <f t="shared" si="36"/>
        <v>224924</v>
      </c>
      <c r="F603" s="5" t="str">
        <f t="shared" si="39"/>
        <v>BEARISH</v>
      </c>
      <c r="G603" s="5" t="str">
        <f t="shared" si="38"/>
        <v>NEUTRAL</v>
      </c>
      <c r="H603" s="5" t="str">
        <f t="shared" si="37"/>
        <v>CONFIRMED BEARISH</v>
      </c>
    </row>
    <row r="604" spans="1:8" ht="13.5" x14ac:dyDescent="0.25">
      <c r="A604" s="3">
        <f>TITRES_STAT!B607</f>
        <v>43661</v>
      </c>
      <c r="B604" s="5">
        <f>TITRES_STAT!C607</f>
        <v>4.2</v>
      </c>
      <c r="C604" s="5">
        <f>TITRES_STAT!D607</f>
        <v>2.0830000000000002</v>
      </c>
      <c r="D604" s="5">
        <f>TITRES_STAT!E607</f>
        <v>526</v>
      </c>
      <c r="E604" s="2">
        <f t="shared" si="36"/>
        <v>225450</v>
      </c>
      <c r="F604" s="5" t="str">
        <f t="shared" si="39"/>
        <v>BEARISH</v>
      </c>
      <c r="G604" s="5" t="str">
        <f t="shared" si="38"/>
        <v>NEUTRAL</v>
      </c>
      <c r="H604" s="5" t="str">
        <f t="shared" si="37"/>
        <v>CONFIRMED BEARISH</v>
      </c>
    </row>
    <row r="605" spans="1:8" ht="13.5" x14ac:dyDescent="0.25">
      <c r="A605" s="3">
        <f>TITRES_STAT!B608</f>
        <v>43662</v>
      </c>
      <c r="B605" s="5">
        <f>TITRES_STAT!C608</f>
        <v>4.0999999999999996</v>
      </c>
      <c r="C605" s="5">
        <f>TITRES_STAT!D608</f>
        <v>2.0333999999999999</v>
      </c>
      <c r="D605" s="5">
        <f>TITRES_STAT!E608</f>
        <v>6611</v>
      </c>
      <c r="E605" s="2">
        <f t="shared" si="36"/>
        <v>218839</v>
      </c>
      <c r="F605" s="5" t="str">
        <f t="shared" si="39"/>
        <v>BEARISH</v>
      </c>
      <c r="G605" s="5" t="str">
        <f t="shared" si="38"/>
        <v>WEAK</v>
      </c>
      <c r="H605" s="5" t="str">
        <f t="shared" si="37"/>
        <v>CONFIRMED BEARISH</v>
      </c>
    </row>
    <row r="606" spans="1:8" ht="13.5" x14ac:dyDescent="0.25">
      <c r="A606" s="3">
        <f>TITRES_STAT!B609</f>
        <v>43663</v>
      </c>
      <c r="B606" s="5">
        <f>TITRES_STAT!C609</f>
        <v>4.0999999999999996</v>
      </c>
      <c r="C606" s="5">
        <f>TITRES_STAT!D609</f>
        <v>2.0333999999999999</v>
      </c>
      <c r="D606" s="5">
        <f>TITRES_STAT!E609</f>
        <v>2129</v>
      </c>
      <c r="E606" s="2">
        <f t="shared" si="36"/>
        <v>218839</v>
      </c>
      <c r="F606" s="5" t="str">
        <f t="shared" si="39"/>
        <v>BEARISH</v>
      </c>
      <c r="G606" s="5" t="str">
        <f t="shared" si="38"/>
        <v>WEAK</v>
      </c>
      <c r="H606" s="5" t="str">
        <f t="shared" si="37"/>
        <v>CONFIRMED BEARISH</v>
      </c>
    </row>
    <row r="607" spans="1:8" ht="13.5" x14ac:dyDescent="0.25">
      <c r="A607" s="3">
        <f>TITRES_STAT!B610</f>
        <v>43664</v>
      </c>
      <c r="B607" s="5">
        <f>TITRES_STAT!C610</f>
        <v>4.1500000000000004</v>
      </c>
      <c r="C607" s="5">
        <f>TITRES_STAT!D610</f>
        <v>2.0581999999999998</v>
      </c>
      <c r="D607" s="5">
        <f>TITRES_STAT!E610</f>
        <v>1</v>
      </c>
      <c r="E607" s="2">
        <f t="shared" si="36"/>
        <v>218840</v>
      </c>
      <c r="F607" s="5" t="str">
        <f t="shared" si="39"/>
        <v>BEARISH</v>
      </c>
      <c r="G607" s="5" t="str">
        <f t="shared" si="38"/>
        <v>WEAK</v>
      </c>
      <c r="H607" s="5" t="str">
        <f t="shared" si="37"/>
        <v>CONFIRMED BEARISH</v>
      </c>
    </row>
    <row r="608" spans="1:8" ht="13.5" x14ac:dyDescent="0.25">
      <c r="A608" s="3">
        <f>TITRES_STAT!B611</f>
        <v>43665</v>
      </c>
      <c r="B608" s="5">
        <f>TITRES_STAT!C611</f>
        <v>4.0999999999999996</v>
      </c>
      <c r="C608" s="5">
        <f>TITRES_STAT!D611</f>
        <v>2.0333999999999999</v>
      </c>
      <c r="D608" s="5">
        <f>TITRES_STAT!E611</f>
        <v>1076</v>
      </c>
      <c r="E608" s="2">
        <f t="shared" si="36"/>
        <v>217764</v>
      </c>
      <c r="F608" s="5" t="str">
        <f t="shared" si="39"/>
        <v>BEARISH</v>
      </c>
      <c r="G608" s="5" t="str">
        <f t="shared" si="38"/>
        <v>WEAK</v>
      </c>
      <c r="H608" s="5" t="str">
        <f t="shared" si="37"/>
        <v>NEUTRAL</v>
      </c>
    </row>
    <row r="609" spans="1:8" ht="13.5" x14ac:dyDescent="0.25">
      <c r="A609" s="3">
        <f>TITRES_STAT!B612</f>
        <v>43668</v>
      </c>
      <c r="B609" s="5">
        <f>TITRES_STAT!C612</f>
        <v>4.13</v>
      </c>
      <c r="C609" s="5">
        <f>TITRES_STAT!D612</f>
        <v>2.0482999999999998</v>
      </c>
      <c r="D609" s="5">
        <f>TITRES_STAT!E612</f>
        <v>5001</v>
      </c>
      <c r="E609" s="2">
        <f t="shared" si="36"/>
        <v>222765</v>
      </c>
      <c r="F609" s="5" t="str">
        <f t="shared" si="39"/>
        <v>BEARISH</v>
      </c>
      <c r="G609" s="5" t="str">
        <f t="shared" si="38"/>
        <v>NEUTRAL</v>
      </c>
      <c r="H609" s="5" t="str">
        <f t="shared" si="37"/>
        <v>CONFIRMED BEARISH</v>
      </c>
    </row>
    <row r="610" spans="1:8" ht="13.5" x14ac:dyDescent="0.25">
      <c r="A610" s="3">
        <f>TITRES_STAT!B613</f>
        <v>43669</v>
      </c>
      <c r="B610" s="5">
        <f>TITRES_STAT!C613</f>
        <v>4.07</v>
      </c>
      <c r="C610" s="5">
        <f>TITRES_STAT!D613</f>
        <v>2.0185</v>
      </c>
      <c r="D610" s="5">
        <f>TITRES_STAT!E613</f>
        <v>8087</v>
      </c>
      <c r="E610" s="2">
        <f t="shared" si="36"/>
        <v>214678</v>
      </c>
      <c r="F610" s="5" t="str">
        <f t="shared" si="39"/>
        <v>BEARISH</v>
      </c>
      <c r="G610" s="5" t="str">
        <f t="shared" si="38"/>
        <v>NEUTRAL</v>
      </c>
      <c r="H610" s="5" t="str">
        <f t="shared" si="37"/>
        <v>CONFIRMED BEARISH</v>
      </c>
    </row>
    <row r="611" spans="1:8" ht="13.5" x14ac:dyDescent="0.25">
      <c r="A611" s="3">
        <f>TITRES_STAT!B614</f>
        <v>43670</v>
      </c>
      <c r="B611" s="5">
        <f>TITRES_STAT!C614</f>
        <v>4.05</v>
      </c>
      <c r="C611" s="5">
        <f>TITRES_STAT!D614</f>
        <v>2.0085999999999999</v>
      </c>
      <c r="D611" s="5">
        <f>TITRES_STAT!E614</f>
        <v>397</v>
      </c>
      <c r="E611" s="2">
        <f t="shared" si="36"/>
        <v>214281</v>
      </c>
      <c r="F611" s="5" t="str">
        <f t="shared" si="39"/>
        <v>BEARISH</v>
      </c>
      <c r="G611" s="5" t="str">
        <f t="shared" si="38"/>
        <v>WEAK</v>
      </c>
      <c r="H611" s="5" t="str">
        <f t="shared" si="37"/>
        <v>CONFIRMED BEARISH</v>
      </c>
    </row>
    <row r="612" spans="1:8" ht="13.5" x14ac:dyDescent="0.25">
      <c r="A612" s="3">
        <f>TITRES_STAT!B615</f>
        <v>43672</v>
      </c>
      <c r="B612" s="5">
        <f>TITRES_STAT!C615</f>
        <v>4.0599999999999996</v>
      </c>
      <c r="C612" s="5">
        <f>TITRES_STAT!D615</f>
        <v>2.0135999999999998</v>
      </c>
      <c r="D612" s="5">
        <f>TITRES_STAT!E615</f>
        <v>6913</v>
      </c>
      <c r="E612" s="2">
        <f t="shared" si="36"/>
        <v>221194</v>
      </c>
      <c r="F612" s="5" t="str">
        <f t="shared" si="39"/>
        <v>BULLISH</v>
      </c>
      <c r="G612" s="5" t="str">
        <f t="shared" si="38"/>
        <v>NEUTRAL</v>
      </c>
      <c r="H612" s="5" t="str">
        <f t="shared" si="37"/>
        <v>BULLISH DIVERGENCE</v>
      </c>
    </row>
    <row r="613" spans="1:8" ht="13.5" x14ac:dyDescent="0.25">
      <c r="A613" s="3">
        <f>TITRES_STAT!B616</f>
        <v>43675</v>
      </c>
      <c r="B613" s="5">
        <f>TITRES_STAT!C616</f>
        <v>4.07</v>
      </c>
      <c r="C613" s="5">
        <f>TITRES_STAT!D616</f>
        <v>2.0185</v>
      </c>
      <c r="D613" s="5">
        <f>TITRES_STAT!E616</f>
        <v>5011</v>
      </c>
      <c r="E613" s="2">
        <f t="shared" si="36"/>
        <v>226205</v>
      </c>
      <c r="F613" s="5" t="str">
        <f t="shared" si="39"/>
        <v>BULLISH</v>
      </c>
      <c r="G613" s="5" t="str">
        <f t="shared" si="38"/>
        <v>STRONG</v>
      </c>
      <c r="H613" s="5" t="str">
        <f t="shared" si="37"/>
        <v>BULLISH DIVERGENCE</v>
      </c>
    </row>
    <row r="614" spans="1:8" ht="13.5" x14ac:dyDescent="0.25">
      <c r="A614" s="3">
        <f>TITRES_STAT!B617</f>
        <v>43676</v>
      </c>
      <c r="B614" s="5">
        <f>TITRES_STAT!C617</f>
        <v>4.07</v>
      </c>
      <c r="C614" s="5">
        <f>TITRES_STAT!D617</f>
        <v>2.0185</v>
      </c>
      <c r="D614" s="5">
        <f>TITRES_STAT!E617</f>
        <v>5303</v>
      </c>
      <c r="E614" s="2">
        <f t="shared" si="36"/>
        <v>226205</v>
      </c>
      <c r="F614" s="5" t="str">
        <f t="shared" si="39"/>
        <v>BULLISH</v>
      </c>
      <c r="G614" s="5" t="str">
        <f t="shared" si="38"/>
        <v>NEUTRAL</v>
      </c>
      <c r="H614" s="5" t="str">
        <f t="shared" si="37"/>
        <v>BULLISH DIVERGENCE</v>
      </c>
    </row>
    <row r="615" spans="1:8" ht="13.5" x14ac:dyDescent="0.25">
      <c r="A615" s="3">
        <f>TITRES_STAT!B618</f>
        <v>43677</v>
      </c>
      <c r="B615" s="5">
        <f>TITRES_STAT!C618</f>
        <v>4.07</v>
      </c>
      <c r="C615" s="5">
        <f>TITRES_STAT!D618</f>
        <v>2.0185</v>
      </c>
      <c r="D615" s="5">
        <f>TITRES_STAT!E618</f>
        <v>2822</v>
      </c>
      <c r="E615" s="2">
        <f t="shared" si="36"/>
        <v>226205</v>
      </c>
      <c r="F615" s="5" t="str">
        <f t="shared" si="39"/>
        <v>BULLISH</v>
      </c>
      <c r="G615" s="5" t="str">
        <f t="shared" si="38"/>
        <v>STRONG</v>
      </c>
      <c r="H615" s="5" t="str">
        <f t="shared" si="37"/>
        <v>NEUTRAL</v>
      </c>
    </row>
    <row r="616" spans="1:8" ht="13.5" x14ac:dyDescent="0.25">
      <c r="A616" s="3">
        <f>TITRES_STAT!B619</f>
        <v>43678</v>
      </c>
      <c r="B616" s="5">
        <f>TITRES_STAT!C619</f>
        <v>4.0999999999999996</v>
      </c>
      <c r="C616" s="5">
        <f>TITRES_STAT!D619</f>
        <v>2.0333999999999999</v>
      </c>
      <c r="D616" s="5">
        <f>TITRES_STAT!E619</f>
        <v>6</v>
      </c>
      <c r="E616" s="2">
        <f t="shared" si="36"/>
        <v>226211</v>
      </c>
      <c r="F616" s="5" t="str">
        <f t="shared" si="39"/>
        <v>BULLISH</v>
      </c>
      <c r="G616" s="5" t="str">
        <f t="shared" si="38"/>
        <v>STRONG</v>
      </c>
      <c r="H616" s="5" t="str">
        <f t="shared" si="37"/>
        <v>CONFIRMED BULLISH</v>
      </c>
    </row>
    <row r="617" spans="1:8" ht="13.5" x14ac:dyDescent="0.25">
      <c r="A617" s="3">
        <f>TITRES_STAT!B620</f>
        <v>43679</v>
      </c>
      <c r="B617" s="5">
        <f>TITRES_STAT!C620</f>
        <v>4.0999999999999996</v>
      </c>
      <c r="C617" s="5">
        <f>TITRES_STAT!D620</f>
        <v>2.0333999999999999</v>
      </c>
      <c r="D617" s="5">
        <f>TITRES_STAT!E620</f>
        <v>1</v>
      </c>
      <c r="E617" s="2">
        <f t="shared" si="36"/>
        <v>226211</v>
      </c>
      <c r="F617" s="5" t="str">
        <f t="shared" si="39"/>
        <v>BULLISH</v>
      </c>
      <c r="G617" s="5" t="str">
        <f t="shared" si="38"/>
        <v>STRONG</v>
      </c>
      <c r="H617" s="5" t="str">
        <f t="shared" si="37"/>
        <v>CONFIRMED BULLISH</v>
      </c>
    </row>
    <row r="618" spans="1:8" ht="13.5" x14ac:dyDescent="0.25">
      <c r="A618" s="3">
        <f>TITRES_STAT!B621</f>
        <v>43682</v>
      </c>
      <c r="B618" s="5">
        <f>TITRES_STAT!C621</f>
        <v>4.0999999999999996</v>
      </c>
      <c r="C618" s="5">
        <f>TITRES_STAT!D621</f>
        <v>2.0333999999999999</v>
      </c>
      <c r="D618" s="5">
        <f>TITRES_STAT!E621</f>
        <v>711</v>
      </c>
      <c r="E618" s="2">
        <f t="shared" si="36"/>
        <v>226211</v>
      </c>
      <c r="F618" s="5" t="str">
        <f t="shared" si="39"/>
        <v>BULLISH</v>
      </c>
      <c r="G618" s="5" t="str">
        <f t="shared" si="38"/>
        <v>NEUTRAL</v>
      </c>
      <c r="H618" s="5" t="str">
        <f t="shared" si="37"/>
        <v>CONFIRMED BULLISH</v>
      </c>
    </row>
    <row r="619" spans="1:8" ht="13.5" x14ac:dyDescent="0.25">
      <c r="A619" s="3">
        <f>TITRES_STAT!B622</f>
        <v>43683</v>
      </c>
      <c r="B619" s="5">
        <f>TITRES_STAT!C622</f>
        <v>4.0999999999999996</v>
      </c>
      <c r="C619" s="5">
        <f>TITRES_STAT!D622</f>
        <v>2.0333999999999999</v>
      </c>
      <c r="D619" s="5">
        <f>TITRES_STAT!E622</f>
        <v>1</v>
      </c>
      <c r="E619" s="2">
        <f t="shared" si="36"/>
        <v>226211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CONFIRMED BULLISH</v>
      </c>
    </row>
    <row r="620" spans="1:8" ht="13.5" x14ac:dyDescent="0.25">
      <c r="A620" s="3">
        <f>TITRES_STAT!B623</f>
        <v>43684</v>
      </c>
      <c r="B620" s="5">
        <f>TITRES_STAT!C623</f>
        <v>4.0999999999999996</v>
      </c>
      <c r="C620" s="5">
        <f>TITRES_STAT!D623</f>
        <v>2.0333999999999999</v>
      </c>
      <c r="D620" s="5">
        <f>TITRES_STAT!E623</f>
        <v>1</v>
      </c>
      <c r="E620" s="2">
        <f t="shared" si="36"/>
        <v>226211</v>
      </c>
      <c r="F620" s="5" t="str">
        <f t="shared" si="39"/>
        <v>BULLISH</v>
      </c>
      <c r="G620" s="5" t="str">
        <f t="shared" si="38"/>
        <v>NEUTRAL</v>
      </c>
      <c r="H620" s="5" t="str">
        <f t="shared" si="37"/>
        <v>CONFIRMED BULLISH</v>
      </c>
    </row>
    <row r="621" spans="1:8" ht="13.5" x14ac:dyDescent="0.25">
      <c r="A621" s="3">
        <f>TITRES_STAT!B624</f>
        <v>43685</v>
      </c>
      <c r="B621" s="5">
        <f>TITRES_STAT!C624</f>
        <v>4.09</v>
      </c>
      <c r="C621" s="5">
        <f>TITRES_STAT!D624</f>
        <v>2.0284</v>
      </c>
      <c r="D621" s="5">
        <f>TITRES_STAT!E624</f>
        <v>251</v>
      </c>
      <c r="E621" s="2">
        <f t="shared" si="36"/>
        <v>225960</v>
      </c>
      <c r="F621" s="5" t="str">
        <f t="shared" si="39"/>
        <v>BEARISH</v>
      </c>
      <c r="G621" s="5" t="str">
        <f t="shared" si="38"/>
        <v>NEUTRAL</v>
      </c>
      <c r="H621" s="5" t="str">
        <f t="shared" si="37"/>
        <v>CONFIRMED BEARISH</v>
      </c>
    </row>
    <row r="622" spans="1:8" ht="13.5" x14ac:dyDescent="0.25">
      <c r="A622" s="3">
        <f>TITRES_STAT!B625</f>
        <v>43686</v>
      </c>
      <c r="B622" s="5">
        <f>TITRES_STAT!C625</f>
        <v>4.09</v>
      </c>
      <c r="C622" s="5">
        <f>TITRES_STAT!D625</f>
        <v>2.0284</v>
      </c>
      <c r="D622" s="5">
        <f>TITRES_STAT!E625</f>
        <v>67</v>
      </c>
      <c r="E622" s="2">
        <f t="shared" si="36"/>
        <v>225960</v>
      </c>
      <c r="F622" s="5" t="str">
        <f t="shared" si="39"/>
        <v>BEARISH</v>
      </c>
      <c r="G622" s="5" t="str">
        <f t="shared" si="38"/>
        <v>NEUTRAL</v>
      </c>
      <c r="H622" s="5" t="str">
        <f t="shared" si="37"/>
        <v>CONFIRMED BEARISH</v>
      </c>
    </row>
    <row r="623" spans="1:8" ht="13.5" x14ac:dyDescent="0.25">
      <c r="A623" s="3">
        <f>TITRES_STAT!B626</f>
        <v>43691</v>
      </c>
      <c r="B623" s="5">
        <f>TITRES_STAT!C626</f>
        <v>4.05</v>
      </c>
      <c r="C623" s="5">
        <f>TITRES_STAT!D626</f>
        <v>2.0085999999999999</v>
      </c>
      <c r="D623" s="5">
        <f>TITRES_STAT!E626</f>
        <v>2205</v>
      </c>
      <c r="E623" s="2">
        <f t="shared" si="36"/>
        <v>223755</v>
      </c>
      <c r="F623" s="5" t="str">
        <f t="shared" si="39"/>
        <v>BEARISH</v>
      </c>
      <c r="G623" s="5" t="str">
        <f t="shared" si="38"/>
        <v>NEUTRAL</v>
      </c>
      <c r="H623" s="5" t="str">
        <f t="shared" si="37"/>
        <v>CONFIRMED BEARISH</v>
      </c>
    </row>
    <row r="624" spans="1:8" ht="13.5" x14ac:dyDescent="0.25">
      <c r="A624" s="3">
        <f>TITRES_STAT!B627</f>
        <v>43692</v>
      </c>
      <c r="B624" s="5">
        <f>TITRES_STAT!C627</f>
        <v>4.09</v>
      </c>
      <c r="C624" s="5">
        <f>TITRES_STAT!D627</f>
        <v>2.0284</v>
      </c>
      <c r="D624" s="5">
        <f>TITRES_STAT!E627</f>
        <v>502</v>
      </c>
      <c r="E624" s="2">
        <f t="shared" si="36"/>
        <v>224257</v>
      </c>
      <c r="F624" s="5" t="str">
        <f t="shared" si="39"/>
        <v>BEARISH</v>
      </c>
      <c r="G624" s="5" t="str">
        <f t="shared" si="38"/>
        <v>NEUTRAL</v>
      </c>
      <c r="H624" s="5" t="str">
        <f t="shared" si="37"/>
        <v>CONFIRMED BEARISH</v>
      </c>
    </row>
    <row r="625" spans="1:8" ht="13.5" x14ac:dyDescent="0.25">
      <c r="A625" s="3">
        <f>TITRES_STAT!B628</f>
        <v>43693</v>
      </c>
      <c r="B625" s="5">
        <f>TITRES_STAT!C628</f>
        <v>4.08</v>
      </c>
      <c r="C625" s="5">
        <f>TITRES_STAT!D628</f>
        <v>2.0234999999999999</v>
      </c>
      <c r="D625" s="5">
        <f>TITRES_STAT!E628</f>
        <v>1002</v>
      </c>
      <c r="E625" s="2">
        <f t="shared" si="36"/>
        <v>223255</v>
      </c>
      <c r="F625" s="5" t="str">
        <f t="shared" si="39"/>
        <v>BEARISH</v>
      </c>
      <c r="G625" s="5" t="str">
        <f t="shared" si="38"/>
        <v>NEUTRAL</v>
      </c>
      <c r="H625" s="5" t="str">
        <f t="shared" si="37"/>
        <v>CONFIRMED BEARISH</v>
      </c>
    </row>
    <row r="626" spans="1:8" ht="13.5" x14ac:dyDescent="0.25">
      <c r="A626" s="3">
        <f>TITRES_STAT!B629</f>
        <v>43696</v>
      </c>
      <c r="B626" s="5">
        <f>TITRES_STAT!C629</f>
        <v>4.08</v>
      </c>
      <c r="C626" s="5">
        <f>TITRES_STAT!D629</f>
        <v>2.0234999999999999</v>
      </c>
      <c r="D626" s="5">
        <f>TITRES_STAT!E629</f>
        <v>111</v>
      </c>
      <c r="E626" s="2">
        <f t="shared" si="36"/>
        <v>223255</v>
      </c>
      <c r="F626" s="5" t="str">
        <f t="shared" si="39"/>
        <v>BEARISH</v>
      </c>
      <c r="G626" s="5" t="str">
        <f t="shared" si="38"/>
        <v>NEUTRAL</v>
      </c>
      <c r="H626" s="5" t="str">
        <f t="shared" si="37"/>
        <v>CONFIRMED BEARISH</v>
      </c>
    </row>
    <row r="627" spans="1:8" ht="13.5" x14ac:dyDescent="0.25">
      <c r="A627" s="3">
        <f>TITRES_STAT!B630</f>
        <v>43697</v>
      </c>
      <c r="B627" s="5">
        <f>TITRES_STAT!C630</f>
        <v>4.0999999999999996</v>
      </c>
      <c r="C627" s="5">
        <f>TITRES_STAT!D630</f>
        <v>2.0333999999999999</v>
      </c>
      <c r="D627" s="5">
        <f>TITRES_STAT!E630</f>
        <v>1</v>
      </c>
      <c r="E627" s="2">
        <f t="shared" si="36"/>
        <v>223256</v>
      </c>
      <c r="F627" s="5" t="str">
        <f t="shared" si="39"/>
        <v>BEARISH</v>
      </c>
      <c r="G627" s="5" t="str">
        <f t="shared" si="38"/>
        <v>NEUTRAL</v>
      </c>
      <c r="H627" s="5" t="str">
        <f t="shared" si="37"/>
        <v>BEARISH DIVERGENCE</v>
      </c>
    </row>
    <row r="628" spans="1:8" ht="13.5" x14ac:dyDescent="0.25">
      <c r="A628" s="3">
        <f>TITRES_STAT!B631</f>
        <v>43698</v>
      </c>
      <c r="B628" s="5">
        <f>TITRES_STAT!C631</f>
        <v>4.05</v>
      </c>
      <c r="C628" s="5">
        <f>TITRES_STAT!D631</f>
        <v>2.0085999999999999</v>
      </c>
      <c r="D628" s="5">
        <f>TITRES_STAT!E631</f>
        <v>979</v>
      </c>
      <c r="E628" s="2">
        <f t="shared" si="36"/>
        <v>222277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NEUTRAL</v>
      </c>
    </row>
    <row r="629" spans="1:8" ht="13.5" x14ac:dyDescent="0.25">
      <c r="A629" s="3">
        <f>TITRES_STAT!B632</f>
        <v>43699</v>
      </c>
      <c r="B629" s="5">
        <f>TITRES_STAT!C632</f>
        <v>4.0999999999999996</v>
      </c>
      <c r="C629" s="5">
        <f>TITRES_STAT!D632</f>
        <v>2.0333999999999999</v>
      </c>
      <c r="D629" s="5">
        <f>TITRES_STAT!E632</f>
        <v>8385</v>
      </c>
      <c r="E629" s="2">
        <f t="shared" si="36"/>
        <v>230662</v>
      </c>
      <c r="F629" s="5" t="str">
        <f t="shared" si="39"/>
        <v>BULLISH</v>
      </c>
      <c r="G629" s="5" t="str">
        <f t="shared" si="38"/>
        <v>STRONG</v>
      </c>
      <c r="H629" s="5" t="str">
        <f t="shared" si="37"/>
        <v>CONFIRMED BULLISH</v>
      </c>
    </row>
    <row r="630" spans="1:8" ht="13.5" x14ac:dyDescent="0.25">
      <c r="A630" s="3">
        <f>TITRES_STAT!B633</f>
        <v>43700</v>
      </c>
      <c r="B630" s="5">
        <f>TITRES_STAT!C633</f>
        <v>4.0999999999999996</v>
      </c>
      <c r="C630" s="5">
        <f>TITRES_STAT!D633</f>
        <v>2.0333999999999999</v>
      </c>
      <c r="D630" s="5">
        <f>TITRES_STAT!E633</f>
        <v>515</v>
      </c>
      <c r="E630" s="2">
        <f t="shared" si="36"/>
        <v>230662</v>
      </c>
      <c r="F630" s="5" t="str">
        <f t="shared" si="39"/>
        <v>BULLISH</v>
      </c>
      <c r="G630" s="5" t="str">
        <f t="shared" si="38"/>
        <v>STRONG</v>
      </c>
      <c r="H630" s="5" t="str">
        <f t="shared" si="37"/>
        <v>CONFIRMED BULLISH</v>
      </c>
    </row>
    <row r="631" spans="1:8" ht="13.5" x14ac:dyDescent="0.25">
      <c r="A631" s="3">
        <f>TITRES_STAT!B634</f>
        <v>43703</v>
      </c>
      <c r="B631" s="5">
        <f>TITRES_STAT!C634</f>
        <v>4.1399999999999997</v>
      </c>
      <c r="C631" s="5">
        <f>TITRES_STAT!D634</f>
        <v>2.0531999999999999</v>
      </c>
      <c r="D631" s="5">
        <f>TITRES_STAT!E634</f>
        <v>2</v>
      </c>
      <c r="E631" s="2">
        <f t="shared" si="36"/>
        <v>230664</v>
      </c>
      <c r="F631" s="5" t="str">
        <f t="shared" si="39"/>
        <v>BULLISH</v>
      </c>
      <c r="G631" s="5" t="str">
        <f t="shared" si="38"/>
        <v>STRONG</v>
      </c>
      <c r="H631" s="5" t="str">
        <f t="shared" si="37"/>
        <v>CONFIRMED BULLISH</v>
      </c>
    </row>
    <row r="632" spans="1:8" ht="13.5" x14ac:dyDescent="0.25">
      <c r="A632" s="3">
        <f>TITRES_STAT!B635</f>
        <v>43704</v>
      </c>
      <c r="B632" s="5">
        <f>TITRES_STAT!C635</f>
        <v>4.1399999999999997</v>
      </c>
      <c r="C632" s="5">
        <f>TITRES_STAT!D635</f>
        <v>2.0531999999999999</v>
      </c>
      <c r="D632" s="5">
        <f>TITRES_STAT!E635</f>
        <v>11</v>
      </c>
      <c r="E632" s="2">
        <f t="shared" si="36"/>
        <v>230664</v>
      </c>
      <c r="F632" s="5" t="str">
        <f t="shared" si="39"/>
        <v>BULLISH</v>
      </c>
      <c r="G632" s="5" t="str">
        <f t="shared" si="38"/>
        <v>STRONG</v>
      </c>
      <c r="H632" s="5" t="str">
        <f t="shared" si="37"/>
        <v>CONFIRMED BULLISH</v>
      </c>
    </row>
    <row r="633" spans="1:8" ht="13.5" x14ac:dyDescent="0.25">
      <c r="A633" s="3">
        <f>TITRES_STAT!B636</f>
        <v>43705</v>
      </c>
      <c r="B633" s="5">
        <f>TITRES_STAT!C636</f>
        <v>4.1399999999999997</v>
      </c>
      <c r="C633" s="5">
        <f>TITRES_STAT!D636</f>
        <v>2.0531999999999999</v>
      </c>
      <c r="D633" s="5">
        <f>TITRES_STAT!E636</f>
        <v>7157</v>
      </c>
      <c r="E633" s="2">
        <f t="shared" si="36"/>
        <v>230664</v>
      </c>
      <c r="F633" s="5" t="str">
        <f t="shared" si="39"/>
        <v>BULLISH</v>
      </c>
      <c r="G633" s="5" t="str">
        <f t="shared" si="38"/>
        <v>STRONG</v>
      </c>
      <c r="H633" s="5" t="str">
        <f t="shared" si="37"/>
        <v>CONFIRMED BULLISH</v>
      </c>
    </row>
    <row r="634" spans="1:8" ht="13.5" x14ac:dyDescent="0.25">
      <c r="A634" s="3">
        <f>TITRES_STAT!B637</f>
        <v>43706</v>
      </c>
      <c r="B634" s="5">
        <f>TITRES_STAT!C637</f>
        <v>4.13</v>
      </c>
      <c r="C634" s="5">
        <f>TITRES_STAT!D637</f>
        <v>2.0482999999999998</v>
      </c>
      <c r="D634" s="5">
        <f>TITRES_STAT!E637</f>
        <v>705</v>
      </c>
      <c r="E634" s="2">
        <f t="shared" si="36"/>
        <v>229959</v>
      </c>
      <c r="F634" s="5" t="str">
        <f t="shared" si="39"/>
        <v>BEARISH</v>
      </c>
      <c r="G634" s="5" t="str">
        <f t="shared" si="38"/>
        <v>NEUTRAL</v>
      </c>
      <c r="H634" s="5" t="str">
        <f t="shared" si="37"/>
        <v>BEARISH DIVERGENCE</v>
      </c>
    </row>
    <row r="635" spans="1:8" ht="13.5" x14ac:dyDescent="0.25">
      <c r="A635" s="3">
        <f>TITRES_STAT!B638</f>
        <v>43707</v>
      </c>
      <c r="B635" s="5">
        <f>TITRES_STAT!C638</f>
        <v>3.9</v>
      </c>
      <c r="C635" s="5">
        <f>TITRES_STAT!D638</f>
        <v>2.0853999999999999</v>
      </c>
      <c r="D635" s="5">
        <f>TITRES_STAT!E638</f>
        <v>610</v>
      </c>
      <c r="E635" s="2">
        <f t="shared" si="36"/>
        <v>229349</v>
      </c>
      <c r="F635" s="5" t="str">
        <f t="shared" si="39"/>
        <v>BEARISH</v>
      </c>
      <c r="G635" s="5" t="str">
        <f t="shared" si="38"/>
        <v>NEUTRAL</v>
      </c>
      <c r="H635" s="5" t="str">
        <f t="shared" si="37"/>
        <v>CONFIRMED BEARISH</v>
      </c>
    </row>
    <row r="636" spans="1:8" ht="13.5" x14ac:dyDescent="0.25">
      <c r="A636" s="3">
        <f>TITRES_STAT!B639</f>
        <v>43710</v>
      </c>
      <c r="B636" s="5">
        <f>TITRES_STAT!C639</f>
        <v>3.89</v>
      </c>
      <c r="C636" s="5">
        <f>TITRES_STAT!D639</f>
        <v>2.0800999999999998</v>
      </c>
      <c r="D636" s="5">
        <f>TITRES_STAT!E639</f>
        <v>2485</v>
      </c>
      <c r="E636" s="2">
        <f t="shared" si="36"/>
        <v>226864</v>
      </c>
      <c r="F636" s="5" t="str">
        <f t="shared" si="39"/>
        <v>BEARISH</v>
      </c>
      <c r="G636" s="5" t="str">
        <f t="shared" si="38"/>
        <v>NEUTRAL</v>
      </c>
      <c r="H636" s="5" t="str">
        <f t="shared" si="37"/>
        <v>CONFIRMED BEARISH</v>
      </c>
    </row>
    <row r="637" spans="1:8" ht="13.5" x14ac:dyDescent="0.25">
      <c r="A637" s="3">
        <f>TITRES_STAT!B640</f>
        <v>43711</v>
      </c>
      <c r="B637" s="5">
        <f>TITRES_STAT!C640</f>
        <v>3.88</v>
      </c>
      <c r="C637" s="5">
        <f>TITRES_STAT!D640</f>
        <v>2.0747</v>
      </c>
      <c r="D637" s="5">
        <f>TITRES_STAT!E640</f>
        <v>452</v>
      </c>
      <c r="E637" s="2">
        <f t="shared" si="36"/>
        <v>226412</v>
      </c>
      <c r="F637" s="5" t="str">
        <f t="shared" si="39"/>
        <v>BEARISH</v>
      </c>
      <c r="G637" s="5" t="str">
        <f t="shared" si="38"/>
        <v>NEUTRAL</v>
      </c>
      <c r="H637" s="5" t="str">
        <f t="shared" si="37"/>
        <v>CONFIRMED BEARISH</v>
      </c>
    </row>
    <row r="638" spans="1:8" ht="13.5" x14ac:dyDescent="0.25">
      <c r="A638" s="3">
        <f>TITRES_STAT!B641</f>
        <v>43712</v>
      </c>
      <c r="B638" s="5">
        <f>TITRES_STAT!C641</f>
        <v>3.89</v>
      </c>
      <c r="C638" s="5">
        <f>TITRES_STAT!D641</f>
        <v>2.0800999999999998</v>
      </c>
      <c r="D638" s="5">
        <f>TITRES_STAT!E641</f>
        <v>476</v>
      </c>
      <c r="E638" s="2">
        <f t="shared" si="36"/>
        <v>226888</v>
      </c>
      <c r="F638" s="5" t="str">
        <f t="shared" si="39"/>
        <v>BEARISH</v>
      </c>
      <c r="G638" s="5" t="str">
        <f t="shared" si="38"/>
        <v>NEUTRAL</v>
      </c>
      <c r="H638" s="5" t="str">
        <f t="shared" si="37"/>
        <v>CONFIRMED BEARISH</v>
      </c>
    </row>
    <row r="639" spans="1:8" ht="13.5" x14ac:dyDescent="0.25">
      <c r="A639" s="3">
        <f>TITRES_STAT!B642</f>
        <v>43713</v>
      </c>
      <c r="B639" s="5">
        <f>TITRES_STAT!C642</f>
        <v>3.8</v>
      </c>
      <c r="C639" s="5">
        <f>TITRES_STAT!D642</f>
        <v>2.0318999999999998</v>
      </c>
      <c r="D639" s="5">
        <f>TITRES_STAT!E642</f>
        <v>108</v>
      </c>
      <c r="E639" s="2">
        <f t="shared" si="36"/>
        <v>226780</v>
      </c>
      <c r="F639" s="5" t="str">
        <f t="shared" si="39"/>
        <v>BEARISH</v>
      </c>
      <c r="G639" s="5" t="str">
        <f t="shared" si="38"/>
        <v>NEUTRAL</v>
      </c>
      <c r="H639" s="5" t="str">
        <f t="shared" si="37"/>
        <v>CONFIRMED BEARISH</v>
      </c>
    </row>
    <row r="640" spans="1:8" ht="13.5" x14ac:dyDescent="0.25">
      <c r="A640" s="3">
        <f>TITRES_STAT!B643</f>
        <v>43714</v>
      </c>
      <c r="B640" s="5">
        <f>TITRES_STAT!C643</f>
        <v>3.72</v>
      </c>
      <c r="C640" s="5">
        <f>TITRES_STAT!D643</f>
        <v>1.9892000000000001</v>
      </c>
      <c r="D640" s="5">
        <f>TITRES_STAT!E643</f>
        <v>4066</v>
      </c>
      <c r="E640" s="2">
        <f t="shared" si="36"/>
        <v>222714</v>
      </c>
      <c r="F640" s="5" t="str">
        <f t="shared" si="39"/>
        <v>BEARISH</v>
      </c>
      <c r="G640" s="5" t="str">
        <f t="shared" si="38"/>
        <v>WEAK</v>
      </c>
      <c r="H640" s="5" t="str">
        <f t="shared" si="37"/>
        <v>CONFIRMED BEARISH</v>
      </c>
    </row>
    <row r="641" spans="1:8" ht="13.5" x14ac:dyDescent="0.25">
      <c r="A641" s="3">
        <f>TITRES_STAT!B644</f>
        <v>43717</v>
      </c>
      <c r="B641" s="5">
        <f>TITRES_STAT!C644</f>
        <v>3.79</v>
      </c>
      <c r="C641" s="5">
        <f>TITRES_STAT!D644</f>
        <v>2.0266000000000002</v>
      </c>
      <c r="D641" s="5">
        <f>TITRES_STAT!E644</f>
        <v>2512</v>
      </c>
      <c r="E641" s="2">
        <f t="shared" si="36"/>
        <v>225226</v>
      </c>
      <c r="F641" s="5" t="str">
        <f t="shared" si="39"/>
        <v>BEARISH</v>
      </c>
      <c r="G641" s="5" t="str">
        <f t="shared" si="38"/>
        <v>NEUTRAL</v>
      </c>
      <c r="H641" s="5" t="str">
        <f t="shared" si="37"/>
        <v>CONFIRMED BEARISH</v>
      </c>
    </row>
    <row r="642" spans="1:8" ht="13.5" x14ac:dyDescent="0.25">
      <c r="A642" s="3">
        <f>TITRES_STAT!B645</f>
        <v>43718</v>
      </c>
      <c r="B642" s="5">
        <f>TITRES_STAT!C645</f>
        <v>3.67</v>
      </c>
      <c r="C642" s="5">
        <f>TITRES_STAT!D645</f>
        <v>1.9623999999999999</v>
      </c>
      <c r="D642" s="5">
        <f>TITRES_STAT!E645</f>
        <v>2899</v>
      </c>
      <c r="E642" s="2">
        <f t="shared" si="36"/>
        <v>222327</v>
      </c>
      <c r="F642" s="5" t="str">
        <f t="shared" si="39"/>
        <v>BEARISH</v>
      </c>
      <c r="G642" s="5" t="str">
        <f t="shared" si="38"/>
        <v>NEUTRAL</v>
      </c>
      <c r="H642" s="5" t="str">
        <f t="shared" si="37"/>
        <v>CONFIRMED BEARISH</v>
      </c>
    </row>
    <row r="643" spans="1:8" ht="13.5" x14ac:dyDescent="0.25">
      <c r="A643" s="3">
        <f>TITRES_STAT!B646</f>
        <v>43719</v>
      </c>
      <c r="B643" s="5">
        <f>TITRES_STAT!C646</f>
        <v>3.69</v>
      </c>
      <c r="C643" s="5">
        <f>TITRES_STAT!D646</f>
        <v>1.9731000000000001</v>
      </c>
      <c r="D643" s="5">
        <f>TITRES_STAT!E646</f>
        <v>390</v>
      </c>
      <c r="E643" s="2">
        <f t="shared" si="36"/>
        <v>222717</v>
      </c>
      <c r="F643" s="5" t="str">
        <f t="shared" si="39"/>
        <v>BEARISH</v>
      </c>
      <c r="G643" s="5" t="str">
        <f t="shared" si="38"/>
        <v>NEUTRAL</v>
      </c>
      <c r="H643" s="5" t="str">
        <f t="shared" si="37"/>
        <v>CONFIRMED BEARISH</v>
      </c>
    </row>
    <row r="644" spans="1:8" ht="13.5" x14ac:dyDescent="0.25">
      <c r="A644" s="3">
        <f>TITRES_STAT!B647</f>
        <v>43720</v>
      </c>
      <c r="B644" s="5">
        <f>TITRES_STAT!C647</f>
        <v>3.7</v>
      </c>
      <c r="C644" s="5">
        <f>TITRES_STAT!D647</f>
        <v>1.9784999999999999</v>
      </c>
      <c r="D644" s="5">
        <f>TITRES_STAT!E647</f>
        <v>4021</v>
      </c>
      <c r="E644" s="2">
        <f t="shared" ref="E644:E707" si="40">IF(B644&gt;B643, E643+D644, IF(B644&lt;B643, E643-D644, E643))</f>
        <v>226738</v>
      </c>
      <c r="F644" s="5" t="str">
        <f t="shared" si="39"/>
        <v>BEARISH</v>
      </c>
      <c r="G644" s="5" t="str">
        <f t="shared" si="38"/>
        <v>NEUTRAL</v>
      </c>
      <c r="H644" s="5" t="str">
        <f t="shared" si="37"/>
        <v>CONFIRMED BEARISH</v>
      </c>
    </row>
    <row r="645" spans="1:8" ht="13.5" x14ac:dyDescent="0.25">
      <c r="A645" s="3">
        <f>TITRES_STAT!B648</f>
        <v>43721</v>
      </c>
      <c r="B645" s="5">
        <f>TITRES_STAT!C648</f>
        <v>3.69</v>
      </c>
      <c r="C645" s="5">
        <f>TITRES_STAT!D648</f>
        <v>1.9731000000000001</v>
      </c>
      <c r="D645" s="5">
        <f>TITRES_STAT!E648</f>
        <v>23809</v>
      </c>
      <c r="E645" s="2">
        <f t="shared" si="40"/>
        <v>202929</v>
      </c>
      <c r="F645" s="5" t="str">
        <f t="shared" si="39"/>
        <v>BEARISH</v>
      </c>
      <c r="G645" s="5" t="str">
        <f t="shared" si="38"/>
        <v>WEAK</v>
      </c>
      <c r="H645" s="5" t="str">
        <f t="shared" si="37"/>
        <v>CONFIRMED BEARISH</v>
      </c>
    </row>
    <row r="646" spans="1:8" ht="13.5" x14ac:dyDescent="0.25">
      <c r="A646" s="3">
        <f>TITRES_STAT!B649</f>
        <v>43724</v>
      </c>
      <c r="B646" s="5">
        <f>TITRES_STAT!C649</f>
        <v>3.7</v>
      </c>
      <c r="C646" s="5">
        <f>TITRES_STAT!D649</f>
        <v>1.9784999999999999</v>
      </c>
      <c r="D646" s="5">
        <f>TITRES_STAT!E649</f>
        <v>285</v>
      </c>
      <c r="E646" s="2">
        <f t="shared" si="40"/>
        <v>203214</v>
      </c>
      <c r="F646" s="5" t="str">
        <f t="shared" si="39"/>
        <v>BEARISH</v>
      </c>
      <c r="G646" s="5" t="str">
        <f t="shared" si="38"/>
        <v>WEAK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43725</v>
      </c>
      <c r="B647" s="5">
        <f>TITRES_STAT!C650</f>
        <v>3.69</v>
      </c>
      <c r="C647" s="5">
        <f>TITRES_STAT!D650</f>
        <v>1.9731000000000001</v>
      </c>
      <c r="D647" s="5">
        <f>TITRES_STAT!E650</f>
        <v>524</v>
      </c>
      <c r="E647" s="2">
        <f t="shared" si="40"/>
        <v>202690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WEAK</v>
      </c>
      <c r="H647" s="5" t="str">
        <f t="shared" si="41"/>
        <v>BEARISH DIVERGENCE</v>
      </c>
    </row>
    <row r="648" spans="1:8" ht="13.5" x14ac:dyDescent="0.25">
      <c r="A648" s="3">
        <f>TITRES_STAT!B651</f>
        <v>43726</v>
      </c>
      <c r="B648" s="5">
        <f>TITRES_STAT!C651</f>
        <v>3.69</v>
      </c>
      <c r="C648" s="5">
        <f>TITRES_STAT!D651</f>
        <v>1.9731000000000001</v>
      </c>
      <c r="D648" s="5">
        <f>TITRES_STAT!E651</f>
        <v>3647</v>
      </c>
      <c r="E648" s="2">
        <f t="shared" si="40"/>
        <v>202690</v>
      </c>
      <c r="F648" s="5" t="str">
        <f t="shared" ref="F648:F711" si="43">IF(E648&gt;E643,"BULLISH",IF(E648&lt;E643,"BEARISH","NEUTRAL"))</f>
        <v>BEARISH</v>
      </c>
      <c r="G648" s="5" t="str">
        <f t="shared" si="42"/>
        <v>WEAK</v>
      </c>
      <c r="H648" s="5" t="str">
        <f t="shared" si="41"/>
        <v>NEUTRAL</v>
      </c>
    </row>
    <row r="649" spans="1:8" ht="13.5" x14ac:dyDescent="0.25">
      <c r="A649" s="3">
        <f>TITRES_STAT!B652</f>
        <v>43727</v>
      </c>
      <c r="B649" s="5">
        <f>TITRES_STAT!C652</f>
        <v>3.69</v>
      </c>
      <c r="C649" s="5">
        <f>TITRES_STAT!D652</f>
        <v>1.9731000000000001</v>
      </c>
      <c r="D649" s="5">
        <f>TITRES_STAT!E652</f>
        <v>569</v>
      </c>
      <c r="E649" s="2">
        <f t="shared" si="40"/>
        <v>202690</v>
      </c>
      <c r="F649" s="5" t="str">
        <f t="shared" si="43"/>
        <v>BEARISH</v>
      </c>
      <c r="G649" s="5" t="str">
        <f t="shared" si="42"/>
        <v>WEAK</v>
      </c>
      <c r="H649" s="5" t="str">
        <f t="shared" si="41"/>
        <v>CONFIRMED BEARISH</v>
      </c>
    </row>
    <row r="650" spans="1:8" ht="13.5" x14ac:dyDescent="0.25">
      <c r="A650" s="3">
        <f>TITRES_STAT!B653</f>
        <v>43728</v>
      </c>
      <c r="B650" s="5">
        <f>TITRES_STAT!C653</f>
        <v>3.69</v>
      </c>
      <c r="C650" s="5">
        <f>TITRES_STAT!D653</f>
        <v>1.9731000000000001</v>
      </c>
      <c r="D650" s="5">
        <f>TITRES_STAT!E653</f>
        <v>11</v>
      </c>
      <c r="E650" s="2">
        <f t="shared" si="40"/>
        <v>202690</v>
      </c>
      <c r="F650" s="5" t="str">
        <f t="shared" si="43"/>
        <v>BEARISH</v>
      </c>
      <c r="G650" s="5" t="str">
        <f t="shared" si="42"/>
        <v>NEUTRAL</v>
      </c>
      <c r="H650" s="5" t="str">
        <f t="shared" si="41"/>
        <v>NEUTRAL</v>
      </c>
    </row>
    <row r="651" spans="1:8" ht="13.5" x14ac:dyDescent="0.25">
      <c r="A651" s="3">
        <f>TITRES_STAT!B654</f>
        <v>43731</v>
      </c>
      <c r="B651" s="5">
        <f>TITRES_STAT!C654</f>
        <v>3.72</v>
      </c>
      <c r="C651" s="5">
        <f>TITRES_STAT!D654</f>
        <v>1.9892000000000001</v>
      </c>
      <c r="D651" s="5">
        <f>TITRES_STAT!E654</f>
        <v>594</v>
      </c>
      <c r="E651" s="2">
        <f t="shared" si="40"/>
        <v>203284</v>
      </c>
      <c r="F651" s="5" t="str">
        <f t="shared" si="43"/>
        <v>BULLISH</v>
      </c>
      <c r="G651" s="5" t="str">
        <f t="shared" si="42"/>
        <v>NEUTRAL</v>
      </c>
      <c r="H651" s="5" t="str">
        <f t="shared" si="41"/>
        <v>CONFIRMED BULLISH</v>
      </c>
    </row>
    <row r="652" spans="1:8" ht="13.5" x14ac:dyDescent="0.25">
      <c r="A652" s="3">
        <f>TITRES_STAT!B655</f>
        <v>43732</v>
      </c>
      <c r="B652" s="5">
        <f>TITRES_STAT!C655</f>
        <v>3.72</v>
      </c>
      <c r="C652" s="5">
        <f>TITRES_STAT!D655</f>
        <v>1.9892000000000001</v>
      </c>
      <c r="D652" s="5">
        <f>TITRES_STAT!E655</f>
        <v>1821</v>
      </c>
      <c r="E652" s="2">
        <f t="shared" si="40"/>
        <v>203284</v>
      </c>
      <c r="F652" s="5" t="str">
        <f t="shared" si="43"/>
        <v>BULLISH</v>
      </c>
      <c r="G652" s="5" t="str">
        <f t="shared" si="42"/>
        <v>NEUTRAL</v>
      </c>
      <c r="H652" s="5" t="str">
        <f t="shared" si="41"/>
        <v>CONFIRMED BULLISH</v>
      </c>
    </row>
    <row r="653" spans="1:8" ht="13.5" x14ac:dyDescent="0.25">
      <c r="A653" s="3">
        <f>TITRES_STAT!B656</f>
        <v>43733</v>
      </c>
      <c r="B653" s="5">
        <f>TITRES_STAT!C656</f>
        <v>3.79</v>
      </c>
      <c r="C653" s="5">
        <f>TITRES_STAT!D656</f>
        <v>2.0266000000000002</v>
      </c>
      <c r="D653" s="5">
        <f>TITRES_STAT!E656</f>
        <v>2106</v>
      </c>
      <c r="E653" s="2">
        <f t="shared" si="40"/>
        <v>205390</v>
      </c>
      <c r="F653" s="5" t="str">
        <f t="shared" si="43"/>
        <v>BULLISH</v>
      </c>
      <c r="G653" s="5" t="str">
        <f t="shared" si="42"/>
        <v>NEUTRAL</v>
      </c>
      <c r="H653" s="5" t="str">
        <f t="shared" si="41"/>
        <v>CONFIRMED BULLISH</v>
      </c>
    </row>
    <row r="654" spans="1:8" ht="13.5" x14ac:dyDescent="0.25">
      <c r="A654" s="3">
        <f>TITRES_STAT!B657</f>
        <v>43734</v>
      </c>
      <c r="B654" s="5">
        <f>TITRES_STAT!C657</f>
        <v>3.79</v>
      </c>
      <c r="C654" s="5">
        <f>TITRES_STAT!D657</f>
        <v>2.0266000000000002</v>
      </c>
      <c r="D654" s="5">
        <f>TITRES_STAT!E657</f>
        <v>3049</v>
      </c>
      <c r="E654" s="2">
        <f t="shared" si="40"/>
        <v>205390</v>
      </c>
      <c r="F654" s="5" t="str">
        <f t="shared" si="43"/>
        <v>BULLISH</v>
      </c>
      <c r="G654" s="5" t="str">
        <f t="shared" si="42"/>
        <v>NEUTRAL</v>
      </c>
      <c r="H654" s="5" t="str">
        <f t="shared" si="41"/>
        <v>CONFIRMED BULLISH</v>
      </c>
    </row>
    <row r="655" spans="1:8" ht="13.5" x14ac:dyDescent="0.25">
      <c r="A655" s="3">
        <f>TITRES_STAT!B658</f>
        <v>43735</v>
      </c>
      <c r="B655" s="5">
        <f>TITRES_STAT!C658</f>
        <v>3.89</v>
      </c>
      <c r="C655" s="5">
        <f>TITRES_STAT!D658</f>
        <v>2.0800999999999998</v>
      </c>
      <c r="D655" s="5">
        <f>TITRES_STAT!E658</f>
        <v>2497</v>
      </c>
      <c r="E655" s="2">
        <f t="shared" si="40"/>
        <v>207887</v>
      </c>
      <c r="F655" s="5" t="str">
        <f t="shared" si="43"/>
        <v>BULLISH</v>
      </c>
      <c r="G655" s="5" t="str">
        <f t="shared" si="42"/>
        <v>STRONG</v>
      </c>
      <c r="H655" s="5" t="str">
        <f t="shared" si="41"/>
        <v>CONFIRMED BULLISH</v>
      </c>
    </row>
    <row r="656" spans="1:8" ht="13.5" x14ac:dyDescent="0.25">
      <c r="A656" s="3">
        <f>TITRES_STAT!B659</f>
        <v>43738</v>
      </c>
      <c r="B656" s="5">
        <f>TITRES_STAT!C659</f>
        <v>3.88</v>
      </c>
      <c r="C656" s="5">
        <f>TITRES_STAT!D659</f>
        <v>2.0747</v>
      </c>
      <c r="D656" s="5">
        <f>TITRES_STAT!E659</f>
        <v>980</v>
      </c>
      <c r="E656" s="2">
        <f t="shared" si="40"/>
        <v>206907</v>
      </c>
      <c r="F656" s="5" t="str">
        <f t="shared" si="43"/>
        <v>BULLISH</v>
      </c>
      <c r="G656" s="5" t="str">
        <f t="shared" si="42"/>
        <v>NEUTRAL</v>
      </c>
      <c r="H656" s="5" t="str">
        <f t="shared" si="41"/>
        <v>CONFIRMED BULLISH</v>
      </c>
    </row>
    <row r="657" spans="1:8" ht="13.5" x14ac:dyDescent="0.25">
      <c r="A657" s="3">
        <f>TITRES_STAT!B660</f>
        <v>43739</v>
      </c>
      <c r="B657" s="5">
        <f>TITRES_STAT!C660</f>
        <v>3.9</v>
      </c>
      <c r="C657" s="5">
        <f>TITRES_STAT!D660</f>
        <v>2.0853999999999999</v>
      </c>
      <c r="D657" s="5">
        <f>TITRES_STAT!E660</f>
        <v>1009</v>
      </c>
      <c r="E657" s="2">
        <f t="shared" si="40"/>
        <v>207916</v>
      </c>
      <c r="F657" s="5" t="str">
        <f t="shared" si="43"/>
        <v>BULLISH</v>
      </c>
      <c r="G657" s="5" t="str">
        <f t="shared" si="42"/>
        <v>STRONG</v>
      </c>
      <c r="H657" s="5" t="str">
        <f t="shared" si="41"/>
        <v>CONFIRMED BULLISH</v>
      </c>
    </row>
    <row r="658" spans="1:8" ht="13.5" x14ac:dyDescent="0.25">
      <c r="A658" s="3">
        <f>TITRES_STAT!B661</f>
        <v>43740</v>
      </c>
      <c r="B658" s="5">
        <f>TITRES_STAT!C661</f>
        <v>3.9</v>
      </c>
      <c r="C658" s="5">
        <f>TITRES_STAT!D661</f>
        <v>2.0853999999999999</v>
      </c>
      <c r="D658" s="5">
        <f>TITRES_STAT!E661</f>
        <v>3380</v>
      </c>
      <c r="E658" s="2">
        <f t="shared" si="40"/>
        <v>207916</v>
      </c>
      <c r="F658" s="5" t="str">
        <f t="shared" si="43"/>
        <v>BULLISH</v>
      </c>
      <c r="G658" s="5" t="str">
        <f t="shared" si="42"/>
        <v>NEUTRAL</v>
      </c>
      <c r="H658" s="5" t="str">
        <f t="shared" si="41"/>
        <v>CONFIRMED BULLISH</v>
      </c>
    </row>
    <row r="659" spans="1:8" ht="13.5" x14ac:dyDescent="0.25">
      <c r="A659" s="3">
        <f>TITRES_STAT!B662</f>
        <v>43741</v>
      </c>
      <c r="B659" s="5">
        <f>TITRES_STAT!C662</f>
        <v>3.9</v>
      </c>
      <c r="C659" s="5">
        <f>TITRES_STAT!D662</f>
        <v>2.0853999999999999</v>
      </c>
      <c r="D659" s="5">
        <f>TITRES_STAT!E662</f>
        <v>983</v>
      </c>
      <c r="E659" s="2">
        <f t="shared" si="40"/>
        <v>207916</v>
      </c>
      <c r="F659" s="5" t="str">
        <f t="shared" si="43"/>
        <v>BULLISH</v>
      </c>
      <c r="G659" s="5" t="str">
        <f t="shared" si="42"/>
        <v>NEUTRAL</v>
      </c>
      <c r="H659" s="5" t="str">
        <f t="shared" si="41"/>
        <v>CONFIRMED BULLISH</v>
      </c>
    </row>
    <row r="660" spans="1:8" ht="13.5" x14ac:dyDescent="0.25">
      <c r="A660" s="3">
        <f>TITRES_STAT!B663</f>
        <v>43742</v>
      </c>
      <c r="B660" s="5">
        <f>TITRES_STAT!C663</f>
        <v>3.89</v>
      </c>
      <c r="C660" s="5">
        <f>TITRES_STAT!D663</f>
        <v>2.0800999999999998</v>
      </c>
      <c r="D660" s="5">
        <f>TITRES_STAT!E663</f>
        <v>1131</v>
      </c>
      <c r="E660" s="2">
        <f t="shared" si="40"/>
        <v>206785</v>
      </c>
      <c r="F660" s="5" t="str">
        <f t="shared" si="43"/>
        <v>BEARISH</v>
      </c>
      <c r="G660" s="5" t="str">
        <f t="shared" si="42"/>
        <v>NEUTRAL</v>
      </c>
      <c r="H660" s="5" t="str">
        <f t="shared" si="41"/>
        <v>NEUTRAL</v>
      </c>
    </row>
    <row r="661" spans="1:8" ht="13.5" x14ac:dyDescent="0.25">
      <c r="A661" s="3">
        <f>TITRES_STAT!B664</f>
        <v>43745</v>
      </c>
      <c r="B661" s="5">
        <f>TITRES_STAT!C664</f>
        <v>3.89</v>
      </c>
      <c r="C661" s="5">
        <f>TITRES_STAT!D664</f>
        <v>2.0800999999999998</v>
      </c>
      <c r="D661" s="5">
        <f>TITRES_STAT!E664</f>
        <v>3117</v>
      </c>
      <c r="E661" s="2">
        <f t="shared" si="40"/>
        <v>206785</v>
      </c>
      <c r="F661" s="5" t="str">
        <f t="shared" si="43"/>
        <v>BEARISH</v>
      </c>
      <c r="G661" s="5" t="str">
        <f t="shared" si="42"/>
        <v>NEUTRAL</v>
      </c>
      <c r="H661" s="5" t="str">
        <f t="shared" si="41"/>
        <v>BEARISH DIVERGENCE</v>
      </c>
    </row>
    <row r="662" spans="1:8" ht="13.5" x14ac:dyDescent="0.25">
      <c r="A662" s="3">
        <f>TITRES_STAT!B665</f>
        <v>43746</v>
      </c>
      <c r="B662" s="5">
        <f>TITRES_STAT!C665</f>
        <v>3.78</v>
      </c>
      <c r="C662" s="5">
        <f>TITRES_STAT!D665</f>
        <v>2.0211999999999999</v>
      </c>
      <c r="D662" s="5">
        <f>TITRES_STAT!E665</f>
        <v>2672</v>
      </c>
      <c r="E662" s="2">
        <f t="shared" si="40"/>
        <v>204113</v>
      </c>
      <c r="F662" s="5" t="str">
        <f t="shared" si="43"/>
        <v>BEARISH</v>
      </c>
      <c r="G662" s="5" t="str">
        <f t="shared" si="42"/>
        <v>NEUTRAL</v>
      </c>
      <c r="H662" s="5" t="str">
        <f t="shared" si="41"/>
        <v>CONFIRMED BEARISH</v>
      </c>
    </row>
    <row r="663" spans="1:8" ht="13.5" x14ac:dyDescent="0.25">
      <c r="A663" s="3">
        <f>TITRES_STAT!B666</f>
        <v>43747</v>
      </c>
      <c r="B663" s="5">
        <f>TITRES_STAT!C666</f>
        <v>3.88</v>
      </c>
      <c r="C663" s="5">
        <f>TITRES_STAT!D666</f>
        <v>2.0747</v>
      </c>
      <c r="D663" s="5">
        <f>TITRES_STAT!E666</f>
        <v>666</v>
      </c>
      <c r="E663" s="2">
        <f t="shared" si="40"/>
        <v>204779</v>
      </c>
      <c r="F663" s="5" t="str">
        <f t="shared" si="43"/>
        <v>BEARISH</v>
      </c>
      <c r="G663" s="5" t="str">
        <f t="shared" si="42"/>
        <v>NEUTRAL</v>
      </c>
      <c r="H663" s="5" t="str">
        <f t="shared" si="41"/>
        <v>CONFIRMED BEARISH</v>
      </c>
    </row>
    <row r="664" spans="1:8" ht="13.5" x14ac:dyDescent="0.25">
      <c r="A664" s="3">
        <f>TITRES_STAT!B667</f>
        <v>43748</v>
      </c>
      <c r="B664" s="5">
        <f>TITRES_STAT!C667</f>
        <v>3.88</v>
      </c>
      <c r="C664" s="5">
        <f>TITRES_STAT!D667</f>
        <v>2.0747</v>
      </c>
      <c r="D664" s="5">
        <f>TITRES_STAT!E667</f>
        <v>611</v>
      </c>
      <c r="E664" s="2">
        <f t="shared" si="40"/>
        <v>204779</v>
      </c>
      <c r="F664" s="5" t="str">
        <f t="shared" si="43"/>
        <v>BEARISH</v>
      </c>
      <c r="G664" s="5" t="str">
        <f t="shared" si="42"/>
        <v>NEUTRAL</v>
      </c>
      <c r="H664" s="5" t="str">
        <f t="shared" si="41"/>
        <v>CONFIRMED BEARISH</v>
      </c>
    </row>
    <row r="665" spans="1:8" ht="13.5" x14ac:dyDescent="0.25">
      <c r="A665" s="3">
        <f>TITRES_STAT!B668</f>
        <v>43749</v>
      </c>
      <c r="B665" s="5">
        <f>TITRES_STAT!C668</f>
        <v>3.99</v>
      </c>
      <c r="C665" s="5">
        <f>TITRES_STAT!D668</f>
        <v>2.1335000000000002</v>
      </c>
      <c r="D665" s="5">
        <f>TITRES_STAT!E668</f>
        <v>9546</v>
      </c>
      <c r="E665" s="2">
        <f t="shared" si="40"/>
        <v>214325</v>
      </c>
      <c r="F665" s="5" t="str">
        <f t="shared" si="43"/>
        <v>BULLISH</v>
      </c>
      <c r="G665" s="5" t="str">
        <f t="shared" si="42"/>
        <v>STRONG</v>
      </c>
      <c r="H665" s="5" t="str">
        <f t="shared" si="41"/>
        <v>CONFIRMED BULLISH</v>
      </c>
    </row>
    <row r="666" spans="1:8" ht="13.5" x14ac:dyDescent="0.25">
      <c r="A666" s="3">
        <f>TITRES_STAT!B669</f>
        <v>43752</v>
      </c>
      <c r="B666" s="5">
        <f>TITRES_STAT!C669</f>
        <v>4.0999999999999996</v>
      </c>
      <c r="C666" s="5">
        <f>TITRES_STAT!D669</f>
        <v>2.1922999999999999</v>
      </c>
      <c r="D666" s="5">
        <f>TITRES_STAT!E669</f>
        <v>5</v>
      </c>
      <c r="E666" s="2">
        <f t="shared" si="40"/>
        <v>214330</v>
      </c>
      <c r="F666" s="5" t="str">
        <f t="shared" si="43"/>
        <v>BULLISH</v>
      </c>
      <c r="G666" s="5" t="str">
        <f t="shared" si="42"/>
        <v>STRONG</v>
      </c>
      <c r="H666" s="5" t="str">
        <f t="shared" si="41"/>
        <v>CONFIRMED BULLISH</v>
      </c>
    </row>
    <row r="667" spans="1:8" ht="13.5" x14ac:dyDescent="0.25">
      <c r="A667" s="3">
        <f>TITRES_STAT!B670</f>
        <v>43754</v>
      </c>
      <c r="B667" s="5">
        <f>TITRES_STAT!C670</f>
        <v>3.98</v>
      </c>
      <c r="C667" s="5">
        <f>TITRES_STAT!D670</f>
        <v>2.1282000000000001</v>
      </c>
      <c r="D667" s="5">
        <f>TITRES_STAT!E670</f>
        <v>13</v>
      </c>
      <c r="E667" s="2">
        <f t="shared" si="40"/>
        <v>214317</v>
      </c>
      <c r="F667" s="5" t="str">
        <f t="shared" si="43"/>
        <v>BULLISH</v>
      </c>
      <c r="G667" s="5" t="str">
        <f t="shared" si="42"/>
        <v>STRONG</v>
      </c>
      <c r="H667" s="5" t="str">
        <f t="shared" si="41"/>
        <v>CONFIRMED BULLISH</v>
      </c>
    </row>
    <row r="668" spans="1:8" ht="13.5" x14ac:dyDescent="0.25">
      <c r="A668" s="3">
        <f>TITRES_STAT!B671</f>
        <v>43755</v>
      </c>
      <c r="B668" s="5">
        <f>TITRES_STAT!C671</f>
        <v>3.87</v>
      </c>
      <c r="C668" s="5">
        <f>TITRES_STAT!D671</f>
        <v>2.0693999999999999</v>
      </c>
      <c r="D668" s="5">
        <f>TITRES_STAT!E671</f>
        <v>526</v>
      </c>
      <c r="E668" s="2">
        <f t="shared" si="40"/>
        <v>213791</v>
      </c>
      <c r="F668" s="5" t="str">
        <f t="shared" si="43"/>
        <v>BULLISH</v>
      </c>
      <c r="G668" s="5" t="str">
        <f t="shared" si="42"/>
        <v>STRONG</v>
      </c>
      <c r="H668" s="5" t="str">
        <f t="shared" si="41"/>
        <v>BULLISH DIVERGENCE</v>
      </c>
    </row>
    <row r="669" spans="1:8" ht="13.5" x14ac:dyDescent="0.25">
      <c r="A669" s="3">
        <f>TITRES_STAT!B672</f>
        <v>43756</v>
      </c>
      <c r="B669" s="5">
        <f>TITRES_STAT!C672</f>
        <v>3.97</v>
      </c>
      <c r="C669" s="5">
        <f>TITRES_STAT!D672</f>
        <v>2.1227999999999998</v>
      </c>
      <c r="D669" s="5">
        <f>TITRES_STAT!E672</f>
        <v>10487</v>
      </c>
      <c r="E669" s="2">
        <f t="shared" si="40"/>
        <v>224278</v>
      </c>
      <c r="F669" s="5" t="str">
        <f t="shared" si="43"/>
        <v>BULLISH</v>
      </c>
      <c r="G669" s="5" t="str">
        <f t="shared" si="42"/>
        <v>STRONG</v>
      </c>
      <c r="H669" s="5" t="str">
        <f t="shared" si="41"/>
        <v>CONFIRMED BULLISH</v>
      </c>
    </row>
    <row r="670" spans="1:8" ht="13.5" x14ac:dyDescent="0.25">
      <c r="A670" s="3">
        <f>TITRES_STAT!B673</f>
        <v>43759</v>
      </c>
      <c r="B670" s="5">
        <f>TITRES_STAT!C673</f>
        <v>3.95</v>
      </c>
      <c r="C670" s="5">
        <f>TITRES_STAT!D673</f>
        <v>2.1120999999999999</v>
      </c>
      <c r="D670" s="5">
        <f>TITRES_STAT!E673</f>
        <v>1974</v>
      </c>
      <c r="E670" s="2">
        <f t="shared" si="40"/>
        <v>222304</v>
      </c>
      <c r="F670" s="5" t="str">
        <f t="shared" si="43"/>
        <v>BULLISH</v>
      </c>
      <c r="G670" s="5" t="str">
        <f t="shared" si="42"/>
        <v>STRONG</v>
      </c>
      <c r="H670" s="5" t="str">
        <f t="shared" si="41"/>
        <v>BULLISH DIVERGENCE</v>
      </c>
    </row>
    <row r="671" spans="1:8" ht="13.5" x14ac:dyDescent="0.25">
      <c r="A671" s="3">
        <f>TITRES_STAT!B674</f>
        <v>43760</v>
      </c>
      <c r="B671" s="5">
        <f>TITRES_STAT!C674</f>
        <v>3.86</v>
      </c>
      <c r="C671" s="5">
        <f>TITRES_STAT!D674</f>
        <v>2.0640000000000001</v>
      </c>
      <c r="D671" s="5">
        <f>TITRES_STAT!E674</f>
        <v>2843</v>
      </c>
      <c r="E671" s="2">
        <f t="shared" si="40"/>
        <v>219461</v>
      </c>
      <c r="F671" s="5" t="str">
        <f t="shared" si="43"/>
        <v>BULLISH</v>
      </c>
      <c r="G671" s="5" t="str">
        <f t="shared" si="42"/>
        <v>STRONG</v>
      </c>
      <c r="H671" s="5" t="str">
        <f t="shared" si="41"/>
        <v>BULLISH DIVERGENCE</v>
      </c>
    </row>
    <row r="672" spans="1:8" ht="13.5" x14ac:dyDescent="0.25">
      <c r="A672" s="3">
        <f>TITRES_STAT!B675</f>
        <v>43761</v>
      </c>
      <c r="B672" s="5">
        <f>TITRES_STAT!C675</f>
        <v>3.89</v>
      </c>
      <c r="C672" s="5">
        <f>TITRES_STAT!D675</f>
        <v>2.0800999999999998</v>
      </c>
      <c r="D672" s="5">
        <f>TITRES_STAT!E675</f>
        <v>303</v>
      </c>
      <c r="E672" s="2">
        <f t="shared" si="40"/>
        <v>219764</v>
      </c>
      <c r="F672" s="5" t="str">
        <f t="shared" si="43"/>
        <v>BULLISH</v>
      </c>
      <c r="G672" s="5" t="str">
        <f t="shared" si="42"/>
        <v>STRONG</v>
      </c>
      <c r="H672" s="5" t="str">
        <f t="shared" si="41"/>
        <v>BULLISH DIVERGENCE</v>
      </c>
    </row>
    <row r="673" spans="1:8" ht="13.5" x14ac:dyDescent="0.25">
      <c r="A673" s="3">
        <f>TITRES_STAT!B676</f>
        <v>43762</v>
      </c>
      <c r="B673" s="5">
        <f>TITRES_STAT!C676</f>
        <v>3.95</v>
      </c>
      <c r="C673" s="5">
        <f>TITRES_STAT!D676</f>
        <v>2.1120999999999999</v>
      </c>
      <c r="D673" s="5">
        <f>TITRES_STAT!E676</f>
        <v>1001</v>
      </c>
      <c r="E673" s="2">
        <f t="shared" si="40"/>
        <v>220765</v>
      </c>
      <c r="F673" s="5" t="str">
        <f t="shared" si="43"/>
        <v>BULLISH</v>
      </c>
      <c r="G673" s="5" t="str">
        <f t="shared" si="42"/>
        <v>STRONG</v>
      </c>
      <c r="H673" s="5" t="str">
        <f t="shared" si="41"/>
        <v>CONFIRMED BULLISH</v>
      </c>
    </row>
    <row r="674" spans="1:8" ht="13.5" x14ac:dyDescent="0.25">
      <c r="A674" s="3">
        <f>TITRES_STAT!B677</f>
        <v>43763</v>
      </c>
      <c r="B674" s="5">
        <f>TITRES_STAT!C677</f>
        <v>3.92</v>
      </c>
      <c r="C674" s="5">
        <f>TITRES_STAT!D677</f>
        <v>2.0960999999999999</v>
      </c>
      <c r="D674" s="5">
        <f>TITRES_STAT!E677</f>
        <v>6251</v>
      </c>
      <c r="E674" s="2">
        <f t="shared" si="40"/>
        <v>214514</v>
      </c>
      <c r="F674" s="5" t="str">
        <f t="shared" si="43"/>
        <v>BEARISH</v>
      </c>
      <c r="G674" s="5" t="str">
        <f t="shared" si="42"/>
        <v>WEAK</v>
      </c>
      <c r="H674" s="5" t="str">
        <f t="shared" si="41"/>
        <v>CONFIRMED BEARISH</v>
      </c>
    </row>
    <row r="675" spans="1:8" ht="13.5" x14ac:dyDescent="0.25">
      <c r="A675" s="3">
        <f>TITRES_STAT!B678</f>
        <v>43766</v>
      </c>
      <c r="B675" s="5">
        <f>TITRES_STAT!C678</f>
        <v>3.84</v>
      </c>
      <c r="C675" s="5">
        <f>TITRES_STAT!D678</f>
        <v>2.0533000000000001</v>
      </c>
      <c r="D675" s="5">
        <f>TITRES_STAT!E678</f>
        <v>677</v>
      </c>
      <c r="E675" s="2">
        <f t="shared" si="40"/>
        <v>213837</v>
      </c>
      <c r="F675" s="5" t="str">
        <f t="shared" si="43"/>
        <v>BEARISH</v>
      </c>
      <c r="G675" s="5" t="str">
        <f t="shared" si="42"/>
        <v>WEAK</v>
      </c>
      <c r="H675" s="5" t="str">
        <f t="shared" si="41"/>
        <v>CONFIRMED BEARISH</v>
      </c>
    </row>
    <row r="676" spans="1:8" ht="13.5" x14ac:dyDescent="0.25">
      <c r="A676" s="3">
        <f>TITRES_STAT!B679</f>
        <v>43767</v>
      </c>
      <c r="B676" s="5">
        <f>TITRES_STAT!C679</f>
        <v>3.93</v>
      </c>
      <c r="C676" s="5">
        <f>TITRES_STAT!D679</f>
        <v>2.1013999999999999</v>
      </c>
      <c r="D676" s="5">
        <f>TITRES_STAT!E679</f>
        <v>1</v>
      </c>
      <c r="E676" s="2">
        <f t="shared" si="40"/>
        <v>213838</v>
      </c>
      <c r="F676" s="5" t="str">
        <f t="shared" si="43"/>
        <v>BEARISH</v>
      </c>
      <c r="G676" s="5" t="str">
        <f t="shared" si="42"/>
        <v>WEAK</v>
      </c>
      <c r="H676" s="5" t="str">
        <f t="shared" si="41"/>
        <v>BEARISH DIVERGENCE</v>
      </c>
    </row>
    <row r="677" spans="1:8" ht="13.5" x14ac:dyDescent="0.25">
      <c r="A677" s="3">
        <f>TITRES_STAT!B680</f>
        <v>43768</v>
      </c>
      <c r="B677" s="5">
        <f>TITRES_STAT!C680</f>
        <v>3.85</v>
      </c>
      <c r="C677" s="5">
        <f>TITRES_STAT!D680</f>
        <v>2.0587</v>
      </c>
      <c r="D677" s="5">
        <f>TITRES_STAT!E680</f>
        <v>799</v>
      </c>
      <c r="E677" s="2">
        <f t="shared" si="40"/>
        <v>213039</v>
      </c>
      <c r="F677" s="5" t="str">
        <f t="shared" si="43"/>
        <v>BEARISH</v>
      </c>
      <c r="G677" s="5" t="str">
        <f t="shared" si="42"/>
        <v>WEAK</v>
      </c>
      <c r="H677" s="5" t="str">
        <f t="shared" si="41"/>
        <v>CONFIRMED BEARISH</v>
      </c>
    </row>
    <row r="678" spans="1:8" ht="13.5" x14ac:dyDescent="0.25">
      <c r="A678" s="3">
        <f>TITRES_STAT!B681</f>
        <v>43769</v>
      </c>
      <c r="B678" s="5">
        <f>TITRES_STAT!C681</f>
        <v>3.84</v>
      </c>
      <c r="C678" s="5">
        <f>TITRES_STAT!D681</f>
        <v>2.0533000000000001</v>
      </c>
      <c r="D678" s="5">
        <f>TITRES_STAT!E681</f>
        <v>765</v>
      </c>
      <c r="E678" s="2">
        <f t="shared" si="40"/>
        <v>212274</v>
      </c>
      <c r="F678" s="5" t="str">
        <f t="shared" si="43"/>
        <v>BEARISH</v>
      </c>
      <c r="G678" s="5" t="str">
        <f t="shared" si="42"/>
        <v>WEAK</v>
      </c>
      <c r="H678" s="5" t="str">
        <f t="shared" si="41"/>
        <v>CONFIRMED BEARISH</v>
      </c>
    </row>
    <row r="679" spans="1:8" ht="13.5" x14ac:dyDescent="0.25">
      <c r="A679" s="3">
        <f>TITRES_STAT!B682</f>
        <v>43770</v>
      </c>
      <c r="B679" s="5">
        <f>TITRES_STAT!C682</f>
        <v>3.83</v>
      </c>
      <c r="C679" s="5">
        <f>TITRES_STAT!D682</f>
        <v>2.048</v>
      </c>
      <c r="D679" s="5">
        <f>TITRES_STAT!E682</f>
        <v>1999</v>
      </c>
      <c r="E679" s="2">
        <f t="shared" si="40"/>
        <v>210275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CONFIRMED BEARISH</v>
      </c>
    </row>
    <row r="680" spans="1:8" ht="13.5" x14ac:dyDescent="0.25">
      <c r="A680" s="3">
        <f>TITRES_STAT!B683</f>
        <v>43773</v>
      </c>
      <c r="B680" s="5">
        <f>TITRES_STAT!C683</f>
        <v>3.83</v>
      </c>
      <c r="C680" s="5">
        <f>TITRES_STAT!D683</f>
        <v>2.048</v>
      </c>
      <c r="D680" s="5">
        <f>TITRES_STAT!E683</f>
        <v>4</v>
      </c>
      <c r="E680" s="2">
        <f t="shared" si="40"/>
        <v>210275</v>
      </c>
      <c r="F680" s="5" t="str">
        <f t="shared" si="43"/>
        <v>BEARISH</v>
      </c>
      <c r="G680" s="5" t="str">
        <f t="shared" si="42"/>
        <v>NEUTRAL</v>
      </c>
      <c r="H680" s="5" t="str">
        <f t="shared" si="41"/>
        <v>CONFIRMED BEARISH</v>
      </c>
    </row>
    <row r="681" spans="1:8" ht="13.5" x14ac:dyDescent="0.25">
      <c r="A681" s="3">
        <f>TITRES_STAT!B684</f>
        <v>43774</v>
      </c>
      <c r="B681" s="5">
        <f>TITRES_STAT!C684</f>
        <v>3.88</v>
      </c>
      <c r="C681" s="5">
        <f>TITRES_STAT!D684</f>
        <v>2.0747</v>
      </c>
      <c r="D681" s="5">
        <f>TITRES_STAT!E684</f>
        <v>12980</v>
      </c>
      <c r="E681" s="2">
        <f t="shared" si="40"/>
        <v>223255</v>
      </c>
      <c r="F681" s="5" t="str">
        <f t="shared" si="43"/>
        <v>BULLISH</v>
      </c>
      <c r="G681" s="5" t="str">
        <f t="shared" si="42"/>
        <v>STRONG</v>
      </c>
      <c r="H681" s="5" t="str">
        <f t="shared" si="41"/>
        <v>BULLISH DIVERGENCE</v>
      </c>
    </row>
    <row r="682" spans="1:8" ht="13.5" x14ac:dyDescent="0.25">
      <c r="A682" s="3">
        <f>TITRES_STAT!B685</f>
        <v>43775</v>
      </c>
      <c r="B682" s="5">
        <f>TITRES_STAT!C685</f>
        <v>3.79</v>
      </c>
      <c r="C682" s="5">
        <f>TITRES_STAT!D685</f>
        <v>2.0266000000000002</v>
      </c>
      <c r="D682" s="5">
        <f>TITRES_STAT!E685</f>
        <v>501</v>
      </c>
      <c r="E682" s="2">
        <f t="shared" si="40"/>
        <v>222754</v>
      </c>
      <c r="F682" s="5" t="str">
        <f t="shared" si="43"/>
        <v>BULLISH</v>
      </c>
      <c r="G682" s="5" t="str">
        <f t="shared" si="42"/>
        <v>STRONG</v>
      </c>
      <c r="H682" s="5" t="str">
        <f t="shared" si="41"/>
        <v>BULLISH DIVERGENCE</v>
      </c>
    </row>
    <row r="683" spans="1:8" ht="13.5" x14ac:dyDescent="0.25">
      <c r="A683" s="3">
        <f>TITRES_STAT!B686</f>
        <v>43776</v>
      </c>
      <c r="B683" s="5">
        <f>TITRES_STAT!C686</f>
        <v>3.79</v>
      </c>
      <c r="C683" s="5">
        <f>TITRES_STAT!D686</f>
        <v>2.0266000000000002</v>
      </c>
      <c r="D683" s="5">
        <f>TITRES_STAT!E686</f>
        <v>25</v>
      </c>
      <c r="E683" s="2">
        <f t="shared" si="40"/>
        <v>222754</v>
      </c>
      <c r="F683" s="5" t="str">
        <f t="shared" si="43"/>
        <v>BULLISH</v>
      </c>
      <c r="G683" s="5" t="str">
        <f t="shared" si="42"/>
        <v>STRONG</v>
      </c>
      <c r="H683" s="5" t="str">
        <f t="shared" si="41"/>
        <v>BULLISH DIVERGENCE</v>
      </c>
    </row>
    <row r="684" spans="1:8" ht="13.5" x14ac:dyDescent="0.25">
      <c r="A684" s="3">
        <f>TITRES_STAT!B687</f>
        <v>43777</v>
      </c>
      <c r="B684" s="5">
        <f>TITRES_STAT!C687</f>
        <v>3.76</v>
      </c>
      <c r="C684" s="5">
        <f>TITRES_STAT!D687</f>
        <v>2.0105</v>
      </c>
      <c r="D684" s="5">
        <f>TITRES_STAT!E687</f>
        <v>505</v>
      </c>
      <c r="E684" s="2">
        <f t="shared" si="40"/>
        <v>222249</v>
      </c>
      <c r="F684" s="5" t="str">
        <f t="shared" si="43"/>
        <v>BULLISH</v>
      </c>
      <c r="G684" s="5" t="str">
        <f t="shared" si="42"/>
        <v>STRONG</v>
      </c>
      <c r="H684" s="5" t="str">
        <f t="shared" si="41"/>
        <v>BULLISH DIVERGENCE</v>
      </c>
    </row>
    <row r="685" spans="1:8" ht="13.5" x14ac:dyDescent="0.25">
      <c r="A685" s="3">
        <f>TITRES_STAT!B688</f>
        <v>43780</v>
      </c>
      <c r="B685" s="5">
        <f>TITRES_STAT!C688</f>
        <v>3.9</v>
      </c>
      <c r="C685" s="5">
        <f>TITRES_STAT!D688</f>
        <v>2.0853999999999999</v>
      </c>
      <c r="D685" s="5">
        <f>TITRES_STAT!E688</f>
        <v>377</v>
      </c>
      <c r="E685" s="2">
        <f t="shared" si="40"/>
        <v>222626</v>
      </c>
      <c r="F685" s="5" t="str">
        <f t="shared" si="43"/>
        <v>BULLISH</v>
      </c>
      <c r="G685" s="5" t="str">
        <f t="shared" si="42"/>
        <v>STRONG</v>
      </c>
      <c r="H685" s="5" t="str">
        <f t="shared" si="41"/>
        <v>CONFIRMED BULLISH</v>
      </c>
    </row>
    <row r="686" spans="1:8" ht="13.5" x14ac:dyDescent="0.25">
      <c r="A686" s="3">
        <f>TITRES_STAT!B689</f>
        <v>43781</v>
      </c>
      <c r="B686" s="5">
        <f>TITRES_STAT!C689</f>
        <v>3.9</v>
      </c>
      <c r="C686" s="5">
        <f>TITRES_STAT!D689</f>
        <v>2.0853999999999999</v>
      </c>
      <c r="D686" s="5">
        <f>TITRES_STAT!E689</f>
        <v>1</v>
      </c>
      <c r="E686" s="2">
        <f t="shared" si="40"/>
        <v>222626</v>
      </c>
      <c r="F686" s="5" t="str">
        <f t="shared" si="43"/>
        <v>BEARISH</v>
      </c>
      <c r="G686" s="5" t="str">
        <f t="shared" si="42"/>
        <v>NEUTRAL</v>
      </c>
      <c r="H686" s="5" t="str">
        <f t="shared" si="41"/>
        <v>BEARISH DIVERGENCE</v>
      </c>
    </row>
    <row r="687" spans="1:8" ht="13.5" x14ac:dyDescent="0.25">
      <c r="A687" s="3">
        <f>TITRES_STAT!B690</f>
        <v>43782</v>
      </c>
      <c r="B687" s="5">
        <f>TITRES_STAT!C690</f>
        <v>3.85</v>
      </c>
      <c r="C687" s="5">
        <f>TITRES_STAT!D690</f>
        <v>2.0587</v>
      </c>
      <c r="D687" s="5">
        <f>TITRES_STAT!E690</f>
        <v>316</v>
      </c>
      <c r="E687" s="2">
        <f t="shared" si="40"/>
        <v>222310</v>
      </c>
      <c r="F687" s="5" t="str">
        <f t="shared" si="43"/>
        <v>BEARISH</v>
      </c>
      <c r="G687" s="5" t="str">
        <f t="shared" si="42"/>
        <v>NEUTRAL</v>
      </c>
      <c r="H687" s="5" t="str">
        <f t="shared" si="41"/>
        <v>BEARISH DIVERGENCE</v>
      </c>
    </row>
    <row r="688" spans="1:8" ht="13.5" x14ac:dyDescent="0.25">
      <c r="A688" s="3">
        <f>TITRES_STAT!B691</f>
        <v>43783</v>
      </c>
      <c r="B688" s="5">
        <f>TITRES_STAT!C691</f>
        <v>3.84</v>
      </c>
      <c r="C688" s="5">
        <f>TITRES_STAT!D691</f>
        <v>2.0533000000000001</v>
      </c>
      <c r="D688" s="5">
        <f>TITRES_STAT!E691</f>
        <v>204</v>
      </c>
      <c r="E688" s="2">
        <f t="shared" si="40"/>
        <v>222106</v>
      </c>
      <c r="F688" s="5" t="str">
        <f t="shared" si="43"/>
        <v>BEARISH</v>
      </c>
      <c r="G688" s="5" t="str">
        <f t="shared" si="42"/>
        <v>NEUTRAL</v>
      </c>
      <c r="H688" s="5" t="str">
        <f t="shared" si="41"/>
        <v>BEARISH DIVERGENCE</v>
      </c>
    </row>
    <row r="689" spans="1:8" ht="13.5" x14ac:dyDescent="0.25">
      <c r="A689" s="3">
        <f>TITRES_STAT!B692</f>
        <v>43784</v>
      </c>
      <c r="B689" s="5">
        <f>TITRES_STAT!C692</f>
        <v>3.85</v>
      </c>
      <c r="C689" s="5">
        <f>TITRES_STAT!D692</f>
        <v>2.0587</v>
      </c>
      <c r="D689" s="5">
        <f>TITRES_STAT!E692</f>
        <v>101</v>
      </c>
      <c r="E689" s="2">
        <f t="shared" si="40"/>
        <v>222207</v>
      </c>
      <c r="F689" s="5" t="str">
        <f t="shared" si="43"/>
        <v>BEARISH</v>
      </c>
      <c r="G689" s="5" t="str">
        <f t="shared" si="42"/>
        <v>NEUTRAL</v>
      </c>
      <c r="H689" s="5" t="str">
        <f t="shared" si="41"/>
        <v>BEARISH DIVERGENCE</v>
      </c>
    </row>
    <row r="690" spans="1:8" ht="13.5" x14ac:dyDescent="0.25">
      <c r="A690" s="3">
        <f>TITRES_STAT!B693</f>
        <v>43787</v>
      </c>
      <c r="B690" s="5">
        <f>TITRES_STAT!C693</f>
        <v>3.83</v>
      </c>
      <c r="C690" s="5">
        <f>TITRES_STAT!D693</f>
        <v>2.048</v>
      </c>
      <c r="D690" s="5">
        <f>TITRES_STAT!E693</f>
        <v>628</v>
      </c>
      <c r="E690" s="2">
        <f t="shared" si="40"/>
        <v>221579</v>
      </c>
      <c r="F690" s="5" t="str">
        <f t="shared" si="43"/>
        <v>BEARISH</v>
      </c>
      <c r="G690" s="5" t="str">
        <f t="shared" si="42"/>
        <v>NEUTRAL</v>
      </c>
      <c r="H690" s="5" t="str">
        <f t="shared" si="41"/>
        <v>CONFIRMED BEARISH</v>
      </c>
    </row>
    <row r="691" spans="1:8" ht="13.5" x14ac:dyDescent="0.25">
      <c r="A691" s="3">
        <f>TITRES_STAT!B694</f>
        <v>43788</v>
      </c>
      <c r="B691" s="5">
        <f>TITRES_STAT!C694</f>
        <v>3.86</v>
      </c>
      <c r="C691" s="5">
        <f>TITRES_STAT!D694</f>
        <v>2.0640000000000001</v>
      </c>
      <c r="D691" s="5">
        <f>TITRES_STAT!E694</f>
        <v>540</v>
      </c>
      <c r="E691" s="2">
        <f t="shared" si="40"/>
        <v>222119</v>
      </c>
      <c r="F691" s="5" t="str">
        <f t="shared" si="43"/>
        <v>BEARISH</v>
      </c>
      <c r="G691" s="5" t="str">
        <f t="shared" si="42"/>
        <v>NEUTRAL</v>
      </c>
      <c r="H691" s="5" t="str">
        <f t="shared" si="41"/>
        <v>CONFIRMED BEARISH</v>
      </c>
    </row>
    <row r="692" spans="1:8" ht="13.5" x14ac:dyDescent="0.25">
      <c r="A692" s="3">
        <f>TITRES_STAT!B695</f>
        <v>43789</v>
      </c>
      <c r="B692" s="5">
        <f>TITRES_STAT!C695</f>
        <v>3.88</v>
      </c>
      <c r="C692" s="5">
        <f>TITRES_STAT!D695</f>
        <v>2.0747</v>
      </c>
      <c r="D692" s="5">
        <f>TITRES_STAT!E695</f>
        <v>3917</v>
      </c>
      <c r="E692" s="2">
        <f t="shared" si="40"/>
        <v>226036</v>
      </c>
      <c r="F692" s="5" t="str">
        <f t="shared" si="43"/>
        <v>BULLISH</v>
      </c>
      <c r="G692" s="5" t="str">
        <f t="shared" si="42"/>
        <v>NEUTRAL</v>
      </c>
      <c r="H692" s="5" t="str">
        <f t="shared" si="41"/>
        <v>CONFIRMED BULLISH</v>
      </c>
    </row>
    <row r="693" spans="1:8" ht="13.5" x14ac:dyDescent="0.25">
      <c r="A693" s="3">
        <f>TITRES_STAT!B696</f>
        <v>43790</v>
      </c>
      <c r="B693" s="5">
        <f>TITRES_STAT!C696</f>
        <v>3.85</v>
      </c>
      <c r="C693" s="5">
        <f>TITRES_STAT!D696</f>
        <v>2.0587</v>
      </c>
      <c r="D693" s="5">
        <f>TITRES_STAT!E696</f>
        <v>1003</v>
      </c>
      <c r="E693" s="2">
        <f t="shared" si="40"/>
        <v>225033</v>
      </c>
      <c r="F693" s="5" t="str">
        <f t="shared" si="43"/>
        <v>BULLISH</v>
      </c>
      <c r="G693" s="5" t="str">
        <f t="shared" si="42"/>
        <v>NEUTRAL</v>
      </c>
      <c r="H693" s="5" t="str">
        <f t="shared" si="41"/>
        <v>CONFIRMED BULLISH</v>
      </c>
    </row>
    <row r="694" spans="1:8" ht="13.5" x14ac:dyDescent="0.25">
      <c r="A694" s="3">
        <f>TITRES_STAT!B697</f>
        <v>43791</v>
      </c>
      <c r="B694" s="5">
        <f>TITRES_STAT!C697</f>
        <v>3.85</v>
      </c>
      <c r="C694" s="5">
        <f>TITRES_STAT!D697</f>
        <v>2.0587</v>
      </c>
      <c r="D694" s="5">
        <f>TITRES_STAT!E697</f>
        <v>1001</v>
      </c>
      <c r="E694" s="2">
        <f t="shared" si="40"/>
        <v>225033</v>
      </c>
      <c r="F694" s="5" t="str">
        <f t="shared" si="43"/>
        <v>BULLISH</v>
      </c>
      <c r="G694" s="5" t="str">
        <f t="shared" si="42"/>
        <v>NEUTRAL</v>
      </c>
      <c r="H694" s="5" t="str">
        <f t="shared" si="41"/>
        <v>NEUTRAL</v>
      </c>
    </row>
    <row r="695" spans="1:8" ht="13.5" x14ac:dyDescent="0.25">
      <c r="A695" s="3">
        <f>TITRES_STAT!B698</f>
        <v>43794</v>
      </c>
      <c r="B695" s="5">
        <f>TITRES_STAT!C698</f>
        <v>3.83</v>
      </c>
      <c r="C695" s="5">
        <f>TITRES_STAT!D698</f>
        <v>2.048</v>
      </c>
      <c r="D695" s="5">
        <f>TITRES_STAT!E698</f>
        <v>497</v>
      </c>
      <c r="E695" s="2">
        <f t="shared" si="40"/>
        <v>224536</v>
      </c>
      <c r="F695" s="5" t="str">
        <f t="shared" si="43"/>
        <v>BULLISH</v>
      </c>
      <c r="G695" s="5" t="str">
        <f t="shared" si="42"/>
        <v>NEUTRAL</v>
      </c>
      <c r="H695" s="5" t="str">
        <f t="shared" si="41"/>
        <v>NEUTRAL</v>
      </c>
    </row>
    <row r="696" spans="1:8" ht="13.5" x14ac:dyDescent="0.25">
      <c r="A696" s="3">
        <f>TITRES_STAT!B699</f>
        <v>43795</v>
      </c>
      <c r="B696" s="5">
        <f>TITRES_STAT!C699</f>
        <v>3.83</v>
      </c>
      <c r="C696" s="5">
        <f>TITRES_STAT!D699</f>
        <v>2.048</v>
      </c>
      <c r="D696" s="5">
        <f>TITRES_STAT!E699</f>
        <v>2503</v>
      </c>
      <c r="E696" s="2">
        <f t="shared" si="40"/>
        <v>224536</v>
      </c>
      <c r="F696" s="5" t="str">
        <f t="shared" si="43"/>
        <v>BULLISH</v>
      </c>
      <c r="G696" s="5" t="str">
        <f t="shared" si="42"/>
        <v>NEUTRAL</v>
      </c>
      <c r="H696" s="5" t="str">
        <f t="shared" si="41"/>
        <v>BULLISH DIVERGENCE</v>
      </c>
    </row>
    <row r="697" spans="1:8" ht="13.5" x14ac:dyDescent="0.25">
      <c r="A697" s="3">
        <f>TITRES_STAT!B700</f>
        <v>43796</v>
      </c>
      <c r="B697" s="5">
        <f>TITRES_STAT!C700</f>
        <v>3.83</v>
      </c>
      <c r="C697" s="5">
        <f>TITRES_STAT!D700</f>
        <v>2.048</v>
      </c>
      <c r="D697" s="5">
        <f>TITRES_STAT!E700</f>
        <v>504</v>
      </c>
      <c r="E697" s="2">
        <f t="shared" si="40"/>
        <v>224536</v>
      </c>
      <c r="F697" s="5" t="str">
        <f t="shared" si="43"/>
        <v>BEARISH</v>
      </c>
      <c r="G697" s="5" t="str">
        <f t="shared" si="42"/>
        <v>NEUTRAL</v>
      </c>
      <c r="H697" s="5" t="str">
        <f t="shared" si="41"/>
        <v>CONFIRMED BEARISH</v>
      </c>
    </row>
    <row r="698" spans="1:8" ht="13.5" x14ac:dyDescent="0.25">
      <c r="A698" s="3">
        <f>TITRES_STAT!B701</f>
        <v>43797</v>
      </c>
      <c r="B698" s="5">
        <f>TITRES_STAT!C701</f>
        <v>3.84</v>
      </c>
      <c r="C698" s="5">
        <f>TITRES_STAT!D701</f>
        <v>2.0533000000000001</v>
      </c>
      <c r="D698" s="5">
        <f>TITRES_STAT!E701</f>
        <v>1</v>
      </c>
      <c r="E698" s="2">
        <f t="shared" si="40"/>
        <v>224537</v>
      </c>
      <c r="F698" s="5" t="str">
        <f t="shared" si="43"/>
        <v>BEARISH</v>
      </c>
      <c r="G698" s="5" t="str">
        <f t="shared" si="42"/>
        <v>NEUTRAL</v>
      </c>
      <c r="H698" s="5" t="str">
        <f t="shared" si="41"/>
        <v>CONFIRMED BEARISH</v>
      </c>
    </row>
    <row r="699" spans="1:8" ht="13.5" x14ac:dyDescent="0.25">
      <c r="A699" s="3">
        <f>TITRES_STAT!B702</f>
        <v>43798</v>
      </c>
      <c r="B699" s="5">
        <f>TITRES_STAT!C702</f>
        <v>3.83</v>
      </c>
      <c r="C699" s="5">
        <f>TITRES_STAT!D702</f>
        <v>2.048</v>
      </c>
      <c r="D699" s="5">
        <f>TITRES_STAT!E702</f>
        <v>890</v>
      </c>
      <c r="E699" s="2">
        <f t="shared" si="40"/>
        <v>223647</v>
      </c>
      <c r="F699" s="5" t="str">
        <f t="shared" si="43"/>
        <v>BEARISH</v>
      </c>
      <c r="G699" s="5" t="str">
        <f t="shared" si="42"/>
        <v>NEUTRAL</v>
      </c>
      <c r="H699" s="5" t="str">
        <f t="shared" si="41"/>
        <v>CONFIRMED BEARISH</v>
      </c>
    </row>
    <row r="700" spans="1:8" ht="13.5" x14ac:dyDescent="0.25">
      <c r="A700" s="3">
        <f>TITRES_STAT!B703</f>
        <v>43801</v>
      </c>
      <c r="B700" s="5">
        <f>TITRES_STAT!C703</f>
        <v>3.83</v>
      </c>
      <c r="C700" s="5">
        <f>TITRES_STAT!D703</f>
        <v>2.048</v>
      </c>
      <c r="D700" s="5">
        <f>TITRES_STAT!E703</f>
        <v>1</v>
      </c>
      <c r="E700" s="2">
        <f t="shared" si="40"/>
        <v>223647</v>
      </c>
      <c r="F700" s="5" t="str">
        <f t="shared" si="43"/>
        <v>BEARISH</v>
      </c>
      <c r="G700" s="5" t="str">
        <f t="shared" si="42"/>
        <v>NEUTRAL</v>
      </c>
      <c r="H700" s="5" t="str">
        <f t="shared" si="41"/>
        <v>NEUTRAL</v>
      </c>
    </row>
    <row r="701" spans="1:8" ht="13.5" x14ac:dyDescent="0.25">
      <c r="A701" s="3">
        <f>TITRES_STAT!B704</f>
        <v>43802</v>
      </c>
      <c r="B701" s="5">
        <f>TITRES_STAT!C704</f>
        <v>3.8</v>
      </c>
      <c r="C701" s="5">
        <f>TITRES_STAT!D704</f>
        <v>2.0318999999999998</v>
      </c>
      <c r="D701" s="5">
        <f>TITRES_STAT!E704</f>
        <v>2354</v>
      </c>
      <c r="E701" s="2">
        <f t="shared" si="40"/>
        <v>221293</v>
      </c>
      <c r="F701" s="5" t="str">
        <f t="shared" si="43"/>
        <v>BEARISH</v>
      </c>
      <c r="G701" s="5" t="str">
        <f t="shared" si="42"/>
        <v>NEUTRAL</v>
      </c>
      <c r="H701" s="5" t="str">
        <f t="shared" si="41"/>
        <v>CONFIRMED BEARISH</v>
      </c>
    </row>
    <row r="702" spans="1:8" ht="13.5" x14ac:dyDescent="0.25">
      <c r="A702" s="3">
        <f>TITRES_STAT!B705</f>
        <v>43803</v>
      </c>
      <c r="B702" s="5">
        <f>TITRES_STAT!C705</f>
        <v>3.83</v>
      </c>
      <c r="C702" s="5">
        <f>TITRES_STAT!D705</f>
        <v>2.048</v>
      </c>
      <c r="D702" s="5">
        <f>TITRES_STAT!E705</f>
        <v>1501</v>
      </c>
      <c r="E702" s="2">
        <f t="shared" si="40"/>
        <v>222794</v>
      </c>
      <c r="F702" s="5" t="str">
        <f t="shared" si="43"/>
        <v>BEARISH</v>
      </c>
      <c r="G702" s="5" t="str">
        <f t="shared" si="42"/>
        <v>NEUTRAL</v>
      </c>
      <c r="H702" s="5" t="str">
        <f t="shared" si="41"/>
        <v>NEUTRAL</v>
      </c>
    </row>
    <row r="703" spans="1:8" ht="13.5" x14ac:dyDescent="0.25">
      <c r="A703" s="3">
        <f>TITRES_STAT!B706</f>
        <v>43804</v>
      </c>
      <c r="B703" s="5">
        <f>TITRES_STAT!C706</f>
        <v>3.8</v>
      </c>
      <c r="C703" s="5">
        <f>TITRES_STAT!D706</f>
        <v>2.0318999999999998</v>
      </c>
      <c r="D703" s="5">
        <f>TITRES_STAT!E706</f>
        <v>317</v>
      </c>
      <c r="E703" s="2">
        <f t="shared" si="40"/>
        <v>222477</v>
      </c>
      <c r="F703" s="5" t="str">
        <f t="shared" si="43"/>
        <v>BEARISH</v>
      </c>
      <c r="G703" s="5" t="str">
        <f t="shared" si="42"/>
        <v>NEUTRAL</v>
      </c>
      <c r="H703" s="5" t="str">
        <f t="shared" si="41"/>
        <v>CONFIRMED BEARISH</v>
      </c>
    </row>
    <row r="704" spans="1:8" ht="13.5" x14ac:dyDescent="0.25">
      <c r="A704" s="3">
        <f>TITRES_STAT!B707</f>
        <v>43805</v>
      </c>
      <c r="B704" s="5">
        <f>TITRES_STAT!C707</f>
        <v>3.82</v>
      </c>
      <c r="C704" s="5">
        <f>TITRES_STAT!D707</f>
        <v>2.0426000000000002</v>
      </c>
      <c r="D704" s="5">
        <f>TITRES_STAT!E707</f>
        <v>1</v>
      </c>
      <c r="E704" s="2">
        <f t="shared" si="40"/>
        <v>222478</v>
      </c>
      <c r="F704" s="5" t="str">
        <f t="shared" si="43"/>
        <v>BEARISH</v>
      </c>
      <c r="G704" s="5" t="str">
        <f t="shared" si="42"/>
        <v>NEUTRAL</v>
      </c>
      <c r="H704" s="5" t="str">
        <f t="shared" si="41"/>
        <v>CONFIRMED BEARISH</v>
      </c>
    </row>
    <row r="705" spans="1:8" ht="13.5" x14ac:dyDescent="0.25">
      <c r="A705" s="3">
        <f>TITRES_STAT!B708</f>
        <v>43808</v>
      </c>
      <c r="B705" s="5">
        <f>TITRES_STAT!C708</f>
        <v>3.76</v>
      </c>
      <c r="C705" s="5">
        <f>TITRES_STAT!D708</f>
        <v>2.0105</v>
      </c>
      <c r="D705" s="5">
        <f>TITRES_STAT!E708</f>
        <v>40</v>
      </c>
      <c r="E705" s="2">
        <f t="shared" si="40"/>
        <v>222438</v>
      </c>
      <c r="F705" s="5" t="str">
        <f t="shared" si="43"/>
        <v>BEARISH</v>
      </c>
      <c r="G705" s="5" t="str">
        <f t="shared" si="42"/>
        <v>NEUTRAL</v>
      </c>
      <c r="H705" s="5" t="str">
        <f t="shared" si="41"/>
        <v>CONFIRMED BEARISH</v>
      </c>
    </row>
    <row r="706" spans="1:8" ht="13.5" x14ac:dyDescent="0.25">
      <c r="A706" s="3">
        <f>TITRES_STAT!B709</f>
        <v>43809</v>
      </c>
      <c r="B706" s="5">
        <f>TITRES_STAT!C709</f>
        <v>3.8</v>
      </c>
      <c r="C706" s="5">
        <f>TITRES_STAT!D709</f>
        <v>2.0318999999999998</v>
      </c>
      <c r="D706" s="5">
        <f>TITRES_STAT!E709</f>
        <v>2772</v>
      </c>
      <c r="E706" s="2">
        <f t="shared" si="40"/>
        <v>225210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NEUTRAL</v>
      </c>
    </row>
    <row r="707" spans="1:8" ht="13.5" x14ac:dyDescent="0.25">
      <c r="A707" s="3">
        <f>TITRES_STAT!B710</f>
        <v>43810</v>
      </c>
      <c r="B707" s="5">
        <f>TITRES_STAT!C710</f>
        <v>3.82</v>
      </c>
      <c r="C707" s="5">
        <f>TITRES_STAT!D710</f>
        <v>2.0426000000000002</v>
      </c>
      <c r="D707" s="5">
        <f>TITRES_STAT!E710</f>
        <v>506</v>
      </c>
      <c r="E707" s="2">
        <f t="shared" si="40"/>
        <v>225716</v>
      </c>
      <c r="F707" s="5" t="str">
        <f t="shared" si="43"/>
        <v>BULLISH</v>
      </c>
      <c r="G707" s="5" t="str">
        <f t="shared" si="42"/>
        <v>NEUTRAL</v>
      </c>
      <c r="H707" s="5" t="str">
        <f t="shared" si="41"/>
        <v>BULLISH DIVERGENCE</v>
      </c>
    </row>
    <row r="708" spans="1:8" ht="13.5" x14ac:dyDescent="0.25">
      <c r="A708" s="3">
        <f>TITRES_STAT!B711</f>
        <v>43811</v>
      </c>
      <c r="B708" s="5">
        <f>TITRES_STAT!C711</f>
        <v>3.82</v>
      </c>
      <c r="C708" s="5">
        <f>TITRES_STAT!D711</f>
        <v>2.0426000000000002</v>
      </c>
      <c r="D708" s="5">
        <f>TITRES_STAT!E711</f>
        <v>246</v>
      </c>
      <c r="E708" s="2">
        <f t="shared" ref="E708:E771" si="44">IF(B708&gt;B707, E707+D708, IF(B708&lt;B707, E707-D708, E707))</f>
        <v>225716</v>
      </c>
      <c r="F708" s="5" t="str">
        <f t="shared" si="43"/>
        <v>BULLISH</v>
      </c>
      <c r="G708" s="5" t="str">
        <f t="shared" si="42"/>
        <v>NEUTRAL</v>
      </c>
      <c r="H708" s="5" t="str">
        <f t="shared" si="41"/>
        <v>CONFIRMED BULLISH</v>
      </c>
    </row>
    <row r="709" spans="1:8" ht="13.5" x14ac:dyDescent="0.25">
      <c r="A709" s="3">
        <f>TITRES_STAT!B712</f>
        <v>43812</v>
      </c>
      <c r="B709" s="5">
        <f>TITRES_STAT!C712</f>
        <v>3.93</v>
      </c>
      <c r="C709" s="5">
        <f>TITRES_STAT!D712</f>
        <v>2.1013999999999999</v>
      </c>
      <c r="D709" s="5">
        <f>TITRES_STAT!E712</f>
        <v>2177</v>
      </c>
      <c r="E709" s="2">
        <f t="shared" si="44"/>
        <v>227893</v>
      </c>
      <c r="F709" s="5" t="str">
        <f t="shared" si="43"/>
        <v>BULLISH</v>
      </c>
      <c r="G709" s="5" t="str">
        <f t="shared" si="42"/>
        <v>STRONG</v>
      </c>
      <c r="H709" s="5" t="str">
        <f t="shared" si="41"/>
        <v>CONFIRMED BULLISH</v>
      </c>
    </row>
    <row r="710" spans="1:8" ht="13.5" x14ac:dyDescent="0.25">
      <c r="A710" s="3">
        <f>TITRES_STAT!B713</f>
        <v>43815</v>
      </c>
      <c r="B710" s="5">
        <f>TITRES_STAT!C713</f>
        <v>3.82</v>
      </c>
      <c r="C710" s="5">
        <f>TITRES_STAT!D713</f>
        <v>2.0426000000000002</v>
      </c>
      <c r="D710" s="5">
        <f>TITRES_STAT!E713</f>
        <v>3762</v>
      </c>
      <c r="E710" s="2">
        <f t="shared" si="44"/>
        <v>224131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43816</v>
      </c>
      <c r="B711" s="5">
        <f>TITRES_STAT!C714</f>
        <v>3.82</v>
      </c>
      <c r="C711" s="5">
        <f>TITRES_STAT!D714</f>
        <v>2.0426000000000002</v>
      </c>
      <c r="D711" s="5">
        <f>TITRES_STAT!E714</f>
        <v>756</v>
      </c>
      <c r="E711" s="2">
        <f t="shared" si="44"/>
        <v>224131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BEARISH DIVERGENCE</v>
      </c>
    </row>
    <row r="712" spans="1:8" ht="13.5" x14ac:dyDescent="0.25">
      <c r="A712" s="3">
        <f>TITRES_STAT!B715</f>
        <v>43817</v>
      </c>
      <c r="B712" s="5">
        <f>TITRES_STAT!C715</f>
        <v>3.82</v>
      </c>
      <c r="C712" s="5">
        <f>TITRES_STAT!D715</f>
        <v>2.0426000000000002</v>
      </c>
      <c r="D712" s="5">
        <f>TITRES_STAT!E715</f>
        <v>2202</v>
      </c>
      <c r="E712" s="2">
        <f t="shared" si="44"/>
        <v>224131</v>
      </c>
      <c r="F712" s="5" t="str">
        <f t="shared" ref="F712:F775" si="47">IF(E712&gt;E707,"BULLISH",IF(E712&lt;E707,"BEARISH","NEUTRAL"))</f>
        <v>BEARISH</v>
      </c>
      <c r="G712" s="5" t="str">
        <f t="shared" si="46"/>
        <v>NEUTRAL</v>
      </c>
      <c r="H712" s="5" t="str">
        <f t="shared" si="45"/>
        <v>NEUTRAL</v>
      </c>
    </row>
    <row r="713" spans="1:8" ht="13.5" x14ac:dyDescent="0.25">
      <c r="A713" s="3">
        <f>TITRES_STAT!B716</f>
        <v>43818</v>
      </c>
      <c r="B713" s="5">
        <f>TITRES_STAT!C716</f>
        <v>3.82</v>
      </c>
      <c r="C713" s="5">
        <f>TITRES_STAT!D716</f>
        <v>2.0426000000000002</v>
      </c>
      <c r="D713" s="5">
        <f>TITRES_STAT!E716</f>
        <v>366</v>
      </c>
      <c r="E713" s="2">
        <f t="shared" si="44"/>
        <v>224131</v>
      </c>
      <c r="F713" s="5" t="str">
        <f t="shared" si="47"/>
        <v>BEARISH</v>
      </c>
      <c r="G713" s="5" t="str">
        <f t="shared" si="46"/>
        <v>NEUTRAL</v>
      </c>
      <c r="H713" s="5" t="str">
        <f t="shared" si="45"/>
        <v>NEUTRAL</v>
      </c>
    </row>
    <row r="714" spans="1:8" ht="13.5" x14ac:dyDescent="0.25">
      <c r="A714" s="3">
        <f>TITRES_STAT!B717</f>
        <v>43819</v>
      </c>
      <c r="B714" s="5">
        <f>TITRES_STAT!C717</f>
        <v>3.81</v>
      </c>
      <c r="C714" s="5">
        <f>TITRES_STAT!D717</f>
        <v>2.0373000000000001</v>
      </c>
      <c r="D714" s="5">
        <f>TITRES_STAT!E717</f>
        <v>623</v>
      </c>
      <c r="E714" s="2">
        <f t="shared" si="44"/>
        <v>223508</v>
      </c>
      <c r="F714" s="5" t="str">
        <f t="shared" si="47"/>
        <v>BEARISH</v>
      </c>
      <c r="G714" s="5" t="str">
        <f t="shared" si="46"/>
        <v>NEUTRAL</v>
      </c>
      <c r="H714" s="5" t="str">
        <f t="shared" si="45"/>
        <v>CONFIRMED BEARISH</v>
      </c>
    </row>
    <row r="715" spans="1:8" ht="13.5" x14ac:dyDescent="0.25">
      <c r="A715" s="3">
        <f>TITRES_STAT!B718</f>
        <v>43822</v>
      </c>
      <c r="B715" s="5">
        <f>TITRES_STAT!C718</f>
        <v>3.81</v>
      </c>
      <c r="C715" s="5">
        <f>TITRES_STAT!D718</f>
        <v>2.0373000000000001</v>
      </c>
      <c r="D715" s="5">
        <f>TITRES_STAT!E718</f>
        <v>2506</v>
      </c>
      <c r="E715" s="2">
        <f t="shared" si="44"/>
        <v>223508</v>
      </c>
      <c r="F715" s="5" t="str">
        <f t="shared" si="47"/>
        <v>BEARISH</v>
      </c>
      <c r="G715" s="5" t="str">
        <f t="shared" si="46"/>
        <v>NEUTRAL</v>
      </c>
      <c r="H715" s="5" t="str">
        <f t="shared" si="45"/>
        <v>CONFIRMED BEARISH</v>
      </c>
    </row>
    <row r="716" spans="1:8" ht="13.5" x14ac:dyDescent="0.25">
      <c r="A716" s="3">
        <f>TITRES_STAT!B719</f>
        <v>43823</v>
      </c>
      <c r="B716" s="5">
        <f>TITRES_STAT!C719</f>
        <v>3.8</v>
      </c>
      <c r="C716" s="5">
        <f>TITRES_STAT!D719</f>
        <v>2.0318999999999998</v>
      </c>
      <c r="D716" s="5">
        <f>TITRES_STAT!E719</f>
        <v>214</v>
      </c>
      <c r="E716" s="2">
        <f t="shared" si="44"/>
        <v>223294</v>
      </c>
      <c r="F716" s="5" t="str">
        <f t="shared" si="47"/>
        <v>BEARISH</v>
      </c>
      <c r="G716" s="5" t="str">
        <f t="shared" si="46"/>
        <v>NEUTRAL</v>
      </c>
      <c r="H716" s="5" t="str">
        <f t="shared" si="45"/>
        <v>CONFIRMED BEARISH</v>
      </c>
    </row>
    <row r="717" spans="1:8" ht="13.5" x14ac:dyDescent="0.25">
      <c r="A717" s="3">
        <f>TITRES_STAT!B720</f>
        <v>43824</v>
      </c>
      <c r="B717" s="5">
        <f>TITRES_STAT!C720</f>
        <v>3.8</v>
      </c>
      <c r="C717" s="5">
        <f>TITRES_STAT!D720</f>
        <v>2.0318999999999998</v>
      </c>
      <c r="D717" s="5">
        <f>TITRES_STAT!E720</f>
        <v>1</v>
      </c>
      <c r="E717" s="2">
        <f t="shared" si="44"/>
        <v>223294</v>
      </c>
      <c r="F717" s="5" t="str">
        <f t="shared" si="47"/>
        <v>BEARISH</v>
      </c>
      <c r="G717" s="5" t="str">
        <f t="shared" si="46"/>
        <v>NEUTRAL</v>
      </c>
      <c r="H717" s="5" t="str">
        <f t="shared" si="45"/>
        <v>CONFIRMED BEARISH</v>
      </c>
    </row>
    <row r="718" spans="1:8" ht="13.5" x14ac:dyDescent="0.25">
      <c r="A718" s="3">
        <f>TITRES_STAT!B721</f>
        <v>43825</v>
      </c>
      <c r="B718" s="5">
        <f>TITRES_STAT!C721</f>
        <v>3.91</v>
      </c>
      <c r="C718" s="5">
        <f>TITRES_STAT!D721</f>
        <v>2.0908000000000002</v>
      </c>
      <c r="D718" s="5">
        <f>TITRES_STAT!E721</f>
        <v>3086</v>
      </c>
      <c r="E718" s="2">
        <f t="shared" si="44"/>
        <v>226380</v>
      </c>
      <c r="F718" s="5" t="str">
        <f t="shared" si="47"/>
        <v>BULLISH</v>
      </c>
      <c r="G718" s="5" t="str">
        <f t="shared" si="46"/>
        <v>NEUTRAL</v>
      </c>
      <c r="H718" s="5" t="str">
        <f t="shared" si="45"/>
        <v>CONFIRMED BULLISH</v>
      </c>
    </row>
    <row r="719" spans="1:8" ht="13.5" x14ac:dyDescent="0.25">
      <c r="A719" s="3">
        <f>TITRES_STAT!B722</f>
        <v>43826</v>
      </c>
      <c r="B719" s="5">
        <f>TITRES_STAT!C722</f>
        <v>4</v>
      </c>
      <c r="C719" s="5">
        <f>TITRES_STAT!D722</f>
        <v>2.1389</v>
      </c>
      <c r="D719" s="5">
        <f>TITRES_STAT!E722</f>
        <v>10274</v>
      </c>
      <c r="E719" s="2">
        <f t="shared" si="44"/>
        <v>236654</v>
      </c>
      <c r="F719" s="5" t="str">
        <f t="shared" si="47"/>
        <v>BULLISH</v>
      </c>
      <c r="G719" s="5" t="str">
        <f t="shared" si="46"/>
        <v>STRONG</v>
      </c>
      <c r="H719" s="5" t="str">
        <f t="shared" si="45"/>
        <v>CONFIRMED BULLISH</v>
      </c>
    </row>
    <row r="720" spans="1:8" ht="13.5" x14ac:dyDescent="0.25">
      <c r="A720" s="3">
        <f>TITRES_STAT!B723</f>
        <v>43829</v>
      </c>
      <c r="B720" s="5">
        <f>TITRES_STAT!C723</f>
        <v>4</v>
      </c>
      <c r="C720" s="5">
        <f>TITRES_STAT!D723</f>
        <v>2.1389</v>
      </c>
      <c r="D720" s="5">
        <f>TITRES_STAT!E723</f>
        <v>603</v>
      </c>
      <c r="E720" s="2">
        <f t="shared" si="44"/>
        <v>236654</v>
      </c>
      <c r="F720" s="5" t="str">
        <f t="shared" si="47"/>
        <v>BULLISH</v>
      </c>
      <c r="G720" s="5" t="str">
        <f t="shared" si="46"/>
        <v>STRONG</v>
      </c>
      <c r="H720" s="5" t="str">
        <f t="shared" si="45"/>
        <v>CONFIRMED BULLISH</v>
      </c>
    </row>
    <row r="721" spans="1:8" ht="13.5" x14ac:dyDescent="0.25">
      <c r="A721" s="3">
        <f>TITRES_STAT!B724</f>
        <v>43830</v>
      </c>
      <c r="B721" s="5">
        <f>TITRES_STAT!C724</f>
        <v>4</v>
      </c>
      <c r="C721" s="5">
        <f>TITRES_STAT!D724</f>
        <v>2.1389</v>
      </c>
      <c r="D721" s="5">
        <f>TITRES_STAT!E724</f>
        <v>2291</v>
      </c>
      <c r="E721" s="2">
        <f t="shared" si="44"/>
        <v>236654</v>
      </c>
      <c r="F721" s="5" t="str">
        <f t="shared" si="47"/>
        <v>BULLISH</v>
      </c>
      <c r="G721" s="5" t="str">
        <f t="shared" si="46"/>
        <v>STRONG</v>
      </c>
      <c r="H721" s="5" t="str">
        <f t="shared" si="45"/>
        <v>CONFIRMED BULLISH</v>
      </c>
    </row>
    <row r="722" spans="1:8" ht="13.5" x14ac:dyDescent="0.25">
      <c r="A722" s="3">
        <f>TITRES_STAT!B725</f>
        <v>43832</v>
      </c>
      <c r="B722" s="5">
        <f>TITRES_STAT!C725</f>
        <v>3.88</v>
      </c>
      <c r="C722" s="5">
        <f>TITRES_STAT!D725</f>
        <v>2.0747</v>
      </c>
      <c r="D722" s="5">
        <f>TITRES_STAT!E725</f>
        <v>63</v>
      </c>
      <c r="E722" s="2">
        <f t="shared" si="44"/>
        <v>236591</v>
      </c>
      <c r="F722" s="5" t="str">
        <f t="shared" si="47"/>
        <v>BULLISH</v>
      </c>
      <c r="G722" s="5" t="str">
        <f t="shared" si="46"/>
        <v>STRONG</v>
      </c>
      <c r="H722" s="5" t="str">
        <f t="shared" si="45"/>
        <v>CONFIRMED BULLISH</v>
      </c>
    </row>
    <row r="723" spans="1:8" ht="13.5" x14ac:dyDescent="0.25">
      <c r="A723" s="3">
        <f>TITRES_STAT!B726</f>
        <v>43833</v>
      </c>
      <c r="B723" s="5">
        <f>TITRES_STAT!C726</f>
        <v>3.98</v>
      </c>
      <c r="C723" s="5">
        <f>TITRES_STAT!D726</f>
        <v>2.1282000000000001</v>
      </c>
      <c r="D723" s="5">
        <f>TITRES_STAT!E726</f>
        <v>22</v>
      </c>
      <c r="E723" s="2">
        <f t="shared" si="44"/>
        <v>236613</v>
      </c>
      <c r="F723" s="5" t="str">
        <f t="shared" si="47"/>
        <v>BULLISH</v>
      </c>
      <c r="G723" s="5" t="str">
        <f t="shared" si="46"/>
        <v>STRONG</v>
      </c>
      <c r="H723" s="5" t="str">
        <f t="shared" si="45"/>
        <v>CONFIRMED BULLISH</v>
      </c>
    </row>
    <row r="724" spans="1:8" ht="13.5" x14ac:dyDescent="0.25">
      <c r="A724" s="3">
        <f>TITRES_STAT!B727</f>
        <v>43836</v>
      </c>
      <c r="B724" s="5">
        <f>TITRES_STAT!C727</f>
        <v>3.87</v>
      </c>
      <c r="C724" s="5">
        <f>TITRES_STAT!D727</f>
        <v>2.0693999999999999</v>
      </c>
      <c r="D724" s="5">
        <f>TITRES_STAT!E727</f>
        <v>102</v>
      </c>
      <c r="E724" s="2">
        <f t="shared" si="44"/>
        <v>236511</v>
      </c>
      <c r="F724" s="5" t="str">
        <f t="shared" si="47"/>
        <v>BEARISH</v>
      </c>
      <c r="G724" s="5" t="str">
        <f t="shared" si="46"/>
        <v>NEUTRAL</v>
      </c>
      <c r="H724" s="5" t="str">
        <f t="shared" si="45"/>
        <v>CONFIRMED BEARISH</v>
      </c>
    </row>
    <row r="725" spans="1:8" ht="13.5" x14ac:dyDescent="0.25">
      <c r="A725" s="3">
        <f>TITRES_STAT!B728</f>
        <v>43837</v>
      </c>
      <c r="B725" s="5">
        <f>TITRES_STAT!C728</f>
        <v>3.95</v>
      </c>
      <c r="C725" s="5">
        <f>TITRES_STAT!D728</f>
        <v>2.1120999999999999</v>
      </c>
      <c r="D725" s="5">
        <f>TITRES_STAT!E728</f>
        <v>76</v>
      </c>
      <c r="E725" s="2">
        <f t="shared" si="44"/>
        <v>236587</v>
      </c>
      <c r="F725" s="5" t="str">
        <f t="shared" si="47"/>
        <v>BEARISH</v>
      </c>
      <c r="G725" s="5" t="str">
        <f t="shared" si="46"/>
        <v>NEUTRAL</v>
      </c>
      <c r="H725" s="5" t="str">
        <f t="shared" si="45"/>
        <v>CONFIRMED BEARISH</v>
      </c>
    </row>
    <row r="726" spans="1:8" ht="13.5" x14ac:dyDescent="0.25">
      <c r="A726" s="3">
        <f>TITRES_STAT!B729</f>
        <v>43838</v>
      </c>
      <c r="B726" s="5">
        <f>TITRES_STAT!C729</f>
        <v>3.84</v>
      </c>
      <c r="C726" s="5">
        <f>TITRES_STAT!D729</f>
        <v>2.0533000000000001</v>
      </c>
      <c r="D726" s="5">
        <f>TITRES_STAT!E729</f>
        <v>13</v>
      </c>
      <c r="E726" s="2">
        <f t="shared" si="44"/>
        <v>236574</v>
      </c>
      <c r="F726" s="5" t="str">
        <f t="shared" si="47"/>
        <v>BEARISH</v>
      </c>
      <c r="G726" s="5" t="str">
        <f t="shared" si="46"/>
        <v>NEUTRAL</v>
      </c>
      <c r="H726" s="5" t="str">
        <f t="shared" si="45"/>
        <v>CONFIRMED BEARISH</v>
      </c>
    </row>
    <row r="727" spans="1:8" ht="13.5" x14ac:dyDescent="0.25">
      <c r="A727" s="3">
        <f>TITRES_STAT!B730</f>
        <v>43839</v>
      </c>
      <c r="B727" s="5">
        <f>TITRES_STAT!C730</f>
        <v>3.84</v>
      </c>
      <c r="C727" s="5">
        <f>TITRES_STAT!D730</f>
        <v>2.0533000000000001</v>
      </c>
      <c r="D727" s="5">
        <f>TITRES_STAT!E730</f>
        <v>111</v>
      </c>
      <c r="E727" s="2">
        <f t="shared" si="44"/>
        <v>236574</v>
      </c>
      <c r="F727" s="5" t="str">
        <f t="shared" si="47"/>
        <v>BEARISH</v>
      </c>
      <c r="G727" s="5" t="str">
        <f t="shared" si="46"/>
        <v>NEUTRAL</v>
      </c>
      <c r="H727" s="5" t="str">
        <f t="shared" si="45"/>
        <v>CONFIRMED BEARISH</v>
      </c>
    </row>
    <row r="728" spans="1:8" ht="13.5" x14ac:dyDescent="0.25">
      <c r="A728" s="3">
        <f>TITRES_STAT!B731</f>
        <v>43840</v>
      </c>
      <c r="B728" s="5">
        <f>TITRES_STAT!C731</f>
        <v>3.84</v>
      </c>
      <c r="C728" s="5">
        <f>TITRES_STAT!D731</f>
        <v>2.0533000000000001</v>
      </c>
      <c r="D728" s="5">
        <f>TITRES_STAT!E731</f>
        <v>11</v>
      </c>
      <c r="E728" s="2">
        <f t="shared" si="44"/>
        <v>236574</v>
      </c>
      <c r="F728" s="5" t="str">
        <f t="shared" si="47"/>
        <v>BEARISH</v>
      </c>
      <c r="G728" s="5" t="str">
        <f t="shared" si="46"/>
        <v>NEUTRAL</v>
      </c>
      <c r="H728" s="5" t="str">
        <f t="shared" si="45"/>
        <v>CONFIRMED BEARISH</v>
      </c>
    </row>
    <row r="729" spans="1:8" ht="13.5" x14ac:dyDescent="0.25">
      <c r="A729" s="3">
        <f>TITRES_STAT!B732</f>
        <v>43843</v>
      </c>
      <c r="B729" s="5">
        <f>TITRES_STAT!C732</f>
        <v>3.95</v>
      </c>
      <c r="C729" s="5">
        <f>TITRES_STAT!D732</f>
        <v>2.1120999999999999</v>
      </c>
      <c r="D729" s="5">
        <f>TITRES_STAT!E732</f>
        <v>454</v>
      </c>
      <c r="E729" s="2">
        <f t="shared" si="44"/>
        <v>237028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CONFIRMED BULLISH</v>
      </c>
    </row>
    <row r="730" spans="1:8" ht="13.5" x14ac:dyDescent="0.25">
      <c r="A730" s="3">
        <f>TITRES_STAT!B733</f>
        <v>43845</v>
      </c>
      <c r="B730" s="5">
        <f>TITRES_STAT!C733</f>
        <v>3.99</v>
      </c>
      <c r="C730" s="5">
        <f>TITRES_STAT!D733</f>
        <v>2.1335000000000002</v>
      </c>
      <c r="D730" s="5">
        <f>TITRES_STAT!E733</f>
        <v>683</v>
      </c>
      <c r="E730" s="2">
        <f t="shared" si="44"/>
        <v>237711</v>
      </c>
      <c r="F730" s="5" t="str">
        <f t="shared" si="47"/>
        <v>BULLISH</v>
      </c>
      <c r="G730" s="5" t="str">
        <f t="shared" si="46"/>
        <v>NEUTRAL</v>
      </c>
      <c r="H730" s="5" t="str">
        <f t="shared" si="45"/>
        <v>CONFIRMED BULLISH</v>
      </c>
    </row>
    <row r="731" spans="1:8" ht="13.5" x14ac:dyDescent="0.25">
      <c r="A731" s="3">
        <f>TITRES_STAT!B734</f>
        <v>43846</v>
      </c>
      <c r="B731" s="5">
        <f>TITRES_STAT!C734</f>
        <v>3.99</v>
      </c>
      <c r="C731" s="5">
        <f>TITRES_STAT!D734</f>
        <v>2.1335000000000002</v>
      </c>
      <c r="D731" s="5">
        <f>TITRES_STAT!E734</f>
        <v>2</v>
      </c>
      <c r="E731" s="2">
        <f t="shared" si="44"/>
        <v>237711</v>
      </c>
      <c r="F731" s="5" t="str">
        <f t="shared" si="47"/>
        <v>BULLISH</v>
      </c>
      <c r="G731" s="5" t="str">
        <f t="shared" si="46"/>
        <v>NEUTRAL</v>
      </c>
      <c r="H731" s="5" t="str">
        <f t="shared" si="45"/>
        <v>CONFIRMED BULLISH</v>
      </c>
    </row>
    <row r="732" spans="1:8" ht="13.5" x14ac:dyDescent="0.25">
      <c r="A732" s="3">
        <f>TITRES_STAT!B735</f>
        <v>43847</v>
      </c>
      <c r="B732" s="5">
        <f>TITRES_STAT!C735</f>
        <v>3.99</v>
      </c>
      <c r="C732" s="5">
        <f>TITRES_STAT!D735</f>
        <v>2.1335000000000002</v>
      </c>
      <c r="D732" s="5">
        <f>TITRES_STAT!E735</f>
        <v>2853</v>
      </c>
      <c r="E732" s="2">
        <f t="shared" si="44"/>
        <v>237711</v>
      </c>
      <c r="F732" s="5" t="str">
        <f t="shared" si="47"/>
        <v>BULLISH</v>
      </c>
      <c r="G732" s="5" t="str">
        <f t="shared" si="46"/>
        <v>NEUTRAL</v>
      </c>
      <c r="H732" s="5" t="str">
        <f t="shared" si="45"/>
        <v>CONFIRMED BULLISH</v>
      </c>
    </row>
    <row r="733" spans="1:8" ht="13.5" x14ac:dyDescent="0.25">
      <c r="A733" s="3">
        <f>TITRES_STAT!B736</f>
        <v>43850</v>
      </c>
      <c r="B733" s="5">
        <f>TITRES_STAT!C736</f>
        <v>3.9</v>
      </c>
      <c r="C733" s="5">
        <f>TITRES_STAT!D736</f>
        <v>2.0853999999999999</v>
      </c>
      <c r="D733" s="5">
        <f>TITRES_STAT!E736</f>
        <v>1061</v>
      </c>
      <c r="E733" s="2">
        <f t="shared" si="44"/>
        <v>236650</v>
      </c>
      <c r="F733" s="5" t="str">
        <f t="shared" si="47"/>
        <v>BULLISH</v>
      </c>
      <c r="G733" s="5" t="str">
        <f t="shared" si="46"/>
        <v>NEUTRAL</v>
      </c>
      <c r="H733" s="5" t="str">
        <f t="shared" si="45"/>
        <v>CONFIRMED BULLISH</v>
      </c>
    </row>
    <row r="734" spans="1:8" ht="13.5" x14ac:dyDescent="0.25">
      <c r="A734" s="3">
        <f>TITRES_STAT!B737</f>
        <v>43851</v>
      </c>
      <c r="B734" s="5">
        <f>TITRES_STAT!C737</f>
        <v>4</v>
      </c>
      <c r="C734" s="5">
        <f>TITRES_STAT!D737</f>
        <v>2.1389</v>
      </c>
      <c r="D734" s="5">
        <f>TITRES_STAT!E737</f>
        <v>1</v>
      </c>
      <c r="E734" s="2">
        <f t="shared" si="44"/>
        <v>236651</v>
      </c>
      <c r="F734" s="5" t="str">
        <f t="shared" si="47"/>
        <v>BEARISH</v>
      </c>
      <c r="G734" s="5" t="str">
        <f t="shared" si="46"/>
        <v>NEUTRAL</v>
      </c>
      <c r="H734" s="5" t="str">
        <f t="shared" si="45"/>
        <v>BEARISH DIVERGENCE</v>
      </c>
    </row>
    <row r="735" spans="1:8" ht="13.5" x14ac:dyDescent="0.25">
      <c r="A735" s="3">
        <f>TITRES_STAT!B738</f>
        <v>43852</v>
      </c>
      <c r="B735" s="5">
        <f>TITRES_STAT!C738</f>
        <v>4</v>
      </c>
      <c r="C735" s="5">
        <f>TITRES_STAT!D738</f>
        <v>2.1389</v>
      </c>
      <c r="D735" s="5">
        <f>TITRES_STAT!E738</f>
        <v>0</v>
      </c>
      <c r="E735" s="2">
        <f t="shared" si="44"/>
        <v>236651</v>
      </c>
      <c r="F735" s="5" t="str">
        <f t="shared" si="47"/>
        <v>BEARISH</v>
      </c>
      <c r="G735" s="5" t="str">
        <f t="shared" si="46"/>
        <v>NEUTRAL</v>
      </c>
      <c r="H735" s="5" t="str">
        <f t="shared" si="45"/>
        <v>BEARISH DIVERGENCE</v>
      </c>
    </row>
    <row r="736" spans="1:8" ht="13.5" x14ac:dyDescent="0.25">
      <c r="A736" s="3">
        <f>TITRES_STAT!B739</f>
        <v>43853</v>
      </c>
      <c r="B736" s="5">
        <f>TITRES_STAT!C739</f>
        <v>3.98</v>
      </c>
      <c r="C736" s="5">
        <f>TITRES_STAT!D739</f>
        <v>2.1282000000000001</v>
      </c>
      <c r="D736" s="5">
        <f>TITRES_STAT!E739</f>
        <v>27</v>
      </c>
      <c r="E736" s="2">
        <f t="shared" si="44"/>
        <v>236624</v>
      </c>
      <c r="F736" s="5" t="str">
        <f t="shared" si="47"/>
        <v>BEARISH</v>
      </c>
      <c r="G736" s="5" t="str">
        <f t="shared" si="46"/>
        <v>NEUTRAL</v>
      </c>
      <c r="H736" s="5" t="str">
        <f t="shared" si="45"/>
        <v>CONFIRMED BEARISH</v>
      </c>
    </row>
    <row r="737" spans="1:8" ht="13.5" x14ac:dyDescent="0.25">
      <c r="A737" s="3">
        <f>TITRES_STAT!B740</f>
        <v>43854</v>
      </c>
      <c r="B737" s="5">
        <f>TITRES_STAT!C740</f>
        <v>3.95</v>
      </c>
      <c r="C737" s="5">
        <f>TITRES_STAT!D740</f>
        <v>2.1120999999999999</v>
      </c>
      <c r="D737" s="5">
        <f>TITRES_STAT!E740</f>
        <v>756</v>
      </c>
      <c r="E737" s="2">
        <f t="shared" si="44"/>
        <v>235868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CONFIRMED BEARISH</v>
      </c>
    </row>
    <row r="738" spans="1:8" ht="13.5" x14ac:dyDescent="0.25">
      <c r="A738" s="3">
        <f>TITRES_STAT!B741</f>
        <v>43857</v>
      </c>
      <c r="B738" s="5">
        <f>TITRES_STAT!C741</f>
        <v>3.84</v>
      </c>
      <c r="C738" s="5">
        <f>TITRES_STAT!D741</f>
        <v>2.0533000000000001</v>
      </c>
      <c r="D738" s="5">
        <f>TITRES_STAT!E741</f>
        <v>3110</v>
      </c>
      <c r="E738" s="2">
        <f t="shared" si="44"/>
        <v>232758</v>
      </c>
      <c r="F738" s="5" t="str">
        <f t="shared" si="47"/>
        <v>BEARISH</v>
      </c>
      <c r="G738" s="5" t="str">
        <f t="shared" si="46"/>
        <v>NEUTRAL</v>
      </c>
      <c r="H738" s="5" t="str">
        <f t="shared" si="45"/>
        <v>CONFIRMED BEARISH</v>
      </c>
    </row>
    <row r="739" spans="1:8" ht="13.5" x14ac:dyDescent="0.25">
      <c r="A739" s="3">
        <f>TITRES_STAT!B742</f>
        <v>43858</v>
      </c>
      <c r="B739" s="5">
        <f>TITRES_STAT!C742</f>
        <v>3.81</v>
      </c>
      <c r="C739" s="5">
        <f>TITRES_STAT!D742</f>
        <v>2.0373000000000001</v>
      </c>
      <c r="D739" s="5">
        <f>TITRES_STAT!E742</f>
        <v>450</v>
      </c>
      <c r="E739" s="2">
        <f t="shared" si="44"/>
        <v>232308</v>
      </c>
      <c r="F739" s="5" t="str">
        <f t="shared" si="47"/>
        <v>BEARISH</v>
      </c>
      <c r="G739" s="5" t="str">
        <f t="shared" si="46"/>
        <v>NEUTRAL</v>
      </c>
      <c r="H739" s="5" t="str">
        <f t="shared" si="45"/>
        <v>CONFIRMED BEARISH</v>
      </c>
    </row>
    <row r="740" spans="1:8" ht="13.5" x14ac:dyDescent="0.25">
      <c r="A740" s="3">
        <f>TITRES_STAT!B743</f>
        <v>43859</v>
      </c>
      <c r="B740" s="5">
        <f>TITRES_STAT!C743</f>
        <v>3.8</v>
      </c>
      <c r="C740" s="5">
        <f>TITRES_STAT!D743</f>
        <v>2.0318999999999998</v>
      </c>
      <c r="D740" s="5">
        <f>TITRES_STAT!E743</f>
        <v>1552</v>
      </c>
      <c r="E740" s="2">
        <f t="shared" si="44"/>
        <v>230756</v>
      </c>
      <c r="F740" s="5" t="str">
        <f t="shared" si="47"/>
        <v>BEARISH</v>
      </c>
      <c r="G740" s="5" t="str">
        <f t="shared" si="46"/>
        <v>WEAK</v>
      </c>
      <c r="H740" s="5" t="str">
        <f t="shared" si="45"/>
        <v>CONFIRMED BEARISH</v>
      </c>
    </row>
    <row r="741" spans="1:8" ht="13.5" x14ac:dyDescent="0.25">
      <c r="A741" s="3">
        <f>TITRES_STAT!B744</f>
        <v>43860</v>
      </c>
      <c r="B741" s="5">
        <f>TITRES_STAT!C744</f>
        <v>3.85</v>
      </c>
      <c r="C741" s="5">
        <f>TITRES_STAT!D744</f>
        <v>2.0587</v>
      </c>
      <c r="D741" s="5">
        <f>TITRES_STAT!E744</f>
        <v>1471</v>
      </c>
      <c r="E741" s="2">
        <f t="shared" si="44"/>
        <v>232227</v>
      </c>
      <c r="F741" s="5" t="str">
        <f t="shared" si="47"/>
        <v>BEARISH</v>
      </c>
      <c r="G741" s="5" t="str">
        <f t="shared" si="46"/>
        <v>NEUTRAL</v>
      </c>
      <c r="H741" s="5" t="str">
        <f t="shared" si="45"/>
        <v>CONFIRMED BEARISH</v>
      </c>
    </row>
    <row r="742" spans="1:8" ht="13.5" x14ac:dyDescent="0.25">
      <c r="A742" s="3">
        <f>TITRES_STAT!B745</f>
        <v>43861</v>
      </c>
      <c r="B742" s="5">
        <f>TITRES_STAT!C745</f>
        <v>3.8</v>
      </c>
      <c r="C742" s="5">
        <f>TITRES_STAT!D745</f>
        <v>2.0318999999999998</v>
      </c>
      <c r="D742" s="5">
        <f>TITRES_STAT!E745</f>
        <v>18016</v>
      </c>
      <c r="E742" s="2">
        <f t="shared" si="44"/>
        <v>214211</v>
      </c>
      <c r="F742" s="5" t="str">
        <f t="shared" si="47"/>
        <v>BEARISH</v>
      </c>
      <c r="G742" s="5" t="str">
        <f t="shared" si="46"/>
        <v>WEAK</v>
      </c>
      <c r="H742" s="5" t="str">
        <f t="shared" si="45"/>
        <v>CONFIRMED BEARISH</v>
      </c>
    </row>
    <row r="743" spans="1:8" ht="13.5" x14ac:dyDescent="0.25">
      <c r="A743" s="3">
        <f>TITRES_STAT!B746</f>
        <v>43864</v>
      </c>
      <c r="B743" s="5">
        <f>TITRES_STAT!C746</f>
        <v>4</v>
      </c>
      <c r="C743" s="5">
        <f>TITRES_STAT!D746</f>
        <v>2.1389</v>
      </c>
      <c r="D743" s="5">
        <f>TITRES_STAT!E746</f>
        <v>4</v>
      </c>
      <c r="E743" s="2">
        <f t="shared" si="44"/>
        <v>214215</v>
      </c>
      <c r="F743" s="5" t="str">
        <f t="shared" si="47"/>
        <v>BEARISH</v>
      </c>
      <c r="G743" s="5" t="str">
        <f t="shared" si="46"/>
        <v>WEAK</v>
      </c>
      <c r="H743" s="5" t="str">
        <f t="shared" si="45"/>
        <v>BEARISH DIVERGENCE</v>
      </c>
    </row>
    <row r="744" spans="1:8" ht="13.5" x14ac:dyDescent="0.25">
      <c r="A744" s="3">
        <f>TITRES_STAT!B747</f>
        <v>43865</v>
      </c>
      <c r="B744" s="5">
        <f>TITRES_STAT!C747</f>
        <v>3.94</v>
      </c>
      <c r="C744" s="5">
        <f>TITRES_STAT!D747</f>
        <v>2.1067999999999998</v>
      </c>
      <c r="D744" s="5">
        <f>TITRES_STAT!E747</f>
        <v>407</v>
      </c>
      <c r="E744" s="2">
        <f t="shared" si="44"/>
        <v>213808</v>
      </c>
      <c r="F744" s="5" t="str">
        <f t="shared" si="47"/>
        <v>BEARISH</v>
      </c>
      <c r="G744" s="5" t="str">
        <f t="shared" si="46"/>
        <v>WEAK</v>
      </c>
      <c r="H744" s="5" t="str">
        <f t="shared" si="45"/>
        <v>BEARISH DIVERGENCE</v>
      </c>
    </row>
    <row r="745" spans="1:8" ht="13.5" x14ac:dyDescent="0.25">
      <c r="A745" s="3">
        <f>TITRES_STAT!B748</f>
        <v>43866</v>
      </c>
      <c r="B745" s="5">
        <f>TITRES_STAT!C748</f>
        <v>3.91</v>
      </c>
      <c r="C745" s="5">
        <f>TITRES_STAT!D748</f>
        <v>2.0908000000000002</v>
      </c>
      <c r="D745" s="5">
        <f>TITRES_STAT!E748</f>
        <v>3</v>
      </c>
      <c r="E745" s="2">
        <f t="shared" si="44"/>
        <v>213805</v>
      </c>
      <c r="F745" s="5" t="str">
        <f t="shared" si="47"/>
        <v>BEARISH</v>
      </c>
      <c r="G745" s="5" t="str">
        <f t="shared" si="46"/>
        <v>WEAK</v>
      </c>
      <c r="H745" s="5" t="str">
        <f t="shared" si="45"/>
        <v>BEARISH DIVERGENCE</v>
      </c>
    </row>
    <row r="746" spans="1:8" ht="13.5" x14ac:dyDescent="0.25">
      <c r="A746" s="3">
        <f>TITRES_STAT!B749</f>
        <v>43867</v>
      </c>
      <c r="B746" s="5">
        <f>TITRES_STAT!C749</f>
        <v>3.92</v>
      </c>
      <c r="C746" s="5">
        <f>TITRES_STAT!D749</f>
        <v>2.0960999999999999</v>
      </c>
      <c r="D746" s="5">
        <f>TITRES_STAT!E749</f>
        <v>152</v>
      </c>
      <c r="E746" s="2">
        <f t="shared" si="44"/>
        <v>213957</v>
      </c>
      <c r="F746" s="5" t="str">
        <f t="shared" si="47"/>
        <v>BEARISH</v>
      </c>
      <c r="G746" s="5" t="str">
        <f t="shared" si="46"/>
        <v>WEAK</v>
      </c>
      <c r="H746" s="5" t="str">
        <f t="shared" si="45"/>
        <v>BEARISH DIVERGENCE</v>
      </c>
    </row>
    <row r="747" spans="1:8" ht="13.5" x14ac:dyDescent="0.25">
      <c r="A747" s="3">
        <f>TITRES_STAT!B750</f>
        <v>43868</v>
      </c>
      <c r="B747" s="5">
        <f>TITRES_STAT!C750</f>
        <v>3.92</v>
      </c>
      <c r="C747" s="5">
        <f>TITRES_STAT!D750</f>
        <v>2.0960999999999999</v>
      </c>
      <c r="D747" s="5">
        <f>TITRES_STAT!E750</f>
        <v>1</v>
      </c>
      <c r="E747" s="2">
        <f t="shared" si="44"/>
        <v>213957</v>
      </c>
      <c r="F747" s="5" t="str">
        <f t="shared" si="47"/>
        <v>BEARISH</v>
      </c>
      <c r="G747" s="5" t="str">
        <f t="shared" si="46"/>
        <v>NEUTRAL</v>
      </c>
      <c r="H747" s="5" t="str">
        <f t="shared" si="45"/>
        <v>BEARISH DIVERGENCE</v>
      </c>
    </row>
    <row r="748" spans="1:8" ht="13.5" x14ac:dyDescent="0.25">
      <c r="A748" s="3">
        <f>TITRES_STAT!B751</f>
        <v>43871</v>
      </c>
      <c r="B748" s="5">
        <f>TITRES_STAT!C751</f>
        <v>3.9</v>
      </c>
      <c r="C748" s="5">
        <f>TITRES_STAT!D751</f>
        <v>2.0853999999999999</v>
      </c>
      <c r="D748" s="5">
        <f>TITRES_STAT!E751</f>
        <v>224</v>
      </c>
      <c r="E748" s="2">
        <f t="shared" si="44"/>
        <v>213733</v>
      </c>
      <c r="F748" s="5" t="str">
        <f t="shared" si="47"/>
        <v>BEARISH</v>
      </c>
      <c r="G748" s="5" t="str">
        <f t="shared" si="46"/>
        <v>NEUTRAL</v>
      </c>
      <c r="H748" s="5" t="str">
        <f t="shared" si="45"/>
        <v>CONFIRMED BEARISH</v>
      </c>
    </row>
    <row r="749" spans="1:8" ht="13.5" x14ac:dyDescent="0.25">
      <c r="A749" s="3">
        <f>TITRES_STAT!B752</f>
        <v>43872</v>
      </c>
      <c r="B749" s="5">
        <f>TITRES_STAT!C752</f>
        <v>3.9</v>
      </c>
      <c r="C749" s="5">
        <f>TITRES_STAT!D752</f>
        <v>2.0853999999999999</v>
      </c>
      <c r="D749" s="5">
        <f>TITRES_STAT!E752</f>
        <v>2957</v>
      </c>
      <c r="E749" s="2">
        <f t="shared" si="44"/>
        <v>213733</v>
      </c>
      <c r="F749" s="5" t="str">
        <f t="shared" si="47"/>
        <v>BEARISH</v>
      </c>
      <c r="G749" s="5" t="str">
        <f t="shared" si="46"/>
        <v>NEUTRAL</v>
      </c>
      <c r="H749" s="5" t="str">
        <f t="shared" si="45"/>
        <v>CONFIRMED BEARISH</v>
      </c>
    </row>
    <row r="750" spans="1:8" ht="13.5" x14ac:dyDescent="0.25">
      <c r="A750" s="3">
        <f>TITRES_STAT!B753</f>
        <v>43873</v>
      </c>
      <c r="B750" s="5">
        <f>TITRES_STAT!C753</f>
        <v>3.92</v>
      </c>
      <c r="C750" s="5">
        <f>TITRES_STAT!D753</f>
        <v>2.0960999999999999</v>
      </c>
      <c r="D750" s="5">
        <f>TITRES_STAT!E753</f>
        <v>5461</v>
      </c>
      <c r="E750" s="2">
        <f t="shared" si="44"/>
        <v>219194</v>
      </c>
      <c r="F750" s="5" t="str">
        <f t="shared" si="47"/>
        <v>BULLISH</v>
      </c>
      <c r="G750" s="5" t="str">
        <f t="shared" si="46"/>
        <v>STRONG</v>
      </c>
      <c r="H750" s="5" t="str">
        <f t="shared" si="45"/>
        <v>CONFIRMED BULLISH</v>
      </c>
    </row>
    <row r="751" spans="1:8" ht="13.5" x14ac:dyDescent="0.25">
      <c r="A751" s="3">
        <f>TITRES_STAT!B754</f>
        <v>43874</v>
      </c>
      <c r="B751" s="5">
        <f>TITRES_STAT!C754</f>
        <v>3.89</v>
      </c>
      <c r="C751" s="5">
        <f>TITRES_STAT!D754</f>
        <v>2.0800999999999998</v>
      </c>
      <c r="D751" s="5">
        <f>TITRES_STAT!E754</f>
        <v>6825</v>
      </c>
      <c r="E751" s="2">
        <f t="shared" si="44"/>
        <v>212369</v>
      </c>
      <c r="F751" s="5" t="str">
        <f t="shared" si="47"/>
        <v>BEARISH</v>
      </c>
      <c r="G751" s="5" t="str">
        <f t="shared" si="46"/>
        <v>NEUTRAL</v>
      </c>
      <c r="H751" s="5" t="str">
        <f t="shared" si="45"/>
        <v>CONFIRMED BEARISH</v>
      </c>
    </row>
    <row r="752" spans="1:8" ht="13.5" x14ac:dyDescent="0.25">
      <c r="A752" s="3">
        <f>TITRES_STAT!B755</f>
        <v>43875</v>
      </c>
      <c r="B752" s="5">
        <f>TITRES_STAT!C755</f>
        <v>3.99</v>
      </c>
      <c r="C752" s="5">
        <f>TITRES_STAT!D755</f>
        <v>2.1335000000000002</v>
      </c>
      <c r="D752" s="5">
        <f>TITRES_STAT!E755</f>
        <v>1372</v>
      </c>
      <c r="E752" s="2">
        <f t="shared" si="44"/>
        <v>213741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BEARISH DIVERGENCE</v>
      </c>
    </row>
    <row r="753" spans="1:8" ht="13.5" x14ac:dyDescent="0.25">
      <c r="A753" s="3">
        <f>TITRES_STAT!B756</f>
        <v>43878</v>
      </c>
      <c r="B753" s="5">
        <f>TITRES_STAT!C756</f>
        <v>3.99</v>
      </c>
      <c r="C753" s="5">
        <f>TITRES_STAT!D756</f>
        <v>2.1335000000000002</v>
      </c>
      <c r="D753" s="5">
        <f>TITRES_STAT!E756</f>
        <v>1</v>
      </c>
      <c r="E753" s="2">
        <f t="shared" si="44"/>
        <v>213741</v>
      </c>
      <c r="F753" s="5" t="str">
        <f t="shared" si="47"/>
        <v>BULLISH</v>
      </c>
      <c r="G753" s="5" t="str">
        <f t="shared" si="46"/>
        <v>NEUTRAL</v>
      </c>
      <c r="H753" s="5" t="str">
        <f t="shared" si="45"/>
        <v>CONFIRMED BULLISH</v>
      </c>
    </row>
    <row r="754" spans="1:8" ht="13.5" x14ac:dyDescent="0.25">
      <c r="A754" s="3">
        <f>TITRES_STAT!B757</f>
        <v>43879</v>
      </c>
      <c r="B754" s="5">
        <f>TITRES_STAT!C757</f>
        <v>3.98</v>
      </c>
      <c r="C754" s="5">
        <f>TITRES_STAT!D757</f>
        <v>2.1282000000000001</v>
      </c>
      <c r="D754" s="5">
        <f>TITRES_STAT!E757</f>
        <v>5811</v>
      </c>
      <c r="E754" s="2">
        <f t="shared" si="44"/>
        <v>207930</v>
      </c>
      <c r="F754" s="5" t="str">
        <f t="shared" si="47"/>
        <v>BEARISH</v>
      </c>
      <c r="G754" s="5" t="str">
        <f t="shared" si="46"/>
        <v>WEAK</v>
      </c>
      <c r="H754" s="5" t="str">
        <f t="shared" si="45"/>
        <v>BEARISH DIVERGENCE</v>
      </c>
    </row>
    <row r="755" spans="1:8" ht="13.5" x14ac:dyDescent="0.25">
      <c r="A755" s="3">
        <f>TITRES_STAT!B758</f>
        <v>43880</v>
      </c>
      <c r="B755" s="5">
        <f>TITRES_STAT!C758</f>
        <v>3.98</v>
      </c>
      <c r="C755" s="5">
        <f>TITRES_STAT!D758</f>
        <v>2.1282000000000001</v>
      </c>
      <c r="D755" s="5">
        <f>TITRES_STAT!E758</f>
        <v>516</v>
      </c>
      <c r="E755" s="2">
        <f t="shared" si="44"/>
        <v>207930</v>
      </c>
      <c r="F755" s="5" t="str">
        <f t="shared" si="47"/>
        <v>BEARISH</v>
      </c>
      <c r="G755" s="5" t="str">
        <f t="shared" si="46"/>
        <v>WEAK</v>
      </c>
      <c r="H755" s="5" t="str">
        <f t="shared" si="45"/>
        <v>BEARISH DIVERGENCE</v>
      </c>
    </row>
    <row r="756" spans="1:8" ht="13.5" x14ac:dyDescent="0.25">
      <c r="A756" s="3">
        <f>TITRES_STAT!B759</f>
        <v>43881</v>
      </c>
      <c r="B756" s="5">
        <f>TITRES_STAT!C759</f>
        <v>3.98</v>
      </c>
      <c r="C756" s="5">
        <f>TITRES_STAT!D759</f>
        <v>2.1282000000000001</v>
      </c>
      <c r="D756" s="5">
        <f>TITRES_STAT!E759</f>
        <v>505</v>
      </c>
      <c r="E756" s="2">
        <f t="shared" si="44"/>
        <v>207930</v>
      </c>
      <c r="F756" s="5" t="str">
        <f t="shared" si="47"/>
        <v>BEARISH</v>
      </c>
      <c r="G756" s="5" t="str">
        <f t="shared" si="46"/>
        <v>WEAK</v>
      </c>
      <c r="H756" s="5" t="str">
        <f t="shared" si="45"/>
        <v>BEARISH DIVERGENCE</v>
      </c>
    </row>
    <row r="757" spans="1:8" ht="13.5" x14ac:dyDescent="0.25">
      <c r="A757" s="3">
        <f>TITRES_STAT!B760</f>
        <v>43882</v>
      </c>
      <c r="B757" s="5">
        <f>TITRES_STAT!C760</f>
        <v>3.98</v>
      </c>
      <c r="C757" s="5">
        <f>TITRES_STAT!D760</f>
        <v>2.1282000000000001</v>
      </c>
      <c r="D757" s="5">
        <f>TITRES_STAT!E760</f>
        <v>23751</v>
      </c>
      <c r="E757" s="2">
        <f t="shared" si="44"/>
        <v>207930</v>
      </c>
      <c r="F757" s="5" t="str">
        <f t="shared" si="47"/>
        <v>BEARISH</v>
      </c>
      <c r="G757" s="5" t="str">
        <f t="shared" si="46"/>
        <v>WEAK</v>
      </c>
      <c r="H757" s="5" t="str">
        <f t="shared" si="45"/>
        <v>CONFIRMED BEARISH</v>
      </c>
    </row>
    <row r="758" spans="1:8" ht="13.5" x14ac:dyDescent="0.25">
      <c r="A758" s="3">
        <f>TITRES_STAT!B761</f>
        <v>43885</v>
      </c>
      <c r="B758" s="5">
        <f>TITRES_STAT!C761</f>
        <v>3.98</v>
      </c>
      <c r="C758" s="5">
        <f>TITRES_STAT!D761</f>
        <v>2.1282000000000001</v>
      </c>
      <c r="D758" s="5">
        <f>TITRES_STAT!E761</f>
        <v>2238</v>
      </c>
      <c r="E758" s="2">
        <f t="shared" si="44"/>
        <v>207930</v>
      </c>
      <c r="F758" s="5" t="str">
        <f t="shared" si="47"/>
        <v>BEARISH</v>
      </c>
      <c r="G758" s="5" t="str">
        <f t="shared" si="46"/>
        <v>WEAK</v>
      </c>
      <c r="H758" s="5" t="str">
        <f t="shared" si="45"/>
        <v>CONFIRMED BEARISH</v>
      </c>
    </row>
    <row r="759" spans="1:8" ht="13.5" x14ac:dyDescent="0.25">
      <c r="A759" s="3">
        <f>TITRES_STAT!B762</f>
        <v>43886</v>
      </c>
      <c r="B759" s="5">
        <f>TITRES_STAT!C762</f>
        <v>3.87</v>
      </c>
      <c r="C759" s="5">
        <f>TITRES_STAT!D762</f>
        <v>2.0693999999999999</v>
      </c>
      <c r="D759" s="5">
        <f>TITRES_STAT!E762</f>
        <v>346</v>
      </c>
      <c r="E759" s="2">
        <f t="shared" si="44"/>
        <v>207584</v>
      </c>
      <c r="F759" s="5" t="str">
        <f t="shared" si="47"/>
        <v>BEARISH</v>
      </c>
      <c r="G759" s="5" t="str">
        <f t="shared" si="46"/>
        <v>NEUTRAL</v>
      </c>
      <c r="H759" s="5" t="str">
        <f t="shared" si="45"/>
        <v>CONFIRMED BEARISH</v>
      </c>
    </row>
    <row r="760" spans="1:8" ht="13.5" x14ac:dyDescent="0.25">
      <c r="A760" s="3">
        <f>TITRES_STAT!B763</f>
        <v>43887</v>
      </c>
      <c r="B760" s="5">
        <f>TITRES_STAT!C763</f>
        <v>3.97</v>
      </c>
      <c r="C760" s="5">
        <f>TITRES_STAT!D763</f>
        <v>2.1227999999999998</v>
      </c>
      <c r="D760" s="5">
        <f>TITRES_STAT!E763</f>
        <v>41</v>
      </c>
      <c r="E760" s="2">
        <f t="shared" si="44"/>
        <v>207625</v>
      </c>
      <c r="F760" s="5" t="str">
        <f t="shared" si="47"/>
        <v>BEARISH</v>
      </c>
      <c r="G760" s="5" t="str">
        <f t="shared" si="46"/>
        <v>NEUTRAL</v>
      </c>
      <c r="H760" s="5" t="str">
        <f t="shared" si="45"/>
        <v>CONFIRMED BEARISH</v>
      </c>
    </row>
    <row r="761" spans="1:8" ht="13.5" x14ac:dyDescent="0.25">
      <c r="A761" s="3">
        <f>TITRES_STAT!B764</f>
        <v>43888</v>
      </c>
      <c r="B761" s="5">
        <f>TITRES_STAT!C764</f>
        <v>3.98</v>
      </c>
      <c r="C761" s="5">
        <f>TITRES_STAT!D764</f>
        <v>2.1282000000000001</v>
      </c>
      <c r="D761" s="5">
        <f>TITRES_STAT!E764</f>
        <v>2</v>
      </c>
      <c r="E761" s="2">
        <f t="shared" si="44"/>
        <v>207627</v>
      </c>
      <c r="F761" s="5" t="str">
        <f t="shared" si="47"/>
        <v>BEARISH</v>
      </c>
      <c r="G761" s="5" t="str">
        <f t="shared" si="46"/>
        <v>NEUTRAL</v>
      </c>
      <c r="H761" s="5" t="str">
        <f t="shared" si="45"/>
        <v>NEUTRAL</v>
      </c>
    </row>
    <row r="762" spans="1:8" ht="13.5" x14ac:dyDescent="0.25">
      <c r="A762" s="3">
        <f>TITRES_STAT!B765</f>
        <v>43889</v>
      </c>
      <c r="B762" s="5">
        <f>TITRES_STAT!C765</f>
        <v>3.98</v>
      </c>
      <c r="C762" s="5">
        <f>TITRES_STAT!D765</f>
        <v>2.1282000000000001</v>
      </c>
      <c r="D762" s="5">
        <f>TITRES_STAT!E765</f>
        <v>1112</v>
      </c>
      <c r="E762" s="2">
        <f t="shared" si="44"/>
        <v>207627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NEUTRAL</v>
      </c>
    </row>
    <row r="763" spans="1:8" ht="13.5" x14ac:dyDescent="0.25">
      <c r="A763" s="3">
        <f>TITRES_STAT!B766</f>
        <v>43892</v>
      </c>
      <c r="B763" s="5">
        <f>TITRES_STAT!C766</f>
        <v>3.99</v>
      </c>
      <c r="C763" s="5">
        <f>TITRES_STAT!D766</f>
        <v>2.1335000000000002</v>
      </c>
      <c r="D763" s="5">
        <f>TITRES_STAT!E766</f>
        <v>751</v>
      </c>
      <c r="E763" s="2">
        <f t="shared" si="44"/>
        <v>208378</v>
      </c>
      <c r="F763" s="5" t="str">
        <f t="shared" si="47"/>
        <v>BULLISH</v>
      </c>
      <c r="G763" s="5" t="str">
        <f t="shared" si="46"/>
        <v>NEUTRAL</v>
      </c>
      <c r="H763" s="5" t="str">
        <f t="shared" si="45"/>
        <v>CONFIRMED BULLISH</v>
      </c>
    </row>
    <row r="764" spans="1:8" ht="13.5" x14ac:dyDescent="0.25">
      <c r="A764" s="3">
        <f>TITRES_STAT!B767</f>
        <v>43893</v>
      </c>
      <c r="B764" s="5">
        <f>TITRES_STAT!C767</f>
        <v>3.99</v>
      </c>
      <c r="C764" s="5">
        <f>TITRES_STAT!D767</f>
        <v>2.1335000000000002</v>
      </c>
      <c r="D764" s="5">
        <f>TITRES_STAT!E767</f>
        <v>0</v>
      </c>
      <c r="E764" s="2">
        <f t="shared" si="44"/>
        <v>208378</v>
      </c>
      <c r="F764" s="5" t="str">
        <f t="shared" si="47"/>
        <v>BULLISH</v>
      </c>
      <c r="G764" s="5" t="str">
        <f t="shared" si="46"/>
        <v>NEUTRAL</v>
      </c>
      <c r="H764" s="5" t="str">
        <f t="shared" si="45"/>
        <v>CONFIRMED BULLISH</v>
      </c>
    </row>
    <row r="765" spans="1:8" ht="13.5" x14ac:dyDescent="0.25">
      <c r="A765" s="3">
        <f>TITRES_STAT!B768</f>
        <v>43894</v>
      </c>
      <c r="B765" s="5">
        <f>TITRES_STAT!C768</f>
        <v>3.88</v>
      </c>
      <c r="C765" s="5">
        <f>TITRES_STAT!D768</f>
        <v>2.0747</v>
      </c>
      <c r="D765" s="5">
        <f>TITRES_STAT!E768</f>
        <v>1676</v>
      </c>
      <c r="E765" s="2">
        <f t="shared" si="44"/>
        <v>206702</v>
      </c>
      <c r="F765" s="5" t="str">
        <f t="shared" si="47"/>
        <v>BEARISH</v>
      </c>
      <c r="G765" s="5" t="str">
        <f t="shared" si="46"/>
        <v>NEUTRAL</v>
      </c>
      <c r="H765" s="5" t="str">
        <f t="shared" si="45"/>
        <v>CONFIRMED BEARISH</v>
      </c>
    </row>
    <row r="766" spans="1:8" ht="13.5" x14ac:dyDescent="0.25">
      <c r="A766" s="3">
        <f>TITRES_STAT!B769</f>
        <v>43895</v>
      </c>
      <c r="B766" s="5">
        <f>TITRES_STAT!C769</f>
        <v>3.97</v>
      </c>
      <c r="C766" s="5">
        <f>TITRES_STAT!D769</f>
        <v>2.1227999999999998</v>
      </c>
      <c r="D766" s="5">
        <f>TITRES_STAT!E769</f>
        <v>3003</v>
      </c>
      <c r="E766" s="2">
        <f t="shared" si="44"/>
        <v>209705</v>
      </c>
      <c r="F766" s="5" t="str">
        <f t="shared" si="47"/>
        <v>BULLISH</v>
      </c>
      <c r="G766" s="5" t="str">
        <f t="shared" si="46"/>
        <v>NEUTRAL</v>
      </c>
      <c r="H766" s="5" t="str">
        <f t="shared" si="45"/>
        <v>BULLISH DIVERGENCE</v>
      </c>
    </row>
    <row r="767" spans="1:8" ht="13.5" x14ac:dyDescent="0.25">
      <c r="A767" s="3">
        <f>TITRES_STAT!B770</f>
        <v>43896</v>
      </c>
      <c r="B767" s="5">
        <f>TITRES_STAT!C770</f>
        <v>3.96</v>
      </c>
      <c r="C767" s="5">
        <f>TITRES_STAT!D770</f>
        <v>2.1175000000000002</v>
      </c>
      <c r="D767" s="5">
        <f>TITRES_STAT!E770</f>
        <v>1202</v>
      </c>
      <c r="E767" s="2">
        <f t="shared" si="44"/>
        <v>208503</v>
      </c>
      <c r="F767" s="5" t="str">
        <f t="shared" si="47"/>
        <v>BULLISH</v>
      </c>
      <c r="G767" s="5" t="str">
        <f t="shared" si="46"/>
        <v>NEUTRAL</v>
      </c>
      <c r="H767" s="5" t="str">
        <f t="shared" si="45"/>
        <v>BULLISH DIVERGENCE</v>
      </c>
    </row>
    <row r="768" spans="1:8" ht="13.5" x14ac:dyDescent="0.25">
      <c r="A768" s="3">
        <f>TITRES_STAT!B771</f>
        <v>43899</v>
      </c>
      <c r="B768" s="5">
        <f>TITRES_STAT!C771</f>
        <v>3.9</v>
      </c>
      <c r="C768" s="5">
        <f>TITRES_STAT!D771</f>
        <v>2.0853999999999999</v>
      </c>
      <c r="D768" s="5">
        <f>TITRES_STAT!E771</f>
        <v>1847</v>
      </c>
      <c r="E768" s="2">
        <f t="shared" si="44"/>
        <v>206656</v>
      </c>
      <c r="F768" s="5" t="str">
        <f t="shared" si="47"/>
        <v>BEARISH</v>
      </c>
      <c r="G768" s="5" t="str">
        <f t="shared" si="46"/>
        <v>NEUTRAL</v>
      </c>
      <c r="H768" s="5" t="str">
        <f t="shared" si="45"/>
        <v>CONFIRMED BEARISH</v>
      </c>
    </row>
    <row r="769" spans="1:8" ht="13.5" x14ac:dyDescent="0.25">
      <c r="A769" s="3">
        <f>TITRES_STAT!B772</f>
        <v>43900</v>
      </c>
      <c r="B769" s="5">
        <f>TITRES_STAT!C772</f>
        <v>3.85</v>
      </c>
      <c r="C769" s="5">
        <f>TITRES_STAT!D772</f>
        <v>2.0587</v>
      </c>
      <c r="D769" s="5">
        <f>TITRES_STAT!E772</f>
        <v>2396</v>
      </c>
      <c r="E769" s="2">
        <f t="shared" si="44"/>
        <v>204260</v>
      </c>
      <c r="F769" s="5" t="str">
        <f t="shared" si="47"/>
        <v>BEARISH</v>
      </c>
      <c r="G769" s="5" t="str">
        <f t="shared" si="46"/>
        <v>NEUTRAL</v>
      </c>
      <c r="H769" s="5" t="str">
        <f t="shared" si="45"/>
        <v>CONFIRMED BEARISH</v>
      </c>
    </row>
    <row r="770" spans="1:8" ht="13.5" x14ac:dyDescent="0.25">
      <c r="A770" s="3">
        <f>TITRES_STAT!B773</f>
        <v>43901</v>
      </c>
      <c r="B770" s="5">
        <f>TITRES_STAT!C773</f>
        <v>3.92</v>
      </c>
      <c r="C770" s="5">
        <f>TITRES_STAT!D773</f>
        <v>2.0960999999999999</v>
      </c>
      <c r="D770" s="5">
        <f>TITRES_STAT!E773</f>
        <v>7521</v>
      </c>
      <c r="E770" s="2">
        <f t="shared" si="44"/>
        <v>211781</v>
      </c>
      <c r="F770" s="5" t="str">
        <f t="shared" si="47"/>
        <v>BULLISH</v>
      </c>
      <c r="G770" s="5" t="str">
        <f t="shared" si="46"/>
        <v>STRONG</v>
      </c>
      <c r="H770" s="5" t="str">
        <f t="shared" si="45"/>
        <v>CONFIRMED BULLISH</v>
      </c>
    </row>
    <row r="771" spans="1:8" ht="13.5" x14ac:dyDescent="0.25">
      <c r="A771" s="3">
        <f>TITRES_STAT!B774</f>
        <v>43902</v>
      </c>
      <c r="B771" s="5">
        <f>TITRES_STAT!C774</f>
        <v>3.8</v>
      </c>
      <c r="C771" s="5">
        <f>TITRES_STAT!D774</f>
        <v>2.0318999999999998</v>
      </c>
      <c r="D771" s="5">
        <f>TITRES_STAT!E774</f>
        <v>1394</v>
      </c>
      <c r="E771" s="2">
        <f t="shared" si="44"/>
        <v>210387</v>
      </c>
      <c r="F771" s="5" t="str">
        <f t="shared" si="47"/>
        <v>BULLISH</v>
      </c>
      <c r="G771" s="5" t="str">
        <f t="shared" si="46"/>
        <v>NEUTRAL</v>
      </c>
      <c r="H771" s="5" t="str">
        <f t="shared" si="45"/>
        <v>BULLISH DIVERGENCE</v>
      </c>
    </row>
    <row r="772" spans="1:8" ht="13.5" x14ac:dyDescent="0.25">
      <c r="A772" s="3">
        <f>TITRES_STAT!B775</f>
        <v>43903</v>
      </c>
      <c r="B772" s="5">
        <f>TITRES_STAT!C775</f>
        <v>3.76</v>
      </c>
      <c r="C772" s="5">
        <f>TITRES_STAT!D775</f>
        <v>2.0105</v>
      </c>
      <c r="D772" s="5">
        <f>TITRES_STAT!E775</f>
        <v>3293</v>
      </c>
      <c r="E772" s="2">
        <f t="shared" ref="E772:E835" si="48">IF(B772&gt;B771, E771+D772, IF(B772&lt;B771, E771-D772, E771))</f>
        <v>207094</v>
      </c>
      <c r="F772" s="5" t="str">
        <f t="shared" si="47"/>
        <v>BEARISH</v>
      </c>
      <c r="G772" s="5" t="str">
        <f t="shared" si="46"/>
        <v>NEUTRAL</v>
      </c>
      <c r="H772" s="5" t="str">
        <f t="shared" si="45"/>
        <v>CONFIRMED BEARISH</v>
      </c>
    </row>
    <row r="773" spans="1:8" ht="13.5" x14ac:dyDescent="0.25">
      <c r="A773" s="3">
        <f>TITRES_STAT!B776</f>
        <v>43906</v>
      </c>
      <c r="B773" s="5">
        <f>TITRES_STAT!C776</f>
        <v>3.75</v>
      </c>
      <c r="C773" s="5">
        <f>TITRES_STAT!D776</f>
        <v>2.0051999999999999</v>
      </c>
      <c r="D773" s="5">
        <f>TITRES_STAT!E776</f>
        <v>4606</v>
      </c>
      <c r="E773" s="2">
        <f t="shared" si="48"/>
        <v>202488</v>
      </c>
      <c r="F773" s="5" t="str">
        <f t="shared" si="47"/>
        <v>BEARISH</v>
      </c>
      <c r="G773" s="5" t="str">
        <f t="shared" si="46"/>
        <v>WEAK</v>
      </c>
      <c r="H773" s="5" t="str">
        <f t="shared" si="45"/>
        <v>CONFIRMED BEARISH</v>
      </c>
    </row>
    <row r="774" spans="1:8" ht="13.5" x14ac:dyDescent="0.25">
      <c r="A774" s="3">
        <f>TITRES_STAT!B777</f>
        <v>43907</v>
      </c>
      <c r="B774" s="5">
        <f>TITRES_STAT!C777</f>
        <v>3.59</v>
      </c>
      <c r="C774" s="5">
        <f>TITRES_STAT!D777</f>
        <v>1.9196</v>
      </c>
      <c r="D774" s="5">
        <f>TITRES_STAT!E777</f>
        <v>3521</v>
      </c>
      <c r="E774" s="2">
        <f t="shared" si="48"/>
        <v>198967</v>
      </c>
      <c r="F774" s="5" t="str">
        <f t="shared" si="47"/>
        <v>BEARISH</v>
      </c>
      <c r="G774" s="5" t="str">
        <f t="shared" si="46"/>
        <v>WEAK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43908</v>
      </c>
      <c r="B775" s="5">
        <f>TITRES_STAT!C778</f>
        <v>3.69</v>
      </c>
      <c r="C775" s="5">
        <f>TITRES_STAT!D778</f>
        <v>1.9731000000000001</v>
      </c>
      <c r="D775" s="5">
        <f>TITRES_STAT!E778</f>
        <v>262</v>
      </c>
      <c r="E775" s="2">
        <f t="shared" si="48"/>
        <v>199229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WEAK</v>
      </c>
      <c r="H775" s="5" t="str">
        <f t="shared" si="49"/>
        <v>CONFIRMED BEARISH</v>
      </c>
    </row>
    <row r="776" spans="1:8" ht="13.5" x14ac:dyDescent="0.25">
      <c r="A776" s="3">
        <f>TITRES_STAT!B779</f>
        <v>43909</v>
      </c>
      <c r="B776" s="5">
        <f>TITRES_STAT!C779</f>
        <v>3.8</v>
      </c>
      <c r="C776" s="5">
        <f>TITRES_STAT!D779</f>
        <v>2.0318999999999998</v>
      </c>
      <c r="D776" s="5">
        <f>TITRES_STAT!E779</f>
        <v>1</v>
      </c>
      <c r="E776" s="2">
        <f t="shared" si="48"/>
        <v>199230</v>
      </c>
      <c r="F776" s="5" t="str">
        <f t="shared" ref="F776:F839" si="51">IF(E776&gt;E771,"BULLISH",IF(E776&lt;E771,"BEARISH","NEUTRAL"))</f>
        <v>BEARISH</v>
      </c>
      <c r="G776" s="5" t="str">
        <f t="shared" si="50"/>
        <v>WEAK</v>
      </c>
      <c r="H776" s="5" t="str">
        <f t="shared" si="49"/>
        <v>NEUTRAL</v>
      </c>
    </row>
    <row r="777" spans="1:8" ht="13.5" x14ac:dyDescent="0.25">
      <c r="A777" s="3">
        <f>TITRES_STAT!B780</f>
        <v>43913</v>
      </c>
      <c r="B777" s="5">
        <f>TITRES_STAT!C780</f>
        <v>3.89</v>
      </c>
      <c r="C777" s="5">
        <f>TITRES_STAT!D780</f>
        <v>2.0800999999999998</v>
      </c>
      <c r="D777" s="5">
        <f>TITRES_STAT!E780</f>
        <v>1108</v>
      </c>
      <c r="E777" s="2">
        <f t="shared" si="48"/>
        <v>200338</v>
      </c>
      <c r="F777" s="5" t="str">
        <f t="shared" si="51"/>
        <v>BEARISH</v>
      </c>
      <c r="G777" s="5" t="str">
        <f t="shared" si="50"/>
        <v>WEAK</v>
      </c>
      <c r="H777" s="5" t="str">
        <f t="shared" si="49"/>
        <v>BEARISH DIVERGENCE</v>
      </c>
    </row>
    <row r="778" spans="1:8" ht="13.5" x14ac:dyDescent="0.25">
      <c r="A778" s="3">
        <f>TITRES_STAT!B781</f>
        <v>43914</v>
      </c>
      <c r="B778" s="5">
        <f>TITRES_STAT!C781</f>
        <v>4</v>
      </c>
      <c r="C778" s="5">
        <f>TITRES_STAT!D781</f>
        <v>2.1389</v>
      </c>
      <c r="D778" s="5">
        <f>TITRES_STAT!E781</f>
        <v>50</v>
      </c>
      <c r="E778" s="2">
        <f t="shared" si="48"/>
        <v>200388</v>
      </c>
      <c r="F778" s="5" t="str">
        <f t="shared" si="51"/>
        <v>BEARISH</v>
      </c>
      <c r="G778" s="5" t="str">
        <f t="shared" si="50"/>
        <v>NEUTRAL</v>
      </c>
      <c r="H778" s="5" t="str">
        <f t="shared" si="49"/>
        <v>BEARISH DIVERGENCE</v>
      </c>
    </row>
    <row r="779" spans="1:8" ht="13.5" x14ac:dyDescent="0.25">
      <c r="A779" s="3">
        <f>TITRES_STAT!B782</f>
        <v>43915</v>
      </c>
      <c r="B779" s="5">
        <f>TITRES_STAT!C782</f>
        <v>4.0999999999999996</v>
      </c>
      <c r="C779" s="5">
        <f>TITRES_STAT!D782</f>
        <v>2.1922999999999999</v>
      </c>
      <c r="D779" s="5">
        <f>TITRES_STAT!E782</f>
        <v>68</v>
      </c>
      <c r="E779" s="2">
        <f t="shared" si="48"/>
        <v>200456</v>
      </c>
      <c r="F779" s="5" t="str">
        <f t="shared" si="51"/>
        <v>BULLISH</v>
      </c>
      <c r="G779" s="5" t="str">
        <f t="shared" si="50"/>
        <v>NEUTRAL</v>
      </c>
      <c r="H779" s="5" t="str">
        <f t="shared" si="49"/>
        <v>CONFIRMED BULLISH</v>
      </c>
    </row>
    <row r="780" spans="1:8" ht="13.5" x14ac:dyDescent="0.25">
      <c r="A780" s="3">
        <f>TITRES_STAT!B783</f>
        <v>43916</v>
      </c>
      <c r="B780" s="5">
        <f>TITRES_STAT!C783</f>
        <v>4.0999999999999996</v>
      </c>
      <c r="C780" s="5">
        <f>TITRES_STAT!D783</f>
        <v>2.1922999999999999</v>
      </c>
      <c r="D780" s="5">
        <f>TITRES_STAT!E783</f>
        <v>1</v>
      </c>
      <c r="E780" s="2">
        <f t="shared" si="48"/>
        <v>200456</v>
      </c>
      <c r="F780" s="5" t="str">
        <f t="shared" si="51"/>
        <v>BULLISH</v>
      </c>
      <c r="G780" s="5" t="str">
        <f t="shared" si="50"/>
        <v>NEUTRAL</v>
      </c>
      <c r="H780" s="5" t="str">
        <f t="shared" si="49"/>
        <v>CONFIRMED BULLISH</v>
      </c>
    </row>
    <row r="781" spans="1:8" ht="13.5" x14ac:dyDescent="0.25">
      <c r="A781" s="3">
        <f>TITRES_STAT!B784</f>
        <v>43917</v>
      </c>
      <c r="B781" s="5">
        <f>TITRES_STAT!C784</f>
        <v>4.0999999999999996</v>
      </c>
      <c r="C781" s="5">
        <f>TITRES_STAT!D784</f>
        <v>2.1922999999999999</v>
      </c>
      <c r="D781" s="5">
        <f>TITRES_STAT!E784</f>
        <v>0</v>
      </c>
      <c r="E781" s="2">
        <f t="shared" si="48"/>
        <v>200456</v>
      </c>
      <c r="F781" s="5" t="str">
        <f t="shared" si="51"/>
        <v>BULLISH</v>
      </c>
      <c r="G781" s="5" t="str">
        <f t="shared" si="50"/>
        <v>NEUTRAL</v>
      </c>
      <c r="H781" s="5" t="str">
        <f t="shared" si="49"/>
        <v>CONFIRMED BULLISH</v>
      </c>
    </row>
    <row r="782" spans="1:8" ht="13.5" x14ac:dyDescent="0.25">
      <c r="A782" s="3">
        <f>TITRES_STAT!B785</f>
        <v>43920</v>
      </c>
      <c r="B782" s="5">
        <f>TITRES_STAT!C785</f>
        <v>4.1500000000000004</v>
      </c>
      <c r="C782" s="5">
        <f>TITRES_STAT!D785</f>
        <v>2.2191000000000001</v>
      </c>
      <c r="D782" s="5">
        <f>TITRES_STAT!E785</f>
        <v>49</v>
      </c>
      <c r="E782" s="2">
        <f t="shared" si="48"/>
        <v>200505</v>
      </c>
      <c r="F782" s="5" t="str">
        <f t="shared" si="51"/>
        <v>BULLISH</v>
      </c>
      <c r="G782" s="5" t="str">
        <f t="shared" si="50"/>
        <v>NEUTRAL</v>
      </c>
      <c r="H782" s="5" t="str">
        <f t="shared" si="49"/>
        <v>CONFIRMED BULLISH</v>
      </c>
    </row>
    <row r="783" spans="1:8" ht="13.5" x14ac:dyDescent="0.25">
      <c r="A783" s="3">
        <f>TITRES_STAT!B786</f>
        <v>43921</v>
      </c>
      <c r="B783" s="5">
        <f>TITRES_STAT!C786</f>
        <v>4.03</v>
      </c>
      <c r="C783" s="5">
        <f>TITRES_STAT!D786</f>
        <v>2.1549</v>
      </c>
      <c r="D783" s="5">
        <f>TITRES_STAT!E786</f>
        <v>0</v>
      </c>
      <c r="E783" s="2">
        <f t="shared" si="48"/>
        <v>200505</v>
      </c>
      <c r="F783" s="5" t="str">
        <f t="shared" si="51"/>
        <v>BULLISH</v>
      </c>
      <c r="G783" s="5" t="str">
        <f t="shared" si="50"/>
        <v>NEUTRAL</v>
      </c>
      <c r="H783" s="5" t="str">
        <f t="shared" si="49"/>
        <v>CONFIRMED BULLISH</v>
      </c>
    </row>
    <row r="784" spans="1:8" ht="13.5" x14ac:dyDescent="0.25">
      <c r="A784" s="3">
        <f>TITRES_STAT!B787</f>
        <v>43922</v>
      </c>
      <c r="B784" s="5">
        <f>TITRES_STAT!C787</f>
        <v>3.91</v>
      </c>
      <c r="C784" s="5">
        <f>TITRES_STAT!D787</f>
        <v>2.0908000000000002</v>
      </c>
      <c r="D784" s="5">
        <f>TITRES_STAT!E787</f>
        <v>7</v>
      </c>
      <c r="E784" s="2">
        <f t="shared" si="48"/>
        <v>200498</v>
      </c>
      <c r="F784" s="5" t="str">
        <f t="shared" si="51"/>
        <v>BULLISH</v>
      </c>
      <c r="G784" s="5" t="str">
        <f t="shared" si="50"/>
        <v>NEUTRAL</v>
      </c>
      <c r="H784" s="5" t="str">
        <f t="shared" si="49"/>
        <v>BULLISH DIVERGENCE</v>
      </c>
    </row>
    <row r="785" spans="1:8" ht="13.5" x14ac:dyDescent="0.25">
      <c r="A785" s="3">
        <f>TITRES_STAT!B788</f>
        <v>43923</v>
      </c>
      <c r="B785" s="5">
        <f>TITRES_STAT!C788</f>
        <v>3.85</v>
      </c>
      <c r="C785" s="5">
        <f>TITRES_STAT!D788</f>
        <v>2.0587</v>
      </c>
      <c r="D785" s="5">
        <f>TITRES_STAT!E788</f>
        <v>152</v>
      </c>
      <c r="E785" s="2">
        <f t="shared" si="48"/>
        <v>200346</v>
      </c>
      <c r="F785" s="5" t="str">
        <f t="shared" si="51"/>
        <v>BEARISH</v>
      </c>
      <c r="G785" s="5" t="str">
        <f t="shared" si="50"/>
        <v>NEUTRAL</v>
      </c>
      <c r="H785" s="5" t="str">
        <f t="shared" si="49"/>
        <v>CONFIRMED BEARISH</v>
      </c>
    </row>
    <row r="786" spans="1:8" ht="13.5" x14ac:dyDescent="0.25">
      <c r="A786" s="3">
        <f>TITRES_STAT!B789</f>
        <v>43924</v>
      </c>
      <c r="B786" s="5">
        <f>TITRES_STAT!C789</f>
        <v>3.74</v>
      </c>
      <c r="C786" s="5">
        <f>TITRES_STAT!D789</f>
        <v>1.9998</v>
      </c>
      <c r="D786" s="5">
        <f>TITRES_STAT!E789</f>
        <v>20</v>
      </c>
      <c r="E786" s="2">
        <f t="shared" si="48"/>
        <v>200326</v>
      </c>
      <c r="F786" s="5" t="str">
        <f t="shared" si="51"/>
        <v>BEARISH</v>
      </c>
      <c r="G786" s="5" t="str">
        <f t="shared" si="50"/>
        <v>NEUTRAL</v>
      </c>
      <c r="H786" s="5" t="str">
        <f t="shared" si="49"/>
        <v>CONFIRMED BEARISH</v>
      </c>
    </row>
    <row r="787" spans="1:8" ht="13.5" x14ac:dyDescent="0.25">
      <c r="A787" s="3">
        <f>TITRES_STAT!B790</f>
        <v>43927</v>
      </c>
      <c r="B787" s="5">
        <f>TITRES_STAT!C790</f>
        <v>3.63</v>
      </c>
      <c r="C787" s="5">
        <f>TITRES_STAT!D790</f>
        <v>1.9410000000000001</v>
      </c>
      <c r="D787" s="5">
        <f>TITRES_STAT!E790</f>
        <v>9300</v>
      </c>
      <c r="E787" s="2">
        <f t="shared" si="48"/>
        <v>191026</v>
      </c>
      <c r="F787" s="5" t="str">
        <f t="shared" si="51"/>
        <v>BEARISH</v>
      </c>
      <c r="G787" s="5" t="str">
        <f t="shared" si="50"/>
        <v>WEAK</v>
      </c>
      <c r="H787" s="5" t="str">
        <f t="shared" si="49"/>
        <v>CONFIRMED BEARISH</v>
      </c>
    </row>
    <row r="788" spans="1:8" ht="13.5" x14ac:dyDescent="0.25">
      <c r="A788" s="3">
        <f>TITRES_STAT!B791</f>
        <v>43928</v>
      </c>
      <c r="B788" s="5">
        <f>TITRES_STAT!C791</f>
        <v>3.53</v>
      </c>
      <c r="C788" s="5">
        <f>TITRES_STAT!D791</f>
        <v>1.8875999999999999</v>
      </c>
      <c r="D788" s="5">
        <f>TITRES_STAT!E791</f>
        <v>9669</v>
      </c>
      <c r="E788" s="2">
        <f t="shared" si="48"/>
        <v>181357</v>
      </c>
      <c r="F788" s="5" t="str">
        <f t="shared" si="51"/>
        <v>BEARISH</v>
      </c>
      <c r="G788" s="5" t="str">
        <f t="shared" si="50"/>
        <v>WEAK</v>
      </c>
      <c r="H788" s="5" t="str">
        <f t="shared" si="49"/>
        <v>CONFIRMED BEARISH</v>
      </c>
    </row>
    <row r="789" spans="1:8" ht="13.5" x14ac:dyDescent="0.25">
      <c r="A789" s="3">
        <f>TITRES_STAT!B792</f>
        <v>43929</v>
      </c>
      <c r="B789" s="5">
        <f>TITRES_STAT!C792</f>
        <v>3.58</v>
      </c>
      <c r="C789" s="5">
        <f>TITRES_STAT!D792</f>
        <v>1.9142999999999999</v>
      </c>
      <c r="D789" s="5">
        <f>TITRES_STAT!E792</f>
        <v>2504</v>
      </c>
      <c r="E789" s="2">
        <f t="shared" si="48"/>
        <v>183861</v>
      </c>
      <c r="F789" s="5" t="str">
        <f t="shared" si="51"/>
        <v>BEARISH</v>
      </c>
      <c r="G789" s="5" t="str">
        <f t="shared" si="50"/>
        <v>WEAK</v>
      </c>
      <c r="H789" s="5" t="str">
        <f t="shared" si="49"/>
        <v>CONFIRMED BEARISH</v>
      </c>
    </row>
    <row r="790" spans="1:8" ht="13.5" x14ac:dyDescent="0.25">
      <c r="A790" s="3">
        <f>TITRES_STAT!B793</f>
        <v>43934</v>
      </c>
      <c r="B790" s="5">
        <f>TITRES_STAT!C793</f>
        <v>3.67</v>
      </c>
      <c r="C790" s="5">
        <f>TITRES_STAT!D793</f>
        <v>1.9623999999999999</v>
      </c>
      <c r="D790" s="5">
        <f>TITRES_STAT!E793</f>
        <v>154</v>
      </c>
      <c r="E790" s="2">
        <f t="shared" si="48"/>
        <v>184015</v>
      </c>
      <c r="F790" s="5" t="str">
        <f t="shared" si="51"/>
        <v>BEARISH</v>
      </c>
      <c r="G790" s="5" t="str">
        <f t="shared" si="50"/>
        <v>WEAK</v>
      </c>
      <c r="H790" s="5" t="str">
        <f t="shared" si="49"/>
        <v>CONFIRMED BEARISH</v>
      </c>
    </row>
    <row r="791" spans="1:8" ht="13.5" x14ac:dyDescent="0.25">
      <c r="A791" s="3">
        <f>TITRES_STAT!B794</f>
        <v>43935</v>
      </c>
      <c r="B791" s="5">
        <f>TITRES_STAT!C794</f>
        <v>3.76</v>
      </c>
      <c r="C791" s="5">
        <f>TITRES_STAT!D794</f>
        <v>2.0105</v>
      </c>
      <c r="D791" s="5">
        <f>TITRES_STAT!E794</f>
        <v>2106</v>
      </c>
      <c r="E791" s="2">
        <f t="shared" si="48"/>
        <v>186121</v>
      </c>
      <c r="F791" s="5" t="str">
        <f t="shared" si="51"/>
        <v>BEARISH</v>
      </c>
      <c r="G791" s="5" t="str">
        <f t="shared" si="50"/>
        <v>WEAK</v>
      </c>
      <c r="H791" s="5" t="str">
        <f t="shared" si="49"/>
        <v>BEARISH DIVERGENCE</v>
      </c>
    </row>
    <row r="792" spans="1:8" ht="13.5" x14ac:dyDescent="0.25">
      <c r="A792" s="3">
        <f>TITRES_STAT!B795</f>
        <v>43936</v>
      </c>
      <c r="B792" s="5">
        <f>TITRES_STAT!C795</f>
        <v>3.65</v>
      </c>
      <c r="C792" s="5">
        <f>TITRES_STAT!D795</f>
        <v>1.9517</v>
      </c>
      <c r="D792" s="5">
        <f>TITRES_STAT!E795</f>
        <v>715</v>
      </c>
      <c r="E792" s="2">
        <f t="shared" si="48"/>
        <v>185406</v>
      </c>
      <c r="F792" s="5" t="str">
        <f t="shared" si="51"/>
        <v>BEARISH</v>
      </c>
      <c r="G792" s="5" t="str">
        <f t="shared" si="50"/>
        <v>WEAK</v>
      </c>
      <c r="H792" s="5" t="str">
        <f t="shared" si="49"/>
        <v>BEARISH DIVERGENCE</v>
      </c>
    </row>
    <row r="793" spans="1:8" ht="13.5" x14ac:dyDescent="0.25">
      <c r="A793" s="3">
        <f>TITRES_STAT!B796</f>
        <v>43937</v>
      </c>
      <c r="B793" s="5">
        <f>TITRES_STAT!C796</f>
        <v>3.55</v>
      </c>
      <c r="C793" s="5">
        <f>TITRES_STAT!D796</f>
        <v>1.8983000000000001</v>
      </c>
      <c r="D793" s="5">
        <f>TITRES_STAT!E796</f>
        <v>7042</v>
      </c>
      <c r="E793" s="2">
        <f t="shared" si="48"/>
        <v>178364</v>
      </c>
      <c r="F793" s="5" t="str">
        <f t="shared" si="51"/>
        <v>BEARISH</v>
      </c>
      <c r="G793" s="5" t="str">
        <f t="shared" si="50"/>
        <v>NEUTRAL</v>
      </c>
      <c r="H793" s="5" t="str">
        <f t="shared" si="49"/>
        <v>BEARISH DIVERGENCE</v>
      </c>
    </row>
    <row r="794" spans="1:8" ht="13.5" x14ac:dyDescent="0.25">
      <c r="A794" s="3">
        <f>TITRES_STAT!B797</f>
        <v>43938</v>
      </c>
      <c r="B794" s="5">
        <f>TITRES_STAT!C797</f>
        <v>3.5</v>
      </c>
      <c r="C794" s="5">
        <f>TITRES_STAT!D797</f>
        <v>1.8714999999999999</v>
      </c>
      <c r="D794" s="5">
        <f>TITRES_STAT!E797</f>
        <v>1447</v>
      </c>
      <c r="E794" s="2">
        <f t="shared" si="48"/>
        <v>176917</v>
      </c>
      <c r="F794" s="5" t="str">
        <f t="shared" si="51"/>
        <v>BEARISH</v>
      </c>
      <c r="G794" s="5" t="str">
        <f t="shared" si="50"/>
        <v>WEAK</v>
      </c>
      <c r="H794" s="5" t="str">
        <f t="shared" si="49"/>
        <v>CONFIRMED BEARISH</v>
      </c>
    </row>
    <row r="795" spans="1:8" ht="13.5" x14ac:dyDescent="0.25">
      <c r="A795" s="3">
        <f>TITRES_STAT!B798</f>
        <v>43941</v>
      </c>
      <c r="B795" s="5">
        <f>TITRES_STAT!C798</f>
        <v>3.58</v>
      </c>
      <c r="C795" s="5">
        <f>TITRES_STAT!D798</f>
        <v>1.9142999999999999</v>
      </c>
      <c r="D795" s="5">
        <f>TITRES_STAT!E798</f>
        <v>1</v>
      </c>
      <c r="E795" s="2">
        <f t="shared" si="48"/>
        <v>176918</v>
      </c>
      <c r="F795" s="5" t="str">
        <f t="shared" si="51"/>
        <v>BEARISH</v>
      </c>
      <c r="G795" s="5" t="str">
        <f t="shared" si="50"/>
        <v>WEAK</v>
      </c>
      <c r="H795" s="5" t="str">
        <f t="shared" si="49"/>
        <v>CONFIRMED BEARISH</v>
      </c>
    </row>
    <row r="796" spans="1:8" ht="13.5" x14ac:dyDescent="0.25">
      <c r="A796" s="3">
        <f>TITRES_STAT!B799</f>
        <v>43942</v>
      </c>
      <c r="B796" s="5">
        <f>TITRES_STAT!C799</f>
        <v>3.64</v>
      </c>
      <c r="C796" s="5">
        <f>TITRES_STAT!D799</f>
        <v>1.9463999999999999</v>
      </c>
      <c r="D796" s="5">
        <f>TITRES_STAT!E799</f>
        <v>2</v>
      </c>
      <c r="E796" s="2">
        <f t="shared" si="48"/>
        <v>176920</v>
      </c>
      <c r="F796" s="5" t="str">
        <f t="shared" si="51"/>
        <v>BEARISH</v>
      </c>
      <c r="G796" s="5" t="str">
        <f t="shared" si="50"/>
        <v>WEAK</v>
      </c>
      <c r="H796" s="5" t="str">
        <f t="shared" si="49"/>
        <v>CONFIRMED BEARISH</v>
      </c>
    </row>
    <row r="797" spans="1:8" ht="13.5" x14ac:dyDescent="0.25">
      <c r="A797" s="3">
        <f>TITRES_STAT!B800</f>
        <v>43943</v>
      </c>
      <c r="B797" s="5">
        <f>TITRES_STAT!C800</f>
        <v>3.72</v>
      </c>
      <c r="C797" s="5">
        <f>TITRES_STAT!D800</f>
        <v>1.9892000000000001</v>
      </c>
      <c r="D797" s="5">
        <f>TITRES_STAT!E800</f>
        <v>68</v>
      </c>
      <c r="E797" s="2">
        <f t="shared" si="48"/>
        <v>176988</v>
      </c>
      <c r="F797" s="5" t="str">
        <f t="shared" si="51"/>
        <v>BEARISH</v>
      </c>
      <c r="G797" s="5" t="str">
        <f t="shared" si="50"/>
        <v>WEAK</v>
      </c>
      <c r="H797" s="5" t="str">
        <f t="shared" si="49"/>
        <v>BEARISH DIVERGENCE</v>
      </c>
    </row>
    <row r="798" spans="1:8" ht="13.5" x14ac:dyDescent="0.25">
      <c r="A798" s="3">
        <f>TITRES_STAT!B801</f>
        <v>43944</v>
      </c>
      <c r="B798" s="5">
        <f>TITRES_STAT!C801</f>
        <v>3.71</v>
      </c>
      <c r="C798" s="5">
        <f>TITRES_STAT!D801</f>
        <v>1.9838</v>
      </c>
      <c r="D798" s="5">
        <f>TITRES_STAT!E801</f>
        <v>132</v>
      </c>
      <c r="E798" s="2">
        <f t="shared" si="48"/>
        <v>176856</v>
      </c>
      <c r="F798" s="5" t="str">
        <f t="shared" si="51"/>
        <v>BEARISH</v>
      </c>
      <c r="G798" s="5" t="str">
        <f t="shared" si="50"/>
        <v>NEUTRAL</v>
      </c>
      <c r="H798" s="5" t="str">
        <f t="shared" si="49"/>
        <v>BEARISH DIVERGENCE</v>
      </c>
    </row>
    <row r="799" spans="1:8" ht="13.5" x14ac:dyDescent="0.25">
      <c r="A799" s="3">
        <f>TITRES_STAT!B802</f>
        <v>43945</v>
      </c>
      <c r="B799" s="5">
        <f>TITRES_STAT!C802</f>
        <v>3.67</v>
      </c>
      <c r="C799" s="5">
        <f>TITRES_STAT!D802</f>
        <v>1.9623999999999999</v>
      </c>
      <c r="D799" s="5">
        <f>TITRES_STAT!E802</f>
        <v>33</v>
      </c>
      <c r="E799" s="2">
        <f t="shared" si="48"/>
        <v>176823</v>
      </c>
      <c r="F799" s="5" t="str">
        <f t="shared" si="51"/>
        <v>BEARISH</v>
      </c>
      <c r="G799" s="5" t="str">
        <f t="shared" si="50"/>
        <v>NEUTRAL</v>
      </c>
      <c r="H799" s="5" t="str">
        <f t="shared" si="49"/>
        <v>BEARISH DIVERGENCE</v>
      </c>
    </row>
    <row r="800" spans="1:8" ht="13.5" x14ac:dyDescent="0.25">
      <c r="A800" s="3">
        <f>TITRES_STAT!B803</f>
        <v>43948</v>
      </c>
      <c r="B800" s="5">
        <f>TITRES_STAT!C803</f>
        <v>3.65</v>
      </c>
      <c r="C800" s="5">
        <f>TITRES_STAT!D803</f>
        <v>1.9517</v>
      </c>
      <c r="D800" s="5">
        <f>TITRES_STAT!E803</f>
        <v>21</v>
      </c>
      <c r="E800" s="2">
        <f t="shared" si="48"/>
        <v>176802</v>
      </c>
      <c r="F800" s="5" t="str">
        <f t="shared" si="51"/>
        <v>BEARISH</v>
      </c>
      <c r="G800" s="5" t="str">
        <f t="shared" si="50"/>
        <v>NEUTRAL</v>
      </c>
      <c r="H800" s="5" t="str">
        <f t="shared" si="49"/>
        <v>BEARISH DIVERGENCE</v>
      </c>
    </row>
    <row r="801" spans="1:8" ht="13.5" x14ac:dyDescent="0.25">
      <c r="A801" s="3">
        <f>TITRES_STAT!B804</f>
        <v>43949</v>
      </c>
      <c r="B801" s="5">
        <f>TITRES_STAT!C804</f>
        <v>3.55</v>
      </c>
      <c r="C801" s="5">
        <f>TITRES_STAT!D804</f>
        <v>1.8983000000000001</v>
      </c>
      <c r="D801" s="5">
        <f>TITRES_STAT!E804</f>
        <v>1171</v>
      </c>
      <c r="E801" s="2">
        <f t="shared" si="48"/>
        <v>175631</v>
      </c>
      <c r="F801" s="5" t="str">
        <f t="shared" si="51"/>
        <v>BEARISH</v>
      </c>
      <c r="G801" s="5" t="str">
        <f t="shared" si="50"/>
        <v>NEUTRAL</v>
      </c>
      <c r="H801" s="5" t="str">
        <f t="shared" si="49"/>
        <v>CONFIRMED BEARISH</v>
      </c>
    </row>
    <row r="802" spans="1:8" ht="13.5" x14ac:dyDescent="0.25">
      <c r="A802" s="3">
        <f>TITRES_STAT!B805</f>
        <v>43950</v>
      </c>
      <c r="B802" s="5">
        <f>TITRES_STAT!C805</f>
        <v>3.45</v>
      </c>
      <c r="C802" s="5">
        <f>TITRES_STAT!D805</f>
        <v>1.8448</v>
      </c>
      <c r="D802" s="5">
        <f>TITRES_STAT!E805</f>
        <v>625</v>
      </c>
      <c r="E802" s="2">
        <f t="shared" si="48"/>
        <v>175006</v>
      </c>
      <c r="F802" s="5" t="str">
        <f t="shared" si="51"/>
        <v>BEARISH</v>
      </c>
      <c r="G802" s="5" t="str">
        <f t="shared" si="50"/>
        <v>NEUTRAL</v>
      </c>
      <c r="H802" s="5" t="str">
        <f t="shared" si="49"/>
        <v>CONFIRMED BEARISH</v>
      </c>
    </row>
    <row r="803" spans="1:8" ht="13.5" x14ac:dyDescent="0.25">
      <c r="A803" s="3">
        <f>TITRES_STAT!B806</f>
        <v>43951</v>
      </c>
      <c r="B803" s="5">
        <f>TITRES_STAT!C806</f>
        <v>3.49</v>
      </c>
      <c r="C803" s="5">
        <f>TITRES_STAT!D806</f>
        <v>1.8662000000000001</v>
      </c>
      <c r="D803" s="5">
        <f>TITRES_STAT!E806</f>
        <v>6539</v>
      </c>
      <c r="E803" s="2">
        <f t="shared" si="48"/>
        <v>181545</v>
      </c>
      <c r="F803" s="5" t="str">
        <f t="shared" si="51"/>
        <v>BULLISH</v>
      </c>
      <c r="G803" s="5" t="str">
        <f t="shared" si="50"/>
        <v>STRONG</v>
      </c>
      <c r="H803" s="5" t="str">
        <f t="shared" si="49"/>
        <v>BULLISH DIVERGENCE</v>
      </c>
    </row>
    <row r="804" spans="1:8" ht="13.5" x14ac:dyDescent="0.25">
      <c r="A804" s="3">
        <f>TITRES_STAT!B807</f>
        <v>43955</v>
      </c>
      <c r="B804" s="5">
        <f>TITRES_STAT!C807</f>
        <v>3.55</v>
      </c>
      <c r="C804" s="5">
        <f>TITRES_STAT!D807</f>
        <v>1.8983000000000001</v>
      </c>
      <c r="D804" s="5">
        <f>TITRES_STAT!E807</f>
        <v>75</v>
      </c>
      <c r="E804" s="2">
        <f t="shared" si="48"/>
        <v>181620</v>
      </c>
      <c r="F804" s="5" t="str">
        <f t="shared" si="51"/>
        <v>BULLISH</v>
      </c>
      <c r="G804" s="5" t="str">
        <f t="shared" si="50"/>
        <v>STRONG</v>
      </c>
      <c r="H804" s="5" t="str">
        <f t="shared" si="49"/>
        <v>BULLISH DIVERGENCE</v>
      </c>
    </row>
    <row r="805" spans="1:8" ht="13.5" x14ac:dyDescent="0.25">
      <c r="A805" s="3">
        <f>TITRES_STAT!B808</f>
        <v>43956</v>
      </c>
      <c r="B805" s="5">
        <f>TITRES_STAT!C808</f>
        <v>3.65</v>
      </c>
      <c r="C805" s="5">
        <f>TITRES_STAT!D808</f>
        <v>1.9517</v>
      </c>
      <c r="D805" s="5">
        <f>TITRES_STAT!E808</f>
        <v>37</v>
      </c>
      <c r="E805" s="2">
        <f t="shared" si="48"/>
        <v>181657</v>
      </c>
      <c r="F805" s="5" t="str">
        <f t="shared" si="51"/>
        <v>BULLISH</v>
      </c>
      <c r="G805" s="5" t="str">
        <f t="shared" si="50"/>
        <v>STRONG</v>
      </c>
      <c r="H805" s="5" t="str">
        <f t="shared" si="49"/>
        <v>NEUTRAL</v>
      </c>
    </row>
    <row r="806" spans="1:8" ht="13.5" x14ac:dyDescent="0.25">
      <c r="A806" s="3">
        <f>TITRES_STAT!B809</f>
        <v>43957</v>
      </c>
      <c r="B806" s="5">
        <f>TITRES_STAT!C809</f>
        <v>3.7</v>
      </c>
      <c r="C806" s="5">
        <f>TITRES_STAT!D809</f>
        <v>1.9784999999999999</v>
      </c>
      <c r="D806" s="5">
        <f>TITRES_STAT!E809</f>
        <v>149</v>
      </c>
      <c r="E806" s="2">
        <f t="shared" si="48"/>
        <v>181806</v>
      </c>
      <c r="F806" s="5" t="str">
        <f t="shared" si="51"/>
        <v>BULLISH</v>
      </c>
      <c r="G806" s="5" t="str">
        <f t="shared" si="50"/>
        <v>STRONG</v>
      </c>
      <c r="H806" s="5" t="str">
        <f t="shared" si="49"/>
        <v>CONFIRMED BULLISH</v>
      </c>
    </row>
    <row r="807" spans="1:8" ht="13.5" x14ac:dyDescent="0.25">
      <c r="A807" s="3">
        <f>TITRES_STAT!B810</f>
        <v>43958</v>
      </c>
      <c r="B807" s="5">
        <f>TITRES_STAT!C810</f>
        <v>3.59</v>
      </c>
      <c r="C807" s="5">
        <f>TITRES_STAT!D810</f>
        <v>1.9196</v>
      </c>
      <c r="D807" s="5">
        <f>TITRES_STAT!E810</f>
        <v>1757</v>
      </c>
      <c r="E807" s="2">
        <f t="shared" si="48"/>
        <v>180049</v>
      </c>
      <c r="F807" s="5" t="str">
        <f t="shared" si="51"/>
        <v>BULLISH</v>
      </c>
      <c r="G807" s="5" t="str">
        <f t="shared" si="50"/>
        <v>STRONG</v>
      </c>
      <c r="H807" s="5" t="str">
        <f t="shared" si="49"/>
        <v>CONFIRMED BULLISH</v>
      </c>
    </row>
    <row r="808" spans="1:8" ht="13.5" x14ac:dyDescent="0.25">
      <c r="A808" s="3">
        <f>TITRES_STAT!B811</f>
        <v>43959</v>
      </c>
      <c r="B808" s="5">
        <f>TITRES_STAT!C811</f>
        <v>3.49</v>
      </c>
      <c r="C808" s="5">
        <f>TITRES_STAT!D811</f>
        <v>1.8662000000000001</v>
      </c>
      <c r="D808" s="5">
        <f>TITRES_STAT!E811</f>
        <v>193</v>
      </c>
      <c r="E808" s="2">
        <f t="shared" si="48"/>
        <v>179856</v>
      </c>
      <c r="F808" s="5" t="str">
        <f t="shared" si="51"/>
        <v>BEARISH</v>
      </c>
      <c r="G808" s="5" t="str">
        <f t="shared" si="50"/>
        <v>NEUTRAL</v>
      </c>
      <c r="H808" s="5" t="str">
        <f t="shared" si="49"/>
        <v>NEUTRAL</v>
      </c>
    </row>
    <row r="809" spans="1:8" ht="13.5" x14ac:dyDescent="0.25">
      <c r="A809" s="3">
        <f>TITRES_STAT!B812</f>
        <v>43962</v>
      </c>
      <c r="B809" s="5">
        <f>TITRES_STAT!C812</f>
        <v>3.48</v>
      </c>
      <c r="C809" s="5">
        <f>TITRES_STAT!D812</f>
        <v>1.8608</v>
      </c>
      <c r="D809" s="5">
        <f>TITRES_STAT!E812</f>
        <v>1400</v>
      </c>
      <c r="E809" s="2">
        <f t="shared" si="48"/>
        <v>178456</v>
      </c>
      <c r="F809" s="5" t="str">
        <f t="shared" si="51"/>
        <v>BEARISH</v>
      </c>
      <c r="G809" s="5" t="str">
        <f t="shared" si="50"/>
        <v>NEUTRAL</v>
      </c>
      <c r="H809" s="5" t="str">
        <f t="shared" si="49"/>
        <v>CONFIRMED BEARISH</v>
      </c>
    </row>
    <row r="810" spans="1:8" ht="13.5" x14ac:dyDescent="0.25">
      <c r="A810" s="3">
        <f>TITRES_STAT!B813</f>
        <v>43963</v>
      </c>
      <c r="B810" s="5">
        <f>TITRES_STAT!C813</f>
        <v>3.56</v>
      </c>
      <c r="C810" s="5">
        <f>TITRES_STAT!D813</f>
        <v>1.9036</v>
      </c>
      <c r="D810" s="5">
        <f>TITRES_STAT!E813</f>
        <v>1346</v>
      </c>
      <c r="E810" s="2">
        <f t="shared" si="48"/>
        <v>179802</v>
      </c>
      <c r="F810" s="5" t="str">
        <f t="shared" si="51"/>
        <v>BEARISH</v>
      </c>
      <c r="G810" s="5" t="str">
        <f t="shared" si="50"/>
        <v>NEUTRAL</v>
      </c>
      <c r="H810" s="5" t="str">
        <f t="shared" si="49"/>
        <v>CONFIRMED BEARISH</v>
      </c>
    </row>
    <row r="811" spans="1:8" ht="13.5" x14ac:dyDescent="0.25">
      <c r="A811" s="3">
        <f>TITRES_STAT!B814</f>
        <v>43964</v>
      </c>
      <c r="B811" s="5">
        <f>TITRES_STAT!C814</f>
        <v>3.58</v>
      </c>
      <c r="C811" s="5">
        <f>TITRES_STAT!D814</f>
        <v>1.9142999999999999</v>
      </c>
      <c r="D811" s="5">
        <f>TITRES_STAT!E814</f>
        <v>558</v>
      </c>
      <c r="E811" s="2">
        <f t="shared" si="48"/>
        <v>180360</v>
      </c>
      <c r="F811" s="5" t="str">
        <f t="shared" si="51"/>
        <v>BEARISH</v>
      </c>
      <c r="G811" s="5" t="str">
        <f t="shared" si="50"/>
        <v>NEUTRAL</v>
      </c>
      <c r="H811" s="5" t="str">
        <f t="shared" si="49"/>
        <v>CONFIRMED BEARISH</v>
      </c>
    </row>
    <row r="812" spans="1:8" ht="13.5" x14ac:dyDescent="0.25">
      <c r="A812" s="3">
        <f>TITRES_STAT!B815</f>
        <v>43965</v>
      </c>
      <c r="B812" s="5">
        <f>TITRES_STAT!C815</f>
        <v>3.59</v>
      </c>
      <c r="C812" s="5">
        <f>TITRES_STAT!D815</f>
        <v>1.9196</v>
      </c>
      <c r="D812" s="5">
        <f>TITRES_STAT!E815</f>
        <v>1</v>
      </c>
      <c r="E812" s="2">
        <f t="shared" si="48"/>
        <v>180361</v>
      </c>
      <c r="F812" s="5" t="str">
        <f t="shared" si="51"/>
        <v>BULLISH</v>
      </c>
      <c r="G812" s="5" t="str">
        <f t="shared" si="50"/>
        <v>NEUTRAL</v>
      </c>
      <c r="H812" s="5" t="str">
        <f t="shared" si="49"/>
        <v>NEUTRAL</v>
      </c>
    </row>
    <row r="813" spans="1:8" ht="13.5" x14ac:dyDescent="0.25">
      <c r="A813" s="3">
        <f>TITRES_STAT!B816</f>
        <v>43966</v>
      </c>
      <c r="B813" s="5">
        <f>TITRES_STAT!C816</f>
        <v>3.51</v>
      </c>
      <c r="C813" s="5">
        <f>TITRES_STAT!D816</f>
        <v>1.8769</v>
      </c>
      <c r="D813" s="5">
        <f>TITRES_STAT!E816</f>
        <v>94</v>
      </c>
      <c r="E813" s="2">
        <f t="shared" si="48"/>
        <v>180267</v>
      </c>
      <c r="F813" s="5" t="str">
        <f t="shared" si="51"/>
        <v>BULLISH</v>
      </c>
      <c r="G813" s="5" t="str">
        <f t="shared" si="50"/>
        <v>NEUTRAL</v>
      </c>
      <c r="H813" s="5" t="str">
        <f t="shared" si="49"/>
        <v>CONFIRMED BULLISH</v>
      </c>
    </row>
    <row r="814" spans="1:8" ht="13.5" x14ac:dyDescent="0.25">
      <c r="A814" s="3">
        <f>TITRES_STAT!B817</f>
        <v>43969</v>
      </c>
      <c r="B814" s="5">
        <f>TITRES_STAT!C817</f>
        <v>3.51</v>
      </c>
      <c r="C814" s="5">
        <f>TITRES_STAT!D817</f>
        <v>1.8769</v>
      </c>
      <c r="D814" s="5">
        <f>TITRES_STAT!E817</f>
        <v>1792</v>
      </c>
      <c r="E814" s="2">
        <f t="shared" si="48"/>
        <v>180267</v>
      </c>
      <c r="F814" s="5" t="str">
        <f t="shared" si="51"/>
        <v>BULLISH</v>
      </c>
      <c r="G814" s="5" t="str">
        <f t="shared" si="50"/>
        <v>NEUTRAL</v>
      </c>
      <c r="H814" s="5" t="str">
        <f t="shared" si="49"/>
        <v>CONFIRMED BULLISH</v>
      </c>
    </row>
    <row r="815" spans="1:8" ht="13.5" x14ac:dyDescent="0.25">
      <c r="A815" s="3">
        <f>TITRES_STAT!B818</f>
        <v>43970</v>
      </c>
      <c r="B815" s="5">
        <f>TITRES_STAT!C818</f>
        <v>3.55</v>
      </c>
      <c r="C815" s="5">
        <f>TITRES_STAT!D818</f>
        <v>1.8983000000000001</v>
      </c>
      <c r="D815" s="5">
        <f>TITRES_STAT!E818</f>
        <v>2518</v>
      </c>
      <c r="E815" s="2">
        <f t="shared" si="48"/>
        <v>182785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BULLISH DIVERGENCE</v>
      </c>
    </row>
    <row r="816" spans="1:8" ht="13.5" x14ac:dyDescent="0.25">
      <c r="A816" s="3">
        <f>TITRES_STAT!B819</f>
        <v>43971</v>
      </c>
      <c r="B816" s="5">
        <f>TITRES_STAT!C819</f>
        <v>3.45</v>
      </c>
      <c r="C816" s="5">
        <f>TITRES_STAT!D819</f>
        <v>1.8448</v>
      </c>
      <c r="D816" s="5">
        <f>TITRES_STAT!E819</f>
        <v>4972</v>
      </c>
      <c r="E816" s="2">
        <f t="shared" si="48"/>
        <v>177813</v>
      </c>
      <c r="F816" s="5" t="str">
        <f t="shared" si="51"/>
        <v>BEARISH</v>
      </c>
      <c r="G816" s="5" t="str">
        <f t="shared" si="50"/>
        <v>NEUTRAL</v>
      </c>
      <c r="H816" s="5" t="str">
        <f t="shared" si="49"/>
        <v>CONFIRMED BEARISH</v>
      </c>
    </row>
    <row r="817" spans="1:8" ht="13.5" x14ac:dyDescent="0.25">
      <c r="A817" s="3">
        <f>TITRES_STAT!B820</f>
        <v>43972</v>
      </c>
      <c r="B817" s="5">
        <f>TITRES_STAT!C820</f>
        <v>3.43</v>
      </c>
      <c r="C817" s="5">
        <f>TITRES_STAT!D820</f>
        <v>1.8341000000000001</v>
      </c>
      <c r="D817" s="5">
        <f>TITRES_STAT!E820</f>
        <v>1068</v>
      </c>
      <c r="E817" s="2">
        <f t="shared" si="48"/>
        <v>176745</v>
      </c>
      <c r="F817" s="5" t="str">
        <f t="shared" si="51"/>
        <v>BEARISH</v>
      </c>
      <c r="G817" s="5" t="str">
        <f t="shared" si="50"/>
        <v>WEAK</v>
      </c>
      <c r="H817" s="5" t="str">
        <f t="shared" si="49"/>
        <v>CONFIRMED BEARISH</v>
      </c>
    </row>
    <row r="818" spans="1:8" ht="13.5" x14ac:dyDescent="0.25">
      <c r="A818" s="3">
        <f>TITRES_STAT!B821</f>
        <v>43973</v>
      </c>
      <c r="B818" s="5">
        <f>TITRES_STAT!C821</f>
        <v>3.33</v>
      </c>
      <c r="C818" s="5">
        <f>TITRES_STAT!D821</f>
        <v>1.7806</v>
      </c>
      <c r="D818" s="5">
        <f>TITRES_STAT!E821</f>
        <v>2196</v>
      </c>
      <c r="E818" s="2">
        <f t="shared" si="48"/>
        <v>174549</v>
      </c>
      <c r="F818" s="5" t="str">
        <f t="shared" si="51"/>
        <v>BEARISH</v>
      </c>
      <c r="G818" s="5" t="str">
        <f t="shared" si="50"/>
        <v>WEAK</v>
      </c>
      <c r="H818" s="5" t="str">
        <f t="shared" si="49"/>
        <v>CONFIRMED BEARISH</v>
      </c>
    </row>
    <row r="819" spans="1:8" ht="13.5" x14ac:dyDescent="0.25">
      <c r="A819" s="3">
        <f>TITRES_STAT!B822</f>
        <v>43977</v>
      </c>
      <c r="B819" s="5">
        <f>TITRES_STAT!C822</f>
        <v>3.42</v>
      </c>
      <c r="C819" s="5">
        <f>TITRES_STAT!D822</f>
        <v>1.8287</v>
      </c>
      <c r="D819" s="5">
        <f>TITRES_STAT!E822</f>
        <v>1</v>
      </c>
      <c r="E819" s="2">
        <f t="shared" si="48"/>
        <v>174550</v>
      </c>
      <c r="F819" s="5" t="str">
        <f t="shared" si="51"/>
        <v>BEARISH</v>
      </c>
      <c r="G819" s="5" t="str">
        <f t="shared" si="50"/>
        <v>WEAK</v>
      </c>
      <c r="H819" s="5" t="str">
        <f t="shared" si="49"/>
        <v>CONFIRMED BEARISH</v>
      </c>
    </row>
    <row r="820" spans="1:8" ht="13.5" x14ac:dyDescent="0.25">
      <c r="A820" s="3">
        <f>TITRES_STAT!B823</f>
        <v>43978</v>
      </c>
      <c r="B820" s="5">
        <f>TITRES_STAT!C823</f>
        <v>3.5</v>
      </c>
      <c r="C820" s="5">
        <f>TITRES_STAT!D823</f>
        <v>1.8714999999999999</v>
      </c>
      <c r="D820" s="5">
        <f>TITRES_STAT!E823</f>
        <v>723</v>
      </c>
      <c r="E820" s="2">
        <f t="shared" si="48"/>
        <v>175273</v>
      </c>
      <c r="F820" s="5" t="str">
        <f t="shared" si="51"/>
        <v>BEARISH</v>
      </c>
      <c r="G820" s="5" t="str">
        <f t="shared" si="50"/>
        <v>WEAK</v>
      </c>
      <c r="H820" s="5" t="str">
        <f t="shared" si="49"/>
        <v>CONFIRMED BEARISH</v>
      </c>
    </row>
    <row r="821" spans="1:8" ht="13.5" x14ac:dyDescent="0.25">
      <c r="A821" s="3">
        <f>TITRES_STAT!B824</f>
        <v>43979</v>
      </c>
      <c r="B821" s="5">
        <f>TITRES_STAT!C824</f>
        <v>3.5</v>
      </c>
      <c r="C821" s="5">
        <f>TITRES_STAT!D824</f>
        <v>1.8714999999999999</v>
      </c>
      <c r="D821" s="5">
        <f>TITRES_STAT!E824</f>
        <v>0</v>
      </c>
      <c r="E821" s="2">
        <f t="shared" si="48"/>
        <v>175273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BEARISH DIVERGENCE</v>
      </c>
    </row>
    <row r="822" spans="1:8" ht="13.5" x14ac:dyDescent="0.25">
      <c r="A822" s="3">
        <f>TITRES_STAT!B825</f>
        <v>43980</v>
      </c>
      <c r="B822" s="5">
        <f>TITRES_STAT!C825</f>
        <v>3.5</v>
      </c>
      <c r="C822" s="5">
        <f>TITRES_STAT!D825</f>
        <v>1.8714999999999999</v>
      </c>
      <c r="D822" s="5">
        <f>TITRES_STAT!E825</f>
        <v>1010</v>
      </c>
      <c r="E822" s="2">
        <f t="shared" si="48"/>
        <v>175273</v>
      </c>
      <c r="F822" s="5" t="str">
        <f t="shared" si="51"/>
        <v>BEARISH</v>
      </c>
      <c r="G822" s="5" t="str">
        <f t="shared" si="50"/>
        <v>NEUTRAL</v>
      </c>
      <c r="H822" s="5" t="str">
        <f t="shared" si="49"/>
        <v>BEARISH DIVERGENCE</v>
      </c>
    </row>
    <row r="823" spans="1:8" ht="13.5" x14ac:dyDescent="0.25">
      <c r="A823" s="3">
        <f>TITRES_STAT!B826</f>
        <v>43983</v>
      </c>
      <c r="B823" s="5">
        <f>TITRES_STAT!C826</f>
        <v>3.48</v>
      </c>
      <c r="C823" s="5">
        <f>TITRES_STAT!D826</f>
        <v>1.8608</v>
      </c>
      <c r="D823" s="5">
        <f>TITRES_STAT!E826</f>
        <v>1002</v>
      </c>
      <c r="E823" s="2">
        <f t="shared" si="48"/>
        <v>174271</v>
      </c>
      <c r="F823" s="5" t="str">
        <f t="shared" si="51"/>
        <v>BEARISH</v>
      </c>
      <c r="G823" s="5" t="str">
        <f t="shared" si="50"/>
        <v>NEUTRAL</v>
      </c>
      <c r="H823" s="5" t="str">
        <f t="shared" si="49"/>
        <v>BEARISH DIVERGENCE</v>
      </c>
    </row>
    <row r="824" spans="1:8" ht="13.5" x14ac:dyDescent="0.25">
      <c r="A824" s="3">
        <f>TITRES_STAT!B827</f>
        <v>43984</v>
      </c>
      <c r="B824" s="5">
        <f>TITRES_STAT!C827</f>
        <v>3.49</v>
      </c>
      <c r="C824" s="5">
        <f>TITRES_STAT!D827</f>
        <v>1.8662000000000001</v>
      </c>
      <c r="D824" s="5">
        <f>TITRES_STAT!E827</f>
        <v>32</v>
      </c>
      <c r="E824" s="2">
        <f t="shared" si="48"/>
        <v>174303</v>
      </c>
      <c r="F824" s="5" t="str">
        <f t="shared" si="51"/>
        <v>BEARISH</v>
      </c>
      <c r="G824" s="5" t="str">
        <f t="shared" si="50"/>
        <v>NEUTRAL</v>
      </c>
      <c r="H824" s="5" t="str">
        <f t="shared" si="49"/>
        <v>BEARISH DIVERGENCE</v>
      </c>
    </row>
    <row r="825" spans="1:8" ht="13.5" x14ac:dyDescent="0.25">
      <c r="A825" s="3">
        <f>TITRES_STAT!B828</f>
        <v>43985</v>
      </c>
      <c r="B825" s="5">
        <f>TITRES_STAT!C828</f>
        <v>3.57</v>
      </c>
      <c r="C825" s="5">
        <f>TITRES_STAT!D828</f>
        <v>1.9089</v>
      </c>
      <c r="D825" s="5">
        <f>TITRES_STAT!E828</f>
        <v>2505</v>
      </c>
      <c r="E825" s="2">
        <f t="shared" si="48"/>
        <v>176808</v>
      </c>
      <c r="F825" s="5" t="str">
        <f t="shared" si="51"/>
        <v>BULLISH</v>
      </c>
      <c r="G825" s="5" t="str">
        <f t="shared" si="50"/>
        <v>NEUTRAL</v>
      </c>
      <c r="H825" s="5" t="str">
        <f t="shared" si="49"/>
        <v>CONFIRMED BULLISH</v>
      </c>
    </row>
    <row r="826" spans="1:8" ht="13.5" x14ac:dyDescent="0.25">
      <c r="A826" s="3">
        <f>TITRES_STAT!B829</f>
        <v>43986</v>
      </c>
      <c r="B826" s="5">
        <f>TITRES_STAT!C829</f>
        <v>3.47</v>
      </c>
      <c r="C826" s="5">
        <f>TITRES_STAT!D829</f>
        <v>1.8554999999999999</v>
      </c>
      <c r="D826" s="5">
        <f>TITRES_STAT!E829</f>
        <v>2200</v>
      </c>
      <c r="E826" s="2">
        <f t="shared" si="48"/>
        <v>174608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CONFIRMED BEARISH</v>
      </c>
    </row>
    <row r="827" spans="1:8" ht="13.5" x14ac:dyDescent="0.25">
      <c r="A827" s="3">
        <f>TITRES_STAT!B830</f>
        <v>43987</v>
      </c>
      <c r="B827" s="5">
        <f>TITRES_STAT!C830</f>
        <v>3.48</v>
      </c>
      <c r="C827" s="5">
        <f>TITRES_STAT!D830</f>
        <v>1.8608</v>
      </c>
      <c r="D827" s="5">
        <f>TITRES_STAT!E830</f>
        <v>10126</v>
      </c>
      <c r="E827" s="2">
        <f t="shared" si="48"/>
        <v>184734</v>
      </c>
      <c r="F827" s="5" t="str">
        <f t="shared" si="51"/>
        <v>BULLISH</v>
      </c>
      <c r="G827" s="5" t="str">
        <f t="shared" si="50"/>
        <v>STRONG</v>
      </c>
      <c r="H827" s="5" t="str">
        <f t="shared" si="49"/>
        <v>BULLISH DIVERGENCE</v>
      </c>
    </row>
    <row r="828" spans="1:8" ht="13.5" x14ac:dyDescent="0.25">
      <c r="A828" s="3">
        <f>TITRES_STAT!B831</f>
        <v>43990</v>
      </c>
      <c r="B828" s="5">
        <f>TITRES_STAT!C831</f>
        <v>3.69</v>
      </c>
      <c r="C828" s="5">
        <f>TITRES_STAT!D831</f>
        <v>1.9731000000000001</v>
      </c>
      <c r="D828" s="5">
        <f>TITRES_STAT!E831</f>
        <v>20553</v>
      </c>
      <c r="E828" s="2">
        <f t="shared" si="48"/>
        <v>205287</v>
      </c>
      <c r="F828" s="5" t="str">
        <f t="shared" si="51"/>
        <v>BULLISH</v>
      </c>
      <c r="G828" s="5" t="str">
        <f t="shared" si="50"/>
        <v>STRONG</v>
      </c>
      <c r="H828" s="5" t="str">
        <f t="shared" si="49"/>
        <v>CONFIRMED BULLISH</v>
      </c>
    </row>
    <row r="829" spans="1:8" ht="13.5" x14ac:dyDescent="0.25">
      <c r="A829" s="3">
        <f>TITRES_STAT!B832</f>
        <v>43991</v>
      </c>
      <c r="B829" s="5">
        <f>TITRES_STAT!C832</f>
        <v>3.9</v>
      </c>
      <c r="C829" s="5">
        <f>TITRES_STAT!D832</f>
        <v>2.0853999999999999</v>
      </c>
      <c r="D829" s="5">
        <f>TITRES_STAT!E832</f>
        <v>61288</v>
      </c>
      <c r="E829" s="2">
        <f t="shared" si="48"/>
        <v>266575</v>
      </c>
      <c r="F829" s="5" t="str">
        <f t="shared" si="51"/>
        <v>BULLISH</v>
      </c>
      <c r="G829" s="5" t="str">
        <f t="shared" si="50"/>
        <v>STRONG</v>
      </c>
      <c r="H829" s="5" t="str">
        <f t="shared" si="49"/>
        <v>CONFIRMED BULLISH</v>
      </c>
    </row>
    <row r="830" spans="1:8" ht="13.5" x14ac:dyDescent="0.25">
      <c r="A830" s="3">
        <f>TITRES_STAT!B833</f>
        <v>43992</v>
      </c>
      <c r="B830" s="5">
        <f>TITRES_STAT!C833</f>
        <v>3.76</v>
      </c>
      <c r="C830" s="5">
        <f>TITRES_STAT!D833</f>
        <v>2.0105</v>
      </c>
      <c r="D830" s="5">
        <f>TITRES_STAT!E833</f>
        <v>6261</v>
      </c>
      <c r="E830" s="2">
        <f t="shared" si="48"/>
        <v>260314</v>
      </c>
      <c r="F830" s="5" t="str">
        <f t="shared" si="51"/>
        <v>BULLISH</v>
      </c>
      <c r="G830" s="5" t="str">
        <f t="shared" si="50"/>
        <v>STRONG</v>
      </c>
      <c r="H830" s="5" t="str">
        <f t="shared" si="49"/>
        <v>CONFIRMED BULLISH</v>
      </c>
    </row>
    <row r="831" spans="1:8" ht="13.5" x14ac:dyDescent="0.25">
      <c r="A831" s="3">
        <f>TITRES_STAT!B834</f>
        <v>43993</v>
      </c>
      <c r="B831" s="5">
        <f>TITRES_STAT!C834</f>
        <v>3.81</v>
      </c>
      <c r="C831" s="5">
        <f>TITRES_STAT!D834</f>
        <v>2.0373000000000001</v>
      </c>
      <c r="D831" s="5">
        <f>TITRES_STAT!E834</f>
        <v>5907</v>
      </c>
      <c r="E831" s="2">
        <f t="shared" si="48"/>
        <v>266221</v>
      </c>
      <c r="F831" s="5" t="str">
        <f t="shared" si="51"/>
        <v>BULLISH</v>
      </c>
      <c r="G831" s="5" t="str">
        <f t="shared" si="50"/>
        <v>STRONG</v>
      </c>
      <c r="H831" s="5" t="str">
        <f t="shared" si="49"/>
        <v>CONFIRMED BULLISH</v>
      </c>
    </row>
    <row r="832" spans="1:8" ht="13.5" x14ac:dyDescent="0.25">
      <c r="A832" s="3">
        <f>TITRES_STAT!B835</f>
        <v>43994</v>
      </c>
      <c r="B832" s="5">
        <f>TITRES_STAT!C835</f>
        <v>3.75</v>
      </c>
      <c r="C832" s="5">
        <f>TITRES_STAT!D835</f>
        <v>2.0051999999999999</v>
      </c>
      <c r="D832" s="5">
        <f>TITRES_STAT!E835</f>
        <v>9027</v>
      </c>
      <c r="E832" s="2">
        <f t="shared" si="48"/>
        <v>257194</v>
      </c>
      <c r="F832" s="5" t="str">
        <f t="shared" si="51"/>
        <v>BULLISH</v>
      </c>
      <c r="G832" s="5" t="str">
        <f t="shared" si="50"/>
        <v>STRONG</v>
      </c>
      <c r="H832" s="5" t="str">
        <f t="shared" si="49"/>
        <v>CONFIRMED BULLISH</v>
      </c>
    </row>
    <row r="833" spans="1:8" ht="13.5" x14ac:dyDescent="0.25">
      <c r="A833" s="3">
        <f>TITRES_STAT!B836</f>
        <v>43997</v>
      </c>
      <c r="B833" s="5">
        <f>TITRES_STAT!C836</f>
        <v>3.69</v>
      </c>
      <c r="C833" s="5">
        <f>TITRES_STAT!D836</f>
        <v>1.9731000000000001</v>
      </c>
      <c r="D833" s="5">
        <f>TITRES_STAT!E836</f>
        <v>3460</v>
      </c>
      <c r="E833" s="2">
        <f t="shared" si="48"/>
        <v>253734</v>
      </c>
      <c r="F833" s="5" t="str">
        <f t="shared" si="51"/>
        <v>BULLISH</v>
      </c>
      <c r="G833" s="5" t="str">
        <f t="shared" si="50"/>
        <v>STRONG</v>
      </c>
      <c r="H833" s="5" t="str">
        <f t="shared" si="49"/>
        <v>NEUTRAL</v>
      </c>
    </row>
    <row r="834" spans="1:8" ht="13.5" x14ac:dyDescent="0.25">
      <c r="A834" s="3">
        <f>TITRES_STAT!B837</f>
        <v>43998</v>
      </c>
      <c r="B834" s="5">
        <f>TITRES_STAT!C837</f>
        <v>3.69</v>
      </c>
      <c r="C834" s="5">
        <f>TITRES_STAT!D837</f>
        <v>1.9731000000000001</v>
      </c>
      <c r="D834" s="5">
        <f>TITRES_STAT!E837</f>
        <v>4974</v>
      </c>
      <c r="E834" s="2">
        <f t="shared" si="48"/>
        <v>253734</v>
      </c>
      <c r="F834" s="5" t="str">
        <f t="shared" si="51"/>
        <v>BEARISH</v>
      </c>
      <c r="G834" s="5" t="str">
        <f t="shared" si="50"/>
        <v>WEAK</v>
      </c>
      <c r="H834" s="5" t="str">
        <f t="shared" si="49"/>
        <v>CONFIRMED BEARISH</v>
      </c>
    </row>
    <row r="835" spans="1:8" ht="13.5" x14ac:dyDescent="0.25">
      <c r="A835" s="3">
        <f>TITRES_STAT!B838</f>
        <v>43999</v>
      </c>
      <c r="B835" s="5">
        <f>TITRES_STAT!C838</f>
        <v>3.67</v>
      </c>
      <c r="C835" s="5">
        <f>TITRES_STAT!D838</f>
        <v>1.9623999999999999</v>
      </c>
      <c r="D835" s="5">
        <f>TITRES_STAT!E838</f>
        <v>5237</v>
      </c>
      <c r="E835" s="2">
        <f t="shared" si="48"/>
        <v>248497</v>
      </c>
      <c r="F835" s="5" t="str">
        <f t="shared" si="51"/>
        <v>BEARISH</v>
      </c>
      <c r="G835" s="5" t="str">
        <f t="shared" si="50"/>
        <v>WEAK</v>
      </c>
      <c r="H835" s="5" t="str">
        <f t="shared" si="49"/>
        <v>CONFIRMED BEARISH</v>
      </c>
    </row>
    <row r="836" spans="1:8" ht="13.5" x14ac:dyDescent="0.25">
      <c r="A836" s="3">
        <f>TITRES_STAT!B839</f>
        <v>44000</v>
      </c>
      <c r="B836" s="5">
        <f>TITRES_STAT!C839</f>
        <v>3.66</v>
      </c>
      <c r="C836" s="5">
        <f>TITRES_STAT!D839</f>
        <v>1.9571000000000001</v>
      </c>
      <c r="D836" s="5">
        <f>TITRES_STAT!E839</f>
        <v>5814</v>
      </c>
      <c r="E836" s="2">
        <f t="shared" ref="E836:E899" si="52">IF(B836&gt;B835, E835+D836, IF(B836&lt;B835, E835-D836, E835))</f>
        <v>242683</v>
      </c>
      <c r="F836" s="5" t="str">
        <f t="shared" si="51"/>
        <v>BEARISH</v>
      </c>
      <c r="G836" s="5" t="str">
        <f t="shared" si="50"/>
        <v>WEAK</v>
      </c>
      <c r="H836" s="5" t="str">
        <f t="shared" si="49"/>
        <v>CONFIRMED BEARISH</v>
      </c>
    </row>
    <row r="837" spans="1:8" ht="13.5" x14ac:dyDescent="0.25">
      <c r="A837" s="3">
        <f>TITRES_STAT!B840</f>
        <v>44001</v>
      </c>
      <c r="B837" s="5">
        <f>TITRES_STAT!C840</f>
        <v>3.6</v>
      </c>
      <c r="C837" s="5">
        <f>TITRES_STAT!D840</f>
        <v>1.925</v>
      </c>
      <c r="D837" s="5">
        <f>TITRES_STAT!E840</f>
        <v>3117</v>
      </c>
      <c r="E837" s="2">
        <f t="shared" si="52"/>
        <v>239566</v>
      </c>
      <c r="F837" s="5" t="str">
        <f t="shared" si="51"/>
        <v>BEARISH</v>
      </c>
      <c r="G837" s="5" t="str">
        <f t="shared" si="50"/>
        <v>WEAK</v>
      </c>
      <c r="H837" s="5" t="str">
        <f t="shared" si="49"/>
        <v>CONFIRMED BEARISH</v>
      </c>
    </row>
    <row r="838" spans="1:8" ht="13.5" x14ac:dyDescent="0.25">
      <c r="A838" s="3">
        <f>TITRES_STAT!B841</f>
        <v>44004</v>
      </c>
      <c r="B838" s="5">
        <f>TITRES_STAT!C841</f>
        <v>3.57</v>
      </c>
      <c r="C838" s="5">
        <f>TITRES_STAT!D841</f>
        <v>1.9089</v>
      </c>
      <c r="D838" s="5">
        <f>TITRES_STAT!E841</f>
        <v>833</v>
      </c>
      <c r="E838" s="2">
        <f t="shared" si="52"/>
        <v>238733</v>
      </c>
      <c r="F838" s="5" t="str">
        <f t="shared" si="51"/>
        <v>BEARISH</v>
      </c>
      <c r="G838" s="5" t="str">
        <f t="shared" si="50"/>
        <v>WEAK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44005</v>
      </c>
      <c r="B839" s="5">
        <f>TITRES_STAT!C842</f>
        <v>3.63</v>
      </c>
      <c r="C839" s="5">
        <f>TITRES_STAT!D842</f>
        <v>1.9410000000000001</v>
      </c>
      <c r="D839" s="5">
        <f>TITRES_STAT!E842</f>
        <v>1481</v>
      </c>
      <c r="E839" s="2">
        <f t="shared" si="52"/>
        <v>240214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WEAK</v>
      </c>
      <c r="H839" s="5" t="str">
        <f t="shared" si="53"/>
        <v>CONFIRMED BEARISH</v>
      </c>
    </row>
    <row r="840" spans="1:8" ht="13.5" x14ac:dyDescent="0.25">
      <c r="A840" s="3">
        <f>TITRES_STAT!B843</f>
        <v>44006</v>
      </c>
      <c r="B840" s="5">
        <f>TITRES_STAT!C843</f>
        <v>3.59</v>
      </c>
      <c r="C840" s="5">
        <f>TITRES_STAT!D843</f>
        <v>1.9196</v>
      </c>
      <c r="D840" s="5">
        <f>TITRES_STAT!E843</f>
        <v>712</v>
      </c>
      <c r="E840" s="2">
        <f t="shared" si="52"/>
        <v>239502</v>
      </c>
      <c r="F840" s="5" t="str">
        <f t="shared" ref="F840:F903" si="55">IF(E840&gt;E835,"BULLISH",IF(E840&lt;E835,"BEARISH","NEUTRAL"))</f>
        <v>BEARISH</v>
      </c>
      <c r="G840" s="5" t="str">
        <f t="shared" si="54"/>
        <v>WEAK</v>
      </c>
      <c r="H840" s="5" t="str">
        <f t="shared" si="53"/>
        <v>CONFIRMED BEARISH</v>
      </c>
    </row>
    <row r="841" spans="1:8" ht="13.5" x14ac:dyDescent="0.25">
      <c r="A841" s="3">
        <f>TITRES_STAT!B844</f>
        <v>44007</v>
      </c>
      <c r="B841" s="5">
        <f>TITRES_STAT!C844</f>
        <v>3.59</v>
      </c>
      <c r="C841" s="5">
        <f>TITRES_STAT!D844</f>
        <v>1.9196</v>
      </c>
      <c r="D841" s="5">
        <f>TITRES_STAT!E844</f>
        <v>205</v>
      </c>
      <c r="E841" s="2">
        <f t="shared" si="52"/>
        <v>239502</v>
      </c>
      <c r="F841" s="5" t="str">
        <f t="shared" si="55"/>
        <v>BEARISH</v>
      </c>
      <c r="G841" s="5" t="str">
        <f t="shared" si="54"/>
        <v>NEUTRAL</v>
      </c>
      <c r="H841" s="5" t="str">
        <f t="shared" si="53"/>
        <v>CONFIRMED BEARISH</v>
      </c>
    </row>
    <row r="842" spans="1:8" ht="13.5" x14ac:dyDescent="0.25">
      <c r="A842" s="3">
        <f>TITRES_STAT!B845</f>
        <v>44008</v>
      </c>
      <c r="B842" s="5">
        <f>TITRES_STAT!C845</f>
        <v>3.69</v>
      </c>
      <c r="C842" s="5">
        <f>TITRES_STAT!D845</f>
        <v>1.9731000000000001</v>
      </c>
      <c r="D842" s="5">
        <f>TITRES_STAT!E845</f>
        <v>31436</v>
      </c>
      <c r="E842" s="2">
        <f t="shared" si="52"/>
        <v>270938</v>
      </c>
      <c r="F842" s="5" t="str">
        <f t="shared" si="55"/>
        <v>BULLISH</v>
      </c>
      <c r="G842" s="5" t="str">
        <f t="shared" si="54"/>
        <v>STRONG</v>
      </c>
      <c r="H842" s="5" t="str">
        <f t="shared" si="53"/>
        <v>CONFIRMED BULLISH</v>
      </c>
    </row>
    <row r="843" spans="1:8" ht="13.5" x14ac:dyDescent="0.25">
      <c r="A843" s="3">
        <f>TITRES_STAT!B846</f>
        <v>44011</v>
      </c>
      <c r="B843" s="5">
        <f>TITRES_STAT!C846</f>
        <v>3.65</v>
      </c>
      <c r="C843" s="5">
        <f>TITRES_STAT!D846</f>
        <v>1.9517</v>
      </c>
      <c r="D843" s="5">
        <f>TITRES_STAT!E846</f>
        <v>304</v>
      </c>
      <c r="E843" s="2">
        <f t="shared" si="52"/>
        <v>270634</v>
      </c>
      <c r="F843" s="5" t="str">
        <f t="shared" si="55"/>
        <v>BULLISH</v>
      </c>
      <c r="G843" s="5" t="str">
        <f t="shared" si="54"/>
        <v>STRONG</v>
      </c>
      <c r="H843" s="5" t="str">
        <f t="shared" si="53"/>
        <v>CONFIRMED BULLISH</v>
      </c>
    </row>
    <row r="844" spans="1:8" ht="13.5" x14ac:dyDescent="0.25">
      <c r="A844" s="3">
        <f>TITRES_STAT!B847</f>
        <v>44012</v>
      </c>
      <c r="B844" s="5">
        <f>TITRES_STAT!C847</f>
        <v>3.8</v>
      </c>
      <c r="C844" s="5">
        <f>TITRES_STAT!D847</f>
        <v>2.0318999999999998</v>
      </c>
      <c r="D844" s="5">
        <f>TITRES_STAT!E847</f>
        <v>25405</v>
      </c>
      <c r="E844" s="2">
        <f t="shared" si="52"/>
        <v>296039</v>
      </c>
      <c r="F844" s="5" t="str">
        <f t="shared" si="55"/>
        <v>BULLISH</v>
      </c>
      <c r="G844" s="5" t="str">
        <f t="shared" si="54"/>
        <v>STRONG</v>
      </c>
      <c r="H844" s="5" t="str">
        <f t="shared" si="53"/>
        <v>CONFIRMED BULLISH</v>
      </c>
    </row>
    <row r="845" spans="1:8" ht="13.5" x14ac:dyDescent="0.25">
      <c r="A845" s="3">
        <f>TITRES_STAT!B848</f>
        <v>44013</v>
      </c>
      <c r="B845" s="5">
        <f>TITRES_STAT!C848</f>
        <v>3.73</v>
      </c>
      <c r="C845" s="5">
        <f>TITRES_STAT!D848</f>
        <v>1.9944999999999999</v>
      </c>
      <c r="D845" s="5">
        <f>TITRES_STAT!E848</f>
        <v>1919</v>
      </c>
      <c r="E845" s="2">
        <f t="shared" si="52"/>
        <v>294120</v>
      </c>
      <c r="F845" s="5" t="str">
        <f t="shared" si="55"/>
        <v>BULLISH</v>
      </c>
      <c r="G845" s="5" t="str">
        <f t="shared" si="54"/>
        <v>STRONG</v>
      </c>
      <c r="H845" s="5" t="str">
        <f t="shared" si="53"/>
        <v>CONFIRMED BULLISH</v>
      </c>
    </row>
    <row r="846" spans="1:8" ht="13.5" x14ac:dyDescent="0.25">
      <c r="A846" s="3">
        <f>TITRES_STAT!B849</f>
        <v>44014</v>
      </c>
      <c r="B846" s="5">
        <f>TITRES_STAT!C849</f>
        <v>3.68</v>
      </c>
      <c r="C846" s="5">
        <f>TITRES_STAT!D849</f>
        <v>1.9678</v>
      </c>
      <c r="D846" s="5">
        <f>TITRES_STAT!E849</f>
        <v>1246</v>
      </c>
      <c r="E846" s="2">
        <f t="shared" si="52"/>
        <v>292874</v>
      </c>
      <c r="F846" s="5" t="str">
        <f t="shared" si="55"/>
        <v>BULLISH</v>
      </c>
      <c r="G846" s="5" t="str">
        <f t="shared" si="54"/>
        <v>STRONG</v>
      </c>
      <c r="H846" s="5" t="str">
        <f t="shared" si="53"/>
        <v>CONFIRMED BULLISH</v>
      </c>
    </row>
    <row r="847" spans="1:8" ht="13.5" x14ac:dyDescent="0.25">
      <c r="A847" s="3">
        <f>TITRES_STAT!B850</f>
        <v>44015</v>
      </c>
      <c r="B847" s="5">
        <f>TITRES_STAT!C850</f>
        <v>3.76</v>
      </c>
      <c r="C847" s="5">
        <f>TITRES_STAT!D850</f>
        <v>2.0105</v>
      </c>
      <c r="D847" s="5">
        <f>TITRES_STAT!E850</f>
        <v>992</v>
      </c>
      <c r="E847" s="2">
        <f t="shared" si="52"/>
        <v>293866</v>
      </c>
      <c r="F847" s="5" t="str">
        <f t="shared" si="55"/>
        <v>BULLISH</v>
      </c>
      <c r="G847" s="5" t="str">
        <f t="shared" si="54"/>
        <v>STRONG</v>
      </c>
      <c r="H847" s="5" t="str">
        <f t="shared" si="53"/>
        <v>CONFIRMED BULLISH</v>
      </c>
    </row>
    <row r="848" spans="1:8" ht="13.5" x14ac:dyDescent="0.25">
      <c r="A848" s="3">
        <f>TITRES_STAT!B851</f>
        <v>44018</v>
      </c>
      <c r="B848" s="5">
        <f>TITRES_STAT!C851</f>
        <v>3.69</v>
      </c>
      <c r="C848" s="5">
        <f>TITRES_STAT!D851</f>
        <v>1.9731000000000001</v>
      </c>
      <c r="D848" s="5">
        <f>TITRES_STAT!E851</f>
        <v>488</v>
      </c>
      <c r="E848" s="2">
        <f t="shared" si="52"/>
        <v>293378</v>
      </c>
      <c r="F848" s="5" t="str">
        <f t="shared" si="55"/>
        <v>BULLISH</v>
      </c>
      <c r="G848" s="5" t="str">
        <f t="shared" si="54"/>
        <v>STRONG</v>
      </c>
      <c r="H848" s="5" t="str">
        <f t="shared" si="53"/>
        <v>CONFIRMED BULLISH</v>
      </c>
    </row>
    <row r="849" spans="1:8" ht="13.5" x14ac:dyDescent="0.25">
      <c r="A849" s="3">
        <f>TITRES_STAT!B852</f>
        <v>44019</v>
      </c>
      <c r="B849" s="5">
        <f>TITRES_STAT!C852</f>
        <v>3.64</v>
      </c>
      <c r="C849" s="5">
        <f>TITRES_STAT!D852</f>
        <v>1.9463999999999999</v>
      </c>
      <c r="D849" s="5">
        <f>TITRES_STAT!E852</f>
        <v>5359</v>
      </c>
      <c r="E849" s="2">
        <f t="shared" si="52"/>
        <v>288019</v>
      </c>
      <c r="F849" s="5" t="str">
        <f t="shared" si="55"/>
        <v>BEARISH</v>
      </c>
      <c r="G849" s="5" t="str">
        <f t="shared" si="54"/>
        <v>WEAK</v>
      </c>
      <c r="H849" s="5" t="str">
        <f t="shared" si="53"/>
        <v>CONFIRMED BEARISH</v>
      </c>
    </row>
    <row r="850" spans="1:8" ht="13.5" x14ac:dyDescent="0.25">
      <c r="A850" s="3">
        <f>TITRES_STAT!B853</f>
        <v>44020</v>
      </c>
      <c r="B850" s="5">
        <f>TITRES_STAT!C853</f>
        <v>3.64</v>
      </c>
      <c r="C850" s="5">
        <f>TITRES_STAT!D853</f>
        <v>1.9463999999999999</v>
      </c>
      <c r="D850" s="5">
        <f>TITRES_STAT!E853</f>
        <v>3487</v>
      </c>
      <c r="E850" s="2">
        <f t="shared" si="52"/>
        <v>288019</v>
      </c>
      <c r="F850" s="5" t="str">
        <f t="shared" si="55"/>
        <v>BEARISH</v>
      </c>
      <c r="G850" s="5" t="str">
        <f t="shared" si="54"/>
        <v>WEAK</v>
      </c>
      <c r="H850" s="5" t="str">
        <f t="shared" si="53"/>
        <v>CONFIRMED BEARISH</v>
      </c>
    </row>
    <row r="851" spans="1:8" ht="13.5" x14ac:dyDescent="0.25">
      <c r="A851" s="3">
        <f>TITRES_STAT!B854</f>
        <v>44021</v>
      </c>
      <c r="B851" s="5">
        <f>TITRES_STAT!C854</f>
        <v>3.69</v>
      </c>
      <c r="C851" s="5">
        <f>TITRES_STAT!D854</f>
        <v>1.9731000000000001</v>
      </c>
      <c r="D851" s="5">
        <f>TITRES_STAT!E854</f>
        <v>485</v>
      </c>
      <c r="E851" s="2">
        <f t="shared" si="52"/>
        <v>288504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BEARISH DIVERGENCE</v>
      </c>
    </row>
    <row r="852" spans="1:8" ht="13.5" x14ac:dyDescent="0.25">
      <c r="A852" s="3">
        <f>TITRES_STAT!B855</f>
        <v>44022</v>
      </c>
      <c r="B852" s="5">
        <f>TITRES_STAT!C855</f>
        <v>3.66</v>
      </c>
      <c r="C852" s="5">
        <f>TITRES_STAT!D855</f>
        <v>1.9571000000000001</v>
      </c>
      <c r="D852" s="5">
        <f>TITRES_STAT!E855</f>
        <v>3329</v>
      </c>
      <c r="E852" s="2">
        <f t="shared" si="52"/>
        <v>285175</v>
      </c>
      <c r="F852" s="5" t="str">
        <f t="shared" si="55"/>
        <v>BEARISH</v>
      </c>
      <c r="G852" s="5" t="str">
        <f t="shared" si="54"/>
        <v>WEAK</v>
      </c>
      <c r="H852" s="5" t="str">
        <f t="shared" si="53"/>
        <v>CONFIRMED BEARISH</v>
      </c>
    </row>
    <row r="853" spans="1:8" ht="13.5" x14ac:dyDescent="0.25">
      <c r="A853" s="3">
        <f>TITRES_STAT!B856</f>
        <v>44025</v>
      </c>
      <c r="B853" s="5">
        <f>TITRES_STAT!C856</f>
        <v>3.66</v>
      </c>
      <c r="C853" s="5">
        <f>TITRES_STAT!D856</f>
        <v>1.9571000000000001</v>
      </c>
      <c r="D853" s="5">
        <f>TITRES_STAT!E856</f>
        <v>803</v>
      </c>
      <c r="E853" s="2">
        <f t="shared" si="52"/>
        <v>285175</v>
      </c>
      <c r="F853" s="5" t="str">
        <f t="shared" si="55"/>
        <v>BEARISH</v>
      </c>
      <c r="G853" s="5" t="str">
        <f t="shared" si="54"/>
        <v>WEAK</v>
      </c>
      <c r="H853" s="5" t="str">
        <f t="shared" si="53"/>
        <v>CONFIRMED BEARISH</v>
      </c>
    </row>
    <row r="854" spans="1:8" ht="13.5" x14ac:dyDescent="0.25">
      <c r="A854" s="3">
        <f>TITRES_STAT!B857</f>
        <v>44026</v>
      </c>
      <c r="B854" s="5">
        <f>TITRES_STAT!C857</f>
        <v>3.7</v>
      </c>
      <c r="C854" s="5">
        <f>TITRES_STAT!D857</f>
        <v>1.9784999999999999</v>
      </c>
      <c r="D854" s="5">
        <f>TITRES_STAT!E857</f>
        <v>1</v>
      </c>
      <c r="E854" s="2">
        <f t="shared" si="52"/>
        <v>285176</v>
      </c>
      <c r="F854" s="5" t="str">
        <f t="shared" si="55"/>
        <v>BEARISH</v>
      </c>
      <c r="G854" s="5" t="str">
        <f t="shared" si="54"/>
        <v>NEUTRAL</v>
      </c>
      <c r="H854" s="5" t="str">
        <f t="shared" si="53"/>
        <v>BEARISH DIVERGENCE</v>
      </c>
    </row>
    <row r="855" spans="1:8" ht="13.5" x14ac:dyDescent="0.25">
      <c r="A855" s="3">
        <f>TITRES_STAT!B858</f>
        <v>44027</v>
      </c>
      <c r="B855" s="5">
        <f>TITRES_STAT!C858</f>
        <v>3.75</v>
      </c>
      <c r="C855" s="5">
        <f>TITRES_STAT!D858</f>
        <v>2.0051999999999999</v>
      </c>
      <c r="D855" s="5">
        <f>TITRES_STAT!E858</f>
        <v>61</v>
      </c>
      <c r="E855" s="2">
        <f t="shared" si="52"/>
        <v>285237</v>
      </c>
      <c r="F855" s="5" t="str">
        <f t="shared" si="55"/>
        <v>BEARISH</v>
      </c>
      <c r="G855" s="5" t="str">
        <f t="shared" si="54"/>
        <v>NEUTRAL</v>
      </c>
      <c r="H855" s="5" t="str">
        <f t="shared" si="53"/>
        <v>BEARISH DIVERGENCE</v>
      </c>
    </row>
    <row r="856" spans="1:8" ht="13.5" x14ac:dyDescent="0.25">
      <c r="A856" s="3">
        <f>TITRES_STAT!B859</f>
        <v>44028</v>
      </c>
      <c r="B856" s="5">
        <f>TITRES_STAT!C859</f>
        <v>3.7</v>
      </c>
      <c r="C856" s="5">
        <f>TITRES_STAT!D859</f>
        <v>1.9784999999999999</v>
      </c>
      <c r="D856" s="5">
        <f>TITRES_STAT!E859</f>
        <v>320</v>
      </c>
      <c r="E856" s="2">
        <f t="shared" si="52"/>
        <v>284917</v>
      </c>
      <c r="F856" s="5" t="str">
        <f t="shared" si="55"/>
        <v>BEARISH</v>
      </c>
      <c r="G856" s="5" t="str">
        <f t="shared" si="54"/>
        <v>NEUTRAL</v>
      </c>
      <c r="H856" s="5" t="str">
        <f t="shared" si="53"/>
        <v>BEARISH DIVERGENCE</v>
      </c>
    </row>
    <row r="857" spans="1:8" ht="13.5" x14ac:dyDescent="0.25">
      <c r="A857" s="3">
        <f>TITRES_STAT!B860</f>
        <v>44029</v>
      </c>
      <c r="B857" s="5">
        <f>TITRES_STAT!C860</f>
        <v>3.77</v>
      </c>
      <c r="C857" s="5">
        <f>TITRES_STAT!D860</f>
        <v>2.0158999999999998</v>
      </c>
      <c r="D857" s="5">
        <f>TITRES_STAT!E860</f>
        <v>69</v>
      </c>
      <c r="E857" s="2">
        <f t="shared" si="52"/>
        <v>284986</v>
      </c>
      <c r="F857" s="5" t="str">
        <f t="shared" si="55"/>
        <v>BEARISH</v>
      </c>
      <c r="G857" s="5" t="str">
        <f t="shared" si="54"/>
        <v>NEUTRAL</v>
      </c>
      <c r="H857" s="5" t="str">
        <f t="shared" si="53"/>
        <v>BEARISH DIVERGENCE</v>
      </c>
    </row>
    <row r="858" spans="1:8" ht="13.5" x14ac:dyDescent="0.25">
      <c r="A858" s="3">
        <f>TITRES_STAT!B861</f>
        <v>44032</v>
      </c>
      <c r="B858" s="5">
        <f>TITRES_STAT!C861</f>
        <v>3.68</v>
      </c>
      <c r="C858" s="5">
        <f>TITRES_STAT!D861</f>
        <v>1.9678</v>
      </c>
      <c r="D858" s="5">
        <f>TITRES_STAT!E861</f>
        <v>4228</v>
      </c>
      <c r="E858" s="2">
        <f t="shared" si="52"/>
        <v>280758</v>
      </c>
      <c r="F858" s="5" t="str">
        <f t="shared" si="55"/>
        <v>BEARISH</v>
      </c>
      <c r="G858" s="5" t="str">
        <f t="shared" si="54"/>
        <v>NEUTRAL</v>
      </c>
      <c r="H858" s="5" t="str">
        <f t="shared" si="53"/>
        <v>BEARISH DIVERGENCE</v>
      </c>
    </row>
    <row r="859" spans="1:8" ht="13.5" x14ac:dyDescent="0.25">
      <c r="A859" s="3">
        <f>TITRES_STAT!B862</f>
        <v>44033</v>
      </c>
      <c r="B859" s="5">
        <f>TITRES_STAT!C862</f>
        <v>3.6</v>
      </c>
      <c r="C859" s="5">
        <f>TITRES_STAT!D862</f>
        <v>1.925</v>
      </c>
      <c r="D859" s="5">
        <f>TITRES_STAT!E862</f>
        <v>124</v>
      </c>
      <c r="E859" s="2">
        <f t="shared" si="52"/>
        <v>280634</v>
      </c>
      <c r="F859" s="5" t="str">
        <f t="shared" si="55"/>
        <v>BEARISH</v>
      </c>
      <c r="G859" s="5" t="str">
        <f t="shared" si="54"/>
        <v>NEUTRAL</v>
      </c>
      <c r="H859" s="5" t="str">
        <f t="shared" si="53"/>
        <v>CONFIRMED BEARISH</v>
      </c>
    </row>
    <row r="860" spans="1:8" ht="13.5" x14ac:dyDescent="0.25">
      <c r="A860" s="3">
        <f>TITRES_STAT!B863</f>
        <v>44034</v>
      </c>
      <c r="B860" s="5">
        <f>TITRES_STAT!C863</f>
        <v>3.7</v>
      </c>
      <c r="C860" s="5">
        <f>TITRES_STAT!D863</f>
        <v>1.9784999999999999</v>
      </c>
      <c r="D860" s="5">
        <f>TITRES_STAT!E863</f>
        <v>1525</v>
      </c>
      <c r="E860" s="2">
        <f t="shared" si="52"/>
        <v>282159</v>
      </c>
      <c r="F860" s="5" t="str">
        <f t="shared" si="55"/>
        <v>BEARISH</v>
      </c>
      <c r="G860" s="5" t="str">
        <f t="shared" si="54"/>
        <v>NEUTRAL</v>
      </c>
      <c r="H860" s="5" t="str">
        <f t="shared" si="53"/>
        <v>CONFIRMED BEARISH</v>
      </c>
    </row>
    <row r="861" spans="1:8" ht="13.5" x14ac:dyDescent="0.25">
      <c r="A861" s="3">
        <f>TITRES_STAT!B864</f>
        <v>44035</v>
      </c>
      <c r="B861" s="5">
        <f>TITRES_STAT!C864</f>
        <v>3.7</v>
      </c>
      <c r="C861" s="5">
        <f>TITRES_STAT!D864</f>
        <v>1.9784999999999999</v>
      </c>
      <c r="D861" s="5">
        <f>TITRES_STAT!E864</f>
        <v>502</v>
      </c>
      <c r="E861" s="2">
        <f t="shared" si="52"/>
        <v>282159</v>
      </c>
      <c r="F861" s="5" t="str">
        <f t="shared" si="55"/>
        <v>BEARISH</v>
      </c>
      <c r="G861" s="5" t="str">
        <f t="shared" si="54"/>
        <v>NEUTRAL</v>
      </c>
      <c r="H861" s="5" t="str">
        <f t="shared" si="53"/>
        <v>NEUTRAL</v>
      </c>
    </row>
    <row r="862" spans="1:8" ht="13.5" x14ac:dyDescent="0.25">
      <c r="A862" s="3">
        <f>TITRES_STAT!B865</f>
        <v>44036</v>
      </c>
      <c r="B862" s="5">
        <f>TITRES_STAT!C865</f>
        <v>3.7</v>
      </c>
      <c r="C862" s="5">
        <f>TITRES_STAT!D865</f>
        <v>1.9784999999999999</v>
      </c>
      <c r="D862" s="5">
        <f>TITRES_STAT!E865</f>
        <v>29</v>
      </c>
      <c r="E862" s="2">
        <f t="shared" si="52"/>
        <v>282159</v>
      </c>
      <c r="F862" s="5" t="str">
        <f t="shared" si="55"/>
        <v>BEARISH</v>
      </c>
      <c r="G862" s="5" t="str">
        <f t="shared" si="54"/>
        <v>NEUTRAL</v>
      </c>
      <c r="H862" s="5" t="str">
        <f t="shared" si="53"/>
        <v>CONFIRMED BEARISH</v>
      </c>
    </row>
    <row r="863" spans="1:8" ht="13.5" x14ac:dyDescent="0.25">
      <c r="A863" s="3">
        <f>TITRES_STAT!B866</f>
        <v>44039</v>
      </c>
      <c r="B863" s="5">
        <f>TITRES_STAT!C866</f>
        <v>3.75</v>
      </c>
      <c r="C863" s="5">
        <f>TITRES_STAT!D866</f>
        <v>2.0051999999999999</v>
      </c>
      <c r="D863" s="5">
        <f>TITRES_STAT!E866</f>
        <v>1658</v>
      </c>
      <c r="E863" s="2">
        <f t="shared" si="52"/>
        <v>283817</v>
      </c>
      <c r="F863" s="5" t="str">
        <f t="shared" si="55"/>
        <v>BULLISH</v>
      </c>
      <c r="G863" s="5" t="str">
        <f t="shared" si="54"/>
        <v>NEUTRAL</v>
      </c>
      <c r="H863" s="5" t="str">
        <f t="shared" si="53"/>
        <v>CONFIRMED BULLISH</v>
      </c>
    </row>
    <row r="864" spans="1:8" ht="13.5" x14ac:dyDescent="0.25">
      <c r="A864" s="3">
        <f>TITRES_STAT!B867</f>
        <v>44040</v>
      </c>
      <c r="B864" s="5">
        <f>TITRES_STAT!C867</f>
        <v>3.7</v>
      </c>
      <c r="C864" s="5">
        <f>TITRES_STAT!D867</f>
        <v>1.9784999999999999</v>
      </c>
      <c r="D864" s="5">
        <f>TITRES_STAT!E867</f>
        <v>1239</v>
      </c>
      <c r="E864" s="2">
        <f t="shared" si="52"/>
        <v>282578</v>
      </c>
      <c r="F864" s="5" t="str">
        <f t="shared" si="55"/>
        <v>BULLISH</v>
      </c>
      <c r="G864" s="5" t="str">
        <f t="shared" si="54"/>
        <v>NEUTRAL</v>
      </c>
      <c r="H864" s="5" t="str">
        <f t="shared" si="53"/>
        <v>CONFIRMED BULLISH</v>
      </c>
    </row>
    <row r="865" spans="1:8" ht="13.5" x14ac:dyDescent="0.25">
      <c r="A865" s="3">
        <f>TITRES_STAT!B868</f>
        <v>44041</v>
      </c>
      <c r="B865" s="5">
        <f>TITRES_STAT!C868</f>
        <v>3.69</v>
      </c>
      <c r="C865" s="5">
        <f>TITRES_STAT!D868</f>
        <v>1.9731000000000001</v>
      </c>
      <c r="D865" s="5">
        <f>TITRES_STAT!E868</f>
        <v>374</v>
      </c>
      <c r="E865" s="2">
        <f t="shared" si="52"/>
        <v>282204</v>
      </c>
      <c r="F865" s="5" t="str">
        <f t="shared" si="55"/>
        <v>BULLISH</v>
      </c>
      <c r="G865" s="5" t="str">
        <f t="shared" si="54"/>
        <v>NEUTRAL</v>
      </c>
      <c r="H865" s="5" t="str">
        <f t="shared" si="53"/>
        <v>BULLISH DIVERGENCE</v>
      </c>
    </row>
    <row r="866" spans="1:8" ht="13.5" x14ac:dyDescent="0.25">
      <c r="A866" s="3">
        <f>TITRES_STAT!B869</f>
        <v>44042</v>
      </c>
      <c r="B866" s="5">
        <f>TITRES_STAT!C869</f>
        <v>3.74</v>
      </c>
      <c r="C866" s="5">
        <f>TITRES_STAT!D869</f>
        <v>1.9998</v>
      </c>
      <c r="D866" s="5">
        <f>TITRES_STAT!E869</f>
        <v>407</v>
      </c>
      <c r="E866" s="2">
        <f t="shared" si="52"/>
        <v>282611</v>
      </c>
      <c r="F866" s="5" t="str">
        <f t="shared" si="55"/>
        <v>BULLISH</v>
      </c>
      <c r="G866" s="5" t="str">
        <f t="shared" si="54"/>
        <v>NEUTRAL</v>
      </c>
      <c r="H866" s="5" t="str">
        <f t="shared" si="53"/>
        <v>CONFIRMED BULLISH</v>
      </c>
    </row>
    <row r="867" spans="1:8" ht="13.5" x14ac:dyDescent="0.25">
      <c r="A867" s="3">
        <f>TITRES_STAT!B870</f>
        <v>44046</v>
      </c>
      <c r="B867" s="5">
        <f>TITRES_STAT!C870</f>
        <v>3.69</v>
      </c>
      <c r="C867" s="5">
        <f>TITRES_STAT!D870</f>
        <v>2.0568</v>
      </c>
      <c r="D867" s="5">
        <f>TITRES_STAT!E870</f>
        <v>84</v>
      </c>
      <c r="E867" s="2">
        <f t="shared" si="52"/>
        <v>282527</v>
      </c>
      <c r="F867" s="5" t="str">
        <f t="shared" si="55"/>
        <v>BULLISH</v>
      </c>
      <c r="G867" s="5" t="str">
        <f t="shared" si="54"/>
        <v>NEUTRAL</v>
      </c>
      <c r="H867" s="5" t="str">
        <f t="shared" si="53"/>
        <v>BULLISH DIVERGENCE</v>
      </c>
    </row>
    <row r="868" spans="1:8" ht="13.5" x14ac:dyDescent="0.25">
      <c r="A868" s="3">
        <f>TITRES_STAT!B871</f>
        <v>44047</v>
      </c>
      <c r="B868" s="5">
        <f>TITRES_STAT!C871</f>
        <v>3.79</v>
      </c>
      <c r="C868" s="5">
        <f>TITRES_STAT!D871</f>
        <v>2.1126</v>
      </c>
      <c r="D868" s="5">
        <f>TITRES_STAT!E871</f>
        <v>3</v>
      </c>
      <c r="E868" s="2">
        <f t="shared" si="52"/>
        <v>282530</v>
      </c>
      <c r="F868" s="5" t="str">
        <f t="shared" si="55"/>
        <v>BEARISH</v>
      </c>
      <c r="G868" s="5" t="str">
        <f t="shared" si="54"/>
        <v>NEUTRAL</v>
      </c>
      <c r="H868" s="5" t="str">
        <f t="shared" si="53"/>
        <v>BEARISH DIVERGENCE</v>
      </c>
    </row>
    <row r="869" spans="1:8" ht="13.5" x14ac:dyDescent="0.25">
      <c r="A869" s="3">
        <f>TITRES_STAT!B872</f>
        <v>44048</v>
      </c>
      <c r="B869" s="5">
        <f>TITRES_STAT!C872</f>
        <v>3.57</v>
      </c>
      <c r="C869" s="5">
        <f>TITRES_STAT!D872</f>
        <v>1.9899</v>
      </c>
      <c r="D869" s="5">
        <f>TITRES_STAT!E872</f>
        <v>8115</v>
      </c>
      <c r="E869" s="2">
        <f t="shared" si="52"/>
        <v>274415</v>
      </c>
      <c r="F869" s="5" t="str">
        <f t="shared" si="55"/>
        <v>BEARISH</v>
      </c>
      <c r="G869" s="5" t="str">
        <f t="shared" si="54"/>
        <v>WEAK</v>
      </c>
      <c r="H869" s="5" t="str">
        <f t="shared" si="53"/>
        <v>CONFIRMED BEARISH</v>
      </c>
    </row>
    <row r="870" spans="1:8" ht="13.5" x14ac:dyDescent="0.25">
      <c r="A870" s="3">
        <f>TITRES_STAT!B873</f>
        <v>44049</v>
      </c>
      <c r="B870" s="5">
        <f>TITRES_STAT!C873</f>
        <v>3.5</v>
      </c>
      <c r="C870" s="5">
        <f>TITRES_STAT!D873</f>
        <v>1.9509000000000001</v>
      </c>
      <c r="D870" s="5">
        <f>TITRES_STAT!E873</f>
        <v>3847</v>
      </c>
      <c r="E870" s="2">
        <f t="shared" si="52"/>
        <v>270568</v>
      </c>
      <c r="F870" s="5" t="str">
        <f t="shared" si="55"/>
        <v>BEARISH</v>
      </c>
      <c r="G870" s="5" t="str">
        <f t="shared" si="54"/>
        <v>WEAK</v>
      </c>
      <c r="H870" s="5" t="str">
        <f t="shared" si="53"/>
        <v>CONFIRMED BEARISH</v>
      </c>
    </row>
    <row r="871" spans="1:8" ht="13.5" x14ac:dyDescent="0.25">
      <c r="A871" s="3">
        <f>TITRES_STAT!B874</f>
        <v>44050</v>
      </c>
      <c r="B871" s="5">
        <f>TITRES_STAT!C874</f>
        <v>3.5</v>
      </c>
      <c r="C871" s="5">
        <f>TITRES_STAT!D874</f>
        <v>1.9509000000000001</v>
      </c>
      <c r="D871" s="5">
        <f>TITRES_STAT!E874</f>
        <v>1203</v>
      </c>
      <c r="E871" s="2">
        <f t="shared" si="52"/>
        <v>270568</v>
      </c>
      <c r="F871" s="5" t="str">
        <f t="shared" si="55"/>
        <v>BEARISH</v>
      </c>
      <c r="G871" s="5" t="str">
        <f t="shared" si="54"/>
        <v>WEAK</v>
      </c>
      <c r="H871" s="5" t="str">
        <f t="shared" si="53"/>
        <v>CONFIRMED BEARISH</v>
      </c>
    </row>
    <row r="872" spans="1:8" ht="13.5" x14ac:dyDescent="0.25">
      <c r="A872" s="3">
        <f>TITRES_STAT!B875</f>
        <v>44053</v>
      </c>
      <c r="B872" s="5">
        <f>TITRES_STAT!C875</f>
        <v>3.49</v>
      </c>
      <c r="C872" s="5">
        <f>TITRES_STAT!D875</f>
        <v>1.9453</v>
      </c>
      <c r="D872" s="5">
        <f>TITRES_STAT!E875</f>
        <v>1804</v>
      </c>
      <c r="E872" s="2">
        <f t="shared" si="52"/>
        <v>268764</v>
      </c>
      <c r="F872" s="5" t="str">
        <f t="shared" si="55"/>
        <v>BEARISH</v>
      </c>
      <c r="G872" s="5" t="str">
        <f t="shared" si="54"/>
        <v>WEAK</v>
      </c>
      <c r="H872" s="5" t="str">
        <f t="shared" si="53"/>
        <v>CONFIRMED BEARISH</v>
      </c>
    </row>
    <row r="873" spans="1:8" ht="13.5" x14ac:dyDescent="0.25">
      <c r="A873" s="3">
        <f>TITRES_STAT!B876</f>
        <v>44054</v>
      </c>
      <c r="B873" s="5">
        <f>TITRES_STAT!C876</f>
        <v>3.48</v>
      </c>
      <c r="C873" s="5">
        <f>TITRES_STAT!D876</f>
        <v>1.9398</v>
      </c>
      <c r="D873" s="5">
        <f>TITRES_STAT!E876</f>
        <v>2253</v>
      </c>
      <c r="E873" s="2">
        <f t="shared" si="52"/>
        <v>266511</v>
      </c>
      <c r="F873" s="5" t="str">
        <f t="shared" si="55"/>
        <v>BEARISH</v>
      </c>
      <c r="G873" s="5" t="str">
        <f t="shared" si="54"/>
        <v>WEAK</v>
      </c>
      <c r="H873" s="5" t="str">
        <f t="shared" si="53"/>
        <v>CONFIRMED BEARISH</v>
      </c>
    </row>
    <row r="874" spans="1:8" ht="13.5" x14ac:dyDescent="0.25">
      <c r="A874" s="3">
        <f>TITRES_STAT!B877</f>
        <v>44055</v>
      </c>
      <c r="B874" s="5">
        <f>TITRES_STAT!C877</f>
        <v>3.5</v>
      </c>
      <c r="C874" s="5">
        <f>TITRES_STAT!D877</f>
        <v>1.9509000000000001</v>
      </c>
      <c r="D874" s="5">
        <f>TITRES_STAT!E877</f>
        <v>3090</v>
      </c>
      <c r="E874" s="2">
        <f t="shared" si="52"/>
        <v>269601</v>
      </c>
      <c r="F874" s="5" t="str">
        <f t="shared" si="55"/>
        <v>BEARISH</v>
      </c>
      <c r="G874" s="5" t="str">
        <f t="shared" si="54"/>
        <v>NEUTRAL</v>
      </c>
      <c r="H874" s="5" t="str">
        <f t="shared" si="53"/>
        <v>CONFIRMED BEARISH</v>
      </c>
    </row>
    <row r="875" spans="1:8" ht="13.5" x14ac:dyDescent="0.25">
      <c r="A875" s="3">
        <f>TITRES_STAT!B878</f>
        <v>44057</v>
      </c>
      <c r="B875" s="5">
        <f>TITRES_STAT!C878</f>
        <v>3.49</v>
      </c>
      <c r="C875" s="5">
        <f>TITRES_STAT!D878</f>
        <v>1.9453</v>
      </c>
      <c r="D875" s="5">
        <f>TITRES_STAT!E878</f>
        <v>511</v>
      </c>
      <c r="E875" s="2">
        <f t="shared" si="52"/>
        <v>269090</v>
      </c>
      <c r="F875" s="5" t="str">
        <f t="shared" si="55"/>
        <v>BEARISH</v>
      </c>
      <c r="G875" s="5" t="str">
        <f t="shared" si="54"/>
        <v>NEUTRAL</v>
      </c>
      <c r="H875" s="5" t="str">
        <f t="shared" si="53"/>
        <v>CONFIRMED BEARISH</v>
      </c>
    </row>
    <row r="876" spans="1:8" ht="13.5" x14ac:dyDescent="0.25">
      <c r="A876" s="3">
        <f>TITRES_STAT!B879</f>
        <v>44060</v>
      </c>
      <c r="B876" s="5">
        <f>TITRES_STAT!C879</f>
        <v>3.47</v>
      </c>
      <c r="C876" s="5">
        <f>TITRES_STAT!D879</f>
        <v>1.9341999999999999</v>
      </c>
      <c r="D876" s="5">
        <f>TITRES_STAT!E879</f>
        <v>152</v>
      </c>
      <c r="E876" s="2">
        <f t="shared" si="52"/>
        <v>268938</v>
      </c>
      <c r="F876" s="5" t="str">
        <f t="shared" si="55"/>
        <v>BEARISH</v>
      </c>
      <c r="G876" s="5" t="str">
        <f t="shared" si="54"/>
        <v>NEUTRAL</v>
      </c>
      <c r="H876" s="5" t="str">
        <f t="shared" si="53"/>
        <v>CONFIRMED BEARISH</v>
      </c>
    </row>
    <row r="877" spans="1:8" ht="13.5" x14ac:dyDescent="0.25">
      <c r="A877" s="3">
        <f>TITRES_STAT!B880</f>
        <v>44061</v>
      </c>
      <c r="B877" s="5">
        <f>TITRES_STAT!C880</f>
        <v>3.38</v>
      </c>
      <c r="C877" s="5">
        <f>TITRES_STAT!D880</f>
        <v>1.8839999999999999</v>
      </c>
      <c r="D877" s="5">
        <f>TITRES_STAT!E880</f>
        <v>188</v>
      </c>
      <c r="E877" s="2">
        <f t="shared" si="52"/>
        <v>268750</v>
      </c>
      <c r="F877" s="5" t="str">
        <f t="shared" si="55"/>
        <v>BEARISH</v>
      </c>
      <c r="G877" s="5" t="str">
        <f t="shared" si="54"/>
        <v>NEUTRAL</v>
      </c>
      <c r="H877" s="5" t="str">
        <f t="shared" si="53"/>
        <v>CONFIRMED BEARISH</v>
      </c>
    </row>
    <row r="878" spans="1:8" ht="13.5" x14ac:dyDescent="0.25">
      <c r="A878" s="3">
        <f>TITRES_STAT!B881</f>
        <v>44062</v>
      </c>
      <c r="B878" s="5">
        <f>TITRES_STAT!C881</f>
        <v>3.49</v>
      </c>
      <c r="C878" s="5">
        <f>TITRES_STAT!D881</f>
        <v>1.9453</v>
      </c>
      <c r="D878" s="5">
        <f>TITRES_STAT!E881</f>
        <v>31</v>
      </c>
      <c r="E878" s="2">
        <f t="shared" si="52"/>
        <v>268781</v>
      </c>
      <c r="F878" s="5" t="str">
        <f t="shared" si="55"/>
        <v>BULLISH</v>
      </c>
      <c r="G878" s="5" t="str">
        <f t="shared" si="54"/>
        <v>NEUTRAL</v>
      </c>
      <c r="H878" s="5" t="str">
        <f t="shared" si="53"/>
        <v>CONFIRMED BULLISH</v>
      </c>
    </row>
    <row r="879" spans="1:8" ht="13.5" x14ac:dyDescent="0.25">
      <c r="A879" s="3">
        <f>TITRES_STAT!B882</f>
        <v>44064</v>
      </c>
      <c r="B879" s="5">
        <f>TITRES_STAT!C882</f>
        <v>3.38</v>
      </c>
      <c r="C879" s="5">
        <f>TITRES_STAT!D882</f>
        <v>1.8839999999999999</v>
      </c>
      <c r="D879" s="5">
        <f>TITRES_STAT!E882</f>
        <v>4569</v>
      </c>
      <c r="E879" s="2">
        <f t="shared" si="52"/>
        <v>264212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CONFIRMED BEARISH</v>
      </c>
    </row>
    <row r="880" spans="1:8" ht="13.5" x14ac:dyDescent="0.25">
      <c r="A880" s="3">
        <f>TITRES_STAT!B883</f>
        <v>44067</v>
      </c>
      <c r="B880" s="5">
        <f>TITRES_STAT!C883</f>
        <v>3.38</v>
      </c>
      <c r="C880" s="5">
        <f>TITRES_STAT!D883</f>
        <v>1.8839999999999999</v>
      </c>
      <c r="D880" s="5">
        <f>TITRES_STAT!E883</f>
        <v>977</v>
      </c>
      <c r="E880" s="2">
        <f t="shared" si="52"/>
        <v>264212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44068</v>
      </c>
      <c r="B881" s="5">
        <f>TITRES_STAT!C884</f>
        <v>3.46</v>
      </c>
      <c r="C881" s="5">
        <f>TITRES_STAT!D884</f>
        <v>1.9286000000000001</v>
      </c>
      <c r="D881" s="5">
        <f>TITRES_STAT!E884</f>
        <v>10</v>
      </c>
      <c r="E881" s="2">
        <f t="shared" si="52"/>
        <v>264222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44069</v>
      </c>
      <c r="B882" s="5">
        <f>TITRES_STAT!C885</f>
        <v>3.46</v>
      </c>
      <c r="C882" s="5">
        <f>TITRES_STAT!D885</f>
        <v>1.9286000000000001</v>
      </c>
      <c r="D882" s="5">
        <f>TITRES_STAT!E885</f>
        <v>2420</v>
      </c>
      <c r="E882" s="2">
        <f t="shared" si="52"/>
        <v>264222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BEARISH DIVERGENCE</v>
      </c>
    </row>
    <row r="883" spans="1:8" ht="13.5" x14ac:dyDescent="0.25">
      <c r="A883" s="3">
        <f>TITRES_STAT!B886</f>
        <v>44070</v>
      </c>
      <c r="B883" s="5">
        <f>TITRES_STAT!C886</f>
        <v>3.46</v>
      </c>
      <c r="C883" s="5">
        <f>TITRES_STAT!D886</f>
        <v>1.9286000000000001</v>
      </c>
      <c r="D883" s="5">
        <f>TITRES_STAT!E886</f>
        <v>40</v>
      </c>
      <c r="E883" s="2">
        <f t="shared" si="52"/>
        <v>264222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44071</v>
      </c>
      <c r="B884" s="5">
        <f>TITRES_STAT!C887</f>
        <v>3.45</v>
      </c>
      <c r="C884" s="5">
        <f>TITRES_STAT!D887</f>
        <v>1.923</v>
      </c>
      <c r="D884" s="5">
        <f>TITRES_STAT!E887</f>
        <v>1185</v>
      </c>
      <c r="E884" s="2">
        <f t="shared" si="52"/>
        <v>263037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BEARISH DIVERGENCE</v>
      </c>
    </row>
    <row r="885" spans="1:8" ht="13.5" x14ac:dyDescent="0.25">
      <c r="A885" s="3">
        <f>TITRES_STAT!B888</f>
        <v>44074</v>
      </c>
      <c r="B885" s="5">
        <f>TITRES_STAT!C888</f>
        <v>3.48</v>
      </c>
      <c r="C885" s="5">
        <f>TITRES_STAT!D888</f>
        <v>1.9398</v>
      </c>
      <c r="D885" s="5">
        <f>TITRES_STAT!E888</f>
        <v>705</v>
      </c>
      <c r="E885" s="2">
        <f t="shared" si="52"/>
        <v>263742</v>
      </c>
      <c r="F885" s="5" t="str">
        <f t="shared" si="55"/>
        <v>BEARISH</v>
      </c>
      <c r="G885" s="5" t="str">
        <f t="shared" si="54"/>
        <v>NEUTRAL</v>
      </c>
      <c r="H885" s="5" t="str">
        <f t="shared" si="53"/>
        <v>BEARISH DIVERGENCE</v>
      </c>
    </row>
    <row r="886" spans="1:8" ht="13.5" x14ac:dyDescent="0.25">
      <c r="A886" s="3">
        <f>TITRES_STAT!B889</f>
        <v>44075</v>
      </c>
      <c r="B886" s="5">
        <f>TITRES_STAT!C889</f>
        <v>3.45</v>
      </c>
      <c r="C886" s="5">
        <f>TITRES_STAT!D889</f>
        <v>1.923</v>
      </c>
      <c r="D886" s="5">
        <f>TITRES_STAT!E889</f>
        <v>2829</v>
      </c>
      <c r="E886" s="2">
        <f t="shared" si="52"/>
        <v>260913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CONFIRMED BEARISH</v>
      </c>
    </row>
    <row r="887" spans="1:8" ht="13.5" x14ac:dyDescent="0.25">
      <c r="A887" s="3">
        <f>TITRES_STAT!B890</f>
        <v>44076</v>
      </c>
      <c r="B887" s="5">
        <f>TITRES_STAT!C890</f>
        <v>3.35</v>
      </c>
      <c r="C887" s="5">
        <f>TITRES_STAT!D890</f>
        <v>1.8673</v>
      </c>
      <c r="D887" s="5">
        <f>TITRES_STAT!E890</f>
        <v>25</v>
      </c>
      <c r="E887" s="2">
        <f t="shared" si="52"/>
        <v>260888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CONFIRMED BEARISH</v>
      </c>
    </row>
    <row r="888" spans="1:8" ht="13.5" x14ac:dyDescent="0.25">
      <c r="A888" s="3">
        <f>TITRES_STAT!B891</f>
        <v>44077</v>
      </c>
      <c r="B888" s="5">
        <f>TITRES_STAT!C891</f>
        <v>3.45</v>
      </c>
      <c r="C888" s="5">
        <f>TITRES_STAT!D891</f>
        <v>1.923</v>
      </c>
      <c r="D888" s="5">
        <f>TITRES_STAT!E891</f>
        <v>2053</v>
      </c>
      <c r="E888" s="2">
        <f t="shared" si="52"/>
        <v>262941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44078</v>
      </c>
      <c r="B889" s="5">
        <f>TITRES_STAT!C892</f>
        <v>3.45</v>
      </c>
      <c r="C889" s="5">
        <f>TITRES_STAT!D892</f>
        <v>1.923</v>
      </c>
      <c r="D889" s="5">
        <f>TITRES_STAT!E892</f>
        <v>240</v>
      </c>
      <c r="E889" s="2">
        <f t="shared" si="52"/>
        <v>262941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NEUTRAL</v>
      </c>
    </row>
    <row r="890" spans="1:8" ht="13.5" x14ac:dyDescent="0.25">
      <c r="A890" s="3">
        <f>TITRES_STAT!B893</f>
        <v>44081</v>
      </c>
      <c r="B890" s="5">
        <f>TITRES_STAT!C893</f>
        <v>3.45</v>
      </c>
      <c r="C890" s="5">
        <f>TITRES_STAT!D893</f>
        <v>1.923</v>
      </c>
      <c r="D890" s="5">
        <f>TITRES_STAT!E893</f>
        <v>282</v>
      </c>
      <c r="E890" s="2">
        <f t="shared" si="52"/>
        <v>262941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44082</v>
      </c>
      <c r="B891" s="5">
        <f>TITRES_STAT!C894</f>
        <v>3.35</v>
      </c>
      <c r="C891" s="5">
        <f>TITRES_STAT!D894</f>
        <v>1.8673</v>
      </c>
      <c r="D891" s="5">
        <f>TITRES_STAT!E894</f>
        <v>2172</v>
      </c>
      <c r="E891" s="2">
        <f t="shared" si="52"/>
        <v>260769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CONFIRMED BEARISH</v>
      </c>
    </row>
    <row r="892" spans="1:8" ht="13.5" x14ac:dyDescent="0.25">
      <c r="A892" s="3">
        <f>TITRES_STAT!B895</f>
        <v>44083</v>
      </c>
      <c r="B892" s="5">
        <f>TITRES_STAT!C895</f>
        <v>3.34</v>
      </c>
      <c r="C892" s="5">
        <f>TITRES_STAT!D895</f>
        <v>1.8616999999999999</v>
      </c>
      <c r="D892" s="5">
        <f>TITRES_STAT!E895</f>
        <v>1563</v>
      </c>
      <c r="E892" s="2">
        <f t="shared" si="52"/>
        <v>259206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CONFIRMED BEARISH</v>
      </c>
    </row>
    <row r="893" spans="1:8" ht="13.5" x14ac:dyDescent="0.25">
      <c r="A893" s="3">
        <f>TITRES_STAT!B896</f>
        <v>44084</v>
      </c>
      <c r="B893" s="5">
        <f>TITRES_STAT!C896</f>
        <v>3.24</v>
      </c>
      <c r="C893" s="5">
        <f>TITRES_STAT!D896</f>
        <v>1.806</v>
      </c>
      <c r="D893" s="5">
        <f>TITRES_STAT!E896</f>
        <v>3508</v>
      </c>
      <c r="E893" s="2">
        <f t="shared" si="52"/>
        <v>255698</v>
      </c>
      <c r="F893" s="5" t="str">
        <f t="shared" si="55"/>
        <v>BEARISH</v>
      </c>
      <c r="G893" s="5" t="str">
        <f t="shared" si="54"/>
        <v>WEAK</v>
      </c>
      <c r="H893" s="5" t="str">
        <f t="shared" si="53"/>
        <v>CONFIRMED BEARISH</v>
      </c>
    </row>
    <row r="894" spans="1:8" ht="13.5" x14ac:dyDescent="0.25">
      <c r="A894" s="3">
        <f>TITRES_STAT!B897</f>
        <v>44085</v>
      </c>
      <c r="B894" s="5">
        <f>TITRES_STAT!C897</f>
        <v>3.33</v>
      </c>
      <c r="C894" s="5">
        <f>TITRES_STAT!D897</f>
        <v>1.8562000000000001</v>
      </c>
      <c r="D894" s="5">
        <f>TITRES_STAT!E897</f>
        <v>2968</v>
      </c>
      <c r="E894" s="2">
        <f t="shared" si="52"/>
        <v>258666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CONFIRMED BEARISH</v>
      </c>
    </row>
    <row r="895" spans="1:8" ht="13.5" x14ac:dyDescent="0.25">
      <c r="A895" s="3">
        <f>TITRES_STAT!B898</f>
        <v>44088</v>
      </c>
      <c r="B895" s="5">
        <f>TITRES_STAT!C898</f>
        <v>3.4</v>
      </c>
      <c r="C895" s="5">
        <f>TITRES_STAT!D898</f>
        <v>1.8952</v>
      </c>
      <c r="D895" s="5">
        <f>TITRES_STAT!E898</f>
        <v>109</v>
      </c>
      <c r="E895" s="2">
        <f t="shared" si="52"/>
        <v>258775</v>
      </c>
      <c r="F895" s="5" t="str">
        <f t="shared" si="55"/>
        <v>BEARISH</v>
      </c>
      <c r="G895" s="5" t="str">
        <f t="shared" si="54"/>
        <v>NEUTRAL</v>
      </c>
      <c r="H895" s="5" t="str">
        <f t="shared" si="53"/>
        <v>CONFIRMED BEARISH</v>
      </c>
    </row>
    <row r="896" spans="1:8" ht="13.5" x14ac:dyDescent="0.25">
      <c r="A896" s="3">
        <f>TITRES_STAT!B899</f>
        <v>44089</v>
      </c>
      <c r="B896" s="5">
        <f>TITRES_STAT!C899</f>
        <v>3.35</v>
      </c>
      <c r="C896" s="5">
        <f>TITRES_STAT!D899</f>
        <v>1.8673</v>
      </c>
      <c r="D896" s="5">
        <f>TITRES_STAT!E899</f>
        <v>11669</v>
      </c>
      <c r="E896" s="2">
        <f t="shared" si="52"/>
        <v>247106</v>
      </c>
      <c r="F896" s="5" t="str">
        <f t="shared" si="55"/>
        <v>BEARISH</v>
      </c>
      <c r="G896" s="5" t="str">
        <f t="shared" si="54"/>
        <v>WEAK</v>
      </c>
      <c r="H896" s="5" t="str">
        <f t="shared" si="53"/>
        <v>NEUTRAL</v>
      </c>
    </row>
    <row r="897" spans="1:8" ht="13.5" x14ac:dyDescent="0.25">
      <c r="A897" s="3">
        <f>TITRES_STAT!B900</f>
        <v>44090</v>
      </c>
      <c r="B897" s="5">
        <f>TITRES_STAT!C900</f>
        <v>3.34</v>
      </c>
      <c r="C897" s="5">
        <f>TITRES_STAT!D900</f>
        <v>1.8616999999999999</v>
      </c>
      <c r="D897" s="5">
        <f>TITRES_STAT!E900</f>
        <v>3010</v>
      </c>
      <c r="E897" s="2">
        <f t="shared" si="52"/>
        <v>244096</v>
      </c>
      <c r="F897" s="5" t="str">
        <f t="shared" si="55"/>
        <v>BEARISH</v>
      </c>
      <c r="G897" s="5" t="str">
        <f t="shared" si="54"/>
        <v>WEAK</v>
      </c>
      <c r="H897" s="5" t="str">
        <f t="shared" si="53"/>
        <v>NEUTRAL</v>
      </c>
    </row>
    <row r="898" spans="1:8" ht="13.5" x14ac:dyDescent="0.25">
      <c r="A898" s="3">
        <f>TITRES_STAT!B901</f>
        <v>44091</v>
      </c>
      <c r="B898" s="5">
        <f>TITRES_STAT!C901</f>
        <v>3.43</v>
      </c>
      <c r="C898" s="5">
        <f>TITRES_STAT!D901</f>
        <v>1.9118999999999999</v>
      </c>
      <c r="D898" s="5">
        <f>TITRES_STAT!E901</f>
        <v>1801</v>
      </c>
      <c r="E898" s="2">
        <f t="shared" si="52"/>
        <v>245897</v>
      </c>
      <c r="F898" s="5" t="str">
        <f t="shared" si="55"/>
        <v>BEARISH</v>
      </c>
      <c r="G898" s="5" t="str">
        <f t="shared" si="54"/>
        <v>WEAK</v>
      </c>
      <c r="H898" s="5" t="str">
        <f t="shared" si="53"/>
        <v>BEARISH DIVERGENCE</v>
      </c>
    </row>
    <row r="899" spans="1:8" ht="13.5" x14ac:dyDescent="0.25">
      <c r="A899" s="3">
        <f>TITRES_STAT!B902</f>
        <v>44092</v>
      </c>
      <c r="B899" s="5">
        <f>TITRES_STAT!C902</f>
        <v>3.48</v>
      </c>
      <c r="C899" s="5">
        <f>TITRES_STAT!D902</f>
        <v>1.9398</v>
      </c>
      <c r="D899" s="5">
        <f>TITRES_STAT!E902</f>
        <v>208</v>
      </c>
      <c r="E899" s="2">
        <f t="shared" si="52"/>
        <v>246105</v>
      </c>
      <c r="F899" s="5" t="str">
        <f t="shared" si="55"/>
        <v>BEARISH</v>
      </c>
      <c r="G899" s="5" t="str">
        <f t="shared" si="54"/>
        <v>WEAK</v>
      </c>
      <c r="H899" s="5" t="str">
        <f t="shared" si="53"/>
        <v>BEARISH DIVERGENCE</v>
      </c>
    </row>
    <row r="900" spans="1:8" ht="13.5" x14ac:dyDescent="0.25">
      <c r="A900" s="3">
        <f>TITRES_STAT!B903</f>
        <v>44095</v>
      </c>
      <c r="B900" s="5">
        <f>TITRES_STAT!C903</f>
        <v>3.48</v>
      </c>
      <c r="C900" s="5">
        <f>TITRES_STAT!D903</f>
        <v>1.9398</v>
      </c>
      <c r="D900" s="5">
        <f>TITRES_STAT!E903</f>
        <v>2526</v>
      </c>
      <c r="E900" s="2">
        <f t="shared" ref="E900:E963" si="56">IF(B900&gt;B899, E899+D900, IF(B900&lt;B899, E899-D900, E899))</f>
        <v>246105</v>
      </c>
      <c r="F900" s="5" t="str">
        <f t="shared" si="55"/>
        <v>BEARISH</v>
      </c>
      <c r="G900" s="5" t="str">
        <f t="shared" si="54"/>
        <v>WEAK</v>
      </c>
      <c r="H900" s="5" t="str">
        <f t="shared" si="53"/>
        <v>BEARISH DIVERGENCE</v>
      </c>
    </row>
    <row r="901" spans="1:8" ht="13.5" x14ac:dyDescent="0.25">
      <c r="A901" s="3">
        <f>TITRES_STAT!B904</f>
        <v>44096</v>
      </c>
      <c r="B901" s="5">
        <f>TITRES_STAT!C904</f>
        <v>3.48</v>
      </c>
      <c r="C901" s="5">
        <f>TITRES_STAT!D904</f>
        <v>1.9398</v>
      </c>
      <c r="D901" s="5">
        <f>TITRES_STAT!E904</f>
        <v>1</v>
      </c>
      <c r="E901" s="2">
        <f t="shared" si="56"/>
        <v>246105</v>
      </c>
      <c r="F901" s="5" t="str">
        <f t="shared" si="55"/>
        <v>BEARISH</v>
      </c>
      <c r="G901" s="5" t="str">
        <f t="shared" si="54"/>
        <v>NEUTRAL</v>
      </c>
      <c r="H901" s="5" t="str">
        <f t="shared" si="53"/>
        <v>BEARISH DIVERGENCE</v>
      </c>
    </row>
    <row r="902" spans="1:8" ht="13.5" x14ac:dyDescent="0.25">
      <c r="A902" s="3">
        <f>TITRES_STAT!B905</f>
        <v>44097</v>
      </c>
      <c r="B902" s="5">
        <f>TITRES_STAT!C905</f>
        <v>3.48</v>
      </c>
      <c r="C902" s="5">
        <f>TITRES_STAT!D905</f>
        <v>1.9398</v>
      </c>
      <c r="D902" s="5">
        <f>TITRES_STAT!E905</f>
        <v>853</v>
      </c>
      <c r="E902" s="2">
        <f t="shared" si="56"/>
        <v>246105</v>
      </c>
      <c r="F902" s="5" t="str">
        <f t="shared" si="55"/>
        <v>BULLISH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44098</v>
      </c>
      <c r="B903" s="5">
        <f>TITRES_STAT!C906</f>
        <v>3.69</v>
      </c>
      <c r="C903" s="5">
        <f>TITRES_STAT!D906</f>
        <v>2.0568</v>
      </c>
      <c r="D903" s="5">
        <f>TITRES_STAT!E906</f>
        <v>23279</v>
      </c>
      <c r="E903" s="2">
        <f t="shared" si="56"/>
        <v>269384</v>
      </c>
      <c r="F903" s="5" t="str">
        <f t="shared" si="55"/>
        <v>BULLISH</v>
      </c>
      <c r="G903" s="5" t="str">
        <f t="shared" ref="G903:G966" si="58">IF((E903-E898)/E898 &gt; 0.02, "STRONG",
 IF((E903-E898)/E898 &lt; -0.02, "WEAK", "NEUTRAL"))</f>
        <v>STRONG</v>
      </c>
      <c r="H903" s="5" t="str">
        <f t="shared" si="57"/>
        <v>CONFIRMED BULLISH</v>
      </c>
    </row>
    <row r="904" spans="1:8" ht="13.5" x14ac:dyDescent="0.25">
      <c r="A904" s="3">
        <f>TITRES_STAT!B907</f>
        <v>44099</v>
      </c>
      <c r="B904" s="5">
        <f>TITRES_STAT!C907</f>
        <v>3.63</v>
      </c>
      <c r="C904" s="5">
        <f>TITRES_STAT!D907</f>
        <v>2.0234000000000001</v>
      </c>
      <c r="D904" s="5">
        <f>TITRES_STAT!E907</f>
        <v>28634</v>
      </c>
      <c r="E904" s="2">
        <f t="shared" si="56"/>
        <v>240750</v>
      </c>
      <c r="F904" s="5" t="str">
        <f t="shared" ref="F904:F967" si="59">IF(E904&gt;E899,"BULLISH",IF(E904&lt;E899,"BEARISH","NEUTRAL"))</f>
        <v>BEARISH</v>
      </c>
      <c r="G904" s="5" t="str">
        <f t="shared" si="58"/>
        <v>WEAK</v>
      </c>
      <c r="H904" s="5" t="str">
        <f t="shared" si="57"/>
        <v>BEARISH DIVERGENCE</v>
      </c>
    </row>
    <row r="905" spans="1:8" ht="13.5" x14ac:dyDescent="0.25">
      <c r="A905" s="3">
        <f>TITRES_STAT!B908</f>
        <v>44102</v>
      </c>
      <c r="B905" s="5">
        <f>TITRES_STAT!C908</f>
        <v>3.63</v>
      </c>
      <c r="C905" s="5">
        <f>TITRES_STAT!D908</f>
        <v>2.0234000000000001</v>
      </c>
      <c r="D905" s="5">
        <f>TITRES_STAT!E908</f>
        <v>5982</v>
      </c>
      <c r="E905" s="2">
        <f t="shared" si="56"/>
        <v>240750</v>
      </c>
      <c r="F905" s="5" t="str">
        <f t="shared" si="59"/>
        <v>BEARISH</v>
      </c>
      <c r="G905" s="5" t="str">
        <f t="shared" si="58"/>
        <v>WEAK</v>
      </c>
      <c r="H905" s="5" t="str">
        <f t="shared" si="57"/>
        <v>BEARISH DIVERGENCE</v>
      </c>
    </row>
    <row r="906" spans="1:8" ht="13.5" x14ac:dyDescent="0.25">
      <c r="A906" s="3">
        <f>TITRES_STAT!B909</f>
        <v>44103</v>
      </c>
      <c r="B906" s="5">
        <f>TITRES_STAT!C909</f>
        <v>3.63</v>
      </c>
      <c r="C906" s="5">
        <f>TITRES_STAT!D909</f>
        <v>2.0234000000000001</v>
      </c>
      <c r="D906" s="5">
        <f>TITRES_STAT!E909</f>
        <v>18947</v>
      </c>
      <c r="E906" s="2">
        <f t="shared" si="56"/>
        <v>240750</v>
      </c>
      <c r="F906" s="5" t="str">
        <f t="shared" si="59"/>
        <v>BEARISH</v>
      </c>
      <c r="G906" s="5" t="str">
        <f t="shared" si="58"/>
        <v>WEAK</v>
      </c>
      <c r="H906" s="5" t="str">
        <f t="shared" si="57"/>
        <v>BEARISH DIVERGENCE</v>
      </c>
    </row>
    <row r="907" spans="1:8" ht="13.5" x14ac:dyDescent="0.25">
      <c r="A907" s="3">
        <f>TITRES_STAT!B910</f>
        <v>44104</v>
      </c>
      <c r="B907" s="5">
        <f>TITRES_STAT!C910</f>
        <v>3.02</v>
      </c>
      <c r="C907" s="5">
        <f>TITRES_STAT!D910</f>
        <v>2.0234999999999999</v>
      </c>
      <c r="D907" s="5">
        <f>TITRES_STAT!E910</f>
        <v>7910</v>
      </c>
      <c r="E907" s="2">
        <f t="shared" si="56"/>
        <v>232840</v>
      </c>
      <c r="F907" s="5" t="str">
        <f t="shared" si="59"/>
        <v>BEARISH</v>
      </c>
      <c r="G907" s="5" t="str">
        <f t="shared" si="58"/>
        <v>WEAK</v>
      </c>
      <c r="H907" s="5" t="str">
        <f t="shared" si="57"/>
        <v>CONFIRMED BEARISH</v>
      </c>
    </row>
    <row r="908" spans="1:8" ht="13.5" x14ac:dyDescent="0.25">
      <c r="A908" s="3">
        <f>TITRES_STAT!B911</f>
        <v>44105</v>
      </c>
      <c r="B908" s="5">
        <f>TITRES_STAT!C911</f>
        <v>2.93</v>
      </c>
      <c r="C908" s="5">
        <f>TITRES_STAT!D911</f>
        <v>1.9632000000000001</v>
      </c>
      <c r="D908" s="5">
        <f>TITRES_STAT!E911</f>
        <v>765</v>
      </c>
      <c r="E908" s="2">
        <f t="shared" si="56"/>
        <v>232075</v>
      </c>
      <c r="F908" s="5" t="str">
        <f t="shared" si="59"/>
        <v>BEARISH</v>
      </c>
      <c r="G908" s="5" t="str">
        <f t="shared" si="58"/>
        <v>WEAK</v>
      </c>
      <c r="H908" s="5" t="str">
        <f t="shared" si="57"/>
        <v>CONFIRMED BEARISH</v>
      </c>
    </row>
    <row r="909" spans="1:8" ht="13.5" x14ac:dyDescent="0.25">
      <c r="A909" s="3">
        <f>TITRES_STAT!B912</f>
        <v>44106</v>
      </c>
      <c r="B909" s="5">
        <f>TITRES_STAT!C912</f>
        <v>2.9</v>
      </c>
      <c r="C909" s="5">
        <f>TITRES_STAT!D912</f>
        <v>1.9431</v>
      </c>
      <c r="D909" s="5">
        <f>TITRES_STAT!E912</f>
        <v>121</v>
      </c>
      <c r="E909" s="2">
        <f t="shared" si="56"/>
        <v>231954</v>
      </c>
      <c r="F909" s="5" t="str">
        <f t="shared" si="59"/>
        <v>BEARISH</v>
      </c>
      <c r="G909" s="5" t="str">
        <f t="shared" si="58"/>
        <v>WEAK</v>
      </c>
      <c r="H909" s="5" t="str">
        <f t="shared" si="57"/>
        <v>CONFIRMED BEARISH</v>
      </c>
    </row>
    <row r="910" spans="1:8" ht="13.5" x14ac:dyDescent="0.25">
      <c r="A910" s="3">
        <f>TITRES_STAT!B913</f>
        <v>44109</v>
      </c>
      <c r="B910" s="5">
        <f>TITRES_STAT!C913</f>
        <v>3</v>
      </c>
      <c r="C910" s="5">
        <f>TITRES_STAT!D913</f>
        <v>2.0101</v>
      </c>
      <c r="D910" s="5">
        <f>TITRES_STAT!E913</f>
        <v>10186</v>
      </c>
      <c r="E910" s="2">
        <f t="shared" si="56"/>
        <v>242140</v>
      </c>
      <c r="F910" s="5" t="str">
        <f t="shared" si="59"/>
        <v>BULLISH</v>
      </c>
      <c r="G910" s="5" t="str">
        <f t="shared" si="58"/>
        <v>NEUTRAL</v>
      </c>
      <c r="H910" s="5" t="str">
        <f t="shared" si="57"/>
        <v>BULLISH DIVERGENCE</v>
      </c>
    </row>
    <row r="911" spans="1:8" ht="13.5" x14ac:dyDescent="0.25">
      <c r="A911" s="3">
        <f>TITRES_STAT!B914</f>
        <v>44110</v>
      </c>
      <c r="B911" s="5">
        <f>TITRES_STAT!C914</f>
        <v>3</v>
      </c>
      <c r="C911" s="5">
        <f>TITRES_STAT!D914</f>
        <v>2.0101</v>
      </c>
      <c r="D911" s="5">
        <f>TITRES_STAT!E914</f>
        <v>750</v>
      </c>
      <c r="E911" s="2">
        <f t="shared" si="56"/>
        <v>242140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BULLISH DIVERGENCE</v>
      </c>
    </row>
    <row r="912" spans="1:8" ht="13.5" x14ac:dyDescent="0.25">
      <c r="A912" s="3">
        <f>TITRES_STAT!B915</f>
        <v>44111</v>
      </c>
      <c r="B912" s="5">
        <f>TITRES_STAT!C915</f>
        <v>3.01</v>
      </c>
      <c r="C912" s="5">
        <f>TITRES_STAT!D915</f>
        <v>2.0167999999999999</v>
      </c>
      <c r="D912" s="5">
        <f>TITRES_STAT!E915</f>
        <v>37199</v>
      </c>
      <c r="E912" s="2">
        <f t="shared" si="56"/>
        <v>279339</v>
      </c>
      <c r="F912" s="5" t="str">
        <f t="shared" si="59"/>
        <v>BULLISH</v>
      </c>
      <c r="G912" s="5" t="str">
        <f t="shared" si="58"/>
        <v>STRONG</v>
      </c>
      <c r="H912" s="5" t="str">
        <f t="shared" si="57"/>
        <v>BULLISH DIVERGENCE</v>
      </c>
    </row>
    <row r="913" spans="1:8" ht="13.5" x14ac:dyDescent="0.25">
      <c r="A913" s="3">
        <f>TITRES_STAT!B916</f>
        <v>44112</v>
      </c>
      <c r="B913" s="5">
        <f>TITRES_STAT!C916</f>
        <v>3.01</v>
      </c>
      <c r="C913" s="5">
        <f>TITRES_STAT!D916</f>
        <v>2.0167999999999999</v>
      </c>
      <c r="D913" s="5">
        <f>TITRES_STAT!E916</f>
        <v>2</v>
      </c>
      <c r="E913" s="2">
        <f t="shared" si="56"/>
        <v>279339</v>
      </c>
      <c r="F913" s="5" t="str">
        <f t="shared" si="59"/>
        <v>BULLISH</v>
      </c>
      <c r="G913" s="5" t="str">
        <f t="shared" si="58"/>
        <v>STRONG</v>
      </c>
      <c r="H913" s="5" t="str">
        <f t="shared" si="57"/>
        <v>CONFIRMED BULLISH</v>
      </c>
    </row>
    <row r="914" spans="1:8" ht="13.5" x14ac:dyDescent="0.25">
      <c r="A914" s="3">
        <f>TITRES_STAT!B917</f>
        <v>44113</v>
      </c>
      <c r="B914" s="5">
        <f>TITRES_STAT!C917</f>
        <v>2.93</v>
      </c>
      <c r="C914" s="5">
        <f>TITRES_STAT!D917</f>
        <v>1.9632000000000001</v>
      </c>
      <c r="D914" s="5">
        <f>TITRES_STAT!E917</f>
        <v>181</v>
      </c>
      <c r="E914" s="2">
        <f t="shared" si="56"/>
        <v>279158</v>
      </c>
      <c r="F914" s="5" t="str">
        <f t="shared" si="59"/>
        <v>BULLISH</v>
      </c>
      <c r="G914" s="5" t="str">
        <f t="shared" si="58"/>
        <v>STRONG</v>
      </c>
      <c r="H914" s="5" t="str">
        <f t="shared" si="57"/>
        <v>CONFIRMED BULLISH</v>
      </c>
    </row>
    <row r="915" spans="1:8" ht="13.5" x14ac:dyDescent="0.25">
      <c r="A915" s="3">
        <f>TITRES_STAT!B918</f>
        <v>44116</v>
      </c>
      <c r="B915" s="5">
        <f>TITRES_STAT!C918</f>
        <v>3</v>
      </c>
      <c r="C915" s="5">
        <f>TITRES_STAT!D918</f>
        <v>2.0101</v>
      </c>
      <c r="D915" s="5">
        <f>TITRES_STAT!E918</f>
        <v>634</v>
      </c>
      <c r="E915" s="2">
        <f t="shared" si="56"/>
        <v>279792</v>
      </c>
      <c r="F915" s="5" t="str">
        <f t="shared" si="59"/>
        <v>BULLISH</v>
      </c>
      <c r="G915" s="5" t="str">
        <f t="shared" si="58"/>
        <v>STRONG</v>
      </c>
      <c r="H915" s="5" t="str">
        <f t="shared" si="57"/>
        <v>NEUTRAL</v>
      </c>
    </row>
    <row r="916" spans="1:8" ht="13.5" x14ac:dyDescent="0.25">
      <c r="A916" s="3">
        <f>TITRES_STAT!B919</f>
        <v>44117</v>
      </c>
      <c r="B916" s="5">
        <f>TITRES_STAT!C919</f>
        <v>2.93</v>
      </c>
      <c r="C916" s="5">
        <f>TITRES_STAT!D919</f>
        <v>1.9632000000000001</v>
      </c>
      <c r="D916" s="5">
        <f>TITRES_STAT!E919</f>
        <v>720</v>
      </c>
      <c r="E916" s="2">
        <f t="shared" si="56"/>
        <v>279072</v>
      </c>
      <c r="F916" s="5" t="str">
        <f t="shared" si="59"/>
        <v>BULLISH</v>
      </c>
      <c r="G916" s="5" t="str">
        <f t="shared" si="58"/>
        <v>STRONG</v>
      </c>
      <c r="H916" s="5" t="str">
        <f t="shared" si="57"/>
        <v>BULLISH DIVERGENCE</v>
      </c>
    </row>
    <row r="917" spans="1:8" ht="13.5" x14ac:dyDescent="0.25">
      <c r="A917" s="3">
        <f>TITRES_STAT!B920</f>
        <v>44118</v>
      </c>
      <c r="B917" s="5">
        <f>TITRES_STAT!C920</f>
        <v>3</v>
      </c>
      <c r="C917" s="5">
        <f>TITRES_STAT!D920</f>
        <v>2.0101</v>
      </c>
      <c r="D917" s="5">
        <f>TITRES_STAT!E920</f>
        <v>91</v>
      </c>
      <c r="E917" s="2">
        <f t="shared" si="56"/>
        <v>279163</v>
      </c>
      <c r="F917" s="5" t="str">
        <f t="shared" si="59"/>
        <v>BEARISH</v>
      </c>
      <c r="G917" s="5" t="str">
        <f t="shared" si="58"/>
        <v>NEUTRAL</v>
      </c>
      <c r="H917" s="5" t="str">
        <f t="shared" si="57"/>
        <v>CONFIRMED BEARISH</v>
      </c>
    </row>
    <row r="918" spans="1:8" ht="13.5" x14ac:dyDescent="0.25">
      <c r="A918" s="3">
        <f>TITRES_STAT!B921</f>
        <v>44120</v>
      </c>
      <c r="B918" s="5">
        <f>TITRES_STAT!C921</f>
        <v>2.95</v>
      </c>
      <c r="C918" s="5">
        <f>TITRES_STAT!D921</f>
        <v>1.9765999999999999</v>
      </c>
      <c r="D918" s="5">
        <f>TITRES_STAT!E921</f>
        <v>790</v>
      </c>
      <c r="E918" s="2">
        <f t="shared" si="56"/>
        <v>278373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CONFIRMED BEARISH</v>
      </c>
    </row>
    <row r="919" spans="1:8" ht="13.5" x14ac:dyDescent="0.25">
      <c r="A919" s="3">
        <f>TITRES_STAT!B922</f>
        <v>44123</v>
      </c>
      <c r="B919" s="5">
        <f>TITRES_STAT!C922</f>
        <v>2.95</v>
      </c>
      <c r="C919" s="5">
        <f>TITRES_STAT!D922</f>
        <v>1.9765999999999999</v>
      </c>
      <c r="D919" s="5">
        <f>TITRES_STAT!E922</f>
        <v>271</v>
      </c>
      <c r="E919" s="2">
        <f t="shared" si="56"/>
        <v>278373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BEARISH DIVERGENCE</v>
      </c>
    </row>
    <row r="920" spans="1:8" ht="13.5" x14ac:dyDescent="0.25">
      <c r="A920" s="3">
        <f>TITRES_STAT!B923</f>
        <v>44124</v>
      </c>
      <c r="B920" s="5">
        <f>TITRES_STAT!C923</f>
        <v>2.99</v>
      </c>
      <c r="C920" s="5">
        <f>TITRES_STAT!D923</f>
        <v>2.0034000000000001</v>
      </c>
      <c r="D920" s="5">
        <f>TITRES_STAT!E923</f>
        <v>111</v>
      </c>
      <c r="E920" s="2">
        <f t="shared" si="56"/>
        <v>278484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CONFIRMED BEARISH</v>
      </c>
    </row>
    <row r="921" spans="1:8" ht="13.5" x14ac:dyDescent="0.25">
      <c r="A921" s="3">
        <f>TITRES_STAT!B924</f>
        <v>44125</v>
      </c>
      <c r="B921" s="5">
        <f>TITRES_STAT!C924</f>
        <v>2.94</v>
      </c>
      <c r="C921" s="5">
        <f>TITRES_STAT!D924</f>
        <v>1.9699</v>
      </c>
      <c r="D921" s="5">
        <f>TITRES_STAT!E924</f>
        <v>62</v>
      </c>
      <c r="E921" s="2">
        <f t="shared" si="56"/>
        <v>278422</v>
      </c>
      <c r="F921" s="5" t="str">
        <f t="shared" si="59"/>
        <v>BEARISH</v>
      </c>
      <c r="G921" s="5" t="str">
        <f t="shared" si="58"/>
        <v>NEUTRAL</v>
      </c>
      <c r="H921" s="5" t="str">
        <f t="shared" si="57"/>
        <v>BEARISH DIVERGENCE</v>
      </c>
    </row>
    <row r="922" spans="1:8" ht="13.5" x14ac:dyDescent="0.25">
      <c r="A922" s="3">
        <f>TITRES_STAT!B925</f>
        <v>44126</v>
      </c>
      <c r="B922" s="5">
        <f>TITRES_STAT!C925</f>
        <v>2.93</v>
      </c>
      <c r="C922" s="5">
        <f>TITRES_STAT!D925</f>
        <v>1.9632000000000001</v>
      </c>
      <c r="D922" s="5">
        <f>TITRES_STAT!E925</f>
        <v>392</v>
      </c>
      <c r="E922" s="2">
        <f t="shared" si="56"/>
        <v>278030</v>
      </c>
      <c r="F922" s="5" t="str">
        <f t="shared" si="59"/>
        <v>BEARISH</v>
      </c>
      <c r="G922" s="5" t="str">
        <f t="shared" si="58"/>
        <v>NEUTRAL</v>
      </c>
      <c r="H922" s="5" t="str">
        <f t="shared" si="57"/>
        <v>CONFIRMED BEARISH</v>
      </c>
    </row>
    <row r="923" spans="1:8" ht="13.5" x14ac:dyDescent="0.25">
      <c r="A923" s="3">
        <f>TITRES_STAT!B926</f>
        <v>44127</v>
      </c>
      <c r="B923" s="5">
        <f>TITRES_STAT!C926</f>
        <v>2.94</v>
      </c>
      <c r="C923" s="5">
        <f>TITRES_STAT!D926</f>
        <v>1.9699</v>
      </c>
      <c r="D923" s="5">
        <f>TITRES_STAT!E926</f>
        <v>72</v>
      </c>
      <c r="E923" s="2">
        <f t="shared" si="56"/>
        <v>278102</v>
      </c>
      <c r="F923" s="5" t="str">
        <f t="shared" si="59"/>
        <v>BEARISH</v>
      </c>
      <c r="G923" s="5" t="str">
        <f t="shared" si="58"/>
        <v>NEUTRAL</v>
      </c>
      <c r="H923" s="5" t="str">
        <f t="shared" si="57"/>
        <v>CONFIRMED BEARISH</v>
      </c>
    </row>
    <row r="924" spans="1:8" ht="13.5" x14ac:dyDescent="0.25">
      <c r="A924" s="3">
        <f>TITRES_STAT!B927</f>
        <v>44130</v>
      </c>
      <c r="B924" s="5">
        <f>TITRES_STAT!C927</f>
        <v>2.92</v>
      </c>
      <c r="C924" s="5">
        <f>TITRES_STAT!D927</f>
        <v>1.9564999999999999</v>
      </c>
      <c r="D924" s="5">
        <f>TITRES_STAT!E927</f>
        <v>35</v>
      </c>
      <c r="E924" s="2">
        <f t="shared" si="56"/>
        <v>278067</v>
      </c>
      <c r="F924" s="5" t="str">
        <f t="shared" si="59"/>
        <v>BEARISH</v>
      </c>
      <c r="G924" s="5" t="str">
        <f t="shared" si="58"/>
        <v>NEUTRAL</v>
      </c>
      <c r="H924" s="5" t="str">
        <f t="shared" si="57"/>
        <v>CONFIRMED BEARISH</v>
      </c>
    </row>
    <row r="925" spans="1:8" ht="13.5" x14ac:dyDescent="0.25">
      <c r="A925" s="3">
        <f>TITRES_STAT!B928</f>
        <v>44131</v>
      </c>
      <c r="B925" s="5">
        <f>TITRES_STAT!C928</f>
        <v>2.94</v>
      </c>
      <c r="C925" s="5">
        <f>TITRES_STAT!D928</f>
        <v>1.9699</v>
      </c>
      <c r="D925" s="5">
        <f>TITRES_STAT!E928</f>
        <v>1</v>
      </c>
      <c r="E925" s="2">
        <f t="shared" si="56"/>
        <v>278068</v>
      </c>
      <c r="F925" s="5" t="str">
        <f t="shared" si="59"/>
        <v>BEARISH</v>
      </c>
      <c r="G925" s="5" t="str">
        <f t="shared" si="58"/>
        <v>NEUTRAL</v>
      </c>
      <c r="H925" s="5" t="str">
        <f t="shared" si="57"/>
        <v>CONFIRMED BEARISH</v>
      </c>
    </row>
    <row r="926" spans="1:8" ht="13.5" x14ac:dyDescent="0.25">
      <c r="A926" s="3">
        <f>TITRES_STAT!B929</f>
        <v>44132</v>
      </c>
      <c r="B926" s="5">
        <f>TITRES_STAT!C929</f>
        <v>2.94</v>
      </c>
      <c r="C926" s="5">
        <f>TITRES_STAT!D929</f>
        <v>1.9699</v>
      </c>
      <c r="D926" s="5">
        <f>TITRES_STAT!E929</f>
        <v>38</v>
      </c>
      <c r="E926" s="2">
        <f t="shared" si="56"/>
        <v>278068</v>
      </c>
      <c r="F926" s="5" t="str">
        <f t="shared" si="59"/>
        <v>BEARISH</v>
      </c>
      <c r="G926" s="5" t="str">
        <f t="shared" si="58"/>
        <v>NEUTRAL</v>
      </c>
      <c r="H926" s="5" t="str">
        <f t="shared" si="57"/>
        <v>NEUTRAL</v>
      </c>
    </row>
    <row r="927" spans="1:8" ht="13.5" x14ac:dyDescent="0.25">
      <c r="A927" s="3">
        <f>TITRES_STAT!B930</f>
        <v>44134</v>
      </c>
      <c r="B927" s="5">
        <f>TITRES_STAT!C930</f>
        <v>2.94</v>
      </c>
      <c r="C927" s="5">
        <f>TITRES_STAT!D930</f>
        <v>1.9699</v>
      </c>
      <c r="D927" s="5">
        <f>TITRES_STAT!E930</f>
        <v>200</v>
      </c>
      <c r="E927" s="2">
        <f t="shared" si="56"/>
        <v>278068</v>
      </c>
      <c r="F927" s="5" t="str">
        <f t="shared" si="59"/>
        <v>BULLISH</v>
      </c>
      <c r="G927" s="5" t="str">
        <f t="shared" si="58"/>
        <v>NEUTRAL</v>
      </c>
      <c r="H927" s="5" t="str">
        <f t="shared" si="57"/>
        <v>CONFIRMED BULLISH</v>
      </c>
    </row>
    <row r="928" spans="1:8" ht="13.5" x14ac:dyDescent="0.25">
      <c r="A928" s="3">
        <f>TITRES_STAT!B931</f>
        <v>44137</v>
      </c>
      <c r="B928" s="5">
        <f>TITRES_STAT!C931</f>
        <v>2.98</v>
      </c>
      <c r="C928" s="5">
        <f>TITRES_STAT!D931</f>
        <v>1.9966999999999999</v>
      </c>
      <c r="D928" s="5">
        <f>TITRES_STAT!E931</f>
        <v>1</v>
      </c>
      <c r="E928" s="2">
        <f t="shared" si="56"/>
        <v>278069</v>
      </c>
      <c r="F928" s="5" t="str">
        <f t="shared" si="59"/>
        <v>BEARISH</v>
      </c>
      <c r="G928" s="5" t="str">
        <f t="shared" si="58"/>
        <v>NEUTRAL</v>
      </c>
      <c r="H928" s="5" t="str">
        <f t="shared" si="57"/>
        <v>BEARISH DIVERGENCE</v>
      </c>
    </row>
    <row r="929" spans="1:8" ht="13.5" x14ac:dyDescent="0.25">
      <c r="A929" s="3">
        <f>TITRES_STAT!B932</f>
        <v>44138</v>
      </c>
      <c r="B929" s="5">
        <f>TITRES_STAT!C932</f>
        <v>2.94</v>
      </c>
      <c r="C929" s="5">
        <f>TITRES_STAT!D932</f>
        <v>1.9699</v>
      </c>
      <c r="D929" s="5">
        <f>TITRES_STAT!E932</f>
        <v>1116</v>
      </c>
      <c r="E929" s="2">
        <f t="shared" si="56"/>
        <v>276953</v>
      </c>
      <c r="F929" s="5" t="str">
        <f t="shared" si="59"/>
        <v>BEARISH</v>
      </c>
      <c r="G929" s="5" t="str">
        <f t="shared" si="58"/>
        <v>NEUTRAL</v>
      </c>
      <c r="H929" s="5" t="str">
        <f t="shared" si="57"/>
        <v>BEARISH DIVERGENCE</v>
      </c>
    </row>
    <row r="930" spans="1:8" ht="13.5" x14ac:dyDescent="0.25">
      <c r="A930" s="3">
        <f>TITRES_STAT!B933</f>
        <v>44139</v>
      </c>
      <c r="B930" s="5">
        <f>TITRES_STAT!C933</f>
        <v>2.87</v>
      </c>
      <c r="C930" s="5">
        <f>TITRES_STAT!D933</f>
        <v>1.923</v>
      </c>
      <c r="D930" s="5">
        <f>TITRES_STAT!E933</f>
        <v>51</v>
      </c>
      <c r="E930" s="2">
        <f t="shared" si="56"/>
        <v>276902</v>
      </c>
      <c r="F930" s="5" t="str">
        <f t="shared" si="59"/>
        <v>BEARISH</v>
      </c>
      <c r="G930" s="5" t="str">
        <f t="shared" si="58"/>
        <v>NEUTRAL</v>
      </c>
      <c r="H930" s="5" t="str">
        <f t="shared" si="57"/>
        <v>CONFIRMED BEARISH</v>
      </c>
    </row>
    <row r="931" spans="1:8" ht="13.5" x14ac:dyDescent="0.25">
      <c r="A931" s="3">
        <f>TITRES_STAT!B934</f>
        <v>44140</v>
      </c>
      <c r="B931" s="5">
        <f>TITRES_STAT!C934</f>
        <v>2.88</v>
      </c>
      <c r="C931" s="5">
        <f>TITRES_STAT!D934</f>
        <v>1.9297</v>
      </c>
      <c r="D931" s="5">
        <f>TITRES_STAT!E934</f>
        <v>6380</v>
      </c>
      <c r="E931" s="2">
        <f t="shared" si="56"/>
        <v>283282</v>
      </c>
      <c r="F931" s="5" t="str">
        <f t="shared" si="59"/>
        <v>BULLISH</v>
      </c>
      <c r="G931" s="5" t="str">
        <f t="shared" si="58"/>
        <v>NEUTRAL</v>
      </c>
      <c r="H931" s="5" t="str">
        <f t="shared" si="57"/>
        <v>BULLISH DIVERGENCE</v>
      </c>
    </row>
    <row r="932" spans="1:8" ht="13.5" x14ac:dyDescent="0.25">
      <c r="A932" s="3">
        <f>TITRES_STAT!B935</f>
        <v>44141</v>
      </c>
      <c r="B932" s="5">
        <f>TITRES_STAT!C935</f>
        <v>2.82</v>
      </c>
      <c r="C932" s="5">
        <f>TITRES_STAT!D935</f>
        <v>1.8895</v>
      </c>
      <c r="D932" s="5">
        <f>TITRES_STAT!E935</f>
        <v>2266</v>
      </c>
      <c r="E932" s="2">
        <f t="shared" si="56"/>
        <v>281016</v>
      </c>
      <c r="F932" s="5" t="str">
        <f t="shared" si="59"/>
        <v>BULLISH</v>
      </c>
      <c r="G932" s="5" t="str">
        <f t="shared" si="58"/>
        <v>NEUTRAL</v>
      </c>
      <c r="H932" s="5" t="str">
        <f t="shared" si="57"/>
        <v>BULLISH DIVERGENCE</v>
      </c>
    </row>
    <row r="933" spans="1:8" ht="13.5" x14ac:dyDescent="0.25">
      <c r="A933" s="3">
        <f>TITRES_STAT!B936</f>
        <v>44144</v>
      </c>
      <c r="B933" s="5">
        <f>TITRES_STAT!C936</f>
        <v>2.82</v>
      </c>
      <c r="C933" s="5">
        <f>TITRES_STAT!D936</f>
        <v>1.8895</v>
      </c>
      <c r="D933" s="5">
        <f>TITRES_STAT!E936</f>
        <v>1120</v>
      </c>
      <c r="E933" s="2">
        <f t="shared" si="56"/>
        <v>281016</v>
      </c>
      <c r="F933" s="5" t="str">
        <f t="shared" si="59"/>
        <v>BULLISH</v>
      </c>
      <c r="G933" s="5" t="str">
        <f t="shared" si="58"/>
        <v>NEUTRAL</v>
      </c>
      <c r="H933" s="5" t="str">
        <f t="shared" si="57"/>
        <v>BULLISH DIVERGENCE</v>
      </c>
    </row>
    <row r="934" spans="1:8" ht="13.5" x14ac:dyDescent="0.25">
      <c r="A934" s="3">
        <f>TITRES_STAT!B937</f>
        <v>44145</v>
      </c>
      <c r="B934" s="5">
        <f>TITRES_STAT!C937</f>
        <v>2.82</v>
      </c>
      <c r="C934" s="5">
        <f>TITRES_STAT!D937</f>
        <v>1.8895</v>
      </c>
      <c r="D934" s="5">
        <f>TITRES_STAT!E937</f>
        <v>1207</v>
      </c>
      <c r="E934" s="2">
        <f t="shared" si="56"/>
        <v>281016</v>
      </c>
      <c r="F934" s="5" t="str">
        <f t="shared" si="59"/>
        <v>BULLISH</v>
      </c>
      <c r="G934" s="5" t="str">
        <f t="shared" si="58"/>
        <v>NEUTRAL</v>
      </c>
      <c r="H934" s="5" t="str">
        <f t="shared" si="57"/>
        <v>BULLISH DIVERGENCE</v>
      </c>
    </row>
    <row r="935" spans="1:8" ht="13.5" x14ac:dyDescent="0.25">
      <c r="A935" s="3">
        <f>TITRES_STAT!B938</f>
        <v>44146</v>
      </c>
      <c r="B935" s="5">
        <f>TITRES_STAT!C938</f>
        <v>2.87</v>
      </c>
      <c r="C935" s="5">
        <f>TITRES_STAT!D938</f>
        <v>1.923</v>
      </c>
      <c r="D935" s="5">
        <f>TITRES_STAT!E938</f>
        <v>80</v>
      </c>
      <c r="E935" s="2">
        <f t="shared" si="56"/>
        <v>281096</v>
      </c>
      <c r="F935" s="5" t="str">
        <f t="shared" si="59"/>
        <v>BULLISH</v>
      </c>
      <c r="G935" s="5" t="str">
        <f t="shared" si="58"/>
        <v>NEUTRAL</v>
      </c>
      <c r="H935" s="5" t="str">
        <f t="shared" si="57"/>
        <v>NEUTRAL</v>
      </c>
    </row>
    <row r="936" spans="1:8" ht="13.5" x14ac:dyDescent="0.25">
      <c r="A936" s="3">
        <f>TITRES_STAT!B939</f>
        <v>44147</v>
      </c>
      <c r="B936" s="5">
        <f>TITRES_STAT!C939</f>
        <v>2.83</v>
      </c>
      <c r="C936" s="5">
        <f>TITRES_STAT!D939</f>
        <v>1.8962000000000001</v>
      </c>
      <c r="D936" s="5">
        <f>TITRES_STAT!E939</f>
        <v>2423</v>
      </c>
      <c r="E936" s="2">
        <f t="shared" si="56"/>
        <v>278673</v>
      </c>
      <c r="F936" s="5" t="str">
        <f t="shared" si="59"/>
        <v>BEARISH</v>
      </c>
      <c r="G936" s="5" t="str">
        <f t="shared" si="58"/>
        <v>NEUTRAL</v>
      </c>
      <c r="H936" s="5" t="str">
        <f t="shared" si="57"/>
        <v>CONFIRMED BEARISH</v>
      </c>
    </row>
    <row r="937" spans="1:8" ht="13.5" x14ac:dyDescent="0.25">
      <c r="A937" s="3">
        <f>TITRES_STAT!B940</f>
        <v>44148</v>
      </c>
      <c r="B937" s="5">
        <f>TITRES_STAT!C940</f>
        <v>2.8</v>
      </c>
      <c r="C937" s="5">
        <f>TITRES_STAT!D940</f>
        <v>1.8761000000000001</v>
      </c>
      <c r="D937" s="5">
        <f>TITRES_STAT!E940</f>
        <v>2980</v>
      </c>
      <c r="E937" s="2">
        <f t="shared" si="56"/>
        <v>275693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CONFIRMED BEARISH</v>
      </c>
    </row>
    <row r="938" spans="1:8" ht="13.5" x14ac:dyDescent="0.25">
      <c r="A938" s="3">
        <f>TITRES_STAT!B941</f>
        <v>44151</v>
      </c>
      <c r="B938" s="5">
        <f>TITRES_STAT!C941</f>
        <v>2.8</v>
      </c>
      <c r="C938" s="5">
        <f>TITRES_STAT!D941</f>
        <v>1.8761000000000001</v>
      </c>
      <c r="D938" s="5">
        <f>TITRES_STAT!E941</f>
        <v>0</v>
      </c>
      <c r="E938" s="2">
        <f t="shared" si="56"/>
        <v>275693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CONFIRMED BEARISH</v>
      </c>
    </row>
    <row r="939" spans="1:8" ht="13.5" x14ac:dyDescent="0.25">
      <c r="A939" s="3">
        <f>TITRES_STAT!B942</f>
        <v>44152</v>
      </c>
      <c r="B939" s="5">
        <f>TITRES_STAT!C942</f>
        <v>2.8</v>
      </c>
      <c r="C939" s="5">
        <f>TITRES_STAT!D942</f>
        <v>1.8761000000000001</v>
      </c>
      <c r="D939" s="5">
        <f>TITRES_STAT!E942</f>
        <v>6061</v>
      </c>
      <c r="E939" s="2">
        <f t="shared" si="56"/>
        <v>275693</v>
      </c>
      <c r="F939" s="5" t="str">
        <f t="shared" si="59"/>
        <v>BEARISH</v>
      </c>
      <c r="G939" s="5" t="str">
        <f t="shared" si="58"/>
        <v>NEUTRAL</v>
      </c>
      <c r="H939" s="5" t="str">
        <f t="shared" si="57"/>
        <v>CONFIRMED BEARISH</v>
      </c>
    </row>
    <row r="940" spans="1:8" ht="13.5" x14ac:dyDescent="0.25">
      <c r="A940" s="3">
        <f>TITRES_STAT!B943</f>
        <v>44153</v>
      </c>
      <c r="B940" s="5">
        <f>TITRES_STAT!C943</f>
        <v>2.79</v>
      </c>
      <c r="C940" s="5">
        <f>TITRES_STAT!D943</f>
        <v>1.8694</v>
      </c>
      <c r="D940" s="5">
        <f>TITRES_STAT!E943</f>
        <v>86</v>
      </c>
      <c r="E940" s="2">
        <f t="shared" si="56"/>
        <v>275607</v>
      </c>
      <c r="F940" s="5" t="str">
        <f t="shared" si="59"/>
        <v>BEARISH</v>
      </c>
      <c r="G940" s="5" t="str">
        <f t="shared" si="58"/>
        <v>NEUTRAL</v>
      </c>
      <c r="H940" s="5" t="str">
        <f t="shared" si="57"/>
        <v>CONFIRMED BEARISH</v>
      </c>
    </row>
    <row r="941" spans="1:8" ht="13.5" x14ac:dyDescent="0.25">
      <c r="A941" s="3">
        <f>TITRES_STAT!B944</f>
        <v>44154</v>
      </c>
      <c r="B941" s="5">
        <f>TITRES_STAT!C944</f>
        <v>2.71</v>
      </c>
      <c r="C941" s="5">
        <f>TITRES_STAT!D944</f>
        <v>1.8158000000000001</v>
      </c>
      <c r="D941" s="5">
        <f>TITRES_STAT!E944</f>
        <v>8830</v>
      </c>
      <c r="E941" s="2">
        <f t="shared" si="56"/>
        <v>266777</v>
      </c>
      <c r="F941" s="5" t="str">
        <f t="shared" si="59"/>
        <v>BEARISH</v>
      </c>
      <c r="G941" s="5" t="str">
        <f t="shared" si="58"/>
        <v>WEAK</v>
      </c>
      <c r="H941" s="5" t="str">
        <f t="shared" si="57"/>
        <v>CONFIRMED BEARISH</v>
      </c>
    </row>
    <row r="942" spans="1:8" ht="13.5" x14ac:dyDescent="0.25">
      <c r="A942" s="3">
        <f>TITRES_STAT!B945</f>
        <v>44155</v>
      </c>
      <c r="B942" s="5">
        <f>TITRES_STAT!C945</f>
        <v>2.74</v>
      </c>
      <c r="C942" s="5">
        <f>TITRES_STAT!D945</f>
        <v>1.8359000000000001</v>
      </c>
      <c r="D942" s="5">
        <f>TITRES_STAT!E945</f>
        <v>948</v>
      </c>
      <c r="E942" s="2">
        <f t="shared" si="56"/>
        <v>267725</v>
      </c>
      <c r="F942" s="5" t="str">
        <f t="shared" si="59"/>
        <v>BEARISH</v>
      </c>
      <c r="G942" s="5" t="str">
        <f t="shared" si="58"/>
        <v>WEAK</v>
      </c>
      <c r="H942" s="5" t="str">
        <f t="shared" si="57"/>
        <v>CONFIRMED BEARISH</v>
      </c>
    </row>
    <row r="943" spans="1:8" ht="13.5" x14ac:dyDescent="0.25">
      <c r="A943" s="3">
        <f>TITRES_STAT!B946</f>
        <v>44158</v>
      </c>
      <c r="B943" s="5">
        <f>TITRES_STAT!C946</f>
        <v>2.74</v>
      </c>
      <c r="C943" s="5">
        <f>TITRES_STAT!D946</f>
        <v>1.8359000000000001</v>
      </c>
      <c r="D943" s="5">
        <f>TITRES_STAT!E946</f>
        <v>9978</v>
      </c>
      <c r="E943" s="2">
        <f t="shared" si="56"/>
        <v>267725</v>
      </c>
      <c r="F943" s="5" t="str">
        <f t="shared" si="59"/>
        <v>BEARISH</v>
      </c>
      <c r="G943" s="5" t="str">
        <f t="shared" si="58"/>
        <v>WEAK</v>
      </c>
      <c r="H943" s="5" t="str">
        <f t="shared" si="57"/>
        <v>CONFIRMED BEARISH</v>
      </c>
    </row>
    <row r="944" spans="1:8" ht="13.5" x14ac:dyDescent="0.25">
      <c r="A944" s="3">
        <f>TITRES_STAT!B947</f>
        <v>44159</v>
      </c>
      <c r="B944" s="5">
        <f>TITRES_STAT!C947</f>
        <v>2.74</v>
      </c>
      <c r="C944" s="5">
        <f>TITRES_STAT!D947</f>
        <v>1.8359000000000001</v>
      </c>
      <c r="D944" s="5">
        <f>TITRES_STAT!E947</f>
        <v>5</v>
      </c>
      <c r="E944" s="2">
        <f t="shared" si="56"/>
        <v>267725</v>
      </c>
      <c r="F944" s="5" t="str">
        <f t="shared" si="59"/>
        <v>BEARISH</v>
      </c>
      <c r="G944" s="5" t="str">
        <f t="shared" si="58"/>
        <v>WEAK</v>
      </c>
      <c r="H944" s="5" t="str">
        <f t="shared" si="57"/>
        <v>CONFIRMED BEARISH</v>
      </c>
    </row>
    <row r="945" spans="1:8" ht="13.5" x14ac:dyDescent="0.25">
      <c r="A945" s="3">
        <f>TITRES_STAT!B948</f>
        <v>44160</v>
      </c>
      <c r="B945" s="5">
        <f>TITRES_STAT!C948</f>
        <v>2.8</v>
      </c>
      <c r="C945" s="5">
        <f>TITRES_STAT!D948</f>
        <v>1.8761000000000001</v>
      </c>
      <c r="D945" s="5">
        <f>TITRES_STAT!E948</f>
        <v>3999</v>
      </c>
      <c r="E945" s="2">
        <f t="shared" si="56"/>
        <v>271724</v>
      </c>
      <c r="F945" s="5" t="str">
        <f t="shared" si="59"/>
        <v>BEARISH</v>
      </c>
      <c r="G945" s="5" t="str">
        <f t="shared" si="58"/>
        <v>NEUTRAL</v>
      </c>
      <c r="H945" s="5" t="str">
        <f t="shared" si="57"/>
        <v>BEARISH DIVERGENCE</v>
      </c>
    </row>
    <row r="946" spans="1:8" ht="13.5" x14ac:dyDescent="0.25">
      <c r="A946" s="3">
        <f>TITRES_STAT!B949</f>
        <v>44161</v>
      </c>
      <c r="B946" s="5">
        <f>TITRES_STAT!C949</f>
        <v>2.82</v>
      </c>
      <c r="C946" s="5">
        <f>TITRES_STAT!D949</f>
        <v>1.8895</v>
      </c>
      <c r="D946" s="5">
        <f>TITRES_STAT!E949</f>
        <v>775</v>
      </c>
      <c r="E946" s="2">
        <f t="shared" si="56"/>
        <v>272499</v>
      </c>
      <c r="F946" s="5" t="str">
        <f t="shared" si="59"/>
        <v>BULLISH</v>
      </c>
      <c r="G946" s="5" t="str">
        <f t="shared" si="58"/>
        <v>STRONG</v>
      </c>
      <c r="H946" s="5" t="str">
        <f t="shared" si="57"/>
        <v>CONFIRMED BULLISH</v>
      </c>
    </row>
    <row r="947" spans="1:8" ht="13.5" x14ac:dyDescent="0.25">
      <c r="A947" s="3">
        <f>TITRES_STAT!B950</f>
        <v>44162</v>
      </c>
      <c r="B947" s="5">
        <f>TITRES_STAT!C950</f>
        <v>2.77</v>
      </c>
      <c r="C947" s="5">
        <f>TITRES_STAT!D950</f>
        <v>1.8560000000000001</v>
      </c>
      <c r="D947" s="5">
        <f>TITRES_STAT!E950</f>
        <v>4549</v>
      </c>
      <c r="E947" s="2">
        <f t="shared" si="56"/>
        <v>267950</v>
      </c>
      <c r="F947" s="5" t="str">
        <f t="shared" si="59"/>
        <v>BULLISH</v>
      </c>
      <c r="G947" s="5" t="str">
        <f t="shared" si="58"/>
        <v>NEUTRAL</v>
      </c>
      <c r="H947" s="5" t="str">
        <f t="shared" si="57"/>
        <v>CONFIRMED BULLISH</v>
      </c>
    </row>
    <row r="948" spans="1:8" ht="13.5" x14ac:dyDescent="0.25">
      <c r="A948" s="3">
        <f>TITRES_STAT!B951</f>
        <v>44165</v>
      </c>
      <c r="B948" s="5">
        <f>TITRES_STAT!C951</f>
        <v>2.85</v>
      </c>
      <c r="C948" s="5">
        <f>TITRES_STAT!D951</f>
        <v>1.9096</v>
      </c>
      <c r="D948" s="5">
        <f>TITRES_STAT!E951</f>
        <v>2328</v>
      </c>
      <c r="E948" s="2">
        <f t="shared" si="56"/>
        <v>270278</v>
      </c>
      <c r="F948" s="5" t="str">
        <f t="shared" si="59"/>
        <v>BULLISH</v>
      </c>
      <c r="G948" s="5" t="str">
        <f t="shared" si="58"/>
        <v>NEUTRAL</v>
      </c>
      <c r="H948" s="5" t="str">
        <f t="shared" si="57"/>
        <v>CONFIRMED BULLISH</v>
      </c>
    </row>
    <row r="949" spans="1:8" ht="13.5" x14ac:dyDescent="0.25">
      <c r="A949" s="3">
        <f>TITRES_STAT!B952</f>
        <v>44166</v>
      </c>
      <c r="B949" s="5">
        <f>TITRES_STAT!C952</f>
        <v>2.8</v>
      </c>
      <c r="C949" s="5">
        <f>TITRES_STAT!D952</f>
        <v>1.8761000000000001</v>
      </c>
      <c r="D949" s="5">
        <f>TITRES_STAT!E952</f>
        <v>654</v>
      </c>
      <c r="E949" s="2">
        <f t="shared" si="56"/>
        <v>269624</v>
      </c>
      <c r="F949" s="5" t="str">
        <f t="shared" si="59"/>
        <v>BULLISH</v>
      </c>
      <c r="G949" s="5" t="str">
        <f t="shared" si="58"/>
        <v>NEUTRAL</v>
      </c>
      <c r="H949" s="5" t="str">
        <f t="shared" si="57"/>
        <v>CONFIRMED BULLISH</v>
      </c>
    </row>
    <row r="950" spans="1:8" ht="13.5" x14ac:dyDescent="0.25">
      <c r="A950" s="3">
        <f>TITRES_STAT!B953</f>
        <v>44167</v>
      </c>
      <c r="B950" s="5">
        <f>TITRES_STAT!C953</f>
        <v>2.8</v>
      </c>
      <c r="C950" s="5">
        <f>TITRES_STAT!D953</f>
        <v>1.8761000000000001</v>
      </c>
      <c r="D950" s="5">
        <f>TITRES_STAT!E953</f>
        <v>2804</v>
      </c>
      <c r="E950" s="2">
        <f t="shared" si="56"/>
        <v>269624</v>
      </c>
      <c r="F950" s="5" t="str">
        <f t="shared" si="59"/>
        <v>BEARISH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44168</v>
      </c>
      <c r="B951" s="5">
        <f>TITRES_STAT!C954</f>
        <v>2.84</v>
      </c>
      <c r="C951" s="5">
        <f>TITRES_STAT!D954</f>
        <v>1.9029</v>
      </c>
      <c r="D951" s="5">
        <f>TITRES_STAT!E954</f>
        <v>3267</v>
      </c>
      <c r="E951" s="2">
        <f t="shared" si="56"/>
        <v>272891</v>
      </c>
      <c r="F951" s="5" t="str">
        <f t="shared" si="59"/>
        <v>BULLISH</v>
      </c>
      <c r="G951" s="5" t="str">
        <f t="shared" si="58"/>
        <v>NEUTRAL</v>
      </c>
      <c r="H951" s="5" t="str">
        <f t="shared" si="57"/>
        <v>CONFIRMED BULLISH</v>
      </c>
    </row>
    <row r="952" spans="1:8" ht="13.5" x14ac:dyDescent="0.25">
      <c r="A952" s="3">
        <f>TITRES_STAT!B955</f>
        <v>44169</v>
      </c>
      <c r="B952" s="5">
        <f>TITRES_STAT!C955</f>
        <v>2.8</v>
      </c>
      <c r="C952" s="5">
        <f>TITRES_STAT!D955</f>
        <v>1.8761000000000001</v>
      </c>
      <c r="D952" s="5">
        <f>TITRES_STAT!E955</f>
        <v>2936</v>
      </c>
      <c r="E952" s="2">
        <f t="shared" si="56"/>
        <v>269955</v>
      </c>
      <c r="F952" s="5" t="str">
        <f t="shared" si="59"/>
        <v>BULLISH</v>
      </c>
      <c r="G952" s="5" t="str">
        <f t="shared" si="58"/>
        <v>NEUTRAL</v>
      </c>
      <c r="H952" s="5" t="str">
        <f t="shared" si="57"/>
        <v>CONFIRMED BULLISH</v>
      </c>
    </row>
    <row r="953" spans="1:8" ht="13.5" x14ac:dyDescent="0.25">
      <c r="A953" s="3">
        <f>TITRES_STAT!B956</f>
        <v>44172</v>
      </c>
      <c r="B953" s="5">
        <f>TITRES_STAT!C956</f>
        <v>2.7</v>
      </c>
      <c r="C953" s="5">
        <f>TITRES_STAT!D956</f>
        <v>1.8090999999999999</v>
      </c>
      <c r="D953" s="5">
        <f>TITRES_STAT!E956</f>
        <v>4079</v>
      </c>
      <c r="E953" s="2">
        <f t="shared" si="56"/>
        <v>265876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44173</v>
      </c>
      <c r="B954" s="5">
        <f>TITRES_STAT!C957</f>
        <v>2.7</v>
      </c>
      <c r="C954" s="5">
        <f>TITRES_STAT!D957</f>
        <v>1.8090999999999999</v>
      </c>
      <c r="D954" s="5">
        <f>TITRES_STAT!E957</f>
        <v>1022</v>
      </c>
      <c r="E954" s="2">
        <f t="shared" si="56"/>
        <v>265876</v>
      </c>
      <c r="F954" s="5" t="str">
        <f t="shared" si="59"/>
        <v>BEARISH</v>
      </c>
      <c r="G954" s="5" t="str">
        <f t="shared" si="58"/>
        <v>NEUTRAL</v>
      </c>
      <c r="H954" s="5" t="str">
        <f t="shared" si="57"/>
        <v>CONFIRMED BEARISH</v>
      </c>
    </row>
    <row r="955" spans="1:8" ht="13.5" x14ac:dyDescent="0.25">
      <c r="A955" s="3">
        <f>TITRES_STAT!B958</f>
        <v>44174</v>
      </c>
      <c r="B955" s="5">
        <f>TITRES_STAT!C958</f>
        <v>2.74</v>
      </c>
      <c r="C955" s="5">
        <f>TITRES_STAT!D958</f>
        <v>1.8359000000000001</v>
      </c>
      <c r="D955" s="5">
        <f>TITRES_STAT!E958</f>
        <v>4751</v>
      </c>
      <c r="E955" s="2">
        <f t="shared" si="56"/>
        <v>270627</v>
      </c>
      <c r="F955" s="5" t="str">
        <f t="shared" si="59"/>
        <v>BULLISH</v>
      </c>
      <c r="G955" s="5" t="str">
        <f t="shared" si="58"/>
        <v>NEUTRAL</v>
      </c>
      <c r="H955" s="5" t="str">
        <f t="shared" si="57"/>
        <v>BULLISH DIVERGENCE</v>
      </c>
    </row>
    <row r="956" spans="1:8" ht="13.5" x14ac:dyDescent="0.25">
      <c r="A956" s="3">
        <f>TITRES_STAT!B959</f>
        <v>44175</v>
      </c>
      <c r="B956" s="5">
        <f>TITRES_STAT!C959</f>
        <v>2.69</v>
      </c>
      <c r="C956" s="5">
        <f>TITRES_STAT!D959</f>
        <v>1.8024</v>
      </c>
      <c r="D956" s="5">
        <f>TITRES_STAT!E959</f>
        <v>692</v>
      </c>
      <c r="E956" s="2">
        <f t="shared" si="56"/>
        <v>269935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CONFIRMED BEARISH</v>
      </c>
    </row>
    <row r="957" spans="1:8" ht="13.5" x14ac:dyDescent="0.25">
      <c r="A957" s="3">
        <f>TITRES_STAT!B960</f>
        <v>44176</v>
      </c>
      <c r="B957" s="5">
        <f>TITRES_STAT!C960</f>
        <v>2.69</v>
      </c>
      <c r="C957" s="5">
        <f>TITRES_STAT!D960</f>
        <v>1.8024</v>
      </c>
      <c r="D957" s="5">
        <f>TITRES_STAT!E960</f>
        <v>4356</v>
      </c>
      <c r="E957" s="2">
        <f t="shared" si="56"/>
        <v>269935</v>
      </c>
      <c r="F957" s="5" t="str">
        <f t="shared" si="59"/>
        <v>BEARISH</v>
      </c>
      <c r="G957" s="5" t="str">
        <f t="shared" si="58"/>
        <v>NEUTRAL</v>
      </c>
      <c r="H957" s="5" t="str">
        <f t="shared" si="57"/>
        <v>CONFIRMED BEARISH</v>
      </c>
    </row>
    <row r="958" spans="1:8" ht="13.5" x14ac:dyDescent="0.25">
      <c r="A958" s="3">
        <f>TITRES_STAT!B961</f>
        <v>44179</v>
      </c>
      <c r="B958" s="5">
        <f>TITRES_STAT!C961</f>
        <v>2.74</v>
      </c>
      <c r="C958" s="5">
        <f>TITRES_STAT!D961</f>
        <v>1.8359000000000001</v>
      </c>
      <c r="D958" s="5">
        <f>TITRES_STAT!E961</f>
        <v>2993</v>
      </c>
      <c r="E958" s="2">
        <f t="shared" si="56"/>
        <v>272928</v>
      </c>
      <c r="F958" s="5" t="str">
        <f t="shared" si="59"/>
        <v>BULLISH</v>
      </c>
      <c r="G958" s="5" t="str">
        <f t="shared" si="58"/>
        <v>STRONG</v>
      </c>
      <c r="H958" s="5" t="str">
        <f t="shared" si="57"/>
        <v>CONFIRMED BULLISH</v>
      </c>
    </row>
    <row r="959" spans="1:8" ht="13.5" x14ac:dyDescent="0.25">
      <c r="A959" s="3">
        <f>TITRES_STAT!B962</f>
        <v>44180</v>
      </c>
      <c r="B959" s="5">
        <f>TITRES_STAT!C962</f>
        <v>2.74</v>
      </c>
      <c r="C959" s="5">
        <f>TITRES_STAT!D962</f>
        <v>1.8359000000000001</v>
      </c>
      <c r="D959" s="5">
        <f>TITRES_STAT!E962</f>
        <v>795</v>
      </c>
      <c r="E959" s="2">
        <f t="shared" si="56"/>
        <v>272928</v>
      </c>
      <c r="F959" s="5" t="str">
        <f t="shared" si="59"/>
        <v>BULLISH</v>
      </c>
      <c r="G959" s="5" t="str">
        <f t="shared" si="58"/>
        <v>STRONG</v>
      </c>
      <c r="H959" s="5" t="str">
        <f t="shared" si="57"/>
        <v>CONFIRMED BULLISH</v>
      </c>
    </row>
    <row r="960" spans="1:8" ht="13.5" x14ac:dyDescent="0.25">
      <c r="A960" s="3">
        <f>TITRES_STAT!B963</f>
        <v>44181</v>
      </c>
      <c r="B960" s="5">
        <f>TITRES_STAT!C963</f>
        <v>2.7</v>
      </c>
      <c r="C960" s="5">
        <f>TITRES_STAT!D963</f>
        <v>1.8090999999999999</v>
      </c>
      <c r="D960" s="5">
        <f>TITRES_STAT!E963</f>
        <v>553</v>
      </c>
      <c r="E960" s="2">
        <f t="shared" si="56"/>
        <v>272375</v>
      </c>
      <c r="F960" s="5" t="str">
        <f t="shared" si="59"/>
        <v>BULLISH</v>
      </c>
      <c r="G960" s="5" t="str">
        <f t="shared" si="58"/>
        <v>NEUTRAL</v>
      </c>
      <c r="H960" s="5" t="str">
        <f t="shared" si="57"/>
        <v>BULLISH DIVERGENCE</v>
      </c>
    </row>
    <row r="961" spans="1:8" ht="13.5" x14ac:dyDescent="0.25">
      <c r="A961" s="3">
        <f>TITRES_STAT!B964</f>
        <v>44182</v>
      </c>
      <c r="B961" s="5">
        <f>TITRES_STAT!C964</f>
        <v>2.77</v>
      </c>
      <c r="C961" s="5">
        <f>TITRES_STAT!D964</f>
        <v>1.8560000000000001</v>
      </c>
      <c r="D961" s="5">
        <f>TITRES_STAT!E964</f>
        <v>748</v>
      </c>
      <c r="E961" s="2">
        <f t="shared" si="56"/>
        <v>273123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CONFIRMED BULLISH</v>
      </c>
    </row>
    <row r="962" spans="1:8" ht="13.5" x14ac:dyDescent="0.25">
      <c r="A962" s="3">
        <f>TITRES_STAT!B965</f>
        <v>44183</v>
      </c>
      <c r="B962" s="5">
        <f>TITRES_STAT!C965</f>
        <v>2.76</v>
      </c>
      <c r="C962" s="5">
        <f>TITRES_STAT!D965</f>
        <v>1.8492999999999999</v>
      </c>
      <c r="D962" s="5">
        <f>TITRES_STAT!E965</f>
        <v>1580</v>
      </c>
      <c r="E962" s="2">
        <f t="shared" si="56"/>
        <v>271543</v>
      </c>
      <c r="F962" s="5" t="str">
        <f t="shared" si="59"/>
        <v>BULLISH</v>
      </c>
      <c r="G962" s="5" t="str">
        <f t="shared" si="58"/>
        <v>NEUTRAL</v>
      </c>
      <c r="H962" s="5" t="str">
        <f t="shared" si="57"/>
        <v>CONFIRMED BULLISH</v>
      </c>
    </row>
    <row r="963" spans="1:8" ht="13.5" x14ac:dyDescent="0.25">
      <c r="A963" s="3">
        <f>TITRES_STAT!B966</f>
        <v>44186</v>
      </c>
      <c r="B963" s="5">
        <f>TITRES_STAT!C966</f>
        <v>2.74</v>
      </c>
      <c r="C963" s="5">
        <f>TITRES_STAT!D966</f>
        <v>1.8359000000000001</v>
      </c>
      <c r="D963" s="5">
        <f>TITRES_STAT!E966</f>
        <v>112</v>
      </c>
      <c r="E963" s="2">
        <f t="shared" si="56"/>
        <v>271431</v>
      </c>
      <c r="F963" s="5" t="str">
        <f t="shared" si="59"/>
        <v>BEARISH</v>
      </c>
      <c r="G963" s="5" t="str">
        <f t="shared" si="58"/>
        <v>NEUTRAL</v>
      </c>
      <c r="H963" s="5" t="str">
        <f t="shared" si="57"/>
        <v>NEUTRAL</v>
      </c>
    </row>
    <row r="964" spans="1:8" ht="13.5" x14ac:dyDescent="0.25">
      <c r="A964" s="3">
        <f>TITRES_STAT!B967</f>
        <v>44187</v>
      </c>
      <c r="B964" s="5">
        <f>TITRES_STAT!C967</f>
        <v>2.72</v>
      </c>
      <c r="C964" s="5">
        <f>TITRES_STAT!D967</f>
        <v>1.8225</v>
      </c>
      <c r="D964" s="5">
        <f>TITRES_STAT!E967</f>
        <v>1609</v>
      </c>
      <c r="E964" s="2">
        <f t="shared" ref="E964:E1027" si="60">IF(B964&gt;B963, E963+D964, IF(B964&lt;B963, E963-D964, E963))</f>
        <v>269822</v>
      </c>
      <c r="F964" s="5" t="str">
        <f t="shared" si="59"/>
        <v>BEARISH</v>
      </c>
      <c r="G964" s="5" t="str">
        <f t="shared" si="58"/>
        <v>NEUTRAL</v>
      </c>
      <c r="H964" s="5" t="str">
        <f t="shared" si="57"/>
        <v>CONFIRMED BEARISH</v>
      </c>
    </row>
    <row r="965" spans="1:8" ht="13.5" x14ac:dyDescent="0.25">
      <c r="A965" s="3">
        <f>TITRES_STAT!B968</f>
        <v>44188</v>
      </c>
      <c r="B965" s="5">
        <f>TITRES_STAT!C968</f>
        <v>2.71</v>
      </c>
      <c r="C965" s="5">
        <f>TITRES_STAT!D968</f>
        <v>1.8158000000000001</v>
      </c>
      <c r="D965" s="5">
        <f>TITRES_STAT!E968</f>
        <v>7204</v>
      </c>
      <c r="E965" s="2">
        <f t="shared" si="60"/>
        <v>262618</v>
      </c>
      <c r="F965" s="5" t="str">
        <f t="shared" si="59"/>
        <v>BEARISH</v>
      </c>
      <c r="G965" s="5" t="str">
        <f t="shared" si="58"/>
        <v>WEAK</v>
      </c>
      <c r="H965" s="5" t="str">
        <f t="shared" si="57"/>
        <v>BEARISH DIVERGENCE</v>
      </c>
    </row>
    <row r="966" spans="1:8" ht="13.5" x14ac:dyDescent="0.25">
      <c r="A966" s="3">
        <f>TITRES_STAT!B969</f>
        <v>44189</v>
      </c>
      <c r="B966" s="5">
        <f>TITRES_STAT!C969</f>
        <v>2.73</v>
      </c>
      <c r="C966" s="5">
        <f>TITRES_STAT!D969</f>
        <v>1.8291999999999999</v>
      </c>
      <c r="D966" s="5">
        <f>TITRES_STAT!E969</f>
        <v>5555</v>
      </c>
      <c r="E966" s="2">
        <f t="shared" si="60"/>
        <v>268173</v>
      </c>
      <c r="F966" s="5" t="str">
        <f t="shared" si="59"/>
        <v>BEARISH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44190</v>
      </c>
      <c r="B967" s="5">
        <f>TITRES_STAT!C970</f>
        <v>2.78</v>
      </c>
      <c r="C967" s="5">
        <f>TITRES_STAT!D970</f>
        <v>1.8627</v>
      </c>
      <c r="D967" s="5">
        <f>TITRES_STAT!E970</f>
        <v>5475</v>
      </c>
      <c r="E967" s="2">
        <f t="shared" si="60"/>
        <v>273648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BULLISH</v>
      </c>
    </row>
    <row r="968" spans="1:8" ht="13.5" x14ac:dyDescent="0.25">
      <c r="A968" s="3">
        <f>TITRES_STAT!B971</f>
        <v>44193</v>
      </c>
      <c r="B968" s="5">
        <f>TITRES_STAT!C971</f>
        <v>2.72</v>
      </c>
      <c r="C968" s="5">
        <f>TITRES_STAT!D971</f>
        <v>1.8225</v>
      </c>
      <c r="D968" s="5">
        <f>TITRES_STAT!E971</f>
        <v>270</v>
      </c>
      <c r="E968" s="2">
        <f t="shared" si="60"/>
        <v>273378</v>
      </c>
      <c r="F968" s="5" t="str">
        <f t="shared" ref="F968:F1031" si="63">IF(E968&gt;E963,"BULLISH",IF(E968&lt;E963,"BEARISH","NEUTRAL"))</f>
        <v>BULLISH</v>
      </c>
      <c r="G968" s="5" t="str">
        <f t="shared" si="62"/>
        <v>NEUTRAL</v>
      </c>
      <c r="H968" s="5" t="str">
        <f t="shared" si="61"/>
        <v>BULLISH DIVERGENCE</v>
      </c>
    </row>
    <row r="969" spans="1:8" ht="13.5" x14ac:dyDescent="0.25">
      <c r="A969" s="3">
        <f>TITRES_STAT!B972</f>
        <v>44194</v>
      </c>
      <c r="B969" s="5">
        <f>TITRES_STAT!C972</f>
        <v>2.69</v>
      </c>
      <c r="C969" s="5">
        <f>TITRES_STAT!D972</f>
        <v>1.8024</v>
      </c>
      <c r="D969" s="5">
        <f>TITRES_STAT!E972</f>
        <v>1045</v>
      </c>
      <c r="E969" s="2">
        <f t="shared" si="60"/>
        <v>272333</v>
      </c>
      <c r="F969" s="5" t="str">
        <f t="shared" si="63"/>
        <v>BULLISH</v>
      </c>
      <c r="G969" s="5" t="str">
        <f t="shared" si="62"/>
        <v>NEUTRAL</v>
      </c>
      <c r="H969" s="5" t="str">
        <f t="shared" si="61"/>
        <v>BULLISH DIVERGENCE</v>
      </c>
    </row>
    <row r="970" spans="1:8" ht="13.5" x14ac:dyDescent="0.25">
      <c r="A970" s="3">
        <f>TITRES_STAT!B973</f>
        <v>44195</v>
      </c>
      <c r="B970" s="5">
        <f>TITRES_STAT!C973</f>
        <v>2.75</v>
      </c>
      <c r="C970" s="5">
        <f>TITRES_STAT!D973</f>
        <v>1.8426</v>
      </c>
      <c r="D970" s="5">
        <f>TITRES_STAT!E973</f>
        <v>1669</v>
      </c>
      <c r="E970" s="2">
        <f t="shared" si="60"/>
        <v>274002</v>
      </c>
      <c r="F970" s="5" t="str">
        <f t="shared" si="63"/>
        <v>BULLISH</v>
      </c>
      <c r="G970" s="5" t="str">
        <f t="shared" si="62"/>
        <v>STRONG</v>
      </c>
      <c r="H970" s="5" t="str">
        <f t="shared" si="61"/>
        <v>CONFIRMED BULLISH</v>
      </c>
    </row>
    <row r="971" spans="1:8" ht="13.5" x14ac:dyDescent="0.25">
      <c r="A971" s="3">
        <f>TITRES_STAT!B974</f>
        <v>44196</v>
      </c>
      <c r="B971" s="5">
        <f>TITRES_STAT!C974</f>
        <v>2.73</v>
      </c>
      <c r="C971" s="5">
        <f>TITRES_STAT!D974</f>
        <v>1.8291999999999999</v>
      </c>
      <c r="D971" s="5">
        <f>TITRES_STAT!E974</f>
        <v>721</v>
      </c>
      <c r="E971" s="2">
        <f t="shared" si="60"/>
        <v>273281</v>
      </c>
      <c r="F971" s="5" t="str">
        <f t="shared" si="63"/>
        <v>BULLISH</v>
      </c>
      <c r="G971" s="5" t="str">
        <f t="shared" si="62"/>
        <v>NEUTRAL</v>
      </c>
      <c r="H971" s="5" t="str">
        <f t="shared" si="61"/>
        <v>NEUTRAL</v>
      </c>
    </row>
    <row r="972" spans="1:8" ht="13.5" x14ac:dyDescent="0.25">
      <c r="A972" s="3">
        <f>TITRES_STAT!B975</f>
        <v>44200</v>
      </c>
      <c r="B972" s="5">
        <f>TITRES_STAT!C975</f>
        <v>2.77</v>
      </c>
      <c r="C972" s="5">
        <f>TITRES_STAT!D975</f>
        <v>1.8560000000000001</v>
      </c>
      <c r="D972" s="5">
        <f>TITRES_STAT!E975</f>
        <v>1115</v>
      </c>
      <c r="E972" s="2">
        <f t="shared" si="60"/>
        <v>274396</v>
      </c>
      <c r="F972" s="5" t="str">
        <f t="shared" si="63"/>
        <v>BULLISH</v>
      </c>
      <c r="G972" s="5" t="str">
        <f t="shared" si="62"/>
        <v>NEUTRAL</v>
      </c>
      <c r="H972" s="5" t="str">
        <f t="shared" si="61"/>
        <v>BULLISH DIVERGENCE</v>
      </c>
    </row>
    <row r="973" spans="1:8" ht="13.5" x14ac:dyDescent="0.25">
      <c r="A973" s="3">
        <f>TITRES_STAT!B976</f>
        <v>44201</v>
      </c>
      <c r="B973" s="5">
        <f>TITRES_STAT!C976</f>
        <v>2.69</v>
      </c>
      <c r="C973" s="5">
        <f>TITRES_STAT!D976</f>
        <v>1.8024</v>
      </c>
      <c r="D973" s="5">
        <f>TITRES_STAT!E976</f>
        <v>4270</v>
      </c>
      <c r="E973" s="2">
        <f t="shared" si="60"/>
        <v>270126</v>
      </c>
      <c r="F973" s="5" t="str">
        <f t="shared" si="63"/>
        <v>BEARISH</v>
      </c>
      <c r="G973" s="5" t="str">
        <f t="shared" si="62"/>
        <v>NEUTRAL</v>
      </c>
      <c r="H973" s="5" t="str">
        <f t="shared" si="61"/>
        <v>CONFIRMED BEARISH</v>
      </c>
    </row>
    <row r="974" spans="1:8" ht="13.5" x14ac:dyDescent="0.25">
      <c r="A974" s="3">
        <f>TITRES_STAT!B977</f>
        <v>44202</v>
      </c>
      <c r="B974" s="5">
        <f>TITRES_STAT!C977</f>
        <v>2.72</v>
      </c>
      <c r="C974" s="5">
        <f>TITRES_STAT!D977</f>
        <v>1.8225</v>
      </c>
      <c r="D974" s="5">
        <f>TITRES_STAT!E977</f>
        <v>51</v>
      </c>
      <c r="E974" s="2">
        <f t="shared" si="60"/>
        <v>270177</v>
      </c>
      <c r="F974" s="5" t="str">
        <f t="shared" si="63"/>
        <v>BEARISH</v>
      </c>
      <c r="G974" s="5" t="str">
        <f t="shared" si="62"/>
        <v>NEUTRAL</v>
      </c>
      <c r="H974" s="5" t="str">
        <f t="shared" si="61"/>
        <v>BEARISH DIVERGENCE</v>
      </c>
    </row>
    <row r="975" spans="1:8" ht="13.5" x14ac:dyDescent="0.25">
      <c r="A975" s="3">
        <f>TITRES_STAT!B978</f>
        <v>44203</v>
      </c>
      <c r="B975" s="5">
        <f>TITRES_STAT!C978</f>
        <v>2.7</v>
      </c>
      <c r="C975" s="5">
        <f>TITRES_STAT!D978</f>
        <v>1.8090999999999999</v>
      </c>
      <c r="D975" s="5">
        <f>TITRES_STAT!E978</f>
        <v>818</v>
      </c>
      <c r="E975" s="2">
        <f t="shared" si="60"/>
        <v>269359</v>
      </c>
      <c r="F975" s="5" t="str">
        <f t="shared" si="63"/>
        <v>BEARISH</v>
      </c>
      <c r="G975" s="5" t="str">
        <f t="shared" si="62"/>
        <v>NEUTRAL</v>
      </c>
      <c r="H975" s="5" t="str">
        <f t="shared" si="61"/>
        <v>CONFIRMED BEARISH</v>
      </c>
    </row>
    <row r="976" spans="1:8" ht="13.5" x14ac:dyDescent="0.25">
      <c r="A976" s="3">
        <f>TITRES_STAT!B979</f>
        <v>44204</v>
      </c>
      <c r="B976" s="5">
        <f>TITRES_STAT!C979</f>
        <v>2.7</v>
      </c>
      <c r="C976" s="5">
        <f>TITRES_STAT!D979</f>
        <v>1.8090999999999999</v>
      </c>
      <c r="D976" s="5">
        <f>TITRES_STAT!E979</f>
        <v>505</v>
      </c>
      <c r="E976" s="2">
        <f t="shared" si="60"/>
        <v>269359</v>
      </c>
      <c r="F976" s="5" t="str">
        <f t="shared" si="63"/>
        <v>BEARISH</v>
      </c>
      <c r="G976" s="5" t="str">
        <f t="shared" si="62"/>
        <v>NEUTRAL</v>
      </c>
      <c r="H976" s="5" t="str">
        <f t="shared" si="61"/>
        <v>CONFIRMED BEARISH</v>
      </c>
    </row>
    <row r="977" spans="1:8" ht="13.5" x14ac:dyDescent="0.25">
      <c r="A977" s="3">
        <f>TITRES_STAT!B980</f>
        <v>44207</v>
      </c>
      <c r="B977" s="5">
        <f>TITRES_STAT!C980</f>
        <v>2.7</v>
      </c>
      <c r="C977" s="5">
        <f>TITRES_STAT!D980</f>
        <v>1.8090999999999999</v>
      </c>
      <c r="D977" s="5">
        <f>TITRES_STAT!E980</f>
        <v>210</v>
      </c>
      <c r="E977" s="2">
        <f t="shared" si="60"/>
        <v>269359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44208</v>
      </c>
      <c r="B978" s="5">
        <f>TITRES_STAT!C981</f>
        <v>2.68</v>
      </c>
      <c r="C978" s="5">
        <f>TITRES_STAT!D981</f>
        <v>1.7957000000000001</v>
      </c>
      <c r="D978" s="5">
        <f>TITRES_STAT!E981</f>
        <v>2587</v>
      </c>
      <c r="E978" s="2">
        <f t="shared" si="60"/>
        <v>266772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CONFIRMED BEARISH</v>
      </c>
    </row>
    <row r="979" spans="1:8" ht="13.5" x14ac:dyDescent="0.25">
      <c r="A979" s="3">
        <f>TITRES_STAT!B982</f>
        <v>44209</v>
      </c>
      <c r="B979" s="5">
        <f>TITRES_STAT!C982</f>
        <v>2.68</v>
      </c>
      <c r="C979" s="5">
        <f>TITRES_STAT!D982</f>
        <v>1.7957000000000001</v>
      </c>
      <c r="D979" s="5">
        <f>TITRES_STAT!E982</f>
        <v>1116</v>
      </c>
      <c r="E979" s="2">
        <f t="shared" si="60"/>
        <v>266772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44211</v>
      </c>
      <c r="B980" s="5">
        <f>TITRES_STAT!C983</f>
        <v>2.69</v>
      </c>
      <c r="C980" s="5">
        <f>TITRES_STAT!D983</f>
        <v>1.8024</v>
      </c>
      <c r="D980" s="5">
        <f>TITRES_STAT!E983</f>
        <v>1017</v>
      </c>
      <c r="E980" s="2">
        <f t="shared" si="60"/>
        <v>267789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CONFIRMED BEARISH</v>
      </c>
    </row>
    <row r="981" spans="1:8" ht="13.5" x14ac:dyDescent="0.25">
      <c r="A981" s="3">
        <f>TITRES_STAT!B984</f>
        <v>44214</v>
      </c>
      <c r="B981" s="5">
        <f>TITRES_STAT!C984</f>
        <v>2.67</v>
      </c>
      <c r="C981" s="5">
        <f>TITRES_STAT!D984</f>
        <v>1.7889999999999999</v>
      </c>
      <c r="D981" s="5">
        <f>TITRES_STAT!E984</f>
        <v>4096</v>
      </c>
      <c r="E981" s="2">
        <f t="shared" si="60"/>
        <v>263693</v>
      </c>
      <c r="F981" s="5" t="str">
        <f t="shared" si="63"/>
        <v>BEARISH</v>
      </c>
      <c r="G981" s="5" t="str">
        <f t="shared" si="62"/>
        <v>WEAK</v>
      </c>
      <c r="H981" s="5" t="str">
        <f t="shared" si="61"/>
        <v>CONFIRMED BEARISH</v>
      </c>
    </row>
    <row r="982" spans="1:8" ht="13.5" x14ac:dyDescent="0.25">
      <c r="A982" s="3">
        <f>TITRES_STAT!B985</f>
        <v>44215</v>
      </c>
      <c r="B982" s="5">
        <f>TITRES_STAT!C985</f>
        <v>2.67</v>
      </c>
      <c r="C982" s="5">
        <f>TITRES_STAT!D985</f>
        <v>1.7889999999999999</v>
      </c>
      <c r="D982" s="5">
        <f>TITRES_STAT!E985</f>
        <v>188</v>
      </c>
      <c r="E982" s="2">
        <f t="shared" si="60"/>
        <v>263693</v>
      </c>
      <c r="F982" s="5" t="str">
        <f t="shared" si="63"/>
        <v>BEARISH</v>
      </c>
      <c r="G982" s="5" t="str">
        <f t="shared" si="62"/>
        <v>WEAK</v>
      </c>
      <c r="H982" s="5" t="str">
        <f t="shared" si="61"/>
        <v>CONFIRMED BEARISH</v>
      </c>
    </row>
    <row r="983" spans="1:8" ht="13.5" x14ac:dyDescent="0.25">
      <c r="A983" s="3">
        <f>TITRES_STAT!B986</f>
        <v>44216</v>
      </c>
      <c r="B983" s="5">
        <f>TITRES_STAT!C986</f>
        <v>2.65</v>
      </c>
      <c r="C983" s="5">
        <f>TITRES_STAT!D986</f>
        <v>1.7756000000000001</v>
      </c>
      <c r="D983" s="5">
        <f>TITRES_STAT!E986</f>
        <v>2930</v>
      </c>
      <c r="E983" s="2">
        <f t="shared" si="60"/>
        <v>260763</v>
      </c>
      <c r="F983" s="5" t="str">
        <f t="shared" si="63"/>
        <v>BEARISH</v>
      </c>
      <c r="G983" s="5" t="str">
        <f t="shared" si="62"/>
        <v>WEAK</v>
      </c>
      <c r="H983" s="5" t="str">
        <f t="shared" si="61"/>
        <v>CONFIRMED BEARISH</v>
      </c>
    </row>
    <row r="984" spans="1:8" ht="13.5" x14ac:dyDescent="0.25">
      <c r="A984" s="3">
        <f>TITRES_STAT!B987</f>
        <v>44217</v>
      </c>
      <c r="B984" s="5">
        <f>TITRES_STAT!C987</f>
        <v>2.64</v>
      </c>
      <c r="C984" s="5">
        <f>TITRES_STAT!D987</f>
        <v>1.7688999999999999</v>
      </c>
      <c r="D984" s="5">
        <f>TITRES_STAT!E987</f>
        <v>5267</v>
      </c>
      <c r="E984" s="2">
        <f t="shared" si="60"/>
        <v>255496</v>
      </c>
      <c r="F984" s="5" t="str">
        <f t="shared" si="63"/>
        <v>BEARISH</v>
      </c>
      <c r="G984" s="5" t="str">
        <f t="shared" si="62"/>
        <v>WEAK</v>
      </c>
      <c r="H984" s="5" t="str">
        <f t="shared" si="61"/>
        <v>CONFIRMED BEARISH</v>
      </c>
    </row>
    <row r="985" spans="1:8" ht="13.5" x14ac:dyDescent="0.25">
      <c r="A985" s="3">
        <f>TITRES_STAT!B988</f>
        <v>44218</v>
      </c>
      <c r="B985" s="5">
        <f>TITRES_STAT!C988</f>
        <v>2.59</v>
      </c>
      <c r="C985" s="5">
        <f>TITRES_STAT!D988</f>
        <v>1.7354000000000001</v>
      </c>
      <c r="D985" s="5">
        <f>TITRES_STAT!E988</f>
        <v>984</v>
      </c>
      <c r="E985" s="2">
        <f t="shared" si="60"/>
        <v>254512</v>
      </c>
      <c r="F985" s="5" t="str">
        <f t="shared" si="63"/>
        <v>BEARISH</v>
      </c>
      <c r="G985" s="5" t="str">
        <f t="shared" si="62"/>
        <v>WEAK</v>
      </c>
      <c r="H985" s="5" t="str">
        <f t="shared" si="61"/>
        <v>CONFIRMED BEARISH</v>
      </c>
    </row>
    <row r="986" spans="1:8" ht="13.5" x14ac:dyDescent="0.25">
      <c r="A986" s="3">
        <f>TITRES_STAT!B989</f>
        <v>44221</v>
      </c>
      <c r="B986" s="5">
        <f>TITRES_STAT!C989</f>
        <v>2.63</v>
      </c>
      <c r="C986" s="5">
        <f>TITRES_STAT!D989</f>
        <v>1.7622</v>
      </c>
      <c r="D986" s="5">
        <f>TITRES_STAT!E989</f>
        <v>8412</v>
      </c>
      <c r="E986" s="2">
        <f t="shared" si="60"/>
        <v>262924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CONFIRMED BEARISH</v>
      </c>
    </row>
    <row r="987" spans="1:8" ht="13.5" x14ac:dyDescent="0.25">
      <c r="A987" s="3">
        <f>TITRES_STAT!B990</f>
        <v>44222</v>
      </c>
      <c r="B987" s="5">
        <f>TITRES_STAT!C990</f>
        <v>2.62</v>
      </c>
      <c r="C987" s="5">
        <f>TITRES_STAT!D990</f>
        <v>1.7555000000000001</v>
      </c>
      <c r="D987" s="5">
        <f>TITRES_STAT!E990</f>
        <v>1840</v>
      </c>
      <c r="E987" s="2">
        <f t="shared" si="60"/>
        <v>261084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CONFIRMED BEARISH</v>
      </c>
    </row>
    <row r="988" spans="1:8" ht="13.5" x14ac:dyDescent="0.25">
      <c r="A988" s="3">
        <f>TITRES_STAT!B991</f>
        <v>44223</v>
      </c>
      <c r="B988" s="5">
        <f>TITRES_STAT!C991</f>
        <v>2.59</v>
      </c>
      <c r="C988" s="5">
        <f>TITRES_STAT!D991</f>
        <v>1.7354000000000001</v>
      </c>
      <c r="D988" s="5">
        <f>TITRES_STAT!E991</f>
        <v>10405</v>
      </c>
      <c r="E988" s="2">
        <f t="shared" si="60"/>
        <v>250679</v>
      </c>
      <c r="F988" s="5" t="str">
        <f t="shared" si="63"/>
        <v>BEARISH</v>
      </c>
      <c r="G988" s="5" t="str">
        <f t="shared" si="62"/>
        <v>WEAK</v>
      </c>
      <c r="H988" s="5" t="str">
        <f t="shared" si="61"/>
        <v>CONFIRMED BEARISH</v>
      </c>
    </row>
    <row r="989" spans="1:8" ht="13.5" x14ac:dyDescent="0.25">
      <c r="A989" s="3">
        <f>TITRES_STAT!B992</f>
        <v>44224</v>
      </c>
      <c r="B989" s="5">
        <f>TITRES_STAT!C992</f>
        <v>2.61</v>
      </c>
      <c r="C989" s="5">
        <f>TITRES_STAT!D992</f>
        <v>1.7487999999999999</v>
      </c>
      <c r="D989" s="5">
        <f>TITRES_STAT!E992</f>
        <v>23312</v>
      </c>
      <c r="E989" s="2">
        <f t="shared" si="60"/>
        <v>273991</v>
      </c>
      <c r="F989" s="5" t="str">
        <f t="shared" si="63"/>
        <v>BULLISH</v>
      </c>
      <c r="G989" s="5" t="str">
        <f t="shared" si="62"/>
        <v>STRONG</v>
      </c>
      <c r="H989" s="5" t="str">
        <f t="shared" si="61"/>
        <v>BULLISH DIVERGENCE</v>
      </c>
    </row>
    <row r="990" spans="1:8" ht="13.5" x14ac:dyDescent="0.25">
      <c r="A990" s="3">
        <f>TITRES_STAT!B993</f>
        <v>44225</v>
      </c>
      <c r="B990" s="5">
        <f>TITRES_STAT!C993</f>
        <v>2.6</v>
      </c>
      <c r="C990" s="5">
        <f>TITRES_STAT!D993</f>
        <v>1.7421</v>
      </c>
      <c r="D990" s="5">
        <f>TITRES_STAT!E993</f>
        <v>1205</v>
      </c>
      <c r="E990" s="2">
        <f t="shared" si="60"/>
        <v>272786</v>
      </c>
      <c r="F990" s="5" t="str">
        <f t="shared" si="63"/>
        <v>BULLISH</v>
      </c>
      <c r="G990" s="5" t="str">
        <f t="shared" si="62"/>
        <v>STRONG</v>
      </c>
      <c r="H990" s="5" t="str">
        <f t="shared" si="61"/>
        <v>CONFIRMED BULLISH</v>
      </c>
    </row>
    <row r="991" spans="1:8" ht="13.5" x14ac:dyDescent="0.25">
      <c r="A991" s="3">
        <f>TITRES_STAT!B994</f>
        <v>44228</v>
      </c>
      <c r="B991" s="5">
        <f>TITRES_STAT!C994</f>
        <v>2.58</v>
      </c>
      <c r="C991" s="5">
        <f>TITRES_STAT!D994</f>
        <v>1.7286999999999999</v>
      </c>
      <c r="D991" s="5">
        <f>TITRES_STAT!E994</f>
        <v>716</v>
      </c>
      <c r="E991" s="2">
        <f t="shared" si="60"/>
        <v>272070</v>
      </c>
      <c r="F991" s="5" t="str">
        <f t="shared" si="63"/>
        <v>BULLISH</v>
      </c>
      <c r="G991" s="5" t="str">
        <f t="shared" si="62"/>
        <v>STRONG</v>
      </c>
      <c r="H991" s="5" t="str">
        <f t="shared" si="61"/>
        <v>BULLISH DIVERGENCE</v>
      </c>
    </row>
    <row r="992" spans="1:8" ht="13.5" x14ac:dyDescent="0.25">
      <c r="A992" s="3">
        <f>TITRES_STAT!B995</f>
        <v>44229</v>
      </c>
      <c r="B992" s="5">
        <f>TITRES_STAT!C995</f>
        <v>2.58</v>
      </c>
      <c r="C992" s="5">
        <f>TITRES_STAT!D995</f>
        <v>1.7286999999999999</v>
      </c>
      <c r="D992" s="5">
        <f>TITRES_STAT!E995</f>
        <v>1050</v>
      </c>
      <c r="E992" s="2">
        <f t="shared" si="60"/>
        <v>272070</v>
      </c>
      <c r="F992" s="5" t="str">
        <f t="shared" si="63"/>
        <v>BULLISH</v>
      </c>
      <c r="G992" s="5" t="str">
        <f t="shared" si="62"/>
        <v>STRONG</v>
      </c>
      <c r="H992" s="5" t="str">
        <f t="shared" si="61"/>
        <v>BULLISH DIVERGENCE</v>
      </c>
    </row>
    <row r="993" spans="1:8" ht="13.5" x14ac:dyDescent="0.25">
      <c r="A993" s="3">
        <f>TITRES_STAT!B996</f>
        <v>44230</v>
      </c>
      <c r="B993" s="5">
        <f>TITRES_STAT!C996</f>
        <v>2.56</v>
      </c>
      <c r="C993" s="5">
        <f>TITRES_STAT!D996</f>
        <v>1.7153</v>
      </c>
      <c r="D993" s="5">
        <f>TITRES_STAT!E996</f>
        <v>1600</v>
      </c>
      <c r="E993" s="2">
        <f t="shared" si="60"/>
        <v>270470</v>
      </c>
      <c r="F993" s="5" t="str">
        <f t="shared" si="63"/>
        <v>BULLISH</v>
      </c>
      <c r="G993" s="5" t="str">
        <f t="shared" si="62"/>
        <v>STRONG</v>
      </c>
      <c r="H993" s="5" t="str">
        <f t="shared" si="61"/>
        <v>BULLISH DIVERGENCE</v>
      </c>
    </row>
    <row r="994" spans="1:8" ht="13.5" x14ac:dyDescent="0.25">
      <c r="A994" s="3">
        <f>TITRES_STAT!B997</f>
        <v>44231</v>
      </c>
      <c r="B994" s="5">
        <f>TITRES_STAT!C997</f>
        <v>2.58</v>
      </c>
      <c r="C994" s="5">
        <f>TITRES_STAT!D997</f>
        <v>1.7286999999999999</v>
      </c>
      <c r="D994" s="5">
        <f>TITRES_STAT!E997</f>
        <v>3441</v>
      </c>
      <c r="E994" s="2">
        <f t="shared" si="60"/>
        <v>273911</v>
      </c>
      <c r="F994" s="5" t="str">
        <f t="shared" si="63"/>
        <v>BEARISH</v>
      </c>
      <c r="G994" s="5" t="str">
        <f t="shared" si="62"/>
        <v>NEUTRAL</v>
      </c>
      <c r="H994" s="5" t="str">
        <f t="shared" si="61"/>
        <v>CONFIRMED BEARISH</v>
      </c>
    </row>
    <row r="995" spans="1:8" ht="13.5" x14ac:dyDescent="0.25">
      <c r="A995" s="3">
        <f>TITRES_STAT!B998</f>
        <v>44232</v>
      </c>
      <c r="B995" s="5">
        <f>TITRES_STAT!C998</f>
        <v>2.5499999999999998</v>
      </c>
      <c r="C995" s="5">
        <f>TITRES_STAT!D998</f>
        <v>1.7085999999999999</v>
      </c>
      <c r="D995" s="5">
        <f>TITRES_STAT!E998</f>
        <v>2404</v>
      </c>
      <c r="E995" s="2">
        <f t="shared" si="60"/>
        <v>271507</v>
      </c>
      <c r="F995" s="5" t="str">
        <f t="shared" si="63"/>
        <v>BEARISH</v>
      </c>
      <c r="G995" s="5" t="str">
        <f t="shared" si="62"/>
        <v>NEUTRAL</v>
      </c>
      <c r="H995" s="5" t="str">
        <f t="shared" si="61"/>
        <v>CONFIRMED BEARISH</v>
      </c>
    </row>
    <row r="996" spans="1:8" ht="13.5" x14ac:dyDescent="0.25">
      <c r="A996" s="3">
        <f>TITRES_STAT!B999</f>
        <v>44235</v>
      </c>
      <c r="B996" s="5">
        <f>TITRES_STAT!C999</f>
        <v>2.58</v>
      </c>
      <c r="C996" s="5">
        <f>TITRES_STAT!D999</f>
        <v>1.7286999999999999</v>
      </c>
      <c r="D996" s="5">
        <f>TITRES_STAT!E999</f>
        <v>1577</v>
      </c>
      <c r="E996" s="2">
        <f t="shared" si="60"/>
        <v>273084</v>
      </c>
      <c r="F996" s="5" t="str">
        <f t="shared" si="63"/>
        <v>BULLISH</v>
      </c>
      <c r="G996" s="5" t="str">
        <f t="shared" si="62"/>
        <v>NEUTRAL</v>
      </c>
      <c r="H996" s="5" t="str">
        <f t="shared" si="61"/>
        <v>NEUTRAL</v>
      </c>
    </row>
    <row r="997" spans="1:8" ht="13.5" x14ac:dyDescent="0.25">
      <c r="A997" s="3">
        <f>TITRES_STAT!B1000</f>
        <v>44236</v>
      </c>
      <c r="B997" s="5">
        <f>TITRES_STAT!C1000</f>
        <v>2.57</v>
      </c>
      <c r="C997" s="5">
        <f>TITRES_STAT!D1000</f>
        <v>1.722</v>
      </c>
      <c r="D997" s="5">
        <f>TITRES_STAT!E1000</f>
        <v>2301</v>
      </c>
      <c r="E997" s="2">
        <f t="shared" si="60"/>
        <v>270783</v>
      </c>
      <c r="F997" s="5" t="str">
        <f t="shared" si="63"/>
        <v>BEARISH</v>
      </c>
      <c r="G997" s="5" t="str">
        <f t="shared" si="62"/>
        <v>NEUTRAL</v>
      </c>
      <c r="H997" s="5" t="str">
        <f t="shared" si="61"/>
        <v>CONFIRMED BEARISH</v>
      </c>
    </row>
    <row r="998" spans="1:8" ht="13.5" x14ac:dyDescent="0.25">
      <c r="A998" s="3">
        <f>TITRES_STAT!B1001</f>
        <v>44237</v>
      </c>
      <c r="B998" s="5">
        <f>TITRES_STAT!C1001</f>
        <v>2.6</v>
      </c>
      <c r="C998" s="5">
        <f>TITRES_STAT!D1001</f>
        <v>1.7421</v>
      </c>
      <c r="D998" s="5">
        <f>TITRES_STAT!E1001</f>
        <v>2631</v>
      </c>
      <c r="E998" s="2">
        <f t="shared" si="60"/>
        <v>273414</v>
      </c>
      <c r="F998" s="5" t="str">
        <f t="shared" si="63"/>
        <v>BULLISH</v>
      </c>
      <c r="G998" s="5" t="str">
        <f t="shared" si="62"/>
        <v>NEUTRAL</v>
      </c>
      <c r="H998" s="5" t="str">
        <f t="shared" si="61"/>
        <v>CONFIRMED BULLISH</v>
      </c>
    </row>
    <row r="999" spans="1:8" ht="13.5" x14ac:dyDescent="0.25">
      <c r="A999" s="3">
        <f>TITRES_STAT!B1002</f>
        <v>44238</v>
      </c>
      <c r="B999" s="5">
        <f>TITRES_STAT!C1002</f>
        <v>2.6</v>
      </c>
      <c r="C999" s="5">
        <f>TITRES_STAT!D1002</f>
        <v>1.7421</v>
      </c>
      <c r="D999" s="5">
        <f>TITRES_STAT!E1002</f>
        <v>187</v>
      </c>
      <c r="E999" s="2">
        <f t="shared" si="60"/>
        <v>273414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BEARISH DIVERGENCE</v>
      </c>
    </row>
    <row r="1000" spans="1:8" ht="13.5" x14ac:dyDescent="0.25">
      <c r="A1000" s="3">
        <f>TITRES_STAT!B1003</f>
        <v>44239</v>
      </c>
      <c r="B1000" s="5">
        <f>TITRES_STAT!C1003</f>
        <v>2.6</v>
      </c>
      <c r="C1000" s="5">
        <f>TITRES_STAT!D1003</f>
        <v>1.7421</v>
      </c>
      <c r="D1000" s="5">
        <f>TITRES_STAT!E1003</f>
        <v>5333</v>
      </c>
      <c r="E1000" s="2">
        <f t="shared" si="60"/>
        <v>273414</v>
      </c>
      <c r="F1000" s="5" t="str">
        <f t="shared" si="63"/>
        <v>BULLISH</v>
      </c>
      <c r="G1000" s="5" t="str">
        <f t="shared" si="62"/>
        <v>NEUTRAL</v>
      </c>
      <c r="H1000" s="5" t="str">
        <f t="shared" si="61"/>
        <v>CONFIRMED BULLISH</v>
      </c>
    </row>
    <row r="1001" spans="1:8" ht="13.5" x14ac:dyDescent="0.25">
      <c r="A1001" s="3">
        <f>TITRES_STAT!B1004</f>
        <v>44242</v>
      </c>
      <c r="B1001" s="5">
        <f>TITRES_STAT!C1004</f>
        <v>2.6</v>
      </c>
      <c r="C1001" s="5">
        <f>TITRES_STAT!D1004</f>
        <v>1.7421</v>
      </c>
      <c r="D1001" s="5">
        <f>TITRES_STAT!E1004</f>
        <v>3040</v>
      </c>
      <c r="E1001" s="2">
        <f t="shared" si="60"/>
        <v>273414</v>
      </c>
      <c r="F1001" s="5" t="str">
        <f t="shared" si="63"/>
        <v>BULLISH</v>
      </c>
      <c r="G1001" s="5" t="str">
        <f t="shared" si="62"/>
        <v>NEUTRAL</v>
      </c>
      <c r="H1001" s="5" t="str">
        <f t="shared" si="61"/>
        <v>CONFIRMED BULLISH</v>
      </c>
    </row>
    <row r="1002" spans="1:8" ht="13.5" x14ac:dyDescent="0.25">
      <c r="A1002" s="3">
        <f>TITRES_STAT!B1005</f>
        <v>44243</v>
      </c>
      <c r="B1002" s="5">
        <f>TITRES_STAT!C1005</f>
        <v>2.6</v>
      </c>
      <c r="C1002" s="5">
        <f>TITRES_STAT!D1005</f>
        <v>1.7421</v>
      </c>
      <c r="D1002" s="5">
        <f>TITRES_STAT!E1005</f>
        <v>1814</v>
      </c>
      <c r="E1002" s="2">
        <f t="shared" si="60"/>
        <v>273414</v>
      </c>
      <c r="F1002" s="5" t="str">
        <f t="shared" si="63"/>
        <v>BULLISH</v>
      </c>
      <c r="G1002" s="5" t="str">
        <f t="shared" si="62"/>
        <v>NEUTRAL</v>
      </c>
      <c r="H1002" s="5" t="str">
        <f t="shared" si="61"/>
        <v>CONFIRMED BULLISH</v>
      </c>
    </row>
    <row r="1003" spans="1:8" ht="13.5" x14ac:dyDescent="0.25">
      <c r="A1003" s="3">
        <f>TITRES_STAT!B1006</f>
        <v>44244</v>
      </c>
      <c r="B1003" s="5">
        <f>TITRES_STAT!C1006</f>
        <v>2.58</v>
      </c>
      <c r="C1003" s="5">
        <f>TITRES_STAT!D1006</f>
        <v>1.7286999999999999</v>
      </c>
      <c r="D1003" s="5">
        <f>TITRES_STAT!E1006</f>
        <v>2131</v>
      </c>
      <c r="E1003" s="2">
        <f t="shared" si="60"/>
        <v>271283</v>
      </c>
      <c r="F1003" s="5" t="str">
        <f t="shared" si="63"/>
        <v>BEARISH</v>
      </c>
      <c r="G1003" s="5" t="str">
        <f t="shared" si="62"/>
        <v>NEUTRAL</v>
      </c>
      <c r="H1003" s="5" t="str">
        <f t="shared" si="61"/>
        <v>CONFIRMED BEARISH</v>
      </c>
    </row>
    <row r="1004" spans="1:8" ht="13.5" x14ac:dyDescent="0.25">
      <c r="A1004" s="3">
        <f>TITRES_STAT!B1007</f>
        <v>44245</v>
      </c>
      <c r="B1004" s="5">
        <f>TITRES_STAT!C1007</f>
        <v>2.59</v>
      </c>
      <c r="C1004" s="5">
        <f>TITRES_STAT!D1007</f>
        <v>1.7354000000000001</v>
      </c>
      <c r="D1004" s="5">
        <f>TITRES_STAT!E1007</f>
        <v>2343</v>
      </c>
      <c r="E1004" s="2">
        <f t="shared" si="60"/>
        <v>273626</v>
      </c>
      <c r="F1004" s="5" t="str">
        <f t="shared" si="63"/>
        <v>BULLISH</v>
      </c>
      <c r="G1004" s="5" t="str">
        <f t="shared" si="62"/>
        <v>NEUTRAL</v>
      </c>
      <c r="H1004" s="5" t="str">
        <f t="shared" si="61"/>
        <v>BULLISH DIVERGENCE</v>
      </c>
    </row>
    <row r="1005" spans="1:8" ht="13.5" x14ac:dyDescent="0.25">
      <c r="A1005" s="3">
        <f>TITRES_STAT!B1008</f>
        <v>44246</v>
      </c>
      <c r="B1005" s="5">
        <f>TITRES_STAT!C1008</f>
        <v>2.5299999999999998</v>
      </c>
      <c r="C1005" s="5">
        <f>TITRES_STAT!D1008</f>
        <v>1.6952</v>
      </c>
      <c r="D1005" s="5">
        <f>TITRES_STAT!E1008</f>
        <v>1416</v>
      </c>
      <c r="E1005" s="2">
        <f t="shared" si="60"/>
        <v>272210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CONFIRMED BEARISH</v>
      </c>
    </row>
    <row r="1006" spans="1:8" ht="13.5" x14ac:dyDescent="0.25">
      <c r="A1006" s="3">
        <f>TITRES_STAT!B1009</f>
        <v>44249</v>
      </c>
      <c r="B1006" s="5">
        <f>TITRES_STAT!C1009</f>
        <v>2.5499999999999998</v>
      </c>
      <c r="C1006" s="5">
        <f>TITRES_STAT!D1009</f>
        <v>1.7085999999999999</v>
      </c>
      <c r="D1006" s="5">
        <f>TITRES_STAT!E1009</f>
        <v>2142</v>
      </c>
      <c r="E1006" s="2">
        <f t="shared" si="60"/>
        <v>274352</v>
      </c>
      <c r="F1006" s="5" t="str">
        <f t="shared" si="63"/>
        <v>BULLISH</v>
      </c>
      <c r="G1006" s="5" t="str">
        <f t="shared" si="62"/>
        <v>NEUTRAL</v>
      </c>
      <c r="H1006" s="5" t="str">
        <f t="shared" si="61"/>
        <v>BULLISH DIVERGENCE</v>
      </c>
    </row>
    <row r="1007" spans="1:8" ht="13.5" x14ac:dyDescent="0.25">
      <c r="A1007" s="3">
        <f>TITRES_STAT!B1010</f>
        <v>44250</v>
      </c>
      <c r="B1007" s="5">
        <f>TITRES_STAT!C1010</f>
        <v>2.63</v>
      </c>
      <c r="C1007" s="5">
        <f>TITRES_STAT!D1010</f>
        <v>1.7622</v>
      </c>
      <c r="D1007" s="5">
        <f>TITRES_STAT!E1010</f>
        <v>1637</v>
      </c>
      <c r="E1007" s="2">
        <f t="shared" si="60"/>
        <v>275989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CONFIRMED BULLISH</v>
      </c>
    </row>
    <row r="1008" spans="1:8" ht="13.5" x14ac:dyDescent="0.25">
      <c r="A1008" s="3">
        <f>TITRES_STAT!B1011</f>
        <v>44251</v>
      </c>
      <c r="B1008" s="5">
        <f>TITRES_STAT!C1011</f>
        <v>2.6</v>
      </c>
      <c r="C1008" s="5">
        <f>TITRES_STAT!D1011</f>
        <v>1.7421</v>
      </c>
      <c r="D1008" s="5">
        <f>TITRES_STAT!E1011</f>
        <v>5</v>
      </c>
      <c r="E1008" s="2">
        <f t="shared" si="60"/>
        <v>275984</v>
      </c>
      <c r="F1008" s="5" t="str">
        <f t="shared" si="63"/>
        <v>BULLISH</v>
      </c>
      <c r="G1008" s="5" t="str">
        <f t="shared" si="62"/>
        <v>NEUTRAL</v>
      </c>
      <c r="H1008" s="5" t="str">
        <f t="shared" si="61"/>
        <v>CONFIRMED BULLISH</v>
      </c>
    </row>
    <row r="1009" spans="1:8" ht="13.5" x14ac:dyDescent="0.25">
      <c r="A1009" s="3">
        <f>TITRES_STAT!B1012</f>
        <v>44252</v>
      </c>
      <c r="B1009" s="5">
        <f>TITRES_STAT!C1012</f>
        <v>2.63</v>
      </c>
      <c r="C1009" s="5">
        <f>TITRES_STAT!D1012</f>
        <v>1.7622</v>
      </c>
      <c r="D1009" s="5">
        <f>TITRES_STAT!E1012</f>
        <v>999</v>
      </c>
      <c r="E1009" s="2">
        <f t="shared" si="60"/>
        <v>276983</v>
      </c>
      <c r="F1009" s="5" t="str">
        <f t="shared" si="63"/>
        <v>BULLISH</v>
      </c>
      <c r="G1009" s="5" t="str">
        <f t="shared" si="62"/>
        <v>NEUTRAL</v>
      </c>
      <c r="H1009" s="5" t="str">
        <f t="shared" si="61"/>
        <v>CONFIRMED BULLISH</v>
      </c>
    </row>
    <row r="1010" spans="1:8" ht="13.5" x14ac:dyDescent="0.25">
      <c r="A1010" s="3">
        <f>TITRES_STAT!B1013</f>
        <v>44253</v>
      </c>
      <c r="B1010" s="5">
        <f>TITRES_STAT!C1013</f>
        <v>2.63</v>
      </c>
      <c r="C1010" s="5">
        <f>TITRES_STAT!D1013</f>
        <v>1.7622</v>
      </c>
      <c r="D1010" s="5">
        <f>TITRES_STAT!E1013</f>
        <v>0</v>
      </c>
      <c r="E1010" s="2">
        <f t="shared" si="60"/>
        <v>276983</v>
      </c>
      <c r="F1010" s="5" t="str">
        <f t="shared" si="63"/>
        <v>BULLISH</v>
      </c>
      <c r="G1010" s="5" t="str">
        <f t="shared" si="62"/>
        <v>NEUTRAL</v>
      </c>
      <c r="H1010" s="5" t="str">
        <f t="shared" si="61"/>
        <v>CONFIRMED BULLISH</v>
      </c>
    </row>
    <row r="1011" spans="1:8" ht="13.5" x14ac:dyDescent="0.25">
      <c r="A1011" s="3">
        <f>TITRES_STAT!B1014</f>
        <v>44256</v>
      </c>
      <c r="B1011" s="5">
        <f>TITRES_STAT!C1014</f>
        <v>2.62</v>
      </c>
      <c r="C1011" s="5">
        <f>TITRES_STAT!D1014</f>
        <v>1.7555000000000001</v>
      </c>
      <c r="D1011" s="5">
        <f>TITRES_STAT!E1014</f>
        <v>83</v>
      </c>
      <c r="E1011" s="2">
        <f t="shared" si="60"/>
        <v>276900</v>
      </c>
      <c r="F1011" s="5" t="str">
        <f t="shared" si="63"/>
        <v>BULLISH</v>
      </c>
      <c r="G1011" s="5" t="str">
        <f t="shared" si="62"/>
        <v>NEUTRAL</v>
      </c>
      <c r="H1011" s="5" t="str">
        <f t="shared" si="61"/>
        <v>CONFIRMED BULLISH</v>
      </c>
    </row>
    <row r="1012" spans="1:8" ht="13.5" x14ac:dyDescent="0.25">
      <c r="A1012" s="3">
        <f>TITRES_STAT!B1015</f>
        <v>44257</v>
      </c>
      <c r="B1012" s="5">
        <f>TITRES_STAT!C1015</f>
        <v>2.63</v>
      </c>
      <c r="C1012" s="5">
        <f>TITRES_STAT!D1015</f>
        <v>1.7622</v>
      </c>
      <c r="D1012" s="5">
        <f>TITRES_STAT!E1015</f>
        <v>1873</v>
      </c>
      <c r="E1012" s="2">
        <f t="shared" si="60"/>
        <v>278773</v>
      </c>
      <c r="F1012" s="5" t="str">
        <f t="shared" si="63"/>
        <v>BULLISH</v>
      </c>
      <c r="G1012" s="5" t="str">
        <f t="shared" si="62"/>
        <v>NEUTRAL</v>
      </c>
      <c r="H1012" s="5" t="str">
        <f t="shared" si="61"/>
        <v>NEUTRAL</v>
      </c>
    </row>
    <row r="1013" spans="1:8" ht="13.5" x14ac:dyDescent="0.25">
      <c r="A1013" s="3">
        <f>TITRES_STAT!B1016</f>
        <v>44258</v>
      </c>
      <c r="B1013" s="5">
        <f>TITRES_STAT!C1016</f>
        <v>2.62</v>
      </c>
      <c r="C1013" s="5">
        <f>TITRES_STAT!D1016</f>
        <v>1.7555000000000001</v>
      </c>
      <c r="D1013" s="5">
        <f>TITRES_STAT!E1016</f>
        <v>1823</v>
      </c>
      <c r="E1013" s="2">
        <f t="shared" si="60"/>
        <v>276950</v>
      </c>
      <c r="F1013" s="5" t="str">
        <f t="shared" si="63"/>
        <v>BULLISH</v>
      </c>
      <c r="G1013" s="5" t="str">
        <f t="shared" si="62"/>
        <v>NEUTRAL</v>
      </c>
      <c r="H1013" s="5" t="str">
        <f t="shared" si="61"/>
        <v>CONFIRMED BULLISH</v>
      </c>
    </row>
    <row r="1014" spans="1:8" ht="13.5" x14ac:dyDescent="0.25">
      <c r="A1014" s="3">
        <f>TITRES_STAT!B1017</f>
        <v>44259</v>
      </c>
      <c r="B1014" s="5">
        <f>TITRES_STAT!C1017</f>
        <v>2.63</v>
      </c>
      <c r="C1014" s="5">
        <f>TITRES_STAT!D1017</f>
        <v>1.7622</v>
      </c>
      <c r="D1014" s="5">
        <f>TITRES_STAT!E1017</f>
        <v>1335</v>
      </c>
      <c r="E1014" s="2">
        <f t="shared" si="60"/>
        <v>278285</v>
      </c>
      <c r="F1014" s="5" t="str">
        <f t="shared" si="63"/>
        <v>BULLISH</v>
      </c>
      <c r="G1014" s="5" t="str">
        <f t="shared" si="62"/>
        <v>NEUTRAL</v>
      </c>
      <c r="H1014" s="5" t="str">
        <f t="shared" si="61"/>
        <v>NEUTRAL</v>
      </c>
    </row>
    <row r="1015" spans="1:8" ht="13.5" x14ac:dyDescent="0.25">
      <c r="A1015" s="3">
        <f>TITRES_STAT!B1018</f>
        <v>44260</v>
      </c>
      <c r="B1015" s="5">
        <f>TITRES_STAT!C1018</f>
        <v>2.62</v>
      </c>
      <c r="C1015" s="5">
        <f>TITRES_STAT!D1018</f>
        <v>1.7555000000000001</v>
      </c>
      <c r="D1015" s="5">
        <f>TITRES_STAT!E1018</f>
        <v>674</v>
      </c>
      <c r="E1015" s="2">
        <f t="shared" si="60"/>
        <v>277611</v>
      </c>
      <c r="F1015" s="5" t="str">
        <f t="shared" si="63"/>
        <v>BULLISH</v>
      </c>
      <c r="G1015" s="5" t="str">
        <f t="shared" si="62"/>
        <v>NEUTRAL</v>
      </c>
      <c r="H1015" s="5" t="str">
        <f t="shared" si="61"/>
        <v>BULLISH DIVERGENCE</v>
      </c>
    </row>
    <row r="1016" spans="1:8" ht="13.5" x14ac:dyDescent="0.25">
      <c r="A1016" s="3">
        <f>TITRES_STAT!B1019</f>
        <v>44263</v>
      </c>
      <c r="B1016" s="5">
        <f>TITRES_STAT!C1019</f>
        <v>2.62</v>
      </c>
      <c r="C1016" s="5">
        <f>TITRES_STAT!D1019</f>
        <v>1.7555000000000001</v>
      </c>
      <c r="D1016" s="5">
        <f>TITRES_STAT!E1019</f>
        <v>902</v>
      </c>
      <c r="E1016" s="2">
        <f t="shared" si="60"/>
        <v>277611</v>
      </c>
      <c r="F1016" s="5" t="str">
        <f t="shared" si="63"/>
        <v>BULLISH</v>
      </c>
      <c r="G1016" s="5" t="str">
        <f t="shared" si="62"/>
        <v>NEUTRAL</v>
      </c>
      <c r="H1016" s="5" t="str">
        <f t="shared" si="61"/>
        <v>NEUTRAL</v>
      </c>
    </row>
    <row r="1017" spans="1:8" ht="13.5" x14ac:dyDescent="0.25">
      <c r="A1017" s="3">
        <f>TITRES_STAT!B1020</f>
        <v>44264</v>
      </c>
      <c r="B1017" s="5">
        <f>TITRES_STAT!C1020</f>
        <v>2.62</v>
      </c>
      <c r="C1017" s="5">
        <f>TITRES_STAT!D1020</f>
        <v>1.7555000000000001</v>
      </c>
      <c r="D1017" s="5">
        <f>TITRES_STAT!E1020</f>
        <v>1193</v>
      </c>
      <c r="E1017" s="2">
        <f t="shared" si="60"/>
        <v>277611</v>
      </c>
      <c r="F1017" s="5" t="str">
        <f t="shared" si="63"/>
        <v>BEARISH</v>
      </c>
      <c r="G1017" s="5" t="str">
        <f t="shared" si="62"/>
        <v>NEUTRAL</v>
      </c>
      <c r="H1017" s="5" t="str">
        <f t="shared" si="61"/>
        <v>CONFIRMED BEARISH</v>
      </c>
    </row>
    <row r="1018" spans="1:8" ht="13.5" x14ac:dyDescent="0.25">
      <c r="A1018" s="3">
        <f>TITRES_STAT!B1021</f>
        <v>44265</v>
      </c>
      <c r="B1018" s="5">
        <f>TITRES_STAT!C1021</f>
        <v>2.6</v>
      </c>
      <c r="C1018" s="5">
        <f>TITRES_STAT!D1021</f>
        <v>1.7421</v>
      </c>
      <c r="D1018" s="5">
        <f>TITRES_STAT!E1021</f>
        <v>3154</v>
      </c>
      <c r="E1018" s="2">
        <f t="shared" si="60"/>
        <v>274457</v>
      </c>
      <c r="F1018" s="5" t="str">
        <f t="shared" si="63"/>
        <v>BEARISH</v>
      </c>
      <c r="G1018" s="5" t="str">
        <f t="shared" si="62"/>
        <v>NEUTRAL</v>
      </c>
      <c r="H1018" s="5" t="str">
        <f t="shared" si="61"/>
        <v>CONFIRMED BEARISH</v>
      </c>
    </row>
    <row r="1019" spans="1:8" ht="13.5" x14ac:dyDescent="0.25">
      <c r="A1019" s="3">
        <f>TITRES_STAT!B1022</f>
        <v>44266</v>
      </c>
      <c r="B1019" s="5">
        <f>TITRES_STAT!C1022</f>
        <v>2.6</v>
      </c>
      <c r="C1019" s="5">
        <f>TITRES_STAT!D1022</f>
        <v>1.7421</v>
      </c>
      <c r="D1019" s="5">
        <f>TITRES_STAT!E1022</f>
        <v>3108</v>
      </c>
      <c r="E1019" s="2">
        <f t="shared" si="60"/>
        <v>274457</v>
      </c>
      <c r="F1019" s="5" t="str">
        <f t="shared" si="63"/>
        <v>BEARISH</v>
      </c>
      <c r="G1019" s="5" t="str">
        <f t="shared" si="62"/>
        <v>NEUTRAL</v>
      </c>
      <c r="H1019" s="5" t="str">
        <f t="shared" si="61"/>
        <v>CONFIRMED BEARISH</v>
      </c>
    </row>
    <row r="1020" spans="1:8" ht="13.5" x14ac:dyDescent="0.25">
      <c r="A1020" s="3">
        <f>TITRES_STAT!B1023</f>
        <v>44267</v>
      </c>
      <c r="B1020" s="5">
        <f>TITRES_STAT!C1023</f>
        <v>2.64</v>
      </c>
      <c r="C1020" s="5">
        <f>TITRES_STAT!D1023</f>
        <v>1.7688999999999999</v>
      </c>
      <c r="D1020" s="5">
        <f>TITRES_STAT!E1023</f>
        <v>3838</v>
      </c>
      <c r="E1020" s="2">
        <f t="shared" si="60"/>
        <v>278295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CONFIRMED BULLISH</v>
      </c>
    </row>
    <row r="1021" spans="1:8" ht="13.5" x14ac:dyDescent="0.25">
      <c r="A1021" s="3">
        <f>TITRES_STAT!B1024</f>
        <v>44270</v>
      </c>
      <c r="B1021" s="5">
        <f>TITRES_STAT!C1024</f>
        <v>2.64</v>
      </c>
      <c r="C1021" s="5">
        <f>TITRES_STAT!D1024</f>
        <v>1.7688999999999999</v>
      </c>
      <c r="D1021" s="5">
        <f>TITRES_STAT!E1024</f>
        <v>5128</v>
      </c>
      <c r="E1021" s="2">
        <f t="shared" si="60"/>
        <v>278295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44271</v>
      </c>
      <c r="B1022" s="5">
        <f>TITRES_STAT!C1025</f>
        <v>2.69</v>
      </c>
      <c r="C1022" s="5">
        <f>TITRES_STAT!D1025</f>
        <v>1.8024</v>
      </c>
      <c r="D1022" s="5">
        <f>TITRES_STAT!E1025</f>
        <v>27706</v>
      </c>
      <c r="E1022" s="2">
        <f t="shared" si="60"/>
        <v>306001</v>
      </c>
      <c r="F1022" s="5" t="str">
        <f t="shared" si="63"/>
        <v>BULLISH</v>
      </c>
      <c r="G1022" s="5" t="str">
        <f t="shared" si="62"/>
        <v>STRONG</v>
      </c>
      <c r="H1022" s="5" t="str">
        <f t="shared" si="61"/>
        <v>CONFIRMED BULLISH</v>
      </c>
    </row>
    <row r="1023" spans="1:8" ht="13.5" x14ac:dyDescent="0.25">
      <c r="A1023" s="3">
        <f>TITRES_STAT!B1026</f>
        <v>44272</v>
      </c>
      <c r="B1023" s="5">
        <f>TITRES_STAT!C1026</f>
        <v>2.73</v>
      </c>
      <c r="C1023" s="5">
        <f>TITRES_STAT!D1026</f>
        <v>1.8291999999999999</v>
      </c>
      <c r="D1023" s="5">
        <f>TITRES_STAT!E1026</f>
        <v>2930</v>
      </c>
      <c r="E1023" s="2">
        <f t="shared" si="60"/>
        <v>308931</v>
      </c>
      <c r="F1023" s="5" t="str">
        <f t="shared" si="63"/>
        <v>BULLISH</v>
      </c>
      <c r="G1023" s="5" t="str">
        <f t="shared" si="62"/>
        <v>STRONG</v>
      </c>
      <c r="H1023" s="5" t="str">
        <f t="shared" si="61"/>
        <v>CONFIRMED BULLISH</v>
      </c>
    </row>
    <row r="1024" spans="1:8" ht="13.5" x14ac:dyDescent="0.25">
      <c r="A1024" s="3">
        <f>TITRES_STAT!B1027</f>
        <v>44273</v>
      </c>
      <c r="B1024" s="5">
        <f>TITRES_STAT!C1027</f>
        <v>2.72</v>
      </c>
      <c r="C1024" s="5">
        <f>TITRES_STAT!D1027</f>
        <v>1.8225</v>
      </c>
      <c r="D1024" s="5">
        <f>TITRES_STAT!E1027</f>
        <v>1094</v>
      </c>
      <c r="E1024" s="2">
        <f t="shared" si="60"/>
        <v>307837</v>
      </c>
      <c r="F1024" s="5" t="str">
        <f t="shared" si="63"/>
        <v>BULLISH</v>
      </c>
      <c r="G1024" s="5" t="str">
        <f t="shared" si="62"/>
        <v>STRONG</v>
      </c>
      <c r="H1024" s="5" t="str">
        <f t="shared" si="61"/>
        <v>CONFIRMED BULLISH</v>
      </c>
    </row>
    <row r="1025" spans="1:8" ht="13.5" x14ac:dyDescent="0.25">
      <c r="A1025" s="3">
        <f>TITRES_STAT!B1028</f>
        <v>44274</v>
      </c>
      <c r="B1025" s="5">
        <f>TITRES_STAT!C1028</f>
        <v>2.69</v>
      </c>
      <c r="C1025" s="5">
        <f>TITRES_STAT!D1028</f>
        <v>1.8024</v>
      </c>
      <c r="D1025" s="5">
        <f>TITRES_STAT!E1028</f>
        <v>3310</v>
      </c>
      <c r="E1025" s="2">
        <f t="shared" si="60"/>
        <v>304527</v>
      </c>
      <c r="F1025" s="5" t="str">
        <f t="shared" si="63"/>
        <v>BULLISH</v>
      </c>
      <c r="G1025" s="5" t="str">
        <f t="shared" si="62"/>
        <v>STRONG</v>
      </c>
      <c r="H1025" s="5" t="str">
        <f t="shared" si="61"/>
        <v>CONFIRMED BULLISH</v>
      </c>
    </row>
    <row r="1026" spans="1:8" ht="13.5" x14ac:dyDescent="0.25">
      <c r="A1026" s="3">
        <f>TITRES_STAT!B1029</f>
        <v>44277</v>
      </c>
      <c r="B1026" s="5">
        <f>TITRES_STAT!C1029</f>
        <v>2.75</v>
      </c>
      <c r="C1026" s="5">
        <f>TITRES_STAT!D1029</f>
        <v>1.8426</v>
      </c>
      <c r="D1026" s="5">
        <f>TITRES_STAT!E1029</f>
        <v>7357</v>
      </c>
      <c r="E1026" s="2">
        <f t="shared" si="60"/>
        <v>311884</v>
      </c>
      <c r="F1026" s="5" t="str">
        <f t="shared" si="63"/>
        <v>BULLISH</v>
      </c>
      <c r="G1026" s="5" t="str">
        <f t="shared" si="62"/>
        <v>STRONG</v>
      </c>
      <c r="H1026" s="5" t="str">
        <f t="shared" si="61"/>
        <v>CONFIRMED BULLISH</v>
      </c>
    </row>
    <row r="1027" spans="1:8" ht="13.5" x14ac:dyDescent="0.25">
      <c r="A1027" s="3">
        <f>TITRES_STAT!B1030</f>
        <v>44278</v>
      </c>
      <c r="B1027" s="5">
        <f>TITRES_STAT!C1030</f>
        <v>2.76</v>
      </c>
      <c r="C1027" s="5">
        <f>TITRES_STAT!D1030</f>
        <v>1.8492999999999999</v>
      </c>
      <c r="D1027" s="5">
        <f>TITRES_STAT!E1030</f>
        <v>10655</v>
      </c>
      <c r="E1027" s="2">
        <f t="shared" si="60"/>
        <v>322539</v>
      </c>
      <c r="F1027" s="5" t="str">
        <f t="shared" si="63"/>
        <v>BULLISH</v>
      </c>
      <c r="G1027" s="5" t="str">
        <f t="shared" si="62"/>
        <v>STRONG</v>
      </c>
      <c r="H1027" s="5" t="str">
        <f t="shared" si="61"/>
        <v>CONFIRMED BULLISH</v>
      </c>
    </row>
    <row r="1028" spans="1:8" ht="13.5" x14ac:dyDescent="0.25">
      <c r="A1028" s="3">
        <f>TITRES_STAT!B1031</f>
        <v>44279</v>
      </c>
      <c r="B1028" s="5">
        <f>TITRES_STAT!C1031</f>
        <v>2.72</v>
      </c>
      <c r="C1028" s="5">
        <f>TITRES_STAT!D1031</f>
        <v>1.8225</v>
      </c>
      <c r="D1028" s="5">
        <f>TITRES_STAT!E1031</f>
        <v>2039</v>
      </c>
      <c r="E1028" s="2">
        <f t="shared" ref="E1028:E1091" si="64">IF(B1028&gt;B1027, E1027+D1028, IF(B1028&lt;B1027, E1027-D1028, E1027))</f>
        <v>320500</v>
      </c>
      <c r="F1028" s="5" t="str">
        <f t="shared" si="63"/>
        <v>BULLISH</v>
      </c>
      <c r="G1028" s="5" t="str">
        <f t="shared" si="62"/>
        <v>STRONG</v>
      </c>
      <c r="H1028" s="5" t="str">
        <f t="shared" si="61"/>
        <v>BULLISH DIVERGENCE</v>
      </c>
    </row>
    <row r="1029" spans="1:8" ht="13.5" x14ac:dyDescent="0.25">
      <c r="A1029" s="3">
        <f>TITRES_STAT!B1032</f>
        <v>44280</v>
      </c>
      <c r="B1029" s="5">
        <f>TITRES_STAT!C1032</f>
        <v>2.69</v>
      </c>
      <c r="C1029" s="5">
        <f>TITRES_STAT!D1032</f>
        <v>1.8024</v>
      </c>
      <c r="D1029" s="5">
        <f>TITRES_STAT!E1032</f>
        <v>940</v>
      </c>
      <c r="E1029" s="2">
        <f t="shared" si="64"/>
        <v>319560</v>
      </c>
      <c r="F1029" s="5" t="str">
        <f t="shared" si="63"/>
        <v>BULLISH</v>
      </c>
      <c r="G1029" s="5" t="str">
        <f t="shared" si="62"/>
        <v>STRONG</v>
      </c>
      <c r="H1029" s="5" t="str">
        <f t="shared" si="61"/>
        <v>BULLISH DIVERGENCE</v>
      </c>
    </row>
    <row r="1030" spans="1:8" ht="13.5" x14ac:dyDescent="0.25">
      <c r="A1030" s="3">
        <f>TITRES_STAT!B1033</f>
        <v>44281</v>
      </c>
      <c r="B1030" s="5">
        <f>TITRES_STAT!C1033</f>
        <v>2.73</v>
      </c>
      <c r="C1030" s="5">
        <f>TITRES_STAT!D1033</f>
        <v>1.8291999999999999</v>
      </c>
      <c r="D1030" s="5">
        <f>TITRES_STAT!E1033</f>
        <v>15223</v>
      </c>
      <c r="E1030" s="2">
        <f t="shared" si="64"/>
        <v>334783</v>
      </c>
      <c r="F1030" s="5" t="str">
        <f t="shared" si="63"/>
        <v>BULLISH</v>
      </c>
      <c r="G1030" s="5" t="str">
        <f t="shared" si="62"/>
        <v>STRONG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44284</v>
      </c>
      <c r="B1031" s="5">
        <f>TITRES_STAT!C1034</f>
        <v>2.69</v>
      </c>
      <c r="C1031" s="5">
        <f>TITRES_STAT!D1034</f>
        <v>1.8024</v>
      </c>
      <c r="D1031" s="5">
        <f>TITRES_STAT!E1034</f>
        <v>899</v>
      </c>
      <c r="E1031" s="2">
        <f t="shared" si="64"/>
        <v>333884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STRONG</v>
      </c>
      <c r="H1031" s="5" t="str">
        <f t="shared" si="65"/>
        <v>BULLISH DIVERGENCE</v>
      </c>
    </row>
    <row r="1032" spans="1:8" ht="13.5" x14ac:dyDescent="0.25">
      <c r="A1032" s="3">
        <f>TITRES_STAT!B1035</f>
        <v>44285</v>
      </c>
      <c r="B1032" s="5">
        <f>TITRES_STAT!C1035</f>
        <v>2.68</v>
      </c>
      <c r="C1032" s="5">
        <f>TITRES_STAT!D1035</f>
        <v>1.7957000000000001</v>
      </c>
      <c r="D1032" s="5">
        <f>TITRES_STAT!E1035</f>
        <v>2</v>
      </c>
      <c r="E1032" s="2">
        <f t="shared" si="64"/>
        <v>333882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STRONG</v>
      </c>
      <c r="H1032" s="5" t="str">
        <f t="shared" si="65"/>
        <v>BULLISH DIVERGENCE</v>
      </c>
    </row>
    <row r="1033" spans="1:8" ht="13.5" x14ac:dyDescent="0.25">
      <c r="A1033" s="3">
        <f>TITRES_STAT!B1036</f>
        <v>44286</v>
      </c>
      <c r="B1033" s="5">
        <f>TITRES_STAT!C1036</f>
        <v>2.67</v>
      </c>
      <c r="C1033" s="5">
        <f>TITRES_STAT!D1036</f>
        <v>1.7889999999999999</v>
      </c>
      <c r="D1033" s="5">
        <f>TITRES_STAT!E1036</f>
        <v>5656</v>
      </c>
      <c r="E1033" s="2">
        <f t="shared" si="64"/>
        <v>328226</v>
      </c>
      <c r="F1033" s="5" t="str">
        <f t="shared" si="67"/>
        <v>BULLISH</v>
      </c>
      <c r="G1033" s="5" t="str">
        <f t="shared" si="66"/>
        <v>STRONG</v>
      </c>
      <c r="H1033" s="5" t="str">
        <f t="shared" si="65"/>
        <v>BULLISH DIVERGENCE</v>
      </c>
    </row>
    <row r="1034" spans="1:8" ht="13.5" x14ac:dyDescent="0.25">
      <c r="A1034" s="3">
        <f>TITRES_STAT!B1037</f>
        <v>44287</v>
      </c>
      <c r="B1034" s="5">
        <f>TITRES_STAT!C1037</f>
        <v>2.7</v>
      </c>
      <c r="C1034" s="5">
        <f>TITRES_STAT!D1037</f>
        <v>1.8090999999999999</v>
      </c>
      <c r="D1034" s="5">
        <f>TITRES_STAT!E1037</f>
        <v>2</v>
      </c>
      <c r="E1034" s="2">
        <f t="shared" si="64"/>
        <v>328228</v>
      </c>
      <c r="F1034" s="5" t="str">
        <f t="shared" si="67"/>
        <v>BULLISH</v>
      </c>
      <c r="G1034" s="5" t="str">
        <f t="shared" si="66"/>
        <v>STRONG</v>
      </c>
      <c r="H1034" s="5" t="str">
        <f t="shared" si="65"/>
        <v>CONFIRMED BULLISH</v>
      </c>
    </row>
    <row r="1035" spans="1:8" ht="13.5" x14ac:dyDescent="0.25">
      <c r="A1035" s="3">
        <f>TITRES_STAT!B1038</f>
        <v>44288</v>
      </c>
      <c r="B1035" s="5">
        <f>TITRES_STAT!C1038</f>
        <v>2.7</v>
      </c>
      <c r="C1035" s="5">
        <f>TITRES_STAT!D1038</f>
        <v>1.8090999999999999</v>
      </c>
      <c r="D1035" s="5">
        <f>TITRES_STAT!E1038</f>
        <v>3133</v>
      </c>
      <c r="E1035" s="2">
        <f t="shared" si="64"/>
        <v>328228</v>
      </c>
      <c r="F1035" s="5" t="str">
        <f t="shared" si="67"/>
        <v>BEARISH</v>
      </c>
      <c r="G1035" s="5" t="str">
        <f t="shared" si="66"/>
        <v>NEUTRAL</v>
      </c>
      <c r="H1035" s="5" t="str">
        <f t="shared" si="65"/>
        <v>CONFIRMED BEARISH</v>
      </c>
    </row>
    <row r="1036" spans="1:8" ht="13.5" x14ac:dyDescent="0.25">
      <c r="A1036" s="3">
        <f>TITRES_STAT!B1039</f>
        <v>44291</v>
      </c>
      <c r="B1036" s="5">
        <f>TITRES_STAT!C1039</f>
        <v>2.7</v>
      </c>
      <c r="C1036" s="5">
        <f>TITRES_STAT!D1039</f>
        <v>1.8090999999999999</v>
      </c>
      <c r="D1036" s="5">
        <f>TITRES_STAT!E1039</f>
        <v>2855</v>
      </c>
      <c r="E1036" s="2">
        <f t="shared" si="64"/>
        <v>328228</v>
      </c>
      <c r="F1036" s="5" t="str">
        <f t="shared" si="67"/>
        <v>BEARISH</v>
      </c>
      <c r="G1036" s="5" t="str">
        <f t="shared" si="66"/>
        <v>NEUTRAL</v>
      </c>
      <c r="H1036" s="5" t="str">
        <f t="shared" si="65"/>
        <v>BEARISH DIVERGENCE</v>
      </c>
    </row>
    <row r="1037" spans="1:8" ht="13.5" x14ac:dyDescent="0.25">
      <c r="A1037" s="3">
        <f>TITRES_STAT!B1040</f>
        <v>44292</v>
      </c>
      <c r="B1037" s="5">
        <f>TITRES_STAT!C1040</f>
        <v>2.69</v>
      </c>
      <c r="C1037" s="5">
        <f>TITRES_STAT!D1040</f>
        <v>1.8024</v>
      </c>
      <c r="D1037" s="5">
        <f>TITRES_STAT!E1040</f>
        <v>4438</v>
      </c>
      <c r="E1037" s="2">
        <f t="shared" si="64"/>
        <v>323790</v>
      </c>
      <c r="F1037" s="5" t="str">
        <f t="shared" si="67"/>
        <v>BEARISH</v>
      </c>
      <c r="G1037" s="5" t="str">
        <f t="shared" si="66"/>
        <v>WEAK</v>
      </c>
      <c r="H1037" s="5" t="str">
        <f t="shared" si="65"/>
        <v>BEARISH DIVERGENCE</v>
      </c>
    </row>
    <row r="1038" spans="1:8" ht="13.5" x14ac:dyDescent="0.25">
      <c r="A1038" s="3">
        <f>TITRES_STAT!B1041</f>
        <v>44293</v>
      </c>
      <c r="B1038" s="5">
        <f>TITRES_STAT!C1041</f>
        <v>2.68</v>
      </c>
      <c r="C1038" s="5">
        <f>TITRES_STAT!D1041</f>
        <v>1.7957000000000001</v>
      </c>
      <c r="D1038" s="5">
        <f>TITRES_STAT!E1041</f>
        <v>270</v>
      </c>
      <c r="E1038" s="2">
        <f t="shared" si="64"/>
        <v>323520</v>
      </c>
      <c r="F1038" s="5" t="str">
        <f t="shared" si="67"/>
        <v>BEARISH</v>
      </c>
      <c r="G1038" s="5" t="str">
        <f t="shared" si="66"/>
        <v>NEUTRAL</v>
      </c>
      <c r="H1038" s="5" t="str">
        <f t="shared" si="65"/>
        <v>BEARISH DIVERGENCE</v>
      </c>
    </row>
    <row r="1039" spans="1:8" ht="13.5" x14ac:dyDescent="0.25">
      <c r="A1039" s="3">
        <f>TITRES_STAT!B1042</f>
        <v>44294</v>
      </c>
      <c r="B1039" s="5">
        <f>TITRES_STAT!C1042</f>
        <v>2.61</v>
      </c>
      <c r="C1039" s="5">
        <f>TITRES_STAT!D1042</f>
        <v>1.7487999999999999</v>
      </c>
      <c r="D1039" s="5">
        <f>TITRES_STAT!E1042</f>
        <v>15098</v>
      </c>
      <c r="E1039" s="2">
        <f t="shared" si="64"/>
        <v>308422</v>
      </c>
      <c r="F1039" s="5" t="str">
        <f t="shared" si="67"/>
        <v>BEARISH</v>
      </c>
      <c r="G1039" s="5" t="str">
        <f t="shared" si="66"/>
        <v>WEAK</v>
      </c>
      <c r="H1039" s="5" t="str">
        <f t="shared" si="65"/>
        <v>CONFIRMED BEARISH</v>
      </c>
    </row>
    <row r="1040" spans="1:8" ht="13.5" x14ac:dyDescent="0.25">
      <c r="A1040" s="3">
        <f>TITRES_STAT!B1043</f>
        <v>44298</v>
      </c>
      <c r="B1040" s="5">
        <f>TITRES_STAT!C1043</f>
        <v>2.68</v>
      </c>
      <c r="C1040" s="5">
        <f>TITRES_STAT!D1043</f>
        <v>1.7957000000000001</v>
      </c>
      <c r="D1040" s="5">
        <f>TITRES_STAT!E1043</f>
        <v>1</v>
      </c>
      <c r="E1040" s="2">
        <f t="shared" si="64"/>
        <v>308423</v>
      </c>
      <c r="F1040" s="5" t="str">
        <f t="shared" si="67"/>
        <v>BEARISH</v>
      </c>
      <c r="G1040" s="5" t="str">
        <f t="shared" si="66"/>
        <v>WEAK</v>
      </c>
      <c r="H1040" s="5" t="str">
        <f t="shared" si="65"/>
        <v>CONFIRMED BEARISH</v>
      </c>
    </row>
    <row r="1041" spans="1:8" ht="13.5" x14ac:dyDescent="0.25">
      <c r="A1041" s="3">
        <f>TITRES_STAT!B1044</f>
        <v>44299</v>
      </c>
      <c r="B1041" s="5">
        <f>TITRES_STAT!C1044</f>
        <v>2.72</v>
      </c>
      <c r="C1041" s="5">
        <f>TITRES_STAT!D1044</f>
        <v>1.8225</v>
      </c>
      <c r="D1041" s="5">
        <f>TITRES_STAT!E1044</f>
        <v>8875</v>
      </c>
      <c r="E1041" s="2">
        <f t="shared" si="64"/>
        <v>317298</v>
      </c>
      <c r="F1041" s="5" t="str">
        <f t="shared" si="67"/>
        <v>BEARISH</v>
      </c>
      <c r="G1041" s="5" t="str">
        <f t="shared" si="66"/>
        <v>WEAK</v>
      </c>
      <c r="H1041" s="5" t="str">
        <f t="shared" si="65"/>
        <v>BEARISH DIVERGENCE</v>
      </c>
    </row>
    <row r="1042" spans="1:8" ht="13.5" x14ac:dyDescent="0.25">
      <c r="A1042" s="3">
        <f>TITRES_STAT!B1045</f>
        <v>44300</v>
      </c>
      <c r="B1042" s="5">
        <f>TITRES_STAT!C1045</f>
        <v>2.72</v>
      </c>
      <c r="C1042" s="5">
        <f>TITRES_STAT!D1045</f>
        <v>1.8225</v>
      </c>
      <c r="D1042" s="5">
        <f>TITRES_STAT!E1045</f>
        <v>7192</v>
      </c>
      <c r="E1042" s="2">
        <f t="shared" si="64"/>
        <v>317298</v>
      </c>
      <c r="F1042" s="5" t="str">
        <f t="shared" si="67"/>
        <v>BEARISH</v>
      </c>
      <c r="G1042" s="5" t="str">
        <f t="shared" si="66"/>
        <v>WEAK</v>
      </c>
      <c r="H1042" s="5" t="str">
        <f t="shared" si="65"/>
        <v>BEARISH DIVERGENCE</v>
      </c>
    </row>
    <row r="1043" spans="1:8" ht="13.5" x14ac:dyDescent="0.25">
      <c r="A1043" s="3">
        <f>TITRES_STAT!B1046</f>
        <v>44301</v>
      </c>
      <c r="B1043" s="5">
        <f>TITRES_STAT!C1046</f>
        <v>2.69</v>
      </c>
      <c r="C1043" s="5">
        <f>TITRES_STAT!D1046</f>
        <v>1.8024</v>
      </c>
      <c r="D1043" s="5">
        <f>TITRES_STAT!E1046</f>
        <v>2285</v>
      </c>
      <c r="E1043" s="2">
        <f t="shared" si="64"/>
        <v>315013</v>
      </c>
      <c r="F1043" s="5" t="str">
        <f t="shared" si="67"/>
        <v>BEARISH</v>
      </c>
      <c r="G1043" s="5" t="str">
        <f t="shared" si="66"/>
        <v>WEAK</v>
      </c>
      <c r="H1043" s="5" t="str">
        <f t="shared" si="65"/>
        <v>BEARISH DIVERGENCE</v>
      </c>
    </row>
    <row r="1044" spans="1:8" ht="13.5" x14ac:dyDescent="0.25">
      <c r="A1044" s="3">
        <f>TITRES_STAT!B1047</f>
        <v>44302</v>
      </c>
      <c r="B1044" s="5">
        <f>TITRES_STAT!C1047</f>
        <v>2.64</v>
      </c>
      <c r="C1044" s="5">
        <f>TITRES_STAT!D1047</f>
        <v>1.7688999999999999</v>
      </c>
      <c r="D1044" s="5">
        <f>TITRES_STAT!E1047</f>
        <v>1978</v>
      </c>
      <c r="E1044" s="2">
        <f t="shared" si="64"/>
        <v>313035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CONFIRMED BULLISH</v>
      </c>
    </row>
    <row r="1045" spans="1:8" ht="13.5" x14ac:dyDescent="0.25">
      <c r="A1045" s="3">
        <f>TITRES_STAT!B1048</f>
        <v>44305</v>
      </c>
      <c r="B1045" s="5">
        <f>TITRES_STAT!C1048</f>
        <v>2.7</v>
      </c>
      <c r="C1045" s="5">
        <f>TITRES_STAT!D1048</f>
        <v>1.8090999999999999</v>
      </c>
      <c r="D1045" s="5">
        <f>TITRES_STAT!E1048</f>
        <v>869</v>
      </c>
      <c r="E1045" s="2">
        <f t="shared" si="64"/>
        <v>313904</v>
      </c>
      <c r="F1045" s="5" t="str">
        <f t="shared" si="67"/>
        <v>BULLISH</v>
      </c>
      <c r="G1045" s="5" t="str">
        <f t="shared" si="66"/>
        <v>NEUTRAL</v>
      </c>
      <c r="H1045" s="5" t="str">
        <f t="shared" si="65"/>
        <v>CONFIRMED BULLISH</v>
      </c>
    </row>
    <row r="1046" spans="1:8" ht="13.5" x14ac:dyDescent="0.25">
      <c r="A1046" s="3">
        <f>TITRES_STAT!B1049</f>
        <v>44306</v>
      </c>
      <c r="B1046" s="5">
        <f>TITRES_STAT!C1049</f>
        <v>2.62</v>
      </c>
      <c r="C1046" s="5">
        <f>TITRES_STAT!D1049</f>
        <v>1.7555000000000001</v>
      </c>
      <c r="D1046" s="5">
        <f>TITRES_STAT!E1049</f>
        <v>343</v>
      </c>
      <c r="E1046" s="2">
        <f t="shared" si="64"/>
        <v>313561</v>
      </c>
      <c r="F1046" s="5" t="str">
        <f t="shared" si="67"/>
        <v>BEARISH</v>
      </c>
      <c r="G1046" s="5" t="str">
        <f t="shared" si="66"/>
        <v>NEUTRAL</v>
      </c>
      <c r="H1046" s="5" t="str">
        <f t="shared" si="65"/>
        <v>CONFIRMED BEARISH</v>
      </c>
    </row>
    <row r="1047" spans="1:8" ht="13.5" x14ac:dyDescent="0.25">
      <c r="A1047" s="3">
        <f>TITRES_STAT!B1050</f>
        <v>44307</v>
      </c>
      <c r="B1047" s="5">
        <f>TITRES_STAT!C1050</f>
        <v>2.69</v>
      </c>
      <c r="C1047" s="5">
        <f>TITRES_STAT!D1050</f>
        <v>1.8024</v>
      </c>
      <c r="D1047" s="5">
        <f>TITRES_STAT!E1050</f>
        <v>3088</v>
      </c>
      <c r="E1047" s="2">
        <f t="shared" si="64"/>
        <v>316649</v>
      </c>
      <c r="F1047" s="5" t="str">
        <f t="shared" si="67"/>
        <v>BEARISH</v>
      </c>
      <c r="G1047" s="5" t="str">
        <f t="shared" si="66"/>
        <v>NEUTRAL</v>
      </c>
      <c r="H1047" s="5" t="str">
        <f t="shared" si="65"/>
        <v>CONFIRMED BEARISH</v>
      </c>
    </row>
    <row r="1048" spans="1:8" ht="13.5" x14ac:dyDescent="0.25">
      <c r="A1048" s="3">
        <f>TITRES_STAT!B1051</f>
        <v>44308</v>
      </c>
      <c r="B1048" s="5">
        <f>TITRES_STAT!C1051</f>
        <v>2.66</v>
      </c>
      <c r="C1048" s="5">
        <f>TITRES_STAT!D1051</f>
        <v>1.7823</v>
      </c>
      <c r="D1048" s="5">
        <f>TITRES_STAT!E1051</f>
        <v>1763</v>
      </c>
      <c r="E1048" s="2">
        <f t="shared" si="64"/>
        <v>314886</v>
      </c>
      <c r="F1048" s="5" t="str">
        <f t="shared" si="67"/>
        <v>BEARISH</v>
      </c>
      <c r="G1048" s="5" t="str">
        <f t="shared" si="66"/>
        <v>NEUTRAL</v>
      </c>
      <c r="H1048" s="5" t="str">
        <f t="shared" si="65"/>
        <v>CONFIRMED BEARISH</v>
      </c>
    </row>
    <row r="1049" spans="1:8" ht="13.5" x14ac:dyDescent="0.25">
      <c r="A1049" s="3">
        <f>TITRES_STAT!B1052</f>
        <v>44309</v>
      </c>
      <c r="B1049" s="5">
        <f>TITRES_STAT!C1052</f>
        <v>2.62</v>
      </c>
      <c r="C1049" s="5">
        <f>TITRES_STAT!D1052</f>
        <v>1.7555000000000001</v>
      </c>
      <c r="D1049" s="5">
        <f>TITRES_STAT!E1052</f>
        <v>25441</v>
      </c>
      <c r="E1049" s="2">
        <f t="shared" si="64"/>
        <v>289445</v>
      </c>
      <c r="F1049" s="5" t="str">
        <f t="shared" si="67"/>
        <v>BEARISH</v>
      </c>
      <c r="G1049" s="5" t="str">
        <f t="shared" si="66"/>
        <v>WEAK</v>
      </c>
      <c r="H1049" s="5" t="str">
        <f t="shared" si="65"/>
        <v>CONFIRMED BEARISH</v>
      </c>
    </row>
    <row r="1050" spans="1:8" ht="13.5" x14ac:dyDescent="0.25">
      <c r="A1050" s="3">
        <f>TITRES_STAT!B1053</f>
        <v>44312</v>
      </c>
      <c r="B1050" s="5">
        <f>TITRES_STAT!C1053</f>
        <v>2.62</v>
      </c>
      <c r="C1050" s="5">
        <f>TITRES_STAT!D1053</f>
        <v>1.7555000000000001</v>
      </c>
      <c r="D1050" s="5">
        <f>TITRES_STAT!E1053</f>
        <v>0</v>
      </c>
      <c r="E1050" s="2">
        <f t="shared" si="64"/>
        <v>289445</v>
      </c>
      <c r="F1050" s="5" t="str">
        <f t="shared" si="67"/>
        <v>BEARISH</v>
      </c>
      <c r="G1050" s="5" t="str">
        <f t="shared" si="66"/>
        <v>WEAK</v>
      </c>
      <c r="H1050" s="5" t="str">
        <f t="shared" si="65"/>
        <v>CONFIRMED BEARISH</v>
      </c>
    </row>
    <row r="1051" spans="1:8" ht="13.5" x14ac:dyDescent="0.25">
      <c r="A1051" s="3">
        <f>TITRES_STAT!B1054</f>
        <v>44313</v>
      </c>
      <c r="B1051" s="5">
        <f>TITRES_STAT!C1054</f>
        <v>2.67</v>
      </c>
      <c r="C1051" s="5">
        <f>TITRES_STAT!D1054</f>
        <v>1.7889999999999999</v>
      </c>
      <c r="D1051" s="5">
        <f>TITRES_STAT!E1054</f>
        <v>5668</v>
      </c>
      <c r="E1051" s="2">
        <f t="shared" si="64"/>
        <v>295113</v>
      </c>
      <c r="F1051" s="5" t="str">
        <f t="shared" si="67"/>
        <v>BEARISH</v>
      </c>
      <c r="G1051" s="5" t="str">
        <f t="shared" si="66"/>
        <v>WEAK</v>
      </c>
      <c r="H1051" s="5" t="str">
        <f t="shared" si="65"/>
        <v>BEARISH DIVERGENCE</v>
      </c>
    </row>
    <row r="1052" spans="1:8" ht="13.5" x14ac:dyDescent="0.25">
      <c r="A1052" s="3">
        <f>TITRES_STAT!B1055</f>
        <v>44314</v>
      </c>
      <c r="B1052" s="5">
        <f>TITRES_STAT!C1055</f>
        <v>2.65</v>
      </c>
      <c r="C1052" s="5">
        <f>TITRES_STAT!D1055</f>
        <v>1.7756000000000001</v>
      </c>
      <c r="D1052" s="5">
        <f>TITRES_STAT!E1055</f>
        <v>49</v>
      </c>
      <c r="E1052" s="2">
        <f t="shared" si="64"/>
        <v>295064</v>
      </c>
      <c r="F1052" s="5" t="str">
        <f t="shared" si="67"/>
        <v>BEARISH</v>
      </c>
      <c r="G1052" s="5" t="str">
        <f t="shared" si="66"/>
        <v>WEAK</v>
      </c>
      <c r="H1052" s="5" t="str">
        <f t="shared" si="65"/>
        <v>CONFIRMED BEARISH</v>
      </c>
    </row>
    <row r="1053" spans="1:8" ht="13.5" x14ac:dyDescent="0.25">
      <c r="A1053" s="3">
        <f>TITRES_STAT!B1056</f>
        <v>44315</v>
      </c>
      <c r="B1053" s="5">
        <f>TITRES_STAT!C1056</f>
        <v>2.6</v>
      </c>
      <c r="C1053" s="5">
        <f>TITRES_STAT!D1056</f>
        <v>1.7421</v>
      </c>
      <c r="D1053" s="5">
        <f>TITRES_STAT!E1056</f>
        <v>2608</v>
      </c>
      <c r="E1053" s="2">
        <f t="shared" si="64"/>
        <v>292456</v>
      </c>
      <c r="F1053" s="5" t="str">
        <f t="shared" si="67"/>
        <v>BEARISH</v>
      </c>
      <c r="G1053" s="5" t="str">
        <f t="shared" si="66"/>
        <v>WEAK</v>
      </c>
      <c r="H1053" s="5" t="str">
        <f t="shared" si="65"/>
        <v>CONFIRMED BEARISH</v>
      </c>
    </row>
    <row r="1054" spans="1:8" ht="13.5" x14ac:dyDescent="0.25">
      <c r="A1054" s="3">
        <f>TITRES_STAT!B1057</f>
        <v>44316</v>
      </c>
      <c r="B1054" s="5">
        <f>TITRES_STAT!C1057</f>
        <v>2.6</v>
      </c>
      <c r="C1054" s="5">
        <f>TITRES_STAT!D1057</f>
        <v>1.7421</v>
      </c>
      <c r="D1054" s="5">
        <f>TITRES_STAT!E1057</f>
        <v>12642</v>
      </c>
      <c r="E1054" s="2">
        <f t="shared" si="64"/>
        <v>292456</v>
      </c>
      <c r="F1054" s="5" t="str">
        <f t="shared" si="67"/>
        <v>BULLISH</v>
      </c>
      <c r="G1054" s="5" t="str">
        <f t="shared" si="66"/>
        <v>NEUTRAL</v>
      </c>
      <c r="H1054" s="5" t="str">
        <f t="shared" si="65"/>
        <v>BULLISH DIVERGENCE</v>
      </c>
    </row>
    <row r="1055" spans="1:8" ht="13.5" x14ac:dyDescent="0.25">
      <c r="A1055" s="3">
        <f>TITRES_STAT!B1058</f>
        <v>44319</v>
      </c>
      <c r="B1055" s="5">
        <f>TITRES_STAT!C1058</f>
        <v>2.64</v>
      </c>
      <c r="C1055" s="5">
        <f>TITRES_STAT!D1058</f>
        <v>1.7688999999999999</v>
      </c>
      <c r="D1055" s="5">
        <f>TITRES_STAT!E1058</f>
        <v>4355</v>
      </c>
      <c r="E1055" s="2">
        <f t="shared" si="64"/>
        <v>296811</v>
      </c>
      <c r="F1055" s="5" t="str">
        <f t="shared" si="67"/>
        <v>BULLISH</v>
      </c>
      <c r="G1055" s="5" t="str">
        <f t="shared" si="66"/>
        <v>STRONG</v>
      </c>
      <c r="H1055" s="5" t="str">
        <f t="shared" si="65"/>
        <v>CONFIRMED BULLISH</v>
      </c>
    </row>
    <row r="1056" spans="1:8" ht="13.5" x14ac:dyDescent="0.25">
      <c r="A1056" s="3">
        <f>TITRES_STAT!B1059</f>
        <v>44320</v>
      </c>
      <c r="B1056" s="5">
        <f>TITRES_STAT!C1059</f>
        <v>2.62</v>
      </c>
      <c r="C1056" s="5">
        <f>TITRES_STAT!D1059</f>
        <v>1.7555000000000001</v>
      </c>
      <c r="D1056" s="5">
        <f>TITRES_STAT!E1059</f>
        <v>4805</v>
      </c>
      <c r="E1056" s="2">
        <f t="shared" si="64"/>
        <v>292006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CONFIRMED BEARISH</v>
      </c>
    </row>
    <row r="1057" spans="1:8" ht="13.5" x14ac:dyDescent="0.25">
      <c r="A1057" s="3">
        <f>TITRES_STAT!B1060</f>
        <v>44321</v>
      </c>
      <c r="B1057" s="5">
        <f>TITRES_STAT!C1060</f>
        <v>2.58</v>
      </c>
      <c r="C1057" s="5">
        <f>TITRES_STAT!D1060</f>
        <v>1.7286999999999999</v>
      </c>
      <c r="D1057" s="5">
        <f>TITRES_STAT!E1060</f>
        <v>3266</v>
      </c>
      <c r="E1057" s="2">
        <f t="shared" si="64"/>
        <v>288740</v>
      </c>
      <c r="F1057" s="5" t="str">
        <f t="shared" si="67"/>
        <v>BEARISH</v>
      </c>
      <c r="G1057" s="5" t="str">
        <f t="shared" si="66"/>
        <v>WEAK</v>
      </c>
      <c r="H1057" s="5" t="str">
        <f t="shared" si="65"/>
        <v>CONFIRMED BEARISH</v>
      </c>
    </row>
    <row r="1058" spans="1:8" ht="13.5" x14ac:dyDescent="0.25">
      <c r="A1058" s="3">
        <f>TITRES_STAT!B1061</f>
        <v>44322</v>
      </c>
      <c r="B1058" s="5">
        <f>TITRES_STAT!C1061</f>
        <v>2.62</v>
      </c>
      <c r="C1058" s="5">
        <f>TITRES_STAT!D1061</f>
        <v>1.7555000000000001</v>
      </c>
      <c r="D1058" s="5">
        <f>TITRES_STAT!E1061</f>
        <v>5</v>
      </c>
      <c r="E1058" s="2">
        <f t="shared" si="64"/>
        <v>288745</v>
      </c>
      <c r="F1058" s="5" t="str">
        <f t="shared" si="67"/>
        <v>BEARISH</v>
      </c>
      <c r="G1058" s="5" t="str">
        <f t="shared" si="66"/>
        <v>NEUTRAL</v>
      </c>
      <c r="H1058" s="5" t="str">
        <f t="shared" si="65"/>
        <v>BEARISH DIVERGENCE</v>
      </c>
    </row>
    <row r="1059" spans="1:8" ht="13.5" x14ac:dyDescent="0.25">
      <c r="A1059" s="3">
        <f>TITRES_STAT!B1062</f>
        <v>44323</v>
      </c>
      <c r="B1059" s="5">
        <f>TITRES_STAT!C1062</f>
        <v>2.62</v>
      </c>
      <c r="C1059" s="5">
        <f>TITRES_STAT!D1062</f>
        <v>1.7555000000000001</v>
      </c>
      <c r="D1059" s="5">
        <f>TITRES_STAT!E1062</f>
        <v>7509</v>
      </c>
      <c r="E1059" s="2">
        <f t="shared" si="64"/>
        <v>288745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BEARISH DIVERGENCE</v>
      </c>
    </row>
    <row r="1060" spans="1:8" ht="13.5" x14ac:dyDescent="0.25">
      <c r="A1060" s="3">
        <f>TITRES_STAT!B1063</f>
        <v>44326</v>
      </c>
      <c r="B1060" s="5">
        <f>TITRES_STAT!C1063</f>
        <v>2.63</v>
      </c>
      <c r="C1060" s="5">
        <f>TITRES_STAT!D1063</f>
        <v>1.7622</v>
      </c>
      <c r="D1060" s="5">
        <f>TITRES_STAT!E1063</f>
        <v>814</v>
      </c>
      <c r="E1060" s="2">
        <f t="shared" si="64"/>
        <v>289559</v>
      </c>
      <c r="F1060" s="5" t="str">
        <f t="shared" si="67"/>
        <v>BEARISH</v>
      </c>
      <c r="G1060" s="5" t="str">
        <f t="shared" si="66"/>
        <v>WEAK</v>
      </c>
      <c r="H1060" s="5" t="str">
        <f t="shared" si="65"/>
        <v>CONFIRMED BEARISH</v>
      </c>
    </row>
    <row r="1061" spans="1:8" ht="13.5" x14ac:dyDescent="0.25">
      <c r="A1061" s="3">
        <f>TITRES_STAT!B1064</f>
        <v>44327</v>
      </c>
      <c r="B1061" s="5">
        <f>TITRES_STAT!C1064</f>
        <v>2.64</v>
      </c>
      <c r="C1061" s="5">
        <f>TITRES_STAT!D1064</f>
        <v>1.7688999999999999</v>
      </c>
      <c r="D1061" s="5">
        <f>TITRES_STAT!E1064</f>
        <v>241</v>
      </c>
      <c r="E1061" s="2">
        <f t="shared" si="64"/>
        <v>289800</v>
      </c>
      <c r="F1061" s="5" t="str">
        <f t="shared" si="67"/>
        <v>BEARISH</v>
      </c>
      <c r="G1061" s="5" t="str">
        <f t="shared" si="66"/>
        <v>NEUTRAL</v>
      </c>
      <c r="H1061" s="5" t="str">
        <f t="shared" si="65"/>
        <v>BEARISH DIVERGENCE</v>
      </c>
    </row>
    <row r="1062" spans="1:8" ht="13.5" x14ac:dyDescent="0.25">
      <c r="A1062" s="3">
        <f>TITRES_STAT!B1065</f>
        <v>44333</v>
      </c>
      <c r="B1062" s="5">
        <f>TITRES_STAT!C1065</f>
        <v>2.66</v>
      </c>
      <c r="C1062" s="5">
        <f>TITRES_STAT!D1065</f>
        <v>1.7823</v>
      </c>
      <c r="D1062" s="5">
        <f>TITRES_STAT!E1065</f>
        <v>13761</v>
      </c>
      <c r="E1062" s="2">
        <f t="shared" si="64"/>
        <v>303561</v>
      </c>
      <c r="F1062" s="5" t="str">
        <f t="shared" si="67"/>
        <v>BULLISH</v>
      </c>
      <c r="G1062" s="5" t="str">
        <f t="shared" si="66"/>
        <v>STRONG</v>
      </c>
      <c r="H1062" s="5" t="str">
        <f t="shared" si="65"/>
        <v>CONFIRMED BULLISH</v>
      </c>
    </row>
    <row r="1063" spans="1:8" ht="13.5" x14ac:dyDescent="0.25">
      <c r="A1063" s="3">
        <f>TITRES_STAT!B1066</f>
        <v>44334</v>
      </c>
      <c r="B1063" s="5">
        <f>TITRES_STAT!C1066</f>
        <v>2.67</v>
      </c>
      <c r="C1063" s="5">
        <f>TITRES_STAT!D1066</f>
        <v>1.7889999999999999</v>
      </c>
      <c r="D1063" s="5">
        <f>TITRES_STAT!E1066</f>
        <v>2101</v>
      </c>
      <c r="E1063" s="2">
        <f t="shared" si="64"/>
        <v>305662</v>
      </c>
      <c r="F1063" s="5" t="str">
        <f t="shared" si="67"/>
        <v>BULLISH</v>
      </c>
      <c r="G1063" s="5" t="str">
        <f t="shared" si="66"/>
        <v>STRONG</v>
      </c>
      <c r="H1063" s="5" t="str">
        <f t="shared" si="65"/>
        <v>CONFIRMED BULLISH</v>
      </c>
    </row>
    <row r="1064" spans="1:8" ht="13.5" x14ac:dyDescent="0.25">
      <c r="A1064" s="3">
        <f>TITRES_STAT!B1067</f>
        <v>44335</v>
      </c>
      <c r="B1064" s="5">
        <f>TITRES_STAT!C1067</f>
        <v>2.68</v>
      </c>
      <c r="C1064" s="5">
        <f>TITRES_STAT!D1067</f>
        <v>1.7957000000000001</v>
      </c>
      <c r="D1064" s="5">
        <f>TITRES_STAT!E1067</f>
        <v>1042</v>
      </c>
      <c r="E1064" s="2">
        <f t="shared" si="64"/>
        <v>306704</v>
      </c>
      <c r="F1064" s="5" t="str">
        <f t="shared" si="67"/>
        <v>BULLISH</v>
      </c>
      <c r="G1064" s="5" t="str">
        <f t="shared" si="66"/>
        <v>STRONG</v>
      </c>
      <c r="H1064" s="5" t="str">
        <f t="shared" si="65"/>
        <v>CONFIRMED BULLISH</v>
      </c>
    </row>
    <row r="1065" spans="1:8" ht="13.5" x14ac:dyDescent="0.25">
      <c r="A1065" s="3">
        <f>TITRES_STAT!B1068</f>
        <v>44336</v>
      </c>
      <c r="B1065" s="5">
        <f>TITRES_STAT!C1068</f>
        <v>2.7</v>
      </c>
      <c r="C1065" s="5">
        <f>TITRES_STAT!D1068</f>
        <v>1.8090999999999999</v>
      </c>
      <c r="D1065" s="5">
        <f>TITRES_STAT!E1068</f>
        <v>3091</v>
      </c>
      <c r="E1065" s="2">
        <f t="shared" si="64"/>
        <v>309795</v>
      </c>
      <c r="F1065" s="5" t="str">
        <f t="shared" si="67"/>
        <v>BULLISH</v>
      </c>
      <c r="G1065" s="5" t="str">
        <f t="shared" si="66"/>
        <v>STRONG</v>
      </c>
      <c r="H1065" s="5" t="str">
        <f t="shared" si="65"/>
        <v>CONFIRMED BULLISH</v>
      </c>
    </row>
    <row r="1066" spans="1:8" ht="13.5" x14ac:dyDescent="0.25">
      <c r="A1066" s="3">
        <f>TITRES_STAT!B1069</f>
        <v>44337</v>
      </c>
      <c r="B1066" s="5">
        <f>TITRES_STAT!C1069</f>
        <v>2.7</v>
      </c>
      <c r="C1066" s="5">
        <f>TITRES_STAT!D1069</f>
        <v>1.8090999999999999</v>
      </c>
      <c r="D1066" s="5">
        <f>TITRES_STAT!E1069</f>
        <v>11227</v>
      </c>
      <c r="E1066" s="2">
        <f t="shared" si="64"/>
        <v>309795</v>
      </c>
      <c r="F1066" s="5" t="str">
        <f t="shared" si="67"/>
        <v>BULLISH</v>
      </c>
      <c r="G1066" s="5" t="str">
        <f t="shared" si="66"/>
        <v>STRONG</v>
      </c>
      <c r="H1066" s="5" t="str">
        <f t="shared" si="65"/>
        <v>CONFIRMED BULLISH</v>
      </c>
    </row>
    <row r="1067" spans="1:8" ht="13.5" x14ac:dyDescent="0.25">
      <c r="A1067" s="3">
        <f>TITRES_STAT!B1070</f>
        <v>44340</v>
      </c>
      <c r="B1067" s="5">
        <f>TITRES_STAT!C1070</f>
        <v>2.72</v>
      </c>
      <c r="C1067" s="5">
        <f>TITRES_STAT!D1070</f>
        <v>1.8225</v>
      </c>
      <c r="D1067" s="5">
        <f>TITRES_STAT!E1070</f>
        <v>1259</v>
      </c>
      <c r="E1067" s="2">
        <f t="shared" si="64"/>
        <v>311054</v>
      </c>
      <c r="F1067" s="5" t="str">
        <f t="shared" si="67"/>
        <v>BULLISH</v>
      </c>
      <c r="G1067" s="5" t="str">
        <f t="shared" si="66"/>
        <v>STRONG</v>
      </c>
      <c r="H1067" s="5" t="str">
        <f t="shared" si="65"/>
        <v>CONFIRMED BULLISH</v>
      </c>
    </row>
    <row r="1068" spans="1:8" ht="13.5" x14ac:dyDescent="0.25">
      <c r="A1068" s="3">
        <f>TITRES_STAT!B1071</f>
        <v>44341</v>
      </c>
      <c r="B1068" s="5">
        <f>TITRES_STAT!C1071</f>
        <v>2.75</v>
      </c>
      <c r="C1068" s="5">
        <f>TITRES_STAT!D1071</f>
        <v>1.8426</v>
      </c>
      <c r="D1068" s="5">
        <f>TITRES_STAT!E1071</f>
        <v>9589</v>
      </c>
      <c r="E1068" s="2">
        <f t="shared" si="64"/>
        <v>320643</v>
      </c>
      <c r="F1068" s="5" t="str">
        <f t="shared" si="67"/>
        <v>BULLISH</v>
      </c>
      <c r="G1068" s="5" t="str">
        <f t="shared" si="66"/>
        <v>STRONG</v>
      </c>
      <c r="H1068" s="5" t="str">
        <f t="shared" si="65"/>
        <v>CONFIRMED BULLISH</v>
      </c>
    </row>
    <row r="1069" spans="1:8" ht="13.5" x14ac:dyDescent="0.25">
      <c r="A1069" s="3">
        <f>TITRES_STAT!B1072</f>
        <v>44342</v>
      </c>
      <c r="B1069" s="5">
        <f>TITRES_STAT!C1072</f>
        <v>2.75</v>
      </c>
      <c r="C1069" s="5">
        <f>TITRES_STAT!D1072</f>
        <v>1.8426</v>
      </c>
      <c r="D1069" s="5">
        <f>TITRES_STAT!E1072</f>
        <v>2895</v>
      </c>
      <c r="E1069" s="2">
        <f t="shared" si="64"/>
        <v>320643</v>
      </c>
      <c r="F1069" s="5" t="str">
        <f t="shared" si="67"/>
        <v>BULLISH</v>
      </c>
      <c r="G1069" s="5" t="str">
        <f t="shared" si="66"/>
        <v>STRONG</v>
      </c>
      <c r="H1069" s="5" t="str">
        <f t="shared" si="65"/>
        <v>CONFIRMED BULLISH</v>
      </c>
    </row>
    <row r="1070" spans="1:8" ht="13.5" x14ac:dyDescent="0.25">
      <c r="A1070" s="3">
        <f>TITRES_STAT!B1073</f>
        <v>44343</v>
      </c>
      <c r="B1070" s="5">
        <f>TITRES_STAT!C1073</f>
        <v>2.77</v>
      </c>
      <c r="C1070" s="5">
        <f>TITRES_STAT!D1073</f>
        <v>1.8560000000000001</v>
      </c>
      <c r="D1070" s="5">
        <f>TITRES_STAT!E1073</f>
        <v>4</v>
      </c>
      <c r="E1070" s="2">
        <f t="shared" si="64"/>
        <v>320647</v>
      </c>
      <c r="F1070" s="5" t="str">
        <f t="shared" si="67"/>
        <v>BULLISH</v>
      </c>
      <c r="G1070" s="5" t="str">
        <f t="shared" si="66"/>
        <v>STRONG</v>
      </c>
      <c r="H1070" s="5" t="str">
        <f t="shared" si="65"/>
        <v>CONFIRMED BULLISH</v>
      </c>
    </row>
    <row r="1071" spans="1:8" ht="13.5" x14ac:dyDescent="0.25">
      <c r="A1071" s="3">
        <f>TITRES_STAT!B1074</f>
        <v>44344</v>
      </c>
      <c r="B1071" s="5">
        <f>TITRES_STAT!C1074</f>
        <v>2.77</v>
      </c>
      <c r="C1071" s="5">
        <f>TITRES_STAT!D1074</f>
        <v>1.8560000000000001</v>
      </c>
      <c r="D1071" s="5">
        <f>TITRES_STAT!E1074</f>
        <v>404</v>
      </c>
      <c r="E1071" s="2">
        <f t="shared" si="64"/>
        <v>320647</v>
      </c>
      <c r="F1071" s="5" t="str">
        <f t="shared" si="67"/>
        <v>BULLISH</v>
      </c>
      <c r="G1071" s="5" t="str">
        <f t="shared" si="66"/>
        <v>STRONG</v>
      </c>
      <c r="H1071" s="5" t="str">
        <f t="shared" si="65"/>
        <v>CONFIRMED BULLISH</v>
      </c>
    </row>
    <row r="1072" spans="1:8" ht="13.5" x14ac:dyDescent="0.25">
      <c r="A1072" s="3">
        <f>TITRES_STAT!B1075</f>
        <v>44347</v>
      </c>
      <c r="B1072" s="5">
        <f>TITRES_STAT!C1075</f>
        <v>2.8</v>
      </c>
      <c r="C1072" s="5">
        <f>TITRES_STAT!D1075</f>
        <v>1.8761000000000001</v>
      </c>
      <c r="D1072" s="5">
        <f>TITRES_STAT!E1075</f>
        <v>740</v>
      </c>
      <c r="E1072" s="2">
        <f t="shared" si="64"/>
        <v>321387</v>
      </c>
      <c r="F1072" s="5" t="str">
        <f t="shared" si="67"/>
        <v>BULLISH</v>
      </c>
      <c r="G1072" s="5" t="str">
        <f t="shared" si="66"/>
        <v>STRONG</v>
      </c>
      <c r="H1072" s="5" t="str">
        <f t="shared" si="65"/>
        <v>CONFIRMED BULLISH</v>
      </c>
    </row>
    <row r="1073" spans="1:8" ht="13.5" x14ac:dyDescent="0.25">
      <c r="A1073" s="3">
        <f>TITRES_STAT!B1076</f>
        <v>44348</v>
      </c>
      <c r="B1073" s="5">
        <f>TITRES_STAT!C1076</f>
        <v>2.8</v>
      </c>
      <c r="C1073" s="5">
        <f>TITRES_STAT!D1076</f>
        <v>1.8761000000000001</v>
      </c>
      <c r="D1073" s="5">
        <f>TITRES_STAT!E1076</f>
        <v>4</v>
      </c>
      <c r="E1073" s="2">
        <f t="shared" si="64"/>
        <v>321387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CONFIRMED BULLISH</v>
      </c>
    </row>
    <row r="1074" spans="1:8" ht="13.5" x14ac:dyDescent="0.25">
      <c r="A1074" s="3">
        <f>TITRES_STAT!B1077</f>
        <v>44349</v>
      </c>
      <c r="B1074" s="5">
        <f>TITRES_STAT!C1077</f>
        <v>2.74</v>
      </c>
      <c r="C1074" s="5">
        <f>TITRES_STAT!D1077</f>
        <v>1.8359000000000001</v>
      </c>
      <c r="D1074" s="5">
        <f>TITRES_STAT!E1077</f>
        <v>721</v>
      </c>
      <c r="E1074" s="2">
        <f t="shared" si="64"/>
        <v>320666</v>
      </c>
      <c r="F1074" s="5" t="str">
        <f t="shared" si="67"/>
        <v>BULLISH</v>
      </c>
      <c r="G1074" s="5" t="str">
        <f t="shared" si="66"/>
        <v>NEUTRAL</v>
      </c>
      <c r="H1074" s="5" t="str">
        <f t="shared" si="65"/>
        <v>BULLISH DIVERGENCE</v>
      </c>
    </row>
    <row r="1075" spans="1:8" ht="13.5" x14ac:dyDescent="0.25">
      <c r="A1075" s="3">
        <f>TITRES_STAT!B1078</f>
        <v>44350</v>
      </c>
      <c r="B1075" s="5">
        <f>TITRES_STAT!C1078</f>
        <v>2.77</v>
      </c>
      <c r="C1075" s="5">
        <f>TITRES_STAT!D1078</f>
        <v>1.8560000000000001</v>
      </c>
      <c r="D1075" s="5">
        <f>TITRES_STAT!E1078</f>
        <v>3723</v>
      </c>
      <c r="E1075" s="2">
        <f t="shared" si="64"/>
        <v>324389</v>
      </c>
      <c r="F1075" s="5" t="str">
        <f t="shared" si="67"/>
        <v>BULLISH</v>
      </c>
      <c r="G1075" s="5" t="str">
        <f t="shared" si="66"/>
        <v>NEUTRAL</v>
      </c>
      <c r="H1075" s="5" t="str">
        <f t="shared" si="65"/>
        <v>NEUTRAL</v>
      </c>
    </row>
    <row r="1076" spans="1:8" ht="13.5" x14ac:dyDescent="0.25">
      <c r="A1076" s="3">
        <f>TITRES_STAT!B1079</f>
        <v>44351</v>
      </c>
      <c r="B1076" s="5">
        <f>TITRES_STAT!C1079</f>
        <v>2.76</v>
      </c>
      <c r="C1076" s="5">
        <f>TITRES_STAT!D1079</f>
        <v>1.8492999999999999</v>
      </c>
      <c r="D1076" s="5">
        <f>TITRES_STAT!E1079</f>
        <v>1184</v>
      </c>
      <c r="E1076" s="2">
        <f t="shared" si="64"/>
        <v>323205</v>
      </c>
      <c r="F1076" s="5" t="str">
        <f t="shared" si="67"/>
        <v>BULLISH</v>
      </c>
      <c r="G1076" s="5" t="str">
        <f t="shared" si="66"/>
        <v>NEUTRAL</v>
      </c>
      <c r="H1076" s="5" t="str">
        <f t="shared" si="65"/>
        <v>BULLISH DIVERGENCE</v>
      </c>
    </row>
    <row r="1077" spans="1:8" ht="13.5" x14ac:dyDescent="0.25">
      <c r="A1077" s="3">
        <f>TITRES_STAT!B1080</f>
        <v>44354</v>
      </c>
      <c r="B1077" s="5">
        <f>TITRES_STAT!C1080</f>
        <v>2.75</v>
      </c>
      <c r="C1077" s="5">
        <f>TITRES_STAT!D1080</f>
        <v>1.8426</v>
      </c>
      <c r="D1077" s="5">
        <f>TITRES_STAT!E1080</f>
        <v>128</v>
      </c>
      <c r="E1077" s="2">
        <f t="shared" si="64"/>
        <v>323077</v>
      </c>
      <c r="F1077" s="5" t="str">
        <f t="shared" si="67"/>
        <v>BULLISH</v>
      </c>
      <c r="G1077" s="5" t="str">
        <f t="shared" si="66"/>
        <v>NEUTRAL</v>
      </c>
      <c r="H1077" s="5" t="str">
        <f t="shared" si="65"/>
        <v>BULLISH DIVERGENCE</v>
      </c>
    </row>
    <row r="1078" spans="1:8" ht="13.5" x14ac:dyDescent="0.25">
      <c r="A1078" s="3">
        <f>TITRES_STAT!B1081</f>
        <v>44355</v>
      </c>
      <c r="B1078" s="5">
        <f>TITRES_STAT!C1081</f>
        <v>2.75</v>
      </c>
      <c r="C1078" s="5">
        <f>TITRES_STAT!D1081</f>
        <v>1.8426</v>
      </c>
      <c r="D1078" s="5">
        <f>TITRES_STAT!E1081</f>
        <v>56</v>
      </c>
      <c r="E1078" s="2">
        <f t="shared" si="64"/>
        <v>323077</v>
      </c>
      <c r="F1078" s="5" t="str">
        <f t="shared" si="67"/>
        <v>BULLISH</v>
      </c>
      <c r="G1078" s="5" t="str">
        <f t="shared" si="66"/>
        <v>NEUTRAL</v>
      </c>
      <c r="H1078" s="5" t="str">
        <f t="shared" si="65"/>
        <v>BULLISH DIVERGENCE</v>
      </c>
    </row>
    <row r="1079" spans="1:8" ht="13.5" x14ac:dyDescent="0.25">
      <c r="A1079" s="3">
        <f>TITRES_STAT!B1082</f>
        <v>44356</v>
      </c>
      <c r="B1079" s="5">
        <f>TITRES_STAT!C1082</f>
        <v>2.75</v>
      </c>
      <c r="C1079" s="5">
        <f>TITRES_STAT!D1082</f>
        <v>1.8426</v>
      </c>
      <c r="D1079" s="5">
        <f>TITRES_STAT!E1082</f>
        <v>5</v>
      </c>
      <c r="E1079" s="2">
        <f t="shared" si="64"/>
        <v>323077</v>
      </c>
      <c r="F1079" s="5" t="str">
        <f t="shared" si="67"/>
        <v>BULLISH</v>
      </c>
      <c r="G1079" s="5" t="str">
        <f t="shared" si="66"/>
        <v>NEUTRAL</v>
      </c>
      <c r="H1079" s="5" t="str">
        <f t="shared" si="65"/>
        <v>CONFIRMED BULLISH</v>
      </c>
    </row>
    <row r="1080" spans="1:8" ht="13.5" x14ac:dyDescent="0.25">
      <c r="A1080" s="3">
        <f>TITRES_STAT!B1083</f>
        <v>44357</v>
      </c>
      <c r="B1080" s="5">
        <f>TITRES_STAT!C1083</f>
        <v>2.74</v>
      </c>
      <c r="C1080" s="5">
        <f>TITRES_STAT!D1083</f>
        <v>1.8359000000000001</v>
      </c>
      <c r="D1080" s="5">
        <f>TITRES_STAT!E1083</f>
        <v>292</v>
      </c>
      <c r="E1080" s="2">
        <f t="shared" si="64"/>
        <v>322785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CONFIRMED BEARISH</v>
      </c>
    </row>
    <row r="1081" spans="1:8" ht="13.5" x14ac:dyDescent="0.25">
      <c r="A1081" s="3">
        <f>TITRES_STAT!B1084</f>
        <v>44358</v>
      </c>
      <c r="B1081" s="5">
        <f>TITRES_STAT!C1084</f>
        <v>2.75</v>
      </c>
      <c r="C1081" s="5">
        <f>TITRES_STAT!D1084</f>
        <v>1.8426</v>
      </c>
      <c r="D1081" s="5">
        <f>TITRES_STAT!E1084</f>
        <v>5</v>
      </c>
      <c r="E1081" s="2">
        <f t="shared" si="64"/>
        <v>322790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CONFIRMED BEARISH</v>
      </c>
    </row>
    <row r="1082" spans="1:8" ht="13.5" x14ac:dyDescent="0.25">
      <c r="A1082" s="3">
        <f>TITRES_STAT!B1085</f>
        <v>44361</v>
      </c>
      <c r="B1082" s="5">
        <f>TITRES_STAT!C1085</f>
        <v>2.75</v>
      </c>
      <c r="C1082" s="5">
        <f>TITRES_STAT!D1085</f>
        <v>1.8426</v>
      </c>
      <c r="D1082" s="5">
        <f>TITRES_STAT!E1085</f>
        <v>5</v>
      </c>
      <c r="E1082" s="2">
        <f t="shared" si="64"/>
        <v>322790</v>
      </c>
      <c r="F1082" s="5" t="str">
        <f t="shared" si="67"/>
        <v>BEARISH</v>
      </c>
      <c r="G1082" s="5" t="str">
        <f t="shared" si="66"/>
        <v>NEUTRAL</v>
      </c>
      <c r="H1082" s="5" t="str">
        <f t="shared" si="65"/>
        <v>NEUTRAL</v>
      </c>
    </row>
    <row r="1083" spans="1:8" ht="13.5" x14ac:dyDescent="0.25">
      <c r="A1083" s="3">
        <f>TITRES_STAT!B1086</f>
        <v>44362</v>
      </c>
      <c r="B1083" s="5">
        <f>TITRES_STAT!C1086</f>
        <v>2.7</v>
      </c>
      <c r="C1083" s="5">
        <f>TITRES_STAT!D1086</f>
        <v>1.8090999999999999</v>
      </c>
      <c r="D1083" s="5">
        <f>TITRES_STAT!E1086</f>
        <v>461</v>
      </c>
      <c r="E1083" s="2">
        <f t="shared" si="64"/>
        <v>322329</v>
      </c>
      <c r="F1083" s="5" t="str">
        <f t="shared" si="67"/>
        <v>BEARISH</v>
      </c>
      <c r="G1083" s="5" t="str">
        <f t="shared" si="66"/>
        <v>NEUTRAL</v>
      </c>
      <c r="H1083" s="5" t="str">
        <f t="shared" si="65"/>
        <v>CONFIRMED BEARISH</v>
      </c>
    </row>
    <row r="1084" spans="1:8" ht="13.5" x14ac:dyDescent="0.25">
      <c r="A1084" s="3">
        <f>TITRES_STAT!B1087</f>
        <v>44363</v>
      </c>
      <c r="B1084" s="5">
        <f>TITRES_STAT!C1087</f>
        <v>2.7</v>
      </c>
      <c r="C1084" s="5">
        <f>TITRES_STAT!D1087</f>
        <v>1.8090999999999999</v>
      </c>
      <c r="D1084" s="5">
        <f>TITRES_STAT!E1087</f>
        <v>1071</v>
      </c>
      <c r="E1084" s="2">
        <f t="shared" si="64"/>
        <v>322329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CONFIRMED BEARISH</v>
      </c>
    </row>
    <row r="1085" spans="1:8" ht="13.5" x14ac:dyDescent="0.25">
      <c r="A1085" s="3">
        <f>TITRES_STAT!B1088</f>
        <v>44364</v>
      </c>
      <c r="B1085" s="5">
        <f>TITRES_STAT!C1088</f>
        <v>2.75</v>
      </c>
      <c r="C1085" s="5">
        <f>TITRES_STAT!D1088</f>
        <v>1.8426</v>
      </c>
      <c r="D1085" s="5">
        <f>TITRES_STAT!E1088</f>
        <v>7472</v>
      </c>
      <c r="E1085" s="2">
        <f t="shared" si="64"/>
        <v>329801</v>
      </c>
      <c r="F1085" s="5" t="str">
        <f t="shared" si="67"/>
        <v>BULLISH</v>
      </c>
      <c r="G1085" s="5" t="str">
        <f t="shared" si="66"/>
        <v>STRONG</v>
      </c>
      <c r="H1085" s="5" t="str">
        <f t="shared" si="65"/>
        <v>CONFIRMED BULLISH</v>
      </c>
    </row>
    <row r="1086" spans="1:8" ht="13.5" x14ac:dyDescent="0.25">
      <c r="A1086" s="3">
        <f>TITRES_STAT!B1089</f>
        <v>44365</v>
      </c>
      <c r="B1086" s="5">
        <f>TITRES_STAT!C1089</f>
        <v>2.75</v>
      </c>
      <c r="C1086" s="5">
        <f>TITRES_STAT!D1089</f>
        <v>1.8426</v>
      </c>
      <c r="D1086" s="5">
        <f>TITRES_STAT!E1089</f>
        <v>1220</v>
      </c>
      <c r="E1086" s="2">
        <f t="shared" si="64"/>
        <v>329801</v>
      </c>
      <c r="F1086" s="5" t="str">
        <f t="shared" si="67"/>
        <v>BULLISH</v>
      </c>
      <c r="G1086" s="5" t="str">
        <f t="shared" si="66"/>
        <v>STRONG</v>
      </c>
      <c r="H1086" s="5" t="str">
        <f t="shared" si="65"/>
        <v>NEUTRAL</v>
      </c>
    </row>
    <row r="1087" spans="1:8" ht="13.5" x14ac:dyDescent="0.25">
      <c r="A1087" s="3">
        <f>TITRES_STAT!B1090</f>
        <v>44368</v>
      </c>
      <c r="B1087" s="5">
        <f>TITRES_STAT!C1090</f>
        <v>2.75</v>
      </c>
      <c r="C1087" s="5">
        <f>TITRES_STAT!D1090</f>
        <v>1.8426</v>
      </c>
      <c r="D1087" s="5">
        <f>TITRES_STAT!E1090</f>
        <v>4263</v>
      </c>
      <c r="E1087" s="2">
        <f t="shared" si="64"/>
        <v>329801</v>
      </c>
      <c r="F1087" s="5" t="str">
        <f t="shared" si="67"/>
        <v>BULLISH</v>
      </c>
      <c r="G1087" s="5" t="str">
        <f t="shared" si="66"/>
        <v>STRONG</v>
      </c>
      <c r="H1087" s="5" t="str">
        <f t="shared" si="65"/>
        <v>NEUTRAL</v>
      </c>
    </row>
    <row r="1088" spans="1:8" ht="13.5" x14ac:dyDescent="0.25">
      <c r="A1088" s="3">
        <f>TITRES_STAT!B1091</f>
        <v>44369</v>
      </c>
      <c r="B1088" s="5">
        <f>TITRES_STAT!C1091</f>
        <v>2.76</v>
      </c>
      <c r="C1088" s="5">
        <f>TITRES_STAT!D1091</f>
        <v>1.8492999999999999</v>
      </c>
      <c r="D1088" s="5">
        <f>TITRES_STAT!E1091</f>
        <v>1991</v>
      </c>
      <c r="E1088" s="2">
        <f t="shared" si="64"/>
        <v>331792</v>
      </c>
      <c r="F1088" s="5" t="str">
        <f t="shared" si="67"/>
        <v>BULLISH</v>
      </c>
      <c r="G1088" s="5" t="str">
        <f t="shared" si="66"/>
        <v>STRONG</v>
      </c>
      <c r="H1088" s="5" t="str">
        <f t="shared" si="65"/>
        <v>CONFIRMED BULLISH</v>
      </c>
    </row>
    <row r="1089" spans="1:8" ht="13.5" x14ac:dyDescent="0.25">
      <c r="A1089" s="3">
        <f>TITRES_STAT!B1092</f>
        <v>44370</v>
      </c>
      <c r="B1089" s="5">
        <f>TITRES_STAT!C1092</f>
        <v>2.75</v>
      </c>
      <c r="C1089" s="5">
        <f>TITRES_STAT!D1092</f>
        <v>1.8426</v>
      </c>
      <c r="D1089" s="5">
        <f>TITRES_STAT!E1092</f>
        <v>1307</v>
      </c>
      <c r="E1089" s="2">
        <f t="shared" si="64"/>
        <v>330485</v>
      </c>
      <c r="F1089" s="5" t="str">
        <f t="shared" si="67"/>
        <v>BULLISH</v>
      </c>
      <c r="G1089" s="5" t="str">
        <f t="shared" si="66"/>
        <v>STRONG</v>
      </c>
      <c r="H1089" s="5" t="str">
        <f t="shared" si="65"/>
        <v>CONFIRMED BULLISH</v>
      </c>
    </row>
    <row r="1090" spans="1:8" ht="13.5" x14ac:dyDescent="0.25">
      <c r="A1090" s="3">
        <f>TITRES_STAT!B1093</f>
        <v>44371</v>
      </c>
      <c r="B1090" s="5">
        <f>TITRES_STAT!C1093</f>
        <v>2.74</v>
      </c>
      <c r="C1090" s="5">
        <f>TITRES_STAT!D1093</f>
        <v>1.8359000000000001</v>
      </c>
      <c r="D1090" s="5">
        <f>TITRES_STAT!E1093</f>
        <v>1962</v>
      </c>
      <c r="E1090" s="2">
        <f t="shared" si="64"/>
        <v>328523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CONFIRMED BEARISH</v>
      </c>
    </row>
    <row r="1091" spans="1:8" ht="13.5" x14ac:dyDescent="0.25">
      <c r="A1091" s="3">
        <f>TITRES_STAT!B1094</f>
        <v>44372</v>
      </c>
      <c r="B1091" s="5">
        <f>TITRES_STAT!C1094</f>
        <v>2.77</v>
      </c>
      <c r="C1091" s="5">
        <f>TITRES_STAT!D1094</f>
        <v>1.8560000000000001</v>
      </c>
      <c r="D1091" s="5">
        <f>TITRES_STAT!E1094</f>
        <v>1621</v>
      </c>
      <c r="E1091" s="2">
        <f t="shared" si="64"/>
        <v>330144</v>
      </c>
      <c r="F1091" s="5" t="str">
        <f t="shared" si="67"/>
        <v>BULLISH</v>
      </c>
      <c r="G1091" s="5" t="str">
        <f t="shared" si="66"/>
        <v>NEUTRAL</v>
      </c>
      <c r="H1091" s="5" t="str">
        <f t="shared" si="65"/>
        <v>CONFIRMED BULLISH</v>
      </c>
    </row>
    <row r="1092" spans="1:8" ht="13.5" x14ac:dyDescent="0.25">
      <c r="A1092" s="3">
        <f>TITRES_STAT!B1095</f>
        <v>44375</v>
      </c>
      <c r="B1092" s="5">
        <f>TITRES_STAT!C1095</f>
        <v>2.77</v>
      </c>
      <c r="C1092" s="5">
        <f>TITRES_STAT!D1095</f>
        <v>1.8560000000000001</v>
      </c>
      <c r="D1092" s="5">
        <f>TITRES_STAT!E1095</f>
        <v>205</v>
      </c>
      <c r="E1092" s="2">
        <f t="shared" ref="E1092:E1155" si="68">IF(B1092&gt;B1091, E1091+D1092, IF(B1092&lt;B1091, E1091-D1092, E1091))</f>
        <v>330144</v>
      </c>
      <c r="F1092" s="5" t="str">
        <f t="shared" si="67"/>
        <v>BULLISH</v>
      </c>
      <c r="G1092" s="5" t="str">
        <f t="shared" si="66"/>
        <v>NEUTRAL</v>
      </c>
      <c r="H1092" s="5" t="str">
        <f t="shared" si="65"/>
        <v>CONFIRMED BULLISH</v>
      </c>
    </row>
    <row r="1093" spans="1:8" ht="13.5" x14ac:dyDescent="0.25">
      <c r="A1093" s="3">
        <f>TITRES_STAT!B1096</f>
        <v>44376</v>
      </c>
      <c r="B1093" s="5">
        <f>TITRES_STAT!C1096</f>
        <v>2.8</v>
      </c>
      <c r="C1093" s="5">
        <f>TITRES_STAT!D1096</f>
        <v>1.8761000000000001</v>
      </c>
      <c r="D1093" s="5">
        <f>TITRES_STAT!E1096</f>
        <v>10330</v>
      </c>
      <c r="E1093" s="2">
        <f t="shared" si="68"/>
        <v>340474</v>
      </c>
      <c r="F1093" s="5" t="str">
        <f t="shared" si="67"/>
        <v>BULLISH</v>
      </c>
      <c r="G1093" s="5" t="str">
        <f t="shared" si="66"/>
        <v>STRONG</v>
      </c>
      <c r="H1093" s="5" t="str">
        <f t="shared" si="65"/>
        <v>CONFIRMED BULLISH</v>
      </c>
    </row>
    <row r="1094" spans="1:8" ht="13.5" x14ac:dyDescent="0.25">
      <c r="A1094" s="3">
        <f>TITRES_STAT!B1097</f>
        <v>44377</v>
      </c>
      <c r="B1094" s="5">
        <f>TITRES_STAT!C1097</f>
        <v>2.85</v>
      </c>
      <c r="C1094" s="5">
        <f>TITRES_STAT!D1097</f>
        <v>1.9096</v>
      </c>
      <c r="D1094" s="5">
        <f>TITRES_STAT!E1097</f>
        <v>6947</v>
      </c>
      <c r="E1094" s="2">
        <f t="shared" si="68"/>
        <v>347421</v>
      </c>
      <c r="F1094" s="5" t="str">
        <f t="shared" si="67"/>
        <v>BULLISH</v>
      </c>
      <c r="G1094" s="5" t="str">
        <f t="shared" si="66"/>
        <v>STRONG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44378</v>
      </c>
      <c r="B1095" s="5">
        <f>TITRES_STAT!C1098</f>
        <v>2.99</v>
      </c>
      <c r="C1095" s="5">
        <f>TITRES_STAT!D1098</f>
        <v>2.0034000000000001</v>
      </c>
      <c r="D1095" s="5">
        <f>TITRES_STAT!E1098</f>
        <v>8842</v>
      </c>
      <c r="E1095" s="2">
        <f t="shared" si="68"/>
        <v>356263</v>
      </c>
      <c r="F1095" s="5" t="str">
        <f t="shared" si="67"/>
        <v>BULLISH</v>
      </c>
      <c r="G1095" s="5" t="str">
        <f t="shared" ref="G1095:G1158" si="70">IF((E1095-E1090)/E1090 &gt; 0.02, "STRONG",
 IF((E1095-E1090)/E1090 &lt; -0.02, "WEAK", "NEUTRAL"))</f>
        <v>STRONG</v>
      </c>
      <c r="H1095" s="5" t="str">
        <f t="shared" si="69"/>
        <v>CONFIRMED BULLISH</v>
      </c>
    </row>
    <row r="1096" spans="1:8" ht="13.5" x14ac:dyDescent="0.25">
      <c r="A1096" s="3">
        <f>TITRES_STAT!B1099</f>
        <v>44379</v>
      </c>
      <c r="B1096" s="5">
        <f>TITRES_STAT!C1099</f>
        <v>2.98</v>
      </c>
      <c r="C1096" s="5">
        <f>TITRES_STAT!D1099</f>
        <v>1.9966999999999999</v>
      </c>
      <c r="D1096" s="5">
        <f>TITRES_STAT!E1099</f>
        <v>3536</v>
      </c>
      <c r="E1096" s="2">
        <f t="shared" si="68"/>
        <v>352727</v>
      </c>
      <c r="F1096" s="5" t="str">
        <f t="shared" ref="F1096:F1159" si="71">IF(E1096&gt;E1091,"BULLISH",IF(E1096&lt;E1091,"BEARISH","NEUTRAL"))</f>
        <v>BULLISH</v>
      </c>
      <c r="G1096" s="5" t="str">
        <f t="shared" si="70"/>
        <v>STRONG</v>
      </c>
      <c r="H1096" s="5" t="str">
        <f t="shared" si="69"/>
        <v>CONFIRMED BULLISH</v>
      </c>
    </row>
    <row r="1097" spans="1:8" ht="13.5" x14ac:dyDescent="0.25">
      <c r="A1097" s="3">
        <f>TITRES_STAT!B1100</f>
        <v>44382</v>
      </c>
      <c r="B1097" s="5">
        <f>TITRES_STAT!C1100</f>
        <v>3</v>
      </c>
      <c r="C1097" s="5">
        <f>TITRES_STAT!D1100</f>
        <v>2.0101</v>
      </c>
      <c r="D1097" s="5">
        <f>TITRES_STAT!E1100</f>
        <v>1115</v>
      </c>
      <c r="E1097" s="2">
        <f t="shared" si="68"/>
        <v>353842</v>
      </c>
      <c r="F1097" s="5" t="str">
        <f t="shared" si="71"/>
        <v>BULLISH</v>
      </c>
      <c r="G1097" s="5" t="str">
        <f t="shared" si="70"/>
        <v>STRONG</v>
      </c>
      <c r="H1097" s="5" t="str">
        <f t="shared" si="69"/>
        <v>CONFIRMED BULLISH</v>
      </c>
    </row>
    <row r="1098" spans="1:8" ht="13.5" x14ac:dyDescent="0.25">
      <c r="A1098" s="3">
        <f>TITRES_STAT!B1101</f>
        <v>44383</v>
      </c>
      <c r="B1098" s="5">
        <f>TITRES_STAT!C1101</f>
        <v>2.91</v>
      </c>
      <c r="C1098" s="5">
        <f>TITRES_STAT!D1101</f>
        <v>1.9498</v>
      </c>
      <c r="D1098" s="5">
        <f>TITRES_STAT!E1101</f>
        <v>1253</v>
      </c>
      <c r="E1098" s="2">
        <f t="shared" si="68"/>
        <v>352589</v>
      </c>
      <c r="F1098" s="5" t="str">
        <f t="shared" si="71"/>
        <v>BULLISH</v>
      </c>
      <c r="G1098" s="5" t="str">
        <f t="shared" si="70"/>
        <v>STRONG</v>
      </c>
      <c r="H1098" s="5" t="str">
        <f t="shared" si="69"/>
        <v>CONFIRMED BULLISH</v>
      </c>
    </row>
    <row r="1099" spans="1:8" ht="13.5" x14ac:dyDescent="0.25">
      <c r="A1099" s="3">
        <f>TITRES_STAT!B1102</f>
        <v>44384</v>
      </c>
      <c r="B1099" s="5">
        <f>TITRES_STAT!C1102</f>
        <v>2.91</v>
      </c>
      <c r="C1099" s="5">
        <f>TITRES_STAT!D1102</f>
        <v>1.9498</v>
      </c>
      <c r="D1099" s="5">
        <f>TITRES_STAT!E1102</f>
        <v>7506</v>
      </c>
      <c r="E1099" s="2">
        <f t="shared" si="68"/>
        <v>352589</v>
      </c>
      <c r="F1099" s="5" t="str">
        <f t="shared" si="71"/>
        <v>BULLISH</v>
      </c>
      <c r="G1099" s="5" t="str">
        <f t="shared" si="70"/>
        <v>NEUTRAL</v>
      </c>
      <c r="H1099" s="5" t="str">
        <f t="shared" si="69"/>
        <v>CONFIRMED BULLISH</v>
      </c>
    </row>
    <row r="1100" spans="1:8" ht="13.5" x14ac:dyDescent="0.25">
      <c r="A1100" s="3">
        <f>TITRES_STAT!B1103</f>
        <v>44385</v>
      </c>
      <c r="B1100" s="5">
        <f>TITRES_STAT!C1103</f>
        <v>2.9</v>
      </c>
      <c r="C1100" s="5">
        <f>TITRES_STAT!D1103</f>
        <v>1.9431</v>
      </c>
      <c r="D1100" s="5">
        <f>TITRES_STAT!E1103</f>
        <v>1956</v>
      </c>
      <c r="E1100" s="2">
        <f t="shared" si="68"/>
        <v>350633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44386</v>
      </c>
      <c r="B1101" s="5">
        <f>TITRES_STAT!C1104</f>
        <v>2.9</v>
      </c>
      <c r="C1101" s="5">
        <f>TITRES_STAT!D1104</f>
        <v>1.9431</v>
      </c>
      <c r="D1101" s="5">
        <f>TITRES_STAT!E1104</f>
        <v>7847</v>
      </c>
      <c r="E1101" s="2">
        <f t="shared" si="68"/>
        <v>350633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44389</v>
      </c>
      <c r="B1102" s="5">
        <f>TITRES_STAT!C1105</f>
        <v>2.94</v>
      </c>
      <c r="C1102" s="5">
        <f>TITRES_STAT!D1105</f>
        <v>1.9699</v>
      </c>
      <c r="D1102" s="5">
        <f>TITRES_STAT!E1105</f>
        <v>5019</v>
      </c>
      <c r="E1102" s="2">
        <f t="shared" si="68"/>
        <v>355652</v>
      </c>
      <c r="F1102" s="5" t="str">
        <f t="shared" si="71"/>
        <v>BULLISH</v>
      </c>
      <c r="G1102" s="5" t="str">
        <f t="shared" si="70"/>
        <v>NEUTRAL</v>
      </c>
      <c r="H1102" s="5" t="str">
        <f t="shared" si="69"/>
        <v>BULLISH DIVERGENCE</v>
      </c>
    </row>
    <row r="1103" spans="1:8" ht="13.5" x14ac:dyDescent="0.25">
      <c r="A1103" s="3">
        <f>TITRES_STAT!B1106</f>
        <v>44390</v>
      </c>
      <c r="B1103" s="5">
        <f>TITRES_STAT!C1106</f>
        <v>2.95</v>
      </c>
      <c r="C1103" s="5">
        <f>TITRES_STAT!D1106</f>
        <v>1.9765999999999999</v>
      </c>
      <c r="D1103" s="5">
        <f>TITRES_STAT!E1106</f>
        <v>5777</v>
      </c>
      <c r="E1103" s="2">
        <f t="shared" si="68"/>
        <v>361429</v>
      </c>
      <c r="F1103" s="5" t="str">
        <f t="shared" si="71"/>
        <v>BULLISH</v>
      </c>
      <c r="G1103" s="5" t="str">
        <f t="shared" si="70"/>
        <v>STRONG</v>
      </c>
      <c r="H1103" s="5" t="str">
        <f t="shared" si="69"/>
        <v>CONFIRMED BULLISH</v>
      </c>
    </row>
    <row r="1104" spans="1:8" ht="13.5" x14ac:dyDescent="0.25">
      <c r="A1104" s="3">
        <f>TITRES_STAT!B1107</f>
        <v>44391</v>
      </c>
      <c r="B1104" s="5">
        <f>TITRES_STAT!C1107</f>
        <v>2.94</v>
      </c>
      <c r="C1104" s="5">
        <f>TITRES_STAT!D1107</f>
        <v>1.9699</v>
      </c>
      <c r="D1104" s="5">
        <f>TITRES_STAT!E1107</f>
        <v>3717</v>
      </c>
      <c r="E1104" s="2">
        <f t="shared" si="68"/>
        <v>357712</v>
      </c>
      <c r="F1104" s="5" t="str">
        <f t="shared" si="71"/>
        <v>BULLISH</v>
      </c>
      <c r="G1104" s="5" t="str">
        <f t="shared" si="70"/>
        <v>NEUTRAL</v>
      </c>
      <c r="H1104" s="5" t="str">
        <f t="shared" si="69"/>
        <v>CONFIRMED BULLISH</v>
      </c>
    </row>
    <row r="1105" spans="1:8" ht="13.5" x14ac:dyDescent="0.25">
      <c r="A1105" s="3">
        <f>TITRES_STAT!B1108</f>
        <v>44392</v>
      </c>
      <c r="B1105" s="5">
        <f>TITRES_STAT!C1108</f>
        <v>2.98</v>
      </c>
      <c r="C1105" s="5">
        <f>TITRES_STAT!D1108</f>
        <v>1.9966999999999999</v>
      </c>
      <c r="D1105" s="5">
        <f>TITRES_STAT!E1108</f>
        <v>2440</v>
      </c>
      <c r="E1105" s="2">
        <f t="shared" si="68"/>
        <v>360152</v>
      </c>
      <c r="F1105" s="5" t="str">
        <f t="shared" si="71"/>
        <v>BULLISH</v>
      </c>
      <c r="G1105" s="5" t="str">
        <f t="shared" si="70"/>
        <v>STRONG</v>
      </c>
      <c r="H1105" s="5" t="str">
        <f t="shared" si="69"/>
        <v>CONFIRMED BULLISH</v>
      </c>
    </row>
    <row r="1106" spans="1:8" ht="13.5" x14ac:dyDescent="0.25">
      <c r="A1106" s="3">
        <f>TITRES_STAT!B1109</f>
        <v>44393</v>
      </c>
      <c r="B1106" s="5">
        <f>TITRES_STAT!C1109</f>
        <v>3.08</v>
      </c>
      <c r="C1106" s="5">
        <f>TITRES_STAT!D1109</f>
        <v>2.0636999999999999</v>
      </c>
      <c r="D1106" s="5">
        <f>TITRES_STAT!E1109</f>
        <v>17406</v>
      </c>
      <c r="E1106" s="2">
        <f t="shared" si="68"/>
        <v>377558</v>
      </c>
      <c r="F1106" s="5" t="str">
        <f t="shared" si="71"/>
        <v>BULLISH</v>
      </c>
      <c r="G1106" s="5" t="str">
        <f t="shared" si="70"/>
        <v>STRONG</v>
      </c>
      <c r="H1106" s="5" t="str">
        <f t="shared" si="69"/>
        <v>CONFIRMED BULLISH</v>
      </c>
    </row>
    <row r="1107" spans="1:8" ht="13.5" x14ac:dyDescent="0.25">
      <c r="A1107" s="3">
        <f>TITRES_STAT!B1110</f>
        <v>44396</v>
      </c>
      <c r="B1107" s="5">
        <f>TITRES_STAT!C1110</f>
        <v>3.2</v>
      </c>
      <c r="C1107" s="5">
        <f>TITRES_STAT!D1110</f>
        <v>2.1440999999999999</v>
      </c>
      <c r="D1107" s="5">
        <f>TITRES_STAT!E1110</f>
        <v>8309</v>
      </c>
      <c r="E1107" s="2">
        <f t="shared" si="68"/>
        <v>385867</v>
      </c>
      <c r="F1107" s="5" t="str">
        <f t="shared" si="71"/>
        <v>BULLISH</v>
      </c>
      <c r="G1107" s="5" t="str">
        <f t="shared" si="70"/>
        <v>STRONG</v>
      </c>
      <c r="H1107" s="5" t="str">
        <f t="shared" si="69"/>
        <v>CONFIRMED BULLISH</v>
      </c>
    </row>
    <row r="1108" spans="1:8" ht="13.5" x14ac:dyDescent="0.25">
      <c r="A1108" s="3">
        <f>TITRES_STAT!B1111</f>
        <v>44399</v>
      </c>
      <c r="B1108" s="5">
        <f>TITRES_STAT!C1111</f>
        <v>3.38</v>
      </c>
      <c r="C1108" s="5">
        <f>TITRES_STAT!D1111</f>
        <v>2.2646999999999999</v>
      </c>
      <c r="D1108" s="5">
        <f>TITRES_STAT!E1111</f>
        <v>31482</v>
      </c>
      <c r="E1108" s="2">
        <f t="shared" si="68"/>
        <v>417349</v>
      </c>
      <c r="F1108" s="5" t="str">
        <f t="shared" si="71"/>
        <v>BULLISH</v>
      </c>
      <c r="G1108" s="5" t="str">
        <f t="shared" si="70"/>
        <v>STRONG</v>
      </c>
      <c r="H1108" s="5" t="str">
        <f t="shared" si="69"/>
        <v>CONFIRMED BULLISH</v>
      </c>
    </row>
    <row r="1109" spans="1:8" ht="13.5" x14ac:dyDescent="0.25">
      <c r="A1109" s="3">
        <f>TITRES_STAT!B1112</f>
        <v>44400</v>
      </c>
      <c r="B1109" s="5">
        <f>TITRES_STAT!C1112</f>
        <v>3.37</v>
      </c>
      <c r="C1109" s="5">
        <f>TITRES_STAT!D1112</f>
        <v>2.258</v>
      </c>
      <c r="D1109" s="5">
        <f>TITRES_STAT!E1112</f>
        <v>10247</v>
      </c>
      <c r="E1109" s="2">
        <f t="shared" si="68"/>
        <v>407102</v>
      </c>
      <c r="F1109" s="5" t="str">
        <f t="shared" si="71"/>
        <v>BULLISH</v>
      </c>
      <c r="G1109" s="5" t="str">
        <f t="shared" si="70"/>
        <v>STRONG</v>
      </c>
      <c r="H1109" s="5" t="str">
        <f t="shared" si="69"/>
        <v>CONFIRMED BULLISH</v>
      </c>
    </row>
    <row r="1110" spans="1:8" ht="13.5" x14ac:dyDescent="0.25">
      <c r="A1110" s="3">
        <f>TITRES_STAT!B1113</f>
        <v>44403</v>
      </c>
      <c r="B1110" s="5">
        <f>TITRES_STAT!C1113</f>
        <v>3.29</v>
      </c>
      <c r="C1110" s="5">
        <f>TITRES_STAT!D1113</f>
        <v>2.2044000000000001</v>
      </c>
      <c r="D1110" s="5">
        <f>TITRES_STAT!E1113</f>
        <v>7450</v>
      </c>
      <c r="E1110" s="2">
        <f t="shared" si="68"/>
        <v>399652</v>
      </c>
      <c r="F1110" s="5" t="str">
        <f t="shared" si="71"/>
        <v>BULLISH</v>
      </c>
      <c r="G1110" s="5" t="str">
        <f t="shared" si="70"/>
        <v>STRONG</v>
      </c>
      <c r="H1110" s="5" t="str">
        <f t="shared" si="69"/>
        <v>CONFIRMED BULLISH</v>
      </c>
    </row>
    <row r="1111" spans="1:8" ht="13.5" x14ac:dyDescent="0.25">
      <c r="A1111" s="3">
        <f>TITRES_STAT!B1114</f>
        <v>44404</v>
      </c>
      <c r="B1111" s="5">
        <f>TITRES_STAT!C1114</f>
        <v>3.28</v>
      </c>
      <c r="C1111" s="5">
        <f>TITRES_STAT!D1114</f>
        <v>2.1977000000000002</v>
      </c>
      <c r="D1111" s="5">
        <f>TITRES_STAT!E1114</f>
        <v>2490</v>
      </c>
      <c r="E1111" s="2">
        <f t="shared" si="68"/>
        <v>397162</v>
      </c>
      <c r="F1111" s="5" t="str">
        <f t="shared" si="71"/>
        <v>BULLISH</v>
      </c>
      <c r="G1111" s="5" t="str">
        <f t="shared" si="70"/>
        <v>STRONG</v>
      </c>
      <c r="H1111" s="5" t="str">
        <f t="shared" si="69"/>
        <v>CONFIRMED BULLISH</v>
      </c>
    </row>
    <row r="1112" spans="1:8" ht="13.5" x14ac:dyDescent="0.25">
      <c r="A1112" s="3">
        <f>TITRES_STAT!B1115</f>
        <v>44405</v>
      </c>
      <c r="B1112" s="5">
        <f>TITRES_STAT!C1115</f>
        <v>3.25</v>
      </c>
      <c r="C1112" s="5">
        <f>TITRES_STAT!D1115</f>
        <v>2.1776</v>
      </c>
      <c r="D1112" s="5">
        <f>TITRES_STAT!E1115</f>
        <v>1493</v>
      </c>
      <c r="E1112" s="2">
        <f t="shared" si="68"/>
        <v>395669</v>
      </c>
      <c r="F1112" s="5" t="str">
        <f t="shared" si="71"/>
        <v>BULLISH</v>
      </c>
      <c r="G1112" s="5" t="str">
        <f t="shared" si="70"/>
        <v>STRONG</v>
      </c>
      <c r="H1112" s="5" t="str">
        <f t="shared" si="69"/>
        <v>CONFIRMED BULLISH</v>
      </c>
    </row>
    <row r="1113" spans="1:8" ht="13.5" x14ac:dyDescent="0.25">
      <c r="A1113" s="3">
        <f>TITRES_STAT!B1116</f>
        <v>44406</v>
      </c>
      <c r="B1113" s="5">
        <f>TITRES_STAT!C1116</f>
        <v>3.25</v>
      </c>
      <c r="C1113" s="5">
        <f>TITRES_STAT!D1116</f>
        <v>2.1776</v>
      </c>
      <c r="D1113" s="5">
        <f>TITRES_STAT!E1116</f>
        <v>2661</v>
      </c>
      <c r="E1113" s="2">
        <f t="shared" si="68"/>
        <v>395669</v>
      </c>
      <c r="F1113" s="5" t="str">
        <f t="shared" si="71"/>
        <v>BEARISH</v>
      </c>
      <c r="G1113" s="5" t="str">
        <f t="shared" si="70"/>
        <v>WEAK</v>
      </c>
      <c r="H1113" s="5" t="str">
        <f t="shared" si="69"/>
        <v>CONFIRMED BEARISH</v>
      </c>
    </row>
    <row r="1114" spans="1:8" ht="13.5" x14ac:dyDescent="0.25">
      <c r="A1114" s="3">
        <f>TITRES_STAT!B1117</f>
        <v>44407</v>
      </c>
      <c r="B1114" s="5">
        <f>TITRES_STAT!C1117</f>
        <v>3</v>
      </c>
      <c r="C1114" s="5">
        <f>TITRES_STAT!D1117</f>
        <v>2.1633</v>
      </c>
      <c r="D1114" s="5">
        <f>TITRES_STAT!E1117</f>
        <v>935</v>
      </c>
      <c r="E1114" s="2">
        <f t="shared" si="68"/>
        <v>394734</v>
      </c>
      <c r="F1114" s="5" t="str">
        <f t="shared" si="71"/>
        <v>BEARISH</v>
      </c>
      <c r="G1114" s="5" t="str">
        <f t="shared" si="70"/>
        <v>WEAK</v>
      </c>
      <c r="H1114" s="5" t="str">
        <f t="shared" si="69"/>
        <v>CONFIRMED BEARISH</v>
      </c>
    </row>
    <row r="1115" spans="1:8" ht="13.5" x14ac:dyDescent="0.25">
      <c r="A1115" s="3">
        <f>TITRES_STAT!B1118</f>
        <v>44410</v>
      </c>
      <c r="B1115" s="5">
        <f>TITRES_STAT!C1118</f>
        <v>2.97</v>
      </c>
      <c r="C1115" s="5">
        <f>TITRES_STAT!D1118</f>
        <v>2.1415999999999999</v>
      </c>
      <c r="D1115" s="5">
        <f>TITRES_STAT!E1118</f>
        <v>230</v>
      </c>
      <c r="E1115" s="2">
        <f t="shared" si="68"/>
        <v>394504</v>
      </c>
      <c r="F1115" s="5" t="str">
        <f t="shared" si="71"/>
        <v>BEARISH</v>
      </c>
      <c r="G1115" s="5" t="str">
        <f t="shared" si="70"/>
        <v>NEUTRAL</v>
      </c>
      <c r="H1115" s="5" t="str">
        <f t="shared" si="69"/>
        <v>CONFIRMED BEARISH</v>
      </c>
    </row>
    <row r="1116" spans="1:8" ht="13.5" x14ac:dyDescent="0.25">
      <c r="A1116" s="3">
        <f>TITRES_STAT!B1119</f>
        <v>44411</v>
      </c>
      <c r="B1116" s="5">
        <f>TITRES_STAT!C1119</f>
        <v>2.91</v>
      </c>
      <c r="C1116" s="5">
        <f>TITRES_STAT!D1119</f>
        <v>2.0983999999999998</v>
      </c>
      <c r="D1116" s="5">
        <f>TITRES_STAT!E1119</f>
        <v>796</v>
      </c>
      <c r="E1116" s="2">
        <f t="shared" si="68"/>
        <v>393708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CONFIRMED BEARISH</v>
      </c>
    </row>
    <row r="1117" spans="1:8" ht="13.5" x14ac:dyDescent="0.25">
      <c r="A1117" s="3">
        <f>TITRES_STAT!B1120</f>
        <v>44412</v>
      </c>
      <c r="B1117" s="5">
        <f>TITRES_STAT!C1120</f>
        <v>2.91</v>
      </c>
      <c r="C1117" s="5">
        <f>TITRES_STAT!D1120</f>
        <v>2.0983999999999998</v>
      </c>
      <c r="D1117" s="5">
        <f>TITRES_STAT!E1120</f>
        <v>1437</v>
      </c>
      <c r="E1117" s="2">
        <f t="shared" si="68"/>
        <v>393708</v>
      </c>
      <c r="F1117" s="5" t="str">
        <f t="shared" si="71"/>
        <v>BEARISH</v>
      </c>
      <c r="G1117" s="5" t="str">
        <f t="shared" si="70"/>
        <v>NEUTRAL</v>
      </c>
      <c r="H1117" s="5" t="str">
        <f t="shared" si="69"/>
        <v>CONFIRMED BEARISH</v>
      </c>
    </row>
    <row r="1118" spans="1:8" ht="13.5" x14ac:dyDescent="0.25">
      <c r="A1118" s="3">
        <f>TITRES_STAT!B1121</f>
        <v>44413</v>
      </c>
      <c r="B1118" s="5">
        <f>TITRES_STAT!C1121</f>
        <v>2.87</v>
      </c>
      <c r="C1118" s="5">
        <f>TITRES_STAT!D1121</f>
        <v>2.0695000000000001</v>
      </c>
      <c r="D1118" s="5">
        <f>TITRES_STAT!E1121</f>
        <v>1941</v>
      </c>
      <c r="E1118" s="2">
        <f t="shared" si="68"/>
        <v>391767</v>
      </c>
      <c r="F1118" s="5" t="str">
        <f t="shared" si="71"/>
        <v>BEARISH</v>
      </c>
      <c r="G1118" s="5" t="str">
        <f t="shared" si="70"/>
        <v>NEUTRAL</v>
      </c>
      <c r="H1118" s="5" t="str">
        <f t="shared" si="69"/>
        <v>CONFIRMED BEARISH</v>
      </c>
    </row>
    <row r="1119" spans="1:8" ht="13.5" x14ac:dyDescent="0.25">
      <c r="A1119" s="3">
        <f>TITRES_STAT!B1122</f>
        <v>44414</v>
      </c>
      <c r="B1119" s="5">
        <f>TITRES_STAT!C1122</f>
        <v>2.94</v>
      </c>
      <c r="C1119" s="5">
        <f>TITRES_STAT!D1122</f>
        <v>2.12</v>
      </c>
      <c r="D1119" s="5">
        <f>TITRES_STAT!E1122</f>
        <v>1585</v>
      </c>
      <c r="E1119" s="2">
        <f t="shared" si="68"/>
        <v>393352</v>
      </c>
      <c r="F1119" s="5" t="str">
        <f t="shared" si="71"/>
        <v>BEARISH</v>
      </c>
      <c r="G1119" s="5" t="str">
        <f t="shared" si="70"/>
        <v>NEUTRAL</v>
      </c>
      <c r="H1119" s="5" t="str">
        <f t="shared" si="69"/>
        <v>CONFIRMED BEARISH</v>
      </c>
    </row>
    <row r="1120" spans="1:8" ht="13.5" x14ac:dyDescent="0.25">
      <c r="A1120" s="3">
        <f>TITRES_STAT!B1123</f>
        <v>44417</v>
      </c>
      <c r="B1120" s="5">
        <f>TITRES_STAT!C1123</f>
        <v>2.99</v>
      </c>
      <c r="C1120" s="5">
        <f>TITRES_STAT!D1123</f>
        <v>2.1560999999999999</v>
      </c>
      <c r="D1120" s="5">
        <f>TITRES_STAT!E1123</f>
        <v>2443</v>
      </c>
      <c r="E1120" s="2">
        <f t="shared" si="68"/>
        <v>395795</v>
      </c>
      <c r="F1120" s="5" t="str">
        <f t="shared" si="71"/>
        <v>BULLISH</v>
      </c>
      <c r="G1120" s="5" t="str">
        <f t="shared" si="70"/>
        <v>NEUTRAL</v>
      </c>
      <c r="H1120" s="5" t="str">
        <f t="shared" si="69"/>
        <v>CONFIRMED BULLISH</v>
      </c>
    </row>
    <row r="1121" spans="1:8" ht="13.5" x14ac:dyDescent="0.25">
      <c r="A1121" s="3">
        <f>TITRES_STAT!B1124</f>
        <v>44419</v>
      </c>
      <c r="B1121" s="5">
        <f>TITRES_STAT!C1124</f>
        <v>2.99</v>
      </c>
      <c r="C1121" s="5">
        <f>TITRES_STAT!D1124</f>
        <v>2.1560999999999999</v>
      </c>
      <c r="D1121" s="5">
        <f>TITRES_STAT!E1124</f>
        <v>795</v>
      </c>
      <c r="E1121" s="2">
        <f t="shared" si="68"/>
        <v>395795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CONFIRMED BULLISH</v>
      </c>
    </row>
    <row r="1122" spans="1:8" ht="13.5" x14ac:dyDescent="0.25">
      <c r="A1122" s="3">
        <f>TITRES_STAT!B1125</f>
        <v>44420</v>
      </c>
      <c r="B1122" s="5">
        <f>TITRES_STAT!C1125</f>
        <v>2.99</v>
      </c>
      <c r="C1122" s="5">
        <f>TITRES_STAT!D1125</f>
        <v>2.1560999999999999</v>
      </c>
      <c r="D1122" s="5">
        <f>TITRES_STAT!E1125</f>
        <v>149</v>
      </c>
      <c r="E1122" s="2">
        <f t="shared" si="68"/>
        <v>395795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CONFIRMED BULLISH</v>
      </c>
    </row>
    <row r="1123" spans="1:8" ht="13.5" x14ac:dyDescent="0.25">
      <c r="A1123" s="3">
        <f>TITRES_STAT!B1126</f>
        <v>44424</v>
      </c>
      <c r="B1123" s="5">
        <f>TITRES_STAT!C1126</f>
        <v>2.99</v>
      </c>
      <c r="C1123" s="5">
        <f>TITRES_STAT!D1126</f>
        <v>2.1560999999999999</v>
      </c>
      <c r="D1123" s="5">
        <f>TITRES_STAT!E1126</f>
        <v>174</v>
      </c>
      <c r="E1123" s="2">
        <f t="shared" si="68"/>
        <v>395795</v>
      </c>
      <c r="F1123" s="5" t="str">
        <f t="shared" si="71"/>
        <v>BULLISH</v>
      </c>
      <c r="G1123" s="5" t="str">
        <f t="shared" si="70"/>
        <v>NEUTRAL</v>
      </c>
      <c r="H1123" s="5" t="str">
        <f t="shared" si="69"/>
        <v>CONFIRMED BULLISH</v>
      </c>
    </row>
    <row r="1124" spans="1:8" ht="13.5" x14ac:dyDescent="0.25">
      <c r="A1124" s="3">
        <f>TITRES_STAT!B1127</f>
        <v>44425</v>
      </c>
      <c r="B1124" s="5">
        <f>TITRES_STAT!C1127</f>
        <v>2.99</v>
      </c>
      <c r="C1124" s="5">
        <f>TITRES_STAT!D1127</f>
        <v>2.1560999999999999</v>
      </c>
      <c r="D1124" s="5">
        <f>TITRES_STAT!E1127</f>
        <v>838</v>
      </c>
      <c r="E1124" s="2">
        <f t="shared" si="68"/>
        <v>395795</v>
      </c>
      <c r="F1124" s="5" t="str">
        <f t="shared" si="71"/>
        <v>BULLISH</v>
      </c>
      <c r="G1124" s="5" t="str">
        <f t="shared" si="70"/>
        <v>NEUTRAL</v>
      </c>
      <c r="H1124" s="5" t="str">
        <f t="shared" si="69"/>
        <v>CONFIRMED BULLISH</v>
      </c>
    </row>
    <row r="1125" spans="1:8" ht="13.5" x14ac:dyDescent="0.25">
      <c r="A1125" s="3">
        <f>TITRES_STAT!B1128</f>
        <v>44426</v>
      </c>
      <c r="B1125" s="5">
        <f>TITRES_STAT!C1128</f>
        <v>2.95</v>
      </c>
      <c r="C1125" s="5">
        <f>TITRES_STAT!D1128</f>
        <v>2.1272000000000002</v>
      </c>
      <c r="D1125" s="5">
        <f>TITRES_STAT!E1128</f>
        <v>595</v>
      </c>
      <c r="E1125" s="2">
        <f t="shared" si="68"/>
        <v>395200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44427</v>
      </c>
      <c r="B1126" s="5">
        <f>TITRES_STAT!C1129</f>
        <v>2.95</v>
      </c>
      <c r="C1126" s="5">
        <f>TITRES_STAT!D1129</f>
        <v>2.1272000000000002</v>
      </c>
      <c r="D1126" s="5">
        <f>TITRES_STAT!E1129</f>
        <v>110</v>
      </c>
      <c r="E1126" s="2">
        <f t="shared" si="68"/>
        <v>395200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44428</v>
      </c>
      <c r="B1127" s="5">
        <f>TITRES_STAT!C1130</f>
        <v>2.99</v>
      </c>
      <c r="C1127" s="5">
        <f>TITRES_STAT!D1130</f>
        <v>2.1560999999999999</v>
      </c>
      <c r="D1127" s="5">
        <f>TITRES_STAT!E1130</f>
        <v>12613</v>
      </c>
      <c r="E1127" s="2">
        <f t="shared" si="68"/>
        <v>407813</v>
      </c>
      <c r="F1127" s="5" t="str">
        <f t="shared" si="71"/>
        <v>BULLISH</v>
      </c>
      <c r="G1127" s="5" t="str">
        <f t="shared" si="70"/>
        <v>STRONG</v>
      </c>
      <c r="H1127" s="5" t="str">
        <f t="shared" si="69"/>
        <v>NEUTRAL</v>
      </c>
    </row>
    <row r="1128" spans="1:8" ht="13.5" x14ac:dyDescent="0.25">
      <c r="A1128" s="3">
        <f>TITRES_STAT!B1131</f>
        <v>44431</v>
      </c>
      <c r="B1128" s="5">
        <f>TITRES_STAT!C1131</f>
        <v>3.11</v>
      </c>
      <c r="C1128" s="5">
        <f>TITRES_STAT!D1131</f>
        <v>2.2425999999999999</v>
      </c>
      <c r="D1128" s="5">
        <f>TITRES_STAT!E1131</f>
        <v>9355</v>
      </c>
      <c r="E1128" s="2">
        <f t="shared" si="68"/>
        <v>417168</v>
      </c>
      <c r="F1128" s="5" t="str">
        <f t="shared" si="71"/>
        <v>BULLISH</v>
      </c>
      <c r="G1128" s="5" t="str">
        <f t="shared" si="70"/>
        <v>STRONG</v>
      </c>
      <c r="H1128" s="5" t="str">
        <f t="shared" si="69"/>
        <v>CONFIRMED BULLISH</v>
      </c>
    </row>
    <row r="1129" spans="1:8" ht="13.5" x14ac:dyDescent="0.25">
      <c r="A1129" s="3">
        <f>TITRES_STAT!B1132</f>
        <v>44432</v>
      </c>
      <c r="B1129" s="5">
        <f>TITRES_STAT!C1132</f>
        <v>3.2</v>
      </c>
      <c r="C1129" s="5">
        <f>TITRES_STAT!D1132</f>
        <v>2.3075000000000001</v>
      </c>
      <c r="D1129" s="5">
        <f>TITRES_STAT!E1132</f>
        <v>16093</v>
      </c>
      <c r="E1129" s="2">
        <f t="shared" si="68"/>
        <v>433261</v>
      </c>
      <c r="F1129" s="5" t="str">
        <f t="shared" si="71"/>
        <v>BULLISH</v>
      </c>
      <c r="G1129" s="5" t="str">
        <f t="shared" si="70"/>
        <v>STRONG</v>
      </c>
      <c r="H1129" s="5" t="str">
        <f t="shared" si="69"/>
        <v>CONFIRMED BULLISH</v>
      </c>
    </row>
    <row r="1130" spans="1:8" ht="13.5" x14ac:dyDescent="0.25">
      <c r="A1130" s="3">
        <f>TITRES_STAT!B1133</f>
        <v>44433</v>
      </c>
      <c r="B1130" s="5">
        <f>TITRES_STAT!C1133</f>
        <v>3.15</v>
      </c>
      <c r="C1130" s="5">
        <f>TITRES_STAT!D1133</f>
        <v>2.2713999999999999</v>
      </c>
      <c r="D1130" s="5">
        <f>TITRES_STAT!E1133</f>
        <v>6719</v>
      </c>
      <c r="E1130" s="2">
        <f t="shared" si="68"/>
        <v>426542</v>
      </c>
      <c r="F1130" s="5" t="str">
        <f t="shared" si="71"/>
        <v>BULLISH</v>
      </c>
      <c r="G1130" s="5" t="str">
        <f t="shared" si="70"/>
        <v>STRONG</v>
      </c>
      <c r="H1130" s="5" t="str">
        <f t="shared" si="69"/>
        <v>CONFIRMED BULLISH</v>
      </c>
    </row>
    <row r="1131" spans="1:8" ht="13.5" x14ac:dyDescent="0.25">
      <c r="A1131" s="3">
        <f>TITRES_STAT!B1134</f>
        <v>44434</v>
      </c>
      <c r="B1131" s="5">
        <f>TITRES_STAT!C1134</f>
        <v>3.15</v>
      </c>
      <c r="C1131" s="5">
        <f>TITRES_STAT!D1134</f>
        <v>2.2713999999999999</v>
      </c>
      <c r="D1131" s="5">
        <f>TITRES_STAT!E1134</f>
        <v>3448</v>
      </c>
      <c r="E1131" s="2">
        <f t="shared" si="68"/>
        <v>426542</v>
      </c>
      <c r="F1131" s="5" t="str">
        <f t="shared" si="71"/>
        <v>BULLISH</v>
      </c>
      <c r="G1131" s="5" t="str">
        <f t="shared" si="70"/>
        <v>STRONG</v>
      </c>
      <c r="H1131" s="5" t="str">
        <f t="shared" si="69"/>
        <v>CONFIRMED BULLISH</v>
      </c>
    </row>
    <row r="1132" spans="1:8" ht="13.5" x14ac:dyDescent="0.25">
      <c r="A1132" s="3">
        <f>TITRES_STAT!B1135</f>
        <v>44435</v>
      </c>
      <c r="B1132" s="5">
        <f>TITRES_STAT!C1135</f>
        <v>3.23</v>
      </c>
      <c r="C1132" s="5">
        <f>TITRES_STAT!D1135</f>
        <v>2.3290999999999999</v>
      </c>
      <c r="D1132" s="5">
        <f>TITRES_STAT!E1135</f>
        <v>49</v>
      </c>
      <c r="E1132" s="2">
        <f t="shared" si="68"/>
        <v>426591</v>
      </c>
      <c r="F1132" s="5" t="str">
        <f t="shared" si="71"/>
        <v>BULLISH</v>
      </c>
      <c r="G1132" s="5" t="str">
        <f t="shared" si="70"/>
        <v>STRONG</v>
      </c>
      <c r="H1132" s="5" t="str">
        <f t="shared" si="69"/>
        <v>CONFIRMED BULLISH</v>
      </c>
    </row>
    <row r="1133" spans="1:8" ht="13.5" x14ac:dyDescent="0.25">
      <c r="A1133" s="3">
        <f>TITRES_STAT!B1136</f>
        <v>44438</v>
      </c>
      <c r="B1133" s="5">
        <f>TITRES_STAT!C1136</f>
        <v>3.22</v>
      </c>
      <c r="C1133" s="5">
        <f>TITRES_STAT!D1136</f>
        <v>2.3218999999999999</v>
      </c>
      <c r="D1133" s="5">
        <f>TITRES_STAT!E1136</f>
        <v>260</v>
      </c>
      <c r="E1133" s="2">
        <f t="shared" si="68"/>
        <v>426331</v>
      </c>
      <c r="F1133" s="5" t="str">
        <f t="shared" si="71"/>
        <v>BULLISH</v>
      </c>
      <c r="G1133" s="5" t="str">
        <f t="shared" si="70"/>
        <v>STRONG</v>
      </c>
      <c r="H1133" s="5" t="str">
        <f t="shared" si="69"/>
        <v>CONFIRMED BULLISH</v>
      </c>
    </row>
    <row r="1134" spans="1:8" ht="13.5" x14ac:dyDescent="0.25">
      <c r="A1134" s="3">
        <f>TITRES_STAT!B1137</f>
        <v>44439</v>
      </c>
      <c r="B1134" s="5">
        <f>TITRES_STAT!C1137</f>
        <v>3.22</v>
      </c>
      <c r="C1134" s="5">
        <f>TITRES_STAT!D1137</f>
        <v>2.3218999999999999</v>
      </c>
      <c r="D1134" s="5">
        <f>TITRES_STAT!E1137</f>
        <v>0</v>
      </c>
      <c r="E1134" s="2">
        <f t="shared" si="68"/>
        <v>426331</v>
      </c>
      <c r="F1134" s="5" t="str">
        <f t="shared" si="71"/>
        <v>BEARISH</v>
      </c>
      <c r="G1134" s="5" t="str">
        <f t="shared" si="70"/>
        <v>NEUTRAL</v>
      </c>
      <c r="H1134" s="5" t="str">
        <f t="shared" si="69"/>
        <v>BEARISH DIVERGENCE</v>
      </c>
    </row>
    <row r="1135" spans="1:8" ht="13.5" x14ac:dyDescent="0.25">
      <c r="A1135" s="3">
        <f>TITRES_STAT!B1138</f>
        <v>44440</v>
      </c>
      <c r="B1135" s="5">
        <f>TITRES_STAT!C1138</f>
        <v>3.19</v>
      </c>
      <c r="C1135" s="5">
        <f>TITRES_STAT!D1138</f>
        <v>2.3003</v>
      </c>
      <c r="D1135" s="5">
        <f>TITRES_STAT!E1138</f>
        <v>1084</v>
      </c>
      <c r="E1135" s="2">
        <f t="shared" si="68"/>
        <v>425247</v>
      </c>
      <c r="F1135" s="5" t="str">
        <f t="shared" si="71"/>
        <v>BEARISH</v>
      </c>
      <c r="G1135" s="5" t="str">
        <f t="shared" si="70"/>
        <v>NEUTRAL</v>
      </c>
      <c r="H1135" s="5" t="str">
        <f t="shared" si="69"/>
        <v>BEARISH DIVERGENCE</v>
      </c>
    </row>
    <row r="1136" spans="1:8" ht="13.5" x14ac:dyDescent="0.25">
      <c r="A1136" s="3">
        <f>TITRES_STAT!B1139</f>
        <v>44441</v>
      </c>
      <c r="B1136" s="5">
        <f>TITRES_STAT!C1139</f>
        <v>3.17</v>
      </c>
      <c r="C1136" s="5">
        <f>TITRES_STAT!D1139</f>
        <v>2.2858999999999998</v>
      </c>
      <c r="D1136" s="5">
        <f>TITRES_STAT!E1139</f>
        <v>1230</v>
      </c>
      <c r="E1136" s="2">
        <f t="shared" si="68"/>
        <v>424017</v>
      </c>
      <c r="F1136" s="5" t="str">
        <f t="shared" si="71"/>
        <v>BEARISH</v>
      </c>
      <c r="G1136" s="5" t="str">
        <f t="shared" si="70"/>
        <v>NEUTRAL</v>
      </c>
      <c r="H1136" s="5" t="str">
        <f t="shared" si="69"/>
        <v>BEARISH DIVERGENCE</v>
      </c>
    </row>
    <row r="1137" spans="1:8" ht="13.5" x14ac:dyDescent="0.25">
      <c r="A1137" s="3">
        <f>TITRES_STAT!B1140</f>
        <v>44442</v>
      </c>
      <c r="B1137" s="5">
        <f>TITRES_STAT!C1140</f>
        <v>3.18</v>
      </c>
      <c r="C1137" s="5">
        <f>TITRES_STAT!D1140</f>
        <v>2.2930999999999999</v>
      </c>
      <c r="D1137" s="5">
        <f>TITRES_STAT!E1140</f>
        <v>709</v>
      </c>
      <c r="E1137" s="2">
        <f t="shared" si="68"/>
        <v>424726</v>
      </c>
      <c r="F1137" s="5" t="str">
        <f t="shared" si="71"/>
        <v>BEARISH</v>
      </c>
      <c r="G1137" s="5" t="str">
        <f t="shared" si="70"/>
        <v>NEUTRAL</v>
      </c>
      <c r="H1137" s="5" t="str">
        <f t="shared" si="69"/>
        <v>CONFIRMED BEARISH</v>
      </c>
    </row>
    <row r="1138" spans="1:8" ht="13.5" x14ac:dyDescent="0.25">
      <c r="A1138" s="3">
        <f>TITRES_STAT!B1141</f>
        <v>44445</v>
      </c>
      <c r="B1138" s="5">
        <f>TITRES_STAT!C1141</f>
        <v>3.12</v>
      </c>
      <c r="C1138" s="5">
        <f>TITRES_STAT!D1141</f>
        <v>2.2498</v>
      </c>
      <c r="D1138" s="5">
        <f>TITRES_STAT!E1141</f>
        <v>1180</v>
      </c>
      <c r="E1138" s="2">
        <f t="shared" si="68"/>
        <v>423546</v>
      </c>
      <c r="F1138" s="5" t="str">
        <f t="shared" si="71"/>
        <v>BEARISH</v>
      </c>
      <c r="G1138" s="5" t="str">
        <f t="shared" si="70"/>
        <v>NEUTRAL</v>
      </c>
      <c r="H1138" s="5" t="str">
        <f t="shared" si="69"/>
        <v>CONFIRMED BEARISH</v>
      </c>
    </row>
    <row r="1139" spans="1:8" ht="13.5" x14ac:dyDescent="0.25">
      <c r="A1139" s="3">
        <f>TITRES_STAT!B1142</f>
        <v>44446</v>
      </c>
      <c r="B1139" s="5">
        <f>TITRES_STAT!C1142</f>
        <v>3.12</v>
      </c>
      <c r="C1139" s="5">
        <f>TITRES_STAT!D1142</f>
        <v>2.2498</v>
      </c>
      <c r="D1139" s="5">
        <f>TITRES_STAT!E1142</f>
        <v>1277</v>
      </c>
      <c r="E1139" s="2">
        <f t="shared" si="68"/>
        <v>423546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44447</v>
      </c>
      <c r="B1140" s="5">
        <f>TITRES_STAT!C1143</f>
        <v>3.12</v>
      </c>
      <c r="C1140" s="5">
        <f>TITRES_STAT!D1143</f>
        <v>2.2498</v>
      </c>
      <c r="D1140" s="5">
        <f>TITRES_STAT!E1143</f>
        <v>13</v>
      </c>
      <c r="E1140" s="2">
        <f t="shared" si="68"/>
        <v>423546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44448</v>
      </c>
      <c r="B1141" s="5">
        <f>TITRES_STAT!C1144</f>
        <v>3.17</v>
      </c>
      <c r="C1141" s="5">
        <f>TITRES_STAT!D1144</f>
        <v>2.2858999999999998</v>
      </c>
      <c r="D1141" s="5">
        <f>TITRES_STAT!E1144</f>
        <v>212</v>
      </c>
      <c r="E1141" s="2">
        <f t="shared" si="68"/>
        <v>423758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NEUTRAL</v>
      </c>
    </row>
    <row r="1142" spans="1:8" ht="13.5" x14ac:dyDescent="0.25">
      <c r="A1142" s="3">
        <f>TITRES_STAT!B1145</f>
        <v>44449</v>
      </c>
      <c r="B1142" s="5">
        <f>TITRES_STAT!C1145</f>
        <v>3.1</v>
      </c>
      <c r="C1142" s="5">
        <f>TITRES_STAT!D1145</f>
        <v>2.2353999999999998</v>
      </c>
      <c r="D1142" s="5">
        <f>TITRES_STAT!E1145</f>
        <v>1277</v>
      </c>
      <c r="E1142" s="2">
        <f t="shared" si="68"/>
        <v>422481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CONFIRMED BEARISH</v>
      </c>
    </row>
    <row r="1143" spans="1:8" ht="13.5" x14ac:dyDescent="0.25">
      <c r="A1143" s="3">
        <f>TITRES_STAT!B1146</f>
        <v>44452</v>
      </c>
      <c r="B1143" s="5">
        <f>TITRES_STAT!C1146</f>
        <v>3.14</v>
      </c>
      <c r="C1143" s="5">
        <f>TITRES_STAT!D1146</f>
        <v>2.2642000000000002</v>
      </c>
      <c r="D1143" s="5">
        <f>TITRES_STAT!E1146</f>
        <v>882</v>
      </c>
      <c r="E1143" s="2">
        <f t="shared" si="68"/>
        <v>423363</v>
      </c>
      <c r="F1143" s="5" t="str">
        <f t="shared" si="71"/>
        <v>BEARISH</v>
      </c>
      <c r="G1143" s="5" t="str">
        <f t="shared" si="70"/>
        <v>NEUTRAL</v>
      </c>
      <c r="H1143" s="5" t="str">
        <f t="shared" si="69"/>
        <v>BEARISH DIVERGENCE</v>
      </c>
    </row>
    <row r="1144" spans="1:8" ht="13.5" x14ac:dyDescent="0.25">
      <c r="A1144" s="3">
        <f>TITRES_STAT!B1147</f>
        <v>44453</v>
      </c>
      <c r="B1144" s="5">
        <f>TITRES_STAT!C1147</f>
        <v>3.14</v>
      </c>
      <c r="C1144" s="5">
        <f>TITRES_STAT!D1147</f>
        <v>2.2642000000000002</v>
      </c>
      <c r="D1144" s="5">
        <f>TITRES_STAT!E1147</f>
        <v>26</v>
      </c>
      <c r="E1144" s="2">
        <f t="shared" si="68"/>
        <v>423363</v>
      </c>
      <c r="F1144" s="5" t="str">
        <f t="shared" si="71"/>
        <v>BEARISH</v>
      </c>
      <c r="G1144" s="5" t="str">
        <f t="shared" si="70"/>
        <v>NEUTRAL</v>
      </c>
      <c r="H1144" s="5" t="str">
        <f t="shared" si="69"/>
        <v>BEARISH DIVERGENCE</v>
      </c>
    </row>
    <row r="1145" spans="1:8" ht="13.5" x14ac:dyDescent="0.25">
      <c r="A1145" s="3">
        <f>TITRES_STAT!B1148</f>
        <v>44454</v>
      </c>
      <c r="B1145" s="5">
        <f>TITRES_STAT!C1148</f>
        <v>3.09</v>
      </c>
      <c r="C1145" s="5">
        <f>TITRES_STAT!D1148</f>
        <v>2.2282000000000002</v>
      </c>
      <c r="D1145" s="5">
        <f>TITRES_STAT!E1148</f>
        <v>23</v>
      </c>
      <c r="E1145" s="2">
        <f t="shared" si="68"/>
        <v>423340</v>
      </c>
      <c r="F1145" s="5" t="str">
        <f t="shared" si="71"/>
        <v>BEARISH</v>
      </c>
      <c r="G1145" s="5" t="str">
        <f t="shared" si="70"/>
        <v>NEUTRAL</v>
      </c>
      <c r="H1145" s="5" t="str">
        <f t="shared" si="69"/>
        <v>CONFIRMED BEARISH</v>
      </c>
    </row>
    <row r="1146" spans="1:8" ht="13.5" x14ac:dyDescent="0.25">
      <c r="A1146" s="3">
        <f>TITRES_STAT!B1149</f>
        <v>44455</v>
      </c>
      <c r="B1146" s="5">
        <f>TITRES_STAT!C1149</f>
        <v>3.14</v>
      </c>
      <c r="C1146" s="5">
        <f>TITRES_STAT!D1149</f>
        <v>2.2642000000000002</v>
      </c>
      <c r="D1146" s="5">
        <f>TITRES_STAT!E1149</f>
        <v>50</v>
      </c>
      <c r="E1146" s="2">
        <f t="shared" si="68"/>
        <v>423390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CONFIRMED BEARISH</v>
      </c>
    </row>
    <row r="1147" spans="1:8" ht="13.5" x14ac:dyDescent="0.25">
      <c r="A1147" s="3">
        <f>TITRES_STAT!B1150</f>
        <v>44456</v>
      </c>
      <c r="B1147" s="5">
        <f>TITRES_STAT!C1150</f>
        <v>3.09</v>
      </c>
      <c r="C1147" s="5">
        <f>TITRES_STAT!D1150</f>
        <v>2.2282000000000002</v>
      </c>
      <c r="D1147" s="5">
        <f>TITRES_STAT!E1150</f>
        <v>105</v>
      </c>
      <c r="E1147" s="2">
        <f t="shared" si="68"/>
        <v>423285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BULLISH DIVERGENCE</v>
      </c>
    </row>
    <row r="1148" spans="1:8" ht="13.5" x14ac:dyDescent="0.25">
      <c r="A1148" s="3">
        <f>TITRES_STAT!B1151</f>
        <v>44459</v>
      </c>
      <c r="B1148" s="5">
        <f>TITRES_STAT!C1151</f>
        <v>3.1</v>
      </c>
      <c r="C1148" s="5">
        <f>TITRES_STAT!D1151</f>
        <v>2.2353999999999998</v>
      </c>
      <c r="D1148" s="5">
        <f>TITRES_STAT!E1151</f>
        <v>1</v>
      </c>
      <c r="E1148" s="2">
        <f t="shared" si="68"/>
        <v>423286</v>
      </c>
      <c r="F1148" s="5" t="str">
        <f t="shared" si="71"/>
        <v>BEARISH</v>
      </c>
      <c r="G1148" s="5" t="str">
        <f t="shared" si="70"/>
        <v>NEUTRAL</v>
      </c>
      <c r="H1148" s="5" t="str">
        <f t="shared" si="69"/>
        <v>CONFIRMED BEARISH</v>
      </c>
    </row>
    <row r="1149" spans="1:8" ht="13.5" x14ac:dyDescent="0.25">
      <c r="A1149" s="3">
        <f>TITRES_STAT!B1152</f>
        <v>44460</v>
      </c>
      <c r="B1149" s="5">
        <f>TITRES_STAT!C1152</f>
        <v>3.1</v>
      </c>
      <c r="C1149" s="5">
        <f>TITRES_STAT!D1152</f>
        <v>2.2353999999999998</v>
      </c>
      <c r="D1149" s="5">
        <f>TITRES_STAT!E1152</f>
        <v>0</v>
      </c>
      <c r="E1149" s="2">
        <f t="shared" si="68"/>
        <v>423286</v>
      </c>
      <c r="F1149" s="5" t="str">
        <f t="shared" si="71"/>
        <v>BEARISH</v>
      </c>
      <c r="G1149" s="5" t="str">
        <f t="shared" si="70"/>
        <v>NEUTRAL</v>
      </c>
      <c r="H1149" s="5" t="str">
        <f t="shared" si="69"/>
        <v>CONFIRMED BEARISH</v>
      </c>
    </row>
    <row r="1150" spans="1:8" ht="13.5" x14ac:dyDescent="0.25">
      <c r="A1150" s="3">
        <f>TITRES_STAT!B1153</f>
        <v>44461</v>
      </c>
      <c r="B1150" s="5">
        <f>TITRES_STAT!C1153</f>
        <v>3.04</v>
      </c>
      <c r="C1150" s="5">
        <f>TITRES_STAT!D1153</f>
        <v>2.1920999999999999</v>
      </c>
      <c r="D1150" s="5">
        <f>TITRES_STAT!E1153</f>
        <v>898</v>
      </c>
      <c r="E1150" s="2">
        <f t="shared" si="68"/>
        <v>422388</v>
      </c>
      <c r="F1150" s="5" t="str">
        <f t="shared" si="71"/>
        <v>BEARISH</v>
      </c>
      <c r="G1150" s="5" t="str">
        <f t="shared" si="70"/>
        <v>NEUTRAL</v>
      </c>
      <c r="H1150" s="5" t="str">
        <f t="shared" si="69"/>
        <v>CONFIRMED BEARISH</v>
      </c>
    </row>
    <row r="1151" spans="1:8" ht="13.5" x14ac:dyDescent="0.25">
      <c r="A1151" s="3">
        <f>TITRES_STAT!B1154</f>
        <v>44462</v>
      </c>
      <c r="B1151" s="5">
        <f>TITRES_STAT!C1154</f>
        <v>3.02</v>
      </c>
      <c r="C1151" s="5">
        <f>TITRES_STAT!D1154</f>
        <v>2.1777000000000002</v>
      </c>
      <c r="D1151" s="5">
        <f>TITRES_STAT!E1154</f>
        <v>110</v>
      </c>
      <c r="E1151" s="2">
        <f t="shared" si="68"/>
        <v>422278</v>
      </c>
      <c r="F1151" s="5" t="str">
        <f t="shared" si="71"/>
        <v>BEARISH</v>
      </c>
      <c r="G1151" s="5" t="str">
        <f t="shared" si="70"/>
        <v>NEUTRAL</v>
      </c>
      <c r="H1151" s="5" t="str">
        <f t="shared" si="69"/>
        <v>CONFIRMED BEARISH</v>
      </c>
    </row>
    <row r="1152" spans="1:8" ht="13.5" x14ac:dyDescent="0.25">
      <c r="A1152" s="3">
        <f>TITRES_STAT!B1155</f>
        <v>44463</v>
      </c>
      <c r="B1152" s="5">
        <f>TITRES_STAT!C1155</f>
        <v>3</v>
      </c>
      <c r="C1152" s="5">
        <f>TITRES_STAT!D1155</f>
        <v>2.1633</v>
      </c>
      <c r="D1152" s="5">
        <f>TITRES_STAT!E1155</f>
        <v>301</v>
      </c>
      <c r="E1152" s="2">
        <f t="shared" si="68"/>
        <v>421977</v>
      </c>
      <c r="F1152" s="5" t="str">
        <f t="shared" si="71"/>
        <v>BEARISH</v>
      </c>
      <c r="G1152" s="5" t="str">
        <f t="shared" si="70"/>
        <v>NEUTRAL</v>
      </c>
      <c r="H1152" s="5" t="str">
        <f t="shared" si="69"/>
        <v>CONFIRMED BEARISH</v>
      </c>
    </row>
    <row r="1153" spans="1:8" ht="13.5" x14ac:dyDescent="0.25">
      <c r="A1153" s="3">
        <f>TITRES_STAT!B1156</f>
        <v>44466</v>
      </c>
      <c r="B1153" s="5">
        <f>TITRES_STAT!C1156</f>
        <v>3.04</v>
      </c>
      <c r="C1153" s="5">
        <f>TITRES_STAT!D1156</f>
        <v>2.1920999999999999</v>
      </c>
      <c r="D1153" s="5">
        <f>TITRES_STAT!E1156</f>
        <v>1633</v>
      </c>
      <c r="E1153" s="2">
        <f t="shared" si="68"/>
        <v>423610</v>
      </c>
      <c r="F1153" s="5" t="str">
        <f t="shared" si="71"/>
        <v>BULLISH</v>
      </c>
      <c r="G1153" s="5" t="str">
        <f t="shared" si="70"/>
        <v>NEUTRAL</v>
      </c>
      <c r="H1153" s="5" t="str">
        <f t="shared" si="69"/>
        <v>BULLISH DIVERGENCE</v>
      </c>
    </row>
    <row r="1154" spans="1:8" ht="13.5" x14ac:dyDescent="0.25">
      <c r="A1154" s="3">
        <f>TITRES_STAT!B1157</f>
        <v>44467</v>
      </c>
      <c r="B1154" s="5">
        <f>TITRES_STAT!C1157</f>
        <v>2.98</v>
      </c>
      <c r="C1154" s="5">
        <f>TITRES_STAT!D1157</f>
        <v>2.1488999999999998</v>
      </c>
      <c r="D1154" s="5">
        <f>TITRES_STAT!E1157</f>
        <v>2484</v>
      </c>
      <c r="E1154" s="2">
        <f t="shared" si="68"/>
        <v>421126</v>
      </c>
      <c r="F1154" s="5" t="str">
        <f t="shared" si="71"/>
        <v>BEARISH</v>
      </c>
      <c r="G1154" s="5" t="str">
        <f t="shared" si="70"/>
        <v>NEUTRAL</v>
      </c>
      <c r="H1154" s="5" t="str">
        <f t="shared" si="69"/>
        <v>CONFIRMED BEARISH</v>
      </c>
    </row>
    <row r="1155" spans="1:8" ht="13.5" x14ac:dyDescent="0.25">
      <c r="A1155" s="3">
        <f>TITRES_STAT!B1158</f>
        <v>44468</v>
      </c>
      <c r="B1155" s="5">
        <f>TITRES_STAT!C1158</f>
        <v>3.02</v>
      </c>
      <c r="C1155" s="5">
        <f>TITRES_STAT!D1158</f>
        <v>2.1777000000000002</v>
      </c>
      <c r="D1155" s="5">
        <f>TITRES_STAT!E1158</f>
        <v>561</v>
      </c>
      <c r="E1155" s="2">
        <f t="shared" si="68"/>
        <v>421687</v>
      </c>
      <c r="F1155" s="5" t="str">
        <f t="shared" si="71"/>
        <v>BEARISH</v>
      </c>
      <c r="G1155" s="5" t="str">
        <f t="shared" si="70"/>
        <v>NEUTRAL</v>
      </c>
      <c r="H1155" s="5" t="str">
        <f t="shared" si="69"/>
        <v>CONFIRMED BEARISH</v>
      </c>
    </row>
    <row r="1156" spans="1:8" ht="13.5" x14ac:dyDescent="0.25">
      <c r="A1156" s="3">
        <f>TITRES_STAT!B1159</f>
        <v>44469</v>
      </c>
      <c r="B1156" s="5">
        <f>TITRES_STAT!C1159</f>
        <v>2.88</v>
      </c>
      <c r="C1156" s="5">
        <f>TITRES_STAT!D1159</f>
        <v>2.0767000000000002</v>
      </c>
      <c r="D1156" s="5">
        <f>TITRES_STAT!E1159</f>
        <v>457</v>
      </c>
      <c r="E1156" s="2">
        <f t="shared" ref="E1156:E1219" si="72">IF(B1156&gt;B1155, E1155+D1156, IF(B1156&lt;B1155, E1155-D1156, E1155))</f>
        <v>421230</v>
      </c>
      <c r="F1156" s="5" t="str">
        <f t="shared" si="71"/>
        <v>BEARISH</v>
      </c>
      <c r="G1156" s="5" t="str">
        <f t="shared" si="70"/>
        <v>NEUTRAL</v>
      </c>
      <c r="H1156" s="5" t="str">
        <f t="shared" si="69"/>
        <v>CONFIRMED BEARISH</v>
      </c>
    </row>
    <row r="1157" spans="1:8" ht="13.5" x14ac:dyDescent="0.25">
      <c r="A1157" s="3">
        <f>TITRES_STAT!B1160</f>
        <v>44470</v>
      </c>
      <c r="B1157" s="5">
        <f>TITRES_STAT!C1160</f>
        <v>2.93</v>
      </c>
      <c r="C1157" s="5">
        <f>TITRES_STAT!D1160</f>
        <v>2.1128</v>
      </c>
      <c r="D1157" s="5">
        <f>TITRES_STAT!E1160</f>
        <v>7487</v>
      </c>
      <c r="E1157" s="2">
        <f t="shared" si="72"/>
        <v>428717</v>
      </c>
      <c r="F1157" s="5" t="str">
        <f t="shared" si="71"/>
        <v>BULLISH</v>
      </c>
      <c r="G1157" s="5" t="str">
        <f t="shared" si="70"/>
        <v>NEUTRAL</v>
      </c>
      <c r="H1157" s="5" t="str">
        <f t="shared" si="69"/>
        <v>BULLISH DIVERGENCE</v>
      </c>
    </row>
    <row r="1158" spans="1:8" ht="13.5" x14ac:dyDescent="0.25">
      <c r="A1158" s="3">
        <f>TITRES_STAT!B1161</f>
        <v>44473</v>
      </c>
      <c r="B1158" s="5">
        <f>TITRES_STAT!C1161</f>
        <v>2.99</v>
      </c>
      <c r="C1158" s="5">
        <f>TITRES_STAT!D1161</f>
        <v>2.1560999999999999</v>
      </c>
      <c r="D1158" s="5">
        <f>TITRES_STAT!E1161</f>
        <v>4248</v>
      </c>
      <c r="E1158" s="2">
        <f t="shared" si="72"/>
        <v>432965</v>
      </c>
      <c r="F1158" s="5" t="str">
        <f t="shared" si="71"/>
        <v>BULLISH</v>
      </c>
      <c r="G1158" s="5" t="str">
        <f t="shared" si="70"/>
        <v>STRONG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BULLISH DIVERGENCE</v>
      </c>
    </row>
    <row r="1159" spans="1:8" ht="13.5" x14ac:dyDescent="0.25">
      <c r="A1159" s="3">
        <f>TITRES_STAT!B1162</f>
        <v>44474</v>
      </c>
      <c r="B1159" s="5">
        <f>TITRES_STAT!C1162</f>
        <v>2.98</v>
      </c>
      <c r="C1159" s="5">
        <f>TITRES_STAT!D1162</f>
        <v>2.1488999999999998</v>
      </c>
      <c r="D1159" s="5">
        <f>TITRES_STAT!E1162</f>
        <v>453</v>
      </c>
      <c r="E1159" s="2">
        <f t="shared" si="72"/>
        <v>432512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STRONG</v>
      </c>
      <c r="H1159" s="5" t="str">
        <f t="shared" si="73"/>
        <v>NEUTRAL</v>
      </c>
    </row>
    <row r="1160" spans="1:8" ht="13.5" x14ac:dyDescent="0.25">
      <c r="A1160" s="3">
        <f>TITRES_STAT!B1163</f>
        <v>44475</v>
      </c>
      <c r="B1160" s="5">
        <f>TITRES_STAT!C1163</f>
        <v>2.97</v>
      </c>
      <c r="C1160" s="5">
        <f>TITRES_STAT!D1163</f>
        <v>2.1415999999999999</v>
      </c>
      <c r="D1160" s="5">
        <f>TITRES_STAT!E1163</f>
        <v>8</v>
      </c>
      <c r="E1160" s="2">
        <f t="shared" si="72"/>
        <v>432504</v>
      </c>
      <c r="F1160" s="5" t="str">
        <f t="shared" ref="F1160:F1223" si="75">IF(E1160&gt;E1155,"BULLISH",IF(E1160&lt;E1155,"BEARISH","NEUTRAL"))</f>
        <v>BULLISH</v>
      </c>
      <c r="G1160" s="5" t="str">
        <f t="shared" si="74"/>
        <v>STRONG</v>
      </c>
      <c r="H1160" s="5" t="str">
        <f t="shared" si="73"/>
        <v>BULLISH DIVERGENCE</v>
      </c>
    </row>
    <row r="1161" spans="1:8" ht="13.5" x14ac:dyDescent="0.25">
      <c r="A1161" s="3">
        <f>TITRES_STAT!B1164</f>
        <v>44476</v>
      </c>
      <c r="B1161" s="5">
        <f>TITRES_STAT!C1164</f>
        <v>2.97</v>
      </c>
      <c r="C1161" s="5">
        <f>TITRES_STAT!D1164</f>
        <v>2.1415999999999999</v>
      </c>
      <c r="D1161" s="5">
        <f>TITRES_STAT!E1164</f>
        <v>1</v>
      </c>
      <c r="E1161" s="2">
        <f t="shared" si="72"/>
        <v>432504</v>
      </c>
      <c r="F1161" s="5" t="str">
        <f t="shared" si="75"/>
        <v>BULLISH</v>
      </c>
      <c r="G1161" s="5" t="str">
        <f t="shared" si="74"/>
        <v>STRONG</v>
      </c>
      <c r="H1161" s="5" t="str">
        <f t="shared" si="73"/>
        <v>CONFIRMED BULLISH</v>
      </c>
    </row>
    <row r="1162" spans="1:8" ht="13.5" x14ac:dyDescent="0.25">
      <c r="A1162" s="3">
        <f>TITRES_STAT!B1165</f>
        <v>44477</v>
      </c>
      <c r="B1162" s="5">
        <f>TITRES_STAT!C1165</f>
        <v>2.99</v>
      </c>
      <c r="C1162" s="5">
        <f>TITRES_STAT!D1165</f>
        <v>2.1560999999999999</v>
      </c>
      <c r="D1162" s="5">
        <f>TITRES_STAT!E1165</f>
        <v>4364</v>
      </c>
      <c r="E1162" s="2">
        <f t="shared" si="72"/>
        <v>436868</v>
      </c>
      <c r="F1162" s="5" t="str">
        <f t="shared" si="75"/>
        <v>BULLISH</v>
      </c>
      <c r="G1162" s="5" t="str">
        <f t="shared" si="74"/>
        <v>NEUTRAL</v>
      </c>
      <c r="H1162" s="5" t="str">
        <f t="shared" si="73"/>
        <v>CONFIRMED BULLISH</v>
      </c>
    </row>
    <row r="1163" spans="1:8" ht="13.5" x14ac:dyDescent="0.25">
      <c r="A1163" s="3">
        <f>TITRES_STAT!B1166</f>
        <v>44480</v>
      </c>
      <c r="B1163" s="5">
        <f>TITRES_STAT!C1166</f>
        <v>2.99</v>
      </c>
      <c r="C1163" s="5">
        <f>TITRES_STAT!D1166</f>
        <v>2.1560999999999999</v>
      </c>
      <c r="D1163" s="5">
        <f>TITRES_STAT!E1166</f>
        <v>1154</v>
      </c>
      <c r="E1163" s="2">
        <f t="shared" si="72"/>
        <v>436868</v>
      </c>
      <c r="F1163" s="5" t="str">
        <f t="shared" si="75"/>
        <v>BULLISH</v>
      </c>
      <c r="G1163" s="5" t="str">
        <f t="shared" si="74"/>
        <v>NEUTRAL</v>
      </c>
      <c r="H1163" s="5" t="str">
        <f t="shared" si="73"/>
        <v>NEUTRAL</v>
      </c>
    </row>
    <row r="1164" spans="1:8" ht="13.5" x14ac:dyDescent="0.25">
      <c r="A1164" s="3">
        <f>TITRES_STAT!B1167</f>
        <v>44481</v>
      </c>
      <c r="B1164" s="5">
        <f>TITRES_STAT!C1167</f>
        <v>2.99</v>
      </c>
      <c r="C1164" s="5">
        <f>TITRES_STAT!D1167</f>
        <v>2.1560999999999999</v>
      </c>
      <c r="D1164" s="5">
        <f>TITRES_STAT!E1167</f>
        <v>1217</v>
      </c>
      <c r="E1164" s="2">
        <f t="shared" si="72"/>
        <v>436868</v>
      </c>
      <c r="F1164" s="5" t="str">
        <f t="shared" si="75"/>
        <v>BULLISH</v>
      </c>
      <c r="G1164" s="5" t="str">
        <f t="shared" si="74"/>
        <v>NEUTRAL</v>
      </c>
      <c r="H1164" s="5" t="str">
        <f t="shared" si="73"/>
        <v>CONFIRMED BULLISH</v>
      </c>
    </row>
    <row r="1165" spans="1:8" ht="13.5" x14ac:dyDescent="0.25">
      <c r="A1165" s="3">
        <f>TITRES_STAT!B1168</f>
        <v>44482</v>
      </c>
      <c r="B1165" s="5">
        <f>TITRES_STAT!C1168</f>
        <v>2.99</v>
      </c>
      <c r="C1165" s="5">
        <f>TITRES_STAT!D1168</f>
        <v>2.1560999999999999</v>
      </c>
      <c r="D1165" s="5">
        <f>TITRES_STAT!E1168</f>
        <v>2280</v>
      </c>
      <c r="E1165" s="2">
        <f t="shared" si="72"/>
        <v>436868</v>
      </c>
      <c r="F1165" s="5" t="str">
        <f t="shared" si="75"/>
        <v>BULLISH</v>
      </c>
      <c r="G1165" s="5" t="str">
        <f t="shared" si="74"/>
        <v>NEUTRAL</v>
      </c>
      <c r="H1165" s="5" t="str">
        <f t="shared" si="73"/>
        <v>CONFIRMED BULLISH</v>
      </c>
    </row>
    <row r="1166" spans="1:8" ht="13.5" x14ac:dyDescent="0.25">
      <c r="A1166" s="3">
        <f>TITRES_STAT!B1169</f>
        <v>44483</v>
      </c>
      <c r="B1166" s="5">
        <f>TITRES_STAT!C1169</f>
        <v>2.99</v>
      </c>
      <c r="C1166" s="5">
        <f>TITRES_STAT!D1169</f>
        <v>2.1560999999999999</v>
      </c>
      <c r="D1166" s="5">
        <f>TITRES_STAT!E1169</f>
        <v>1639</v>
      </c>
      <c r="E1166" s="2">
        <f t="shared" si="72"/>
        <v>436868</v>
      </c>
      <c r="F1166" s="5" t="str">
        <f t="shared" si="75"/>
        <v>BULLISH</v>
      </c>
      <c r="G1166" s="5" t="str">
        <f t="shared" si="74"/>
        <v>NEUTRAL</v>
      </c>
      <c r="H1166" s="5" t="str">
        <f t="shared" si="73"/>
        <v>CONFIRMED BULLISH</v>
      </c>
    </row>
    <row r="1167" spans="1:8" ht="13.5" x14ac:dyDescent="0.25">
      <c r="A1167" s="3">
        <f>TITRES_STAT!B1170</f>
        <v>44488</v>
      </c>
      <c r="B1167" s="5">
        <f>TITRES_STAT!C1170</f>
        <v>2.99</v>
      </c>
      <c r="C1167" s="5">
        <f>TITRES_STAT!D1170</f>
        <v>2.1560999999999999</v>
      </c>
      <c r="D1167" s="5">
        <f>TITRES_STAT!E1170</f>
        <v>956</v>
      </c>
      <c r="E1167" s="2">
        <f t="shared" si="72"/>
        <v>436868</v>
      </c>
      <c r="F1167" s="5" t="str">
        <f t="shared" si="75"/>
        <v>NEUTRAL</v>
      </c>
      <c r="G1167" s="5" t="str">
        <f t="shared" si="74"/>
        <v>NEUTRAL</v>
      </c>
      <c r="H1167" s="5" t="str">
        <f t="shared" si="73"/>
        <v>NEUTRAL</v>
      </c>
    </row>
    <row r="1168" spans="1:8" ht="13.5" x14ac:dyDescent="0.25">
      <c r="A1168" s="3">
        <f>TITRES_STAT!B1171</f>
        <v>44489</v>
      </c>
      <c r="B1168" s="5">
        <f>TITRES_STAT!C1171</f>
        <v>2.97</v>
      </c>
      <c r="C1168" s="5">
        <f>TITRES_STAT!D1171</f>
        <v>2.1415999999999999</v>
      </c>
      <c r="D1168" s="5">
        <f>TITRES_STAT!E1171</f>
        <v>567</v>
      </c>
      <c r="E1168" s="2">
        <f t="shared" si="72"/>
        <v>436301</v>
      </c>
      <c r="F1168" s="5" t="str">
        <f t="shared" si="75"/>
        <v>BEARISH</v>
      </c>
      <c r="G1168" s="5" t="str">
        <f t="shared" si="74"/>
        <v>NEUTRAL</v>
      </c>
      <c r="H1168" s="5" t="str">
        <f t="shared" si="73"/>
        <v>CONFIRMED BEARISH</v>
      </c>
    </row>
    <row r="1169" spans="1:8" ht="13.5" x14ac:dyDescent="0.25">
      <c r="A1169" s="3">
        <f>TITRES_STAT!B1172</f>
        <v>44490</v>
      </c>
      <c r="B1169" s="5">
        <f>TITRES_STAT!C1172</f>
        <v>2.86</v>
      </c>
      <c r="C1169" s="5">
        <f>TITRES_STAT!D1172</f>
        <v>2.0623</v>
      </c>
      <c r="D1169" s="5">
        <f>TITRES_STAT!E1172</f>
        <v>6169</v>
      </c>
      <c r="E1169" s="2">
        <f t="shared" si="72"/>
        <v>430132</v>
      </c>
      <c r="F1169" s="5" t="str">
        <f t="shared" si="75"/>
        <v>BEARISH</v>
      </c>
      <c r="G1169" s="5" t="str">
        <f t="shared" si="74"/>
        <v>NEUTRAL</v>
      </c>
      <c r="H1169" s="5" t="str">
        <f t="shared" si="73"/>
        <v>CONFIRMED BEARISH</v>
      </c>
    </row>
    <row r="1170" spans="1:8" ht="13.5" x14ac:dyDescent="0.25">
      <c r="A1170" s="3">
        <f>TITRES_STAT!B1173</f>
        <v>44491</v>
      </c>
      <c r="B1170" s="5">
        <f>TITRES_STAT!C1173</f>
        <v>2.9</v>
      </c>
      <c r="C1170" s="5">
        <f>TITRES_STAT!D1173</f>
        <v>2.0912000000000002</v>
      </c>
      <c r="D1170" s="5">
        <f>TITRES_STAT!E1173</f>
        <v>1095</v>
      </c>
      <c r="E1170" s="2">
        <f t="shared" si="72"/>
        <v>431227</v>
      </c>
      <c r="F1170" s="5" t="str">
        <f t="shared" si="75"/>
        <v>BEARISH</v>
      </c>
      <c r="G1170" s="5" t="str">
        <f t="shared" si="74"/>
        <v>NEUTRAL</v>
      </c>
      <c r="H1170" s="5" t="str">
        <f t="shared" si="73"/>
        <v>CONFIRMED BEARISH</v>
      </c>
    </row>
    <row r="1171" spans="1:8" ht="13.5" x14ac:dyDescent="0.25">
      <c r="A1171" s="3">
        <f>TITRES_STAT!B1174</f>
        <v>44494</v>
      </c>
      <c r="B1171" s="5">
        <f>TITRES_STAT!C1174</f>
        <v>2.97</v>
      </c>
      <c r="C1171" s="5">
        <f>TITRES_STAT!D1174</f>
        <v>2.1415999999999999</v>
      </c>
      <c r="D1171" s="5">
        <f>TITRES_STAT!E1174</f>
        <v>45</v>
      </c>
      <c r="E1171" s="2">
        <f t="shared" si="72"/>
        <v>431272</v>
      </c>
      <c r="F1171" s="5" t="str">
        <f t="shared" si="75"/>
        <v>BEARISH</v>
      </c>
      <c r="G1171" s="5" t="str">
        <f t="shared" si="74"/>
        <v>NEUTRAL</v>
      </c>
      <c r="H1171" s="5" t="str">
        <f t="shared" si="73"/>
        <v>CONFIRMED BEARISH</v>
      </c>
    </row>
    <row r="1172" spans="1:8" ht="13.5" x14ac:dyDescent="0.25">
      <c r="A1172" s="3">
        <f>TITRES_STAT!B1175</f>
        <v>44495</v>
      </c>
      <c r="B1172" s="5">
        <f>TITRES_STAT!C1175</f>
        <v>2.95</v>
      </c>
      <c r="C1172" s="5">
        <f>TITRES_STAT!D1175</f>
        <v>2.1272000000000002</v>
      </c>
      <c r="D1172" s="5">
        <f>TITRES_STAT!E1175</f>
        <v>573</v>
      </c>
      <c r="E1172" s="2">
        <f t="shared" si="72"/>
        <v>430699</v>
      </c>
      <c r="F1172" s="5" t="str">
        <f t="shared" si="75"/>
        <v>BEARISH</v>
      </c>
      <c r="G1172" s="5" t="str">
        <f t="shared" si="74"/>
        <v>NEUTRAL</v>
      </c>
      <c r="H1172" s="5" t="str">
        <f t="shared" si="73"/>
        <v>CONFIRMED BEARISH</v>
      </c>
    </row>
    <row r="1173" spans="1:8" ht="13.5" x14ac:dyDescent="0.25">
      <c r="A1173" s="3">
        <f>TITRES_STAT!B1176</f>
        <v>44496</v>
      </c>
      <c r="B1173" s="5">
        <f>TITRES_STAT!C1176</f>
        <v>2.9</v>
      </c>
      <c r="C1173" s="5">
        <f>TITRES_STAT!D1176</f>
        <v>2.0912000000000002</v>
      </c>
      <c r="D1173" s="5">
        <f>TITRES_STAT!E1176</f>
        <v>388</v>
      </c>
      <c r="E1173" s="2">
        <f t="shared" si="72"/>
        <v>430311</v>
      </c>
      <c r="F1173" s="5" t="str">
        <f t="shared" si="75"/>
        <v>BEARISH</v>
      </c>
      <c r="G1173" s="5" t="str">
        <f t="shared" si="74"/>
        <v>NEUTRAL</v>
      </c>
      <c r="H1173" s="5" t="str">
        <f t="shared" si="73"/>
        <v>CONFIRMED BEARISH</v>
      </c>
    </row>
    <row r="1174" spans="1:8" ht="13.5" x14ac:dyDescent="0.25">
      <c r="A1174" s="3">
        <f>TITRES_STAT!B1177</f>
        <v>44497</v>
      </c>
      <c r="B1174" s="5">
        <f>TITRES_STAT!C1177</f>
        <v>2.94</v>
      </c>
      <c r="C1174" s="5">
        <f>TITRES_STAT!D1177</f>
        <v>2.12</v>
      </c>
      <c r="D1174" s="5">
        <f>TITRES_STAT!E1177</f>
        <v>365</v>
      </c>
      <c r="E1174" s="2">
        <f t="shared" si="72"/>
        <v>430676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44498</v>
      </c>
      <c r="B1175" s="5">
        <f>TITRES_STAT!C1178</f>
        <v>2.9</v>
      </c>
      <c r="C1175" s="5">
        <f>TITRES_STAT!D1178</f>
        <v>2.0912000000000002</v>
      </c>
      <c r="D1175" s="5">
        <f>TITRES_STAT!E1178</f>
        <v>771</v>
      </c>
      <c r="E1175" s="2">
        <f t="shared" si="72"/>
        <v>429905</v>
      </c>
      <c r="F1175" s="5" t="str">
        <f t="shared" si="75"/>
        <v>BEARISH</v>
      </c>
      <c r="G1175" s="5" t="str">
        <f t="shared" si="74"/>
        <v>NEUTRAL</v>
      </c>
      <c r="H1175" s="5" t="str">
        <f t="shared" si="73"/>
        <v>NEUTRAL</v>
      </c>
    </row>
    <row r="1176" spans="1:8" ht="13.5" x14ac:dyDescent="0.25">
      <c r="A1176" s="3">
        <f>TITRES_STAT!B1179</f>
        <v>44501</v>
      </c>
      <c r="B1176" s="5">
        <f>TITRES_STAT!C1179</f>
        <v>2.89</v>
      </c>
      <c r="C1176" s="5">
        <f>TITRES_STAT!D1179</f>
        <v>2.0840000000000001</v>
      </c>
      <c r="D1176" s="5">
        <f>TITRES_STAT!E1179</f>
        <v>992</v>
      </c>
      <c r="E1176" s="2">
        <f t="shared" si="72"/>
        <v>428913</v>
      </c>
      <c r="F1176" s="5" t="str">
        <f t="shared" si="75"/>
        <v>BEARISH</v>
      </c>
      <c r="G1176" s="5" t="str">
        <f t="shared" si="74"/>
        <v>NEUTRAL</v>
      </c>
      <c r="H1176" s="5" t="str">
        <f t="shared" si="73"/>
        <v>CONFIRMED BEARISH</v>
      </c>
    </row>
    <row r="1177" spans="1:8" ht="13.5" x14ac:dyDescent="0.25">
      <c r="A1177" s="3">
        <f>TITRES_STAT!B1180</f>
        <v>44502</v>
      </c>
      <c r="B1177" s="5">
        <f>TITRES_STAT!C1180</f>
        <v>2.81</v>
      </c>
      <c r="C1177" s="5">
        <f>TITRES_STAT!D1180</f>
        <v>2.0263</v>
      </c>
      <c r="D1177" s="5">
        <f>TITRES_STAT!E1180</f>
        <v>2452</v>
      </c>
      <c r="E1177" s="2">
        <f t="shared" si="72"/>
        <v>426461</v>
      </c>
      <c r="F1177" s="5" t="str">
        <f t="shared" si="75"/>
        <v>BEARISH</v>
      </c>
      <c r="G1177" s="5" t="str">
        <f t="shared" si="74"/>
        <v>NEUTRAL</v>
      </c>
      <c r="H1177" s="5" t="str">
        <f t="shared" si="73"/>
        <v>CONFIRMED BEARISH</v>
      </c>
    </row>
    <row r="1178" spans="1:8" ht="13.5" x14ac:dyDescent="0.25">
      <c r="A1178" s="3">
        <f>TITRES_STAT!B1181</f>
        <v>44503</v>
      </c>
      <c r="B1178" s="5">
        <f>TITRES_STAT!C1181</f>
        <v>2.81</v>
      </c>
      <c r="C1178" s="5">
        <f>TITRES_STAT!D1181</f>
        <v>2.0263</v>
      </c>
      <c r="D1178" s="5">
        <f>TITRES_STAT!E1181</f>
        <v>848</v>
      </c>
      <c r="E1178" s="2">
        <f t="shared" si="72"/>
        <v>426461</v>
      </c>
      <c r="F1178" s="5" t="str">
        <f t="shared" si="75"/>
        <v>BEARISH</v>
      </c>
      <c r="G1178" s="5" t="str">
        <f t="shared" si="74"/>
        <v>NEUTRAL</v>
      </c>
      <c r="H1178" s="5" t="str">
        <f t="shared" si="73"/>
        <v>CONFIRMED BEARISH</v>
      </c>
    </row>
    <row r="1179" spans="1:8" ht="13.5" x14ac:dyDescent="0.25">
      <c r="A1179" s="3">
        <f>TITRES_STAT!B1182</f>
        <v>44504</v>
      </c>
      <c r="B1179" s="5">
        <f>TITRES_STAT!C1182</f>
        <v>2.79</v>
      </c>
      <c r="C1179" s="5">
        <f>TITRES_STAT!D1182</f>
        <v>2.0118</v>
      </c>
      <c r="D1179" s="5">
        <f>TITRES_STAT!E1182</f>
        <v>2027</v>
      </c>
      <c r="E1179" s="2">
        <f t="shared" si="72"/>
        <v>424434</v>
      </c>
      <c r="F1179" s="5" t="str">
        <f t="shared" si="75"/>
        <v>BEARISH</v>
      </c>
      <c r="G1179" s="5" t="str">
        <f t="shared" si="74"/>
        <v>NEUTRAL</v>
      </c>
      <c r="H1179" s="5" t="str">
        <f t="shared" si="73"/>
        <v>CONFIRMED BEARISH</v>
      </c>
    </row>
    <row r="1180" spans="1:8" ht="13.5" x14ac:dyDescent="0.25">
      <c r="A1180" s="3">
        <f>TITRES_STAT!B1183</f>
        <v>44505</v>
      </c>
      <c r="B1180" s="5">
        <f>TITRES_STAT!C1183</f>
        <v>2.84</v>
      </c>
      <c r="C1180" s="5">
        <f>TITRES_STAT!D1183</f>
        <v>2.0478999999999998</v>
      </c>
      <c r="D1180" s="5">
        <f>TITRES_STAT!E1183</f>
        <v>3248</v>
      </c>
      <c r="E1180" s="2">
        <f t="shared" si="72"/>
        <v>427682</v>
      </c>
      <c r="F1180" s="5" t="str">
        <f t="shared" si="75"/>
        <v>BEARISH</v>
      </c>
      <c r="G1180" s="5" t="str">
        <f t="shared" si="74"/>
        <v>NEUTRAL</v>
      </c>
      <c r="H1180" s="5" t="str">
        <f t="shared" si="73"/>
        <v>CONFIRMED BEARISH</v>
      </c>
    </row>
    <row r="1181" spans="1:8" ht="13.5" x14ac:dyDescent="0.25">
      <c r="A1181" s="3">
        <f>TITRES_STAT!B1184</f>
        <v>44508</v>
      </c>
      <c r="B1181" s="5">
        <f>TITRES_STAT!C1184</f>
        <v>2.72</v>
      </c>
      <c r="C1181" s="5">
        <f>TITRES_STAT!D1184</f>
        <v>1.9614</v>
      </c>
      <c r="D1181" s="5">
        <f>TITRES_STAT!E1184</f>
        <v>438</v>
      </c>
      <c r="E1181" s="2">
        <f t="shared" si="72"/>
        <v>427244</v>
      </c>
      <c r="F1181" s="5" t="str">
        <f t="shared" si="75"/>
        <v>BEARISH</v>
      </c>
      <c r="G1181" s="5" t="str">
        <f t="shared" si="74"/>
        <v>NEUTRAL</v>
      </c>
      <c r="H1181" s="5" t="str">
        <f t="shared" si="73"/>
        <v>CONFIRMED BEARISH</v>
      </c>
    </row>
    <row r="1182" spans="1:8" ht="13.5" x14ac:dyDescent="0.25">
      <c r="A1182" s="3">
        <f>TITRES_STAT!B1185</f>
        <v>44509</v>
      </c>
      <c r="B1182" s="5">
        <f>TITRES_STAT!C1185</f>
        <v>2.8</v>
      </c>
      <c r="C1182" s="5">
        <f>TITRES_STAT!D1185</f>
        <v>2.0190999999999999</v>
      </c>
      <c r="D1182" s="5">
        <f>TITRES_STAT!E1185</f>
        <v>577</v>
      </c>
      <c r="E1182" s="2">
        <f t="shared" si="72"/>
        <v>427821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BULLISH DIVERGENCE</v>
      </c>
    </row>
    <row r="1183" spans="1:8" ht="13.5" x14ac:dyDescent="0.25">
      <c r="A1183" s="3">
        <f>TITRES_STAT!B1186</f>
        <v>44510</v>
      </c>
      <c r="B1183" s="5">
        <f>TITRES_STAT!C1186</f>
        <v>2.82</v>
      </c>
      <c r="C1183" s="5">
        <f>TITRES_STAT!D1186</f>
        <v>2.0335000000000001</v>
      </c>
      <c r="D1183" s="5">
        <f>TITRES_STAT!E1186</f>
        <v>3854</v>
      </c>
      <c r="E1183" s="2">
        <f t="shared" si="72"/>
        <v>431675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CONFIRMED BULLISH</v>
      </c>
    </row>
    <row r="1184" spans="1:8" ht="13.5" x14ac:dyDescent="0.25">
      <c r="A1184" s="3">
        <f>TITRES_STAT!B1187</f>
        <v>44511</v>
      </c>
      <c r="B1184" s="5">
        <f>TITRES_STAT!C1187</f>
        <v>2.83</v>
      </c>
      <c r="C1184" s="5">
        <f>TITRES_STAT!D1187</f>
        <v>2.0407000000000002</v>
      </c>
      <c r="D1184" s="5">
        <f>TITRES_STAT!E1187</f>
        <v>1176</v>
      </c>
      <c r="E1184" s="2">
        <f t="shared" si="72"/>
        <v>432851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CONFIRMED BULLISH</v>
      </c>
    </row>
    <row r="1185" spans="1:8" ht="13.5" x14ac:dyDescent="0.25">
      <c r="A1185" s="3">
        <f>TITRES_STAT!B1188</f>
        <v>44512</v>
      </c>
      <c r="B1185" s="5">
        <f>TITRES_STAT!C1188</f>
        <v>2.82</v>
      </c>
      <c r="C1185" s="5">
        <f>TITRES_STAT!D1188</f>
        <v>2.0335000000000001</v>
      </c>
      <c r="D1185" s="5">
        <f>TITRES_STAT!E1188</f>
        <v>95</v>
      </c>
      <c r="E1185" s="2">
        <f t="shared" si="72"/>
        <v>432756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BULLISH DIVERGENCE</v>
      </c>
    </row>
    <row r="1186" spans="1:8" ht="13.5" x14ac:dyDescent="0.25">
      <c r="A1186" s="3">
        <f>TITRES_STAT!B1189</f>
        <v>44515</v>
      </c>
      <c r="B1186" s="5">
        <f>TITRES_STAT!C1189</f>
        <v>2.82</v>
      </c>
      <c r="C1186" s="5">
        <f>TITRES_STAT!D1189</f>
        <v>2.0335000000000001</v>
      </c>
      <c r="D1186" s="5">
        <f>TITRES_STAT!E1189</f>
        <v>11</v>
      </c>
      <c r="E1186" s="2">
        <f t="shared" si="72"/>
        <v>432756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CONFIRMED BULLISH</v>
      </c>
    </row>
    <row r="1187" spans="1:8" ht="13.5" x14ac:dyDescent="0.25">
      <c r="A1187" s="3">
        <f>TITRES_STAT!B1190</f>
        <v>44516</v>
      </c>
      <c r="B1187" s="5">
        <f>TITRES_STAT!C1190</f>
        <v>2.82</v>
      </c>
      <c r="C1187" s="5">
        <f>TITRES_STAT!D1190</f>
        <v>2.0335000000000001</v>
      </c>
      <c r="D1187" s="5">
        <f>TITRES_STAT!E1190</f>
        <v>3975</v>
      </c>
      <c r="E1187" s="2">
        <f t="shared" si="72"/>
        <v>432756</v>
      </c>
      <c r="F1187" s="5" t="str">
        <f t="shared" si="75"/>
        <v>BULLISH</v>
      </c>
      <c r="G1187" s="5" t="str">
        <f t="shared" si="74"/>
        <v>NEUTRAL</v>
      </c>
      <c r="H1187" s="5" t="str">
        <f t="shared" si="73"/>
        <v>CONFIRMED BULLISH</v>
      </c>
    </row>
    <row r="1188" spans="1:8" ht="13.5" x14ac:dyDescent="0.25">
      <c r="A1188" s="3">
        <f>TITRES_STAT!B1191</f>
        <v>44517</v>
      </c>
      <c r="B1188" s="5">
        <f>TITRES_STAT!C1191</f>
        <v>2.82</v>
      </c>
      <c r="C1188" s="5">
        <f>TITRES_STAT!D1191</f>
        <v>2.0335000000000001</v>
      </c>
      <c r="D1188" s="5">
        <f>TITRES_STAT!E1191</f>
        <v>3176</v>
      </c>
      <c r="E1188" s="2">
        <f t="shared" si="72"/>
        <v>432756</v>
      </c>
      <c r="F1188" s="5" t="str">
        <f t="shared" si="75"/>
        <v>BULLISH</v>
      </c>
      <c r="G1188" s="5" t="str">
        <f t="shared" si="74"/>
        <v>NEUTRAL</v>
      </c>
      <c r="H1188" s="5" t="str">
        <f t="shared" si="73"/>
        <v>NEUTRAL</v>
      </c>
    </row>
    <row r="1189" spans="1:8" ht="13.5" x14ac:dyDescent="0.25">
      <c r="A1189" s="3">
        <f>TITRES_STAT!B1192</f>
        <v>44518</v>
      </c>
      <c r="B1189" s="5">
        <f>TITRES_STAT!C1192</f>
        <v>2.74</v>
      </c>
      <c r="C1189" s="5">
        <f>TITRES_STAT!D1192</f>
        <v>1.9758</v>
      </c>
      <c r="D1189" s="5">
        <f>TITRES_STAT!E1192</f>
        <v>141</v>
      </c>
      <c r="E1189" s="2">
        <f t="shared" si="72"/>
        <v>432615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CONFIRMED BEARISH</v>
      </c>
    </row>
    <row r="1190" spans="1:8" ht="13.5" x14ac:dyDescent="0.25">
      <c r="A1190" s="3">
        <f>TITRES_STAT!B1193</f>
        <v>44519</v>
      </c>
      <c r="B1190" s="5">
        <f>TITRES_STAT!C1193</f>
        <v>2.8</v>
      </c>
      <c r="C1190" s="5">
        <f>TITRES_STAT!D1193</f>
        <v>2.0190999999999999</v>
      </c>
      <c r="D1190" s="5">
        <f>TITRES_STAT!E1193</f>
        <v>620</v>
      </c>
      <c r="E1190" s="2">
        <f t="shared" si="72"/>
        <v>433235</v>
      </c>
      <c r="F1190" s="5" t="str">
        <f t="shared" si="75"/>
        <v>BULLISH</v>
      </c>
      <c r="G1190" s="5" t="str">
        <f t="shared" si="74"/>
        <v>NEUTRAL</v>
      </c>
      <c r="H1190" s="5" t="str">
        <f t="shared" si="73"/>
        <v>BULLISH DIVERGENCE</v>
      </c>
    </row>
    <row r="1191" spans="1:8" ht="13.5" x14ac:dyDescent="0.25">
      <c r="A1191" s="3">
        <f>TITRES_STAT!B1194</f>
        <v>44522</v>
      </c>
      <c r="B1191" s="5">
        <f>TITRES_STAT!C1194</f>
        <v>2.8</v>
      </c>
      <c r="C1191" s="5">
        <f>TITRES_STAT!D1194</f>
        <v>2.0190999999999999</v>
      </c>
      <c r="D1191" s="5">
        <f>TITRES_STAT!E1194</f>
        <v>117</v>
      </c>
      <c r="E1191" s="2">
        <f t="shared" si="72"/>
        <v>433235</v>
      </c>
      <c r="F1191" s="5" t="str">
        <f t="shared" si="75"/>
        <v>BULLISH</v>
      </c>
      <c r="G1191" s="5" t="str">
        <f t="shared" si="74"/>
        <v>NEUTRAL</v>
      </c>
      <c r="H1191" s="5" t="str">
        <f t="shared" si="73"/>
        <v>BULLISH DIVERGENCE</v>
      </c>
    </row>
    <row r="1192" spans="1:8" ht="13.5" x14ac:dyDescent="0.25">
      <c r="A1192" s="3">
        <f>TITRES_STAT!B1195</f>
        <v>44523</v>
      </c>
      <c r="B1192" s="5">
        <f>TITRES_STAT!C1195</f>
        <v>2.8</v>
      </c>
      <c r="C1192" s="5">
        <f>TITRES_STAT!D1195</f>
        <v>2.0190999999999999</v>
      </c>
      <c r="D1192" s="5">
        <f>TITRES_STAT!E1195</f>
        <v>1660</v>
      </c>
      <c r="E1192" s="2">
        <f t="shared" si="72"/>
        <v>433235</v>
      </c>
      <c r="F1192" s="5" t="str">
        <f t="shared" si="75"/>
        <v>BULLISH</v>
      </c>
      <c r="G1192" s="5" t="str">
        <f t="shared" si="74"/>
        <v>NEUTRAL</v>
      </c>
      <c r="H1192" s="5" t="str">
        <f t="shared" si="73"/>
        <v>BULLISH DIVERGENCE</v>
      </c>
    </row>
    <row r="1193" spans="1:8" ht="13.5" x14ac:dyDescent="0.25">
      <c r="A1193" s="3">
        <f>TITRES_STAT!B1196</f>
        <v>44524</v>
      </c>
      <c r="B1193" s="5">
        <f>TITRES_STAT!C1196</f>
        <v>2.8</v>
      </c>
      <c r="C1193" s="5">
        <f>TITRES_STAT!D1196</f>
        <v>2.0190999999999999</v>
      </c>
      <c r="D1193" s="5">
        <f>TITRES_STAT!E1196</f>
        <v>3401</v>
      </c>
      <c r="E1193" s="2">
        <f t="shared" si="72"/>
        <v>433235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BULLISH DIVERGENCE</v>
      </c>
    </row>
    <row r="1194" spans="1:8" ht="13.5" x14ac:dyDescent="0.25">
      <c r="A1194" s="3">
        <f>TITRES_STAT!B1197</f>
        <v>44525</v>
      </c>
      <c r="B1194" s="5">
        <f>TITRES_STAT!C1197</f>
        <v>2.75</v>
      </c>
      <c r="C1194" s="5">
        <f>TITRES_STAT!D1197</f>
        <v>1.9830000000000001</v>
      </c>
      <c r="D1194" s="5">
        <f>TITRES_STAT!E1197</f>
        <v>160</v>
      </c>
      <c r="E1194" s="2">
        <f t="shared" si="72"/>
        <v>433075</v>
      </c>
      <c r="F1194" s="5" t="str">
        <f t="shared" si="75"/>
        <v>BULLISH</v>
      </c>
      <c r="G1194" s="5" t="str">
        <f t="shared" si="74"/>
        <v>NEUTRAL</v>
      </c>
      <c r="H1194" s="5" t="str">
        <f t="shared" si="73"/>
        <v>CONFIRMED BULLISH</v>
      </c>
    </row>
    <row r="1195" spans="1:8" ht="13.5" x14ac:dyDescent="0.25">
      <c r="A1195" s="3">
        <f>TITRES_STAT!B1198</f>
        <v>44526</v>
      </c>
      <c r="B1195" s="5">
        <f>TITRES_STAT!C1198</f>
        <v>2.8</v>
      </c>
      <c r="C1195" s="5">
        <f>TITRES_STAT!D1198</f>
        <v>2.0190999999999999</v>
      </c>
      <c r="D1195" s="5">
        <f>TITRES_STAT!E1198</f>
        <v>53</v>
      </c>
      <c r="E1195" s="2">
        <f t="shared" si="72"/>
        <v>433128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NEUTRAL</v>
      </c>
    </row>
    <row r="1196" spans="1:8" ht="13.5" x14ac:dyDescent="0.25">
      <c r="A1196" s="3">
        <f>TITRES_STAT!B1199</f>
        <v>44529</v>
      </c>
      <c r="B1196" s="5">
        <f>TITRES_STAT!C1199</f>
        <v>2.8</v>
      </c>
      <c r="C1196" s="5">
        <f>TITRES_STAT!D1199</f>
        <v>2.0190999999999999</v>
      </c>
      <c r="D1196" s="5">
        <f>TITRES_STAT!E1199</f>
        <v>501</v>
      </c>
      <c r="E1196" s="2">
        <f t="shared" si="72"/>
        <v>433128</v>
      </c>
      <c r="F1196" s="5" t="str">
        <f t="shared" si="75"/>
        <v>BEARISH</v>
      </c>
      <c r="G1196" s="5" t="str">
        <f t="shared" si="74"/>
        <v>NEUTRAL</v>
      </c>
      <c r="H1196" s="5" t="str">
        <f t="shared" si="73"/>
        <v>NEUTRAL</v>
      </c>
    </row>
    <row r="1197" spans="1:8" ht="13.5" x14ac:dyDescent="0.25">
      <c r="A1197" s="3">
        <f>TITRES_STAT!B1200</f>
        <v>44530</v>
      </c>
      <c r="B1197" s="5">
        <f>TITRES_STAT!C1200</f>
        <v>2.81</v>
      </c>
      <c r="C1197" s="5">
        <f>TITRES_STAT!D1200</f>
        <v>2.0263</v>
      </c>
      <c r="D1197" s="5">
        <f>TITRES_STAT!E1200</f>
        <v>129</v>
      </c>
      <c r="E1197" s="2">
        <f t="shared" si="72"/>
        <v>433257</v>
      </c>
      <c r="F1197" s="5" t="str">
        <f t="shared" si="75"/>
        <v>BULLISH</v>
      </c>
      <c r="G1197" s="5" t="str">
        <f t="shared" si="74"/>
        <v>NEUTRAL</v>
      </c>
      <c r="H1197" s="5" t="str">
        <f t="shared" si="73"/>
        <v>CONFIRMED BULLISH</v>
      </c>
    </row>
    <row r="1198" spans="1:8" ht="13.5" x14ac:dyDescent="0.25">
      <c r="A1198" s="3">
        <f>TITRES_STAT!B1201</f>
        <v>44531</v>
      </c>
      <c r="B1198" s="5">
        <f>TITRES_STAT!C1201</f>
        <v>2.8</v>
      </c>
      <c r="C1198" s="5">
        <f>TITRES_STAT!D1201</f>
        <v>2.0190999999999999</v>
      </c>
      <c r="D1198" s="5">
        <f>TITRES_STAT!E1201</f>
        <v>36</v>
      </c>
      <c r="E1198" s="2">
        <f t="shared" si="72"/>
        <v>433221</v>
      </c>
      <c r="F1198" s="5" t="str">
        <f t="shared" si="75"/>
        <v>BEARISH</v>
      </c>
      <c r="G1198" s="5" t="str">
        <f t="shared" si="74"/>
        <v>NEUTRAL</v>
      </c>
      <c r="H1198" s="5" t="str">
        <f t="shared" si="73"/>
        <v>NEUTRAL</v>
      </c>
    </row>
    <row r="1199" spans="1:8" ht="13.5" x14ac:dyDescent="0.25">
      <c r="A1199" s="3">
        <f>TITRES_STAT!B1202</f>
        <v>44532</v>
      </c>
      <c r="B1199" s="5">
        <f>TITRES_STAT!C1202</f>
        <v>2.8</v>
      </c>
      <c r="C1199" s="5">
        <f>TITRES_STAT!D1202</f>
        <v>2.0190999999999999</v>
      </c>
      <c r="D1199" s="5">
        <f>TITRES_STAT!E1202</f>
        <v>52</v>
      </c>
      <c r="E1199" s="2">
        <f t="shared" si="72"/>
        <v>433221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CONFIRMED BULLISH</v>
      </c>
    </row>
    <row r="1200" spans="1:8" ht="13.5" x14ac:dyDescent="0.25">
      <c r="A1200" s="3">
        <f>TITRES_STAT!B1203</f>
        <v>44533</v>
      </c>
      <c r="B1200" s="5">
        <f>TITRES_STAT!C1203</f>
        <v>2.8</v>
      </c>
      <c r="C1200" s="5">
        <f>TITRES_STAT!D1203</f>
        <v>2.0190999999999999</v>
      </c>
      <c r="D1200" s="5">
        <f>TITRES_STAT!E1203</f>
        <v>30</v>
      </c>
      <c r="E1200" s="2">
        <f t="shared" si="72"/>
        <v>433221</v>
      </c>
      <c r="F1200" s="5" t="str">
        <f t="shared" si="75"/>
        <v>BULLISH</v>
      </c>
      <c r="G1200" s="5" t="str">
        <f t="shared" si="74"/>
        <v>NEUTRAL</v>
      </c>
      <c r="H1200" s="5" t="str">
        <f t="shared" si="73"/>
        <v>NEUTRAL</v>
      </c>
    </row>
    <row r="1201" spans="1:8" ht="13.5" x14ac:dyDescent="0.25">
      <c r="A1201" s="3">
        <f>TITRES_STAT!B1204</f>
        <v>44536</v>
      </c>
      <c r="B1201" s="5">
        <f>TITRES_STAT!C1204</f>
        <v>2.8</v>
      </c>
      <c r="C1201" s="5">
        <f>TITRES_STAT!D1204</f>
        <v>2.0190999999999999</v>
      </c>
      <c r="D1201" s="5">
        <f>TITRES_STAT!E1204</f>
        <v>1302</v>
      </c>
      <c r="E1201" s="2">
        <f t="shared" si="72"/>
        <v>433221</v>
      </c>
      <c r="F1201" s="5" t="str">
        <f t="shared" si="75"/>
        <v>BULLISH</v>
      </c>
      <c r="G1201" s="5" t="str">
        <f t="shared" si="74"/>
        <v>NEUTRAL</v>
      </c>
      <c r="H1201" s="5" t="str">
        <f t="shared" si="73"/>
        <v>NEUTRAL</v>
      </c>
    </row>
    <row r="1202" spans="1:8" ht="13.5" x14ac:dyDescent="0.25">
      <c r="A1202" s="3">
        <f>TITRES_STAT!B1205</f>
        <v>44537</v>
      </c>
      <c r="B1202" s="5">
        <f>TITRES_STAT!C1205</f>
        <v>2.79</v>
      </c>
      <c r="C1202" s="5">
        <f>TITRES_STAT!D1205</f>
        <v>2.0118</v>
      </c>
      <c r="D1202" s="5">
        <f>TITRES_STAT!E1205</f>
        <v>4</v>
      </c>
      <c r="E1202" s="2">
        <f t="shared" si="72"/>
        <v>433217</v>
      </c>
      <c r="F1202" s="5" t="str">
        <f t="shared" si="75"/>
        <v>BEARISH</v>
      </c>
      <c r="G1202" s="5" t="str">
        <f t="shared" si="74"/>
        <v>NEUTRAL</v>
      </c>
      <c r="H1202" s="5" t="str">
        <f t="shared" si="73"/>
        <v>CONFIRMED BEARISH</v>
      </c>
    </row>
    <row r="1203" spans="1:8" ht="13.5" x14ac:dyDescent="0.25">
      <c r="A1203" s="3">
        <f>TITRES_STAT!B1206</f>
        <v>44538</v>
      </c>
      <c r="B1203" s="5">
        <f>TITRES_STAT!C1206</f>
        <v>2.79</v>
      </c>
      <c r="C1203" s="5">
        <f>TITRES_STAT!D1206</f>
        <v>2.0118</v>
      </c>
      <c r="D1203" s="5">
        <f>TITRES_STAT!E1206</f>
        <v>4</v>
      </c>
      <c r="E1203" s="2">
        <f t="shared" si="72"/>
        <v>433217</v>
      </c>
      <c r="F1203" s="5" t="str">
        <f t="shared" si="75"/>
        <v>BEARISH</v>
      </c>
      <c r="G1203" s="5" t="str">
        <f t="shared" si="74"/>
        <v>NEUTRAL</v>
      </c>
      <c r="H1203" s="5" t="str">
        <f t="shared" si="73"/>
        <v>CONFIRMED BEARISH</v>
      </c>
    </row>
    <row r="1204" spans="1:8" ht="13.5" x14ac:dyDescent="0.25">
      <c r="A1204" s="3">
        <f>TITRES_STAT!B1207</f>
        <v>44539</v>
      </c>
      <c r="B1204" s="5">
        <f>TITRES_STAT!C1207</f>
        <v>2.79</v>
      </c>
      <c r="C1204" s="5">
        <f>TITRES_STAT!D1207</f>
        <v>2.0118</v>
      </c>
      <c r="D1204" s="5">
        <f>TITRES_STAT!E1207</f>
        <v>6</v>
      </c>
      <c r="E1204" s="2">
        <f t="shared" si="72"/>
        <v>433217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44540</v>
      </c>
      <c r="B1205" s="5">
        <f>TITRES_STAT!C1208</f>
        <v>2.78</v>
      </c>
      <c r="C1205" s="5">
        <f>TITRES_STAT!D1208</f>
        <v>2.0045999999999999</v>
      </c>
      <c r="D1205" s="5">
        <f>TITRES_STAT!E1208</f>
        <v>58</v>
      </c>
      <c r="E1205" s="2">
        <f t="shared" si="72"/>
        <v>433159</v>
      </c>
      <c r="F1205" s="5" t="str">
        <f t="shared" si="75"/>
        <v>BEARISH</v>
      </c>
      <c r="G1205" s="5" t="str">
        <f t="shared" si="74"/>
        <v>NEUTRAL</v>
      </c>
      <c r="H1205" s="5" t="str">
        <f t="shared" si="73"/>
        <v>CONFIRMED BEARISH</v>
      </c>
    </row>
    <row r="1206" spans="1:8" ht="13.5" x14ac:dyDescent="0.25">
      <c r="A1206" s="3">
        <f>TITRES_STAT!B1209</f>
        <v>44543</v>
      </c>
      <c r="B1206" s="5">
        <f>TITRES_STAT!C1209</f>
        <v>2.78</v>
      </c>
      <c r="C1206" s="5">
        <f>TITRES_STAT!D1209</f>
        <v>2.0045999999999999</v>
      </c>
      <c r="D1206" s="5">
        <f>TITRES_STAT!E1209</f>
        <v>20</v>
      </c>
      <c r="E1206" s="2">
        <f t="shared" si="72"/>
        <v>433159</v>
      </c>
      <c r="F1206" s="5" t="str">
        <f t="shared" si="75"/>
        <v>BEARISH</v>
      </c>
      <c r="G1206" s="5" t="str">
        <f t="shared" si="74"/>
        <v>NEUTRAL</v>
      </c>
      <c r="H1206" s="5" t="str">
        <f t="shared" si="73"/>
        <v>CONFIRMED BEARISH</v>
      </c>
    </row>
    <row r="1207" spans="1:8" ht="13.5" x14ac:dyDescent="0.25">
      <c r="A1207" s="3">
        <f>TITRES_STAT!B1210</f>
        <v>44544</v>
      </c>
      <c r="B1207" s="5">
        <f>TITRES_STAT!C1210</f>
        <v>2.79</v>
      </c>
      <c r="C1207" s="5">
        <f>TITRES_STAT!D1210</f>
        <v>2.0118</v>
      </c>
      <c r="D1207" s="5">
        <f>TITRES_STAT!E1210</f>
        <v>5</v>
      </c>
      <c r="E1207" s="2">
        <f t="shared" si="72"/>
        <v>433164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NEUTRAL</v>
      </c>
    </row>
    <row r="1208" spans="1:8" ht="13.5" x14ac:dyDescent="0.25">
      <c r="A1208" s="3">
        <f>TITRES_STAT!B1211</f>
        <v>44545</v>
      </c>
      <c r="B1208" s="5">
        <f>TITRES_STAT!C1211</f>
        <v>2.77</v>
      </c>
      <c r="C1208" s="5">
        <f>TITRES_STAT!D1211</f>
        <v>1.9974000000000001</v>
      </c>
      <c r="D1208" s="5">
        <f>TITRES_STAT!E1211</f>
        <v>35</v>
      </c>
      <c r="E1208" s="2">
        <f t="shared" si="72"/>
        <v>433129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CONFIRMED BEARISH</v>
      </c>
    </row>
    <row r="1209" spans="1:8" ht="13.5" x14ac:dyDescent="0.25">
      <c r="A1209" s="3">
        <f>TITRES_STAT!B1212</f>
        <v>44546</v>
      </c>
      <c r="B1209" s="5">
        <f>TITRES_STAT!C1212</f>
        <v>2.79</v>
      </c>
      <c r="C1209" s="5">
        <f>TITRES_STAT!D1212</f>
        <v>2.0118</v>
      </c>
      <c r="D1209" s="5">
        <f>TITRES_STAT!E1212</f>
        <v>72</v>
      </c>
      <c r="E1209" s="2">
        <f t="shared" si="72"/>
        <v>433201</v>
      </c>
      <c r="F1209" s="5" t="str">
        <f t="shared" si="75"/>
        <v>BEARISH</v>
      </c>
      <c r="G1209" s="5" t="str">
        <f t="shared" si="74"/>
        <v>NEUTRAL</v>
      </c>
      <c r="H1209" s="5" t="str">
        <f t="shared" si="73"/>
        <v>NEUTRAL</v>
      </c>
    </row>
    <row r="1210" spans="1:8" ht="13.5" x14ac:dyDescent="0.25">
      <c r="A1210" s="3">
        <f>TITRES_STAT!B1213</f>
        <v>44550</v>
      </c>
      <c r="B1210" s="5">
        <f>TITRES_STAT!C1213</f>
        <v>2.79</v>
      </c>
      <c r="C1210" s="5">
        <f>TITRES_STAT!D1213</f>
        <v>2.0118</v>
      </c>
      <c r="D1210" s="5">
        <f>TITRES_STAT!E1213</f>
        <v>893</v>
      </c>
      <c r="E1210" s="2">
        <f t="shared" si="72"/>
        <v>433201</v>
      </c>
      <c r="F1210" s="5" t="str">
        <f t="shared" si="75"/>
        <v>BULLISH</v>
      </c>
      <c r="G1210" s="5" t="str">
        <f t="shared" si="74"/>
        <v>NEUTRAL</v>
      </c>
      <c r="H1210" s="5" t="str">
        <f t="shared" si="73"/>
        <v>CONFIRMED BULLISH</v>
      </c>
    </row>
    <row r="1211" spans="1:8" ht="13.5" x14ac:dyDescent="0.25">
      <c r="A1211" s="3">
        <f>TITRES_STAT!B1214</f>
        <v>44551</v>
      </c>
      <c r="B1211" s="5">
        <f>TITRES_STAT!C1214</f>
        <v>2.75</v>
      </c>
      <c r="C1211" s="5">
        <f>TITRES_STAT!D1214</f>
        <v>1.9830000000000001</v>
      </c>
      <c r="D1211" s="5">
        <f>TITRES_STAT!E1214</f>
        <v>2144</v>
      </c>
      <c r="E1211" s="2">
        <f t="shared" si="72"/>
        <v>431057</v>
      </c>
      <c r="F1211" s="5" t="str">
        <f t="shared" si="75"/>
        <v>BEARISH</v>
      </c>
      <c r="G1211" s="5" t="str">
        <f t="shared" si="74"/>
        <v>NEUTRAL</v>
      </c>
      <c r="H1211" s="5" t="str">
        <f t="shared" si="73"/>
        <v>CONFIRMED BEARISH</v>
      </c>
    </row>
    <row r="1212" spans="1:8" ht="13.5" x14ac:dyDescent="0.25">
      <c r="A1212" s="3">
        <f>TITRES_STAT!B1215</f>
        <v>44552</v>
      </c>
      <c r="B1212" s="5">
        <f>TITRES_STAT!C1215</f>
        <v>2.7</v>
      </c>
      <c r="C1212" s="5">
        <f>TITRES_STAT!D1215</f>
        <v>1.9469000000000001</v>
      </c>
      <c r="D1212" s="5">
        <f>TITRES_STAT!E1215</f>
        <v>2379</v>
      </c>
      <c r="E1212" s="2">
        <f t="shared" si="72"/>
        <v>428678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44553</v>
      </c>
      <c r="B1213" s="5">
        <f>TITRES_STAT!C1216</f>
        <v>2.69</v>
      </c>
      <c r="C1213" s="5">
        <f>TITRES_STAT!D1216</f>
        <v>1.9397</v>
      </c>
      <c r="D1213" s="5">
        <f>TITRES_STAT!E1216</f>
        <v>5346</v>
      </c>
      <c r="E1213" s="2">
        <f t="shared" si="72"/>
        <v>423332</v>
      </c>
      <c r="F1213" s="5" t="str">
        <f t="shared" si="75"/>
        <v>BEARISH</v>
      </c>
      <c r="G1213" s="5" t="str">
        <f t="shared" si="74"/>
        <v>WEAK</v>
      </c>
      <c r="H1213" s="5" t="str">
        <f t="shared" si="73"/>
        <v>CONFIRMED BEARISH</v>
      </c>
    </row>
    <row r="1214" spans="1:8" ht="13.5" x14ac:dyDescent="0.25">
      <c r="A1214" s="3">
        <f>TITRES_STAT!B1217</f>
        <v>44554</v>
      </c>
      <c r="B1214" s="5">
        <f>TITRES_STAT!C1217</f>
        <v>2.66</v>
      </c>
      <c r="C1214" s="5">
        <f>TITRES_STAT!D1217</f>
        <v>1.9180999999999999</v>
      </c>
      <c r="D1214" s="5">
        <f>TITRES_STAT!E1217</f>
        <v>7443</v>
      </c>
      <c r="E1214" s="2">
        <f t="shared" si="72"/>
        <v>415889</v>
      </c>
      <c r="F1214" s="5" t="str">
        <f t="shared" si="75"/>
        <v>BEARISH</v>
      </c>
      <c r="G1214" s="5" t="str">
        <f t="shared" si="74"/>
        <v>WEAK</v>
      </c>
      <c r="H1214" s="5" t="str">
        <f t="shared" si="73"/>
        <v>CONFIRMED BEARISH</v>
      </c>
    </row>
    <row r="1215" spans="1:8" ht="13.5" x14ac:dyDescent="0.25">
      <c r="A1215" s="3">
        <f>TITRES_STAT!B1218</f>
        <v>44557</v>
      </c>
      <c r="B1215" s="5">
        <f>TITRES_STAT!C1218</f>
        <v>2.69</v>
      </c>
      <c r="C1215" s="5">
        <f>TITRES_STAT!D1218</f>
        <v>1.9397</v>
      </c>
      <c r="D1215" s="5">
        <f>TITRES_STAT!E1218</f>
        <v>2822</v>
      </c>
      <c r="E1215" s="2">
        <f t="shared" si="72"/>
        <v>418711</v>
      </c>
      <c r="F1215" s="5" t="str">
        <f t="shared" si="75"/>
        <v>BEARISH</v>
      </c>
      <c r="G1215" s="5" t="str">
        <f t="shared" si="74"/>
        <v>WEAK</v>
      </c>
      <c r="H1215" s="5" t="str">
        <f t="shared" si="73"/>
        <v>CONFIRMED BEARISH</v>
      </c>
    </row>
    <row r="1216" spans="1:8" ht="13.5" x14ac:dyDescent="0.25">
      <c r="A1216" s="3">
        <f>TITRES_STAT!B1219</f>
        <v>44558</v>
      </c>
      <c r="B1216" s="5">
        <f>TITRES_STAT!C1219</f>
        <v>2.69</v>
      </c>
      <c r="C1216" s="5">
        <f>TITRES_STAT!D1219</f>
        <v>1.9397</v>
      </c>
      <c r="D1216" s="5">
        <f>TITRES_STAT!E1219</f>
        <v>4301</v>
      </c>
      <c r="E1216" s="2">
        <f t="shared" si="72"/>
        <v>418711</v>
      </c>
      <c r="F1216" s="5" t="str">
        <f t="shared" si="75"/>
        <v>BEARISH</v>
      </c>
      <c r="G1216" s="5" t="str">
        <f t="shared" si="74"/>
        <v>WEAK</v>
      </c>
      <c r="H1216" s="5" t="str">
        <f t="shared" si="73"/>
        <v>CONFIRMED BEARISH</v>
      </c>
    </row>
    <row r="1217" spans="1:8" ht="13.5" x14ac:dyDescent="0.25">
      <c r="A1217" s="3">
        <f>TITRES_STAT!B1220</f>
        <v>44559</v>
      </c>
      <c r="B1217" s="5">
        <f>TITRES_STAT!C1220</f>
        <v>2.67</v>
      </c>
      <c r="C1217" s="5">
        <f>TITRES_STAT!D1220</f>
        <v>1.9253</v>
      </c>
      <c r="D1217" s="5">
        <f>TITRES_STAT!E1220</f>
        <v>3073</v>
      </c>
      <c r="E1217" s="2">
        <f t="shared" si="72"/>
        <v>415638</v>
      </c>
      <c r="F1217" s="5" t="str">
        <f t="shared" si="75"/>
        <v>BEARISH</v>
      </c>
      <c r="G1217" s="5" t="str">
        <f t="shared" si="74"/>
        <v>WEAK</v>
      </c>
      <c r="H1217" s="5" t="str">
        <f t="shared" si="73"/>
        <v>CONFIRMED BEARISH</v>
      </c>
    </row>
    <row r="1218" spans="1:8" ht="13.5" x14ac:dyDescent="0.25">
      <c r="A1218" s="3">
        <f>TITRES_STAT!B1221</f>
        <v>44560</v>
      </c>
      <c r="B1218" s="5">
        <f>TITRES_STAT!C1221</f>
        <v>2.77</v>
      </c>
      <c r="C1218" s="5">
        <f>TITRES_STAT!D1221</f>
        <v>1.9974000000000001</v>
      </c>
      <c r="D1218" s="5">
        <f>TITRES_STAT!E1221</f>
        <v>2046</v>
      </c>
      <c r="E1218" s="2">
        <f t="shared" si="72"/>
        <v>417684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BEARISH DIVERGENCE</v>
      </c>
    </row>
    <row r="1219" spans="1:8" ht="13.5" x14ac:dyDescent="0.25">
      <c r="A1219" s="3">
        <f>TITRES_STAT!B1222</f>
        <v>44561</v>
      </c>
      <c r="B1219" s="5">
        <f>TITRES_STAT!C1222</f>
        <v>2.8</v>
      </c>
      <c r="C1219" s="5">
        <f>TITRES_STAT!D1222</f>
        <v>2.0190999999999999</v>
      </c>
      <c r="D1219" s="5">
        <f>TITRES_STAT!E1222</f>
        <v>53</v>
      </c>
      <c r="E1219" s="2">
        <f t="shared" si="72"/>
        <v>417737</v>
      </c>
      <c r="F1219" s="5" t="str">
        <f t="shared" si="75"/>
        <v>BULLISH</v>
      </c>
      <c r="G1219" s="5" t="str">
        <f t="shared" si="74"/>
        <v>NEUTRAL</v>
      </c>
      <c r="H1219" s="5" t="str">
        <f t="shared" si="73"/>
        <v>CONFIRMED BULLISH</v>
      </c>
    </row>
    <row r="1220" spans="1:8" ht="13.5" x14ac:dyDescent="0.25">
      <c r="A1220" s="3">
        <f>TITRES_STAT!B1223</f>
        <v>44564</v>
      </c>
      <c r="B1220" s="5">
        <f>TITRES_STAT!C1223</f>
        <v>2.8</v>
      </c>
      <c r="C1220" s="5">
        <f>TITRES_STAT!D1223</f>
        <v>2.0190999999999999</v>
      </c>
      <c r="D1220" s="5">
        <f>TITRES_STAT!E1223</f>
        <v>378</v>
      </c>
      <c r="E1220" s="2">
        <f t="shared" ref="E1220:E1283" si="76">IF(B1220&gt;B1219, E1219+D1220, IF(B1220&lt;B1219, E1219-D1220, E1219))</f>
        <v>417737</v>
      </c>
      <c r="F1220" s="5" t="str">
        <f t="shared" si="75"/>
        <v>BEARISH</v>
      </c>
      <c r="G1220" s="5" t="str">
        <f t="shared" si="74"/>
        <v>NEUTRAL</v>
      </c>
      <c r="H1220" s="5" t="str">
        <f t="shared" si="73"/>
        <v>BEARISH DIVERGENCE</v>
      </c>
    </row>
    <row r="1221" spans="1:8" ht="13.5" x14ac:dyDescent="0.25">
      <c r="A1221" s="3">
        <f>TITRES_STAT!B1224</f>
        <v>44565</v>
      </c>
      <c r="B1221" s="5">
        <f>TITRES_STAT!C1224</f>
        <v>2.7</v>
      </c>
      <c r="C1221" s="5">
        <f>TITRES_STAT!D1224</f>
        <v>1.9469000000000001</v>
      </c>
      <c r="D1221" s="5">
        <f>TITRES_STAT!E1224</f>
        <v>5346</v>
      </c>
      <c r="E1221" s="2">
        <f t="shared" si="76"/>
        <v>412391</v>
      </c>
      <c r="F1221" s="5" t="str">
        <f t="shared" si="75"/>
        <v>BEARISH</v>
      </c>
      <c r="G1221" s="5" t="str">
        <f t="shared" si="74"/>
        <v>NEUTRAL</v>
      </c>
      <c r="H1221" s="5" t="str">
        <f t="shared" si="73"/>
        <v>BEARISH DIVERGENCE</v>
      </c>
    </row>
    <row r="1222" spans="1:8" ht="13.5" x14ac:dyDescent="0.25">
      <c r="A1222" s="3">
        <f>TITRES_STAT!B1225</f>
        <v>44566</v>
      </c>
      <c r="B1222" s="5">
        <f>TITRES_STAT!C1225</f>
        <v>2.7</v>
      </c>
      <c r="C1222" s="5">
        <f>TITRES_STAT!D1225</f>
        <v>1.9469000000000001</v>
      </c>
      <c r="D1222" s="5">
        <f>TITRES_STAT!E1225</f>
        <v>1323</v>
      </c>
      <c r="E1222" s="2">
        <f t="shared" si="76"/>
        <v>412391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BEARISH DIVERGENCE</v>
      </c>
    </row>
    <row r="1223" spans="1:8" ht="13.5" x14ac:dyDescent="0.25">
      <c r="A1223" s="3">
        <f>TITRES_STAT!B1226</f>
        <v>44567</v>
      </c>
      <c r="B1223" s="5">
        <f>TITRES_STAT!C1226</f>
        <v>2.7</v>
      </c>
      <c r="C1223" s="5">
        <f>TITRES_STAT!D1226</f>
        <v>1.9469000000000001</v>
      </c>
      <c r="D1223" s="5">
        <f>TITRES_STAT!E1226</f>
        <v>918</v>
      </c>
      <c r="E1223" s="2">
        <f t="shared" si="76"/>
        <v>412391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BEARISH</v>
      </c>
    </row>
    <row r="1224" spans="1:8" ht="13.5" x14ac:dyDescent="0.25">
      <c r="A1224" s="3">
        <f>TITRES_STAT!B1227</f>
        <v>44568</v>
      </c>
      <c r="B1224" s="5">
        <f>TITRES_STAT!C1227</f>
        <v>2.65</v>
      </c>
      <c r="C1224" s="5">
        <f>TITRES_STAT!D1227</f>
        <v>1.9109</v>
      </c>
      <c r="D1224" s="5">
        <f>TITRES_STAT!E1227</f>
        <v>458</v>
      </c>
      <c r="E1224" s="2">
        <f t="shared" si="76"/>
        <v>411933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NEUTRAL</v>
      </c>
      <c r="H1224" s="5" t="str">
        <f t="shared" si="77"/>
        <v>CONFIRMED BEARISH</v>
      </c>
    </row>
    <row r="1225" spans="1:8" ht="13.5" x14ac:dyDescent="0.25">
      <c r="A1225" s="3">
        <f>TITRES_STAT!B1228</f>
        <v>44571</v>
      </c>
      <c r="B1225" s="5">
        <f>TITRES_STAT!C1228</f>
        <v>2.7</v>
      </c>
      <c r="C1225" s="5">
        <f>TITRES_STAT!D1228</f>
        <v>1.9469000000000001</v>
      </c>
      <c r="D1225" s="5">
        <f>TITRES_STAT!E1228</f>
        <v>2219</v>
      </c>
      <c r="E1225" s="2">
        <f t="shared" si="76"/>
        <v>414152</v>
      </c>
      <c r="F1225" s="5" t="str">
        <f t="shared" si="79"/>
        <v>BEARISH</v>
      </c>
      <c r="G1225" s="5" t="str">
        <f t="shared" si="78"/>
        <v>NEUTRAL</v>
      </c>
      <c r="H1225" s="5" t="str">
        <f t="shared" si="77"/>
        <v>CONFIRMED BEARISH</v>
      </c>
    </row>
    <row r="1226" spans="1:8" ht="13.5" x14ac:dyDescent="0.25">
      <c r="A1226" s="3">
        <f>TITRES_STAT!B1229</f>
        <v>44572</v>
      </c>
      <c r="B1226" s="5">
        <f>TITRES_STAT!C1229</f>
        <v>2.7</v>
      </c>
      <c r="C1226" s="5">
        <f>TITRES_STAT!D1229</f>
        <v>1.9469000000000001</v>
      </c>
      <c r="D1226" s="5">
        <f>TITRES_STAT!E1229</f>
        <v>701</v>
      </c>
      <c r="E1226" s="2">
        <f t="shared" si="76"/>
        <v>414152</v>
      </c>
      <c r="F1226" s="5" t="str">
        <f t="shared" si="79"/>
        <v>BULLISH</v>
      </c>
      <c r="G1226" s="5" t="str">
        <f t="shared" si="78"/>
        <v>NEUTRAL</v>
      </c>
      <c r="H1226" s="5" t="str">
        <f t="shared" si="77"/>
        <v>NEUTRAL</v>
      </c>
    </row>
    <row r="1227" spans="1:8" ht="13.5" x14ac:dyDescent="0.25">
      <c r="A1227" s="3">
        <f>TITRES_STAT!B1230</f>
        <v>44573</v>
      </c>
      <c r="B1227" s="5">
        <f>TITRES_STAT!C1230</f>
        <v>2.7</v>
      </c>
      <c r="C1227" s="5">
        <f>TITRES_STAT!D1230</f>
        <v>1.9469000000000001</v>
      </c>
      <c r="D1227" s="5">
        <f>TITRES_STAT!E1230</f>
        <v>105</v>
      </c>
      <c r="E1227" s="2">
        <f t="shared" si="76"/>
        <v>414152</v>
      </c>
      <c r="F1227" s="5" t="str">
        <f t="shared" si="79"/>
        <v>BULLISH</v>
      </c>
      <c r="G1227" s="5" t="str">
        <f t="shared" si="78"/>
        <v>NEUTRAL</v>
      </c>
      <c r="H1227" s="5" t="str">
        <f t="shared" si="77"/>
        <v>NEUTRAL</v>
      </c>
    </row>
    <row r="1228" spans="1:8" ht="13.5" x14ac:dyDescent="0.25">
      <c r="A1228" s="3">
        <f>TITRES_STAT!B1231</f>
        <v>44574</v>
      </c>
      <c r="B1228" s="5">
        <f>TITRES_STAT!C1231</f>
        <v>2.82</v>
      </c>
      <c r="C1228" s="5">
        <f>TITRES_STAT!D1231</f>
        <v>2.0335000000000001</v>
      </c>
      <c r="D1228" s="5">
        <f>TITRES_STAT!E1231</f>
        <v>4178</v>
      </c>
      <c r="E1228" s="2">
        <f t="shared" si="76"/>
        <v>418330</v>
      </c>
      <c r="F1228" s="5" t="str">
        <f t="shared" si="79"/>
        <v>BULLISH</v>
      </c>
      <c r="G1228" s="5" t="str">
        <f t="shared" si="78"/>
        <v>NEUTRAL</v>
      </c>
      <c r="H1228" s="5" t="str">
        <f t="shared" si="77"/>
        <v>CONFIRMED BULLISH</v>
      </c>
    </row>
    <row r="1229" spans="1:8" ht="13.5" x14ac:dyDescent="0.25">
      <c r="A1229" s="3">
        <f>TITRES_STAT!B1232</f>
        <v>44575</v>
      </c>
      <c r="B1229" s="5">
        <f>TITRES_STAT!C1232</f>
        <v>2.81</v>
      </c>
      <c r="C1229" s="5">
        <f>TITRES_STAT!D1232</f>
        <v>2.0263</v>
      </c>
      <c r="D1229" s="5">
        <f>TITRES_STAT!E1232</f>
        <v>1119</v>
      </c>
      <c r="E1229" s="2">
        <f t="shared" si="76"/>
        <v>417211</v>
      </c>
      <c r="F1229" s="5" t="str">
        <f t="shared" si="79"/>
        <v>BULLISH</v>
      </c>
      <c r="G1229" s="5" t="str">
        <f t="shared" si="78"/>
        <v>NEUTRAL</v>
      </c>
      <c r="H1229" s="5" t="str">
        <f t="shared" si="77"/>
        <v>CONFIRMED BULLISH</v>
      </c>
    </row>
    <row r="1230" spans="1:8" ht="13.5" x14ac:dyDescent="0.25">
      <c r="A1230" s="3">
        <f>TITRES_STAT!B1233</f>
        <v>44578</v>
      </c>
      <c r="B1230" s="5">
        <f>TITRES_STAT!C1233</f>
        <v>2.82</v>
      </c>
      <c r="C1230" s="5">
        <f>TITRES_STAT!D1233</f>
        <v>2.0335000000000001</v>
      </c>
      <c r="D1230" s="5">
        <f>TITRES_STAT!E1233</f>
        <v>266</v>
      </c>
      <c r="E1230" s="2">
        <f t="shared" si="76"/>
        <v>417477</v>
      </c>
      <c r="F1230" s="5" t="str">
        <f t="shared" si="79"/>
        <v>BULLISH</v>
      </c>
      <c r="G1230" s="5" t="str">
        <f t="shared" si="78"/>
        <v>NEUTRAL</v>
      </c>
      <c r="H1230" s="5" t="str">
        <f t="shared" si="77"/>
        <v>CONFIRMED BULLISH</v>
      </c>
    </row>
    <row r="1231" spans="1:8" ht="13.5" x14ac:dyDescent="0.25">
      <c r="A1231" s="3">
        <f>TITRES_STAT!B1234</f>
        <v>44579</v>
      </c>
      <c r="B1231" s="5">
        <f>TITRES_STAT!C1234</f>
        <v>2.8</v>
      </c>
      <c r="C1231" s="5">
        <f>TITRES_STAT!D1234</f>
        <v>2.0190999999999999</v>
      </c>
      <c r="D1231" s="5">
        <f>TITRES_STAT!E1234</f>
        <v>1595</v>
      </c>
      <c r="E1231" s="2">
        <f t="shared" si="76"/>
        <v>415882</v>
      </c>
      <c r="F1231" s="5" t="str">
        <f t="shared" si="79"/>
        <v>BULLISH</v>
      </c>
      <c r="G1231" s="5" t="str">
        <f t="shared" si="78"/>
        <v>NEUTRAL</v>
      </c>
      <c r="H1231" s="5" t="str">
        <f t="shared" si="77"/>
        <v>CONFIRMED BULLISH</v>
      </c>
    </row>
    <row r="1232" spans="1:8" ht="13.5" x14ac:dyDescent="0.25">
      <c r="A1232" s="3">
        <f>TITRES_STAT!B1235</f>
        <v>44580</v>
      </c>
      <c r="B1232" s="5">
        <f>TITRES_STAT!C1235</f>
        <v>2.79</v>
      </c>
      <c r="C1232" s="5">
        <f>TITRES_STAT!D1235</f>
        <v>2.0118</v>
      </c>
      <c r="D1232" s="5">
        <f>TITRES_STAT!E1235</f>
        <v>659</v>
      </c>
      <c r="E1232" s="2">
        <f t="shared" si="76"/>
        <v>415223</v>
      </c>
      <c r="F1232" s="5" t="str">
        <f t="shared" si="79"/>
        <v>BULLISH</v>
      </c>
      <c r="G1232" s="5" t="str">
        <f t="shared" si="78"/>
        <v>NEUTRAL</v>
      </c>
      <c r="H1232" s="5" t="str">
        <f t="shared" si="77"/>
        <v>CONFIRMED BULLISH</v>
      </c>
    </row>
    <row r="1233" spans="1:8" ht="13.5" x14ac:dyDescent="0.25">
      <c r="A1233" s="3">
        <f>TITRES_STAT!B1236</f>
        <v>44581</v>
      </c>
      <c r="B1233" s="5">
        <f>TITRES_STAT!C1236</f>
        <v>2.75</v>
      </c>
      <c r="C1233" s="5">
        <f>TITRES_STAT!D1236</f>
        <v>1.9830000000000001</v>
      </c>
      <c r="D1233" s="5">
        <f>TITRES_STAT!E1236</f>
        <v>398</v>
      </c>
      <c r="E1233" s="2">
        <f t="shared" si="76"/>
        <v>414825</v>
      </c>
      <c r="F1233" s="5" t="str">
        <f t="shared" si="79"/>
        <v>BEARISH</v>
      </c>
      <c r="G1233" s="5" t="str">
        <f t="shared" si="78"/>
        <v>NEUTRAL</v>
      </c>
      <c r="H1233" s="5" t="str">
        <f t="shared" si="77"/>
        <v>CONFIRMED BEARISH</v>
      </c>
    </row>
    <row r="1234" spans="1:8" ht="13.5" x14ac:dyDescent="0.25">
      <c r="A1234" s="3">
        <f>TITRES_STAT!B1237</f>
        <v>44582</v>
      </c>
      <c r="B1234" s="5">
        <f>TITRES_STAT!C1237</f>
        <v>2.79</v>
      </c>
      <c r="C1234" s="5">
        <f>TITRES_STAT!D1237</f>
        <v>2.0118</v>
      </c>
      <c r="D1234" s="5">
        <f>TITRES_STAT!E1237</f>
        <v>6</v>
      </c>
      <c r="E1234" s="2">
        <f t="shared" si="76"/>
        <v>414831</v>
      </c>
      <c r="F1234" s="5" t="str">
        <f t="shared" si="79"/>
        <v>BEARISH</v>
      </c>
      <c r="G1234" s="5" t="str">
        <f t="shared" si="78"/>
        <v>NEUTRAL</v>
      </c>
      <c r="H1234" s="5" t="str">
        <f t="shared" si="77"/>
        <v>CONFIRMED BEARISH</v>
      </c>
    </row>
    <row r="1235" spans="1:8" ht="13.5" x14ac:dyDescent="0.25">
      <c r="A1235" s="3">
        <f>TITRES_STAT!B1238</f>
        <v>44585</v>
      </c>
      <c r="B1235" s="5">
        <f>TITRES_STAT!C1238</f>
        <v>2.79</v>
      </c>
      <c r="C1235" s="5">
        <f>TITRES_STAT!D1238</f>
        <v>2.0118</v>
      </c>
      <c r="D1235" s="5">
        <f>TITRES_STAT!E1238</f>
        <v>22</v>
      </c>
      <c r="E1235" s="2">
        <f t="shared" si="76"/>
        <v>414831</v>
      </c>
      <c r="F1235" s="5" t="str">
        <f t="shared" si="79"/>
        <v>BEARISH</v>
      </c>
      <c r="G1235" s="5" t="str">
        <f t="shared" si="78"/>
        <v>NEUTRAL</v>
      </c>
      <c r="H1235" s="5" t="str">
        <f t="shared" si="77"/>
        <v>CONFIRMED BEARISH</v>
      </c>
    </row>
    <row r="1236" spans="1:8" ht="13.5" x14ac:dyDescent="0.25">
      <c r="A1236" s="3">
        <f>TITRES_STAT!B1239</f>
        <v>44586</v>
      </c>
      <c r="B1236" s="5">
        <f>TITRES_STAT!C1239</f>
        <v>2.78</v>
      </c>
      <c r="C1236" s="5">
        <f>TITRES_STAT!D1239</f>
        <v>2.0045999999999999</v>
      </c>
      <c r="D1236" s="5">
        <f>TITRES_STAT!E1239</f>
        <v>213</v>
      </c>
      <c r="E1236" s="2">
        <f t="shared" si="76"/>
        <v>414618</v>
      </c>
      <c r="F1236" s="5" t="str">
        <f t="shared" si="79"/>
        <v>BEARISH</v>
      </c>
      <c r="G1236" s="5" t="str">
        <f t="shared" si="78"/>
        <v>NEUTRAL</v>
      </c>
      <c r="H1236" s="5" t="str">
        <f t="shared" si="77"/>
        <v>CONFIRMED BEARISH</v>
      </c>
    </row>
    <row r="1237" spans="1:8" ht="13.5" x14ac:dyDescent="0.25">
      <c r="A1237" s="3">
        <f>TITRES_STAT!B1240</f>
        <v>44587</v>
      </c>
      <c r="B1237" s="5">
        <f>TITRES_STAT!C1240</f>
        <v>2.79</v>
      </c>
      <c r="C1237" s="5">
        <f>TITRES_STAT!D1240</f>
        <v>2.0118</v>
      </c>
      <c r="D1237" s="5">
        <f>TITRES_STAT!E1240</f>
        <v>417</v>
      </c>
      <c r="E1237" s="2">
        <f t="shared" si="76"/>
        <v>415035</v>
      </c>
      <c r="F1237" s="5" t="str">
        <f t="shared" si="79"/>
        <v>BEARISH</v>
      </c>
      <c r="G1237" s="5" t="str">
        <f t="shared" si="78"/>
        <v>NEUTRAL</v>
      </c>
      <c r="H1237" s="5" t="str">
        <f t="shared" si="77"/>
        <v>NEUTRAL</v>
      </c>
    </row>
    <row r="1238" spans="1:8" ht="13.5" x14ac:dyDescent="0.25">
      <c r="A1238" s="3">
        <f>TITRES_STAT!B1241</f>
        <v>44588</v>
      </c>
      <c r="B1238" s="5">
        <f>TITRES_STAT!C1241</f>
        <v>2.79</v>
      </c>
      <c r="C1238" s="5">
        <f>TITRES_STAT!D1241</f>
        <v>2.0118</v>
      </c>
      <c r="D1238" s="5">
        <f>TITRES_STAT!E1241</f>
        <v>350</v>
      </c>
      <c r="E1238" s="2">
        <f t="shared" si="76"/>
        <v>415035</v>
      </c>
      <c r="F1238" s="5" t="str">
        <f t="shared" si="79"/>
        <v>BULLISH</v>
      </c>
      <c r="G1238" s="5" t="str">
        <f t="shared" si="78"/>
        <v>NEUTRAL</v>
      </c>
      <c r="H1238" s="5" t="str">
        <f t="shared" si="77"/>
        <v>CONFIRMED BULLISH</v>
      </c>
    </row>
    <row r="1239" spans="1:8" ht="13.5" x14ac:dyDescent="0.25">
      <c r="A1239" s="3">
        <f>TITRES_STAT!B1242</f>
        <v>44589</v>
      </c>
      <c r="B1239" s="5">
        <f>TITRES_STAT!C1242</f>
        <v>2.83</v>
      </c>
      <c r="C1239" s="5">
        <f>TITRES_STAT!D1242</f>
        <v>2.0407000000000002</v>
      </c>
      <c r="D1239" s="5">
        <f>TITRES_STAT!E1242</f>
        <v>10067</v>
      </c>
      <c r="E1239" s="2">
        <f t="shared" si="76"/>
        <v>425102</v>
      </c>
      <c r="F1239" s="5" t="str">
        <f t="shared" si="79"/>
        <v>BULLISH</v>
      </c>
      <c r="G1239" s="5" t="str">
        <f t="shared" si="78"/>
        <v>STRONG</v>
      </c>
      <c r="H1239" s="5" t="str">
        <f t="shared" si="77"/>
        <v>CONFIRMED BULLISH</v>
      </c>
    </row>
    <row r="1240" spans="1:8" ht="13.5" x14ac:dyDescent="0.25">
      <c r="A1240" s="3">
        <f>TITRES_STAT!B1243</f>
        <v>44592</v>
      </c>
      <c r="B1240" s="5">
        <f>TITRES_STAT!C1243</f>
        <v>2.82</v>
      </c>
      <c r="C1240" s="5">
        <f>TITRES_STAT!D1243</f>
        <v>2.0335000000000001</v>
      </c>
      <c r="D1240" s="5">
        <f>TITRES_STAT!E1243</f>
        <v>1097</v>
      </c>
      <c r="E1240" s="2">
        <f t="shared" si="76"/>
        <v>424005</v>
      </c>
      <c r="F1240" s="5" t="str">
        <f t="shared" si="79"/>
        <v>BULLISH</v>
      </c>
      <c r="G1240" s="5" t="str">
        <f t="shared" si="78"/>
        <v>STRONG</v>
      </c>
      <c r="H1240" s="5" t="str">
        <f t="shared" si="77"/>
        <v>CONFIRMED BULLISH</v>
      </c>
    </row>
    <row r="1241" spans="1:8" ht="13.5" x14ac:dyDescent="0.25">
      <c r="A1241" s="3">
        <f>TITRES_STAT!B1244</f>
        <v>44593</v>
      </c>
      <c r="B1241" s="5">
        <f>TITRES_STAT!C1244</f>
        <v>2.94</v>
      </c>
      <c r="C1241" s="5">
        <f>TITRES_STAT!D1244</f>
        <v>2.12</v>
      </c>
      <c r="D1241" s="5">
        <f>TITRES_STAT!E1244</f>
        <v>5701</v>
      </c>
      <c r="E1241" s="2">
        <f t="shared" si="76"/>
        <v>429706</v>
      </c>
      <c r="F1241" s="5" t="str">
        <f t="shared" si="79"/>
        <v>BULLISH</v>
      </c>
      <c r="G1241" s="5" t="str">
        <f t="shared" si="78"/>
        <v>STRONG</v>
      </c>
      <c r="H1241" s="5" t="str">
        <f t="shared" si="77"/>
        <v>CONFIRMED BULLISH</v>
      </c>
    </row>
    <row r="1242" spans="1:8" ht="13.5" x14ac:dyDescent="0.25">
      <c r="A1242" s="3">
        <f>TITRES_STAT!B1245</f>
        <v>44594</v>
      </c>
      <c r="B1242" s="5">
        <f>TITRES_STAT!C1245</f>
        <v>3.04</v>
      </c>
      <c r="C1242" s="5">
        <f>TITRES_STAT!D1245</f>
        <v>2.1920999999999999</v>
      </c>
      <c r="D1242" s="5">
        <f>TITRES_STAT!E1245</f>
        <v>5174</v>
      </c>
      <c r="E1242" s="2">
        <f t="shared" si="76"/>
        <v>434880</v>
      </c>
      <c r="F1242" s="5" t="str">
        <f t="shared" si="79"/>
        <v>BULLISH</v>
      </c>
      <c r="G1242" s="5" t="str">
        <f t="shared" si="78"/>
        <v>STRONG</v>
      </c>
      <c r="H1242" s="5" t="str">
        <f t="shared" si="77"/>
        <v>CONFIRMED BULLISH</v>
      </c>
    </row>
    <row r="1243" spans="1:8" ht="13.5" x14ac:dyDescent="0.25">
      <c r="A1243" s="3">
        <f>TITRES_STAT!B1246</f>
        <v>44595</v>
      </c>
      <c r="B1243" s="5">
        <f>TITRES_STAT!C1246</f>
        <v>2.99</v>
      </c>
      <c r="C1243" s="5">
        <f>TITRES_STAT!D1246</f>
        <v>2.1560999999999999</v>
      </c>
      <c r="D1243" s="5">
        <f>TITRES_STAT!E1246</f>
        <v>3822</v>
      </c>
      <c r="E1243" s="2">
        <f t="shared" si="76"/>
        <v>431058</v>
      </c>
      <c r="F1243" s="5" t="str">
        <f t="shared" si="79"/>
        <v>BULLISH</v>
      </c>
      <c r="G1243" s="5" t="str">
        <f t="shared" si="78"/>
        <v>STRONG</v>
      </c>
      <c r="H1243" s="5" t="str">
        <f t="shared" si="77"/>
        <v>CONFIRMED BULLISH</v>
      </c>
    </row>
    <row r="1244" spans="1:8" ht="13.5" x14ac:dyDescent="0.25">
      <c r="A1244" s="3">
        <f>TITRES_STAT!B1247</f>
        <v>44596</v>
      </c>
      <c r="B1244" s="5">
        <f>TITRES_STAT!C1247</f>
        <v>3.02</v>
      </c>
      <c r="C1244" s="5">
        <f>TITRES_STAT!D1247</f>
        <v>2.1777000000000002</v>
      </c>
      <c r="D1244" s="5">
        <f>TITRES_STAT!E1247</f>
        <v>1279</v>
      </c>
      <c r="E1244" s="2">
        <f t="shared" si="76"/>
        <v>432337</v>
      </c>
      <c r="F1244" s="5" t="str">
        <f t="shared" si="79"/>
        <v>BULLISH</v>
      </c>
      <c r="G1244" s="5" t="str">
        <f t="shared" si="78"/>
        <v>NEUTRAL</v>
      </c>
      <c r="H1244" s="5" t="str">
        <f t="shared" si="77"/>
        <v>CONFIRMED BULLISH</v>
      </c>
    </row>
    <row r="1245" spans="1:8" ht="13.5" x14ac:dyDescent="0.25">
      <c r="A1245" s="3">
        <f>TITRES_STAT!B1248</f>
        <v>44599</v>
      </c>
      <c r="B1245" s="5">
        <f>TITRES_STAT!C1248</f>
        <v>3.13</v>
      </c>
      <c r="C1245" s="5">
        <f>TITRES_STAT!D1248</f>
        <v>2.2570000000000001</v>
      </c>
      <c r="D1245" s="5">
        <f>TITRES_STAT!E1248</f>
        <v>14562</v>
      </c>
      <c r="E1245" s="2">
        <f t="shared" si="76"/>
        <v>446899</v>
      </c>
      <c r="F1245" s="5" t="str">
        <f t="shared" si="79"/>
        <v>BULLISH</v>
      </c>
      <c r="G1245" s="5" t="str">
        <f t="shared" si="78"/>
        <v>STRONG</v>
      </c>
      <c r="H1245" s="5" t="str">
        <f t="shared" si="77"/>
        <v>CONFIRMED BULLISH</v>
      </c>
    </row>
    <row r="1246" spans="1:8" ht="13.5" x14ac:dyDescent="0.25">
      <c r="A1246" s="3">
        <f>TITRES_STAT!B1249</f>
        <v>44600</v>
      </c>
      <c r="B1246" s="5">
        <f>TITRES_STAT!C1249</f>
        <v>3.12</v>
      </c>
      <c r="C1246" s="5">
        <f>TITRES_STAT!D1249</f>
        <v>2.2498</v>
      </c>
      <c r="D1246" s="5">
        <f>TITRES_STAT!E1249</f>
        <v>5742</v>
      </c>
      <c r="E1246" s="2">
        <f t="shared" si="76"/>
        <v>441157</v>
      </c>
      <c r="F1246" s="5" t="str">
        <f t="shared" si="79"/>
        <v>BULLISH</v>
      </c>
      <c r="G1246" s="5" t="str">
        <f t="shared" si="78"/>
        <v>STRONG</v>
      </c>
      <c r="H1246" s="5" t="str">
        <f t="shared" si="77"/>
        <v>CONFIRMED BULLISH</v>
      </c>
    </row>
    <row r="1247" spans="1:8" ht="13.5" x14ac:dyDescent="0.25">
      <c r="A1247" s="3">
        <f>TITRES_STAT!B1250</f>
        <v>44601</v>
      </c>
      <c r="B1247" s="5">
        <f>TITRES_STAT!C1250</f>
        <v>3.19</v>
      </c>
      <c r="C1247" s="5">
        <f>TITRES_STAT!D1250</f>
        <v>2.3003</v>
      </c>
      <c r="D1247" s="5">
        <f>TITRES_STAT!E1250</f>
        <v>10562</v>
      </c>
      <c r="E1247" s="2">
        <f t="shared" si="76"/>
        <v>451719</v>
      </c>
      <c r="F1247" s="5" t="str">
        <f t="shared" si="79"/>
        <v>BULLISH</v>
      </c>
      <c r="G1247" s="5" t="str">
        <f t="shared" si="78"/>
        <v>STRONG</v>
      </c>
      <c r="H1247" s="5" t="str">
        <f t="shared" si="77"/>
        <v>CONFIRMED BULLISH</v>
      </c>
    </row>
    <row r="1248" spans="1:8" ht="13.5" x14ac:dyDescent="0.25">
      <c r="A1248" s="3">
        <f>TITRES_STAT!B1251</f>
        <v>44602</v>
      </c>
      <c r="B1248" s="5">
        <f>TITRES_STAT!C1251</f>
        <v>3.23</v>
      </c>
      <c r="C1248" s="5">
        <f>TITRES_STAT!D1251</f>
        <v>2.3290999999999999</v>
      </c>
      <c r="D1248" s="5">
        <f>TITRES_STAT!E1251</f>
        <v>5909</v>
      </c>
      <c r="E1248" s="2">
        <f t="shared" si="76"/>
        <v>457628</v>
      </c>
      <c r="F1248" s="5" t="str">
        <f t="shared" si="79"/>
        <v>BULLISH</v>
      </c>
      <c r="G1248" s="5" t="str">
        <f t="shared" si="78"/>
        <v>STRONG</v>
      </c>
      <c r="H1248" s="5" t="str">
        <f t="shared" si="77"/>
        <v>CONFIRMED BULLISH</v>
      </c>
    </row>
    <row r="1249" spans="1:8" ht="13.5" x14ac:dyDescent="0.25">
      <c r="A1249" s="3">
        <f>TITRES_STAT!B1252</f>
        <v>44603</v>
      </c>
      <c r="B1249" s="5">
        <f>TITRES_STAT!C1252</f>
        <v>3.23</v>
      </c>
      <c r="C1249" s="5">
        <f>TITRES_STAT!D1252</f>
        <v>2.3290999999999999</v>
      </c>
      <c r="D1249" s="5">
        <f>TITRES_STAT!E1252</f>
        <v>1509</v>
      </c>
      <c r="E1249" s="2">
        <f t="shared" si="76"/>
        <v>457628</v>
      </c>
      <c r="F1249" s="5" t="str">
        <f t="shared" si="79"/>
        <v>BULLISH</v>
      </c>
      <c r="G1249" s="5" t="str">
        <f t="shared" si="78"/>
        <v>STRONG</v>
      </c>
      <c r="H1249" s="5" t="str">
        <f t="shared" si="77"/>
        <v>CONFIRMED BULLISH</v>
      </c>
    </row>
    <row r="1250" spans="1:8" ht="13.5" x14ac:dyDescent="0.25">
      <c r="A1250" s="3">
        <f>TITRES_STAT!B1253</f>
        <v>44606</v>
      </c>
      <c r="B1250" s="5">
        <f>TITRES_STAT!C1253</f>
        <v>3.2</v>
      </c>
      <c r="C1250" s="5">
        <f>TITRES_STAT!D1253</f>
        <v>2.3075000000000001</v>
      </c>
      <c r="D1250" s="5">
        <f>TITRES_STAT!E1253</f>
        <v>6678</v>
      </c>
      <c r="E1250" s="2">
        <f t="shared" si="76"/>
        <v>450950</v>
      </c>
      <c r="F1250" s="5" t="str">
        <f t="shared" si="79"/>
        <v>BULLISH</v>
      </c>
      <c r="G1250" s="5" t="str">
        <f t="shared" si="78"/>
        <v>NEUTRAL</v>
      </c>
      <c r="H1250" s="5" t="str">
        <f t="shared" si="77"/>
        <v>CONFIRMED BULLISH</v>
      </c>
    </row>
    <row r="1251" spans="1:8" ht="13.5" x14ac:dyDescent="0.25">
      <c r="A1251" s="3">
        <f>TITRES_STAT!B1254</f>
        <v>44607</v>
      </c>
      <c r="B1251" s="5">
        <f>TITRES_STAT!C1254</f>
        <v>3.2</v>
      </c>
      <c r="C1251" s="5">
        <f>TITRES_STAT!D1254</f>
        <v>2.3075000000000001</v>
      </c>
      <c r="D1251" s="5">
        <f>TITRES_STAT!E1254</f>
        <v>2859</v>
      </c>
      <c r="E1251" s="2">
        <f t="shared" si="76"/>
        <v>450950</v>
      </c>
      <c r="F1251" s="5" t="str">
        <f t="shared" si="79"/>
        <v>BULLISH</v>
      </c>
      <c r="G1251" s="5" t="str">
        <f t="shared" si="78"/>
        <v>STRONG</v>
      </c>
      <c r="H1251" s="5" t="str">
        <f t="shared" si="77"/>
        <v>CONFIRMED BULLISH</v>
      </c>
    </row>
    <row r="1252" spans="1:8" ht="13.5" x14ac:dyDescent="0.25">
      <c r="A1252" s="3">
        <f>TITRES_STAT!B1255</f>
        <v>44608</v>
      </c>
      <c r="B1252" s="5">
        <f>TITRES_STAT!C1255</f>
        <v>3.22</v>
      </c>
      <c r="C1252" s="5">
        <f>TITRES_STAT!D1255</f>
        <v>2.3218999999999999</v>
      </c>
      <c r="D1252" s="5">
        <f>TITRES_STAT!E1255</f>
        <v>2396</v>
      </c>
      <c r="E1252" s="2">
        <f t="shared" si="76"/>
        <v>453346</v>
      </c>
      <c r="F1252" s="5" t="str">
        <f t="shared" si="79"/>
        <v>BULLISH</v>
      </c>
      <c r="G1252" s="5" t="str">
        <f t="shared" si="78"/>
        <v>NEUTRAL</v>
      </c>
      <c r="H1252" s="5" t="str">
        <f t="shared" si="77"/>
        <v>CONFIRMED BULLISH</v>
      </c>
    </row>
    <row r="1253" spans="1:8" ht="13.5" x14ac:dyDescent="0.25">
      <c r="A1253" s="3">
        <f>TITRES_STAT!B1256</f>
        <v>44609</v>
      </c>
      <c r="B1253" s="5">
        <f>TITRES_STAT!C1256</f>
        <v>3.23</v>
      </c>
      <c r="C1253" s="5">
        <f>TITRES_STAT!D1256</f>
        <v>2.3290999999999999</v>
      </c>
      <c r="D1253" s="5">
        <f>TITRES_STAT!E1256</f>
        <v>639</v>
      </c>
      <c r="E1253" s="2">
        <f t="shared" si="76"/>
        <v>453985</v>
      </c>
      <c r="F1253" s="5" t="str">
        <f t="shared" si="79"/>
        <v>BEARISH</v>
      </c>
      <c r="G1253" s="5" t="str">
        <f t="shared" si="78"/>
        <v>NEUTRAL</v>
      </c>
      <c r="H1253" s="5" t="str">
        <f t="shared" si="77"/>
        <v>NEUTRAL</v>
      </c>
    </row>
    <row r="1254" spans="1:8" ht="13.5" x14ac:dyDescent="0.25">
      <c r="A1254" s="3">
        <f>TITRES_STAT!B1257</f>
        <v>44610</v>
      </c>
      <c r="B1254" s="5">
        <f>TITRES_STAT!C1257</f>
        <v>3.18</v>
      </c>
      <c r="C1254" s="5">
        <f>TITRES_STAT!D1257</f>
        <v>2.2930999999999999</v>
      </c>
      <c r="D1254" s="5">
        <f>TITRES_STAT!E1257</f>
        <v>88</v>
      </c>
      <c r="E1254" s="2">
        <f t="shared" si="76"/>
        <v>453897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CONFIRMED BEARISH</v>
      </c>
    </row>
    <row r="1255" spans="1:8" ht="13.5" x14ac:dyDescent="0.25">
      <c r="A1255" s="3">
        <f>TITRES_STAT!B1258</f>
        <v>44613</v>
      </c>
      <c r="B1255" s="5">
        <f>TITRES_STAT!C1258</f>
        <v>3.27</v>
      </c>
      <c r="C1255" s="5">
        <f>TITRES_STAT!D1258</f>
        <v>2.3580000000000001</v>
      </c>
      <c r="D1255" s="5">
        <f>TITRES_STAT!E1258</f>
        <v>1516</v>
      </c>
      <c r="E1255" s="2">
        <f t="shared" si="76"/>
        <v>455413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CONFIRMED BULLISH</v>
      </c>
    </row>
    <row r="1256" spans="1:8" ht="13.5" x14ac:dyDescent="0.25">
      <c r="A1256" s="3">
        <f>TITRES_STAT!B1259</f>
        <v>44614</v>
      </c>
      <c r="B1256" s="5">
        <f>TITRES_STAT!C1259</f>
        <v>3.24</v>
      </c>
      <c r="C1256" s="5">
        <f>TITRES_STAT!D1259</f>
        <v>2.3363</v>
      </c>
      <c r="D1256" s="5">
        <f>TITRES_STAT!E1259</f>
        <v>13796</v>
      </c>
      <c r="E1256" s="2">
        <f t="shared" si="76"/>
        <v>441617</v>
      </c>
      <c r="F1256" s="5" t="str">
        <f t="shared" si="79"/>
        <v>BEARISH</v>
      </c>
      <c r="G1256" s="5" t="str">
        <f t="shared" si="78"/>
        <v>WEAK</v>
      </c>
      <c r="H1256" s="5" t="str">
        <f t="shared" si="77"/>
        <v>BEARISH DIVERGENCE</v>
      </c>
    </row>
    <row r="1257" spans="1:8" ht="13.5" x14ac:dyDescent="0.25">
      <c r="A1257" s="3">
        <f>TITRES_STAT!B1260</f>
        <v>44615</v>
      </c>
      <c r="B1257" s="5">
        <f>TITRES_STAT!C1260</f>
        <v>3.3</v>
      </c>
      <c r="C1257" s="5">
        <f>TITRES_STAT!D1260</f>
        <v>2.3795999999999999</v>
      </c>
      <c r="D1257" s="5">
        <f>TITRES_STAT!E1260</f>
        <v>14532</v>
      </c>
      <c r="E1257" s="2">
        <f t="shared" si="76"/>
        <v>456149</v>
      </c>
      <c r="F1257" s="5" t="str">
        <f t="shared" si="79"/>
        <v>BULLISH</v>
      </c>
      <c r="G1257" s="5" t="str">
        <f t="shared" si="78"/>
        <v>NEUTRAL</v>
      </c>
      <c r="H1257" s="5" t="str">
        <f t="shared" si="77"/>
        <v>CONFIRMED BULLISH</v>
      </c>
    </row>
    <row r="1258" spans="1:8" ht="13.5" x14ac:dyDescent="0.25">
      <c r="A1258" s="3">
        <f>TITRES_STAT!B1261</f>
        <v>44616</v>
      </c>
      <c r="B1258" s="5">
        <f>TITRES_STAT!C1261</f>
        <v>3.2</v>
      </c>
      <c r="C1258" s="5">
        <f>TITRES_STAT!D1261</f>
        <v>2.3075000000000001</v>
      </c>
      <c r="D1258" s="5">
        <f>TITRES_STAT!E1261</f>
        <v>2654</v>
      </c>
      <c r="E1258" s="2">
        <f t="shared" si="76"/>
        <v>453495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44617</v>
      </c>
      <c r="B1259" s="5">
        <f>TITRES_STAT!C1262</f>
        <v>3.25</v>
      </c>
      <c r="C1259" s="5">
        <f>TITRES_STAT!D1262</f>
        <v>2.3435000000000001</v>
      </c>
      <c r="D1259" s="5">
        <f>TITRES_STAT!E1262</f>
        <v>651</v>
      </c>
      <c r="E1259" s="2">
        <f t="shared" si="76"/>
        <v>454146</v>
      </c>
      <c r="F1259" s="5" t="str">
        <f t="shared" si="79"/>
        <v>BULLISH</v>
      </c>
      <c r="G1259" s="5" t="str">
        <f t="shared" si="78"/>
        <v>NEUTRAL</v>
      </c>
      <c r="H1259" s="5" t="str">
        <f t="shared" si="77"/>
        <v>CONFIRMED BULLISH</v>
      </c>
    </row>
    <row r="1260" spans="1:8" ht="13.5" x14ac:dyDescent="0.25">
      <c r="A1260" s="3">
        <f>TITRES_STAT!B1263</f>
        <v>44620</v>
      </c>
      <c r="B1260" s="5">
        <f>TITRES_STAT!C1263</f>
        <v>3.34</v>
      </c>
      <c r="C1260" s="5">
        <f>TITRES_STAT!D1263</f>
        <v>2.4083999999999999</v>
      </c>
      <c r="D1260" s="5">
        <f>TITRES_STAT!E1263</f>
        <v>566</v>
      </c>
      <c r="E1260" s="2">
        <f t="shared" si="76"/>
        <v>454712</v>
      </c>
      <c r="F1260" s="5" t="str">
        <f t="shared" si="79"/>
        <v>BEARISH</v>
      </c>
      <c r="G1260" s="5" t="str">
        <f t="shared" si="78"/>
        <v>NEUTRAL</v>
      </c>
      <c r="H1260" s="5" t="str">
        <f t="shared" si="77"/>
        <v>BEARISH DIVERGENCE</v>
      </c>
    </row>
    <row r="1261" spans="1:8" ht="13.5" x14ac:dyDescent="0.25">
      <c r="A1261" s="3">
        <f>TITRES_STAT!B1264</f>
        <v>44621</v>
      </c>
      <c r="B1261" s="5">
        <f>TITRES_STAT!C1264</f>
        <v>3.34</v>
      </c>
      <c r="C1261" s="5">
        <f>TITRES_STAT!D1264</f>
        <v>2.4083999999999999</v>
      </c>
      <c r="D1261" s="5">
        <f>TITRES_STAT!E1264</f>
        <v>0</v>
      </c>
      <c r="E1261" s="2">
        <f t="shared" si="76"/>
        <v>454712</v>
      </c>
      <c r="F1261" s="5" t="str">
        <f t="shared" si="79"/>
        <v>BULLISH</v>
      </c>
      <c r="G1261" s="5" t="str">
        <f t="shared" si="78"/>
        <v>STRONG</v>
      </c>
      <c r="H1261" s="5" t="str">
        <f t="shared" si="77"/>
        <v>CONFIRMED BULLISH</v>
      </c>
    </row>
    <row r="1262" spans="1:8" ht="13.5" x14ac:dyDescent="0.25">
      <c r="A1262" s="3">
        <f>TITRES_STAT!B1265</f>
        <v>44622</v>
      </c>
      <c r="B1262" s="5">
        <f>TITRES_STAT!C1265</f>
        <v>3.32</v>
      </c>
      <c r="C1262" s="5">
        <f>TITRES_STAT!D1265</f>
        <v>2.3940000000000001</v>
      </c>
      <c r="D1262" s="5">
        <f>TITRES_STAT!E1265</f>
        <v>1310</v>
      </c>
      <c r="E1262" s="2">
        <f t="shared" si="76"/>
        <v>453402</v>
      </c>
      <c r="F1262" s="5" t="str">
        <f t="shared" si="79"/>
        <v>BEARISH</v>
      </c>
      <c r="G1262" s="5" t="str">
        <f t="shared" si="78"/>
        <v>NEUTRAL</v>
      </c>
      <c r="H1262" s="5" t="str">
        <f t="shared" si="77"/>
        <v>BEARISH DIVERGENCE</v>
      </c>
    </row>
    <row r="1263" spans="1:8" ht="13.5" x14ac:dyDescent="0.25">
      <c r="A1263" s="3">
        <f>TITRES_STAT!B1266</f>
        <v>44623</v>
      </c>
      <c r="B1263" s="5">
        <f>TITRES_STAT!C1266</f>
        <v>3.18</v>
      </c>
      <c r="C1263" s="5">
        <f>TITRES_STAT!D1266</f>
        <v>2.2930999999999999</v>
      </c>
      <c r="D1263" s="5">
        <f>TITRES_STAT!E1266</f>
        <v>8283</v>
      </c>
      <c r="E1263" s="2">
        <f t="shared" si="76"/>
        <v>445119</v>
      </c>
      <c r="F1263" s="5" t="str">
        <f t="shared" si="79"/>
        <v>BEARISH</v>
      </c>
      <c r="G1263" s="5" t="str">
        <f t="shared" si="78"/>
        <v>NEUTRAL</v>
      </c>
      <c r="H1263" s="5" t="str">
        <f t="shared" si="77"/>
        <v>CONFIRMED BEARISH</v>
      </c>
    </row>
    <row r="1264" spans="1:8" ht="13.5" x14ac:dyDescent="0.25">
      <c r="A1264" s="3">
        <f>TITRES_STAT!B1267</f>
        <v>44624</v>
      </c>
      <c r="B1264" s="5">
        <f>TITRES_STAT!C1267</f>
        <v>3.17</v>
      </c>
      <c r="C1264" s="5">
        <f>TITRES_STAT!D1267</f>
        <v>2.2858999999999998</v>
      </c>
      <c r="D1264" s="5">
        <f>TITRES_STAT!E1267</f>
        <v>1350</v>
      </c>
      <c r="E1264" s="2">
        <f t="shared" si="76"/>
        <v>443769</v>
      </c>
      <c r="F1264" s="5" t="str">
        <f t="shared" si="79"/>
        <v>BEARISH</v>
      </c>
      <c r="G1264" s="5" t="str">
        <f t="shared" si="78"/>
        <v>WEAK</v>
      </c>
      <c r="H1264" s="5" t="str">
        <f t="shared" si="77"/>
        <v>CONFIRMED BEARISH</v>
      </c>
    </row>
    <row r="1265" spans="1:8" ht="13.5" x14ac:dyDescent="0.25">
      <c r="A1265" s="3">
        <f>TITRES_STAT!B1268</f>
        <v>44627</v>
      </c>
      <c r="B1265" s="5">
        <f>TITRES_STAT!C1268</f>
        <v>3.17</v>
      </c>
      <c r="C1265" s="5">
        <f>TITRES_STAT!D1268</f>
        <v>2.2858999999999998</v>
      </c>
      <c r="D1265" s="5">
        <f>TITRES_STAT!E1268</f>
        <v>1056</v>
      </c>
      <c r="E1265" s="2">
        <f t="shared" si="76"/>
        <v>443769</v>
      </c>
      <c r="F1265" s="5" t="str">
        <f t="shared" si="79"/>
        <v>BEARISH</v>
      </c>
      <c r="G1265" s="5" t="str">
        <f t="shared" si="78"/>
        <v>WEAK</v>
      </c>
      <c r="H1265" s="5" t="str">
        <f t="shared" si="77"/>
        <v>CONFIRMED BEARISH</v>
      </c>
    </row>
    <row r="1266" spans="1:8" ht="13.5" x14ac:dyDescent="0.25">
      <c r="A1266" s="3">
        <f>TITRES_STAT!B1269</f>
        <v>44628</v>
      </c>
      <c r="B1266" s="5">
        <f>TITRES_STAT!C1269</f>
        <v>3.18</v>
      </c>
      <c r="C1266" s="5">
        <f>TITRES_STAT!D1269</f>
        <v>2.2930999999999999</v>
      </c>
      <c r="D1266" s="5">
        <f>TITRES_STAT!E1269</f>
        <v>9863</v>
      </c>
      <c r="E1266" s="2">
        <f t="shared" si="76"/>
        <v>453632</v>
      </c>
      <c r="F1266" s="5" t="str">
        <f t="shared" si="79"/>
        <v>BEARISH</v>
      </c>
      <c r="G1266" s="5" t="str">
        <f t="shared" si="78"/>
        <v>NEUTRAL</v>
      </c>
      <c r="H1266" s="5" t="str">
        <f t="shared" si="77"/>
        <v>CONFIRMED BEARISH</v>
      </c>
    </row>
    <row r="1267" spans="1:8" ht="13.5" x14ac:dyDescent="0.25">
      <c r="A1267" s="3">
        <f>TITRES_STAT!B1270</f>
        <v>44629</v>
      </c>
      <c r="B1267" s="5">
        <f>TITRES_STAT!C1270</f>
        <v>3.18</v>
      </c>
      <c r="C1267" s="5">
        <f>TITRES_STAT!D1270</f>
        <v>2.2930999999999999</v>
      </c>
      <c r="D1267" s="5">
        <f>TITRES_STAT!E1270</f>
        <v>1225</v>
      </c>
      <c r="E1267" s="2">
        <f t="shared" si="76"/>
        <v>453632</v>
      </c>
      <c r="F1267" s="5" t="str">
        <f t="shared" si="79"/>
        <v>BULLISH</v>
      </c>
      <c r="G1267" s="5" t="str">
        <f t="shared" si="78"/>
        <v>NEUTRAL</v>
      </c>
      <c r="H1267" s="5" t="str">
        <f t="shared" si="77"/>
        <v>BULLISH DIVERGENCE</v>
      </c>
    </row>
    <row r="1268" spans="1:8" ht="13.5" x14ac:dyDescent="0.25">
      <c r="A1268" s="3">
        <f>TITRES_STAT!B1271</f>
        <v>44630</v>
      </c>
      <c r="B1268" s="5">
        <f>TITRES_STAT!C1271</f>
        <v>3.17</v>
      </c>
      <c r="C1268" s="5">
        <f>TITRES_STAT!D1271</f>
        <v>2.2858999999999998</v>
      </c>
      <c r="D1268" s="5">
        <f>TITRES_STAT!E1271</f>
        <v>5</v>
      </c>
      <c r="E1268" s="2">
        <f t="shared" si="76"/>
        <v>453627</v>
      </c>
      <c r="F1268" s="5" t="str">
        <f t="shared" si="79"/>
        <v>BULLISH</v>
      </c>
      <c r="G1268" s="5" t="str">
        <f t="shared" si="78"/>
        <v>NEUTRAL</v>
      </c>
      <c r="H1268" s="5" t="str">
        <f t="shared" si="77"/>
        <v>BULLISH DIVERGENCE</v>
      </c>
    </row>
    <row r="1269" spans="1:8" ht="13.5" x14ac:dyDescent="0.25">
      <c r="A1269" s="3">
        <f>TITRES_STAT!B1272</f>
        <v>44631</v>
      </c>
      <c r="B1269" s="5">
        <f>TITRES_STAT!C1272</f>
        <v>3.17</v>
      </c>
      <c r="C1269" s="5">
        <f>TITRES_STAT!D1272</f>
        <v>2.2858999999999998</v>
      </c>
      <c r="D1269" s="5">
        <f>TITRES_STAT!E1272</f>
        <v>312</v>
      </c>
      <c r="E1269" s="2">
        <f t="shared" si="76"/>
        <v>453627</v>
      </c>
      <c r="F1269" s="5" t="str">
        <f t="shared" si="79"/>
        <v>BULLISH</v>
      </c>
      <c r="G1269" s="5" t="str">
        <f t="shared" si="78"/>
        <v>STRONG</v>
      </c>
      <c r="H1269" s="5" t="str">
        <f t="shared" si="77"/>
        <v>NEUTRAL</v>
      </c>
    </row>
    <row r="1270" spans="1:8" ht="13.5" x14ac:dyDescent="0.25">
      <c r="A1270" s="3">
        <f>TITRES_STAT!B1273</f>
        <v>44634</v>
      </c>
      <c r="B1270" s="5">
        <f>TITRES_STAT!C1273</f>
        <v>3.18</v>
      </c>
      <c r="C1270" s="5">
        <f>TITRES_STAT!D1273</f>
        <v>2.2930999999999999</v>
      </c>
      <c r="D1270" s="5">
        <f>TITRES_STAT!E1273</f>
        <v>661</v>
      </c>
      <c r="E1270" s="2">
        <f t="shared" si="76"/>
        <v>454288</v>
      </c>
      <c r="F1270" s="5" t="str">
        <f t="shared" si="79"/>
        <v>BULLISH</v>
      </c>
      <c r="G1270" s="5" t="str">
        <f t="shared" si="78"/>
        <v>STRONG</v>
      </c>
      <c r="H1270" s="5" t="str">
        <f t="shared" si="77"/>
        <v>CONFIRMED BULLISH</v>
      </c>
    </row>
    <row r="1271" spans="1:8" ht="13.5" x14ac:dyDescent="0.25">
      <c r="A1271" s="3">
        <f>TITRES_STAT!B1274</f>
        <v>44635</v>
      </c>
      <c r="B1271" s="5">
        <f>TITRES_STAT!C1274</f>
        <v>3.22</v>
      </c>
      <c r="C1271" s="5">
        <f>TITRES_STAT!D1274</f>
        <v>2.3218999999999999</v>
      </c>
      <c r="D1271" s="5">
        <f>TITRES_STAT!E1274</f>
        <v>3021</v>
      </c>
      <c r="E1271" s="2">
        <f t="shared" si="76"/>
        <v>457309</v>
      </c>
      <c r="F1271" s="5" t="str">
        <f t="shared" si="79"/>
        <v>BULLISH</v>
      </c>
      <c r="G1271" s="5" t="str">
        <f t="shared" si="78"/>
        <v>NEUTRAL</v>
      </c>
      <c r="H1271" s="5" t="str">
        <f t="shared" si="77"/>
        <v>CONFIRMED BULLISH</v>
      </c>
    </row>
    <row r="1272" spans="1:8" ht="13.5" x14ac:dyDescent="0.25">
      <c r="A1272" s="3">
        <f>TITRES_STAT!B1275</f>
        <v>44636</v>
      </c>
      <c r="B1272" s="5">
        <f>TITRES_STAT!C1275</f>
        <v>3.21</v>
      </c>
      <c r="C1272" s="5">
        <f>TITRES_STAT!D1275</f>
        <v>2.3147000000000002</v>
      </c>
      <c r="D1272" s="5">
        <f>TITRES_STAT!E1275</f>
        <v>135</v>
      </c>
      <c r="E1272" s="2">
        <f t="shared" si="76"/>
        <v>457174</v>
      </c>
      <c r="F1272" s="5" t="str">
        <f t="shared" si="79"/>
        <v>BULLISH</v>
      </c>
      <c r="G1272" s="5" t="str">
        <f t="shared" si="78"/>
        <v>NEUTRAL</v>
      </c>
      <c r="H1272" s="5" t="str">
        <f t="shared" si="77"/>
        <v>CONFIRMED BULLISH</v>
      </c>
    </row>
    <row r="1273" spans="1:8" ht="13.5" x14ac:dyDescent="0.25">
      <c r="A1273" s="3">
        <f>TITRES_STAT!B1276</f>
        <v>44637</v>
      </c>
      <c r="B1273" s="5">
        <f>TITRES_STAT!C1276</f>
        <v>3.2</v>
      </c>
      <c r="C1273" s="5">
        <f>TITRES_STAT!D1276</f>
        <v>2.3075000000000001</v>
      </c>
      <c r="D1273" s="5">
        <f>TITRES_STAT!E1276</f>
        <v>12055</v>
      </c>
      <c r="E1273" s="2">
        <f t="shared" si="76"/>
        <v>445119</v>
      </c>
      <c r="F1273" s="5" t="str">
        <f t="shared" si="79"/>
        <v>BEARISH</v>
      </c>
      <c r="G1273" s="5" t="str">
        <f t="shared" si="78"/>
        <v>NEUTRAL</v>
      </c>
      <c r="H1273" s="5" t="str">
        <f t="shared" si="77"/>
        <v>BEARISH DIVERGENCE</v>
      </c>
    </row>
    <row r="1274" spans="1:8" ht="13.5" x14ac:dyDescent="0.25">
      <c r="A1274" s="3">
        <f>TITRES_STAT!B1277</f>
        <v>44638</v>
      </c>
      <c r="B1274" s="5">
        <f>TITRES_STAT!C1277</f>
        <v>3.2</v>
      </c>
      <c r="C1274" s="5">
        <f>TITRES_STAT!D1277</f>
        <v>2.3075000000000001</v>
      </c>
      <c r="D1274" s="5">
        <f>TITRES_STAT!E1277</f>
        <v>3575</v>
      </c>
      <c r="E1274" s="2">
        <f t="shared" si="76"/>
        <v>445119</v>
      </c>
      <c r="F1274" s="5" t="str">
        <f t="shared" si="79"/>
        <v>BEARISH</v>
      </c>
      <c r="G1274" s="5" t="str">
        <f t="shared" si="78"/>
        <v>NEUTRAL</v>
      </c>
      <c r="H1274" s="5" t="str">
        <f t="shared" si="77"/>
        <v>BEARISH DIVERGENCE</v>
      </c>
    </row>
    <row r="1275" spans="1:8" ht="13.5" x14ac:dyDescent="0.25">
      <c r="A1275" s="3">
        <f>TITRES_STAT!B1278</f>
        <v>44641</v>
      </c>
      <c r="B1275" s="5">
        <f>TITRES_STAT!C1278</f>
        <v>3.16</v>
      </c>
      <c r="C1275" s="5">
        <f>TITRES_STAT!D1278</f>
        <v>2.2787000000000002</v>
      </c>
      <c r="D1275" s="5">
        <f>TITRES_STAT!E1278</f>
        <v>3040</v>
      </c>
      <c r="E1275" s="2">
        <f t="shared" si="76"/>
        <v>442079</v>
      </c>
      <c r="F1275" s="5" t="str">
        <f t="shared" si="79"/>
        <v>BEARISH</v>
      </c>
      <c r="G1275" s="5" t="str">
        <f t="shared" si="78"/>
        <v>WEAK</v>
      </c>
      <c r="H1275" s="5" t="str">
        <f t="shared" si="77"/>
        <v>CONFIRMED BEARISH</v>
      </c>
    </row>
    <row r="1276" spans="1:8" ht="13.5" x14ac:dyDescent="0.25">
      <c r="A1276" s="3">
        <f>TITRES_STAT!B1279</f>
        <v>44642</v>
      </c>
      <c r="B1276" s="5">
        <f>TITRES_STAT!C1279</f>
        <v>3.11</v>
      </c>
      <c r="C1276" s="5">
        <f>TITRES_STAT!D1279</f>
        <v>2.2425999999999999</v>
      </c>
      <c r="D1276" s="5">
        <f>TITRES_STAT!E1279</f>
        <v>9284</v>
      </c>
      <c r="E1276" s="2">
        <f t="shared" si="76"/>
        <v>432795</v>
      </c>
      <c r="F1276" s="5" t="str">
        <f t="shared" si="79"/>
        <v>BEARISH</v>
      </c>
      <c r="G1276" s="5" t="str">
        <f t="shared" si="78"/>
        <v>WEAK</v>
      </c>
      <c r="H1276" s="5" t="str">
        <f t="shared" si="77"/>
        <v>CONFIRMED BEARISH</v>
      </c>
    </row>
    <row r="1277" spans="1:8" ht="13.5" x14ac:dyDescent="0.25">
      <c r="A1277" s="3">
        <f>TITRES_STAT!B1280</f>
        <v>44643</v>
      </c>
      <c r="B1277" s="5">
        <f>TITRES_STAT!C1280</f>
        <v>3.16</v>
      </c>
      <c r="C1277" s="5">
        <f>TITRES_STAT!D1280</f>
        <v>2.2787000000000002</v>
      </c>
      <c r="D1277" s="5">
        <f>TITRES_STAT!E1280</f>
        <v>2065</v>
      </c>
      <c r="E1277" s="2">
        <f t="shared" si="76"/>
        <v>434860</v>
      </c>
      <c r="F1277" s="5" t="str">
        <f t="shared" si="79"/>
        <v>BEARISH</v>
      </c>
      <c r="G1277" s="5" t="str">
        <f t="shared" si="78"/>
        <v>WEAK</v>
      </c>
      <c r="H1277" s="5" t="str">
        <f t="shared" si="77"/>
        <v>CONFIRMED BEARISH</v>
      </c>
    </row>
    <row r="1278" spans="1:8" ht="13.5" x14ac:dyDescent="0.25">
      <c r="A1278" s="3">
        <f>TITRES_STAT!B1281</f>
        <v>44644</v>
      </c>
      <c r="B1278" s="5">
        <f>TITRES_STAT!C1281</f>
        <v>3.16</v>
      </c>
      <c r="C1278" s="5">
        <f>TITRES_STAT!D1281</f>
        <v>2.2787000000000002</v>
      </c>
      <c r="D1278" s="5">
        <f>TITRES_STAT!E1281</f>
        <v>0</v>
      </c>
      <c r="E1278" s="2">
        <f t="shared" si="76"/>
        <v>434860</v>
      </c>
      <c r="F1278" s="5" t="str">
        <f t="shared" si="79"/>
        <v>BEARISH</v>
      </c>
      <c r="G1278" s="5" t="str">
        <f t="shared" si="78"/>
        <v>WEAK</v>
      </c>
      <c r="H1278" s="5" t="str">
        <f t="shared" si="77"/>
        <v>CONFIRMED BEARISH</v>
      </c>
    </row>
    <row r="1279" spans="1:8" ht="13.5" x14ac:dyDescent="0.25">
      <c r="A1279" s="3">
        <f>TITRES_STAT!B1282</f>
        <v>44645</v>
      </c>
      <c r="B1279" s="5">
        <f>TITRES_STAT!C1282</f>
        <v>3.16</v>
      </c>
      <c r="C1279" s="5">
        <f>TITRES_STAT!D1282</f>
        <v>2.2787000000000002</v>
      </c>
      <c r="D1279" s="5">
        <f>TITRES_STAT!E1282</f>
        <v>0</v>
      </c>
      <c r="E1279" s="2">
        <f t="shared" si="76"/>
        <v>434860</v>
      </c>
      <c r="F1279" s="5" t="str">
        <f t="shared" si="79"/>
        <v>BEARISH</v>
      </c>
      <c r="G1279" s="5" t="str">
        <f t="shared" si="78"/>
        <v>WEAK</v>
      </c>
      <c r="H1279" s="5" t="str">
        <f t="shared" si="77"/>
        <v>CONFIRMED BEARISH</v>
      </c>
    </row>
    <row r="1280" spans="1:8" ht="13.5" x14ac:dyDescent="0.25">
      <c r="A1280" s="3">
        <f>TITRES_STAT!B1283</f>
        <v>44648</v>
      </c>
      <c r="B1280" s="5">
        <f>TITRES_STAT!C1283</f>
        <v>3.14</v>
      </c>
      <c r="C1280" s="5">
        <f>TITRES_STAT!D1283</f>
        <v>2.2642000000000002</v>
      </c>
      <c r="D1280" s="5">
        <f>TITRES_STAT!E1283</f>
        <v>390</v>
      </c>
      <c r="E1280" s="2">
        <f t="shared" si="76"/>
        <v>434470</v>
      </c>
      <c r="F1280" s="5" t="str">
        <f t="shared" si="79"/>
        <v>BEARISH</v>
      </c>
      <c r="G1280" s="5" t="str">
        <f t="shared" si="78"/>
        <v>NEUTRAL</v>
      </c>
      <c r="H1280" s="5" t="str">
        <f t="shared" si="77"/>
        <v>CONFIRMED BEARISH</v>
      </c>
    </row>
    <row r="1281" spans="1:8" ht="13.5" x14ac:dyDescent="0.25">
      <c r="A1281" s="3">
        <f>TITRES_STAT!B1284</f>
        <v>44649</v>
      </c>
      <c r="B1281" s="5">
        <f>TITRES_STAT!C1284</f>
        <v>3.14</v>
      </c>
      <c r="C1281" s="5">
        <f>TITRES_STAT!D1284</f>
        <v>2.2642000000000002</v>
      </c>
      <c r="D1281" s="5">
        <f>TITRES_STAT!E1284</f>
        <v>211</v>
      </c>
      <c r="E1281" s="2">
        <f t="shared" si="76"/>
        <v>434470</v>
      </c>
      <c r="F1281" s="5" t="str">
        <f t="shared" si="79"/>
        <v>BULLISH</v>
      </c>
      <c r="G1281" s="5" t="str">
        <f t="shared" si="78"/>
        <v>NEUTRAL</v>
      </c>
      <c r="H1281" s="5" t="str">
        <f t="shared" si="77"/>
        <v>CONFIRMED BULLISH</v>
      </c>
    </row>
    <row r="1282" spans="1:8" ht="13.5" x14ac:dyDescent="0.25">
      <c r="A1282" s="3">
        <f>TITRES_STAT!B1285</f>
        <v>44650</v>
      </c>
      <c r="B1282" s="5">
        <f>TITRES_STAT!C1285</f>
        <v>3.13</v>
      </c>
      <c r="C1282" s="5">
        <f>TITRES_STAT!D1285</f>
        <v>2.2570000000000001</v>
      </c>
      <c r="D1282" s="5">
        <f>TITRES_STAT!E1285</f>
        <v>17</v>
      </c>
      <c r="E1282" s="2">
        <f t="shared" si="76"/>
        <v>434453</v>
      </c>
      <c r="F1282" s="5" t="str">
        <f t="shared" si="79"/>
        <v>BEARISH</v>
      </c>
      <c r="G1282" s="5" t="str">
        <f t="shared" si="78"/>
        <v>NEUTRAL</v>
      </c>
      <c r="H1282" s="5" t="str">
        <f t="shared" si="77"/>
        <v>CONFIRMED BEARISH</v>
      </c>
    </row>
    <row r="1283" spans="1:8" ht="13.5" x14ac:dyDescent="0.25">
      <c r="A1283" s="3">
        <f>TITRES_STAT!B1286</f>
        <v>44651</v>
      </c>
      <c r="B1283" s="5">
        <f>TITRES_STAT!C1286</f>
        <v>3.13</v>
      </c>
      <c r="C1283" s="5">
        <f>TITRES_STAT!D1286</f>
        <v>2.2570000000000001</v>
      </c>
      <c r="D1283" s="5">
        <f>TITRES_STAT!E1286</f>
        <v>557</v>
      </c>
      <c r="E1283" s="2">
        <f t="shared" si="76"/>
        <v>434453</v>
      </c>
      <c r="F1283" s="5" t="str">
        <f t="shared" si="79"/>
        <v>BEARISH</v>
      </c>
      <c r="G1283" s="5" t="str">
        <f t="shared" si="78"/>
        <v>NEUTRAL</v>
      </c>
      <c r="H1283" s="5" t="str">
        <f t="shared" si="77"/>
        <v>CONFIRMED BEARISH</v>
      </c>
    </row>
    <row r="1284" spans="1:8" ht="13.5" x14ac:dyDescent="0.25">
      <c r="A1284" s="3">
        <f>TITRES_STAT!B1287</f>
        <v>44652</v>
      </c>
      <c r="B1284" s="5">
        <f>TITRES_STAT!C1287</f>
        <v>3.1</v>
      </c>
      <c r="C1284" s="5">
        <f>TITRES_STAT!D1287</f>
        <v>2.2353999999999998</v>
      </c>
      <c r="D1284" s="5">
        <f>TITRES_STAT!E1287</f>
        <v>1893</v>
      </c>
      <c r="E1284" s="2">
        <f t="shared" ref="E1284:E1347" si="80">IF(B1284&gt;B1283, E1283+D1284, IF(B1284&lt;B1283, E1283-D1284, E1283))</f>
        <v>432560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CONFIRMED BEARISH</v>
      </c>
    </row>
    <row r="1285" spans="1:8" ht="13.5" x14ac:dyDescent="0.25">
      <c r="A1285" s="3">
        <f>TITRES_STAT!B1288</f>
        <v>44655</v>
      </c>
      <c r="B1285" s="5">
        <f>TITRES_STAT!C1288</f>
        <v>3.2</v>
      </c>
      <c r="C1285" s="5">
        <f>TITRES_STAT!D1288</f>
        <v>2.3075000000000001</v>
      </c>
      <c r="D1285" s="5">
        <f>TITRES_STAT!E1288</f>
        <v>170</v>
      </c>
      <c r="E1285" s="2">
        <f t="shared" si="80"/>
        <v>432730</v>
      </c>
      <c r="F1285" s="5" t="str">
        <f t="shared" si="79"/>
        <v>BEARISH</v>
      </c>
      <c r="G1285" s="5" t="str">
        <f t="shared" si="78"/>
        <v>NEUTRAL</v>
      </c>
      <c r="H1285" s="5" t="str">
        <f t="shared" si="77"/>
        <v>BEARISH DIVERGENCE</v>
      </c>
    </row>
    <row r="1286" spans="1:8" ht="13.5" x14ac:dyDescent="0.25">
      <c r="A1286" s="3">
        <f>TITRES_STAT!B1289</f>
        <v>44656</v>
      </c>
      <c r="B1286" s="5">
        <f>TITRES_STAT!C1289</f>
        <v>3.18</v>
      </c>
      <c r="C1286" s="5">
        <f>TITRES_STAT!D1289</f>
        <v>2.2930999999999999</v>
      </c>
      <c r="D1286" s="5">
        <f>TITRES_STAT!E1289</f>
        <v>40</v>
      </c>
      <c r="E1286" s="2">
        <f t="shared" si="80"/>
        <v>432690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f>TITRES_STAT!B1290</f>
        <v>44657</v>
      </c>
      <c r="B1287" s="5">
        <f>TITRES_STAT!C1290</f>
        <v>3.18</v>
      </c>
      <c r="C1287" s="5">
        <f>TITRES_STAT!D1290</f>
        <v>2.2930999999999999</v>
      </c>
      <c r="D1287" s="5">
        <f>TITRES_STAT!E1290</f>
        <v>3190</v>
      </c>
      <c r="E1287" s="2">
        <f t="shared" si="80"/>
        <v>432690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BEARISH DIVERGENCE</v>
      </c>
    </row>
    <row r="1288" spans="1:8" ht="13.5" x14ac:dyDescent="0.25">
      <c r="A1288" s="3">
        <f>TITRES_STAT!B1291</f>
        <v>44658</v>
      </c>
      <c r="B1288" s="5">
        <f>TITRES_STAT!C1291</f>
        <v>3.2</v>
      </c>
      <c r="C1288" s="5">
        <f>TITRES_STAT!D1291</f>
        <v>2.3075000000000001</v>
      </c>
      <c r="D1288" s="5">
        <f>TITRES_STAT!E1291</f>
        <v>3002</v>
      </c>
      <c r="E1288" s="2">
        <f t="shared" si="80"/>
        <v>435692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NEUTRAL</v>
      </c>
      <c r="H1288" s="5" t="str">
        <f t="shared" si="81"/>
        <v>CONFIRMED BULLISH</v>
      </c>
    </row>
    <row r="1289" spans="1:8" ht="13.5" x14ac:dyDescent="0.25">
      <c r="A1289" s="3">
        <f>TITRES_STAT!B1292</f>
        <v>44659</v>
      </c>
      <c r="B1289" s="5">
        <f>TITRES_STAT!C1292</f>
        <v>3.19</v>
      </c>
      <c r="C1289" s="5">
        <f>TITRES_STAT!D1292</f>
        <v>2.3003</v>
      </c>
      <c r="D1289" s="5">
        <f>TITRES_STAT!E1292</f>
        <v>16</v>
      </c>
      <c r="E1289" s="2">
        <f t="shared" si="80"/>
        <v>435676</v>
      </c>
      <c r="F1289" s="5" t="str">
        <f t="shared" si="83"/>
        <v>BULLISH</v>
      </c>
      <c r="G1289" s="5" t="str">
        <f t="shared" si="82"/>
        <v>NEUTRAL</v>
      </c>
      <c r="H1289" s="5" t="str">
        <f t="shared" si="81"/>
        <v>CONFIRMED BULLISH</v>
      </c>
    </row>
    <row r="1290" spans="1:8" ht="13.5" x14ac:dyDescent="0.25">
      <c r="A1290" s="3">
        <f>TITRES_STAT!B1293</f>
        <v>44662</v>
      </c>
      <c r="B1290" s="5">
        <f>TITRES_STAT!C1293</f>
        <v>3.18</v>
      </c>
      <c r="C1290" s="5">
        <f>TITRES_STAT!D1293</f>
        <v>2.2930999999999999</v>
      </c>
      <c r="D1290" s="5">
        <f>TITRES_STAT!E1293</f>
        <v>20</v>
      </c>
      <c r="E1290" s="2">
        <f t="shared" si="80"/>
        <v>435656</v>
      </c>
      <c r="F1290" s="5" t="str">
        <f t="shared" si="83"/>
        <v>BULLISH</v>
      </c>
      <c r="G1290" s="5" t="str">
        <f t="shared" si="82"/>
        <v>NEUTRAL</v>
      </c>
      <c r="H1290" s="5" t="str">
        <f t="shared" si="81"/>
        <v>BULLISH DIVERGENCE</v>
      </c>
    </row>
    <row r="1291" spans="1:8" ht="13.5" x14ac:dyDescent="0.25">
      <c r="A1291" s="3">
        <f>TITRES_STAT!B1294</f>
        <v>44663</v>
      </c>
      <c r="B1291" s="5">
        <f>TITRES_STAT!C1294</f>
        <v>3.18</v>
      </c>
      <c r="C1291" s="5">
        <f>TITRES_STAT!D1294</f>
        <v>2.2930999999999999</v>
      </c>
      <c r="D1291" s="5">
        <f>TITRES_STAT!E1294</f>
        <v>150</v>
      </c>
      <c r="E1291" s="2">
        <f t="shared" si="80"/>
        <v>435656</v>
      </c>
      <c r="F1291" s="5" t="str">
        <f t="shared" si="83"/>
        <v>BULLISH</v>
      </c>
      <c r="G1291" s="5" t="str">
        <f t="shared" si="82"/>
        <v>NEUTRAL</v>
      </c>
      <c r="H1291" s="5" t="str">
        <f t="shared" si="81"/>
        <v>NEUTRAL</v>
      </c>
    </row>
    <row r="1292" spans="1:8" ht="13.5" x14ac:dyDescent="0.25">
      <c r="A1292" s="3">
        <f>TITRES_STAT!B1295</f>
        <v>44664</v>
      </c>
      <c r="B1292" s="5">
        <f>TITRES_STAT!C1295</f>
        <v>3.18</v>
      </c>
      <c r="C1292" s="5">
        <f>TITRES_STAT!D1295</f>
        <v>2.2930999999999999</v>
      </c>
      <c r="D1292" s="5">
        <f>TITRES_STAT!E1295</f>
        <v>5</v>
      </c>
      <c r="E1292" s="2">
        <f t="shared" si="80"/>
        <v>435656</v>
      </c>
      <c r="F1292" s="5" t="str">
        <f t="shared" si="83"/>
        <v>BULLISH</v>
      </c>
      <c r="G1292" s="5" t="str">
        <f t="shared" si="82"/>
        <v>NEUTRAL</v>
      </c>
      <c r="H1292" s="5" t="str">
        <f t="shared" si="81"/>
        <v>NEUTRAL</v>
      </c>
    </row>
    <row r="1293" spans="1:8" ht="13.5" x14ac:dyDescent="0.25">
      <c r="A1293" s="3">
        <f>TITRES_STAT!B1296</f>
        <v>44665</v>
      </c>
      <c r="B1293" s="5">
        <f>TITRES_STAT!C1296</f>
        <v>3.18</v>
      </c>
      <c r="C1293" s="5">
        <f>TITRES_STAT!D1296</f>
        <v>2.2930999999999999</v>
      </c>
      <c r="D1293" s="5">
        <f>TITRES_STAT!E1296</f>
        <v>907</v>
      </c>
      <c r="E1293" s="2">
        <f t="shared" si="80"/>
        <v>435656</v>
      </c>
      <c r="F1293" s="5" t="str">
        <f t="shared" si="83"/>
        <v>BEARISH</v>
      </c>
      <c r="G1293" s="5" t="str">
        <f t="shared" si="82"/>
        <v>NEUTRAL</v>
      </c>
      <c r="H1293" s="5" t="str">
        <f t="shared" si="81"/>
        <v>CONFIRMED BEARISH</v>
      </c>
    </row>
    <row r="1294" spans="1:8" ht="13.5" x14ac:dyDescent="0.25">
      <c r="A1294" s="3">
        <f>TITRES_STAT!B1297</f>
        <v>44666</v>
      </c>
      <c r="B1294" s="5">
        <f>TITRES_STAT!C1297</f>
        <v>3.17</v>
      </c>
      <c r="C1294" s="5">
        <f>TITRES_STAT!D1297</f>
        <v>2.2858999999999998</v>
      </c>
      <c r="D1294" s="5">
        <f>TITRES_STAT!E1297</f>
        <v>3700</v>
      </c>
      <c r="E1294" s="2">
        <f t="shared" si="80"/>
        <v>431956</v>
      </c>
      <c r="F1294" s="5" t="str">
        <f t="shared" si="83"/>
        <v>BEARISH</v>
      </c>
      <c r="G1294" s="5" t="str">
        <f t="shared" si="82"/>
        <v>NEUTRAL</v>
      </c>
      <c r="H1294" s="5" t="str">
        <f t="shared" si="81"/>
        <v>CONFIRMED BEARISH</v>
      </c>
    </row>
    <row r="1295" spans="1:8" ht="13.5" x14ac:dyDescent="0.25">
      <c r="A1295" s="3">
        <f>TITRES_STAT!B1298</f>
        <v>44669</v>
      </c>
      <c r="B1295" s="5">
        <f>TITRES_STAT!C1298</f>
        <v>3.2</v>
      </c>
      <c r="C1295" s="5">
        <f>TITRES_STAT!D1298</f>
        <v>2.3075000000000001</v>
      </c>
      <c r="D1295" s="5">
        <f>TITRES_STAT!E1298</f>
        <v>7313</v>
      </c>
      <c r="E1295" s="2">
        <f t="shared" si="80"/>
        <v>439269</v>
      </c>
      <c r="F1295" s="5" t="str">
        <f t="shared" si="83"/>
        <v>BULLISH</v>
      </c>
      <c r="G1295" s="5" t="str">
        <f t="shared" si="82"/>
        <v>NEUTRAL</v>
      </c>
      <c r="H1295" s="5" t="str">
        <f t="shared" si="81"/>
        <v>CONFIRMED BULLISH</v>
      </c>
    </row>
    <row r="1296" spans="1:8" ht="13.5" x14ac:dyDescent="0.25">
      <c r="A1296" s="3">
        <f>TITRES_STAT!B1299</f>
        <v>44670</v>
      </c>
      <c r="B1296" s="5">
        <f>TITRES_STAT!C1299</f>
        <v>3.2</v>
      </c>
      <c r="C1296" s="5">
        <f>TITRES_STAT!D1299</f>
        <v>2.3075000000000001</v>
      </c>
      <c r="D1296" s="5">
        <f>TITRES_STAT!E1299</f>
        <v>245</v>
      </c>
      <c r="E1296" s="2">
        <f t="shared" si="80"/>
        <v>439269</v>
      </c>
      <c r="F1296" s="5" t="str">
        <f t="shared" si="83"/>
        <v>BULLISH</v>
      </c>
      <c r="G1296" s="5" t="str">
        <f t="shared" si="82"/>
        <v>NEUTRAL</v>
      </c>
      <c r="H1296" s="5" t="str">
        <f t="shared" si="81"/>
        <v>CONFIRMED BULLISH</v>
      </c>
    </row>
    <row r="1297" spans="1:8" ht="13.5" x14ac:dyDescent="0.25">
      <c r="A1297" s="3">
        <f>TITRES_STAT!B1300</f>
        <v>44671</v>
      </c>
      <c r="B1297" s="5">
        <f>TITRES_STAT!C1300</f>
        <v>3.2</v>
      </c>
      <c r="C1297" s="5">
        <f>TITRES_STAT!D1300</f>
        <v>2.3075000000000001</v>
      </c>
      <c r="D1297" s="5">
        <f>TITRES_STAT!E1300</f>
        <v>0</v>
      </c>
      <c r="E1297" s="2">
        <f t="shared" si="80"/>
        <v>439269</v>
      </c>
      <c r="F1297" s="5" t="str">
        <f t="shared" si="83"/>
        <v>BULLISH</v>
      </c>
      <c r="G1297" s="5" t="str">
        <f t="shared" si="82"/>
        <v>NEUTRAL</v>
      </c>
      <c r="H1297" s="5" t="str">
        <f t="shared" si="81"/>
        <v>CONFIRMED BULLISH</v>
      </c>
    </row>
    <row r="1298" spans="1:8" ht="13.5" x14ac:dyDescent="0.25">
      <c r="A1298" s="3">
        <f>TITRES_STAT!B1301</f>
        <v>44672</v>
      </c>
      <c r="B1298" s="5">
        <f>TITRES_STAT!C1301</f>
        <v>3.02</v>
      </c>
      <c r="C1298" s="5">
        <f>TITRES_STAT!D1301</f>
        <v>2.1777000000000002</v>
      </c>
      <c r="D1298" s="5">
        <f>TITRES_STAT!E1301</f>
        <v>33796</v>
      </c>
      <c r="E1298" s="2">
        <f t="shared" si="80"/>
        <v>405473</v>
      </c>
      <c r="F1298" s="5" t="str">
        <f t="shared" si="83"/>
        <v>BEARISH</v>
      </c>
      <c r="G1298" s="5" t="str">
        <f t="shared" si="82"/>
        <v>WEAK</v>
      </c>
      <c r="H1298" s="5" t="str">
        <f t="shared" si="81"/>
        <v>CONFIRMED BEARISH</v>
      </c>
    </row>
    <row r="1299" spans="1:8" ht="13.5" x14ac:dyDescent="0.25">
      <c r="A1299" s="3">
        <f>TITRES_STAT!B1302</f>
        <v>44673</v>
      </c>
      <c r="B1299" s="5">
        <f>TITRES_STAT!C1302</f>
        <v>3.12</v>
      </c>
      <c r="C1299" s="5">
        <f>TITRES_STAT!D1302</f>
        <v>2.2498</v>
      </c>
      <c r="D1299" s="5">
        <f>TITRES_STAT!E1302</f>
        <v>300</v>
      </c>
      <c r="E1299" s="2">
        <f t="shared" si="80"/>
        <v>405773</v>
      </c>
      <c r="F1299" s="5" t="str">
        <f t="shared" si="83"/>
        <v>BEARISH</v>
      </c>
      <c r="G1299" s="5" t="str">
        <f t="shared" si="82"/>
        <v>WEAK</v>
      </c>
      <c r="H1299" s="5" t="str">
        <f t="shared" si="81"/>
        <v>CONFIRMED BEARISH</v>
      </c>
    </row>
    <row r="1300" spans="1:8" ht="13.5" x14ac:dyDescent="0.25">
      <c r="A1300" s="3">
        <f>TITRES_STAT!B1303</f>
        <v>44676</v>
      </c>
      <c r="B1300" s="5">
        <f>TITRES_STAT!C1303</f>
        <v>3.12</v>
      </c>
      <c r="C1300" s="5">
        <f>TITRES_STAT!D1303</f>
        <v>2.2498</v>
      </c>
      <c r="D1300" s="5">
        <f>TITRES_STAT!E1303</f>
        <v>1102</v>
      </c>
      <c r="E1300" s="2">
        <f t="shared" si="80"/>
        <v>405773</v>
      </c>
      <c r="F1300" s="5" t="str">
        <f t="shared" si="83"/>
        <v>BEARISH</v>
      </c>
      <c r="G1300" s="5" t="str">
        <f t="shared" si="82"/>
        <v>WEAK</v>
      </c>
      <c r="H1300" s="5" t="str">
        <f t="shared" si="81"/>
        <v>CONFIRMED BEARISH</v>
      </c>
    </row>
    <row r="1301" spans="1:8" ht="13.5" x14ac:dyDescent="0.25">
      <c r="A1301" s="3">
        <f>TITRES_STAT!B1304</f>
        <v>44677</v>
      </c>
      <c r="B1301" s="5">
        <f>TITRES_STAT!C1304</f>
        <v>3.12</v>
      </c>
      <c r="C1301" s="5">
        <f>TITRES_STAT!D1304</f>
        <v>2.2498</v>
      </c>
      <c r="D1301" s="5">
        <f>TITRES_STAT!E1304</f>
        <v>156</v>
      </c>
      <c r="E1301" s="2">
        <f t="shared" si="80"/>
        <v>405773</v>
      </c>
      <c r="F1301" s="5" t="str">
        <f t="shared" si="83"/>
        <v>BEARISH</v>
      </c>
      <c r="G1301" s="5" t="str">
        <f t="shared" si="82"/>
        <v>WEAK</v>
      </c>
      <c r="H1301" s="5" t="str">
        <f t="shared" si="81"/>
        <v>CONFIRMED BEARISH</v>
      </c>
    </row>
    <row r="1302" spans="1:8" ht="13.5" x14ac:dyDescent="0.25">
      <c r="A1302" s="3">
        <f>TITRES_STAT!B1305</f>
        <v>44678</v>
      </c>
      <c r="B1302" s="5">
        <f>TITRES_STAT!C1305</f>
        <v>3.12</v>
      </c>
      <c r="C1302" s="5">
        <f>TITRES_STAT!D1305</f>
        <v>2.2498</v>
      </c>
      <c r="D1302" s="5">
        <f>TITRES_STAT!E1305</f>
        <v>29</v>
      </c>
      <c r="E1302" s="2">
        <f t="shared" si="80"/>
        <v>405773</v>
      </c>
      <c r="F1302" s="5" t="str">
        <f t="shared" si="83"/>
        <v>BEARISH</v>
      </c>
      <c r="G1302" s="5" t="str">
        <f t="shared" si="82"/>
        <v>WEAK</v>
      </c>
      <c r="H1302" s="5" t="str">
        <f t="shared" si="81"/>
        <v>CONFIRMED BEARISH</v>
      </c>
    </row>
    <row r="1303" spans="1:8" ht="13.5" x14ac:dyDescent="0.25">
      <c r="A1303" s="3">
        <f>TITRES_STAT!B1306</f>
        <v>44679</v>
      </c>
      <c r="B1303" s="5">
        <f>TITRES_STAT!C1306</f>
        <v>3.12</v>
      </c>
      <c r="C1303" s="5">
        <f>TITRES_STAT!D1306</f>
        <v>2.2498</v>
      </c>
      <c r="D1303" s="5">
        <f>TITRES_STAT!E1306</f>
        <v>0</v>
      </c>
      <c r="E1303" s="2">
        <f t="shared" si="80"/>
        <v>405773</v>
      </c>
      <c r="F1303" s="5" t="str">
        <f t="shared" si="83"/>
        <v>BULLISH</v>
      </c>
      <c r="G1303" s="5" t="str">
        <f t="shared" si="82"/>
        <v>NEUTRAL</v>
      </c>
      <c r="H1303" s="5" t="str">
        <f t="shared" si="81"/>
        <v>CONFIRMED BULLISH</v>
      </c>
    </row>
    <row r="1304" spans="1:8" ht="13.5" x14ac:dyDescent="0.25">
      <c r="A1304" s="3">
        <f>TITRES_STAT!B1307</f>
        <v>44680</v>
      </c>
      <c r="B1304" s="5">
        <f>TITRES_STAT!C1307</f>
        <v>3.12</v>
      </c>
      <c r="C1304" s="5">
        <f>TITRES_STAT!D1307</f>
        <v>2.2498</v>
      </c>
      <c r="D1304" s="5">
        <f>TITRES_STAT!E1307</f>
        <v>0</v>
      </c>
      <c r="E1304" s="2">
        <f t="shared" si="80"/>
        <v>405773</v>
      </c>
      <c r="F1304" s="5" t="str">
        <f t="shared" si="83"/>
        <v>NEUTRAL</v>
      </c>
      <c r="G1304" s="5" t="str">
        <f t="shared" si="82"/>
        <v>NEUTRAL</v>
      </c>
      <c r="H1304" s="5" t="str">
        <f t="shared" si="81"/>
        <v>NEUTRAL</v>
      </c>
    </row>
    <row r="1305" spans="1:8" ht="13.5" x14ac:dyDescent="0.25">
      <c r="A1305" s="3">
        <f>TITRES_STAT!B1308</f>
        <v>44685</v>
      </c>
      <c r="B1305" s="5">
        <f>TITRES_STAT!C1308</f>
        <v>3.05</v>
      </c>
      <c r="C1305" s="5">
        <f>TITRES_STAT!D1308</f>
        <v>2.1993</v>
      </c>
      <c r="D1305" s="5">
        <f>TITRES_STAT!E1308</f>
        <v>1168</v>
      </c>
      <c r="E1305" s="2">
        <f t="shared" si="80"/>
        <v>404605</v>
      </c>
      <c r="F1305" s="5" t="str">
        <f t="shared" si="83"/>
        <v>BEARISH</v>
      </c>
      <c r="G1305" s="5" t="str">
        <f t="shared" si="82"/>
        <v>NEUTRAL</v>
      </c>
      <c r="H1305" s="5" t="str">
        <f t="shared" si="81"/>
        <v>CONFIRMED BEARISH</v>
      </c>
    </row>
    <row r="1306" spans="1:8" ht="13.5" x14ac:dyDescent="0.25">
      <c r="A1306" s="3">
        <f>TITRES_STAT!B1309</f>
        <v>44686</v>
      </c>
      <c r="B1306" s="5">
        <f>TITRES_STAT!C1309</f>
        <v>3.06</v>
      </c>
      <c r="C1306" s="5">
        <f>TITRES_STAT!D1309</f>
        <v>2.2065000000000001</v>
      </c>
      <c r="D1306" s="5">
        <f>TITRES_STAT!E1309</f>
        <v>1207</v>
      </c>
      <c r="E1306" s="2">
        <f t="shared" si="80"/>
        <v>405812</v>
      </c>
      <c r="F1306" s="5" t="str">
        <f t="shared" si="83"/>
        <v>BULLISH</v>
      </c>
      <c r="G1306" s="5" t="str">
        <f t="shared" si="82"/>
        <v>NEUTRAL</v>
      </c>
      <c r="H1306" s="5" t="str">
        <f t="shared" si="81"/>
        <v>BULLISH DIVERGENCE</v>
      </c>
    </row>
    <row r="1307" spans="1:8" ht="13.5" x14ac:dyDescent="0.25">
      <c r="A1307" s="3">
        <f>TITRES_STAT!B1310</f>
        <v>44687</v>
      </c>
      <c r="B1307" s="5">
        <f>TITRES_STAT!C1310</f>
        <v>3.07</v>
      </c>
      <c r="C1307" s="5">
        <f>TITRES_STAT!D1310</f>
        <v>2.2138</v>
      </c>
      <c r="D1307" s="5">
        <f>TITRES_STAT!E1310</f>
        <v>210</v>
      </c>
      <c r="E1307" s="2">
        <f t="shared" si="80"/>
        <v>406022</v>
      </c>
      <c r="F1307" s="5" t="str">
        <f t="shared" si="83"/>
        <v>BULLISH</v>
      </c>
      <c r="G1307" s="5" t="str">
        <f t="shared" si="82"/>
        <v>NEUTRAL</v>
      </c>
      <c r="H1307" s="5" t="str">
        <f t="shared" si="81"/>
        <v>BULLISH DIVERGENCE</v>
      </c>
    </row>
    <row r="1308" spans="1:8" ht="13.5" x14ac:dyDescent="0.25">
      <c r="A1308" s="3">
        <f>TITRES_STAT!B1311</f>
        <v>44690</v>
      </c>
      <c r="B1308" s="5">
        <f>TITRES_STAT!C1311</f>
        <v>3</v>
      </c>
      <c r="C1308" s="5">
        <f>TITRES_STAT!D1311</f>
        <v>2.1633</v>
      </c>
      <c r="D1308" s="5">
        <f>TITRES_STAT!E1311</f>
        <v>544</v>
      </c>
      <c r="E1308" s="2">
        <f t="shared" si="80"/>
        <v>405478</v>
      </c>
      <c r="F1308" s="5" t="str">
        <f t="shared" si="83"/>
        <v>BEARISH</v>
      </c>
      <c r="G1308" s="5" t="str">
        <f t="shared" si="82"/>
        <v>NEUTRAL</v>
      </c>
      <c r="H1308" s="5" t="str">
        <f t="shared" si="81"/>
        <v>CONFIRMED BEARISH</v>
      </c>
    </row>
    <row r="1309" spans="1:8" ht="13.5" x14ac:dyDescent="0.25">
      <c r="A1309" s="3">
        <f>TITRES_STAT!B1312</f>
        <v>44691</v>
      </c>
      <c r="B1309" s="5">
        <f>TITRES_STAT!C1312</f>
        <v>3</v>
      </c>
      <c r="C1309" s="5">
        <f>TITRES_STAT!D1312</f>
        <v>2.1633</v>
      </c>
      <c r="D1309" s="5">
        <f>TITRES_STAT!E1312</f>
        <v>206</v>
      </c>
      <c r="E1309" s="2">
        <f t="shared" si="80"/>
        <v>405478</v>
      </c>
      <c r="F1309" s="5" t="str">
        <f t="shared" si="83"/>
        <v>BEARISH</v>
      </c>
      <c r="G1309" s="5" t="str">
        <f t="shared" si="82"/>
        <v>NEUTRAL</v>
      </c>
      <c r="H1309" s="5" t="str">
        <f t="shared" si="81"/>
        <v>CONFIRMED BEARISH</v>
      </c>
    </row>
    <row r="1310" spans="1:8" ht="13.5" x14ac:dyDescent="0.25">
      <c r="A1310" s="3">
        <f>TITRES_STAT!B1313</f>
        <v>44692</v>
      </c>
      <c r="B1310" s="5">
        <f>TITRES_STAT!C1313</f>
        <v>3.04</v>
      </c>
      <c r="C1310" s="5">
        <f>TITRES_STAT!D1313</f>
        <v>2.1920999999999999</v>
      </c>
      <c r="D1310" s="5">
        <f>TITRES_STAT!E1313</f>
        <v>733</v>
      </c>
      <c r="E1310" s="2">
        <f t="shared" si="80"/>
        <v>406211</v>
      </c>
      <c r="F1310" s="5" t="str">
        <f t="shared" si="83"/>
        <v>BULLISH</v>
      </c>
      <c r="G1310" s="5" t="str">
        <f t="shared" si="82"/>
        <v>NEUTRAL</v>
      </c>
      <c r="H1310" s="5" t="str">
        <f t="shared" si="81"/>
        <v>BULLISH DIVERGENCE</v>
      </c>
    </row>
    <row r="1311" spans="1:8" ht="13.5" x14ac:dyDescent="0.25">
      <c r="A1311" s="3">
        <f>TITRES_STAT!B1314</f>
        <v>44693</v>
      </c>
      <c r="B1311" s="5">
        <f>TITRES_STAT!C1314</f>
        <v>3.04</v>
      </c>
      <c r="C1311" s="5">
        <f>TITRES_STAT!D1314</f>
        <v>2.1920999999999999</v>
      </c>
      <c r="D1311" s="5">
        <f>TITRES_STAT!E1314</f>
        <v>11</v>
      </c>
      <c r="E1311" s="2">
        <f t="shared" si="80"/>
        <v>406211</v>
      </c>
      <c r="F1311" s="5" t="str">
        <f t="shared" si="83"/>
        <v>BULLISH</v>
      </c>
      <c r="G1311" s="5" t="str">
        <f t="shared" si="82"/>
        <v>NEUTRAL</v>
      </c>
      <c r="H1311" s="5" t="str">
        <f t="shared" si="81"/>
        <v>BULLISH DIVERGENCE</v>
      </c>
    </row>
    <row r="1312" spans="1:8" ht="13.5" x14ac:dyDescent="0.25">
      <c r="A1312" s="3">
        <f>TITRES_STAT!B1315</f>
        <v>44694</v>
      </c>
      <c r="B1312" s="5">
        <f>TITRES_STAT!C1315</f>
        <v>2.86</v>
      </c>
      <c r="C1312" s="5">
        <f>TITRES_STAT!D1315</f>
        <v>2.0623</v>
      </c>
      <c r="D1312" s="5">
        <f>TITRES_STAT!E1315</f>
        <v>54</v>
      </c>
      <c r="E1312" s="2">
        <f t="shared" si="80"/>
        <v>406157</v>
      </c>
      <c r="F1312" s="5" t="str">
        <f t="shared" si="83"/>
        <v>BULLISH</v>
      </c>
      <c r="G1312" s="5" t="str">
        <f t="shared" si="82"/>
        <v>NEUTRAL</v>
      </c>
      <c r="H1312" s="5" t="str">
        <f t="shared" si="81"/>
        <v>BULLISH DIVERGENCE</v>
      </c>
    </row>
    <row r="1313" spans="1:8" ht="13.5" x14ac:dyDescent="0.25">
      <c r="A1313" s="3">
        <f>TITRES_STAT!B1316</f>
        <v>44697</v>
      </c>
      <c r="B1313" s="5">
        <f>TITRES_STAT!C1316</f>
        <v>2.98</v>
      </c>
      <c r="C1313" s="5">
        <f>TITRES_STAT!D1316</f>
        <v>2.1488999999999998</v>
      </c>
      <c r="D1313" s="5">
        <f>TITRES_STAT!E1316</f>
        <v>1623</v>
      </c>
      <c r="E1313" s="2">
        <f t="shared" si="80"/>
        <v>407780</v>
      </c>
      <c r="F1313" s="5" t="str">
        <f t="shared" si="83"/>
        <v>BULLISH</v>
      </c>
      <c r="G1313" s="5" t="str">
        <f t="shared" si="82"/>
        <v>NEUTRAL</v>
      </c>
      <c r="H1313" s="5" t="str">
        <f t="shared" si="81"/>
        <v>BULLISH DIVERGENCE</v>
      </c>
    </row>
    <row r="1314" spans="1:8" ht="13.5" x14ac:dyDescent="0.25">
      <c r="A1314" s="3">
        <f>TITRES_STAT!B1317</f>
        <v>44698</v>
      </c>
      <c r="B1314" s="5">
        <f>TITRES_STAT!C1317</f>
        <v>2.98</v>
      </c>
      <c r="C1314" s="5">
        <f>TITRES_STAT!D1317</f>
        <v>2.1488999999999998</v>
      </c>
      <c r="D1314" s="5">
        <f>TITRES_STAT!E1317</f>
        <v>177</v>
      </c>
      <c r="E1314" s="2">
        <f t="shared" si="80"/>
        <v>407780</v>
      </c>
      <c r="F1314" s="5" t="str">
        <f t="shared" si="83"/>
        <v>BULLISH</v>
      </c>
      <c r="G1314" s="5" t="str">
        <f t="shared" si="82"/>
        <v>NEUTRAL</v>
      </c>
      <c r="H1314" s="5" t="str">
        <f t="shared" si="81"/>
        <v>BULLISH DIVERGENCE</v>
      </c>
    </row>
    <row r="1315" spans="1:8" ht="13.5" x14ac:dyDescent="0.25">
      <c r="A1315" s="3">
        <f>TITRES_STAT!B1318</f>
        <v>44699</v>
      </c>
      <c r="B1315" s="5">
        <f>TITRES_STAT!C1318</f>
        <v>2.84</v>
      </c>
      <c r="C1315" s="5">
        <f>TITRES_STAT!D1318</f>
        <v>2.0478999999999998</v>
      </c>
      <c r="D1315" s="5">
        <f>TITRES_STAT!E1318</f>
        <v>17361</v>
      </c>
      <c r="E1315" s="2">
        <f t="shared" si="80"/>
        <v>390419</v>
      </c>
      <c r="F1315" s="5" t="str">
        <f t="shared" si="83"/>
        <v>BEARISH</v>
      </c>
      <c r="G1315" s="5" t="str">
        <f t="shared" si="82"/>
        <v>WEAK</v>
      </c>
      <c r="H1315" s="5" t="str">
        <f t="shared" si="81"/>
        <v>CONFIRMED BEARISH</v>
      </c>
    </row>
    <row r="1316" spans="1:8" ht="13.5" x14ac:dyDescent="0.25">
      <c r="A1316" s="3">
        <f>TITRES_STAT!B1319</f>
        <v>44700</v>
      </c>
      <c r="B1316" s="5">
        <f>TITRES_STAT!C1319</f>
        <v>2.87</v>
      </c>
      <c r="C1316" s="5">
        <f>TITRES_STAT!D1319</f>
        <v>2.0695000000000001</v>
      </c>
      <c r="D1316" s="5">
        <f>TITRES_STAT!E1319</f>
        <v>5775</v>
      </c>
      <c r="E1316" s="2">
        <f t="shared" si="80"/>
        <v>396194</v>
      </c>
      <c r="F1316" s="5" t="str">
        <f t="shared" si="83"/>
        <v>BEARISH</v>
      </c>
      <c r="G1316" s="5" t="str">
        <f t="shared" si="82"/>
        <v>WEAK</v>
      </c>
      <c r="H1316" s="5" t="str">
        <f t="shared" si="81"/>
        <v>CONFIRMED BEARISH</v>
      </c>
    </row>
    <row r="1317" spans="1:8" ht="13.5" x14ac:dyDescent="0.25">
      <c r="A1317" s="3">
        <f>TITRES_STAT!B1320</f>
        <v>44701</v>
      </c>
      <c r="B1317" s="5">
        <f>TITRES_STAT!C1320</f>
        <v>2.87</v>
      </c>
      <c r="C1317" s="5">
        <f>TITRES_STAT!D1320</f>
        <v>2.0695000000000001</v>
      </c>
      <c r="D1317" s="5">
        <f>TITRES_STAT!E1320</f>
        <v>310</v>
      </c>
      <c r="E1317" s="2">
        <f t="shared" si="80"/>
        <v>396194</v>
      </c>
      <c r="F1317" s="5" t="str">
        <f t="shared" si="83"/>
        <v>BEARISH</v>
      </c>
      <c r="G1317" s="5" t="str">
        <f t="shared" si="82"/>
        <v>WEAK</v>
      </c>
      <c r="H1317" s="5" t="str">
        <f t="shared" si="81"/>
        <v>BEARISH DIVERGENCE</v>
      </c>
    </row>
    <row r="1318" spans="1:8" ht="13.5" x14ac:dyDescent="0.25">
      <c r="A1318" s="3">
        <f>TITRES_STAT!B1321</f>
        <v>44704</v>
      </c>
      <c r="B1318" s="5">
        <f>TITRES_STAT!C1321</f>
        <v>2.87</v>
      </c>
      <c r="C1318" s="5">
        <f>TITRES_STAT!D1321</f>
        <v>2.0695000000000001</v>
      </c>
      <c r="D1318" s="5">
        <f>TITRES_STAT!E1321</f>
        <v>54</v>
      </c>
      <c r="E1318" s="2">
        <f t="shared" si="80"/>
        <v>396194</v>
      </c>
      <c r="F1318" s="5" t="str">
        <f t="shared" si="83"/>
        <v>BEARISH</v>
      </c>
      <c r="G1318" s="5" t="str">
        <f t="shared" si="82"/>
        <v>WEAK</v>
      </c>
      <c r="H1318" s="5" t="str">
        <f t="shared" si="81"/>
        <v>CONFIRMED BEARISH</v>
      </c>
    </row>
    <row r="1319" spans="1:8" ht="13.5" x14ac:dyDescent="0.25">
      <c r="A1319" s="3">
        <f>TITRES_STAT!B1322</f>
        <v>44705</v>
      </c>
      <c r="B1319" s="5">
        <f>TITRES_STAT!C1322</f>
        <v>2.85</v>
      </c>
      <c r="C1319" s="5">
        <f>TITRES_STAT!D1322</f>
        <v>2.0550999999999999</v>
      </c>
      <c r="D1319" s="5">
        <f>TITRES_STAT!E1322</f>
        <v>3435</v>
      </c>
      <c r="E1319" s="2">
        <f t="shared" si="80"/>
        <v>392759</v>
      </c>
      <c r="F1319" s="5" t="str">
        <f t="shared" si="83"/>
        <v>BEARISH</v>
      </c>
      <c r="G1319" s="5" t="str">
        <f t="shared" si="82"/>
        <v>WEAK</v>
      </c>
      <c r="H1319" s="5" t="str">
        <f t="shared" si="81"/>
        <v>CONFIRMED BEARISH</v>
      </c>
    </row>
    <row r="1320" spans="1:8" ht="13.5" x14ac:dyDescent="0.25">
      <c r="A1320" s="3">
        <f>TITRES_STAT!B1323</f>
        <v>44706</v>
      </c>
      <c r="B1320" s="5">
        <f>TITRES_STAT!C1323</f>
        <v>2.84</v>
      </c>
      <c r="C1320" s="5">
        <f>TITRES_STAT!D1323</f>
        <v>2.0478999999999998</v>
      </c>
      <c r="D1320" s="5">
        <f>TITRES_STAT!E1323</f>
        <v>2438</v>
      </c>
      <c r="E1320" s="2">
        <f t="shared" si="80"/>
        <v>390321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NEUTRAL</v>
      </c>
    </row>
    <row r="1321" spans="1:8" ht="13.5" x14ac:dyDescent="0.25">
      <c r="A1321" s="3">
        <f>TITRES_STAT!B1324</f>
        <v>44707</v>
      </c>
      <c r="B1321" s="5">
        <f>TITRES_STAT!C1324</f>
        <v>2.87</v>
      </c>
      <c r="C1321" s="5">
        <f>TITRES_STAT!D1324</f>
        <v>2.0695000000000001</v>
      </c>
      <c r="D1321" s="5">
        <f>TITRES_STAT!E1324</f>
        <v>1146</v>
      </c>
      <c r="E1321" s="2">
        <f t="shared" si="80"/>
        <v>391467</v>
      </c>
      <c r="F1321" s="5" t="str">
        <f t="shared" si="83"/>
        <v>BEARISH</v>
      </c>
      <c r="G1321" s="5" t="str">
        <f t="shared" si="82"/>
        <v>NEUTRAL</v>
      </c>
      <c r="H1321" s="5" t="str">
        <f t="shared" si="81"/>
        <v>NEUTRAL</v>
      </c>
    </row>
    <row r="1322" spans="1:8" ht="13.5" x14ac:dyDescent="0.25">
      <c r="A1322" s="3">
        <f>TITRES_STAT!B1325</f>
        <v>44708</v>
      </c>
      <c r="B1322" s="5">
        <f>TITRES_STAT!C1325</f>
        <v>2.86</v>
      </c>
      <c r="C1322" s="5">
        <f>TITRES_STAT!D1325</f>
        <v>2.0623</v>
      </c>
      <c r="D1322" s="5">
        <f>TITRES_STAT!E1325</f>
        <v>343</v>
      </c>
      <c r="E1322" s="2">
        <f t="shared" si="80"/>
        <v>391124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CONFIRMED BEARISH</v>
      </c>
    </row>
    <row r="1323" spans="1:8" ht="13.5" x14ac:dyDescent="0.25">
      <c r="A1323" s="3">
        <f>TITRES_STAT!B1326</f>
        <v>44711</v>
      </c>
      <c r="B1323" s="5">
        <f>TITRES_STAT!C1326</f>
        <v>2.85</v>
      </c>
      <c r="C1323" s="5">
        <f>TITRES_STAT!D1326</f>
        <v>2.0550999999999999</v>
      </c>
      <c r="D1323" s="5">
        <f>TITRES_STAT!E1326</f>
        <v>514</v>
      </c>
      <c r="E1323" s="2">
        <f t="shared" si="80"/>
        <v>390610</v>
      </c>
      <c r="F1323" s="5" t="str">
        <f t="shared" si="83"/>
        <v>BEARISH</v>
      </c>
      <c r="G1323" s="5" t="str">
        <f t="shared" si="82"/>
        <v>NEUTRAL</v>
      </c>
      <c r="H1323" s="5" t="str">
        <f t="shared" si="81"/>
        <v>CONFIRMED BEARISH</v>
      </c>
    </row>
    <row r="1324" spans="1:8" ht="13.5" x14ac:dyDescent="0.25">
      <c r="A1324" s="3">
        <f>TITRES_STAT!B1327</f>
        <v>44712</v>
      </c>
      <c r="B1324" s="5">
        <f>TITRES_STAT!C1327</f>
        <v>2.87</v>
      </c>
      <c r="C1324" s="5">
        <f>TITRES_STAT!D1327</f>
        <v>2.0695000000000001</v>
      </c>
      <c r="D1324" s="5">
        <f>TITRES_STAT!E1327</f>
        <v>248</v>
      </c>
      <c r="E1324" s="2">
        <f t="shared" si="80"/>
        <v>390858</v>
      </c>
      <c r="F1324" s="5" t="str">
        <f t="shared" si="83"/>
        <v>BEARISH</v>
      </c>
      <c r="G1324" s="5" t="str">
        <f t="shared" si="82"/>
        <v>NEUTRAL</v>
      </c>
      <c r="H1324" s="5" t="str">
        <f t="shared" si="81"/>
        <v>BEARISH DIVERGENCE</v>
      </c>
    </row>
    <row r="1325" spans="1:8" ht="13.5" x14ac:dyDescent="0.25">
      <c r="A1325" s="3">
        <f>TITRES_STAT!B1328</f>
        <v>44713</v>
      </c>
      <c r="B1325" s="5">
        <f>TITRES_STAT!C1328</f>
        <v>2.83</v>
      </c>
      <c r="C1325" s="5">
        <f>TITRES_STAT!D1328</f>
        <v>2.0407000000000002</v>
      </c>
      <c r="D1325" s="5">
        <f>TITRES_STAT!E1328</f>
        <v>508</v>
      </c>
      <c r="E1325" s="2">
        <f t="shared" si="80"/>
        <v>390350</v>
      </c>
      <c r="F1325" s="5" t="str">
        <f t="shared" si="83"/>
        <v>BULLISH</v>
      </c>
      <c r="G1325" s="5" t="str">
        <f t="shared" si="82"/>
        <v>NEUTRAL</v>
      </c>
      <c r="H1325" s="5" t="str">
        <f t="shared" si="81"/>
        <v>BULLISH DIVERGENCE</v>
      </c>
    </row>
    <row r="1326" spans="1:8" ht="13.5" x14ac:dyDescent="0.25">
      <c r="A1326" s="3">
        <f>TITRES_STAT!B1329</f>
        <v>44714</v>
      </c>
      <c r="B1326" s="5">
        <f>TITRES_STAT!C1329</f>
        <v>2.87</v>
      </c>
      <c r="C1326" s="5">
        <f>TITRES_STAT!D1329</f>
        <v>2.0695000000000001</v>
      </c>
      <c r="D1326" s="5">
        <f>TITRES_STAT!E1329</f>
        <v>2020</v>
      </c>
      <c r="E1326" s="2">
        <f t="shared" si="80"/>
        <v>392370</v>
      </c>
      <c r="F1326" s="5" t="str">
        <f t="shared" si="83"/>
        <v>BULLISH</v>
      </c>
      <c r="G1326" s="5" t="str">
        <f t="shared" si="82"/>
        <v>NEUTRAL</v>
      </c>
      <c r="H1326" s="5" t="str">
        <f t="shared" si="81"/>
        <v>NEUTRAL</v>
      </c>
    </row>
    <row r="1327" spans="1:8" ht="13.5" x14ac:dyDescent="0.25">
      <c r="A1327" s="3">
        <f>TITRES_STAT!B1330</f>
        <v>44715</v>
      </c>
      <c r="B1327" s="5">
        <f>TITRES_STAT!C1330</f>
        <v>2.86</v>
      </c>
      <c r="C1327" s="5">
        <f>TITRES_STAT!D1330</f>
        <v>2.0623</v>
      </c>
      <c r="D1327" s="5">
        <f>TITRES_STAT!E1330</f>
        <v>1193</v>
      </c>
      <c r="E1327" s="2">
        <f t="shared" si="80"/>
        <v>391177</v>
      </c>
      <c r="F1327" s="5" t="str">
        <f t="shared" si="83"/>
        <v>BULLISH</v>
      </c>
      <c r="G1327" s="5" t="str">
        <f t="shared" si="82"/>
        <v>NEUTRAL</v>
      </c>
      <c r="H1327" s="5" t="str">
        <f t="shared" si="81"/>
        <v>NEUTRAL</v>
      </c>
    </row>
    <row r="1328" spans="1:8" ht="13.5" x14ac:dyDescent="0.25">
      <c r="A1328" s="3">
        <f>TITRES_STAT!B1331</f>
        <v>44718</v>
      </c>
      <c r="B1328" s="5">
        <f>TITRES_STAT!C1331</f>
        <v>2.8</v>
      </c>
      <c r="C1328" s="5">
        <f>TITRES_STAT!D1331</f>
        <v>2.0190999999999999</v>
      </c>
      <c r="D1328" s="5">
        <f>TITRES_STAT!E1331</f>
        <v>601</v>
      </c>
      <c r="E1328" s="2">
        <f t="shared" si="80"/>
        <v>390576</v>
      </c>
      <c r="F1328" s="5" t="str">
        <f t="shared" si="83"/>
        <v>BEARISH</v>
      </c>
      <c r="G1328" s="5" t="str">
        <f t="shared" si="82"/>
        <v>NEUTRAL</v>
      </c>
      <c r="H1328" s="5" t="str">
        <f t="shared" si="81"/>
        <v>CONFIRMED BEARISH</v>
      </c>
    </row>
    <row r="1329" spans="1:8" ht="13.5" x14ac:dyDescent="0.25">
      <c r="A1329" s="3">
        <f>TITRES_STAT!B1332</f>
        <v>44719</v>
      </c>
      <c r="B1329" s="5">
        <f>TITRES_STAT!C1332</f>
        <v>2.88</v>
      </c>
      <c r="C1329" s="5">
        <f>TITRES_STAT!D1332</f>
        <v>2.0767000000000002</v>
      </c>
      <c r="D1329" s="5">
        <f>TITRES_STAT!E1332</f>
        <v>741</v>
      </c>
      <c r="E1329" s="2">
        <f t="shared" si="80"/>
        <v>391317</v>
      </c>
      <c r="F1329" s="5" t="str">
        <f t="shared" si="83"/>
        <v>BULLISH</v>
      </c>
      <c r="G1329" s="5" t="str">
        <f t="shared" si="82"/>
        <v>NEUTRAL</v>
      </c>
      <c r="H1329" s="5" t="str">
        <f t="shared" si="81"/>
        <v>CONFIRMED BULLISH</v>
      </c>
    </row>
    <row r="1330" spans="1:8" ht="13.5" x14ac:dyDescent="0.25">
      <c r="A1330" s="3">
        <f>TITRES_STAT!B1333</f>
        <v>44720</v>
      </c>
      <c r="B1330" s="5">
        <f>TITRES_STAT!C1333</f>
        <v>2.87</v>
      </c>
      <c r="C1330" s="5">
        <f>TITRES_STAT!D1333</f>
        <v>2.0695000000000001</v>
      </c>
      <c r="D1330" s="5">
        <f>TITRES_STAT!E1333</f>
        <v>135</v>
      </c>
      <c r="E1330" s="2">
        <f t="shared" si="80"/>
        <v>391182</v>
      </c>
      <c r="F1330" s="5" t="str">
        <f t="shared" si="83"/>
        <v>BULLISH</v>
      </c>
      <c r="G1330" s="5" t="str">
        <f t="shared" si="82"/>
        <v>NEUTRAL</v>
      </c>
      <c r="H1330" s="5" t="str">
        <f t="shared" si="81"/>
        <v>CONFIRMED BULLISH</v>
      </c>
    </row>
    <row r="1331" spans="1:8" ht="13.5" x14ac:dyDescent="0.25">
      <c r="A1331" s="3">
        <f>TITRES_STAT!B1334</f>
        <v>44721</v>
      </c>
      <c r="B1331" s="5">
        <f>TITRES_STAT!C1334</f>
        <v>2.8</v>
      </c>
      <c r="C1331" s="5">
        <f>TITRES_STAT!D1334</f>
        <v>2.0190999999999999</v>
      </c>
      <c r="D1331" s="5">
        <f>TITRES_STAT!E1334</f>
        <v>5995</v>
      </c>
      <c r="E1331" s="2">
        <f t="shared" si="80"/>
        <v>385187</v>
      </c>
      <c r="F1331" s="5" t="str">
        <f t="shared" si="83"/>
        <v>BEARISH</v>
      </c>
      <c r="G1331" s="5" t="str">
        <f t="shared" si="82"/>
        <v>NEUTRAL</v>
      </c>
      <c r="H1331" s="5" t="str">
        <f t="shared" si="81"/>
        <v>CONFIRMED BEARISH</v>
      </c>
    </row>
    <row r="1332" spans="1:8" ht="13.5" x14ac:dyDescent="0.25">
      <c r="A1332" s="3">
        <f>TITRES_STAT!B1335</f>
        <v>44722</v>
      </c>
      <c r="B1332" s="5">
        <f>TITRES_STAT!C1335</f>
        <v>2.8</v>
      </c>
      <c r="C1332" s="5">
        <f>TITRES_STAT!D1335</f>
        <v>2.0190999999999999</v>
      </c>
      <c r="D1332" s="5">
        <f>TITRES_STAT!E1335</f>
        <v>386</v>
      </c>
      <c r="E1332" s="2">
        <f t="shared" si="80"/>
        <v>385187</v>
      </c>
      <c r="F1332" s="5" t="str">
        <f t="shared" si="83"/>
        <v>BEARISH</v>
      </c>
      <c r="G1332" s="5" t="str">
        <f t="shared" si="82"/>
        <v>NEUTRAL</v>
      </c>
      <c r="H1332" s="5" t="str">
        <f t="shared" si="81"/>
        <v>CONFIRMED BEARISH</v>
      </c>
    </row>
    <row r="1333" spans="1:8" ht="13.5" x14ac:dyDescent="0.25">
      <c r="A1333" s="3">
        <f>TITRES_STAT!B1336</f>
        <v>44725</v>
      </c>
      <c r="B1333" s="5">
        <f>TITRES_STAT!C1336</f>
        <v>2.8</v>
      </c>
      <c r="C1333" s="5">
        <f>TITRES_STAT!D1336</f>
        <v>2.0190999999999999</v>
      </c>
      <c r="D1333" s="5">
        <f>TITRES_STAT!E1336</f>
        <v>96</v>
      </c>
      <c r="E1333" s="2">
        <f t="shared" si="80"/>
        <v>385187</v>
      </c>
      <c r="F1333" s="5" t="str">
        <f t="shared" si="83"/>
        <v>BEARISH</v>
      </c>
      <c r="G1333" s="5" t="str">
        <f t="shared" si="82"/>
        <v>NEUTRAL</v>
      </c>
      <c r="H1333" s="5" t="str">
        <f t="shared" si="81"/>
        <v>NEUTRAL</v>
      </c>
    </row>
    <row r="1334" spans="1:8" ht="13.5" x14ac:dyDescent="0.25">
      <c r="A1334" s="3">
        <f>TITRES_STAT!B1337</f>
        <v>44726</v>
      </c>
      <c r="B1334" s="5">
        <f>TITRES_STAT!C1337</f>
        <v>2.79</v>
      </c>
      <c r="C1334" s="5">
        <f>TITRES_STAT!D1337</f>
        <v>2.0118</v>
      </c>
      <c r="D1334" s="5">
        <f>TITRES_STAT!E1337</f>
        <v>7747</v>
      </c>
      <c r="E1334" s="2">
        <f t="shared" si="80"/>
        <v>377440</v>
      </c>
      <c r="F1334" s="5" t="str">
        <f t="shared" si="83"/>
        <v>BEARISH</v>
      </c>
      <c r="G1334" s="5" t="str">
        <f t="shared" si="82"/>
        <v>WEAK</v>
      </c>
      <c r="H1334" s="5" t="str">
        <f t="shared" si="81"/>
        <v>CONFIRMED BEARISH</v>
      </c>
    </row>
    <row r="1335" spans="1:8" ht="13.5" x14ac:dyDescent="0.25">
      <c r="A1335" s="3">
        <f>TITRES_STAT!B1338</f>
        <v>44727</v>
      </c>
      <c r="B1335" s="5">
        <f>TITRES_STAT!C1338</f>
        <v>2.89</v>
      </c>
      <c r="C1335" s="5">
        <f>TITRES_STAT!D1338</f>
        <v>2.0840000000000001</v>
      </c>
      <c r="D1335" s="5">
        <f>TITRES_STAT!E1338</f>
        <v>1082</v>
      </c>
      <c r="E1335" s="2">
        <f t="shared" si="80"/>
        <v>378522</v>
      </c>
      <c r="F1335" s="5" t="str">
        <f t="shared" si="83"/>
        <v>BEARISH</v>
      </c>
      <c r="G1335" s="5" t="str">
        <f t="shared" si="82"/>
        <v>WEAK</v>
      </c>
      <c r="H1335" s="5" t="str">
        <f t="shared" si="81"/>
        <v>BEARISH DIVERGENCE</v>
      </c>
    </row>
    <row r="1336" spans="1:8" ht="13.5" x14ac:dyDescent="0.25">
      <c r="A1336" s="3">
        <f>TITRES_STAT!B1339</f>
        <v>44728</v>
      </c>
      <c r="B1336" s="5">
        <f>TITRES_STAT!C1339</f>
        <v>2.89</v>
      </c>
      <c r="C1336" s="5">
        <f>TITRES_STAT!D1339</f>
        <v>2.0840000000000001</v>
      </c>
      <c r="D1336" s="5">
        <f>TITRES_STAT!E1339</f>
        <v>134</v>
      </c>
      <c r="E1336" s="2">
        <f t="shared" si="80"/>
        <v>378522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BEARISH DIVERGENCE</v>
      </c>
    </row>
    <row r="1337" spans="1:8" ht="13.5" x14ac:dyDescent="0.25">
      <c r="A1337" s="3">
        <f>TITRES_STAT!B1340</f>
        <v>44729</v>
      </c>
      <c r="B1337" s="5">
        <f>TITRES_STAT!C1340</f>
        <v>2.88</v>
      </c>
      <c r="C1337" s="5">
        <f>TITRES_STAT!D1340</f>
        <v>2.0767000000000002</v>
      </c>
      <c r="D1337" s="5">
        <f>TITRES_STAT!E1340</f>
        <v>3</v>
      </c>
      <c r="E1337" s="2">
        <f t="shared" si="80"/>
        <v>378519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BEARISH DIVERGENCE</v>
      </c>
    </row>
    <row r="1338" spans="1:8" ht="13.5" x14ac:dyDescent="0.25">
      <c r="A1338" s="3">
        <f>TITRES_STAT!B1341</f>
        <v>44732</v>
      </c>
      <c r="B1338" s="5">
        <f>TITRES_STAT!C1341</f>
        <v>2.89</v>
      </c>
      <c r="C1338" s="5">
        <f>TITRES_STAT!D1341</f>
        <v>2.0840000000000001</v>
      </c>
      <c r="D1338" s="5">
        <f>TITRES_STAT!E1341</f>
        <v>286</v>
      </c>
      <c r="E1338" s="2">
        <f t="shared" si="80"/>
        <v>378805</v>
      </c>
      <c r="F1338" s="5" t="str">
        <f t="shared" si="83"/>
        <v>BEARISH</v>
      </c>
      <c r="G1338" s="5" t="str">
        <f t="shared" si="82"/>
        <v>NEUTRAL</v>
      </c>
      <c r="H1338" s="5" t="str">
        <f t="shared" si="81"/>
        <v>BEARISH DIVERGENCE</v>
      </c>
    </row>
    <row r="1339" spans="1:8" ht="13.5" x14ac:dyDescent="0.25">
      <c r="A1339" s="3">
        <f>TITRES_STAT!B1342</f>
        <v>44733</v>
      </c>
      <c r="B1339" s="5">
        <f>TITRES_STAT!C1342</f>
        <v>2.88</v>
      </c>
      <c r="C1339" s="5">
        <f>TITRES_STAT!D1342</f>
        <v>2.0767000000000002</v>
      </c>
      <c r="D1339" s="5">
        <f>TITRES_STAT!E1342</f>
        <v>416</v>
      </c>
      <c r="E1339" s="2">
        <f t="shared" si="80"/>
        <v>378389</v>
      </c>
      <c r="F1339" s="5" t="str">
        <f t="shared" si="83"/>
        <v>BULLISH</v>
      </c>
      <c r="G1339" s="5" t="str">
        <f t="shared" si="82"/>
        <v>NEUTRAL</v>
      </c>
      <c r="H1339" s="5" t="str">
        <f t="shared" si="81"/>
        <v>CONFIRMED BULLISH</v>
      </c>
    </row>
    <row r="1340" spans="1:8" ht="13.5" x14ac:dyDescent="0.25">
      <c r="A1340" s="3">
        <f>TITRES_STAT!B1343</f>
        <v>44734</v>
      </c>
      <c r="B1340" s="5">
        <f>TITRES_STAT!C1343</f>
        <v>2.88</v>
      </c>
      <c r="C1340" s="5">
        <f>TITRES_STAT!D1343</f>
        <v>2.0767000000000002</v>
      </c>
      <c r="D1340" s="5">
        <f>TITRES_STAT!E1343</f>
        <v>1145</v>
      </c>
      <c r="E1340" s="2">
        <f t="shared" si="80"/>
        <v>378389</v>
      </c>
      <c r="F1340" s="5" t="str">
        <f t="shared" si="83"/>
        <v>BEARISH</v>
      </c>
      <c r="G1340" s="5" t="str">
        <f t="shared" si="82"/>
        <v>NEUTRAL</v>
      </c>
      <c r="H1340" s="5" t="str">
        <f t="shared" si="81"/>
        <v>CONFIRMED BEARISH</v>
      </c>
    </row>
    <row r="1341" spans="1:8" ht="13.5" x14ac:dyDescent="0.25">
      <c r="A1341" s="3">
        <f>TITRES_STAT!B1344</f>
        <v>44735</v>
      </c>
      <c r="B1341" s="5">
        <f>TITRES_STAT!C1344</f>
        <v>2.86</v>
      </c>
      <c r="C1341" s="5">
        <f>TITRES_STAT!D1344</f>
        <v>2.0623</v>
      </c>
      <c r="D1341" s="5">
        <f>TITRES_STAT!E1344</f>
        <v>894</v>
      </c>
      <c r="E1341" s="2">
        <f t="shared" si="80"/>
        <v>377495</v>
      </c>
      <c r="F1341" s="5" t="str">
        <f t="shared" si="83"/>
        <v>BEARISH</v>
      </c>
      <c r="G1341" s="5" t="str">
        <f t="shared" si="82"/>
        <v>NEUTRAL</v>
      </c>
      <c r="H1341" s="5" t="str">
        <f t="shared" si="81"/>
        <v>CONFIRMED BEARISH</v>
      </c>
    </row>
    <row r="1342" spans="1:8" ht="13.5" x14ac:dyDescent="0.25">
      <c r="A1342" s="3">
        <f>TITRES_STAT!B1345</f>
        <v>44736</v>
      </c>
      <c r="B1342" s="5">
        <f>TITRES_STAT!C1345</f>
        <v>2.86</v>
      </c>
      <c r="C1342" s="5">
        <f>TITRES_STAT!D1345</f>
        <v>2.0623</v>
      </c>
      <c r="D1342" s="5">
        <f>TITRES_STAT!E1345</f>
        <v>520</v>
      </c>
      <c r="E1342" s="2">
        <f t="shared" si="80"/>
        <v>377495</v>
      </c>
      <c r="F1342" s="5" t="str">
        <f t="shared" si="83"/>
        <v>BEARISH</v>
      </c>
      <c r="G1342" s="5" t="str">
        <f t="shared" si="82"/>
        <v>NEUTRAL</v>
      </c>
      <c r="H1342" s="5" t="str">
        <f t="shared" si="81"/>
        <v>CONFIRMED BEARISH</v>
      </c>
    </row>
    <row r="1343" spans="1:8" ht="13.5" x14ac:dyDescent="0.25">
      <c r="A1343" s="3">
        <f>TITRES_STAT!B1346</f>
        <v>44739</v>
      </c>
      <c r="B1343" s="5">
        <f>TITRES_STAT!C1346</f>
        <v>2.85</v>
      </c>
      <c r="C1343" s="5">
        <f>TITRES_STAT!D1346</f>
        <v>2.0550999999999999</v>
      </c>
      <c r="D1343" s="5">
        <f>TITRES_STAT!E1346</f>
        <v>7361</v>
      </c>
      <c r="E1343" s="2">
        <f t="shared" si="80"/>
        <v>370134</v>
      </c>
      <c r="F1343" s="5" t="str">
        <f t="shared" si="83"/>
        <v>BEARISH</v>
      </c>
      <c r="G1343" s="5" t="str">
        <f t="shared" si="82"/>
        <v>WEAK</v>
      </c>
      <c r="H1343" s="5" t="str">
        <f t="shared" si="81"/>
        <v>CONFIRMED BEARISH</v>
      </c>
    </row>
    <row r="1344" spans="1:8" ht="13.5" x14ac:dyDescent="0.25">
      <c r="A1344" s="3">
        <f>TITRES_STAT!B1347</f>
        <v>44740</v>
      </c>
      <c r="B1344" s="5">
        <f>TITRES_STAT!C1347</f>
        <v>2.82</v>
      </c>
      <c r="C1344" s="5">
        <f>TITRES_STAT!D1347</f>
        <v>2.0335000000000001</v>
      </c>
      <c r="D1344" s="5">
        <f>TITRES_STAT!E1347</f>
        <v>463</v>
      </c>
      <c r="E1344" s="2">
        <f t="shared" si="80"/>
        <v>369671</v>
      </c>
      <c r="F1344" s="5" t="str">
        <f t="shared" si="83"/>
        <v>BEARISH</v>
      </c>
      <c r="G1344" s="5" t="str">
        <f t="shared" si="82"/>
        <v>WEAK</v>
      </c>
      <c r="H1344" s="5" t="str">
        <f t="shared" si="81"/>
        <v>CONFIRMED BEARISH</v>
      </c>
    </row>
    <row r="1345" spans="1:8" ht="13.5" x14ac:dyDescent="0.25">
      <c r="A1345" s="3">
        <f>TITRES_STAT!B1348</f>
        <v>44741</v>
      </c>
      <c r="B1345" s="5">
        <f>TITRES_STAT!C1348</f>
        <v>2.86</v>
      </c>
      <c r="C1345" s="5">
        <f>TITRES_STAT!D1348</f>
        <v>2.0623</v>
      </c>
      <c r="D1345" s="5">
        <f>TITRES_STAT!E1348</f>
        <v>7</v>
      </c>
      <c r="E1345" s="2">
        <f t="shared" si="80"/>
        <v>369678</v>
      </c>
      <c r="F1345" s="5" t="str">
        <f t="shared" si="83"/>
        <v>BEARISH</v>
      </c>
      <c r="G1345" s="5" t="str">
        <f t="shared" si="82"/>
        <v>WEAK</v>
      </c>
      <c r="H1345" s="5" t="str">
        <f t="shared" si="81"/>
        <v>CONFIRMED BEARISH</v>
      </c>
    </row>
    <row r="1346" spans="1:8" ht="13.5" x14ac:dyDescent="0.25">
      <c r="A1346" s="3">
        <f>TITRES_STAT!B1349</f>
        <v>44742</v>
      </c>
      <c r="B1346" s="5">
        <f>TITRES_STAT!C1349</f>
        <v>2.86</v>
      </c>
      <c r="C1346" s="5">
        <f>TITRES_STAT!D1349</f>
        <v>2.0623</v>
      </c>
      <c r="D1346" s="5">
        <f>TITRES_STAT!E1349</f>
        <v>0</v>
      </c>
      <c r="E1346" s="2">
        <f t="shared" si="80"/>
        <v>369678</v>
      </c>
      <c r="F1346" s="5" t="str">
        <f t="shared" si="83"/>
        <v>BEARISH</v>
      </c>
      <c r="G1346" s="5" t="str">
        <f t="shared" si="82"/>
        <v>WEAK</v>
      </c>
      <c r="H1346" s="5" t="str">
        <f t="shared" si="81"/>
        <v>NEUTRAL</v>
      </c>
    </row>
    <row r="1347" spans="1:8" ht="13.5" x14ac:dyDescent="0.25">
      <c r="A1347" s="3">
        <f>TITRES_STAT!B1350</f>
        <v>44743</v>
      </c>
      <c r="B1347" s="5">
        <f>TITRES_STAT!C1350</f>
        <v>2.87</v>
      </c>
      <c r="C1347" s="5">
        <f>TITRES_STAT!D1350</f>
        <v>2.0695000000000001</v>
      </c>
      <c r="D1347" s="5">
        <f>TITRES_STAT!E1350</f>
        <v>812</v>
      </c>
      <c r="E1347" s="2">
        <f t="shared" si="80"/>
        <v>370490</v>
      </c>
      <c r="F1347" s="5" t="str">
        <f t="shared" si="83"/>
        <v>BEARISH</v>
      </c>
      <c r="G1347" s="5" t="str">
        <f t="shared" si="82"/>
        <v>NEUTRAL</v>
      </c>
      <c r="H1347" s="5" t="str">
        <f t="shared" si="81"/>
        <v>BEARISH DIVERGENCE</v>
      </c>
    </row>
    <row r="1348" spans="1:8" ht="13.5" x14ac:dyDescent="0.25">
      <c r="A1348" s="3">
        <f>TITRES_STAT!B1351</f>
        <v>44746</v>
      </c>
      <c r="B1348" s="5">
        <f>TITRES_STAT!C1351</f>
        <v>2.88</v>
      </c>
      <c r="C1348" s="5">
        <f>TITRES_STAT!D1351</f>
        <v>2.0767000000000002</v>
      </c>
      <c r="D1348" s="5">
        <f>TITRES_STAT!E1351</f>
        <v>200</v>
      </c>
      <c r="E1348" s="2">
        <f t="shared" ref="E1348:E1411" si="84">IF(B1348&gt;B1347, E1347+D1348, IF(B1348&lt;B1347, E1347-D1348, E1347))</f>
        <v>370690</v>
      </c>
      <c r="F1348" s="5" t="str">
        <f t="shared" si="83"/>
        <v>BULLISH</v>
      </c>
      <c r="G1348" s="5" t="str">
        <f t="shared" si="82"/>
        <v>NEUTRAL</v>
      </c>
      <c r="H1348" s="5" t="str">
        <f t="shared" si="81"/>
        <v>CONFIRMED BULLISH</v>
      </c>
    </row>
    <row r="1349" spans="1:8" ht="13.5" x14ac:dyDescent="0.25">
      <c r="A1349" s="3">
        <f>TITRES_STAT!B1352</f>
        <v>44747</v>
      </c>
      <c r="B1349" s="5">
        <f>TITRES_STAT!C1352</f>
        <v>3.04</v>
      </c>
      <c r="C1349" s="5">
        <f>TITRES_STAT!D1352</f>
        <v>2.1920999999999999</v>
      </c>
      <c r="D1349" s="5">
        <f>TITRES_STAT!E1352</f>
        <v>2615</v>
      </c>
      <c r="E1349" s="2">
        <f t="shared" si="84"/>
        <v>373305</v>
      </c>
      <c r="F1349" s="5" t="str">
        <f t="shared" si="83"/>
        <v>BULLISH</v>
      </c>
      <c r="G1349" s="5" t="str">
        <f t="shared" si="82"/>
        <v>NEUTRAL</v>
      </c>
      <c r="H1349" s="5" t="str">
        <f t="shared" si="81"/>
        <v>CONFIRMED BULLISH</v>
      </c>
    </row>
    <row r="1350" spans="1:8" ht="13.5" x14ac:dyDescent="0.25">
      <c r="A1350" s="3">
        <f>TITRES_STAT!B1353</f>
        <v>44748</v>
      </c>
      <c r="B1350" s="5">
        <f>TITRES_STAT!C1353</f>
        <v>3.03</v>
      </c>
      <c r="C1350" s="5">
        <f>TITRES_STAT!D1353</f>
        <v>2.1848999999999998</v>
      </c>
      <c r="D1350" s="5">
        <f>TITRES_STAT!E1353</f>
        <v>17647</v>
      </c>
      <c r="E1350" s="2">
        <f t="shared" si="84"/>
        <v>355658</v>
      </c>
      <c r="F1350" s="5" t="str">
        <f t="shared" si="83"/>
        <v>BEARISH</v>
      </c>
      <c r="G1350" s="5" t="str">
        <f t="shared" si="82"/>
        <v>WEAK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BEARISH DIVERGENCE</v>
      </c>
    </row>
    <row r="1351" spans="1:8" ht="13.5" x14ac:dyDescent="0.25">
      <c r="A1351" s="3">
        <f>TITRES_STAT!B1354</f>
        <v>44749</v>
      </c>
      <c r="B1351" s="5">
        <f>TITRES_STAT!C1354</f>
        <v>3</v>
      </c>
      <c r="C1351" s="5">
        <f>TITRES_STAT!D1354</f>
        <v>2.1633</v>
      </c>
      <c r="D1351" s="5">
        <f>TITRES_STAT!E1354</f>
        <v>132</v>
      </c>
      <c r="E1351" s="2">
        <f t="shared" si="84"/>
        <v>355526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WEAK</v>
      </c>
      <c r="H1351" s="5" t="str">
        <f t="shared" si="85"/>
        <v>BEARISH DIVERGENCE</v>
      </c>
    </row>
    <row r="1352" spans="1:8" ht="13.5" x14ac:dyDescent="0.25">
      <c r="A1352" s="3">
        <f>TITRES_STAT!B1355</f>
        <v>44750</v>
      </c>
      <c r="B1352" s="5">
        <f>TITRES_STAT!C1355</f>
        <v>3.03</v>
      </c>
      <c r="C1352" s="5">
        <f>TITRES_STAT!D1355</f>
        <v>2.1848999999999998</v>
      </c>
      <c r="D1352" s="5">
        <f>TITRES_STAT!E1355</f>
        <v>8</v>
      </c>
      <c r="E1352" s="2">
        <f t="shared" si="84"/>
        <v>355534</v>
      </c>
      <c r="F1352" s="5" t="str">
        <f t="shared" ref="F1352:F1415" si="87">IF(E1352&gt;E1347,"BULLISH",IF(E1352&lt;E1347,"BEARISH","NEUTRAL"))</f>
        <v>BEARISH</v>
      </c>
      <c r="G1352" s="5" t="str">
        <f t="shared" si="86"/>
        <v>WEAK</v>
      </c>
      <c r="H1352" s="5" t="str">
        <f t="shared" si="85"/>
        <v>BEARISH DIVERGENCE</v>
      </c>
    </row>
    <row r="1353" spans="1:8" ht="13.5" x14ac:dyDescent="0.25">
      <c r="A1353" s="3">
        <f>TITRES_STAT!B1356</f>
        <v>44753</v>
      </c>
      <c r="B1353" s="5">
        <f>TITRES_STAT!C1356</f>
        <v>3.02</v>
      </c>
      <c r="C1353" s="5">
        <f>TITRES_STAT!D1356</f>
        <v>2.1777000000000002</v>
      </c>
      <c r="D1353" s="5">
        <f>TITRES_STAT!E1356</f>
        <v>467</v>
      </c>
      <c r="E1353" s="2">
        <f t="shared" si="84"/>
        <v>355067</v>
      </c>
      <c r="F1353" s="5" t="str">
        <f t="shared" si="87"/>
        <v>BEARISH</v>
      </c>
      <c r="G1353" s="5" t="str">
        <f t="shared" si="86"/>
        <v>WEAK</v>
      </c>
      <c r="H1353" s="5" t="str">
        <f t="shared" si="85"/>
        <v>BEARISH DIVERGENCE</v>
      </c>
    </row>
    <row r="1354" spans="1:8" ht="13.5" x14ac:dyDescent="0.25">
      <c r="A1354" s="3">
        <f>TITRES_STAT!B1357</f>
        <v>44754</v>
      </c>
      <c r="B1354" s="5">
        <f>TITRES_STAT!C1357</f>
        <v>3.02</v>
      </c>
      <c r="C1354" s="5">
        <f>TITRES_STAT!D1357</f>
        <v>2.1777000000000002</v>
      </c>
      <c r="D1354" s="5">
        <f>TITRES_STAT!E1357</f>
        <v>2</v>
      </c>
      <c r="E1354" s="2">
        <f t="shared" si="84"/>
        <v>355067</v>
      </c>
      <c r="F1354" s="5" t="str">
        <f t="shared" si="87"/>
        <v>BEARISH</v>
      </c>
      <c r="G1354" s="5" t="str">
        <f t="shared" si="86"/>
        <v>WEAK</v>
      </c>
      <c r="H1354" s="5" t="str">
        <f t="shared" si="85"/>
        <v>CONFIRMED BEARISH</v>
      </c>
    </row>
    <row r="1355" spans="1:8" ht="13.5" x14ac:dyDescent="0.25">
      <c r="A1355" s="3">
        <f>TITRES_STAT!B1358</f>
        <v>44755</v>
      </c>
      <c r="B1355" s="5">
        <f>TITRES_STAT!C1358</f>
        <v>3</v>
      </c>
      <c r="C1355" s="5">
        <f>TITRES_STAT!D1358</f>
        <v>2.1633</v>
      </c>
      <c r="D1355" s="5">
        <f>TITRES_STAT!E1358</f>
        <v>433</v>
      </c>
      <c r="E1355" s="2">
        <f t="shared" si="84"/>
        <v>354634</v>
      </c>
      <c r="F1355" s="5" t="str">
        <f t="shared" si="87"/>
        <v>BEARISH</v>
      </c>
      <c r="G1355" s="5" t="str">
        <f t="shared" si="86"/>
        <v>NEUTRAL</v>
      </c>
      <c r="H1355" s="5" t="str">
        <f t="shared" si="85"/>
        <v>CONFIRMED BEARISH</v>
      </c>
    </row>
    <row r="1356" spans="1:8" ht="13.5" x14ac:dyDescent="0.25">
      <c r="A1356" s="3">
        <f>TITRES_STAT!B1359</f>
        <v>44756</v>
      </c>
      <c r="B1356" s="5">
        <f>TITRES_STAT!C1359</f>
        <v>3</v>
      </c>
      <c r="C1356" s="5">
        <f>TITRES_STAT!D1359</f>
        <v>2.1633</v>
      </c>
      <c r="D1356" s="5">
        <f>TITRES_STAT!E1359</f>
        <v>3041</v>
      </c>
      <c r="E1356" s="2">
        <f t="shared" si="84"/>
        <v>354634</v>
      </c>
      <c r="F1356" s="5" t="str">
        <f t="shared" si="87"/>
        <v>BEARISH</v>
      </c>
      <c r="G1356" s="5" t="str">
        <f t="shared" si="86"/>
        <v>NEUTRAL</v>
      </c>
      <c r="H1356" s="5" t="str">
        <f t="shared" si="85"/>
        <v>NEUTRAL</v>
      </c>
    </row>
    <row r="1357" spans="1:8" ht="13.5" x14ac:dyDescent="0.25">
      <c r="A1357" s="3">
        <f>TITRES_STAT!B1360</f>
        <v>44757</v>
      </c>
      <c r="B1357" s="5">
        <f>TITRES_STAT!C1360</f>
        <v>3</v>
      </c>
      <c r="C1357" s="5">
        <f>TITRES_STAT!D1360</f>
        <v>2.1633</v>
      </c>
      <c r="D1357" s="5">
        <f>TITRES_STAT!E1360</f>
        <v>4091</v>
      </c>
      <c r="E1357" s="2">
        <f t="shared" si="84"/>
        <v>354634</v>
      </c>
      <c r="F1357" s="5" t="str">
        <f t="shared" si="87"/>
        <v>BEARISH</v>
      </c>
      <c r="G1357" s="5" t="str">
        <f t="shared" si="86"/>
        <v>NEUTRAL</v>
      </c>
      <c r="H1357" s="5" t="str">
        <f t="shared" si="85"/>
        <v>CONFIRMED BEARISH</v>
      </c>
    </row>
    <row r="1358" spans="1:8" ht="13.5" x14ac:dyDescent="0.25">
      <c r="A1358" s="3">
        <f>TITRES_STAT!B1361</f>
        <v>44760</v>
      </c>
      <c r="B1358" s="5">
        <f>TITRES_STAT!C1361</f>
        <v>3</v>
      </c>
      <c r="C1358" s="5">
        <f>TITRES_STAT!D1361</f>
        <v>2.1633</v>
      </c>
      <c r="D1358" s="5">
        <f>TITRES_STAT!E1361</f>
        <v>46</v>
      </c>
      <c r="E1358" s="2">
        <f t="shared" si="84"/>
        <v>354634</v>
      </c>
      <c r="F1358" s="5" t="str">
        <f t="shared" si="87"/>
        <v>BEARISH</v>
      </c>
      <c r="G1358" s="5" t="str">
        <f t="shared" si="86"/>
        <v>NEUTRAL</v>
      </c>
      <c r="H1358" s="5" t="str">
        <f t="shared" si="85"/>
        <v>CONFIRMED BEARISH</v>
      </c>
    </row>
    <row r="1359" spans="1:8" ht="13.5" x14ac:dyDescent="0.25">
      <c r="A1359" s="3">
        <f>TITRES_STAT!B1362</f>
        <v>44761</v>
      </c>
      <c r="B1359" s="5">
        <f>TITRES_STAT!C1362</f>
        <v>3</v>
      </c>
      <c r="C1359" s="5">
        <f>TITRES_STAT!D1362</f>
        <v>2.1633</v>
      </c>
      <c r="D1359" s="5">
        <f>TITRES_STAT!E1362</f>
        <v>165</v>
      </c>
      <c r="E1359" s="2">
        <f t="shared" si="84"/>
        <v>354634</v>
      </c>
      <c r="F1359" s="5" t="str">
        <f t="shared" si="87"/>
        <v>BEARISH</v>
      </c>
      <c r="G1359" s="5" t="str">
        <f t="shared" si="86"/>
        <v>NEUTRAL</v>
      </c>
      <c r="H1359" s="5" t="str">
        <f t="shared" si="85"/>
        <v>CONFIRMED BEARISH</v>
      </c>
    </row>
    <row r="1360" spans="1:8" ht="13.5" x14ac:dyDescent="0.25">
      <c r="A1360" s="3">
        <f>TITRES_STAT!B1363</f>
        <v>44762</v>
      </c>
      <c r="B1360" s="5">
        <f>TITRES_STAT!C1363</f>
        <v>3</v>
      </c>
      <c r="C1360" s="5">
        <f>TITRES_STAT!D1363</f>
        <v>2.1633</v>
      </c>
      <c r="D1360" s="5">
        <f>TITRES_STAT!E1363</f>
        <v>190</v>
      </c>
      <c r="E1360" s="2">
        <f t="shared" si="84"/>
        <v>354634</v>
      </c>
      <c r="F1360" s="5" t="str">
        <f t="shared" si="87"/>
        <v>NEUTRAL</v>
      </c>
      <c r="G1360" s="5" t="str">
        <f t="shared" si="86"/>
        <v>NEUTRAL</v>
      </c>
      <c r="H1360" s="5" t="str">
        <f t="shared" si="85"/>
        <v>NEUTRAL</v>
      </c>
    </row>
    <row r="1361" spans="1:8" ht="13.5" x14ac:dyDescent="0.25">
      <c r="A1361" s="3">
        <f>TITRES_STAT!B1364</f>
        <v>44763</v>
      </c>
      <c r="B1361" s="5">
        <f>TITRES_STAT!C1364</f>
        <v>3</v>
      </c>
      <c r="C1361" s="5">
        <f>TITRES_STAT!D1364</f>
        <v>2.1633</v>
      </c>
      <c r="D1361" s="5">
        <f>TITRES_STAT!E1364</f>
        <v>803</v>
      </c>
      <c r="E1361" s="2">
        <f t="shared" si="84"/>
        <v>354634</v>
      </c>
      <c r="F1361" s="5" t="str">
        <f t="shared" si="87"/>
        <v>NEUTRAL</v>
      </c>
      <c r="G1361" s="5" t="str">
        <f t="shared" si="86"/>
        <v>NEUTRAL</v>
      </c>
      <c r="H1361" s="5" t="str">
        <f t="shared" si="85"/>
        <v>NEUTRAL</v>
      </c>
    </row>
    <row r="1362" spans="1:8" ht="13.5" x14ac:dyDescent="0.25">
      <c r="A1362" s="3">
        <f>TITRES_STAT!B1365</f>
        <v>44764</v>
      </c>
      <c r="B1362" s="5">
        <f>TITRES_STAT!C1365</f>
        <v>2.99</v>
      </c>
      <c r="C1362" s="5">
        <f>TITRES_STAT!D1365</f>
        <v>2.1560999999999999</v>
      </c>
      <c r="D1362" s="5">
        <f>TITRES_STAT!E1365</f>
        <v>455</v>
      </c>
      <c r="E1362" s="2">
        <f t="shared" si="84"/>
        <v>354179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44768</v>
      </c>
      <c r="B1363" s="5">
        <f>TITRES_STAT!C1366</f>
        <v>3.03</v>
      </c>
      <c r="C1363" s="5">
        <f>TITRES_STAT!D1366</f>
        <v>2.1848999999999998</v>
      </c>
      <c r="D1363" s="5">
        <f>TITRES_STAT!E1366</f>
        <v>2824</v>
      </c>
      <c r="E1363" s="2">
        <f t="shared" si="84"/>
        <v>357003</v>
      </c>
      <c r="F1363" s="5" t="str">
        <f t="shared" si="87"/>
        <v>BULLISH</v>
      </c>
      <c r="G1363" s="5" t="str">
        <f t="shared" si="86"/>
        <v>NEUTRAL</v>
      </c>
      <c r="H1363" s="5" t="str">
        <f t="shared" si="85"/>
        <v>CONFIRMED BULLISH</v>
      </c>
    </row>
    <row r="1364" spans="1:8" ht="13.5" x14ac:dyDescent="0.25">
      <c r="A1364" s="3">
        <f>TITRES_STAT!B1367</f>
        <v>44769</v>
      </c>
      <c r="B1364" s="5">
        <f>TITRES_STAT!C1367</f>
        <v>3.03</v>
      </c>
      <c r="C1364" s="5">
        <f>TITRES_STAT!D1367</f>
        <v>2.1848999999999998</v>
      </c>
      <c r="D1364" s="5">
        <f>TITRES_STAT!E1367</f>
        <v>1020</v>
      </c>
      <c r="E1364" s="2">
        <f t="shared" si="84"/>
        <v>357003</v>
      </c>
      <c r="F1364" s="5" t="str">
        <f t="shared" si="87"/>
        <v>BULLISH</v>
      </c>
      <c r="G1364" s="5" t="str">
        <f t="shared" si="86"/>
        <v>NEUTRAL</v>
      </c>
      <c r="H1364" s="5" t="str">
        <f t="shared" si="85"/>
        <v>CONFIRMED BULLISH</v>
      </c>
    </row>
    <row r="1365" spans="1:8" ht="13.5" x14ac:dyDescent="0.25">
      <c r="A1365" s="3">
        <f>TITRES_STAT!B1368</f>
        <v>44770</v>
      </c>
      <c r="B1365" s="5">
        <f>TITRES_STAT!C1368</f>
        <v>3.02</v>
      </c>
      <c r="C1365" s="5">
        <f>TITRES_STAT!D1368</f>
        <v>2.1777000000000002</v>
      </c>
      <c r="D1365" s="5">
        <f>TITRES_STAT!E1368</f>
        <v>8040</v>
      </c>
      <c r="E1365" s="2">
        <f t="shared" si="84"/>
        <v>348963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BEARISH DIVERGENCE</v>
      </c>
    </row>
    <row r="1366" spans="1:8" ht="13.5" x14ac:dyDescent="0.25">
      <c r="A1366" s="3">
        <f>TITRES_STAT!B1369</f>
        <v>44771</v>
      </c>
      <c r="B1366" s="5">
        <f>TITRES_STAT!C1369</f>
        <v>3</v>
      </c>
      <c r="C1366" s="5">
        <f>TITRES_STAT!D1369</f>
        <v>2.1633</v>
      </c>
      <c r="D1366" s="5">
        <f>TITRES_STAT!E1369</f>
        <v>2385</v>
      </c>
      <c r="E1366" s="2">
        <f t="shared" si="84"/>
        <v>346578</v>
      </c>
      <c r="F1366" s="5" t="str">
        <f t="shared" si="87"/>
        <v>BEARISH</v>
      </c>
      <c r="G1366" s="5" t="str">
        <f t="shared" si="86"/>
        <v>WEAK</v>
      </c>
      <c r="H1366" s="5" t="str">
        <f t="shared" si="85"/>
        <v>NEUTRAL</v>
      </c>
    </row>
    <row r="1367" spans="1:8" ht="13.5" x14ac:dyDescent="0.25">
      <c r="A1367" s="3">
        <f>TITRES_STAT!B1370</f>
        <v>44774</v>
      </c>
      <c r="B1367" s="5">
        <f>TITRES_STAT!C1370</f>
        <v>2.85</v>
      </c>
      <c r="C1367" s="5">
        <f>TITRES_STAT!D1370</f>
        <v>2.2126999999999999</v>
      </c>
      <c r="D1367" s="5">
        <f>TITRES_STAT!E1370</f>
        <v>5403</v>
      </c>
      <c r="E1367" s="2">
        <f t="shared" si="84"/>
        <v>341175</v>
      </c>
      <c r="F1367" s="5" t="str">
        <f t="shared" si="87"/>
        <v>BEARISH</v>
      </c>
      <c r="G1367" s="5" t="str">
        <f t="shared" si="86"/>
        <v>WEAK</v>
      </c>
      <c r="H1367" s="5" t="str">
        <f t="shared" si="85"/>
        <v>CONFIRMED BEARISH</v>
      </c>
    </row>
    <row r="1368" spans="1:8" ht="13.5" x14ac:dyDescent="0.25">
      <c r="A1368" s="3">
        <f>TITRES_STAT!B1371</f>
        <v>44775</v>
      </c>
      <c r="B1368" s="5">
        <f>TITRES_STAT!C1371</f>
        <v>2.92</v>
      </c>
      <c r="C1368" s="5">
        <f>TITRES_STAT!D1371</f>
        <v>2.2669999999999999</v>
      </c>
      <c r="D1368" s="5">
        <f>TITRES_STAT!E1371</f>
        <v>457</v>
      </c>
      <c r="E1368" s="2">
        <f t="shared" si="84"/>
        <v>341632</v>
      </c>
      <c r="F1368" s="5" t="str">
        <f t="shared" si="87"/>
        <v>BEARISH</v>
      </c>
      <c r="G1368" s="5" t="str">
        <f t="shared" si="86"/>
        <v>WEAK</v>
      </c>
      <c r="H1368" s="5" t="str">
        <f t="shared" si="85"/>
        <v>CONFIRMED BEARISH</v>
      </c>
    </row>
    <row r="1369" spans="1:8" ht="13.5" x14ac:dyDescent="0.25">
      <c r="A1369" s="3">
        <f>TITRES_STAT!B1372</f>
        <v>44776</v>
      </c>
      <c r="B1369" s="5">
        <f>TITRES_STAT!C1372</f>
        <v>2.92</v>
      </c>
      <c r="C1369" s="5">
        <f>TITRES_STAT!D1372</f>
        <v>2.2669999999999999</v>
      </c>
      <c r="D1369" s="5">
        <f>TITRES_STAT!E1372</f>
        <v>31</v>
      </c>
      <c r="E1369" s="2">
        <f t="shared" si="84"/>
        <v>341632</v>
      </c>
      <c r="F1369" s="5" t="str">
        <f t="shared" si="87"/>
        <v>BEARISH</v>
      </c>
      <c r="G1369" s="5" t="str">
        <f t="shared" si="86"/>
        <v>WEAK</v>
      </c>
      <c r="H1369" s="5" t="str">
        <f t="shared" si="85"/>
        <v>CONFIRMED BEARISH</v>
      </c>
    </row>
    <row r="1370" spans="1:8" ht="13.5" x14ac:dyDescent="0.25">
      <c r="A1370" s="3">
        <f>TITRES_STAT!B1373</f>
        <v>44777</v>
      </c>
      <c r="B1370" s="5">
        <f>TITRES_STAT!C1373</f>
        <v>2.92</v>
      </c>
      <c r="C1370" s="5">
        <f>TITRES_STAT!D1373</f>
        <v>2.2669999999999999</v>
      </c>
      <c r="D1370" s="5">
        <f>TITRES_STAT!E1373</f>
        <v>1825</v>
      </c>
      <c r="E1370" s="2">
        <f t="shared" si="84"/>
        <v>341632</v>
      </c>
      <c r="F1370" s="5" t="str">
        <f t="shared" si="87"/>
        <v>BEARISH</v>
      </c>
      <c r="G1370" s="5" t="str">
        <f t="shared" si="86"/>
        <v>WEAK</v>
      </c>
      <c r="H1370" s="5" t="str">
        <f t="shared" si="85"/>
        <v>CONFIRMED BEARISH</v>
      </c>
    </row>
    <row r="1371" spans="1:8" ht="13.5" x14ac:dyDescent="0.25">
      <c r="A1371" s="3">
        <f>TITRES_STAT!B1374</f>
        <v>44778</v>
      </c>
      <c r="B1371" s="5">
        <f>TITRES_STAT!C1374</f>
        <v>2.96</v>
      </c>
      <c r="C1371" s="5">
        <f>TITRES_STAT!D1374</f>
        <v>2.2980999999999998</v>
      </c>
      <c r="D1371" s="5">
        <f>TITRES_STAT!E1374</f>
        <v>2741</v>
      </c>
      <c r="E1371" s="2">
        <f t="shared" si="84"/>
        <v>344373</v>
      </c>
      <c r="F1371" s="5" t="str">
        <f t="shared" si="87"/>
        <v>BEARISH</v>
      </c>
      <c r="G1371" s="5" t="str">
        <f t="shared" si="86"/>
        <v>NEUTRAL</v>
      </c>
      <c r="H1371" s="5" t="str">
        <f t="shared" si="85"/>
        <v>CONFIRMED BEARISH</v>
      </c>
    </row>
    <row r="1372" spans="1:8" ht="13.5" x14ac:dyDescent="0.25">
      <c r="A1372" s="3">
        <f>TITRES_STAT!B1375</f>
        <v>44781</v>
      </c>
      <c r="B1372" s="5">
        <f>TITRES_STAT!C1375</f>
        <v>3.02</v>
      </c>
      <c r="C1372" s="5">
        <f>TITRES_STAT!D1375</f>
        <v>2.3445999999999998</v>
      </c>
      <c r="D1372" s="5">
        <f>TITRES_STAT!E1375</f>
        <v>1500</v>
      </c>
      <c r="E1372" s="2">
        <f t="shared" si="84"/>
        <v>345873</v>
      </c>
      <c r="F1372" s="5" t="str">
        <f t="shared" si="87"/>
        <v>BULLISH</v>
      </c>
      <c r="G1372" s="5" t="str">
        <f t="shared" si="86"/>
        <v>NEUTRAL</v>
      </c>
      <c r="H1372" s="5" t="str">
        <f t="shared" si="85"/>
        <v>CONFIRMED BULLISH</v>
      </c>
    </row>
    <row r="1373" spans="1:8" ht="13.5" x14ac:dyDescent="0.25">
      <c r="A1373" s="3">
        <f>TITRES_STAT!B1376</f>
        <v>44782</v>
      </c>
      <c r="B1373" s="5">
        <f>TITRES_STAT!C1376</f>
        <v>3.02</v>
      </c>
      <c r="C1373" s="5">
        <f>TITRES_STAT!D1376</f>
        <v>2.3445999999999998</v>
      </c>
      <c r="D1373" s="5">
        <f>TITRES_STAT!E1376</f>
        <v>466</v>
      </c>
      <c r="E1373" s="2">
        <f t="shared" si="84"/>
        <v>345873</v>
      </c>
      <c r="F1373" s="5" t="str">
        <f t="shared" si="87"/>
        <v>BULLISH</v>
      </c>
      <c r="G1373" s="5" t="str">
        <f t="shared" si="86"/>
        <v>NEUTRAL</v>
      </c>
      <c r="H1373" s="5" t="str">
        <f t="shared" si="85"/>
        <v>CONFIRMED BULLISH</v>
      </c>
    </row>
    <row r="1374" spans="1:8" ht="13.5" x14ac:dyDescent="0.25">
      <c r="A1374" s="3">
        <f>TITRES_STAT!B1377</f>
        <v>44783</v>
      </c>
      <c r="B1374" s="5">
        <f>TITRES_STAT!C1377</f>
        <v>3.03</v>
      </c>
      <c r="C1374" s="5">
        <f>TITRES_STAT!D1377</f>
        <v>2.3523999999999998</v>
      </c>
      <c r="D1374" s="5">
        <f>TITRES_STAT!E1377</f>
        <v>149</v>
      </c>
      <c r="E1374" s="2">
        <f t="shared" si="84"/>
        <v>346022</v>
      </c>
      <c r="F1374" s="5" t="str">
        <f t="shared" si="87"/>
        <v>BULLISH</v>
      </c>
      <c r="G1374" s="5" t="str">
        <f t="shared" si="86"/>
        <v>NEUTRAL</v>
      </c>
      <c r="H1374" s="5" t="str">
        <f t="shared" si="85"/>
        <v>CONFIRMED BULLISH</v>
      </c>
    </row>
    <row r="1375" spans="1:8" ht="13.5" x14ac:dyDescent="0.25">
      <c r="A1375" s="3">
        <f>TITRES_STAT!B1378</f>
        <v>44784</v>
      </c>
      <c r="B1375" s="5">
        <f>TITRES_STAT!C1378</f>
        <v>3.03</v>
      </c>
      <c r="C1375" s="5">
        <f>TITRES_STAT!D1378</f>
        <v>2.3523999999999998</v>
      </c>
      <c r="D1375" s="5">
        <f>TITRES_STAT!E1378</f>
        <v>198</v>
      </c>
      <c r="E1375" s="2">
        <f t="shared" si="84"/>
        <v>346022</v>
      </c>
      <c r="F1375" s="5" t="str">
        <f t="shared" si="87"/>
        <v>BULLISH</v>
      </c>
      <c r="G1375" s="5" t="str">
        <f t="shared" si="86"/>
        <v>NEUTRAL</v>
      </c>
      <c r="H1375" s="5" t="str">
        <f t="shared" si="85"/>
        <v>CONFIRMED BULLISH</v>
      </c>
    </row>
    <row r="1376" spans="1:8" ht="13.5" x14ac:dyDescent="0.25">
      <c r="A1376" s="3">
        <f>TITRES_STAT!B1379</f>
        <v>44785</v>
      </c>
      <c r="B1376" s="5">
        <f>TITRES_STAT!C1379</f>
        <v>3.02</v>
      </c>
      <c r="C1376" s="5">
        <f>TITRES_STAT!D1379</f>
        <v>2.3445999999999998</v>
      </c>
      <c r="D1376" s="5">
        <f>TITRES_STAT!E1379</f>
        <v>5</v>
      </c>
      <c r="E1376" s="2">
        <f t="shared" si="84"/>
        <v>346017</v>
      </c>
      <c r="F1376" s="5" t="str">
        <f t="shared" si="87"/>
        <v>BULLISH</v>
      </c>
      <c r="G1376" s="5" t="str">
        <f t="shared" si="86"/>
        <v>NEUTRAL</v>
      </c>
      <c r="H1376" s="5" t="str">
        <f t="shared" si="85"/>
        <v>CONFIRMED BULLISH</v>
      </c>
    </row>
    <row r="1377" spans="1:8" ht="13.5" x14ac:dyDescent="0.25">
      <c r="A1377" s="3">
        <f>TITRES_STAT!B1380</f>
        <v>44788</v>
      </c>
      <c r="B1377" s="5">
        <f>TITRES_STAT!C1380</f>
        <v>3.13</v>
      </c>
      <c r="C1377" s="5">
        <f>TITRES_STAT!D1380</f>
        <v>2.4300000000000002</v>
      </c>
      <c r="D1377" s="5">
        <f>TITRES_STAT!E1380</f>
        <v>1104</v>
      </c>
      <c r="E1377" s="2">
        <f t="shared" si="84"/>
        <v>347121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CONFIRMED BULLISH</v>
      </c>
    </row>
    <row r="1378" spans="1:8" ht="13.5" x14ac:dyDescent="0.25">
      <c r="A1378" s="3">
        <f>TITRES_STAT!B1381</f>
        <v>44789</v>
      </c>
      <c r="B1378" s="5">
        <f>TITRES_STAT!C1381</f>
        <v>3.15</v>
      </c>
      <c r="C1378" s="5">
        <f>TITRES_STAT!D1381</f>
        <v>2.4456000000000002</v>
      </c>
      <c r="D1378" s="5">
        <f>TITRES_STAT!E1381</f>
        <v>167</v>
      </c>
      <c r="E1378" s="2">
        <f t="shared" si="84"/>
        <v>347288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44790</v>
      </c>
      <c r="B1379" s="5">
        <f>TITRES_STAT!C1382</f>
        <v>3.12</v>
      </c>
      <c r="C1379" s="5">
        <f>TITRES_STAT!D1382</f>
        <v>2.4222999999999999</v>
      </c>
      <c r="D1379" s="5">
        <f>TITRES_STAT!E1382</f>
        <v>3569</v>
      </c>
      <c r="E1379" s="2">
        <f t="shared" si="84"/>
        <v>343719</v>
      </c>
      <c r="F1379" s="5" t="str">
        <f t="shared" si="87"/>
        <v>BEARISH</v>
      </c>
      <c r="G1379" s="5" t="str">
        <f t="shared" si="86"/>
        <v>NEUTRAL</v>
      </c>
      <c r="H1379" s="5" t="str">
        <f t="shared" si="85"/>
        <v>BEARISH DIVERGENCE</v>
      </c>
    </row>
    <row r="1380" spans="1:8" ht="13.5" x14ac:dyDescent="0.25">
      <c r="A1380" s="3">
        <f>TITRES_STAT!B1383</f>
        <v>44791</v>
      </c>
      <c r="B1380" s="5">
        <f>TITRES_STAT!C1383</f>
        <v>3.08</v>
      </c>
      <c r="C1380" s="5">
        <f>TITRES_STAT!D1383</f>
        <v>2.3912</v>
      </c>
      <c r="D1380" s="5">
        <f>TITRES_STAT!E1383</f>
        <v>1811</v>
      </c>
      <c r="E1380" s="2">
        <f t="shared" si="84"/>
        <v>341908</v>
      </c>
      <c r="F1380" s="5" t="str">
        <f t="shared" si="87"/>
        <v>BEARISH</v>
      </c>
      <c r="G1380" s="5" t="str">
        <f t="shared" si="86"/>
        <v>NEUTRAL</v>
      </c>
      <c r="H1380" s="5" t="str">
        <f t="shared" si="85"/>
        <v>BEARISH DIVERGENCE</v>
      </c>
    </row>
    <row r="1381" spans="1:8" ht="13.5" x14ac:dyDescent="0.25">
      <c r="A1381" s="3">
        <f>TITRES_STAT!B1384</f>
        <v>44792</v>
      </c>
      <c r="B1381" s="5">
        <f>TITRES_STAT!C1384</f>
        <v>3.13</v>
      </c>
      <c r="C1381" s="5">
        <f>TITRES_STAT!D1384</f>
        <v>2.4300000000000002</v>
      </c>
      <c r="D1381" s="5">
        <f>TITRES_STAT!E1384</f>
        <v>1036</v>
      </c>
      <c r="E1381" s="2">
        <f t="shared" si="84"/>
        <v>342944</v>
      </c>
      <c r="F1381" s="5" t="str">
        <f t="shared" si="87"/>
        <v>BEARISH</v>
      </c>
      <c r="G1381" s="5" t="str">
        <f t="shared" si="86"/>
        <v>NEUTRAL</v>
      </c>
      <c r="H1381" s="5" t="str">
        <f t="shared" si="85"/>
        <v>BEARISH DIVERGENCE</v>
      </c>
    </row>
    <row r="1382" spans="1:8" ht="13.5" x14ac:dyDescent="0.25">
      <c r="A1382" s="3">
        <f>TITRES_STAT!B1385</f>
        <v>44795</v>
      </c>
      <c r="B1382" s="5">
        <f>TITRES_STAT!C1385</f>
        <v>3.13</v>
      </c>
      <c r="C1382" s="5">
        <f>TITRES_STAT!D1385</f>
        <v>2.4300000000000002</v>
      </c>
      <c r="D1382" s="5">
        <f>TITRES_STAT!E1385</f>
        <v>0</v>
      </c>
      <c r="E1382" s="2">
        <f t="shared" si="84"/>
        <v>342944</v>
      </c>
      <c r="F1382" s="5" t="str">
        <f t="shared" si="87"/>
        <v>BEARISH</v>
      </c>
      <c r="G1382" s="5" t="str">
        <f t="shared" si="86"/>
        <v>NEUTRAL</v>
      </c>
      <c r="H1382" s="5" t="str">
        <f t="shared" si="85"/>
        <v>NEUTRAL</v>
      </c>
    </row>
    <row r="1383" spans="1:8" ht="13.5" x14ac:dyDescent="0.25">
      <c r="A1383" s="3">
        <f>TITRES_STAT!B1386</f>
        <v>44796</v>
      </c>
      <c r="B1383" s="5">
        <f>TITRES_STAT!C1386</f>
        <v>3.08</v>
      </c>
      <c r="C1383" s="5">
        <f>TITRES_STAT!D1386</f>
        <v>2.3912</v>
      </c>
      <c r="D1383" s="5">
        <f>TITRES_STAT!E1386</f>
        <v>545</v>
      </c>
      <c r="E1383" s="2">
        <f t="shared" si="84"/>
        <v>342399</v>
      </c>
      <c r="F1383" s="5" t="str">
        <f t="shared" si="87"/>
        <v>BEARISH</v>
      </c>
      <c r="G1383" s="5" t="str">
        <f t="shared" si="86"/>
        <v>NEUTRAL</v>
      </c>
      <c r="H1383" s="5" t="str">
        <f t="shared" si="85"/>
        <v>CONFIRMED BEARISH</v>
      </c>
    </row>
    <row r="1384" spans="1:8" ht="13.5" x14ac:dyDescent="0.25">
      <c r="A1384" s="3">
        <f>TITRES_STAT!B1387</f>
        <v>44797</v>
      </c>
      <c r="B1384" s="5">
        <f>TITRES_STAT!C1387</f>
        <v>3.07</v>
      </c>
      <c r="C1384" s="5">
        <f>TITRES_STAT!D1387</f>
        <v>2.3835000000000002</v>
      </c>
      <c r="D1384" s="5">
        <f>TITRES_STAT!E1387</f>
        <v>65</v>
      </c>
      <c r="E1384" s="2">
        <f t="shared" si="84"/>
        <v>342334</v>
      </c>
      <c r="F1384" s="5" t="str">
        <f t="shared" si="87"/>
        <v>BEARISH</v>
      </c>
      <c r="G1384" s="5" t="str">
        <f t="shared" si="86"/>
        <v>NEUTRAL</v>
      </c>
      <c r="H1384" s="5" t="str">
        <f t="shared" si="85"/>
        <v>CONFIRMED BEARISH</v>
      </c>
    </row>
    <row r="1385" spans="1:8" ht="13.5" x14ac:dyDescent="0.25">
      <c r="A1385" s="3">
        <f>TITRES_STAT!B1388</f>
        <v>44798</v>
      </c>
      <c r="B1385" s="5">
        <f>TITRES_STAT!C1388</f>
        <v>3.1</v>
      </c>
      <c r="C1385" s="5">
        <f>TITRES_STAT!D1388</f>
        <v>2.4066999999999998</v>
      </c>
      <c r="D1385" s="5">
        <f>TITRES_STAT!E1388</f>
        <v>416</v>
      </c>
      <c r="E1385" s="2">
        <f t="shared" si="84"/>
        <v>342750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CONFIRMED BULLISH</v>
      </c>
    </row>
    <row r="1386" spans="1:8" ht="13.5" x14ac:dyDescent="0.25">
      <c r="A1386" s="3">
        <f>TITRES_STAT!B1389</f>
        <v>44799</v>
      </c>
      <c r="B1386" s="5">
        <f>TITRES_STAT!C1389</f>
        <v>3.15</v>
      </c>
      <c r="C1386" s="5">
        <f>TITRES_STAT!D1389</f>
        <v>2.4456000000000002</v>
      </c>
      <c r="D1386" s="5">
        <f>TITRES_STAT!E1389</f>
        <v>7781</v>
      </c>
      <c r="E1386" s="2">
        <f t="shared" si="84"/>
        <v>350531</v>
      </c>
      <c r="F1386" s="5" t="str">
        <f t="shared" si="87"/>
        <v>BULLISH</v>
      </c>
      <c r="G1386" s="5" t="str">
        <f t="shared" si="86"/>
        <v>STRONG</v>
      </c>
      <c r="H1386" s="5" t="str">
        <f t="shared" si="85"/>
        <v>CONFIRMED BULLISH</v>
      </c>
    </row>
    <row r="1387" spans="1:8" ht="13.5" x14ac:dyDescent="0.25">
      <c r="A1387" s="3">
        <f>TITRES_STAT!B1390</f>
        <v>44802</v>
      </c>
      <c r="B1387" s="5">
        <f>TITRES_STAT!C1390</f>
        <v>3.14</v>
      </c>
      <c r="C1387" s="5">
        <f>TITRES_STAT!D1390</f>
        <v>2.4378000000000002</v>
      </c>
      <c r="D1387" s="5">
        <f>TITRES_STAT!E1390</f>
        <v>255</v>
      </c>
      <c r="E1387" s="2">
        <f t="shared" si="84"/>
        <v>350276</v>
      </c>
      <c r="F1387" s="5" t="str">
        <f t="shared" si="87"/>
        <v>BULLISH</v>
      </c>
      <c r="G1387" s="5" t="str">
        <f t="shared" si="86"/>
        <v>STRONG</v>
      </c>
      <c r="H1387" s="5" t="str">
        <f t="shared" si="85"/>
        <v>CONFIRMED BULLISH</v>
      </c>
    </row>
    <row r="1388" spans="1:8" ht="13.5" x14ac:dyDescent="0.25">
      <c r="A1388" s="3">
        <f>TITRES_STAT!B1391</f>
        <v>44803</v>
      </c>
      <c r="B1388" s="5">
        <f>TITRES_STAT!C1391</f>
        <v>3.12</v>
      </c>
      <c r="C1388" s="5">
        <f>TITRES_STAT!D1391</f>
        <v>2.4222999999999999</v>
      </c>
      <c r="D1388" s="5">
        <f>TITRES_STAT!E1391</f>
        <v>460</v>
      </c>
      <c r="E1388" s="2">
        <f t="shared" si="84"/>
        <v>349816</v>
      </c>
      <c r="F1388" s="5" t="str">
        <f t="shared" si="87"/>
        <v>BULLISH</v>
      </c>
      <c r="G1388" s="5" t="str">
        <f t="shared" si="86"/>
        <v>STRONG</v>
      </c>
      <c r="H1388" s="5" t="str">
        <f t="shared" si="85"/>
        <v>CONFIRMED BULLISH</v>
      </c>
    </row>
    <row r="1389" spans="1:8" ht="13.5" x14ac:dyDescent="0.25">
      <c r="A1389" s="3">
        <f>TITRES_STAT!B1392</f>
        <v>44804</v>
      </c>
      <c r="B1389" s="5">
        <f>TITRES_STAT!C1392</f>
        <v>3.1</v>
      </c>
      <c r="C1389" s="5">
        <f>TITRES_STAT!D1392</f>
        <v>2.4066999999999998</v>
      </c>
      <c r="D1389" s="5">
        <f>TITRES_STAT!E1392</f>
        <v>1939</v>
      </c>
      <c r="E1389" s="2">
        <f t="shared" si="84"/>
        <v>347877</v>
      </c>
      <c r="F1389" s="5" t="str">
        <f t="shared" si="87"/>
        <v>BULLISH</v>
      </c>
      <c r="G1389" s="5" t="str">
        <f t="shared" si="86"/>
        <v>NEUTRAL</v>
      </c>
      <c r="H1389" s="5" t="str">
        <f t="shared" si="85"/>
        <v>CONFIRMED BULLISH</v>
      </c>
    </row>
    <row r="1390" spans="1:8" ht="13.5" x14ac:dyDescent="0.25">
      <c r="A1390" s="3">
        <f>TITRES_STAT!B1393</f>
        <v>44805</v>
      </c>
      <c r="B1390" s="5">
        <f>TITRES_STAT!C1393</f>
        <v>3.1</v>
      </c>
      <c r="C1390" s="5">
        <f>TITRES_STAT!D1393</f>
        <v>2.4066999999999998</v>
      </c>
      <c r="D1390" s="5">
        <f>TITRES_STAT!E1393</f>
        <v>2096</v>
      </c>
      <c r="E1390" s="2">
        <f t="shared" si="84"/>
        <v>347877</v>
      </c>
      <c r="F1390" s="5" t="str">
        <f t="shared" si="87"/>
        <v>BULLISH</v>
      </c>
      <c r="G1390" s="5" t="str">
        <f t="shared" si="86"/>
        <v>NEUTRAL</v>
      </c>
      <c r="H1390" s="5" t="str">
        <f t="shared" si="85"/>
        <v>NEUTRAL</v>
      </c>
    </row>
    <row r="1391" spans="1:8" ht="13.5" x14ac:dyDescent="0.25">
      <c r="A1391" s="3">
        <f>TITRES_STAT!B1394</f>
        <v>44806</v>
      </c>
      <c r="B1391" s="5">
        <f>TITRES_STAT!C1394</f>
        <v>3.15</v>
      </c>
      <c r="C1391" s="5">
        <f>TITRES_STAT!D1394</f>
        <v>2.4456000000000002</v>
      </c>
      <c r="D1391" s="5">
        <f>TITRES_STAT!E1394</f>
        <v>8312</v>
      </c>
      <c r="E1391" s="2">
        <f t="shared" si="84"/>
        <v>356189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NEUTRAL</v>
      </c>
    </row>
    <row r="1392" spans="1:8" ht="13.5" x14ac:dyDescent="0.25">
      <c r="A1392" s="3">
        <f>TITRES_STAT!B1395</f>
        <v>44809</v>
      </c>
      <c r="B1392" s="5">
        <f>TITRES_STAT!C1395</f>
        <v>3.12</v>
      </c>
      <c r="C1392" s="5">
        <f>TITRES_STAT!D1395</f>
        <v>2.4222999999999999</v>
      </c>
      <c r="D1392" s="5">
        <f>TITRES_STAT!E1395</f>
        <v>245</v>
      </c>
      <c r="E1392" s="2">
        <f t="shared" si="84"/>
        <v>355944</v>
      </c>
      <c r="F1392" s="5" t="str">
        <f t="shared" si="87"/>
        <v>BULLISH</v>
      </c>
      <c r="G1392" s="5" t="str">
        <f t="shared" si="86"/>
        <v>NEUTRAL</v>
      </c>
      <c r="H1392" s="5" t="str">
        <f t="shared" si="85"/>
        <v>BULLISH DIVERGENCE</v>
      </c>
    </row>
    <row r="1393" spans="1:8" ht="13.5" x14ac:dyDescent="0.25">
      <c r="A1393" s="3">
        <f>TITRES_STAT!B1396</f>
        <v>44810</v>
      </c>
      <c r="B1393" s="5">
        <f>TITRES_STAT!C1396</f>
        <v>3.15</v>
      </c>
      <c r="C1393" s="5">
        <f>TITRES_STAT!D1396</f>
        <v>2.4456000000000002</v>
      </c>
      <c r="D1393" s="5">
        <f>TITRES_STAT!E1396</f>
        <v>39155</v>
      </c>
      <c r="E1393" s="2">
        <f t="shared" si="84"/>
        <v>395099</v>
      </c>
      <c r="F1393" s="5" t="str">
        <f t="shared" si="87"/>
        <v>BULLISH</v>
      </c>
      <c r="G1393" s="5" t="str">
        <f t="shared" si="86"/>
        <v>STRONG</v>
      </c>
      <c r="H1393" s="5" t="str">
        <f t="shared" si="85"/>
        <v>CONFIRMED BULLISH</v>
      </c>
    </row>
    <row r="1394" spans="1:8" ht="13.5" x14ac:dyDescent="0.25">
      <c r="A1394" s="3">
        <f>TITRES_STAT!B1397</f>
        <v>44811</v>
      </c>
      <c r="B1394" s="5">
        <f>TITRES_STAT!C1397</f>
        <v>3.04</v>
      </c>
      <c r="C1394" s="5">
        <f>TITRES_STAT!D1397</f>
        <v>2.3601999999999999</v>
      </c>
      <c r="D1394" s="5">
        <f>TITRES_STAT!E1397</f>
        <v>4575</v>
      </c>
      <c r="E1394" s="2">
        <f t="shared" si="84"/>
        <v>390524</v>
      </c>
      <c r="F1394" s="5" t="str">
        <f t="shared" si="87"/>
        <v>BULLISH</v>
      </c>
      <c r="G1394" s="5" t="str">
        <f t="shared" si="86"/>
        <v>STRONG</v>
      </c>
      <c r="H1394" s="5" t="str">
        <f t="shared" si="85"/>
        <v>BULLISH DIVERGENCE</v>
      </c>
    </row>
    <row r="1395" spans="1:8" ht="13.5" x14ac:dyDescent="0.25">
      <c r="A1395" s="3">
        <f>TITRES_STAT!B1398</f>
        <v>44812</v>
      </c>
      <c r="B1395" s="5">
        <f>TITRES_STAT!C1398</f>
        <v>3.11</v>
      </c>
      <c r="C1395" s="5">
        <f>TITRES_STAT!D1398</f>
        <v>2.4144999999999999</v>
      </c>
      <c r="D1395" s="5">
        <f>TITRES_STAT!E1398</f>
        <v>2428</v>
      </c>
      <c r="E1395" s="2">
        <f t="shared" si="84"/>
        <v>392952</v>
      </c>
      <c r="F1395" s="5" t="str">
        <f t="shared" si="87"/>
        <v>BULLISH</v>
      </c>
      <c r="G1395" s="5" t="str">
        <f t="shared" si="86"/>
        <v>STRONG</v>
      </c>
      <c r="H1395" s="5" t="str">
        <f t="shared" si="85"/>
        <v>CONFIRMED BULLISH</v>
      </c>
    </row>
    <row r="1396" spans="1:8" ht="13.5" x14ac:dyDescent="0.25">
      <c r="A1396" s="3">
        <f>TITRES_STAT!B1399</f>
        <v>44813</v>
      </c>
      <c r="B1396" s="5">
        <f>TITRES_STAT!C1399</f>
        <v>3.12</v>
      </c>
      <c r="C1396" s="5">
        <f>TITRES_STAT!D1399</f>
        <v>2.4222999999999999</v>
      </c>
      <c r="D1396" s="5">
        <f>TITRES_STAT!E1399</f>
        <v>3182</v>
      </c>
      <c r="E1396" s="2">
        <f t="shared" si="84"/>
        <v>396134</v>
      </c>
      <c r="F1396" s="5" t="str">
        <f t="shared" si="87"/>
        <v>BULLISH</v>
      </c>
      <c r="G1396" s="5" t="str">
        <f t="shared" si="86"/>
        <v>STRONG</v>
      </c>
      <c r="H1396" s="5" t="str">
        <f t="shared" si="85"/>
        <v>BULLISH DIVERGENCE</v>
      </c>
    </row>
    <row r="1397" spans="1:8" ht="13.5" x14ac:dyDescent="0.25">
      <c r="A1397" s="3">
        <f>TITRES_STAT!B1400</f>
        <v>44816</v>
      </c>
      <c r="B1397" s="5">
        <f>TITRES_STAT!C1400</f>
        <v>3.12</v>
      </c>
      <c r="C1397" s="5">
        <f>TITRES_STAT!D1400</f>
        <v>2.4222999999999999</v>
      </c>
      <c r="D1397" s="5">
        <f>TITRES_STAT!E1400</f>
        <v>4</v>
      </c>
      <c r="E1397" s="2">
        <f t="shared" si="84"/>
        <v>396134</v>
      </c>
      <c r="F1397" s="5" t="str">
        <f t="shared" si="87"/>
        <v>BULLISH</v>
      </c>
      <c r="G1397" s="5" t="str">
        <f t="shared" si="86"/>
        <v>STRONG</v>
      </c>
      <c r="H1397" s="5" t="str">
        <f t="shared" si="85"/>
        <v>NEUTRAL</v>
      </c>
    </row>
    <row r="1398" spans="1:8" ht="13.5" x14ac:dyDescent="0.25">
      <c r="A1398" s="3">
        <f>TITRES_STAT!B1401</f>
        <v>44817</v>
      </c>
      <c r="B1398" s="5">
        <f>TITRES_STAT!C1401</f>
        <v>3.11</v>
      </c>
      <c r="C1398" s="5">
        <f>TITRES_STAT!D1401</f>
        <v>2.4144999999999999</v>
      </c>
      <c r="D1398" s="5">
        <f>TITRES_STAT!E1401</f>
        <v>6</v>
      </c>
      <c r="E1398" s="2">
        <f t="shared" si="84"/>
        <v>396128</v>
      </c>
      <c r="F1398" s="5" t="str">
        <f t="shared" si="87"/>
        <v>BULLISH</v>
      </c>
      <c r="G1398" s="5" t="str">
        <f t="shared" si="86"/>
        <v>NEUTRAL</v>
      </c>
      <c r="H1398" s="5" t="str">
        <f t="shared" si="85"/>
        <v>BULLISH DIVERGENCE</v>
      </c>
    </row>
    <row r="1399" spans="1:8" ht="13.5" x14ac:dyDescent="0.25">
      <c r="A1399" s="3">
        <f>TITRES_STAT!B1402</f>
        <v>44818</v>
      </c>
      <c r="B1399" s="5">
        <f>TITRES_STAT!C1402</f>
        <v>3.12</v>
      </c>
      <c r="C1399" s="5">
        <f>TITRES_STAT!D1402</f>
        <v>2.4222999999999999</v>
      </c>
      <c r="D1399" s="5">
        <f>TITRES_STAT!E1402</f>
        <v>1099</v>
      </c>
      <c r="E1399" s="2">
        <f t="shared" si="84"/>
        <v>397227</v>
      </c>
      <c r="F1399" s="5" t="str">
        <f t="shared" si="87"/>
        <v>BULLISH</v>
      </c>
      <c r="G1399" s="5" t="str">
        <f t="shared" si="86"/>
        <v>NEUTRAL</v>
      </c>
      <c r="H1399" s="5" t="str">
        <f t="shared" si="85"/>
        <v>CONFIRMED BULLISH</v>
      </c>
    </row>
    <row r="1400" spans="1:8" ht="13.5" x14ac:dyDescent="0.25">
      <c r="A1400" s="3">
        <f>TITRES_STAT!B1403</f>
        <v>44819</v>
      </c>
      <c r="B1400" s="5">
        <f>TITRES_STAT!C1403</f>
        <v>3.09</v>
      </c>
      <c r="C1400" s="5">
        <f>TITRES_STAT!D1403</f>
        <v>2.399</v>
      </c>
      <c r="D1400" s="5">
        <f>TITRES_STAT!E1403</f>
        <v>1815</v>
      </c>
      <c r="E1400" s="2">
        <f t="shared" si="84"/>
        <v>395412</v>
      </c>
      <c r="F1400" s="5" t="str">
        <f t="shared" si="87"/>
        <v>BULLISH</v>
      </c>
      <c r="G1400" s="5" t="str">
        <f t="shared" si="86"/>
        <v>NEUTRAL</v>
      </c>
      <c r="H1400" s="5" t="str">
        <f t="shared" si="85"/>
        <v>BULLISH DIVERGENCE</v>
      </c>
    </row>
    <row r="1401" spans="1:8" ht="13.5" x14ac:dyDescent="0.25">
      <c r="A1401" s="3">
        <f>TITRES_STAT!B1404</f>
        <v>44820</v>
      </c>
      <c r="B1401" s="5">
        <f>TITRES_STAT!C1404</f>
        <v>3.11</v>
      </c>
      <c r="C1401" s="5">
        <f>TITRES_STAT!D1404</f>
        <v>2.4144999999999999</v>
      </c>
      <c r="D1401" s="5">
        <f>TITRES_STAT!E1404</f>
        <v>10</v>
      </c>
      <c r="E1401" s="2">
        <f t="shared" si="84"/>
        <v>395422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44823</v>
      </c>
      <c r="B1402" s="5">
        <f>TITRES_STAT!C1405</f>
        <v>3.11</v>
      </c>
      <c r="C1402" s="5">
        <f>TITRES_STAT!D1405</f>
        <v>2.4144999999999999</v>
      </c>
      <c r="D1402" s="5">
        <f>TITRES_STAT!E1405</f>
        <v>0</v>
      </c>
      <c r="E1402" s="2">
        <f t="shared" si="84"/>
        <v>395422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CONFIRMED BEARISH</v>
      </c>
    </row>
    <row r="1403" spans="1:8" ht="13.5" x14ac:dyDescent="0.25">
      <c r="A1403" s="3">
        <f>TITRES_STAT!B1406</f>
        <v>44824</v>
      </c>
      <c r="B1403" s="5">
        <f>TITRES_STAT!C1406</f>
        <v>3.09</v>
      </c>
      <c r="C1403" s="5">
        <f>TITRES_STAT!D1406</f>
        <v>2.399</v>
      </c>
      <c r="D1403" s="5">
        <f>TITRES_STAT!E1406</f>
        <v>505</v>
      </c>
      <c r="E1403" s="2">
        <f t="shared" si="84"/>
        <v>394917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CONFIRMED BEARISH</v>
      </c>
    </row>
    <row r="1404" spans="1:8" ht="13.5" x14ac:dyDescent="0.25">
      <c r="A1404" s="3">
        <f>TITRES_STAT!B1407</f>
        <v>44825</v>
      </c>
      <c r="B1404" s="5">
        <f>TITRES_STAT!C1407</f>
        <v>3.07</v>
      </c>
      <c r="C1404" s="5">
        <f>TITRES_STAT!D1407</f>
        <v>2.3835000000000002</v>
      </c>
      <c r="D1404" s="5">
        <f>TITRES_STAT!E1407</f>
        <v>17740</v>
      </c>
      <c r="E1404" s="2">
        <f t="shared" si="84"/>
        <v>377177</v>
      </c>
      <c r="F1404" s="5" t="str">
        <f t="shared" si="87"/>
        <v>BEARISH</v>
      </c>
      <c r="G1404" s="5" t="str">
        <f t="shared" si="86"/>
        <v>WEAK</v>
      </c>
      <c r="H1404" s="5" t="str">
        <f t="shared" si="85"/>
        <v>CONFIRMED BEARISH</v>
      </c>
    </row>
    <row r="1405" spans="1:8" ht="13.5" x14ac:dyDescent="0.25">
      <c r="A1405" s="3">
        <f>TITRES_STAT!B1408</f>
        <v>44826</v>
      </c>
      <c r="B1405" s="5">
        <f>TITRES_STAT!C1408</f>
        <v>3.09</v>
      </c>
      <c r="C1405" s="5">
        <f>TITRES_STAT!D1408</f>
        <v>2.399</v>
      </c>
      <c r="D1405" s="5">
        <f>TITRES_STAT!E1408</f>
        <v>91</v>
      </c>
      <c r="E1405" s="2">
        <f t="shared" si="84"/>
        <v>377268</v>
      </c>
      <c r="F1405" s="5" t="str">
        <f t="shared" si="87"/>
        <v>BEARISH</v>
      </c>
      <c r="G1405" s="5" t="str">
        <f t="shared" si="86"/>
        <v>WEAK</v>
      </c>
      <c r="H1405" s="5" t="str">
        <f t="shared" si="85"/>
        <v>NEUTRAL</v>
      </c>
    </row>
    <row r="1406" spans="1:8" ht="13.5" x14ac:dyDescent="0.25">
      <c r="A1406" s="3">
        <f>TITRES_STAT!B1409</f>
        <v>44827</v>
      </c>
      <c r="B1406" s="5">
        <f>TITRES_STAT!C1409</f>
        <v>3.07</v>
      </c>
      <c r="C1406" s="5">
        <f>TITRES_STAT!D1409</f>
        <v>2.3835000000000002</v>
      </c>
      <c r="D1406" s="5">
        <f>TITRES_STAT!E1409</f>
        <v>1008</v>
      </c>
      <c r="E1406" s="2">
        <f t="shared" si="84"/>
        <v>376260</v>
      </c>
      <c r="F1406" s="5" t="str">
        <f t="shared" si="87"/>
        <v>BEARISH</v>
      </c>
      <c r="G1406" s="5" t="str">
        <f t="shared" si="86"/>
        <v>WEAK</v>
      </c>
      <c r="H1406" s="5" t="str">
        <f t="shared" si="85"/>
        <v>CONFIRMED BEARISH</v>
      </c>
    </row>
    <row r="1407" spans="1:8" ht="13.5" x14ac:dyDescent="0.25">
      <c r="A1407" s="3">
        <f>TITRES_STAT!B1410</f>
        <v>44830</v>
      </c>
      <c r="B1407" s="5">
        <f>TITRES_STAT!C1410</f>
        <v>3.04</v>
      </c>
      <c r="C1407" s="5">
        <f>TITRES_STAT!D1410</f>
        <v>2.3601999999999999</v>
      </c>
      <c r="D1407" s="5">
        <f>TITRES_STAT!E1410</f>
        <v>3552</v>
      </c>
      <c r="E1407" s="2">
        <f t="shared" si="84"/>
        <v>372708</v>
      </c>
      <c r="F1407" s="5" t="str">
        <f t="shared" si="87"/>
        <v>BEARISH</v>
      </c>
      <c r="G1407" s="5" t="str">
        <f t="shared" si="86"/>
        <v>WEAK</v>
      </c>
      <c r="H1407" s="5" t="str">
        <f t="shared" si="85"/>
        <v>CONFIRMED BEARISH</v>
      </c>
    </row>
    <row r="1408" spans="1:8" ht="13.5" x14ac:dyDescent="0.25">
      <c r="A1408" s="3">
        <f>TITRES_STAT!B1411</f>
        <v>44831</v>
      </c>
      <c r="B1408" s="5">
        <f>TITRES_STAT!C1411</f>
        <v>3.07</v>
      </c>
      <c r="C1408" s="5">
        <f>TITRES_STAT!D1411</f>
        <v>2.3835000000000002</v>
      </c>
      <c r="D1408" s="5">
        <f>TITRES_STAT!E1411</f>
        <v>4767</v>
      </c>
      <c r="E1408" s="2">
        <f t="shared" si="84"/>
        <v>377475</v>
      </c>
      <c r="F1408" s="5" t="str">
        <f t="shared" si="87"/>
        <v>BEARISH</v>
      </c>
      <c r="G1408" s="5" t="str">
        <f t="shared" si="86"/>
        <v>WEAK</v>
      </c>
      <c r="H1408" s="5" t="str">
        <f t="shared" si="85"/>
        <v>CONFIRMED BEARISH</v>
      </c>
    </row>
    <row r="1409" spans="1:8" ht="13.5" x14ac:dyDescent="0.25">
      <c r="A1409" s="3">
        <f>TITRES_STAT!B1412</f>
        <v>44832</v>
      </c>
      <c r="B1409" s="5">
        <f>TITRES_STAT!C1412</f>
        <v>3</v>
      </c>
      <c r="C1409" s="5">
        <f>TITRES_STAT!D1412</f>
        <v>2.3290999999999999</v>
      </c>
      <c r="D1409" s="5">
        <f>TITRES_STAT!E1412</f>
        <v>2593</v>
      </c>
      <c r="E1409" s="2">
        <f t="shared" si="84"/>
        <v>374882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44833</v>
      </c>
      <c r="B1410" s="5">
        <f>TITRES_STAT!C1413</f>
        <v>3.07</v>
      </c>
      <c r="C1410" s="5">
        <f>TITRES_STAT!D1413</f>
        <v>2.3835000000000002</v>
      </c>
      <c r="D1410" s="5">
        <f>TITRES_STAT!E1413</f>
        <v>1397</v>
      </c>
      <c r="E1410" s="2">
        <f t="shared" si="84"/>
        <v>376279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44834</v>
      </c>
      <c r="B1411" s="5">
        <f>TITRES_STAT!C1414</f>
        <v>3.04</v>
      </c>
      <c r="C1411" s="5">
        <f>TITRES_STAT!D1414</f>
        <v>2.3601999999999999</v>
      </c>
      <c r="D1411" s="5">
        <f>TITRES_STAT!E1414</f>
        <v>69</v>
      </c>
      <c r="E1411" s="2">
        <f t="shared" si="84"/>
        <v>376210</v>
      </c>
      <c r="F1411" s="5" t="str">
        <f t="shared" si="87"/>
        <v>BEARISH</v>
      </c>
      <c r="G1411" s="5" t="str">
        <f t="shared" si="86"/>
        <v>NEUTRAL</v>
      </c>
      <c r="H1411" s="5" t="str">
        <f t="shared" si="85"/>
        <v>CONFIRMED BEARISH</v>
      </c>
    </row>
    <row r="1412" spans="1:8" ht="13.5" x14ac:dyDescent="0.25">
      <c r="A1412" s="3">
        <f>TITRES_STAT!B1415</f>
        <v>44837</v>
      </c>
      <c r="B1412" s="5">
        <f>TITRES_STAT!C1415</f>
        <v>2.98</v>
      </c>
      <c r="C1412" s="5">
        <f>TITRES_STAT!D1415</f>
        <v>2.3136000000000001</v>
      </c>
      <c r="D1412" s="5">
        <f>TITRES_STAT!E1415</f>
        <v>3175</v>
      </c>
      <c r="E1412" s="2">
        <f t="shared" ref="E1412:E1475" si="88">IF(B1412&gt;B1411, E1411+D1412, IF(B1412&lt;B1411, E1411-D1412, E1411))</f>
        <v>373035</v>
      </c>
      <c r="F1412" s="5" t="str">
        <f t="shared" si="87"/>
        <v>BULLISH</v>
      </c>
      <c r="G1412" s="5" t="str">
        <f t="shared" si="86"/>
        <v>NEUTRAL</v>
      </c>
      <c r="H1412" s="5" t="str">
        <f t="shared" si="85"/>
        <v>BULLISH DIVERGENCE</v>
      </c>
    </row>
    <row r="1413" spans="1:8" ht="13.5" x14ac:dyDescent="0.25">
      <c r="A1413" s="3">
        <f>TITRES_STAT!B1416</f>
        <v>44838</v>
      </c>
      <c r="B1413" s="5">
        <f>TITRES_STAT!C1416</f>
        <v>2.98</v>
      </c>
      <c r="C1413" s="5">
        <f>TITRES_STAT!D1416</f>
        <v>2.3136000000000001</v>
      </c>
      <c r="D1413" s="5">
        <f>TITRES_STAT!E1416</f>
        <v>1564</v>
      </c>
      <c r="E1413" s="2">
        <f t="shared" si="88"/>
        <v>373035</v>
      </c>
      <c r="F1413" s="5" t="str">
        <f t="shared" si="87"/>
        <v>BEARISH</v>
      </c>
      <c r="G1413" s="5" t="str">
        <f t="shared" si="86"/>
        <v>NEUTRAL</v>
      </c>
      <c r="H1413" s="5" t="str">
        <f t="shared" si="85"/>
        <v>CONFIRMED BEARISH</v>
      </c>
    </row>
    <row r="1414" spans="1:8" ht="13.5" x14ac:dyDescent="0.25">
      <c r="A1414" s="3">
        <f>TITRES_STAT!B1417</f>
        <v>44839</v>
      </c>
      <c r="B1414" s="5">
        <f>TITRES_STAT!C1417</f>
        <v>3</v>
      </c>
      <c r="C1414" s="5">
        <f>TITRES_STAT!D1417</f>
        <v>2.3290999999999999</v>
      </c>
      <c r="D1414" s="5">
        <f>TITRES_STAT!E1417</f>
        <v>3387</v>
      </c>
      <c r="E1414" s="2">
        <f t="shared" si="88"/>
        <v>376422</v>
      </c>
      <c r="F1414" s="5" t="str">
        <f t="shared" si="87"/>
        <v>BULLISH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44840</v>
      </c>
      <c r="B1415" s="5">
        <f>TITRES_STAT!C1418</f>
        <v>3.18</v>
      </c>
      <c r="C1415" s="5">
        <f>TITRES_STAT!D1418</f>
        <v>2.4689000000000001</v>
      </c>
      <c r="D1415" s="5">
        <f>TITRES_STAT!E1418</f>
        <v>34860</v>
      </c>
      <c r="E1415" s="2">
        <f t="shared" si="88"/>
        <v>411282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STRONG</v>
      </c>
      <c r="H1415" s="5" t="str">
        <f t="shared" si="89"/>
        <v>CONFIRMED BULLISH</v>
      </c>
    </row>
    <row r="1416" spans="1:8" ht="13.5" x14ac:dyDescent="0.25">
      <c r="A1416" s="3">
        <f>TITRES_STAT!B1419</f>
        <v>44841</v>
      </c>
      <c r="B1416" s="5">
        <f>TITRES_STAT!C1419</f>
        <v>3.15</v>
      </c>
      <c r="C1416" s="5">
        <f>TITRES_STAT!D1419</f>
        <v>2.4456000000000002</v>
      </c>
      <c r="D1416" s="5">
        <f>TITRES_STAT!E1419</f>
        <v>8058</v>
      </c>
      <c r="E1416" s="2">
        <f t="shared" si="88"/>
        <v>403224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STRONG</v>
      </c>
      <c r="H1416" s="5" t="str">
        <f t="shared" si="89"/>
        <v>CONFIRMED BULLISH</v>
      </c>
    </row>
    <row r="1417" spans="1:8" ht="13.5" x14ac:dyDescent="0.25">
      <c r="A1417" s="3">
        <f>TITRES_STAT!B1420</f>
        <v>44844</v>
      </c>
      <c r="B1417" s="5">
        <f>TITRES_STAT!C1420</f>
        <v>3.19</v>
      </c>
      <c r="C1417" s="5">
        <f>TITRES_STAT!D1420</f>
        <v>2.4765999999999999</v>
      </c>
      <c r="D1417" s="5">
        <f>TITRES_STAT!E1420</f>
        <v>479</v>
      </c>
      <c r="E1417" s="2">
        <f t="shared" si="88"/>
        <v>403703</v>
      </c>
      <c r="F1417" s="5" t="str">
        <f t="shared" si="91"/>
        <v>BULLISH</v>
      </c>
      <c r="G1417" s="5" t="str">
        <f t="shared" si="90"/>
        <v>STRONG</v>
      </c>
      <c r="H1417" s="5" t="str">
        <f t="shared" si="89"/>
        <v>CONFIRMED BULLISH</v>
      </c>
    </row>
    <row r="1418" spans="1:8" ht="13.5" x14ac:dyDescent="0.25">
      <c r="A1418" s="3">
        <f>TITRES_STAT!B1421</f>
        <v>44845</v>
      </c>
      <c r="B1418" s="5">
        <f>TITRES_STAT!C1421</f>
        <v>3.15</v>
      </c>
      <c r="C1418" s="5">
        <f>TITRES_STAT!D1421</f>
        <v>2.4456000000000002</v>
      </c>
      <c r="D1418" s="5">
        <f>TITRES_STAT!E1421</f>
        <v>716</v>
      </c>
      <c r="E1418" s="2">
        <f t="shared" si="88"/>
        <v>402987</v>
      </c>
      <c r="F1418" s="5" t="str">
        <f t="shared" si="91"/>
        <v>BULLISH</v>
      </c>
      <c r="G1418" s="5" t="str">
        <f t="shared" si="90"/>
        <v>STRONG</v>
      </c>
      <c r="H1418" s="5" t="str">
        <f t="shared" si="89"/>
        <v>CONFIRMED BULLISH</v>
      </c>
    </row>
    <row r="1419" spans="1:8" ht="13.5" x14ac:dyDescent="0.25">
      <c r="A1419" s="3">
        <f>TITRES_STAT!B1422</f>
        <v>44846</v>
      </c>
      <c r="B1419" s="5">
        <f>TITRES_STAT!C1422</f>
        <v>3.1</v>
      </c>
      <c r="C1419" s="5">
        <f>TITRES_STAT!D1422</f>
        <v>2.4066999999999998</v>
      </c>
      <c r="D1419" s="5">
        <f>TITRES_STAT!E1422</f>
        <v>3922</v>
      </c>
      <c r="E1419" s="2">
        <f t="shared" si="88"/>
        <v>399065</v>
      </c>
      <c r="F1419" s="5" t="str">
        <f t="shared" si="91"/>
        <v>BULLISH</v>
      </c>
      <c r="G1419" s="5" t="str">
        <f t="shared" si="90"/>
        <v>STRONG</v>
      </c>
      <c r="H1419" s="5" t="str">
        <f t="shared" si="89"/>
        <v>CONFIRMED BULLISH</v>
      </c>
    </row>
    <row r="1420" spans="1:8" ht="13.5" x14ac:dyDescent="0.25">
      <c r="A1420" s="3">
        <f>TITRES_STAT!B1423</f>
        <v>44847</v>
      </c>
      <c r="B1420" s="5">
        <f>TITRES_STAT!C1423</f>
        <v>3.1</v>
      </c>
      <c r="C1420" s="5">
        <f>TITRES_STAT!D1423</f>
        <v>2.4066999999999998</v>
      </c>
      <c r="D1420" s="5">
        <f>TITRES_STAT!E1423</f>
        <v>467</v>
      </c>
      <c r="E1420" s="2">
        <f t="shared" si="88"/>
        <v>399065</v>
      </c>
      <c r="F1420" s="5" t="str">
        <f t="shared" si="91"/>
        <v>BEARISH</v>
      </c>
      <c r="G1420" s="5" t="str">
        <f t="shared" si="90"/>
        <v>WEAK</v>
      </c>
      <c r="H1420" s="5" t="str">
        <f t="shared" si="89"/>
        <v>CONFIRMED BEARISH</v>
      </c>
    </row>
    <row r="1421" spans="1:8" ht="13.5" x14ac:dyDescent="0.25">
      <c r="A1421" s="3">
        <f>TITRES_STAT!B1424</f>
        <v>44848</v>
      </c>
      <c r="B1421" s="5">
        <f>TITRES_STAT!C1424</f>
        <v>3.14</v>
      </c>
      <c r="C1421" s="5">
        <f>TITRES_STAT!D1424</f>
        <v>2.4378000000000002</v>
      </c>
      <c r="D1421" s="5">
        <f>TITRES_STAT!E1424</f>
        <v>2517</v>
      </c>
      <c r="E1421" s="2">
        <f t="shared" si="88"/>
        <v>401582</v>
      </c>
      <c r="F1421" s="5" t="str">
        <f t="shared" si="91"/>
        <v>BEARISH</v>
      </c>
      <c r="G1421" s="5" t="str">
        <f t="shared" si="90"/>
        <v>NEUTRAL</v>
      </c>
      <c r="H1421" s="5" t="str">
        <f t="shared" si="89"/>
        <v>CONFIRMED BEARISH</v>
      </c>
    </row>
    <row r="1422" spans="1:8" ht="13.5" x14ac:dyDescent="0.25">
      <c r="A1422" s="3">
        <f>TITRES_STAT!B1425</f>
        <v>44851</v>
      </c>
      <c r="B1422" s="5">
        <f>TITRES_STAT!C1425</f>
        <v>3.14</v>
      </c>
      <c r="C1422" s="5">
        <f>TITRES_STAT!D1425</f>
        <v>2.4378000000000002</v>
      </c>
      <c r="D1422" s="5">
        <f>TITRES_STAT!E1425</f>
        <v>1699</v>
      </c>
      <c r="E1422" s="2">
        <f t="shared" si="88"/>
        <v>401582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CONFIRMED BEARISH</v>
      </c>
    </row>
    <row r="1423" spans="1:8" ht="13.5" x14ac:dyDescent="0.25">
      <c r="A1423" s="3">
        <f>TITRES_STAT!B1426</f>
        <v>44852</v>
      </c>
      <c r="B1423" s="5">
        <f>TITRES_STAT!C1426</f>
        <v>3.17</v>
      </c>
      <c r="C1423" s="5">
        <f>TITRES_STAT!D1426</f>
        <v>2.4611000000000001</v>
      </c>
      <c r="D1423" s="5">
        <f>TITRES_STAT!E1426</f>
        <v>21311</v>
      </c>
      <c r="E1423" s="2">
        <f t="shared" si="88"/>
        <v>422893</v>
      </c>
      <c r="F1423" s="5" t="str">
        <f t="shared" si="91"/>
        <v>BULLISH</v>
      </c>
      <c r="G1423" s="5" t="str">
        <f t="shared" si="90"/>
        <v>STRONG</v>
      </c>
      <c r="H1423" s="5" t="str">
        <f t="shared" si="89"/>
        <v>CONFIRMED BULLISH</v>
      </c>
    </row>
    <row r="1424" spans="1:8" ht="13.5" x14ac:dyDescent="0.25">
      <c r="A1424" s="3">
        <f>TITRES_STAT!B1427</f>
        <v>44853</v>
      </c>
      <c r="B1424" s="5">
        <f>TITRES_STAT!C1427</f>
        <v>3.15</v>
      </c>
      <c r="C1424" s="5">
        <f>TITRES_STAT!D1427</f>
        <v>2.4456000000000002</v>
      </c>
      <c r="D1424" s="5">
        <f>TITRES_STAT!E1427</f>
        <v>4726</v>
      </c>
      <c r="E1424" s="2">
        <f t="shared" si="88"/>
        <v>418167</v>
      </c>
      <c r="F1424" s="5" t="str">
        <f t="shared" si="91"/>
        <v>BULLISH</v>
      </c>
      <c r="G1424" s="5" t="str">
        <f t="shared" si="90"/>
        <v>STRONG</v>
      </c>
      <c r="H1424" s="5" t="str">
        <f t="shared" si="89"/>
        <v>CONFIRMED BULLISH</v>
      </c>
    </row>
    <row r="1425" spans="1:8" ht="13.5" x14ac:dyDescent="0.25">
      <c r="A1425" s="3">
        <f>TITRES_STAT!B1428</f>
        <v>44854</v>
      </c>
      <c r="B1425" s="5">
        <f>TITRES_STAT!C1428</f>
        <v>3.2</v>
      </c>
      <c r="C1425" s="5">
        <f>TITRES_STAT!D1428</f>
        <v>2.4843999999999999</v>
      </c>
      <c r="D1425" s="5">
        <f>TITRES_STAT!E1428</f>
        <v>161</v>
      </c>
      <c r="E1425" s="2">
        <f t="shared" si="88"/>
        <v>418328</v>
      </c>
      <c r="F1425" s="5" t="str">
        <f t="shared" si="91"/>
        <v>BULLISH</v>
      </c>
      <c r="G1425" s="5" t="str">
        <f t="shared" si="90"/>
        <v>STRONG</v>
      </c>
      <c r="H1425" s="5" t="str">
        <f t="shared" si="89"/>
        <v>CONFIRMED BULLISH</v>
      </c>
    </row>
    <row r="1426" spans="1:8" ht="13.5" x14ac:dyDescent="0.25">
      <c r="A1426" s="3">
        <f>TITRES_STAT!B1429</f>
        <v>44855</v>
      </c>
      <c r="B1426" s="5">
        <f>TITRES_STAT!C1429</f>
        <v>3.14</v>
      </c>
      <c r="C1426" s="5">
        <f>TITRES_STAT!D1429</f>
        <v>2.4378000000000002</v>
      </c>
      <c r="D1426" s="5">
        <f>TITRES_STAT!E1429</f>
        <v>635</v>
      </c>
      <c r="E1426" s="2">
        <f t="shared" si="88"/>
        <v>417693</v>
      </c>
      <c r="F1426" s="5" t="str">
        <f t="shared" si="91"/>
        <v>BULLISH</v>
      </c>
      <c r="G1426" s="5" t="str">
        <f t="shared" si="90"/>
        <v>STRONG</v>
      </c>
      <c r="H1426" s="5" t="str">
        <f t="shared" si="89"/>
        <v>NEUTRAL</v>
      </c>
    </row>
    <row r="1427" spans="1:8" ht="13.5" x14ac:dyDescent="0.25">
      <c r="A1427" s="3">
        <f>TITRES_STAT!B1430</f>
        <v>44858</v>
      </c>
      <c r="B1427" s="5">
        <f>TITRES_STAT!C1430</f>
        <v>3.1</v>
      </c>
      <c r="C1427" s="5">
        <f>TITRES_STAT!D1430</f>
        <v>2.4066999999999998</v>
      </c>
      <c r="D1427" s="5">
        <f>TITRES_STAT!E1430</f>
        <v>728</v>
      </c>
      <c r="E1427" s="2">
        <f t="shared" si="88"/>
        <v>416965</v>
      </c>
      <c r="F1427" s="5" t="str">
        <f t="shared" si="91"/>
        <v>BULLISH</v>
      </c>
      <c r="G1427" s="5" t="str">
        <f t="shared" si="90"/>
        <v>STRONG</v>
      </c>
      <c r="H1427" s="5" t="str">
        <f t="shared" si="89"/>
        <v>BULLISH DIVERGENCE</v>
      </c>
    </row>
    <row r="1428" spans="1:8" ht="13.5" x14ac:dyDescent="0.25">
      <c r="A1428" s="3">
        <f>TITRES_STAT!B1431</f>
        <v>44859</v>
      </c>
      <c r="B1428" s="5">
        <f>TITRES_STAT!C1431</f>
        <v>3.1</v>
      </c>
      <c r="C1428" s="5">
        <f>TITRES_STAT!D1431</f>
        <v>2.4066999999999998</v>
      </c>
      <c r="D1428" s="5">
        <f>TITRES_STAT!E1431</f>
        <v>741</v>
      </c>
      <c r="E1428" s="2">
        <f t="shared" si="88"/>
        <v>416965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CONFIRMED BEARISH</v>
      </c>
    </row>
    <row r="1429" spans="1:8" ht="13.5" x14ac:dyDescent="0.25">
      <c r="A1429" s="3">
        <f>TITRES_STAT!B1432</f>
        <v>44860</v>
      </c>
      <c r="B1429" s="5">
        <f>TITRES_STAT!C1432</f>
        <v>3.1</v>
      </c>
      <c r="C1429" s="5">
        <f>TITRES_STAT!D1432</f>
        <v>2.4066999999999998</v>
      </c>
      <c r="D1429" s="5">
        <f>TITRES_STAT!E1432</f>
        <v>234</v>
      </c>
      <c r="E1429" s="2">
        <f t="shared" si="88"/>
        <v>416965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CONFIRMED BEARISH</v>
      </c>
    </row>
    <row r="1430" spans="1:8" ht="13.5" x14ac:dyDescent="0.25">
      <c r="A1430" s="3">
        <f>TITRES_STAT!B1433</f>
        <v>44861</v>
      </c>
      <c r="B1430" s="5">
        <f>TITRES_STAT!C1433</f>
        <v>3.12</v>
      </c>
      <c r="C1430" s="5">
        <f>TITRES_STAT!D1433</f>
        <v>2.4222999999999999</v>
      </c>
      <c r="D1430" s="5">
        <f>TITRES_STAT!E1433</f>
        <v>46</v>
      </c>
      <c r="E1430" s="2">
        <f t="shared" si="88"/>
        <v>417011</v>
      </c>
      <c r="F1430" s="5" t="str">
        <f t="shared" si="91"/>
        <v>BEARISH</v>
      </c>
      <c r="G1430" s="5" t="str">
        <f t="shared" si="90"/>
        <v>NEUTRAL</v>
      </c>
      <c r="H1430" s="5" t="str">
        <f t="shared" si="89"/>
        <v>CONFIRMED BEARISH</v>
      </c>
    </row>
    <row r="1431" spans="1:8" ht="13.5" x14ac:dyDescent="0.25">
      <c r="A1431" s="3">
        <f>TITRES_STAT!B1434</f>
        <v>44862</v>
      </c>
      <c r="B1431" s="5">
        <f>TITRES_STAT!C1434</f>
        <v>3.2</v>
      </c>
      <c r="C1431" s="5">
        <f>TITRES_STAT!D1434</f>
        <v>2.4843999999999999</v>
      </c>
      <c r="D1431" s="5">
        <f>TITRES_STAT!E1434</f>
        <v>316</v>
      </c>
      <c r="E1431" s="2">
        <f t="shared" si="88"/>
        <v>417327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BEARISH DIVERGENCE</v>
      </c>
    </row>
    <row r="1432" spans="1:8" ht="13.5" x14ac:dyDescent="0.25">
      <c r="A1432" s="3">
        <f>TITRES_STAT!B1435</f>
        <v>44865</v>
      </c>
      <c r="B1432" s="5">
        <f>TITRES_STAT!C1435</f>
        <v>3.23</v>
      </c>
      <c r="C1432" s="5">
        <f>TITRES_STAT!D1435</f>
        <v>2.5076999999999998</v>
      </c>
      <c r="D1432" s="5">
        <f>TITRES_STAT!E1435</f>
        <v>210</v>
      </c>
      <c r="E1432" s="2">
        <f t="shared" si="88"/>
        <v>417537</v>
      </c>
      <c r="F1432" s="5" t="str">
        <f t="shared" si="91"/>
        <v>BULLISH</v>
      </c>
      <c r="G1432" s="5" t="str">
        <f t="shared" si="90"/>
        <v>NEUTRAL</v>
      </c>
      <c r="H1432" s="5" t="str">
        <f t="shared" si="89"/>
        <v>CONFIRMED BULLISH</v>
      </c>
    </row>
    <row r="1433" spans="1:8" ht="13.5" x14ac:dyDescent="0.25">
      <c r="A1433" s="3">
        <f>TITRES_STAT!B1436</f>
        <v>44866</v>
      </c>
      <c r="B1433" s="5">
        <f>TITRES_STAT!C1436</f>
        <v>3.22</v>
      </c>
      <c r="C1433" s="5">
        <f>TITRES_STAT!D1436</f>
        <v>2.4998999999999998</v>
      </c>
      <c r="D1433" s="5">
        <f>TITRES_STAT!E1436</f>
        <v>1132</v>
      </c>
      <c r="E1433" s="2">
        <f t="shared" si="88"/>
        <v>416405</v>
      </c>
      <c r="F1433" s="5" t="str">
        <f t="shared" si="91"/>
        <v>BEARISH</v>
      </c>
      <c r="G1433" s="5" t="str">
        <f t="shared" si="90"/>
        <v>NEUTRAL</v>
      </c>
      <c r="H1433" s="5" t="str">
        <f t="shared" si="89"/>
        <v>BEARISH DIVERGENCE</v>
      </c>
    </row>
    <row r="1434" spans="1:8" ht="13.5" x14ac:dyDescent="0.25">
      <c r="A1434" s="3">
        <f>TITRES_STAT!B1437</f>
        <v>44867</v>
      </c>
      <c r="B1434" s="5">
        <f>TITRES_STAT!C1437</f>
        <v>3.2</v>
      </c>
      <c r="C1434" s="5">
        <f>TITRES_STAT!D1437</f>
        <v>2.4843999999999999</v>
      </c>
      <c r="D1434" s="5">
        <f>TITRES_STAT!E1437</f>
        <v>110</v>
      </c>
      <c r="E1434" s="2">
        <f t="shared" si="88"/>
        <v>416295</v>
      </c>
      <c r="F1434" s="5" t="str">
        <f t="shared" si="91"/>
        <v>BEARISH</v>
      </c>
      <c r="G1434" s="5" t="str">
        <f t="shared" si="90"/>
        <v>NEUTRAL</v>
      </c>
      <c r="H1434" s="5" t="str">
        <f t="shared" si="89"/>
        <v>BEARISH DIVERGENCE</v>
      </c>
    </row>
    <row r="1435" spans="1:8" ht="13.5" x14ac:dyDescent="0.25">
      <c r="A1435" s="3">
        <f>TITRES_STAT!B1438</f>
        <v>44868</v>
      </c>
      <c r="B1435" s="5">
        <f>TITRES_STAT!C1438</f>
        <v>3.2</v>
      </c>
      <c r="C1435" s="5">
        <f>TITRES_STAT!D1438</f>
        <v>2.4843999999999999</v>
      </c>
      <c r="D1435" s="5">
        <f>TITRES_STAT!E1438</f>
        <v>0</v>
      </c>
      <c r="E1435" s="2">
        <f t="shared" si="88"/>
        <v>416295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BEARISH DIVERGENCE</v>
      </c>
    </row>
    <row r="1436" spans="1:8" ht="13.5" x14ac:dyDescent="0.25">
      <c r="A1436" s="3">
        <f>TITRES_STAT!B1439</f>
        <v>44869</v>
      </c>
      <c r="B1436" s="5">
        <f>TITRES_STAT!C1439</f>
        <v>3.2</v>
      </c>
      <c r="C1436" s="5">
        <f>TITRES_STAT!D1439</f>
        <v>2.4843999999999999</v>
      </c>
      <c r="D1436" s="5">
        <f>TITRES_STAT!E1439</f>
        <v>0</v>
      </c>
      <c r="E1436" s="2">
        <f t="shared" si="88"/>
        <v>416295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NEUTRAL</v>
      </c>
    </row>
    <row r="1437" spans="1:8" ht="13.5" x14ac:dyDescent="0.25">
      <c r="A1437" s="3">
        <f>TITRES_STAT!B1440</f>
        <v>44872</v>
      </c>
      <c r="B1437" s="5">
        <f>TITRES_STAT!C1440</f>
        <v>3.15</v>
      </c>
      <c r="C1437" s="5">
        <f>TITRES_STAT!D1440</f>
        <v>2.4456000000000002</v>
      </c>
      <c r="D1437" s="5">
        <f>TITRES_STAT!E1440</f>
        <v>864</v>
      </c>
      <c r="E1437" s="2">
        <f t="shared" si="88"/>
        <v>415431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CONFIRMED BEARISH</v>
      </c>
    </row>
    <row r="1438" spans="1:8" ht="13.5" x14ac:dyDescent="0.25">
      <c r="A1438" s="3">
        <f>TITRES_STAT!B1441</f>
        <v>44873</v>
      </c>
      <c r="B1438" s="5">
        <f>TITRES_STAT!C1441</f>
        <v>3.18</v>
      </c>
      <c r="C1438" s="5">
        <f>TITRES_STAT!D1441</f>
        <v>2.4689000000000001</v>
      </c>
      <c r="D1438" s="5">
        <f>TITRES_STAT!E1441</f>
        <v>10</v>
      </c>
      <c r="E1438" s="2">
        <f t="shared" si="88"/>
        <v>415441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CONFIRMED BEARISH</v>
      </c>
    </row>
    <row r="1439" spans="1:8" ht="13.5" x14ac:dyDescent="0.25">
      <c r="A1439" s="3">
        <f>TITRES_STAT!B1442</f>
        <v>44874</v>
      </c>
      <c r="B1439" s="5">
        <f>TITRES_STAT!C1442</f>
        <v>3.18</v>
      </c>
      <c r="C1439" s="5">
        <f>TITRES_STAT!D1442</f>
        <v>2.4689000000000001</v>
      </c>
      <c r="D1439" s="5">
        <f>TITRES_STAT!E1442</f>
        <v>0</v>
      </c>
      <c r="E1439" s="2">
        <f t="shared" si="88"/>
        <v>415441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CONFIRMED BEARISH</v>
      </c>
    </row>
    <row r="1440" spans="1:8" ht="13.5" x14ac:dyDescent="0.25">
      <c r="A1440" s="3">
        <f>TITRES_STAT!B1443</f>
        <v>44875</v>
      </c>
      <c r="B1440" s="5">
        <f>TITRES_STAT!C1443</f>
        <v>3.1</v>
      </c>
      <c r="C1440" s="5">
        <f>TITRES_STAT!D1443</f>
        <v>2.4066999999999998</v>
      </c>
      <c r="D1440" s="5">
        <f>TITRES_STAT!E1443</f>
        <v>82096</v>
      </c>
      <c r="E1440" s="2">
        <f t="shared" si="88"/>
        <v>333345</v>
      </c>
      <c r="F1440" s="5" t="str">
        <f t="shared" si="91"/>
        <v>BEARISH</v>
      </c>
      <c r="G1440" s="5" t="str">
        <f t="shared" si="90"/>
        <v>WEAK</v>
      </c>
      <c r="H1440" s="5" t="str">
        <f t="shared" si="89"/>
        <v>CONFIRMED BEARISH</v>
      </c>
    </row>
    <row r="1441" spans="1:8" ht="13.5" x14ac:dyDescent="0.25">
      <c r="A1441" s="3">
        <f>TITRES_STAT!B1444</f>
        <v>44876</v>
      </c>
      <c r="B1441" s="5">
        <f>TITRES_STAT!C1444</f>
        <v>3.16</v>
      </c>
      <c r="C1441" s="5">
        <f>TITRES_STAT!D1444</f>
        <v>2.4533</v>
      </c>
      <c r="D1441" s="5">
        <f>TITRES_STAT!E1444</f>
        <v>68</v>
      </c>
      <c r="E1441" s="2">
        <f t="shared" si="88"/>
        <v>333413</v>
      </c>
      <c r="F1441" s="5" t="str">
        <f t="shared" si="91"/>
        <v>BEARISH</v>
      </c>
      <c r="G1441" s="5" t="str">
        <f t="shared" si="90"/>
        <v>WEAK</v>
      </c>
      <c r="H1441" s="5" t="str">
        <f t="shared" si="89"/>
        <v>CONFIRMED BEARISH</v>
      </c>
    </row>
    <row r="1442" spans="1:8" ht="13.5" x14ac:dyDescent="0.25">
      <c r="A1442" s="3">
        <f>TITRES_STAT!B1445</f>
        <v>44879</v>
      </c>
      <c r="B1442" s="5">
        <f>TITRES_STAT!C1445</f>
        <v>3.16</v>
      </c>
      <c r="C1442" s="5">
        <f>TITRES_STAT!D1445</f>
        <v>2.4533</v>
      </c>
      <c r="D1442" s="5">
        <f>TITRES_STAT!E1445</f>
        <v>1721</v>
      </c>
      <c r="E1442" s="2">
        <f t="shared" si="88"/>
        <v>333413</v>
      </c>
      <c r="F1442" s="5" t="str">
        <f t="shared" si="91"/>
        <v>BEARISH</v>
      </c>
      <c r="G1442" s="5" t="str">
        <f t="shared" si="90"/>
        <v>WEAK</v>
      </c>
      <c r="H1442" s="5" t="str">
        <f t="shared" si="89"/>
        <v>BEARISH DIVERGENCE</v>
      </c>
    </row>
    <row r="1443" spans="1:8" ht="13.5" x14ac:dyDescent="0.25">
      <c r="A1443" s="3">
        <f>TITRES_STAT!B1446</f>
        <v>44880</v>
      </c>
      <c r="B1443" s="5">
        <f>TITRES_STAT!C1446</f>
        <v>3.13</v>
      </c>
      <c r="C1443" s="5">
        <f>TITRES_STAT!D1446</f>
        <v>2.4300000000000002</v>
      </c>
      <c r="D1443" s="5">
        <f>TITRES_STAT!E1446</f>
        <v>155</v>
      </c>
      <c r="E1443" s="2">
        <f t="shared" si="88"/>
        <v>333258</v>
      </c>
      <c r="F1443" s="5" t="str">
        <f t="shared" si="91"/>
        <v>BEARISH</v>
      </c>
      <c r="G1443" s="5" t="str">
        <f t="shared" si="90"/>
        <v>WEAK</v>
      </c>
      <c r="H1443" s="5" t="str">
        <f t="shared" si="89"/>
        <v>CONFIRMED BEARISH</v>
      </c>
    </row>
    <row r="1444" spans="1:8" ht="13.5" x14ac:dyDescent="0.25">
      <c r="A1444" s="3">
        <f>TITRES_STAT!B1447</f>
        <v>44881</v>
      </c>
      <c r="B1444" s="5">
        <f>TITRES_STAT!C1447</f>
        <v>3.18</v>
      </c>
      <c r="C1444" s="5">
        <f>TITRES_STAT!D1447</f>
        <v>2.4689000000000001</v>
      </c>
      <c r="D1444" s="5">
        <f>TITRES_STAT!E1447</f>
        <v>23</v>
      </c>
      <c r="E1444" s="2">
        <f t="shared" si="88"/>
        <v>333281</v>
      </c>
      <c r="F1444" s="5" t="str">
        <f t="shared" si="91"/>
        <v>BEARISH</v>
      </c>
      <c r="G1444" s="5" t="str">
        <f t="shared" si="90"/>
        <v>WEAK</v>
      </c>
      <c r="H1444" s="5" t="str">
        <f t="shared" si="89"/>
        <v>NEUTRAL</v>
      </c>
    </row>
    <row r="1445" spans="1:8" ht="13.5" x14ac:dyDescent="0.25">
      <c r="A1445" s="3">
        <f>TITRES_STAT!B1448</f>
        <v>44882</v>
      </c>
      <c r="B1445" s="5">
        <f>TITRES_STAT!C1448</f>
        <v>3.1</v>
      </c>
      <c r="C1445" s="5">
        <f>TITRES_STAT!D1448</f>
        <v>2.4066999999999998</v>
      </c>
      <c r="D1445" s="5">
        <f>TITRES_STAT!E1448</f>
        <v>1724</v>
      </c>
      <c r="E1445" s="2">
        <f t="shared" si="88"/>
        <v>331557</v>
      </c>
      <c r="F1445" s="5" t="str">
        <f t="shared" si="91"/>
        <v>BEARISH</v>
      </c>
      <c r="G1445" s="5" t="str">
        <f t="shared" si="90"/>
        <v>NEUTRAL</v>
      </c>
      <c r="H1445" s="5" t="str">
        <f t="shared" si="89"/>
        <v>NEUTRAL</v>
      </c>
    </row>
    <row r="1446" spans="1:8" ht="13.5" x14ac:dyDescent="0.25">
      <c r="A1446" s="3">
        <f>TITRES_STAT!B1449</f>
        <v>44883</v>
      </c>
      <c r="B1446" s="5">
        <f>TITRES_STAT!C1449</f>
        <v>3.07</v>
      </c>
      <c r="C1446" s="5">
        <f>TITRES_STAT!D1449</f>
        <v>2.3835000000000002</v>
      </c>
      <c r="D1446" s="5">
        <f>TITRES_STAT!E1449</f>
        <v>3848</v>
      </c>
      <c r="E1446" s="2">
        <f t="shared" si="88"/>
        <v>327709</v>
      </c>
      <c r="F1446" s="5" t="str">
        <f t="shared" si="91"/>
        <v>BEARISH</v>
      </c>
      <c r="G1446" s="5" t="str">
        <f t="shared" si="90"/>
        <v>NEUTRAL</v>
      </c>
      <c r="H1446" s="5" t="str">
        <f t="shared" si="89"/>
        <v>CONFIRMED BEARISH</v>
      </c>
    </row>
    <row r="1447" spans="1:8" ht="13.5" x14ac:dyDescent="0.25">
      <c r="A1447" s="3">
        <f>TITRES_STAT!B1450</f>
        <v>44886</v>
      </c>
      <c r="B1447" s="5">
        <f>TITRES_STAT!C1450</f>
        <v>3.09</v>
      </c>
      <c r="C1447" s="5">
        <f>TITRES_STAT!D1450</f>
        <v>2.399</v>
      </c>
      <c r="D1447" s="5">
        <f>TITRES_STAT!E1450</f>
        <v>4300</v>
      </c>
      <c r="E1447" s="2">
        <f t="shared" si="88"/>
        <v>332009</v>
      </c>
      <c r="F1447" s="5" t="str">
        <f t="shared" si="91"/>
        <v>BEARISH</v>
      </c>
      <c r="G1447" s="5" t="str">
        <f t="shared" si="90"/>
        <v>NEUTRAL</v>
      </c>
      <c r="H1447" s="5" t="str">
        <f t="shared" si="89"/>
        <v>CONFIRMED BEARISH</v>
      </c>
    </row>
    <row r="1448" spans="1:8" ht="13.5" x14ac:dyDescent="0.25">
      <c r="A1448" s="3">
        <f>TITRES_STAT!B1451</f>
        <v>44887</v>
      </c>
      <c r="B1448" s="5">
        <f>TITRES_STAT!C1451</f>
        <v>3.09</v>
      </c>
      <c r="C1448" s="5">
        <f>TITRES_STAT!D1451</f>
        <v>2.399</v>
      </c>
      <c r="D1448" s="5">
        <f>TITRES_STAT!E1451</f>
        <v>8568</v>
      </c>
      <c r="E1448" s="2">
        <f t="shared" si="88"/>
        <v>332009</v>
      </c>
      <c r="F1448" s="5" t="str">
        <f t="shared" si="91"/>
        <v>BEARISH</v>
      </c>
      <c r="G1448" s="5" t="str">
        <f t="shared" si="90"/>
        <v>NEUTRAL</v>
      </c>
      <c r="H1448" s="5" t="str">
        <f t="shared" si="89"/>
        <v>CONFIRMED BEARISH</v>
      </c>
    </row>
    <row r="1449" spans="1:8" ht="13.5" x14ac:dyDescent="0.25">
      <c r="A1449" s="3">
        <f>TITRES_STAT!B1452</f>
        <v>44888</v>
      </c>
      <c r="B1449" s="5">
        <f>TITRES_STAT!C1452</f>
        <v>3.09</v>
      </c>
      <c r="C1449" s="5">
        <f>TITRES_STAT!D1452</f>
        <v>2.399</v>
      </c>
      <c r="D1449" s="5">
        <f>TITRES_STAT!E1452</f>
        <v>2</v>
      </c>
      <c r="E1449" s="2">
        <f t="shared" si="88"/>
        <v>332009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CONFIRMED BEARISH</v>
      </c>
    </row>
    <row r="1450" spans="1:8" ht="13.5" x14ac:dyDescent="0.25">
      <c r="A1450" s="3">
        <f>TITRES_STAT!B1453</f>
        <v>44889</v>
      </c>
      <c r="B1450" s="5">
        <f>TITRES_STAT!C1453</f>
        <v>3.08</v>
      </c>
      <c r="C1450" s="5">
        <f>TITRES_STAT!D1453</f>
        <v>2.3912</v>
      </c>
      <c r="D1450" s="5">
        <f>TITRES_STAT!E1453</f>
        <v>654</v>
      </c>
      <c r="E1450" s="2">
        <f t="shared" si="88"/>
        <v>331355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CONFIRMED BEARISH</v>
      </c>
    </row>
    <row r="1451" spans="1:8" ht="13.5" x14ac:dyDescent="0.25">
      <c r="A1451" s="3">
        <f>TITRES_STAT!B1454</f>
        <v>44890</v>
      </c>
      <c r="B1451" s="5">
        <f>TITRES_STAT!C1454</f>
        <v>3.1</v>
      </c>
      <c r="C1451" s="5">
        <f>TITRES_STAT!D1454</f>
        <v>2.4066999999999998</v>
      </c>
      <c r="D1451" s="5">
        <f>TITRES_STAT!E1454</f>
        <v>3624</v>
      </c>
      <c r="E1451" s="2">
        <f t="shared" si="88"/>
        <v>334979</v>
      </c>
      <c r="F1451" s="5" t="str">
        <f t="shared" si="91"/>
        <v>BULLISH</v>
      </c>
      <c r="G1451" s="5" t="str">
        <f t="shared" si="90"/>
        <v>STRONG</v>
      </c>
      <c r="H1451" s="5" t="str">
        <f t="shared" si="89"/>
        <v>CONFIRMED BULLISH</v>
      </c>
    </row>
    <row r="1452" spans="1:8" ht="13.5" x14ac:dyDescent="0.25">
      <c r="A1452" s="3">
        <f>TITRES_STAT!B1455</f>
        <v>44893</v>
      </c>
      <c r="B1452" s="5">
        <f>TITRES_STAT!C1455</f>
        <v>3.11</v>
      </c>
      <c r="C1452" s="5">
        <f>TITRES_STAT!D1455</f>
        <v>2.4144999999999999</v>
      </c>
      <c r="D1452" s="5">
        <f>TITRES_STAT!E1455</f>
        <v>521</v>
      </c>
      <c r="E1452" s="2">
        <f t="shared" si="88"/>
        <v>335500</v>
      </c>
      <c r="F1452" s="5" t="str">
        <f t="shared" si="91"/>
        <v>BULLISH</v>
      </c>
      <c r="G1452" s="5" t="str">
        <f t="shared" si="90"/>
        <v>NEUTRAL</v>
      </c>
      <c r="H1452" s="5" t="str">
        <f t="shared" si="89"/>
        <v>CONFIRMED BULLISH</v>
      </c>
    </row>
    <row r="1453" spans="1:8" ht="13.5" x14ac:dyDescent="0.25">
      <c r="A1453" s="3">
        <f>TITRES_STAT!B1456</f>
        <v>44894</v>
      </c>
      <c r="B1453" s="5">
        <f>TITRES_STAT!C1456</f>
        <v>3.1</v>
      </c>
      <c r="C1453" s="5">
        <f>TITRES_STAT!D1456</f>
        <v>2.4066999999999998</v>
      </c>
      <c r="D1453" s="5">
        <f>TITRES_STAT!E1456</f>
        <v>7052</v>
      </c>
      <c r="E1453" s="2">
        <f t="shared" si="88"/>
        <v>328448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BEARISH DIVERGENCE</v>
      </c>
    </row>
    <row r="1454" spans="1:8" ht="13.5" x14ac:dyDescent="0.25">
      <c r="A1454" s="3">
        <f>TITRES_STAT!B1457</f>
        <v>44895</v>
      </c>
      <c r="B1454" s="5">
        <f>TITRES_STAT!C1457</f>
        <v>3.01</v>
      </c>
      <c r="C1454" s="5">
        <f>TITRES_STAT!D1457</f>
        <v>2.3369</v>
      </c>
      <c r="D1454" s="5">
        <f>TITRES_STAT!E1457</f>
        <v>7591</v>
      </c>
      <c r="E1454" s="2">
        <f t="shared" si="88"/>
        <v>320857</v>
      </c>
      <c r="F1454" s="5" t="str">
        <f t="shared" si="91"/>
        <v>BEARISH</v>
      </c>
      <c r="G1454" s="5" t="str">
        <f t="shared" si="90"/>
        <v>WEAK</v>
      </c>
      <c r="H1454" s="5" t="str">
        <f t="shared" si="89"/>
        <v>CONFIRMED BEARISH</v>
      </c>
    </row>
    <row r="1455" spans="1:8" ht="13.5" x14ac:dyDescent="0.25">
      <c r="A1455" s="3">
        <f>TITRES_STAT!B1458</f>
        <v>44896</v>
      </c>
      <c r="B1455" s="5">
        <f>TITRES_STAT!C1458</f>
        <v>3.06</v>
      </c>
      <c r="C1455" s="5">
        <f>TITRES_STAT!D1458</f>
        <v>2.3757000000000001</v>
      </c>
      <c r="D1455" s="5">
        <f>TITRES_STAT!E1458</f>
        <v>376</v>
      </c>
      <c r="E1455" s="2">
        <f t="shared" si="88"/>
        <v>321233</v>
      </c>
      <c r="F1455" s="5" t="str">
        <f t="shared" si="91"/>
        <v>BEARISH</v>
      </c>
      <c r="G1455" s="5" t="str">
        <f t="shared" si="90"/>
        <v>WEAK</v>
      </c>
      <c r="H1455" s="5" t="str">
        <f t="shared" si="89"/>
        <v>CONFIRMED BEARISH</v>
      </c>
    </row>
    <row r="1456" spans="1:8" ht="13.5" x14ac:dyDescent="0.25">
      <c r="A1456" s="3">
        <f>TITRES_STAT!B1459</f>
        <v>44897</v>
      </c>
      <c r="B1456" s="5">
        <f>TITRES_STAT!C1459</f>
        <v>3.1</v>
      </c>
      <c r="C1456" s="5">
        <f>TITRES_STAT!D1459</f>
        <v>2.4066999999999998</v>
      </c>
      <c r="D1456" s="5">
        <f>TITRES_STAT!E1459</f>
        <v>108</v>
      </c>
      <c r="E1456" s="2">
        <f t="shared" si="88"/>
        <v>321341</v>
      </c>
      <c r="F1456" s="5" t="str">
        <f t="shared" si="91"/>
        <v>BEARISH</v>
      </c>
      <c r="G1456" s="5" t="str">
        <f t="shared" si="90"/>
        <v>WEAK</v>
      </c>
      <c r="H1456" s="5" t="str">
        <f t="shared" si="89"/>
        <v>NEUTRAL</v>
      </c>
    </row>
    <row r="1457" spans="1:8" ht="13.5" x14ac:dyDescent="0.25">
      <c r="A1457" s="3">
        <f>TITRES_STAT!B1460</f>
        <v>44900</v>
      </c>
      <c r="B1457" s="5">
        <f>TITRES_STAT!C1460</f>
        <v>3.04</v>
      </c>
      <c r="C1457" s="5">
        <f>TITRES_STAT!D1460</f>
        <v>2.3601999999999999</v>
      </c>
      <c r="D1457" s="5">
        <f>TITRES_STAT!E1460</f>
        <v>400</v>
      </c>
      <c r="E1457" s="2">
        <f t="shared" si="88"/>
        <v>320941</v>
      </c>
      <c r="F1457" s="5" t="str">
        <f t="shared" si="91"/>
        <v>BEARISH</v>
      </c>
      <c r="G1457" s="5" t="str">
        <f t="shared" si="90"/>
        <v>WEAK</v>
      </c>
      <c r="H1457" s="5" t="str">
        <f t="shared" si="89"/>
        <v>CONFIRMED BEARISH</v>
      </c>
    </row>
    <row r="1458" spans="1:8" ht="13.5" x14ac:dyDescent="0.25">
      <c r="A1458" s="3">
        <f>TITRES_STAT!B1461</f>
        <v>44901</v>
      </c>
      <c r="B1458" s="5">
        <f>TITRES_STAT!C1461</f>
        <v>3.04</v>
      </c>
      <c r="C1458" s="5">
        <f>TITRES_STAT!D1461</f>
        <v>2.3601999999999999</v>
      </c>
      <c r="D1458" s="5">
        <f>TITRES_STAT!E1461</f>
        <v>5</v>
      </c>
      <c r="E1458" s="2">
        <f t="shared" si="88"/>
        <v>320941</v>
      </c>
      <c r="F1458" s="5" t="str">
        <f t="shared" si="91"/>
        <v>BEARISH</v>
      </c>
      <c r="G1458" s="5" t="str">
        <f t="shared" si="90"/>
        <v>WEAK</v>
      </c>
      <c r="H1458" s="5" t="str">
        <f t="shared" si="89"/>
        <v>CONFIRMED BEARISH</v>
      </c>
    </row>
    <row r="1459" spans="1:8" ht="13.5" x14ac:dyDescent="0.25">
      <c r="A1459" s="3">
        <f>TITRES_STAT!B1462</f>
        <v>44902</v>
      </c>
      <c r="B1459" s="5">
        <f>TITRES_STAT!C1462</f>
        <v>3</v>
      </c>
      <c r="C1459" s="5">
        <f>TITRES_STAT!D1462</f>
        <v>2.3290999999999999</v>
      </c>
      <c r="D1459" s="5">
        <f>TITRES_STAT!E1462</f>
        <v>1260</v>
      </c>
      <c r="E1459" s="2">
        <f t="shared" si="88"/>
        <v>319681</v>
      </c>
      <c r="F1459" s="5" t="str">
        <f t="shared" si="91"/>
        <v>BEARISH</v>
      </c>
      <c r="G1459" s="5" t="str">
        <f t="shared" si="90"/>
        <v>NEUTRAL</v>
      </c>
      <c r="H1459" s="5" t="str">
        <f t="shared" si="89"/>
        <v>CONFIRMED BEARISH</v>
      </c>
    </row>
    <row r="1460" spans="1:8" ht="13.5" x14ac:dyDescent="0.25">
      <c r="A1460" s="3">
        <f>TITRES_STAT!B1463</f>
        <v>44903</v>
      </c>
      <c r="B1460" s="5">
        <f>TITRES_STAT!C1463</f>
        <v>3</v>
      </c>
      <c r="C1460" s="5">
        <f>TITRES_STAT!D1463</f>
        <v>2.3290999999999999</v>
      </c>
      <c r="D1460" s="5">
        <f>TITRES_STAT!E1463</f>
        <v>1497</v>
      </c>
      <c r="E1460" s="2">
        <f t="shared" si="88"/>
        <v>319681</v>
      </c>
      <c r="F1460" s="5" t="str">
        <f t="shared" si="91"/>
        <v>BEARISH</v>
      </c>
      <c r="G1460" s="5" t="str">
        <f t="shared" si="90"/>
        <v>NEUTRAL</v>
      </c>
      <c r="H1460" s="5" t="str">
        <f t="shared" si="89"/>
        <v>CONFIRMED BEARISH</v>
      </c>
    </row>
    <row r="1461" spans="1:8" ht="13.5" x14ac:dyDescent="0.25">
      <c r="A1461" s="3">
        <f>TITRES_STAT!B1464</f>
        <v>44904</v>
      </c>
      <c r="B1461" s="5">
        <f>TITRES_STAT!C1464</f>
        <v>3.02</v>
      </c>
      <c r="C1461" s="5">
        <f>TITRES_STAT!D1464</f>
        <v>2.3445999999999998</v>
      </c>
      <c r="D1461" s="5">
        <f>TITRES_STAT!E1464</f>
        <v>12</v>
      </c>
      <c r="E1461" s="2">
        <f t="shared" si="88"/>
        <v>319693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CONFIRMED BEARISH</v>
      </c>
    </row>
    <row r="1462" spans="1:8" ht="13.5" x14ac:dyDescent="0.25">
      <c r="A1462" s="3">
        <f>TITRES_STAT!B1465</f>
        <v>44907</v>
      </c>
      <c r="B1462" s="5">
        <f>TITRES_STAT!C1465</f>
        <v>3.03</v>
      </c>
      <c r="C1462" s="5">
        <f>TITRES_STAT!D1465</f>
        <v>2.3523999999999998</v>
      </c>
      <c r="D1462" s="5">
        <f>TITRES_STAT!E1465</f>
        <v>1047</v>
      </c>
      <c r="E1462" s="2">
        <f t="shared" si="88"/>
        <v>320740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44908</v>
      </c>
      <c r="B1463" s="5">
        <f>TITRES_STAT!C1466</f>
        <v>3.02</v>
      </c>
      <c r="C1463" s="5">
        <f>TITRES_STAT!D1466</f>
        <v>2.3445999999999998</v>
      </c>
      <c r="D1463" s="5">
        <f>TITRES_STAT!E1466</f>
        <v>305</v>
      </c>
      <c r="E1463" s="2">
        <f t="shared" si="88"/>
        <v>320435</v>
      </c>
      <c r="F1463" s="5" t="str">
        <f t="shared" si="91"/>
        <v>BEARISH</v>
      </c>
      <c r="G1463" s="5" t="str">
        <f t="shared" si="90"/>
        <v>NEUTRAL</v>
      </c>
      <c r="H1463" s="5" t="str">
        <f t="shared" si="89"/>
        <v>CONFIRMED BEARISH</v>
      </c>
    </row>
    <row r="1464" spans="1:8" ht="13.5" x14ac:dyDescent="0.25">
      <c r="A1464" s="3">
        <f>TITRES_STAT!B1467</f>
        <v>44909</v>
      </c>
      <c r="B1464" s="5">
        <f>TITRES_STAT!C1467</f>
        <v>3.03</v>
      </c>
      <c r="C1464" s="5">
        <f>TITRES_STAT!D1467</f>
        <v>2.3523999999999998</v>
      </c>
      <c r="D1464" s="5">
        <f>TITRES_STAT!E1467</f>
        <v>91</v>
      </c>
      <c r="E1464" s="2">
        <f t="shared" si="88"/>
        <v>320526</v>
      </c>
      <c r="F1464" s="5" t="str">
        <f t="shared" si="91"/>
        <v>BULLISH</v>
      </c>
      <c r="G1464" s="5" t="str">
        <f t="shared" si="90"/>
        <v>NEUTRAL</v>
      </c>
      <c r="H1464" s="5" t="str">
        <f t="shared" si="89"/>
        <v>CONFIRMED BULLISH</v>
      </c>
    </row>
    <row r="1465" spans="1:8" ht="13.5" x14ac:dyDescent="0.25">
      <c r="A1465" s="3">
        <f>TITRES_STAT!B1468</f>
        <v>44910</v>
      </c>
      <c r="B1465" s="5">
        <f>TITRES_STAT!C1468</f>
        <v>3.04</v>
      </c>
      <c r="C1465" s="5">
        <f>TITRES_STAT!D1468</f>
        <v>2.3601999999999999</v>
      </c>
      <c r="D1465" s="5">
        <f>TITRES_STAT!E1468</f>
        <v>152</v>
      </c>
      <c r="E1465" s="2">
        <f t="shared" si="88"/>
        <v>320678</v>
      </c>
      <c r="F1465" s="5" t="str">
        <f t="shared" si="91"/>
        <v>BULLISH</v>
      </c>
      <c r="G1465" s="5" t="str">
        <f t="shared" si="90"/>
        <v>NEUTRAL</v>
      </c>
      <c r="H1465" s="5" t="str">
        <f t="shared" si="89"/>
        <v>CONFIRMED BULLISH</v>
      </c>
    </row>
    <row r="1466" spans="1:8" ht="13.5" x14ac:dyDescent="0.25">
      <c r="A1466" s="3">
        <f>TITRES_STAT!B1469</f>
        <v>44911</v>
      </c>
      <c r="B1466" s="5">
        <f>TITRES_STAT!C1469</f>
        <v>3.04</v>
      </c>
      <c r="C1466" s="5">
        <f>TITRES_STAT!D1469</f>
        <v>2.3601999999999999</v>
      </c>
      <c r="D1466" s="5">
        <f>TITRES_STAT!E1469</f>
        <v>17</v>
      </c>
      <c r="E1466" s="2">
        <f t="shared" si="88"/>
        <v>320678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CONFIRMED BULLISH</v>
      </c>
    </row>
    <row r="1467" spans="1:8" ht="13.5" x14ac:dyDescent="0.25">
      <c r="A1467" s="3">
        <f>TITRES_STAT!B1470</f>
        <v>44914</v>
      </c>
      <c r="B1467" s="5">
        <f>TITRES_STAT!C1470</f>
        <v>3.02</v>
      </c>
      <c r="C1467" s="5">
        <f>TITRES_STAT!D1470</f>
        <v>2.3445999999999998</v>
      </c>
      <c r="D1467" s="5">
        <f>TITRES_STAT!E1470</f>
        <v>424</v>
      </c>
      <c r="E1467" s="2">
        <f t="shared" si="88"/>
        <v>320254</v>
      </c>
      <c r="F1467" s="5" t="str">
        <f t="shared" si="91"/>
        <v>BEARISH</v>
      </c>
      <c r="G1467" s="5" t="str">
        <f t="shared" si="90"/>
        <v>NEUTRAL</v>
      </c>
      <c r="H1467" s="5" t="str">
        <f t="shared" si="89"/>
        <v>CONFIRMED BEARISH</v>
      </c>
    </row>
    <row r="1468" spans="1:8" ht="13.5" x14ac:dyDescent="0.25">
      <c r="A1468" s="3">
        <f>TITRES_STAT!B1471</f>
        <v>44915</v>
      </c>
      <c r="B1468" s="5">
        <f>TITRES_STAT!C1471</f>
        <v>2.99</v>
      </c>
      <c r="C1468" s="5">
        <f>TITRES_STAT!D1471</f>
        <v>2.3212999999999999</v>
      </c>
      <c r="D1468" s="5">
        <f>TITRES_STAT!E1471</f>
        <v>3842</v>
      </c>
      <c r="E1468" s="2">
        <f t="shared" si="88"/>
        <v>316412</v>
      </c>
      <c r="F1468" s="5" t="str">
        <f t="shared" si="91"/>
        <v>BEARISH</v>
      </c>
      <c r="G1468" s="5" t="str">
        <f t="shared" si="90"/>
        <v>NEUTRAL</v>
      </c>
      <c r="H1468" s="5" t="str">
        <f t="shared" si="89"/>
        <v>CONFIRMED BEARISH</v>
      </c>
    </row>
    <row r="1469" spans="1:8" ht="13.5" x14ac:dyDescent="0.25">
      <c r="A1469" s="3">
        <f>TITRES_STAT!B1472</f>
        <v>44916</v>
      </c>
      <c r="B1469" s="5">
        <f>TITRES_STAT!C1472</f>
        <v>2.95</v>
      </c>
      <c r="C1469" s="5">
        <f>TITRES_STAT!D1472</f>
        <v>2.2902999999999998</v>
      </c>
      <c r="D1469" s="5">
        <f>TITRES_STAT!E1472</f>
        <v>49</v>
      </c>
      <c r="E1469" s="2">
        <f t="shared" si="88"/>
        <v>316363</v>
      </c>
      <c r="F1469" s="5" t="str">
        <f t="shared" si="91"/>
        <v>BEARISH</v>
      </c>
      <c r="G1469" s="5" t="str">
        <f t="shared" si="90"/>
        <v>NEUTRAL</v>
      </c>
      <c r="H1469" s="5" t="str">
        <f t="shared" si="89"/>
        <v>CONFIRMED BEARISH</v>
      </c>
    </row>
    <row r="1470" spans="1:8" ht="13.5" x14ac:dyDescent="0.25">
      <c r="A1470" s="3">
        <f>TITRES_STAT!B1473</f>
        <v>44917</v>
      </c>
      <c r="B1470" s="5">
        <f>TITRES_STAT!C1473</f>
        <v>2.9</v>
      </c>
      <c r="C1470" s="5">
        <f>TITRES_STAT!D1473</f>
        <v>2.2515000000000001</v>
      </c>
      <c r="D1470" s="5">
        <f>TITRES_STAT!E1473</f>
        <v>1254</v>
      </c>
      <c r="E1470" s="2">
        <f t="shared" si="88"/>
        <v>315109</v>
      </c>
      <c r="F1470" s="5" t="str">
        <f t="shared" si="91"/>
        <v>BEARISH</v>
      </c>
      <c r="G1470" s="5" t="str">
        <f t="shared" si="90"/>
        <v>NEUTRAL</v>
      </c>
      <c r="H1470" s="5" t="str">
        <f t="shared" si="89"/>
        <v>CONFIRMED BEARISH</v>
      </c>
    </row>
    <row r="1471" spans="1:8" ht="13.5" x14ac:dyDescent="0.25">
      <c r="A1471" s="3">
        <f>TITRES_STAT!B1474</f>
        <v>44918</v>
      </c>
      <c r="B1471" s="5">
        <f>TITRES_STAT!C1474</f>
        <v>2.97</v>
      </c>
      <c r="C1471" s="5">
        <f>TITRES_STAT!D1474</f>
        <v>2.3058000000000001</v>
      </c>
      <c r="D1471" s="5">
        <f>TITRES_STAT!E1474</f>
        <v>4184</v>
      </c>
      <c r="E1471" s="2">
        <f t="shared" si="88"/>
        <v>319293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CONFIRMED BEARISH</v>
      </c>
    </row>
    <row r="1472" spans="1:8" ht="13.5" x14ac:dyDescent="0.25">
      <c r="A1472" s="3">
        <f>TITRES_STAT!B1475</f>
        <v>44921</v>
      </c>
      <c r="B1472" s="5">
        <f>TITRES_STAT!C1475</f>
        <v>2.99</v>
      </c>
      <c r="C1472" s="5">
        <f>TITRES_STAT!D1475</f>
        <v>2.3212999999999999</v>
      </c>
      <c r="D1472" s="5">
        <f>TITRES_STAT!E1475</f>
        <v>21</v>
      </c>
      <c r="E1472" s="2">
        <f t="shared" si="88"/>
        <v>319314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44922</v>
      </c>
      <c r="B1473" s="5">
        <f>TITRES_STAT!C1476</f>
        <v>2.94</v>
      </c>
      <c r="C1473" s="5">
        <f>TITRES_STAT!D1476</f>
        <v>2.2825000000000002</v>
      </c>
      <c r="D1473" s="5">
        <f>TITRES_STAT!E1476</f>
        <v>934</v>
      </c>
      <c r="E1473" s="2">
        <f t="shared" si="88"/>
        <v>318380</v>
      </c>
      <c r="F1473" s="5" t="str">
        <f t="shared" si="91"/>
        <v>BULLISH</v>
      </c>
      <c r="G1473" s="5" t="str">
        <f t="shared" si="90"/>
        <v>NEUTRAL</v>
      </c>
      <c r="H1473" s="5" t="str">
        <f t="shared" si="89"/>
        <v>BULLISH DIVERGENCE</v>
      </c>
    </row>
    <row r="1474" spans="1:8" ht="13.5" x14ac:dyDescent="0.25">
      <c r="A1474" s="3">
        <f>TITRES_STAT!B1477</f>
        <v>44923</v>
      </c>
      <c r="B1474" s="5">
        <f>TITRES_STAT!C1477</f>
        <v>2.95</v>
      </c>
      <c r="C1474" s="5">
        <f>TITRES_STAT!D1477</f>
        <v>2.2902999999999998</v>
      </c>
      <c r="D1474" s="5">
        <f>TITRES_STAT!E1477</f>
        <v>2009</v>
      </c>
      <c r="E1474" s="2">
        <f t="shared" si="88"/>
        <v>320389</v>
      </c>
      <c r="F1474" s="5" t="str">
        <f t="shared" si="91"/>
        <v>BULLISH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44924</v>
      </c>
      <c r="B1475" s="5">
        <f>TITRES_STAT!C1478</f>
        <v>2.9</v>
      </c>
      <c r="C1475" s="5">
        <f>TITRES_STAT!D1478</f>
        <v>2.2515000000000001</v>
      </c>
      <c r="D1475" s="5">
        <f>TITRES_STAT!E1478</f>
        <v>272</v>
      </c>
      <c r="E1475" s="2">
        <f t="shared" si="88"/>
        <v>320117</v>
      </c>
      <c r="F1475" s="5" t="str">
        <f t="shared" si="91"/>
        <v>BULLISH</v>
      </c>
      <c r="G1475" s="5" t="str">
        <f t="shared" si="90"/>
        <v>NEUTRAL</v>
      </c>
      <c r="H1475" s="5" t="str">
        <f t="shared" si="89"/>
        <v>NEUTRAL</v>
      </c>
    </row>
    <row r="1476" spans="1:8" ht="13.5" x14ac:dyDescent="0.25">
      <c r="A1476" s="3">
        <f>TITRES_STAT!B1479</f>
        <v>44925</v>
      </c>
      <c r="B1476" s="5">
        <f>TITRES_STAT!C1479</f>
        <v>2.8</v>
      </c>
      <c r="C1476" s="5">
        <f>TITRES_STAT!D1479</f>
        <v>2.1738</v>
      </c>
      <c r="D1476" s="5">
        <f>TITRES_STAT!E1479</f>
        <v>14251</v>
      </c>
      <c r="E1476" s="2">
        <f t="shared" ref="E1476:E1539" si="92">IF(B1476&gt;B1475, E1475+D1476, IF(B1476&lt;B1475, E1475-D1476, E1475))</f>
        <v>305866</v>
      </c>
      <c r="F1476" s="5" t="str">
        <f t="shared" si="91"/>
        <v>BEARISH</v>
      </c>
      <c r="G1476" s="5" t="str">
        <f t="shared" si="90"/>
        <v>WEAK</v>
      </c>
      <c r="H1476" s="5" t="str">
        <f t="shared" si="89"/>
        <v>CONFIRMED BEARISH</v>
      </c>
    </row>
    <row r="1477" spans="1:8" ht="13.5" x14ac:dyDescent="0.25">
      <c r="A1477" s="3">
        <f>TITRES_STAT!B1480</f>
        <v>44928</v>
      </c>
      <c r="B1477" s="5">
        <f>TITRES_STAT!C1480</f>
        <v>2.9</v>
      </c>
      <c r="C1477" s="5">
        <f>TITRES_STAT!D1480</f>
        <v>2.2515000000000001</v>
      </c>
      <c r="D1477" s="5">
        <f>TITRES_STAT!E1480</f>
        <v>187</v>
      </c>
      <c r="E1477" s="2">
        <f t="shared" si="92"/>
        <v>306053</v>
      </c>
      <c r="F1477" s="5" t="str">
        <f t="shared" si="91"/>
        <v>BEARISH</v>
      </c>
      <c r="G1477" s="5" t="str">
        <f t="shared" si="90"/>
        <v>WEAK</v>
      </c>
      <c r="H1477" s="5" t="str">
        <f t="shared" si="89"/>
        <v>CONFIRMED BEARISH</v>
      </c>
    </row>
    <row r="1478" spans="1:8" ht="13.5" x14ac:dyDescent="0.25">
      <c r="A1478" s="3">
        <f>TITRES_STAT!B1481</f>
        <v>44929</v>
      </c>
      <c r="B1478" s="5">
        <f>TITRES_STAT!C1481</f>
        <v>2.87</v>
      </c>
      <c r="C1478" s="5">
        <f>TITRES_STAT!D1481</f>
        <v>2.2282000000000002</v>
      </c>
      <c r="D1478" s="5">
        <f>TITRES_STAT!E1481</f>
        <v>10179</v>
      </c>
      <c r="E1478" s="2">
        <f t="shared" si="92"/>
        <v>295874</v>
      </c>
      <c r="F1478" s="5" t="str">
        <f t="shared" si="91"/>
        <v>BEARISH</v>
      </c>
      <c r="G1478" s="5" t="str">
        <f t="shared" si="90"/>
        <v>WEAK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44930</v>
      </c>
      <c r="B1479" s="5">
        <f>TITRES_STAT!C1482</f>
        <v>2.8</v>
      </c>
      <c r="C1479" s="5">
        <f>TITRES_STAT!D1482</f>
        <v>2.1738</v>
      </c>
      <c r="D1479" s="5">
        <f>TITRES_STAT!E1482</f>
        <v>51918</v>
      </c>
      <c r="E1479" s="2">
        <f t="shared" si="92"/>
        <v>243956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WEAK</v>
      </c>
      <c r="H1479" s="5" t="str">
        <f t="shared" si="93"/>
        <v>CONFIRMED BEARISH</v>
      </c>
    </row>
    <row r="1480" spans="1:8" ht="13.5" x14ac:dyDescent="0.25">
      <c r="A1480" s="3">
        <f>TITRES_STAT!B1483</f>
        <v>44931</v>
      </c>
      <c r="B1480" s="5">
        <f>TITRES_STAT!C1483</f>
        <v>2.7</v>
      </c>
      <c r="C1480" s="5">
        <f>TITRES_STAT!D1483</f>
        <v>2.0962000000000001</v>
      </c>
      <c r="D1480" s="5">
        <f>TITRES_STAT!E1483</f>
        <v>16060</v>
      </c>
      <c r="E1480" s="2">
        <f t="shared" si="92"/>
        <v>227896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WEAK</v>
      </c>
      <c r="H1480" s="5" t="str">
        <f t="shared" si="93"/>
        <v>CONFIRMED BEARISH</v>
      </c>
    </row>
    <row r="1481" spans="1:8" ht="13.5" x14ac:dyDescent="0.25">
      <c r="A1481" s="3">
        <f>TITRES_STAT!B1484</f>
        <v>44932</v>
      </c>
      <c r="B1481" s="5">
        <f>TITRES_STAT!C1484</f>
        <v>2.7</v>
      </c>
      <c r="C1481" s="5">
        <f>TITRES_STAT!D1484</f>
        <v>2.0962000000000001</v>
      </c>
      <c r="D1481" s="5">
        <f>TITRES_STAT!E1484</f>
        <v>3686</v>
      </c>
      <c r="E1481" s="2">
        <f t="shared" si="92"/>
        <v>227896</v>
      </c>
      <c r="F1481" s="5" t="str">
        <f t="shared" si="95"/>
        <v>BEARISH</v>
      </c>
      <c r="G1481" s="5" t="str">
        <f t="shared" si="94"/>
        <v>WEAK</v>
      </c>
      <c r="H1481" s="5" t="str">
        <f t="shared" si="93"/>
        <v>CONFIRMED BEARISH</v>
      </c>
    </row>
    <row r="1482" spans="1:8" ht="13.5" x14ac:dyDescent="0.25">
      <c r="A1482" s="3">
        <f>TITRES_STAT!B1485</f>
        <v>44935</v>
      </c>
      <c r="B1482" s="5">
        <f>TITRES_STAT!C1485</f>
        <v>2.69</v>
      </c>
      <c r="C1482" s="5">
        <f>TITRES_STAT!D1485</f>
        <v>2.0884</v>
      </c>
      <c r="D1482" s="5">
        <f>TITRES_STAT!E1485</f>
        <v>2110</v>
      </c>
      <c r="E1482" s="2">
        <f t="shared" si="92"/>
        <v>225786</v>
      </c>
      <c r="F1482" s="5" t="str">
        <f t="shared" si="95"/>
        <v>BEARISH</v>
      </c>
      <c r="G1482" s="5" t="str">
        <f t="shared" si="94"/>
        <v>WEAK</v>
      </c>
      <c r="H1482" s="5" t="str">
        <f t="shared" si="93"/>
        <v>CONFIRMED BEARISH</v>
      </c>
    </row>
    <row r="1483" spans="1:8" ht="13.5" x14ac:dyDescent="0.25">
      <c r="A1483" s="3">
        <f>TITRES_STAT!B1486</f>
        <v>44936</v>
      </c>
      <c r="B1483" s="5">
        <f>TITRES_STAT!C1486</f>
        <v>2.7</v>
      </c>
      <c r="C1483" s="5">
        <f>TITRES_STAT!D1486</f>
        <v>2.0962000000000001</v>
      </c>
      <c r="D1483" s="5">
        <f>TITRES_STAT!E1486</f>
        <v>4889</v>
      </c>
      <c r="E1483" s="2">
        <f t="shared" si="92"/>
        <v>230675</v>
      </c>
      <c r="F1483" s="5" t="str">
        <f t="shared" si="95"/>
        <v>BEARISH</v>
      </c>
      <c r="G1483" s="5" t="str">
        <f t="shared" si="94"/>
        <v>WEAK</v>
      </c>
      <c r="H1483" s="5" t="str">
        <f t="shared" si="93"/>
        <v>CONFIRMED BEARISH</v>
      </c>
    </row>
    <row r="1484" spans="1:8" ht="13.5" x14ac:dyDescent="0.25">
      <c r="A1484" s="3">
        <f>TITRES_STAT!B1487</f>
        <v>44937</v>
      </c>
      <c r="B1484" s="5">
        <f>TITRES_STAT!C1487</f>
        <v>2.7</v>
      </c>
      <c r="C1484" s="5">
        <f>TITRES_STAT!D1487</f>
        <v>2.0962000000000001</v>
      </c>
      <c r="D1484" s="5">
        <f>TITRES_STAT!E1487</f>
        <v>1390</v>
      </c>
      <c r="E1484" s="2">
        <f t="shared" si="92"/>
        <v>230675</v>
      </c>
      <c r="F1484" s="5" t="str">
        <f t="shared" si="95"/>
        <v>BEARISH</v>
      </c>
      <c r="G1484" s="5" t="str">
        <f t="shared" si="94"/>
        <v>WEAK</v>
      </c>
      <c r="H1484" s="5" t="str">
        <f t="shared" si="93"/>
        <v>CONFIRMED BEARISH</v>
      </c>
    </row>
    <row r="1485" spans="1:8" ht="13.5" x14ac:dyDescent="0.25">
      <c r="A1485" s="3">
        <f>TITRES_STAT!B1488</f>
        <v>44938</v>
      </c>
      <c r="B1485" s="5">
        <f>TITRES_STAT!C1488</f>
        <v>2.83</v>
      </c>
      <c r="C1485" s="5">
        <f>TITRES_STAT!D1488</f>
        <v>2.1970999999999998</v>
      </c>
      <c r="D1485" s="5">
        <f>TITRES_STAT!E1488</f>
        <v>3985</v>
      </c>
      <c r="E1485" s="2">
        <f t="shared" si="92"/>
        <v>234660</v>
      </c>
      <c r="F1485" s="5" t="str">
        <f t="shared" si="95"/>
        <v>BULLISH</v>
      </c>
      <c r="G1485" s="5" t="str">
        <f t="shared" si="94"/>
        <v>STRONG</v>
      </c>
      <c r="H1485" s="5" t="str">
        <f t="shared" si="93"/>
        <v>CONFIRMED BULLISH</v>
      </c>
    </row>
    <row r="1486" spans="1:8" ht="13.5" x14ac:dyDescent="0.25">
      <c r="A1486" s="3">
        <f>TITRES_STAT!B1489</f>
        <v>44939</v>
      </c>
      <c r="B1486" s="5">
        <f>TITRES_STAT!C1489</f>
        <v>2.79</v>
      </c>
      <c r="C1486" s="5">
        <f>TITRES_STAT!D1489</f>
        <v>2.1661000000000001</v>
      </c>
      <c r="D1486" s="5">
        <f>TITRES_STAT!E1489</f>
        <v>1011</v>
      </c>
      <c r="E1486" s="2">
        <f t="shared" si="92"/>
        <v>233649</v>
      </c>
      <c r="F1486" s="5" t="str">
        <f t="shared" si="95"/>
        <v>BULLISH</v>
      </c>
      <c r="G1486" s="5" t="str">
        <f t="shared" si="94"/>
        <v>STRONG</v>
      </c>
      <c r="H1486" s="5" t="str">
        <f t="shared" si="93"/>
        <v>CONFIRMED BULLISH</v>
      </c>
    </row>
    <row r="1487" spans="1:8" ht="13.5" x14ac:dyDescent="0.25">
      <c r="A1487" s="3">
        <f>TITRES_STAT!B1490</f>
        <v>44942</v>
      </c>
      <c r="B1487" s="5">
        <f>TITRES_STAT!C1490</f>
        <v>2.79</v>
      </c>
      <c r="C1487" s="5">
        <f>TITRES_STAT!D1490</f>
        <v>2.1661000000000001</v>
      </c>
      <c r="D1487" s="5">
        <f>TITRES_STAT!E1490</f>
        <v>1</v>
      </c>
      <c r="E1487" s="2">
        <f t="shared" si="92"/>
        <v>233649</v>
      </c>
      <c r="F1487" s="5" t="str">
        <f t="shared" si="95"/>
        <v>BULLISH</v>
      </c>
      <c r="G1487" s="5" t="str">
        <f t="shared" si="94"/>
        <v>STRONG</v>
      </c>
      <c r="H1487" s="5" t="str">
        <f t="shared" si="93"/>
        <v>CONFIRMED BULLISH</v>
      </c>
    </row>
    <row r="1488" spans="1:8" ht="13.5" x14ac:dyDescent="0.25">
      <c r="A1488" s="3">
        <f>TITRES_STAT!B1491</f>
        <v>44943</v>
      </c>
      <c r="B1488" s="5">
        <f>TITRES_STAT!C1491</f>
        <v>2.78</v>
      </c>
      <c r="C1488" s="5">
        <f>TITRES_STAT!D1491</f>
        <v>2.1583000000000001</v>
      </c>
      <c r="D1488" s="5">
        <f>TITRES_STAT!E1491</f>
        <v>1057</v>
      </c>
      <c r="E1488" s="2">
        <f t="shared" si="92"/>
        <v>232592</v>
      </c>
      <c r="F1488" s="5" t="str">
        <f t="shared" si="95"/>
        <v>BULLISH</v>
      </c>
      <c r="G1488" s="5" t="str">
        <f t="shared" si="94"/>
        <v>NEUTRAL</v>
      </c>
      <c r="H1488" s="5" t="str">
        <f t="shared" si="93"/>
        <v>CONFIRMED BULLISH</v>
      </c>
    </row>
    <row r="1489" spans="1:8" ht="13.5" x14ac:dyDescent="0.25">
      <c r="A1489" s="3">
        <f>TITRES_STAT!B1492</f>
        <v>44944</v>
      </c>
      <c r="B1489" s="5">
        <f>TITRES_STAT!C1492</f>
        <v>2.84</v>
      </c>
      <c r="C1489" s="5">
        <f>TITRES_STAT!D1492</f>
        <v>2.2048999999999999</v>
      </c>
      <c r="D1489" s="5">
        <f>TITRES_STAT!E1492</f>
        <v>6461</v>
      </c>
      <c r="E1489" s="2">
        <f t="shared" si="92"/>
        <v>239053</v>
      </c>
      <c r="F1489" s="5" t="str">
        <f t="shared" si="95"/>
        <v>BULLISH</v>
      </c>
      <c r="G1489" s="5" t="str">
        <f t="shared" si="94"/>
        <v>STRONG</v>
      </c>
      <c r="H1489" s="5" t="str">
        <f t="shared" si="93"/>
        <v>CONFIRMED BULLISH</v>
      </c>
    </row>
    <row r="1490" spans="1:8" ht="13.5" x14ac:dyDescent="0.25">
      <c r="A1490" s="3">
        <f>TITRES_STAT!B1493</f>
        <v>44945</v>
      </c>
      <c r="B1490" s="5">
        <f>TITRES_STAT!C1493</f>
        <v>2.89</v>
      </c>
      <c r="C1490" s="5">
        <f>TITRES_STAT!D1493</f>
        <v>2.2437</v>
      </c>
      <c r="D1490" s="5">
        <f>TITRES_STAT!E1493</f>
        <v>4605</v>
      </c>
      <c r="E1490" s="2">
        <f t="shared" si="92"/>
        <v>243658</v>
      </c>
      <c r="F1490" s="5" t="str">
        <f t="shared" si="95"/>
        <v>BULLISH</v>
      </c>
      <c r="G1490" s="5" t="str">
        <f t="shared" si="94"/>
        <v>STRONG</v>
      </c>
      <c r="H1490" s="5" t="str">
        <f t="shared" si="93"/>
        <v>CONFIRMED BULLISH</v>
      </c>
    </row>
    <row r="1491" spans="1:8" ht="13.5" x14ac:dyDescent="0.25">
      <c r="A1491" s="3">
        <f>TITRES_STAT!B1494</f>
        <v>44946</v>
      </c>
      <c r="B1491" s="5">
        <f>TITRES_STAT!C1494</f>
        <v>2.88</v>
      </c>
      <c r="C1491" s="5">
        <f>TITRES_STAT!D1494</f>
        <v>2.2359</v>
      </c>
      <c r="D1491" s="5">
        <f>TITRES_STAT!E1494</f>
        <v>6950</v>
      </c>
      <c r="E1491" s="2">
        <f t="shared" si="92"/>
        <v>236708</v>
      </c>
      <c r="F1491" s="5" t="str">
        <f t="shared" si="95"/>
        <v>BULLISH</v>
      </c>
      <c r="G1491" s="5" t="str">
        <f t="shared" si="94"/>
        <v>NEUTRAL</v>
      </c>
      <c r="H1491" s="5" t="str">
        <f t="shared" si="93"/>
        <v>CONFIRMED BULLISH</v>
      </c>
    </row>
    <row r="1492" spans="1:8" ht="13.5" x14ac:dyDescent="0.25">
      <c r="A1492" s="3">
        <f>TITRES_STAT!B1495</f>
        <v>44949</v>
      </c>
      <c r="B1492" s="5">
        <f>TITRES_STAT!C1495</f>
        <v>2.87</v>
      </c>
      <c r="C1492" s="5">
        <f>TITRES_STAT!D1495</f>
        <v>2.2282000000000002</v>
      </c>
      <c r="D1492" s="5">
        <f>TITRES_STAT!E1495</f>
        <v>1463</v>
      </c>
      <c r="E1492" s="2">
        <f t="shared" si="92"/>
        <v>235245</v>
      </c>
      <c r="F1492" s="5" t="str">
        <f t="shared" si="95"/>
        <v>BULLISH</v>
      </c>
      <c r="G1492" s="5" t="str">
        <f t="shared" si="94"/>
        <v>NEUTRAL</v>
      </c>
      <c r="H1492" s="5" t="str">
        <f t="shared" si="93"/>
        <v>CONFIRMED BULLISH</v>
      </c>
    </row>
    <row r="1493" spans="1:8" ht="13.5" x14ac:dyDescent="0.25">
      <c r="A1493" s="3">
        <f>TITRES_STAT!B1496</f>
        <v>44950</v>
      </c>
      <c r="B1493" s="5">
        <f>TITRES_STAT!C1496</f>
        <v>2.8</v>
      </c>
      <c r="C1493" s="5">
        <f>TITRES_STAT!D1496</f>
        <v>2.1738</v>
      </c>
      <c r="D1493" s="5">
        <f>TITRES_STAT!E1496</f>
        <v>1501</v>
      </c>
      <c r="E1493" s="2">
        <f t="shared" si="92"/>
        <v>233744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CONFIRMED BULLISH</v>
      </c>
    </row>
    <row r="1494" spans="1:8" ht="13.5" x14ac:dyDescent="0.25">
      <c r="A1494" s="3">
        <f>TITRES_STAT!B1497</f>
        <v>44951</v>
      </c>
      <c r="B1494" s="5">
        <f>TITRES_STAT!C1497</f>
        <v>2.85</v>
      </c>
      <c r="C1494" s="5">
        <f>TITRES_STAT!D1497</f>
        <v>2.2126999999999999</v>
      </c>
      <c r="D1494" s="5">
        <f>TITRES_STAT!E1497</f>
        <v>2487</v>
      </c>
      <c r="E1494" s="2">
        <f t="shared" si="92"/>
        <v>236231</v>
      </c>
      <c r="F1494" s="5" t="str">
        <f t="shared" si="95"/>
        <v>BEARISH</v>
      </c>
      <c r="G1494" s="5" t="str">
        <f t="shared" si="94"/>
        <v>NEUTRAL</v>
      </c>
      <c r="H1494" s="5" t="str">
        <f t="shared" si="93"/>
        <v>BEARISH DIVERGENCE</v>
      </c>
    </row>
    <row r="1495" spans="1:8" ht="13.5" x14ac:dyDescent="0.25">
      <c r="A1495" s="3">
        <f>TITRES_STAT!B1498</f>
        <v>44952</v>
      </c>
      <c r="B1495" s="5">
        <f>TITRES_STAT!C1498</f>
        <v>2.89</v>
      </c>
      <c r="C1495" s="5">
        <f>TITRES_STAT!D1498</f>
        <v>2.2437</v>
      </c>
      <c r="D1495" s="5">
        <f>TITRES_STAT!E1498</f>
        <v>422</v>
      </c>
      <c r="E1495" s="2">
        <f t="shared" si="92"/>
        <v>236653</v>
      </c>
      <c r="F1495" s="5" t="str">
        <f t="shared" si="95"/>
        <v>BEARISH</v>
      </c>
      <c r="G1495" s="5" t="str">
        <f t="shared" si="94"/>
        <v>WEAK</v>
      </c>
      <c r="H1495" s="5" t="str">
        <f t="shared" si="93"/>
        <v>NEUTRAL</v>
      </c>
    </row>
    <row r="1496" spans="1:8" ht="13.5" x14ac:dyDescent="0.25">
      <c r="A1496" s="3">
        <f>TITRES_STAT!B1499</f>
        <v>44953</v>
      </c>
      <c r="B1496" s="5">
        <f>TITRES_STAT!C1499</f>
        <v>2.89</v>
      </c>
      <c r="C1496" s="5">
        <f>TITRES_STAT!D1499</f>
        <v>2.2437</v>
      </c>
      <c r="D1496" s="5">
        <f>TITRES_STAT!E1499</f>
        <v>3893</v>
      </c>
      <c r="E1496" s="2">
        <f t="shared" si="92"/>
        <v>236653</v>
      </c>
      <c r="F1496" s="5" t="str">
        <f t="shared" si="95"/>
        <v>BEARISH</v>
      </c>
      <c r="G1496" s="5" t="str">
        <f t="shared" si="94"/>
        <v>NEUTRAL</v>
      </c>
      <c r="H1496" s="5" t="str">
        <f t="shared" si="93"/>
        <v>BEARISH DIVERGENCE</v>
      </c>
    </row>
    <row r="1497" spans="1:8" ht="13.5" x14ac:dyDescent="0.25">
      <c r="A1497" s="3">
        <f>TITRES_STAT!B1500</f>
        <v>44956</v>
      </c>
      <c r="B1497" s="5">
        <f>TITRES_STAT!C1500</f>
        <v>2.89</v>
      </c>
      <c r="C1497" s="5">
        <f>TITRES_STAT!D1500</f>
        <v>2.2437</v>
      </c>
      <c r="D1497" s="5">
        <f>TITRES_STAT!E1500</f>
        <v>3150</v>
      </c>
      <c r="E1497" s="2">
        <f t="shared" si="92"/>
        <v>236653</v>
      </c>
      <c r="F1497" s="5" t="str">
        <f t="shared" si="95"/>
        <v>BULLISH</v>
      </c>
      <c r="G1497" s="5" t="str">
        <f t="shared" si="94"/>
        <v>NEUTRAL</v>
      </c>
      <c r="H1497" s="5" t="str">
        <f t="shared" si="93"/>
        <v>CONFIRMED BULLISH</v>
      </c>
    </row>
    <row r="1498" spans="1:8" ht="13.5" x14ac:dyDescent="0.25">
      <c r="A1498" s="3">
        <f>TITRES_STAT!B1501</f>
        <v>44957</v>
      </c>
      <c r="B1498" s="5">
        <f>TITRES_STAT!C1501</f>
        <v>2.89</v>
      </c>
      <c r="C1498" s="5">
        <f>TITRES_STAT!D1501</f>
        <v>2.2437</v>
      </c>
      <c r="D1498" s="5">
        <f>TITRES_STAT!E1501</f>
        <v>507</v>
      </c>
      <c r="E1498" s="2">
        <f t="shared" si="92"/>
        <v>236653</v>
      </c>
      <c r="F1498" s="5" t="str">
        <f t="shared" si="95"/>
        <v>BULLISH</v>
      </c>
      <c r="G1498" s="5" t="str">
        <f t="shared" si="94"/>
        <v>NEUTRAL</v>
      </c>
      <c r="H1498" s="5" t="str">
        <f t="shared" si="93"/>
        <v>CONFIRMED BULLISH</v>
      </c>
    </row>
    <row r="1499" spans="1:8" ht="13.5" x14ac:dyDescent="0.25">
      <c r="A1499" s="3">
        <f>TITRES_STAT!B1502</f>
        <v>44958</v>
      </c>
      <c r="B1499" s="5">
        <f>TITRES_STAT!C1502</f>
        <v>2.92</v>
      </c>
      <c r="C1499" s="5">
        <f>TITRES_STAT!D1502</f>
        <v>2.2669999999999999</v>
      </c>
      <c r="D1499" s="5">
        <f>TITRES_STAT!E1502</f>
        <v>1822</v>
      </c>
      <c r="E1499" s="2">
        <f t="shared" si="92"/>
        <v>238475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CONFIRMED BULLISH</v>
      </c>
    </row>
    <row r="1500" spans="1:8" ht="13.5" x14ac:dyDescent="0.25">
      <c r="A1500" s="3">
        <f>TITRES_STAT!B1503</f>
        <v>44959</v>
      </c>
      <c r="B1500" s="5">
        <f>TITRES_STAT!C1503</f>
        <v>2.92</v>
      </c>
      <c r="C1500" s="5">
        <f>TITRES_STAT!D1503</f>
        <v>2.2669999999999999</v>
      </c>
      <c r="D1500" s="5">
        <f>TITRES_STAT!E1503</f>
        <v>106</v>
      </c>
      <c r="E1500" s="2">
        <f t="shared" si="92"/>
        <v>238475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CONFIRMED BULLISH</v>
      </c>
    </row>
    <row r="1501" spans="1:8" ht="13.5" x14ac:dyDescent="0.25">
      <c r="A1501" s="3">
        <f>TITRES_STAT!B1504</f>
        <v>44960</v>
      </c>
      <c r="B1501" s="5">
        <f>TITRES_STAT!C1504</f>
        <v>2.9</v>
      </c>
      <c r="C1501" s="5">
        <f>TITRES_STAT!D1504</f>
        <v>2.2515000000000001</v>
      </c>
      <c r="D1501" s="5">
        <f>TITRES_STAT!E1504</f>
        <v>771</v>
      </c>
      <c r="E1501" s="2">
        <f t="shared" si="92"/>
        <v>237704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CONFIRMED BULLISH</v>
      </c>
    </row>
    <row r="1502" spans="1:8" ht="13.5" x14ac:dyDescent="0.25">
      <c r="A1502" s="3">
        <f>TITRES_STAT!B1505</f>
        <v>44963</v>
      </c>
      <c r="B1502" s="5">
        <f>TITRES_STAT!C1505</f>
        <v>2.9</v>
      </c>
      <c r="C1502" s="5">
        <f>TITRES_STAT!D1505</f>
        <v>2.2515000000000001</v>
      </c>
      <c r="D1502" s="5">
        <f>TITRES_STAT!E1505</f>
        <v>4</v>
      </c>
      <c r="E1502" s="2">
        <f t="shared" si="92"/>
        <v>237704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44964</v>
      </c>
      <c r="B1503" s="5">
        <f>TITRES_STAT!C1506</f>
        <v>2.9</v>
      </c>
      <c r="C1503" s="5">
        <f>TITRES_STAT!D1506</f>
        <v>2.2515000000000001</v>
      </c>
      <c r="D1503" s="5">
        <f>TITRES_STAT!E1506</f>
        <v>763</v>
      </c>
      <c r="E1503" s="2">
        <f t="shared" si="92"/>
        <v>237704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44965</v>
      </c>
      <c r="B1504" s="5">
        <f>TITRES_STAT!C1507</f>
        <v>2.9</v>
      </c>
      <c r="C1504" s="5">
        <f>TITRES_STAT!D1507</f>
        <v>2.2515000000000001</v>
      </c>
      <c r="D1504" s="5">
        <f>TITRES_STAT!E1507</f>
        <v>28</v>
      </c>
      <c r="E1504" s="2">
        <f t="shared" si="92"/>
        <v>237704</v>
      </c>
      <c r="F1504" s="5" t="str">
        <f t="shared" si="95"/>
        <v>BEARISH</v>
      </c>
      <c r="G1504" s="5" t="str">
        <f t="shared" si="94"/>
        <v>NEUTRAL</v>
      </c>
      <c r="H1504" s="5" t="str">
        <f t="shared" si="93"/>
        <v>CONFIRMED BEARISH</v>
      </c>
    </row>
    <row r="1505" spans="1:8" ht="13.5" x14ac:dyDescent="0.25">
      <c r="A1505" s="3">
        <f>TITRES_STAT!B1508</f>
        <v>44966</v>
      </c>
      <c r="B1505" s="5">
        <f>TITRES_STAT!C1508</f>
        <v>2.92</v>
      </c>
      <c r="C1505" s="5">
        <f>TITRES_STAT!D1508</f>
        <v>2.2669999999999999</v>
      </c>
      <c r="D1505" s="5">
        <f>TITRES_STAT!E1508</f>
        <v>106</v>
      </c>
      <c r="E1505" s="2">
        <f t="shared" si="92"/>
        <v>237810</v>
      </c>
      <c r="F1505" s="5" t="str">
        <f t="shared" si="95"/>
        <v>BEARISH</v>
      </c>
      <c r="G1505" s="5" t="str">
        <f t="shared" si="94"/>
        <v>NEUTRAL</v>
      </c>
      <c r="H1505" s="5" t="str">
        <f t="shared" si="93"/>
        <v>NEUTRAL</v>
      </c>
    </row>
    <row r="1506" spans="1:8" ht="13.5" x14ac:dyDescent="0.25">
      <c r="A1506" s="3">
        <f>TITRES_STAT!B1509</f>
        <v>44967</v>
      </c>
      <c r="B1506" s="5">
        <f>TITRES_STAT!C1509</f>
        <v>2.9</v>
      </c>
      <c r="C1506" s="5">
        <f>TITRES_STAT!D1509</f>
        <v>2.2515000000000001</v>
      </c>
      <c r="D1506" s="5">
        <f>TITRES_STAT!E1509</f>
        <v>232</v>
      </c>
      <c r="E1506" s="2">
        <f t="shared" si="92"/>
        <v>237578</v>
      </c>
      <c r="F1506" s="5" t="str">
        <f t="shared" si="95"/>
        <v>BEARISH</v>
      </c>
      <c r="G1506" s="5" t="str">
        <f t="shared" si="94"/>
        <v>NEUTRAL</v>
      </c>
      <c r="H1506" s="5" t="str">
        <f t="shared" si="93"/>
        <v>NEUTRAL</v>
      </c>
    </row>
    <row r="1507" spans="1:8" ht="13.5" x14ac:dyDescent="0.25">
      <c r="A1507" s="3">
        <f>TITRES_STAT!B1510</f>
        <v>44970</v>
      </c>
      <c r="B1507" s="5">
        <f>TITRES_STAT!C1510</f>
        <v>2.88</v>
      </c>
      <c r="C1507" s="5">
        <f>TITRES_STAT!D1510</f>
        <v>2.2359</v>
      </c>
      <c r="D1507" s="5">
        <f>TITRES_STAT!E1510</f>
        <v>4670</v>
      </c>
      <c r="E1507" s="2">
        <f t="shared" si="92"/>
        <v>232908</v>
      </c>
      <c r="F1507" s="5" t="str">
        <f t="shared" si="95"/>
        <v>BEARISH</v>
      </c>
      <c r="G1507" s="5" t="str">
        <f t="shared" si="94"/>
        <v>WEAK</v>
      </c>
      <c r="H1507" s="5" t="str">
        <f t="shared" si="93"/>
        <v>CONFIRMED BEARISH</v>
      </c>
    </row>
    <row r="1508" spans="1:8" ht="13.5" x14ac:dyDescent="0.25">
      <c r="A1508" s="3">
        <f>TITRES_STAT!B1511</f>
        <v>44971</v>
      </c>
      <c r="B1508" s="5">
        <f>TITRES_STAT!C1511</f>
        <v>2.75</v>
      </c>
      <c r="C1508" s="5">
        <f>TITRES_STAT!D1511</f>
        <v>2.1349999999999998</v>
      </c>
      <c r="D1508" s="5">
        <f>TITRES_STAT!E1511</f>
        <v>20631</v>
      </c>
      <c r="E1508" s="2">
        <f t="shared" si="92"/>
        <v>212277</v>
      </c>
      <c r="F1508" s="5" t="str">
        <f t="shared" si="95"/>
        <v>BEARISH</v>
      </c>
      <c r="G1508" s="5" t="str">
        <f t="shared" si="94"/>
        <v>WEAK</v>
      </c>
      <c r="H1508" s="5" t="str">
        <f t="shared" si="93"/>
        <v>CONFIRMED BEARISH</v>
      </c>
    </row>
    <row r="1509" spans="1:8" ht="13.5" x14ac:dyDescent="0.25">
      <c r="A1509" s="3">
        <f>TITRES_STAT!B1512</f>
        <v>44972</v>
      </c>
      <c r="B1509" s="5">
        <f>TITRES_STAT!C1512</f>
        <v>2.86</v>
      </c>
      <c r="C1509" s="5">
        <f>TITRES_STAT!D1512</f>
        <v>2.2204000000000002</v>
      </c>
      <c r="D1509" s="5">
        <f>TITRES_STAT!E1512</f>
        <v>2101</v>
      </c>
      <c r="E1509" s="2">
        <f t="shared" si="92"/>
        <v>214378</v>
      </c>
      <c r="F1509" s="5" t="str">
        <f t="shared" si="95"/>
        <v>BEARISH</v>
      </c>
      <c r="G1509" s="5" t="str">
        <f t="shared" si="94"/>
        <v>WEAK</v>
      </c>
      <c r="H1509" s="5" t="str">
        <f t="shared" si="93"/>
        <v>CONFIRMED BEARISH</v>
      </c>
    </row>
    <row r="1510" spans="1:8" ht="13.5" x14ac:dyDescent="0.25">
      <c r="A1510" s="3">
        <f>TITRES_STAT!B1513</f>
        <v>44973</v>
      </c>
      <c r="B1510" s="5">
        <f>TITRES_STAT!C1513</f>
        <v>2.84</v>
      </c>
      <c r="C1510" s="5">
        <f>TITRES_STAT!D1513</f>
        <v>2.2048999999999999</v>
      </c>
      <c r="D1510" s="5">
        <f>TITRES_STAT!E1513</f>
        <v>919</v>
      </c>
      <c r="E1510" s="2">
        <f t="shared" si="92"/>
        <v>213459</v>
      </c>
      <c r="F1510" s="5" t="str">
        <f t="shared" si="95"/>
        <v>BEARISH</v>
      </c>
      <c r="G1510" s="5" t="str">
        <f t="shared" si="94"/>
        <v>WEAK</v>
      </c>
      <c r="H1510" s="5" t="str">
        <f t="shared" si="93"/>
        <v>CONFIRMED BEARISH</v>
      </c>
    </row>
    <row r="1511" spans="1:8" ht="13.5" x14ac:dyDescent="0.25">
      <c r="A1511" s="3">
        <f>TITRES_STAT!B1514</f>
        <v>44974</v>
      </c>
      <c r="B1511" s="5">
        <f>TITRES_STAT!C1514</f>
        <v>2.83</v>
      </c>
      <c r="C1511" s="5">
        <f>TITRES_STAT!D1514</f>
        <v>2.1970999999999998</v>
      </c>
      <c r="D1511" s="5">
        <f>TITRES_STAT!E1514</f>
        <v>21</v>
      </c>
      <c r="E1511" s="2">
        <f t="shared" si="92"/>
        <v>213438</v>
      </c>
      <c r="F1511" s="5" t="str">
        <f t="shared" si="95"/>
        <v>BEARISH</v>
      </c>
      <c r="G1511" s="5" t="str">
        <f t="shared" si="94"/>
        <v>WEAK</v>
      </c>
      <c r="H1511" s="5" t="str">
        <f t="shared" si="93"/>
        <v>CONFIRMED BEARISH</v>
      </c>
    </row>
    <row r="1512" spans="1:8" ht="13.5" x14ac:dyDescent="0.25">
      <c r="A1512" s="3">
        <f>TITRES_STAT!B1515</f>
        <v>44977</v>
      </c>
      <c r="B1512" s="5">
        <f>TITRES_STAT!C1515</f>
        <v>2.76</v>
      </c>
      <c r="C1512" s="5">
        <f>TITRES_STAT!D1515</f>
        <v>2.1427999999999998</v>
      </c>
      <c r="D1512" s="5">
        <f>TITRES_STAT!E1515</f>
        <v>1112</v>
      </c>
      <c r="E1512" s="2">
        <f t="shared" si="92"/>
        <v>212326</v>
      </c>
      <c r="F1512" s="5" t="str">
        <f t="shared" si="95"/>
        <v>BEARISH</v>
      </c>
      <c r="G1512" s="5" t="str">
        <f t="shared" si="94"/>
        <v>WEAK</v>
      </c>
      <c r="H1512" s="5" t="str">
        <f t="shared" si="93"/>
        <v>CONFIRMED BEARISH</v>
      </c>
    </row>
    <row r="1513" spans="1:8" ht="13.5" x14ac:dyDescent="0.25">
      <c r="A1513" s="3">
        <f>TITRES_STAT!B1516</f>
        <v>44978</v>
      </c>
      <c r="B1513" s="5">
        <f>TITRES_STAT!C1516</f>
        <v>2.77</v>
      </c>
      <c r="C1513" s="5">
        <f>TITRES_STAT!D1516</f>
        <v>2.1505000000000001</v>
      </c>
      <c r="D1513" s="5">
        <f>TITRES_STAT!E1516</f>
        <v>2069</v>
      </c>
      <c r="E1513" s="2">
        <f t="shared" si="92"/>
        <v>214395</v>
      </c>
      <c r="F1513" s="5" t="str">
        <f t="shared" si="95"/>
        <v>BULLISH</v>
      </c>
      <c r="G1513" s="5" t="str">
        <f t="shared" si="94"/>
        <v>NEUTRAL</v>
      </c>
      <c r="H1513" s="5" t="str">
        <f t="shared" si="93"/>
        <v>CONFIRMED BULLISH</v>
      </c>
    </row>
    <row r="1514" spans="1:8" ht="13.5" x14ac:dyDescent="0.25">
      <c r="A1514" s="3">
        <f>TITRES_STAT!B1517</f>
        <v>44979</v>
      </c>
      <c r="B1514" s="5">
        <f>TITRES_STAT!C1517</f>
        <v>2.8</v>
      </c>
      <c r="C1514" s="5">
        <f>TITRES_STAT!D1517</f>
        <v>2.1738</v>
      </c>
      <c r="D1514" s="5">
        <f>TITRES_STAT!E1517</f>
        <v>5991</v>
      </c>
      <c r="E1514" s="2">
        <f t="shared" si="92"/>
        <v>220386</v>
      </c>
      <c r="F1514" s="5" t="str">
        <f t="shared" si="95"/>
        <v>BULLISH</v>
      </c>
      <c r="G1514" s="5" t="str">
        <f t="shared" si="94"/>
        <v>STRONG</v>
      </c>
      <c r="H1514" s="5" t="str">
        <f t="shared" si="93"/>
        <v>BULLISH DIVERGENCE</v>
      </c>
    </row>
    <row r="1515" spans="1:8" ht="13.5" x14ac:dyDescent="0.25">
      <c r="A1515" s="3">
        <f>TITRES_STAT!B1518</f>
        <v>44980</v>
      </c>
      <c r="B1515" s="5">
        <f>TITRES_STAT!C1518</f>
        <v>2.86</v>
      </c>
      <c r="C1515" s="5">
        <f>TITRES_STAT!D1518</f>
        <v>2.2204000000000002</v>
      </c>
      <c r="D1515" s="5">
        <f>TITRES_STAT!E1518</f>
        <v>602</v>
      </c>
      <c r="E1515" s="2">
        <f t="shared" si="92"/>
        <v>220988</v>
      </c>
      <c r="F1515" s="5" t="str">
        <f t="shared" si="95"/>
        <v>BULLISH</v>
      </c>
      <c r="G1515" s="5" t="str">
        <f t="shared" si="94"/>
        <v>STRONG</v>
      </c>
      <c r="H1515" s="5" t="str">
        <f t="shared" si="93"/>
        <v>CONFIRMED BULLISH</v>
      </c>
    </row>
    <row r="1516" spans="1:8" ht="13.5" x14ac:dyDescent="0.25">
      <c r="A1516" s="3">
        <f>TITRES_STAT!B1519</f>
        <v>44981</v>
      </c>
      <c r="B1516" s="5">
        <f>TITRES_STAT!C1519</f>
        <v>2.86</v>
      </c>
      <c r="C1516" s="5">
        <f>TITRES_STAT!D1519</f>
        <v>2.2204000000000002</v>
      </c>
      <c r="D1516" s="5">
        <f>TITRES_STAT!E1519</f>
        <v>372</v>
      </c>
      <c r="E1516" s="2">
        <f t="shared" si="92"/>
        <v>220988</v>
      </c>
      <c r="F1516" s="5" t="str">
        <f t="shared" si="95"/>
        <v>BULLISH</v>
      </c>
      <c r="G1516" s="5" t="str">
        <f t="shared" si="94"/>
        <v>STRONG</v>
      </c>
      <c r="H1516" s="5" t="str">
        <f t="shared" si="93"/>
        <v>CONFIRMED BULLISH</v>
      </c>
    </row>
    <row r="1517" spans="1:8" ht="13.5" x14ac:dyDescent="0.25">
      <c r="A1517" s="3">
        <f>TITRES_STAT!B1520</f>
        <v>44984</v>
      </c>
      <c r="B1517" s="5">
        <f>TITRES_STAT!C1520</f>
        <v>2.9</v>
      </c>
      <c r="C1517" s="5">
        <f>TITRES_STAT!D1520</f>
        <v>2.2515000000000001</v>
      </c>
      <c r="D1517" s="5">
        <f>TITRES_STAT!E1520</f>
        <v>1489</v>
      </c>
      <c r="E1517" s="2">
        <f t="shared" si="92"/>
        <v>222477</v>
      </c>
      <c r="F1517" s="5" t="str">
        <f t="shared" si="95"/>
        <v>BULLISH</v>
      </c>
      <c r="G1517" s="5" t="str">
        <f t="shared" si="94"/>
        <v>STRONG</v>
      </c>
      <c r="H1517" s="5" t="str">
        <f t="shared" si="93"/>
        <v>CONFIRMED BULLISH</v>
      </c>
    </row>
    <row r="1518" spans="1:8" ht="13.5" x14ac:dyDescent="0.25">
      <c r="A1518" s="3">
        <f>TITRES_STAT!B1521</f>
        <v>44985</v>
      </c>
      <c r="B1518" s="5">
        <f>TITRES_STAT!C1521</f>
        <v>2.9</v>
      </c>
      <c r="C1518" s="5">
        <f>TITRES_STAT!D1521</f>
        <v>2.2515000000000001</v>
      </c>
      <c r="D1518" s="5">
        <f>TITRES_STAT!E1521</f>
        <v>393</v>
      </c>
      <c r="E1518" s="2">
        <f t="shared" si="92"/>
        <v>222477</v>
      </c>
      <c r="F1518" s="5" t="str">
        <f t="shared" si="95"/>
        <v>BULLISH</v>
      </c>
      <c r="G1518" s="5" t="str">
        <f t="shared" si="94"/>
        <v>STRONG</v>
      </c>
      <c r="H1518" s="5" t="str">
        <f t="shared" si="93"/>
        <v>CONFIRMED BULLISH</v>
      </c>
    </row>
    <row r="1519" spans="1:8" ht="13.5" x14ac:dyDescent="0.25">
      <c r="A1519" s="3">
        <f>TITRES_STAT!B1522</f>
        <v>44986</v>
      </c>
      <c r="B1519" s="5">
        <f>TITRES_STAT!C1522</f>
        <v>2.9</v>
      </c>
      <c r="C1519" s="5">
        <f>TITRES_STAT!D1522</f>
        <v>2.2515000000000001</v>
      </c>
      <c r="D1519" s="5">
        <f>TITRES_STAT!E1522</f>
        <v>3767</v>
      </c>
      <c r="E1519" s="2">
        <f t="shared" si="92"/>
        <v>222477</v>
      </c>
      <c r="F1519" s="5" t="str">
        <f t="shared" si="95"/>
        <v>BULLISH</v>
      </c>
      <c r="G1519" s="5" t="str">
        <f t="shared" si="94"/>
        <v>NEUTRAL</v>
      </c>
      <c r="H1519" s="5" t="str">
        <f t="shared" si="93"/>
        <v>CONFIRMED BULLISH</v>
      </c>
    </row>
    <row r="1520" spans="1:8" ht="13.5" x14ac:dyDescent="0.25">
      <c r="A1520" s="3">
        <f>TITRES_STAT!B1523</f>
        <v>44987</v>
      </c>
      <c r="B1520" s="5">
        <f>TITRES_STAT!C1523</f>
        <v>2.8</v>
      </c>
      <c r="C1520" s="5">
        <f>TITRES_STAT!D1523</f>
        <v>2.1738</v>
      </c>
      <c r="D1520" s="5">
        <f>TITRES_STAT!E1523</f>
        <v>2205</v>
      </c>
      <c r="E1520" s="2">
        <f t="shared" si="92"/>
        <v>220272</v>
      </c>
      <c r="F1520" s="5" t="str">
        <f t="shared" si="95"/>
        <v>BEARISH</v>
      </c>
      <c r="G1520" s="5" t="str">
        <f t="shared" si="94"/>
        <v>NEUTRAL</v>
      </c>
      <c r="H1520" s="5" t="str">
        <f t="shared" si="93"/>
        <v>CONFIRMED BEARISH</v>
      </c>
    </row>
    <row r="1521" spans="1:8" ht="13.5" x14ac:dyDescent="0.25">
      <c r="A1521" s="3">
        <f>TITRES_STAT!B1524</f>
        <v>44988</v>
      </c>
      <c r="B1521" s="5">
        <f>TITRES_STAT!C1524</f>
        <v>2.85</v>
      </c>
      <c r="C1521" s="5">
        <f>TITRES_STAT!D1524</f>
        <v>2.2126999999999999</v>
      </c>
      <c r="D1521" s="5">
        <f>TITRES_STAT!E1524</f>
        <v>7557</v>
      </c>
      <c r="E1521" s="2">
        <f t="shared" si="92"/>
        <v>227829</v>
      </c>
      <c r="F1521" s="5" t="str">
        <f t="shared" si="95"/>
        <v>BULLISH</v>
      </c>
      <c r="G1521" s="5" t="str">
        <f t="shared" si="94"/>
        <v>STRONG</v>
      </c>
      <c r="H1521" s="5" t="str">
        <f t="shared" si="93"/>
        <v>BULLISH DIVERGENCE</v>
      </c>
    </row>
    <row r="1522" spans="1:8" ht="13.5" x14ac:dyDescent="0.25">
      <c r="A1522" s="3">
        <f>TITRES_STAT!B1525</f>
        <v>44991</v>
      </c>
      <c r="B1522" s="5">
        <f>TITRES_STAT!C1525</f>
        <v>2.81</v>
      </c>
      <c r="C1522" s="5">
        <f>TITRES_STAT!D1525</f>
        <v>2.1816</v>
      </c>
      <c r="D1522" s="5">
        <f>TITRES_STAT!E1525</f>
        <v>2582</v>
      </c>
      <c r="E1522" s="2">
        <f t="shared" si="92"/>
        <v>225247</v>
      </c>
      <c r="F1522" s="5" t="str">
        <f t="shared" si="95"/>
        <v>BULLISH</v>
      </c>
      <c r="G1522" s="5" t="str">
        <f t="shared" si="94"/>
        <v>NEUTRAL</v>
      </c>
      <c r="H1522" s="5" t="str">
        <f t="shared" si="93"/>
        <v>BULLISH DIVERGENCE</v>
      </c>
    </row>
    <row r="1523" spans="1:8" ht="13.5" x14ac:dyDescent="0.25">
      <c r="A1523" s="3">
        <f>TITRES_STAT!B1526</f>
        <v>44992</v>
      </c>
      <c r="B1523" s="5">
        <f>TITRES_STAT!C1526</f>
        <v>2.89</v>
      </c>
      <c r="C1523" s="5">
        <f>TITRES_STAT!D1526</f>
        <v>2.2437</v>
      </c>
      <c r="D1523" s="5">
        <f>TITRES_STAT!E1526</f>
        <v>7119</v>
      </c>
      <c r="E1523" s="2">
        <f t="shared" si="92"/>
        <v>232366</v>
      </c>
      <c r="F1523" s="5" t="str">
        <f t="shared" si="95"/>
        <v>BULLISH</v>
      </c>
      <c r="G1523" s="5" t="str">
        <f t="shared" si="94"/>
        <v>STRONG</v>
      </c>
      <c r="H1523" s="5" t="str">
        <f t="shared" si="93"/>
        <v>BULLISH DIVERGENCE</v>
      </c>
    </row>
    <row r="1524" spans="1:8" ht="13.5" x14ac:dyDescent="0.25">
      <c r="A1524" s="3">
        <f>TITRES_STAT!B1527</f>
        <v>44993</v>
      </c>
      <c r="B1524" s="5">
        <f>TITRES_STAT!C1527</f>
        <v>2.88</v>
      </c>
      <c r="C1524" s="5">
        <f>TITRES_STAT!D1527</f>
        <v>2.2359</v>
      </c>
      <c r="D1524" s="5">
        <f>TITRES_STAT!E1527</f>
        <v>3471</v>
      </c>
      <c r="E1524" s="2">
        <f t="shared" si="92"/>
        <v>228895</v>
      </c>
      <c r="F1524" s="5" t="str">
        <f t="shared" si="95"/>
        <v>BULLISH</v>
      </c>
      <c r="G1524" s="5" t="str">
        <f t="shared" si="94"/>
        <v>STRONG</v>
      </c>
      <c r="H1524" s="5" t="str">
        <f t="shared" si="93"/>
        <v>BULLISH DIVERGENCE</v>
      </c>
    </row>
    <row r="1525" spans="1:8" ht="13.5" x14ac:dyDescent="0.25">
      <c r="A1525" s="3">
        <f>TITRES_STAT!B1528</f>
        <v>44994</v>
      </c>
      <c r="B1525" s="5">
        <f>TITRES_STAT!C1528</f>
        <v>2.83</v>
      </c>
      <c r="C1525" s="5">
        <f>TITRES_STAT!D1528</f>
        <v>2.1970999999999998</v>
      </c>
      <c r="D1525" s="5">
        <f>TITRES_STAT!E1528</f>
        <v>4608</v>
      </c>
      <c r="E1525" s="2">
        <f t="shared" si="92"/>
        <v>224287</v>
      </c>
      <c r="F1525" s="5" t="str">
        <f t="shared" si="95"/>
        <v>BULLISH</v>
      </c>
      <c r="G1525" s="5" t="str">
        <f t="shared" si="94"/>
        <v>NEUTRAL</v>
      </c>
      <c r="H1525" s="5" t="str">
        <f t="shared" si="93"/>
        <v>CONFIRMED BULLISH</v>
      </c>
    </row>
    <row r="1526" spans="1:8" ht="13.5" x14ac:dyDescent="0.25">
      <c r="A1526" s="3">
        <f>TITRES_STAT!B1529</f>
        <v>44995</v>
      </c>
      <c r="B1526" s="5">
        <f>TITRES_STAT!C1529</f>
        <v>2.88</v>
      </c>
      <c r="C1526" s="5">
        <f>TITRES_STAT!D1529</f>
        <v>2.2359</v>
      </c>
      <c r="D1526" s="5">
        <f>TITRES_STAT!E1529</f>
        <v>622</v>
      </c>
      <c r="E1526" s="2">
        <f t="shared" si="92"/>
        <v>224909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BEARISH DIVERGENCE</v>
      </c>
    </row>
    <row r="1527" spans="1:8" ht="13.5" x14ac:dyDescent="0.25">
      <c r="A1527" s="3">
        <f>TITRES_STAT!B1530</f>
        <v>44998</v>
      </c>
      <c r="B1527" s="5">
        <f>TITRES_STAT!C1530</f>
        <v>2.88</v>
      </c>
      <c r="C1527" s="5">
        <f>TITRES_STAT!D1530</f>
        <v>2.2359</v>
      </c>
      <c r="D1527" s="5">
        <f>TITRES_STAT!E1530</f>
        <v>2564</v>
      </c>
      <c r="E1527" s="2">
        <f t="shared" si="92"/>
        <v>224909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BEARISH DIVERGENCE</v>
      </c>
    </row>
    <row r="1528" spans="1:8" ht="13.5" x14ac:dyDescent="0.25">
      <c r="A1528" s="3">
        <f>TITRES_STAT!B1531</f>
        <v>44999</v>
      </c>
      <c r="B1528" s="5">
        <f>TITRES_STAT!C1531</f>
        <v>2.89</v>
      </c>
      <c r="C1528" s="5">
        <f>TITRES_STAT!D1531</f>
        <v>2.2437</v>
      </c>
      <c r="D1528" s="5">
        <f>TITRES_STAT!E1531</f>
        <v>3414</v>
      </c>
      <c r="E1528" s="2">
        <f t="shared" si="92"/>
        <v>228323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45000</v>
      </c>
      <c r="B1529" s="5">
        <f>TITRES_STAT!C1532</f>
        <v>2.87</v>
      </c>
      <c r="C1529" s="5">
        <f>TITRES_STAT!D1532</f>
        <v>2.2282000000000002</v>
      </c>
      <c r="D1529" s="5">
        <f>TITRES_STAT!E1532</f>
        <v>1243</v>
      </c>
      <c r="E1529" s="2">
        <f t="shared" si="92"/>
        <v>227080</v>
      </c>
      <c r="F1529" s="5" t="str">
        <f t="shared" si="95"/>
        <v>BEARISH</v>
      </c>
      <c r="G1529" s="5" t="str">
        <f t="shared" si="94"/>
        <v>NEUTRAL</v>
      </c>
      <c r="H1529" s="5" t="str">
        <f t="shared" si="93"/>
        <v>CONFIRMED BEARISH</v>
      </c>
    </row>
    <row r="1530" spans="1:8" ht="13.5" x14ac:dyDescent="0.25">
      <c r="A1530" s="3">
        <f>TITRES_STAT!B1533</f>
        <v>45001</v>
      </c>
      <c r="B1530" s="5">
        <f>TITRES_STAT!C1533</f>
        <v>2.88</v>
      </c>
      <c r="C1530" s="5">
        <f>TITRES_STAT!D1533</f>
        <v>2.2359</v>
      </c>
      <c r="D1530" s="5">
        <f>TITRES_STAT!E1533</f>
        <v>26</v>
      </c>
      <c r="E1530" s="2">
        <f t="shared" si="92"/>
        <v>227106</v>
      </c>
      <c r="F1530" s="5" t="str">
        <f t="shared" si="95"/>
        <v>BULLISH</v>
      </c>
      <c r="G1530" s="5" t="str">
        <f t="shared" si="94"/>
        <v>NEUTRAL</v>
      </c>
      <c r="H1530" s="5" t="str">
        <f t="shared" si="93"/>
        <v>CONFIRMED BULLISH</v>
      </c>
    </row>
    <row r="1531" spans="1:8" ht="13.5" x14ac:dyDescent="0.25">
      <c r="A1531" s="3">
        <f>TITRES_STAT!B1534</f>
        <v>45002</v>
      </c>
      <c r="B1531" s="5">
        <f>TITRES_STAT!C1534</f>
        <v>2.9</v>
      </c>
      <c r="C1531" s="5">
        <f>TITRES_STAT!D1534</f>
        <v>2.2515000000000001</v>
      </c>
      <c r="D1531" s="5">
        <f>TITRES_STAT!E1534</f>
        <v>556</v>
      </c>
      <c r="E1531" s="2">
        <f t="shared" si="92"/>
        <v>227662</v>
      </c>
      <c r="F1531" s="5" t="str">
        <f t="shared" si="95"/>
        <v>BULLISH</v>
      </c>
      <c r="G1531" s="5" t="str">
        <f t="shared" si="94"/>
        <v>NEUTRAL</v>
      </c>
      <c r="H1531" s="5" t="str">
        <f t="shared" si="93"/>
        <v>CONFIRMED BULLISH</v>
      </c>
    </row>
    <row r="1532" spans="1:8" ht="13.5" x14ac:dyDescent="0.25">
      <c r="A1532" s="3">
        <f>TITRES_STAT!B1535</f>
        <v>45006</v>
      </c>
      <c r="B1532" s="5">
        <f>TITRES_STAT!C1535</f>
        <v>2.9</v>
      </c>
      <c r="C1532" s="5">
        <f>TITRES_STAT!D1535</f>
        <v>2.2515000000000001</v>
      </c>
      <c r="D1532" s="5">
        <f>TITRES_STAT!E1535</f>
        <v>204</v>
      </c>
      <c r="E1532" s="2">
        <f t="shared" si="92"/>
        <v>227662</v>
      </c>
      <c r="F1532" s="5" t="str">
        <f t="shared" si="95"/>
        <v>BULLISH</v>
      </c>
      <c r="G1532" s="5" t="str">
        <f t="shared" si="94"/>
        <v>NEUTRAL</v>
      </c>
      <c r="H1532" s="5" t="str">
        <f t="shared" si="93"/>
        <v>CONFIRMED BULLISH</v>
      </c>
    </row>
    <row r="1533" spans="1:8" ht="13.5" x14ac:dyDescent="0.25">
      <c r="A1533" s="3">
        <f>TITRES_STAT!B1536</f>
        <v>45007</v>
      </c>
      <c r="B1533" s="5">
        <f>TITRES_STAT!C1536</f>
        <v>2.88</v>
      </c>
      <c r="C1533" s="5">
        <f>TITRES_STAT!D1536</f>
        <v>2.2359</v>
      </c>
      <c r="D1533" s="5">
        <f>TITRES_STAT!E1536</f>
        <v>1138</v>
      </c>
      <c r="E1533" s="2">
        <f t="shared" si="92"/>
        <v>226524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CONFIRMED BEARISH</v>
      </c>
    </row>
    <row r="1534" spans="1:8" ht="13.5" x14ac:dyDescent="0.25">
      <c r="A1534" s="3">
        <f>TITRES_STAT!B1537</f>
        <v>45008</v>
      </c>
      <c r="B1534" s="5">
        <f>TITRES_STAT!C1537</f>
        <v>2.88</v>
      </c>
      <c r="C1534" s="5">
        <f>TITRES_STAT!D1537</f>
        <v>2.2359</v>
      </c>
      <c r="D1534" s="5">
        <f>TITRES_STAT!E1537</f>
        <v>447</v>
      </c>
      <c r="E1534" s="2">
        <f t="shared" si="92"/>
        <v>226524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BEARISH DIVERGENCE</v>
      </c>
    </row>
    <row r="1535" spans="1:8" ht="13.5" x14ac:dyDescent="0.25">
      <c r="A1535" s="3">
        <f>TITRES_STAT!B1538</f>
        <v>45009</v>
      </c>
      <c r="B1535" s="5">
        <f>TITRES_STAT!C1538</f>
        <v>2.89</v>
      </c>
      <c r="C1535" s="5">
        <f>TITRES_STAT!D1538</f>
        <v>2.2437</v>
      </c>
      <c r="D1535" s="5">
        <f>TITRES_STAT!E1538</f>
        <v>1520</v>
      </c>
      <c r="E1535" s="2">
        <f t="shared" si="92"/>
        <v>228044</v>
      </c>
      <c r="F1535" s="5" t="str">
        <f t="shared" si="95"/>
        <v>BULLISH</v>
      </c>
      <c r="G1535" s="5" t="str">
        <f t="shared" si="94"/>
        <v>NEUTRAL</v>
      </c>
      <c r="H1535" s="5" t="str">
        <f t="shared" si="93"/>
        <v>CONFIRMED BULLISH</v>
      </c>
    </row>
    <row r="1536" spans="1:8" ht="13.5" x14ac:dyDescent="0.25">
      <c r="A1536" s="3">
        <f>TITRES_STAT!B1539</f>
        <v>45012</v>
      </c>
      <c r="B1536" s="5">
        <f>TITRES_STAT!C1539</f>
        <v>2.83</v>
      </c>
      <c r="C1536" s="5">
        <f>TITRES_STAT!D1539</f>
        <v>2.1970999999999998</v>
      </c>
      <c r="D1536" s="5">
        <f>TITRES_STAT!E1539</f>
        <v>6400</v>
      </c>
      <c r="E1536" s="2">
        <f t="shared" si="92"/>
        <v>221644</v>
      </c>
      <c r="F1536" s="5" t="str">
        <f t="shared" si="95"/>
        <v>BEARISH</v>
      </c>
      <c r="G1536" s="5" t="str">
        <f t="shared" si="94"/>
        <v>WEAK</v>
      </c>
      <c r="H1536" s="5" t="str">
        <f t="shared" si="93"/>
        <v>CONFIRMED BEARISH</v>
      </c>
    </row>
    <row r="1537" spans="1:8" ht="13.5" x14ac:dyDescent="0.25">
      <c r="A1537" s="3">
        <f>TITRES_STAT!B1540</f>
        <v>45013</v>
      </c>
      <c r="B1537" s="5">
        <f>TITRES_STAT!C1540</f>
        <v>2.85</v>
      </c>
      <c r="C1537" s="5">
        <f>TITRES_STAT!D1540</f>
        <v>2.2126999999999999</v>
      </c>
      <c r="D1537" s="5">
        <f>TITRES_STAT!E1540</f>
        <v>3212</v>
      </c>
      <c r="E1537" s="2">
        <f t="shared" si="92"/>
        <v>224856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45014</v>
      </c>
      <c r="B1538" s="5">
        <f>TITRES_STAT!C1541</f>
        <v>2.85</v>
      </c>
      <c r="C1538" s="5">
        <f>TITRES_STAT!D1541</f>
        <v>2.2126999999999999</v>
      </c>
      <c r="D1538" s="5">
        <f>TITRES_STAT!E1541</f>
        <v>5019</v>
      </c>
      <c r="E1538" s="2">
        <f t="shared" si="92"/>
        <v>224856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CONFIRMED BEARISH</v>
      </c>
    </row>
    <row r="1539" spans="1:8" ht="13.5" x14ac:dyDescent="0.25">
      <c r="A1539" s="3">
        <f>TITRES_STAT!B1542</f>
        <v>45015</v>
      </c>
      <c r="B1539" s="5">
        <f>TITRES_STAT!C1542</f>
        <v>2.8</v>
      </c>
      <c r="C1539" s="5">
        <f>TITRES_STAT!D1542</f>
        <v>2.1738</v>
      </c>
      <c r="D1539" s="5">
        <f>TITRES_STAT!E1542</f>
        <v>11123</v>
      </c>
      <c r="E1539" s="2">
        <f t="shared" si="92"/>
        <v>213733</v>
      </c>
      <c r="F1539" s="5" t="str">
        <f t="shared" si="95"/>
        <v>BEARISH</v>
      </c>
      <c r="G1539" s="5" t="str">
        <f t="shared" si="94"/>
        <v>WEAK</v>
      </c>
      <c r="H1539" s="5" t="str">
        <f t="shared" si="93"/>
        <v>CONFIRMED BEARISH</v>
      </c>
    </row>
    <row r="1540" spans="1:8" ht="13.5" x14ac:dyDescent="0.25">
      <c r="A1540" s="3">
        <f>TITRES_STAT!B1543</f>
        <v>45016</v>
      </c>
      <c r="B1540" s="5">
        <f>TITRES_STAT!C1543</f>
        <v>2.84</v>
      </c>
      <c r="C1540" s="5">
        <f>TITRES_STAT!D1543</f>
        <v>2.2048999999999999</v>
      </c>
      <c r="D1540" s="5">
        <f>TITRES_STAT!E1543</f>
        <v>332</v>
      </c>
      <c r="E1540" s="2">
        <f t="shared" ref="E1540:E1603" si="96">IF(B1540&gt;B1539, E1539+D1540, IF(B1540&lt;B1539, E1539-D1540, E1539))</f>
        <v>214065</v>
      </c>
      <c r="F1540" s="5" t="str">
        <f t="shared" si="95"/>
        <v>BEARISH</v>
      </c>
      <c r="G1540" s="5" t="str">
        <f t="shared" si="94"/>
        <v>WEAK</v>
      </c>
      <c r="H1540" s="5" t="str">
        <f t="shared" si="93"/>
        <v>CONFIRMED BEARISH</v>
      </c>
    </row>
    <row r="1541" spans="1:8" ht="13.5" x14ac:dyDescent="0.25">
      <c r="A1541" s="3">
        <f>TITRES_STAT!B1544</f>
        <v>45019</v>
      </c>
      <c r="B1541" s="5">
        <f>TITRES_STAT!C1544</f>
        <v>2.89</v>
      </c>
      <c r="C1541" s="5">
        <f>TITRES_STAT!D1544</f>
        <v>2.2437</v>
      </c>
      <c r="D1541" s="5">
        <f>TITRES_STAT!E1544</f>
        <v>5470</v>
      </c>
      <c r="E1541" s="2">
        <f t="shared" si="96"/>
        <v>219535</v>
      </c>
      <c r="F1541" s="5" t="str">
        <f t="shared" si="95"/>
        <v>BEARISH</v>
      </c>
      <c r="G1541" s="5" t="str">
        <f t="shared" si="94"/>
        <v>NEUTRAL</v>
      </c>
      <c r="H1541" s="5" t="str">
        <f t="shared" si="93"/>
        <v>BEARISH DIVERGENCE</v>
      </c>
    </row>
    <row r="1542" spans="1:8" ht="13.5" x14ac:dyDescent="0.25">
      <c r="A1542" s="3">
        <f>TITRES_STAT!B1545</f>
        <v>45020</v>
      </c>
      <c r="B1542" s="5">
        <f>TITRES_STAT!C1545</f>
        <v>2.94</v>
      </c>
      <c r="C1542" s="5">
        <f>TITRES_STAT!D1545</f>
        <v>2.2825000000000002</v>
      </c>
      <c r="D1542" s="5">
        <f>TITRES_STAT!E1545</f>
        <v>10704</v>
      </c>
      <c r="E1542" s="2">
        <f t="shared" si="96"/>
        <v>230239</v>
      </c>
      <c r="F1542" s="5" t="str">
        <f t="shared" si="95"/>
        <v>BULLISH</v>
      </c>
      <c r="G1542" s="5" t="str">
        <f t="shared" si="94"/>
        <v>STRONG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45021</v>
      </c>
      <c r="B1543" s="5">
        <f>TITRES_STAT!C1546</f>
        <v>2.91</v>
      </c>
      <c r="C1543" s="5">
        <f>TITRES_STAT!D1546</f>
        <v>2.2591999999999999</v>
      </c>
      <c r="D1543" s="5">
        <f>TITRES_STAT!E1546</f>
        <v>607</v>
      </c>
      <c r="E1543" s="2">
        <f t="shared" si="96"/>
        <v>229632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STRONG</v>
      </c>
      <c r="H1543" s="5" t="str">
        <f t="shared" si="97"/>
        <v>CONFIRMED BULLISH</v>
      </c>
    </row>
    <row r="1544" spans="1:8" ht="13.5" x14ac:dyDescent="0.25">
      <c r="A1544" s="3">
        <f>TITRES_STAT!B1547</f>
        <v>45022</v>
      </c>
      <c r="B1544" s="5">
        <f>TITRES_STAT!C1547</f>
        <v>2.93</v>
      </c>
      <c r="C1544" s="5">
        <f>TITRES_STAT!D1547</f>
        <v>2.2747999999999999</v>
      </c>
      <c r="D1544" s="5">
        <f>TITRES_STAT!E1547</f>
        <v>1279</v>
      </c>
      <c r="E1544" s="2">
        <f t="shared" si="96"/>
        <v>230911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STRONG</v>
      </c>
      <c r="H1544" s="5" t="str">
        <f t="shared" si="97"/>
        <v>CONFIRMED BULLISH</v>
      </c>
    </row>
    <row r="1545" spans="1:8" ht="13.5" x14ac:dyDescent="0.25">
      <c r="A1545" s="3">
        <f>TITRES_STAT!B1548</f>
        <v>45023</v>
      </c>
      <c r="B1545" s="5">
        <f>TITRES_STAT!C1548</f>
        <v>2.96</v>
      </c>
      <c r="C1545" s="5">
        <f>TITRES_STAT!D1548</f>
        <v>2.2980999999999998</v>
      </c>
      <c r="D1545" s="5">
        <f>TITRES_STAT!E1548</f>
        <v>6894</v>
      </c>
      <c r="E1545" s="2">
        <f t="shared" si="96"/>
        <v>237805</v>
      </c>
      <c r="F1545" s="5" t="str">
        <f t="shared" si="99"/>
        <v>BULLISH</v>
      </c>
      <c r="G1545" s="5" t="str">
        <f t="shared" si="98"/>
        <v>STRONG</v>
      </c>
      <c r="H1545" s="5" t="str">
        <f t="shared" si="97"/>
        <v>CONFIRMED BULLISH</v>
      </c>
    </row>
    <row r="1546" spans="1:8" ht="13.5" x14ac:dyDescent="0.25">
      <c r="A1546" s="3">
        <f>TITRES_STAT!B1549</f>
        <v>45026</v>
      </c>
      <c r="B1546" s="5">
        <f>TITRES_STAT!C1549</f>
        <v>2.97</v>
      </c>
      <c r="C1546" s="5">
        <f>TITRES_STAT!D1549</f>
        <v>2.3058000000000001</v>
      </c>
      <c r="D1546" s="5">
        <f>TITRES_STAT!E1549</f>
        <v>2360</v>
      </c>
      <c r="E1546" s="2">
        <f t="shared" si="96"/>
        <v>240165</v>
      </c>
      <c r="F1546" s="5" t="str">
        <f t="shared" si="99"/>
        <v>BULLISH</v>
      </c>
      <c r="G1546" s="5" t="str">
        <f t="shared" si="98"/>
        <v>STRONG</v>
      </c>
      <c r="H1546" s="5" t="str">
        <f t="shared" si="97"/>
        <v>CONFIRMED BULLISH</v>
      </c>
    </row>
    <row r="1547" spans="1:8" ht="13.5" x14ac:dyDescent="0.25">
      <c r="A1547" s="3">
        <f>TITRES_STAT!B1550</f>
        <v>45027</v>
      </c>
      <c r="B1547" s="5">
        <f>TITRES_STAT!C1550</f>
        <v>2.96</v>
      </c>
      <c r="C1547" s="5">
        <f>TITRES_STAT!D1550</f>
        <v>2.2980999999999998</v>
      </c>
      <c r="D1547" s="5">
        <f>TITRES_STAT!E1550</f>
        <v>3971</v>
      </c>
      <c r="E1547" s="2">
        <f t="shared" si="96"/>
        <v>236194</v>
      </c>
      <c r="F1547" s="5" t="str">
        <f t="shared" si="99"/>
        <v>BULLISH</v>
      </c>
      <c r="G1547" s="5" t="str">
        <f t="shared" si="98"/>
        <v>STRONG</v>
      </c>
      <c r="H1547" s="5" t="str">
        <f t="shared" si="97"/>
        <v>CONFIRMED BULLISH</v>
      </c>
    </row>
    <row r="1548" spans="1:8" ht="13.5" x14ac:dyDescent="0.25">
      <c r="A1548" s="3">
        <f>TITRES_STAT!B1551</f>
        <v>45028</v>
      </c>
      <c r="B1548" s="5">
        <f>TITRES_STAT!C1551</f>
        <v>2.9</v>
      </c>
      <c r="C1548" s="5">
        <f>TITRES_STAT!D1551</f>
        <v>2.2515000000000001</v>
      </c>
      <c r="D1548" s="5">
        <f>TITRES_STAT!E1551</f>
        <v>461</v>
      </c>
      <c r="E1548" s="2">
        <f t="shared" si="96"/>
        <v>235733</v>
      </c>
      <c r="F1548" s="5" t="str">
        <f t="shared" si="99"/>
        <v>BULLISH</v>
      </c>
      <c r="G1548" s="5" t="str">
        <f t="shared" si="98"/>
        <v>STRONG</v>
      </c>
      <c r="H1548" s="5" t="str">
        <f t="shared" si="97"/>
        <v>BULLISH DIVERGENCE</v>
      </c>
    </row>
    <row r="1549" spans="1:8" ht="13.5" x14ac:dyDescent="0.25">
      <c r="A1549" s="3">
        <f>TITRES_STAT!B1552</f>
        <v>45029</v>
      </c>
      <c r="B1549" s="5">
        <f>TITRES_STAT!C1552</f>
        <v>2.9</v>
      </c>
      <c r="C1549" s="5">
        <f>TITRES_STAT!D1552</f>
        <v>2.2515000000000001</v>
      </c>
      <c r="D1549" s="5">
        <f>TITRES_STAT!E1552</f>
        <v>2922</v>
      </c>
      <c r="E1549" s="2">
        <f t="shared" si="96"/>
        <v>235733</v>
      </c>
      <c r="F1549" s="5" t="str">
        <f t="shared" si="99"/>
        <v>BULLISH</v>
      </c>
      <c r="G1549" s="5" t="str">
        <f t="shared" si="98"/>
        <v>STRONG</v>
      </c>
      <c r="H1549" s="5" t="str">
        <f t="shared" si="97"/>
        <v>BULLISH DIVERGENCE</v>
      </c>
    </row>
    <row r="1550" spans="1:8" ht="13.5" x14ac:dyDescent="0.25">
      <c r="A1550" s="3">
        <f>TITRES_STAT!B1553</f>
        <v>45030</v>
      </c>
      <c r="B1550" s="5">
        <f>TITRES_STAT!C1553</f>
        <v>3.07</v>
      </c>
      <c r="C1550" s="5">
        <f>TITRES_STAT!D1553</f>
        <v>2.3835000000000002</v>
      </c>
      <c r="D1550" s="5">
        <f>TITRES_STAT!E1553</f>
        <v>95247</v>
      </c>
      <c r="E1550" s="2">
        <f t="shared" si="96"/>
        <v>330980</v>
      </c>
      <c r="F1550" s="5" t="str">
        <f t="shared" si="99"/>
        <v>BULLISH</v>
      </c>
      <c r="G1550" s="5" t="str">
        <f t="shared" si="98"/>
        <v>STRONG</v>
      </c>
      <c r="H1550" s="5" t="str">
        <f t="shared" si="97"/>
        <v>CONFIRMED BULLISH</v>
      </c>
    </row>
    <row r="1551" spans="1:8" ht="13.5" x14ac:dyDescent="0.25">
      <c r="A1551" s="3">
        <f>TITRES_STAT!B1554</f>
        <v>45033</v>
      </c>
      <c r="B1551" s="5">
        <f>TITRES_STAT!C1554</f>
        <v>3.25</v>
      </c>
      <c r="C1551" s="5">
        <f>TITRES_STAT!D1554</f>
        <v>2.5232000000000001</v>
      </c>
      <c r="D1551" s="5">
        <f>TITRES_STAT!E1554</f>
        <v>0</v>
      </c>
      <c r="E1551" s="2">
        <f t="shared" si="96"/>
        <v>330980</v>
      </c>
      <c r="F1551" s="5" t="str">
        <f t="shared" si="99"/>
        <v>BULLISH</v>
      </c>
      <c r="G1551" s="5" t="str">
        <f t="shared" si="98"/>
        <v>STRONG</v>
      </c>
      <c r="H1551" s="5" t="str">
        <f t="shared" si="97"/>
        <v>CONFIRMED BULLISH</v>
      </c>
    </row>
    <row r="1552" spans="1:8" ht="13.5" x14ac:dyDescent="0.25">
      <c r="A1552" s="3">
        <f>TITRES_STAT!B1555</f>
        <v>45034</v>
      </c>
      <c r="B1552" s="5">
        <f>TITRES_STAT!C1555</f>
        <v>3.44</v>
      </c>
      <c r="C1552" s="5">
        <f>TITRES_STAT!D1555</f>
        <v>2.6707000000000001</v>
      </c>
      <c r="D1552" s="5">
        <f>TITRES_STAT!E1555</f>
        <v>0</v>
      </c>
      <c r="E1552" s="2">
        <f t="shared" si="96"/>
        <v>330980</v>
      </c>
      <c r="F1552" s="5" t="str">
        <f t="shared" si="99"/>
        <v>BULLISH</v>
      </c>
      <c r="G1552" s="5" t="str">
        <f t="shared" si="98"/>
        <v>STRONG</v>
      </c>
      <c r="H1552" s="5" t="str">
        <f t="shared" si="97"/>
        <v>CONFIRMED BULLISH</v>
      </c>
    </row>
    <row r="1553" spans="1:8" ht="13.5" x14ac:dyDescent="0.25">
      <c r="A1553" s="3">
        <f>TITRES_STAT!B1556</f>
        <v>45035</v>
      </c>
      <c r="B1553" s="5">
        <f>TITRES_STAT!C1556</f>
        <v>3.64</v>
      </c>
      <c r="C1553" s="5">
        <f>TITRES_STAT!D1556</f>
        <v>2.8260000000000001</v>
      </c>
      <c r="D1553" s="5">
        <f>TITRES_STAT!E1556</f>
        <v>0</v>
      </c>
      <c r="E1553" s="2">
        <f t="shared" si="96"/>
        <v>330980</v>
      </c>
      <c r="F1553" s="5" t="str">
        <f t="shared" si="99"/>
        <v>BULLISH</v>
      </c>
      <c r="G1553" s="5" t="str">
        <f t="shared" si="98"/>
        <v>STRONG</v>
      </c>
      <c r="H1553" s="5" t="str">
        <f t="shared" si="97"/>
        <v>CONFIRMED BULLISH</v>
      </c>
    </row>
    <row r="1554" spans="1:8" ht="13.5" x14ac:dyDescent="0.25">
      <c r="A1554" s="3">
        <f>TITRES_STAT!B1557</f>
        <v>45036</v>
      </c>
      <c r="B1554" s="5">
        <f>TITRES_STAT!C1557</f>
        <v>3.69</v>
      </c>
      <c r="C1554" s="5">
        <f>TITRES_STAT!D1557</f>
        <v>2.8647999999999998</v>
      </c>
      <c r="D1554" s="5">
        <f>TITRES_STAT!E1557</f>
        <v>177726</v>
      </c>
      <c r="E1554" s="2">
        <f t="shared" si="96"/>
        <v>508706</v>
      </c>
      <c r="F1554" s="5" t="str">
        <f t="shared" si="99"/>
        <v>BULLISH</v>
      </c>
      <c r="G1554" s="5" t="str">
        <f t="shared" si="98"/>
        <v>STRONG</v>
      </c>
      <c r="H1554" s="5" t="str">
        <f t="shared" si="97"/>
        <v>CONFIRMED BULLISH</v>
      </c>
    </row>
    <row r="1555" spans="1:8" ht="13.5" x14ac:dyDescent="0.25">
      <c r="A1555" s="3">
        <f>TITRES_STAT!B1558</f>
        <v>45040</v>
      </c>
      <c r="B1555" s="5">
        <f>TITRES_STAT!C1558</f>
        <v>3.77</v>
      </c>
      <c r="C1555" s="5">
        <f>TITRES_STAT!D1558</f>
        <v>2.9268999999999998</v>
      </c>
      <c r="D1555" s="5">
        <f>TITRES_STAT!E1558</f>
        <v>41809</v>
      </c>
      <c r="E1555" s="2">
        <f t="shared" si="96"/>
        <v>550515</v>
      </c>
      <c r="F1555" s="5" t="str">
        <f t="shared" si="99"/>
        <v>BULLISH</v>
      </c>
      <c r="G1555" s="5" t="str">
        <f t="shared" si="98"/>
        <v>STRONG</v>
      </c>
      <c r="H1555" s="5" t="str">
        <f t="shared" si="97"/>
        <v>CONFIRMED BULLISH</v>
      </c>
    </row>
    <row r="1556" spans="1:8" ht="13.5" x14ac:dyDescent="0.25">
      <c r="A1556" s="3">
        <f>TITRES_STAT!B1559</f>
        <v>45041</v>
      </c>
      <c r="B1556" s="5">
        <f>TITRES_STAT!C1559</f>
        <v>3.89</v>
      </c>
      <c r="C1556" s="5">
        <f>TITRES_STAT!D1559</f>
        <v>3.0200999999999998</v>
      </c>
      <c r="D1556" s="5">
        <f>TITRES_STAT!E1559</f>
        <v>29480</v>
      </c>
      <c r="E1556" s="2">
        <f t="shared" si="96"/>
        <v>579995</v>
      </c>
      <c r="F1556" s="5" t="str">
        <f t="shared" si="99"/>
        <v>BULLISH</v>
      </c>
      <c r="G1556" s="5" t="str">
        <f t="shared" si="98"/>
        <v>STRONG</v>
      </c>
      <c r="H1556" s="5" t="str">
        <f t="shared" si="97"/>
        <v>CONFIRMED BULLISH</v>
      </c>
    </row>
    <row r="1557" spans="1:8" ht="13.5" x14ac:dyDescent="0.25">
      <c r="A1557" s="3">
        <f>TITRES_STAT!B1560</f>
        <v>45042</v>
      </c>
      <c r="B1557" s="5">
        <f>TITRES_STAT!C1560</f>
        <v>3.79</v>
      </c>
      <c r="C1557" s="5">
        <f>TITRES_STAT!D1560</f>
        <v>2.9424000000000001</v>
      </c>
      <c r="D1557" s="5">
        <f>TITRES_STAT!E1560</f>
        <v>18072</v>
      </c>
      <c r="E1557" s="2">
        <f t="shared" si="96"/>
        <v>561923</v>
      </c>
      <c r="F1557" s="5" t="str">
        <f t="shared" si="99"/>
        <v>BULLISH</v>
      </c>
      <c r="G1557" s="5" t="str">
        <f t="shared" si="98"/>
        <v>STRONG</v>
      </c>
      <c r="H1557" s="5" t="str">
        <f t="shared" si="97"/>
        <v>CONFIRMED BULLISH</v>
      </c>
    </row>
    <row r="1558" spans="1:8" ht="13.5" x14ac:dyDescent="0.25">
      <c r="A1558" s="3">
        <f>TITRES_STAT!B1561</f>
        <v>45043</v>
      </c>
      <c r="B1558" s="5">
        <f>TITRES_STAT!C1561</f>
        <v>3.79</v>
      </c>
      <c r="C1558" s="5">
        <f>TITRES_STAT!D1561</f>
        <v>2.9424000000000001</v>
      </c>
      <c r="D1558" s="5">
        <f>TITRES_STAT!E1561</f>
        <v>13178</v>
      </c>
      <c r="E1558" s="2">
        <f t="shared" si="96"/>
        <v>561923</v>
      </c>
      <c r="F1558" s="5" t="str">
        <f t="shared" si="99"/>
        <v>BULLISH</v>
      </c>
      <c r="G1558" s="5" t="str">
        <f t="shared" si="98"/>
        <v>STRONG</v>
      </c>
      <c r="H1558" s="5" t="str">
        <f t="shared" si="97"/>
        <v>CONFIRMED BULLISH</v>
      </c>
    </row>
    <row r="1559" spans="1:8" ht="13.5" x14ac:dyDescent="0.25">
      <c r="A1559" s="3">
        <f>TITRES_STAT!B1562</f>
        <v>45044</v>
      </c>
      <c r="B1559" s="5">
        <f>TITRES_STAT!C1562</f>
        <v>3.8</v>
      </c>
      <c r="C1559" s="5">
        <f>TITRES_STAT!D1562</f>
        <v>2.9502000000000002</v>
      </c>
      <c r="D1559" s="5">
        <f>TITRES_STAT!E1562</f>
        <v>11901</v>
      </c>
      <c r="E1559" s="2">
        <f t="shared" si="96"/>
        <v>573824</v>
      </c>
      <c r="F1559" s="5" t="str">
        <f t="shared" si="99"/>
        <v>BULLISH</v>
      </c>
      <c r="G1559" s="5" t="str">
        <f t="shared" si="98"/>
        <v>STRONG</v>
      </c>
      <c r="H1559" s="5" t="str">
        <f t="shared" si="97"/>
        <v>CONFIRMED BULLISH</v>
      </c>
    </row>
    <row r="1560" spans="1:8" ht="13.5" x14ac:dyDescent="0.25">
      <c r="A1560" s="3">
        <f>TITRES_STAT!B1563</f>
        <v>45048</v>
      </c>
      <c r="B1560" s="5">
        <f>TITRES_STAT!C1563</f>
        <v>3.87</v>
      </c>
      <c r="C1560" s="5">
        <f>TITRES_STAT!D1563</f>
        <v>3.0045000000000002</v>
      </c>
      <c r="D1560" s="5">
        <f>TITRES_STAT!E1563</f>
        <v>53639</v>
      </c>
      <c r="E1560" s="2">
        <f t="shared" si="96"/>
        <v>627463</v>
      </c>
      <c r="F1560" s="5" t="str">
        <f t="shared" si="99"/>
        <v>BULLISH</v>
      </c>
      <c r="G1560" s="5" t="str">
        <f t="shared" si="98"/>
        <v>STRONG</v>
      </c>
      <c r="H1560" s="5" t="str">
        <f t="shared" si="97"/>
        <v>CONFIRMED BULLISH</v>
      </c>
    </row>
    <row r="1561" spans="1:8" ht="13.5" x14ac:dyDescent="0.25">
      <c r="A1561" s="3">
        <f>TITRES_STAT!B1564</f>
        <v>45049</v>
      </c>
      <c r="B1561" s="5">
        <f>TITRES_STAT!C1564</f>
        <v>3.93</v>
      </c>
      <c r="C1561" s="5">
        <f>TITRES_STAT!D1564</f>
        <v>3.0510999999999999</v>
      </c>
      <c r="D1561" s="5">
        <f>TITRES_STAT!E1564</f>
        <v>57086</v>
      </c>
      <c r="E1561" s="2">
        <f t="shared" si="96"/>
        <v>684549</v>
      </c>
      <c r="F1561" s="5" t="str">
        <f t="shared" si="99"/>
        <v>BULLISH</v>
      </c>
      <c r="G1561" s="5" t="str">
        <f t="shared" si="98"/>
        <v>STRONG</v>
      </c>
      <c r="H1561" s="5" t="str">
        <f t="shared" si="97"/>
        <v>CONFIRMED BULLISH</v>
      </c>
    </row>
    <row r="1562" spans="1:8" ht="13.5" x14ac:dyDescent="0.25">
      <c r="A1562" s="3">
        <f>TITRES_STAT!B1565</f>
        <v>45050</v>
      </c>
      <c r="B1562" s="5">
        <f>TITRES_STAT!C1565</f>
        <v>3.91</v>
      </c>
      <c r="C1562" s="5">
        <f>TITRES_STAT!D1565</f>
        <v>3.0356000000000001</v>
      </c>
      <c r="D1562" s="5">
        <f>TITRES_STAT!E1565</f>
        <v>36097</v>
      </c>
      <c r="E1562" s="2">
        <f t="shared" si="96"/>
        <v>648452</v>
      </c>
      <c r="F1562" s="5" t="str">
        <f t="shared" si="99"/>
        <v>BULLISH</v>
      </c>
      <c r="G1562" s="5" t="str">
        <f t="shared" si="98"/>
        <v>STRONG</v>
      </c>
      <c r="H1562" s="5" t="str">
        <f t="shared" si="97"/>
        <v>CONFIRMED BULLISH</v>
      </c>
    </row>
    <row r="1563" spans="1:8" ht="13.5" x14ac:dyDescent="0.25">
      <c r="A1563" s="3">
        <f>TITRES_STAT!B1566</f>
        <v>45051</v>
      </c>
      <c r="B1563" s="5">
        <f>TITRES_STAT!C1566</f>
        <v>3.89</v>
      </c>
      <c r="C1563" s="5">
        <f>TITRES_STAT!D1566</f>
        <v>3.0200999999999998</v>
      </c>
      <c r="D1563" s="5">
        <f>TITRES_STAT!E1566</f>
        <v>3576</v>
      </c>
      <c r="E1563" s="2">
        <f t="shared" si="96"/>
        <v>644876</v>
      </c>
      <c r="F1563" s="5" t="str">
        <f t="shared" si="99"/>
        <v>BULLISH</v>
      </c>
      <c r="G1563" s="5" t="str">
        <f t="shared" si="98"/>
        <v>STRONG</v>
      </c>
      <c r="H1563" s="5" t="str">
        <f t="shared" si="97"/>
        <v>CONFIRMED BULLISH</v>
      </c>
    </row>
    <row r="1564" spans="1:8" ht="13.5" x14ac:dyDescent="0.25">
      <c r="A1564" s="3">
        <f>TITRES_STAT!B1567</f>
        <v>45054</v>
      </c>
      <c r="B1564" s="5">
        <f>TITRES_STAT!C1567</f>
        <v>3.9</v>
      </c>
      <c r="C1564" s="5">
        <f>TITRES_STAT!D1567</f>
        <v>3.0278</v>
      </c>
      <c r="D1564" s="5">
        <f>TITRES_STAT!E1567</f>
        <v>2928</v>
      </c>
      <c r="E1564" s="2">
        <f t="shared" si="96"/>
        <v>647804</v>
      </c>
      <c r="F1564" s="5" t="str">
        <f t="shared" si="99"/>
        <v>BULLISH</v>
      </c>
      <c r="G1564" s="5" t="str">
        <f t="shared" si="98"/>
        <v>STRONG</v>
      </c>
      <c r="H1564" s="5" t="str">
        <f t="shared" si="97"/>
        <v>CONFIRMED BULLISH</v>
      </c>
    </row>
    <row r="1565" spans="1:8" ht="13.5" x14ac:dyDescent="0.25">
      <c r="A1565" s="3">
        <f>TITRES_STAT!B1568</f>
        <v>45055</v>
      </c>
      <c r="B1565" s="5">
        <f>TITRES_STAT!C1568</f>
        <v>3.9</v>
      </c>
      <c r="C1565" s="5">
        <f>TITRES_STAT!D1568</f>
        <v>3.0278</v>
      </c>
      <c r="D1565" s="5">
        <f>TITRES_STAT!E1568</f>
        <v>7614</v>
      </c>
      <c r="E1565" s="2">
        <f t="shared" si="96"/>
        <v>647804</v>
      </c>
      <c r="F1565" s="5" t="str">
        <f t="shared" si="99"/>
        <v>BULLISH</v>
      </c>
      <c r="G1565" s="5" t="str">
        <f t="shared" si="98"/>
        <v>STRONG</v>
      </c>
      <c r="H1565" s="5" t="str">
        <f t="shared" si="97"/>
        <v>CONFIRMED BULLISH</v>
      </c>
    </row>
    <row r="1566" spans="1:8" ht="13.5" x14ac:dyDescent="0.25">
      <c r="A1566" s="3">
        <f>TITRES_STAT!B1569</f>
        <v>45056</v>
      </c>
      <c r="B1566" s="5">
        <f>TITRES_STAT!C1569</f>
        <v>3.89</v>
      </c>
      <c r="C1566" s="5">
        <f>TITRES_STAT!D1569</f>
        <v>3.0200999999999998</v>
      </c>
      <c r="D1566" s="5">
        <f>TITRES_STAT!E1569</f>
        <v>899</v>
      </c>
      <c r="E1566" s="2">
        <f t="shared" si="96"/>
        <v>646905</v>
      </c>
      <c r="F1566" s="5" t="str">
        <f t="shared" si="99"/>
        <v>BEARISH</v>
      </c>
      <c r="G1566" s="5" t="str">
        <f t="shared" si="98"/>
        <v>WEAK</v>
      </c>
      <c r="H1566" s="5" t="str">
        <f t="shared" si="97"/>
        <v>CONFIRMED BEARISH</v>
      </c>
    </row>
    <row r="1567" spans="1:8" ht="13.5" x14ac:dyDescent="0.25">
      <c r="A1567" s="3">
        <f>TITRES_STAT!B1570</f>
        <v>45057</v>
      </c>
      <c r="B1567" s="5">
        <f>TITRES_STAT!C1570</f>
        <v>3.87</v>
      </c>
      <c r="C1567" s="5">
        <f>TITRES_STAT!D1570</f>
        <v>3.0045000000000002</v>
      </c>
      <c r="D1567" s="5">
        <f>TITRES_STAT!E1570</f>
        <v>16604</v>
      </c>
      <c r="E1567" s="2">
        <f t="shared" si="96"/>
        <v>630301</v>
      </c>
      <c r="F1567" s="5" t="str">
        <f t="shared" si="99"/>
        <v>BEARISH</v>
      </c>
      <c r="G1567" s="5" t="str">
        <f t="shared" si="98"/>
        <v>WEAK</v>
      </c>
      <c r="H1567" s="5" t="str">
        <f t="shared" si="97"/>
        <v>CONFIRMED BEARISH</v>
      </c>
    </row>
    <row r="1568" spans="1:8" ht="13.5" x14ac:dyDescent="0.25">
      <c r="A1568" s="3">
        <f>TITRES_STAT!B1571</f>
        <v>45058</v>
      </c>
      <c r="B1568" s="5">
        <f>TITRES_STAT!C1571</f>
        <v>3.85</v>
      </c>
      <c r="C1568" s="5">
        <f>TITRES_STAT!D1571</f>
        <v>2.9889999999999999</v>
      </c>
      <c r="D1568" s="5">
        <f>TITRES_STAT!E1571</f>
        <v>2829</v>
      </c>
      <c r="E1568" s="2">
        <f t="shared" si="96"/>
        <v>627472</v>
      </c>
      <c r="F1568" s="5" t="str">
        <f t="shared" si="99"/>
        <v>BEARISH</v>
      </c>
      <c r="G1568" s="5" t="str">
        <f t="shared" si="98"/>
        <v>WEAK</v>
      </c>
      <c r="H1568" s="5" t="str">
        <f t="shared" si="97"/>
        <v>CONFIRMED BEARISH</v>
      </c>
    </row>
    <row r="1569" spans="1:8" ht="13.5" x14ac:dyDescent="0.25">
      <c r="A1569" s="3">
        <f>TITRES_STAT!B1572</f>
        <v>45061</v>
      </c>
      <c r="B1569" s="5">
        <f>TITRES_STAT!C1572</f>
        <v>3.9</v>
      </c>
      <c r="C1569" s="5">
        <f>TITRES_STAT!D1572</f>
        <v>3.0278</v>
      </c>
      <c r="D1569" s="5">
        <f>TITRES_STAT!E1572</f>
        <v>7918</v>
      </c>
      <c r="E1569" s="2">
        <f t="shared" si="96"/>
        <v>635390</v>
      </c>
      <c r="F1569" s="5" t="str">
        <f t="shared" si="99"/>
        <v>BEARISH</v>
      </c>
      <c r="G1569" s="5" t="str">
        <f t="shared" si="98"/>
        <v>NEUTRAL</v>
      </c>
      <c r="H1569" s="5" t="str">
        <f t="shared" si="97"/>
        <v>NEUTRAL</v>
      </c>
    </row>
    <row r="1570" spans="1:8" ht="13.5" x14ac:dyDescent="0.25">
      <c r="A1570" s="3">
        <f>TITRES_STAT!B1573</f>
        <v>45062</v>
      </c>
      <c r="B1570" s="5">
        <f>TITRES_STAT!C1573</f>
        <v>3.85</v>
      </c>
      <c r="C1570" s="5">
        <f>TITRES_STAT!D1573</f>
        <v>2.9889999999999999</v>
      </c>
      <c r="D1570" s="5">
        <f>TITRES_STAT!E1573</f>
        <v>11526</v>
      </c>
      <c r="E1570" s="2">
        <f t="shared" si="96"/>
        <v>623864</v>
      </c>
      <c r="F1570" s="5" t="str">
        <f t="shared" si="99"/>
        <v>BEARISH</v>
      </c>
      <c r="G1570" s="5" t="str">
        <f t="shared" si="98"/>
        <v>WEAK</v>
      </c>
      <c r="H1570" s="5" t="str">
        <f t="shared" si="97"/>
        <v>CONFIRMED BEARISH</v>
      </c>
    </row>
    <row r="1571" spans="1:8" ht="13.5" x14ac:dyDescent="0.25">
      <c r="A1571" s="3">
        <f>TITRES_STAT!B1574</f>
        <v>45063</v>
      </c>
      <c r="B1571" s="5">
        <f>TITRES_STAT!C1574</f>
        <v>3.83</v>
      </c>
      <c r="C1571" s="5">
        <f>TITRES_STAT!D1574</f>
        <v>2.9735</v>
      </c>
      <c r="D1571" s="5">
        <f>TITRES_STAT!E1574</f>
        <v>48382</v>
      </c>
      <c r="E1571" s="2">
        <f t="shared" si="96"/>
        <v>575482</v>
      </c>
      <c r="F1571" s="5" t="str">
        <f t="shared" si="99"/>
        <v>BEARISH</v>
      </c>
      <c r="G1571" s="5" t="str">
        <f t="shared" si="98"/>
        <v>WEAK</v>
      </c>
      <c r="H1571" s="5" t="str">
        <f t="shared" si="97"/>
        <v>CONFIRMED BEARISH</v>
      </c>
    </row>
    <row r="1572" spans="1:8" ht="13.5" x14ac:dyDescent="0.25">
      <c r="A1572" s="3">
        <f>TITRES_STAT!B1575</f>
        <v>45064</v>
      </c>
      <c r="B1572" s="5">
        <f>TITRES_STAT!C1575</f>
        <v>3.85</v>
      </c>
      <c r="C1572" s="5">
        <f>TITRES_STAT!D1575</f>
        <v>2.9889999999999999</v>
      </c>
      <c r="D1572" s="5">
        <f>TITRES_STAT!E1575</f>
        <v>8555</v>
      </c>
      <c r="E1572" s="2">
        <f t="shared" si="96"/>
        <v>584037</v>
      </c>
      <c r="F1572" s="5" t="str">
        <f t="shared" si="99"/>
        <v>BEARISH</v>
      </c>
      <c r="G1572" s="5" t="str">
        <f t="shared" si="98"/>
        <v>WEAK</v>
      </c>
      <c r="H1572" s="5" t="str">
        <f t="shared" si="97"/>
        <v>CONFIRMED BEARISH</v>
      </c>
    </row>
    <row r="1573" spans="1:8" ht="13.5" x14ac:dyDescent="0.25">
      <c r="A1573" s="3">
        <f>TITRES_STAT!B1576</f>
        <v>45065</v>
      </c>
      <c r="B1573" s="5">
        <f>TITRES_STAT!C1576</f>
        <v>3.97</v>
      </c>
      <c r="C1573" s="5">
        <f>TITRES_STAT!D1576</f>
        <v>3.0821999999999998</v>
      </c>
      <c r="D1573" s="5">
        <f>TITRES_STAT!E1576</f>
        <v>55162</v>
      </c>
      <c r="E1573" s="2">
        <f t="shared" si="96"/>
        <v>639199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CONFIRMED BULLISH</v>
      </c>
    </row>
    <row r="1574" spans="1:8" ht="13.5" x14ac:dyDescent="0.25">
      <c r="A1574" s="3">
        <f>TITRES_STAT!B1577</f>
        <v>45068</v>
      </c>
      <c r="B1574" s="5">
        <f>TITRES_STAT!C1577</f>
        <v>4.1500000000000004</v>
      </c>
      <c r="C1574" s="5">
        <f>TITRES_STAT!D1577</f>
        <v>3.2219000000000002</v>
      </c>
      <c r="D1574" s="5">
        <f>TITRES_STAT!E1577</f>
        <v>23970</v>
      </c>
      <c r="E1574" s="2">
        <f t="shared" si="96"/>
        <v>663169</v>
      </c>
      <c r="F1574" s="5" t="str">
        <f t="shared" si="99"/>
        <v>BULLISH</v>
      </c>
      <c r="G1574" s="5" t="str">
        <f t="shared" si="98"/>
        <v>STRONG</v>
      </c>
      <c r="H1574" s="5" t="str">
        <f t="shared" si="97"/>
        <v>CONFIRMED BULLISH</v>
      </c>
    </row>
    <row r="1575" spans="1:8" ht="13.5" x14ac:dyDescent="0.25">
      <c r="A1575" s="3">
        <f>TITRES_STAT!B1578</f>
        <v>45069</v>
      </c>
      <c r="B1575" s="5">
        <f>TITRES_STAT!C1578</f>
        <v>4.17</v>
      </c>
      <c r="C1575" s="5">
        <f>TITRES_STAT!D1578</f>
        <v>3.2374999999999998</v>
      </c>
      <c r="D1575" s="5">
        <f>TITRES_STAT!E1578</f>
        <v>11539</v>
      </c>
      <c r="E1575" s="2">
        <f t="shared" si="96"/>
        <v>674708</v>
      </c>
      <c r="F1575" s="5" t="str">
        <f t="shared" si="99"/>
        <v>BULLISH</v>
      </c>
      <c r="G1575" s="5" t="str">
        <f t="shared" si="98"/>
        <v>STRONG</v>
      </c>
      <c r="H1575" s="5" t="str">
        <f t="shared" si="97"/>
        <v>CONFIRMED BULLISH</v>
      </c>
    </row>
    <row r="1576" spans="1:8" ht="13.5" x14ac:dyDescent="0.25">
      <c r="A1576" s="3">
        <f>TITRES_STAT!B1579</f>
        <v>45070</v>
      </c>
      <c r="B1576" s="5">
        <f>TITRES_STAT!C1579</f>
        <v>4.17</v>
      </c>
      <c r="C1576" s="5">
        <f>TITRES_STAT!D1579</f>
        <v>3.2374999999999998</v>
      </c>
      <c r="D1576" s="5">
        <f>TITRES_STAT!E1579</f>
        <v>3935</v>
      </c>
      <c r="E1576" s="2">
        <f t="shared" si="96"/>
        <v>674708</v>
      </c>
      <c r="F1576" s="5" t="str">
        <f t="shared" si="99"/>
        <v>BULLISH</v>
      </c>
      <c r="G1576" s="5" t="str">
        <f t="shared" si="98"/>
        <v>STRONG</v>
      </c>
      <c r="H1576" s="5" t="str">
        <f t="shared" si="97"/>
        <v>CONFIRMED BULLISH</v>
      </c>
    </row>
    <row r="1577" spans="1:8" ht="13.5" x14ac:dyDescent="0.25">
      <c r="A1577" s="3">
        <f>TITRES_STAT!B1580</f>
        <v>45071</v>
      </c>
      <c r="B1577" s="5">
        <f>TITRES_STAT!C1580</f>
        <v>4.1900000000000004</v>
      </c>
      <c r="C1577" s="5">
        <f>TITRES_STAT!D1580</f>
        <v>3.2530000000000001</v>
      </c>
      <c r="D1577" s="5">
        <f>TITRES_STAT!E1580</f>
        <v>21474</v>
      </c>
      <c r="E1577" s="2">
        <f t="shared" si="96"/>
        <v>696182</v>
      </c>
      <c r="F1577" s="5" t="str">
        <f t="shared" si="99"/>
        <v>BULLISH</v>
      </c>
      <c r="G1577" s="5" t="str">
        <f t="shared" si="98"/>
        <v>STRONG</v>
      </c>
      <c r="H1577" s="5" t="str">
        <f t="shared" si="97"/>
        <v>CONFIRMED BULLISH</v>
      </c>
    </row>
    <row r="1578" spans="1:8" ht="13.5" x14ac:dyDescent="0.25">
      <c r="A1578" s="3">
        <f>TITRES_STAT!B1581</f>
        <v>45072</v>
      </c>
      <c r="B1578" s="5">
        <f>TITRES_STAT!C1581</f>
        <v>4.26</v>
      </c>
      <c r="C1578" s="5">
        <f>TITRES_STAT!D1581</f>
        <v>3.3073000000000001</v>
      </c>
      <c r="D1578" s="5">
        <f>TITRES_STAT!E1581</f>
        <v>15968</v>
      </c>
      <c r="E1578" s="2">
        <f t="shared" si="96"/>
        <v>712150</v>
      </c>
      <c r="F1578" s="5" t="str">
        <f t="shared" si="99"/>
        <v>BULLISH</v>
      </c>
      <c r="G1578" s="5" t="str">
        <f t="shared" si="98"/>
        <v>STRONG</v>
      </c>
      <c r="H1578" s="5" t="str">
        <f t="shared" si="97"/>
        <v>CONFIRMED BULLISH</v>
      </c>
    </row>
    <row r="1579" spans="1:8" ht="13.5" x14ac:dyDescent="0.25">
      <c r="A1579" s="3">
        <f>TITRES_STAT!B1582</f>
        <v>45075</v>
      </c>
      <c r="B1579" s="5">
        <f>TITRES_STAT!C1582</f>
        <v>4.24</v>
      </c>
      <c r="C1579" s="5">
        <f>TITRES_STAT!D1582</f>
        <v>3.2917999999999998</v>
      </c>
      <c r="D1579" s="5">
        <f>TITRES_STAT!E1582</f>
        <v>6434</v>
      </c>
      <c r="E1579" s="2">
        <f t="shared" si="96"/>
        <v>705716</v>
      </c>
      <c r="F1579" s="5" t="str">
        <f t="shared" si="99"/>
        <v>BULLISH</v>
      </c>
      <c r="G1579" s="5" t="str">
        <f t="shared" si="98"/>
        <v>STRONG</v>
      </c>
      <c r="H1579" s="5" t="str">
        <f t="shared" si="97"/>
        <v>CONFIRMED BULLISH</v>
      </c>
    </row>
    <row r="1580" spans="1:8" ht="13.5" x14ac:dyDescent="0.25">
      <c r="A1580" s="3">
        <f>TITRES_STAT!B1583</f>
        <v>45076</v>
      </c>
      <c r="B1580" s="5">
        <f>TITRES_STAT!C1583</f>
        <v>4.2</v>
      </c>
      <c r="C1580" s="5">
        <f>TITRES_STAT!D1583</f>
        <v>3.2608000000000001</v>
      </c>
      <c r="D1580" s="5">
        <f>TITRES_STAT!E1583</f>
        <v>7750</v>
      </c>
      <c r="E1580" s="2">
        <f t="shared" si="96"/>
        <v>697966</v>
      </c>
      <c r="F1580" s="5" t="str">
        <f t="shared" si="99"/>
        <v>BULLISH</v>
      </c>
      <c r="G1580" s="5" t="str">
        <f t="shared" si="98"/>
        <v>STRONG</v>
      </c>
      <c r="H1580" s="5" t="str">
        <f t="shared" si="97"/>
        <v>CONFIRMED BULLISH</v>
      </c>
    </row>
    <row r="1581" spans="1:8" ht="13.5" x14ac:dyDescent="0.25">
      <c r="A1581" s="3">
        <f>TITRES_STAT!B1584</f>
        <v>45077</v>
      </c>
      <c r="B1581" s="5">
        <f>TITRES_STAT!C1584</f>
        <v>4.2</v>
      </c>
      <c r="C1581" s="5">
        <f>TITRES_STAT!D1584</f>
        <v>3.2608000000000001</v>
      </c>
      <c r="D1581" s="5">
        <f>TITRES_STAT!E1584</f>
        <v>9587</v>
      </c>
      <c r="E1581" s="2">
        <f t="shared" si="96"/>
        <v>697966</v>
      </c>
      <c r="F1581" s="5" t="str">
        <f t="shared" si="99"/>
        <v>BULLISH</v>
      </c>
      <c r="G1581" s="5" t="str">
        <f t="shared" si="98"/>
        <v>STRONG</v>
      </c>
      <c r="H1581" s="5" t="str">
        <f t="shared" si="97"/>
        <v>CONFIRMED BULLISH</v>
      </c>
    </row>
    <row r="1582" spans="1:8" ht="13.5" x14ac:dyDescent="0.25">
      <c r="A1582" s="3">
        <f>TITRES_STAT!B1585</f>
        <v>45078</v>
      </c>
      <c r="B1582" s="5">
        <f>TITRES_STAT!C1585</f>
        <v>4.18</v>
      </c>
      <c r="C1582" s="5">
        <f>TITRES_STAT!D1585</f>
        <v>3.2452000000000001</v>
      </c>
      <c r="D1582" s="5">
        <f>TITRES_STAT!E1585</f>
        <v>4618</v>
      </c>
      <c r="E1582" s="2">
        <f t="shared" si="96"/>
        <v>693348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45079</v>
      </c>
      <c r="B1583" s="5">
        <f>TITRES_STAT!C1586</f>
        <v>4.2</v>
      </c>
      <c r="C1583" s="5">
        <f>TITRES_STAT!D1586</f>
        <v>3.2608000000000001</v>
      </c>
      <c r="D1583" s="5">
        <f>TITRES_STAT!E1586</f>
        <v>12986</v>
      </c>
      <c r="E1583" s="2">
        <f t="shared" si="96"/>
        <v>706334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45082</v>
      </c>
      <c r="B1584" s="5">
        <f>TITRES_STAT!C1587</f>
        <v>4.2</v>
      </c>
      <c r="C1584" s="5">
        <f>TITRES_STAT!D1587</f>
        <v>3.2608000000000001</v>
      </c>
      <c r="D1584" s="5">
        <f>TITRES_STAT!E1587</f>
        <v>2311</v>
      </c>
      <c r="E1584" s="2">
        <f t="shared" si="96"/>
        <v>706334</v>
      </c>
      <c r="F1584" s="5" t="str">
        <f t="shared" si="99"/>
        <v>BULLISH</v>
      </c>
      <c r="G1584" s="5" t="str">
        <f t="shared" si="98"/>
        <v>NEUTRAL</v>
      </c>
      <c r="H1584" s="5" t="str">
        <f t="shared" si="97"/>
        <v>BULLISH DIVERGENCE</v>
      </c>
    </row>
    <row r="1585" spans="1:8" ht="13.5" x14ac:dyDescent="0.25">
      <c r="A1585" s="3">
        <f>TITRES_STAT!B1588</f>
        <v>45083</v>
      </c>
      <c r="B1585" s="5">
        <f>TITRES_STAT!C1588</f>
        <v>4.1900000000000004</v>
      </c>
      <c r="C1585" s="5">
        <f>TITRES_STAT!D1588</f>
        <v>3.2530000000000001</v>
      </c>
      <c r="D1585" s="5">
        <f>TITRES_STAT!E1588</f>
        <v>6242</v>
      </c>
      <c r="E1585" s="2">
        <f t="shared" si="96"/>
        <v>700092</v>
      </c>
      <c r="F1585" s="5" t="str">
        <f t="shared" si="99"/>
        <v>BULLISH</v>
      </c>
      <c r="G1585" s="5" t="str">
        <f t="shared" si="98"/>
        <v>NEUTRAL</v>
      </c>
      <c r="H1585" s="5" t="str">
        <f t="shared" si="97"/>
        <v>BULLISH DIVERGENCE</v>
      </c>
    </row>
    <row r="1586" spans="1:8" ht="13.5" x14ac:dyDescent="0.25">
      <c r="A1586" s="3">
        <f>TITRES_STAT!B1589</f>
        <v>45084</v>
      </c>
      <c r="B1586" s="5">
        <f>TITRES_STAT!C1589</f>
        <v>4.18</v>
      </c>
      <c r="C1586" s="5">
        <f>TITRES_STAT!D1589</f>
        <v>3.2452000000000001</v>
      </c>
      <c r="D1586" s="5">
        <f>TITRES_STAT!E1589</f>
        <v>2818</v>
      </c>
      <c r="E1586" s="2">
        <f t="shared" si="96"/>
        <v>697274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CONFIRMED BEARISH</v>
      </c>
    </row>
    <row r="1587" spans="1:8" ht="13.5" x14ac:dyDescent="0.25">
      <c r="A1587" s="3">
        <f>TITRES_STAT!B1590</f>
        <v>45085</v>
      </c>
      <c r="B1587" s="5">
        <f>TITRES_STAT!C1590</f>
        <v>4.1399999999999997</v>
      </c>
      <c r="C1587" s="5">
        <f>TITRES_STAT!D1590</f>
        <v>3.2141999999999999</v>
      </c>
      <c r="D1587" s="5">
        <f>TITRES_STAT!E1590</f>
        <v>2665</v>
      </c>
      <c r="E1587" s="2">
        <f t="shared" si="96"/>
        <v>694609</v>
      </c>
      <c r="F1587" s="5" t="str">
        <f t="shared" si="99"/>
        <v>BULLISH</v>
      </c>
      <c r="G1587" s="5" t="str">
        <f t="shared" si="98"/>
        <v>NEUTRAL</v>
      </c>
      <c r="H1587" s="5" t="str">
        <f t="shared" si="97"/>
        <v>BULLISH DIVERGENCE</v>
      </c>
    </row>
    <row r="1588" spans="1:8" ht="13.5" x14ac:dyDescent="0.25">
      <c r="A1588" s="3">
        <f>TITRES_STAT!B1591</f>
        <v>45086</v>
      </c>
      <c r="B1588" s="5">
        <f>TITRES_STAT!C1591</f>
        <v>4.17</v>
      </c>
      <c r="C1588" s="5">
        <f>TITRES_STAT!D1591</f>
        <v>3.2374999999999998</v>
      </c>
      <c r="D1588" s="5">
        <f>TITRES_STAT!E1591</f>
        <v>5476</v>
      </c>
      <c r="E1588" s="2">
        <f t="shared" si="96"/>
        <v>700085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CONFIRMED BEARISH</v>
      </c>
    </row>
    <row r="1589" spans="1:8" ht="13.5" x14ac:dyDescent="0.25">
      <c r="A1589" s="3">
        <f>TITRES_STAT!B1592</f>
        <v>45089</v>
      </c>
      <c r="B1589" s="5">
        <f>TITRES_STAT!C1592</f>
        <v>4.17</v>
      </c>
      <c r="C1589" s="5">
        <f>TITRES_STAT!D1592</f>
        <v>3.2374999999999998</v>
      </c>
      <c r="D1589" s="5">
        <f>TITRES_STAT!E1592</f>
        <v>13025</v>
      </c>
      <c r="E1589" s="2">
        <f t="shared" si="96"/>
        <v>700085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CONFIRMED BEARISH</v>
      </c>
    </row>
    <row r="1590" spans="1:8" ht="13.5" x14ac:dyDescent="0.25">
      <c r="A1590" s="3">
        <f>TITRES_STAT!B1593</f>
        <v>45090</v>
      </c>
      <c r="B1590" s="5">
        <f>TITRES_STAT!C1593</f>
        <v>4.17</v>
      </c>
      <c r="C1590" s="5">
        <f>TITRES_STAT!D1593</f>
        <v>3.2374999999999998</v>
      </c>
      <c r="D1590" s="5">
        <f>TITRES_STAT!E1593</f>
        <v>12394</v>
      </c>
      <c r="E1590" s="2">
        <f t="shared" si="96"/>
        <v>700085</v>
      </c>
      <c r="F1590" s="5" t="str">
        <f t="shared" si="99"/>
        <v>BEARISH</v>
      </c>
      <c r="G1590" s="5" t="str">
        <f t="shared" si="98"/>
        <v>NEUTRAL</v>
      </c>
      <c r="H1590" s="5" t="str">
        <f t="shared" si="97"/>
        <v>CONFIRMED BEARISH</v>
      </c>
    </row>
    <row r="1591" spans="1:8" ht="13.5" x14ac:dyDescent="0.25">
      <c r="A1591" s="3">
        <f>TITRES_STAT!B1594</f>
        <v>45091</v>
      </c>
      <c r="B1591" s="5">
        <f>TITRES_STAT!C1594</f>
        <v>4.1900000000000004</v>
      </c>
      <c r="C1591" s="5">
        <f>TITRES_STAT!D1594</f>
        <v>3.2530000000000001</v>
      </c>
      <c r="D1591" s="5">
        <f>TITRES_STAT!E1594</f>
        <v>2470</v>
      </c>
      <c r="E1591" s="2">
        <f t="shared" si="96"/>
        <v>702555</v>
      </c>
      <c r="F1591" s="5" t="str">
        <f t="shared" si="99"/>
        <v>BULLISH</v>
      </c>
      <c r="G1591" s="5" t="str">
        <f t="shared" si="98"/>
        <v>NEUTRAL</v>
      </c>
      <c r="H1591" s="5" t="str">
        <f t="shared" si="97"/>
        <v>CONFIRMED BULLISH</v>
      </c>
    </row>
    <row r="1592" spans="1:8" ht="13.5" x14ac:dyDescent="0.25">
      <c r="A1592" s="3">
        <f>TITRES_STAT!B1595</f>
        <v>45092</v>
      </c>
      <c r="B1592" s="5">
        <f>TITRES_STAT!C1595</f>
        <v>4.16</v>
      </c>
      <c r="C1592" s="5">
        <f>TITRES_STAT!D1595</f>
        <v>3.2296999999999998</v>
      </c>
      <c r="D1592" s="5">
        <f>TITRES_STAT!E1595</f>
        <v>10714</v>
      </c>
      <c r="E1592" s="2">
        <f t="shared" si="96"/>
        <v>691841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BEARISH DIVERGENCE</v>
      </c>
    </row>
    <row r="1593" spans="1:8" ht="13.5" x14ac:dyDescent="0.25">
      <c r="A1593" s="3">
        <f>TITRES_STAT!B1596</f>
        <v>45093</v>
      </c>
      <c r="B1593" s="5">
        <f>TITRES_STAT!C1596</f>
        <v>4.18</v>
      </c>
      <c r="C1593" s="5">
        <f>TITRES_STAT!D1596</f>
        <v>3.2452000000000001</v>
      </c>
      <c r="D1593" s="5">
        <f>TITRES_STAT!E1596</f>
        <v>1863</v>
      </c>
      <c r="E1593" s="2">
        <f t="shared" si="96"/>
        <v>693704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BEARISH DIVERGENCE</v>
      </c>
    </row>
    <row r="1594" spans="1:8" ht="13.5" x14ac:dyDescent="0.25">
      <c r="A1594" s="3">
        <f>TITRES_STAT!B1597</f>
        <v>45096</v>
      </c>
      <c r="B1594" s="5">
        <f>TITRES_STAT!C1597</f>
        <v>4.17</v>
      </c>
      <c r="C1594" s="5">
        <f>TITRES_STAT!D1597</f>
        <v>3.2374999999999998</v>
      </c>
      <c r="D1594" s="5">
        <f>TITRES_STAT!E1597</f>
        <v>2058</v>
      </c>
      <c r="E1594" s="2">
        <f t="shared" si="96"/>
        <v>691646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NEUTRAL</v>
      </c>
    </row>
    <row r="1595" spans="1:8" ht="13.5" x14ac:dyDescent="0.25">
      <c r="A1595" s="3">
        <f>TITRES_STAT!B1598</f>
        <v>45097</v>
      </c>
      <c r="B1595" s="5">
        <f>TITRES_STAT!C1598</f>
        <v>4.1500000000000004</v>
      </c>
      <c r="C1595" s="5">
        <f>TITRES_STAT!D1598</f>
        <v>3.2219000000000002</v>
      </c>
      <c r="D1595" s="5">
        <f>TITRES_STAT!E1598</f>
        <v>7962</v>
      </c>
      <c r="E1595" s="2">
        <f t="shared" si="96"/>
        <v>683684</v>
      </c>
      <c r="F1595" s="5" t="str">
        <f t="shared" si="99"/>
        <v>BEARISH</v>
      </c>
      <c r="G1595" s="5" t="str">
        <f t="shared" si="98"/>
        <v>WEAK</v>
      </c>
      <c r="H1595" s="5" t="str">
        <f t="shared" si="97"/>
        <v>CONFIRMED BEARISH</v>
      </c>
    </row>
    <row r="1596" spans="1:8" ht="13.5" x14ac:dyDescent="0.25">
      <c r="A1596" s="3">
        <f>TITRES_STAT!B1599</f>
        <v>45098</v>
      </c>
      <c r="B1596" s="5">
        <f>TITRES_STAT!C1599</f>
        <v>4.17</v>
      </c>
      <c r="C1596" s="5">
        <f>TITRES_STAT!D1599</f>
        <v>3.2374999999999998</v>
      </c>
      <c r="D1596" s="5">
        <f>TITRES_STAT!E1599</f>
        <v>4102</v>
      </c>
      <c r="E1596" s="2">
        <f t="shared" si="96"/>
        <v>687786</v>
      </c>
      <c r="F1596" s="5" t="str">
        <f t="shared" si="99"/>
        <v>BEARISH</v>
      </c>
      <c r="G1596" s="5" t="str">
        <f t="shared" si="98"/>
        <v>WEAK</v>
      </c>
      <c r="H1596" s="5" t="str">
        <f t="shared" si="97"/>
        <v>CONFIRMED BEARISH</v>
      </c>
    </row>
    <row r="1597" spans="1:8" ht="13.5" x14ac:dyDescent="0.25">
      <c r="A1597" s="3">
        <f>TITRES_STAT!B1600</f>
        <v>45099</v>
      </c>
      <c r="B1597" s="5">
        <f>TITRES_STAT!C1600</f>
        <v>4.1500000000000004</v>
      </c>
      <c r="C1597" s="5">
        <f>TITRES_STAT!D1600</f>
        <v>3.2219000000000002</v>
      </c>
      <c r="D1597" s="5">
        <f>TITRES_STAT!E1600</f>
        <v>13713</v>
      </c>
      <c r="E1597" s="2">
        <f t="shared" si="96"/>
        <v>674073</v>
      </c>
      <c r="F1597" s="5" t="str">
        <f t="shared" si="99"/>
        <v>BEARISH</v>
      </c>
      <c r="G1597" s="5" t="str">
        <f t="shared" si="98"/>
        <v>WEAK</v>
      </c>
      <c r="H1597" s="5" t="str">
        <f t="shared" si="97"/>
        <v>CONFIRMED BEARISH</v>
      </c>
    </row>
    <row r="1598" spans="1:8" ht="13.5" x14ac:dyDescent="0.25">
      <c r="A1598" s="3">
        <f>TITRES_STAT!B1601</f>
        <v>45100</v>
      </c>
      <c r="B1598" s="5">
        <f>TITRES_STAT!C1601</f>
        <v>4.1500000000000004</v>
      </c>
      <c r="C1598" s="5">
        <f>TITRES_STAT!D1601</f>
        <v>3.2219000000000002</v>
      </c>
      <c r="D1598" s="5">
        <f>TITRES_STAT!E1601</f>
        <v>17000</v>
      </c>
      <c r="E1598" s="2">
        <f t="shared" si="96"/>
        <v>674073</v>
      </c>
      <c r="F1598" s="5" t="str">
        <f t="shared" si="99"/>
        <v>BEARISH</v>
      </c>
      <c r="G1598" s="5" t="str">
        <f t="shared" si="98"/>
        <v>WEAK</v>
      </c>
      <c r="H1598" s="5" t="str">
        <f t="shared" si="97"/>
        <v>CONFIRMED BEARISH</v>
      </c>
    </row>
    <row r="1599" spans="1:8" ht="13.5" x14ac:dyDescent="0.25">
      <c r="A1599" s="3">
        <f>TITRES_STAT!B1602</f>
        <v>45103</v>
      </c>
      <c r="B1599" s="5">
        <f>TITRES_STAT!C1602</f>
        <v>4.1500000000000004</v>
      </c>
      <c r="C1599" s="5">
        <f>TITRES_STAT!D1602</f>
        <v>3.2219000000000002</v>
      </c>
      <c r="D1599" s="5">
        <f>TITRES_STAT!E1602</f>
        <v>19954</v>
      </c>
      <c r="E1599" s="2">
        <f t="shared" si="96"/>
        <v>674073</v>
      </c>
      <c r="F1599" s="5" t="str">
        <f t="shared" si="99"/>
        <v>BEARISH</v>
      </c>
      <c r="G1599" s="5" t="str">
        <f t="shared" si="98"/>
        <v>WEAK</v>
      </c>
      <c r="H1599" s="5" t="str">
        <f t="shared" si="97"/>
        <v>CONFIRMED BEARISH</v>
      </c>
    </row>
    <row r="1600" spans="1:8" ht="13.5" x14ac:dyDescent="0.25">
      <c r="A1600" s="3">
        <f>TITRES_STAT!B1603</f>
        <v>45104</v>
      </c>
      <c r="B1600" s="5">
        <f>TITRES_STAT!C1603</f>
        <v>4.1500000000000004</v>
      </c>
      <c r="C1600" s="5">
        <f>TITRES_STAT!D1603</f>
        <v>3.2219000000000002</v>
      </c>
      <c r="D1600" s="5">
        <f>TITRES_STAT!E1603</f>
        <v>19559</v>
      </c>
      <c r="E1600" s="2">
        <f t="shared" si="96"/>
        <v>674073</v>
      </c>
      <c r="F1600" s="5" t="str">
        <f t="shared" si="99"/>
        <v>BEARISH</v>
      </c>
      <c r="G1600" s="5" t="str">
        <f t="shared" si="98"/>
        <v>NEUTRAL</v>
      </c>
      <c r="H1600" s="5" t="str">
        <f t="shared" si="97"/>
        <v>NEUTRAL</v>
      </c>
    </row>
    <row r="1601" spans="1:8" ht="13.5" x14ac:dyDescent="0.25">
      <c r="A1601" s="3">
        <f>TITRES_STAT!B1604</f>
        <v>45107</v>
      </c>
      <c r="B1601" s="5">
        <f>TITRES_STAT!C1604</f>
        <v>4.1500000000000004</v>
      </c>
      <c r="C1601" s="5">
        <f>TITRES_STAT!D1604</f>
        <v>3.2219000000000002</v>
      </c>
      <c r="D1601" s="5">
        <f>TITRES_STAT!E1604</f>
        <v>4036</v>
      </c>
      <c r="E1601" s="2">
        <f t="shared" si="96"/>
        <v>674073</v>
      </c>
      <c r="F1601" s="5" t="str">
        <f t="shared" si="99"/>
        <v>BEARISH</v>
      </c>
      <c r="G1601" s="5" t="str">
        <f t="shared" si="98"/>
        <v>NEUTRAL</v>
      </c>
      <c r="H1601" s="5" t="str">
        <f t="shared" si="97"/>
        <v>CONFIRMED BEARISH</v>
      </c>
    </row>
    <row r="1602" spans="1:8" ht="13.5" x14ac:dyDescent="0.25">
      <c r="A1602" s="3">
        <f>TITRES_STAT!B1605</f>
        <v>45110</v>
      </c>
      <c r="B1602" s="5">
        <f>TITRES_STAT!C1605</f>
        <v>4.1900000000000004</v>
      </c>
      <c r="C1602" s="5">
        <f>TITRES_STAT!D1605</f>
        <v>3.2530000000000001</v>
      </c>
      <c r="D1602" s="5">
        <f>TITRES_STAT!E1605</f>
        <v>1329</v>
      </c>
      <c r="E1602" s="2">
        <f t="shared" si="96"/>
        <v>675402</v>
      </c>
      <c r="F1602" s="5" t="str">
        <f t="shared" si="99"/>
        <v>BULLISH</v>
      </c>
      <c r="G1602" s="5" t="str">
        <f t="shared" si="98"/>
        <v>NEUTRAL</v>
      </c>
      <c r="H1602" s="5" t="str">
        <f t="shared" si="97"/>
        <v>CONFIRMED BULLISH</v>
      </c>
    </row>
    <row r="1603" spans="1:8" ht="13.5" x14ac:dyDescent="0.25">
      <c r="A1603" s="3">
        <f>TITRES_STAT!B1606</f>
        <v>45111</v>
      </c>
      <c r="B1603" s="5">
        <f>TITRES_STAT!C1606</f>
        <v>4.1900000000000004</v>
      </c>
      <c r="C1603" s="5">
        <f>TITRES_STAT!D1606</f>
        <v>3.2530000000000001</v>
      </c>
      <c r="D1603" s="5">
        <f>TITRES_STAT!E1606</f>
        <v>1415</v>
      </c>
      <c r="E1603" s="2">
        <f t="shared" si="96"/>
        <v>675402</v>
      </c>
      <c r="F1603" s="5" t="str">
        <f t="shared" si="99"/>
        <v>BULLISH</v>
      </c>
      <c r="G1603" s="5" t="str">
        <f t="shared" si="98"/>
        <v>NEUTRAL</v>
      </c>
      <c r="H1603" s="5" t="str">
        <f t="shared" si="97"/>
        <v>CONFIRMED BULLISH</v>
      </c>
    </row>
    <row r="1604" spans="1:8" ht="13.5" x14ac:dyDescent="0.25">
      <c r="A1604" s="3">
        <f>TITRES_STAT!B1607</f>
        <v>45112</v>
      </c>
      <c r="B1604" s="5">
        <f>TITRES_STAT!C1607</f>
        <v>4.1900000000000004</v>
      </c>
      <c r="C1604" s="5">
        <f>TITRES_STAT!D1607</f>
        <v>3.2530000000000001</v>
      </c>
      <c r="D1604" s="5">
        <f>TITRES_STAT!E1607</f>
        <v>5103</v>
      </c>
      <c r="E1604" s="2">
        <f t="shared" ref="E1604:E1667" si="100">IF(B1604&gt;B1603, E1603+D1604, IF(B1604&lt;B1603, E1603-D1604, E1603))</f>
        <v>675402</v>
      </c>
      <c r="F1604" s="5" t="str">
        <f t="shared" si="99"/>
        <v>BULLISH</v>
      </c>
      <c r="G1604" s="5" t="str">
        <f t="shared" si="98"/>
        <v>NEUTRAL</v>
      </c>
      <c r="H1604" s="5" t="str">
        <f t="shared" si="97"/>
        <v>CONFIRMED BULLISH</v>
      </c>
    </row>
    <row r="1605" spans="1:8" ht="13.5" x14ac:dyDescent="0.25">
      <c r="A1605" s="3">
        <f>TITRES_STAT!B1608</f>
        <v>45113</v>
      </c>
      <c r="B1605" s="5">
        <f>TITRES_STAT!C1608</f>
        <v>4.1900000000000004</v>
      </c>
      <c r="C1605" s="5">
        <f>TITRES_STAT!D1608</f>
        <v>3.2530000000000001</v>
      </c>
      <c r="D1605" s="5">
        <f>TITRES_STAT!E1608</f>
        <v>1173</v>
      </c>
      <c r="E1605" s="2">
        <f t="shared" si="100"/>
        <v>675402</v>
      </c>
      <c r="F1605" s="5" t="str">
        <f t="shared" si="99"/>
        <v>BULLISH</v>
      </c>
      <c r="G1605" s="5" t="str">
        <f t="shared" si="98"/>
        <v>NEUTRAL</v>
      </c>
      <c r="H1605" s="5" t="str">
        <f t="shared" si="97"/>
        <v>CONFIRMED BULLISH</v>
      </c>
    </row>
    <row r="1606" spans="1:8" ht="13.5" x14ac:dyDescent="0.25">
      <c r="A1606" s="3">
        <f>TITRES_STAT!B1609</f>
        <v>45114</v>
      </c>
      <c r="B1606" s="5">
        <f>TITRES_STAT!C1609</f>
        <v>4.18</v>
      </c>
      <c r="C1606" s="5">
        <f>TITRES_STAT!D1609</f>
        <v>3.2452000000000001</v>
      </c>
      <c r="D1606" s="5">
        <f>TITRES_STAT!E1609</f>
        <v>24007</v>
      </c>
      <c r="E1606" s="2">
        <f t="shared" si="100"/>
        <v>651395</v>
      </c>
      <c r="F1606" s="5" t="str">
        <f t="shared" si="99"/>
        <v>BEARISH</v>
      </c>
      <c r="G1606" s="5" t="str">
        <f t="shared" si="98"/>
        <v>WEAK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BEARISH DIVERGENCE</v>
      </c>
    </row>
    <row r="1607" spans="1:8" ht="13.5" x14ac:dyDescent="0.25">
      <c r="A1607" s="3">
        <f>TITRES_STAT!B1610</f>
        <v>45117</v>
      </c>
      <c r="B1607" s="5">
        <f>TITRES_STAT!C1610</f>
        <v>4.18</v>
      </c>
      <c r="C1607" s="5">
        <f>TITRES_STAT!D1610</f>
        <v>3.2452000000000001</v>
      </c>
      <c r="D1607" s="5">
        <f>TITRES_STAT!E1610</f>
        <v>1711</v>
      </c>
      <c r="E1607" s="2">
        <f t="shared" si="100"/>
        <v>651395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WEAK</v>
      </c>
      <c r="H1607" s="5" t="str">
        <f t="shared" si="101"/>
        <v>CONFIRMED BEARISH</v>
      </c>
    </row>
    <row r="1608" spans="1:8" ht="13.5" x14ac:dyDescent="0.25">
      <c r="A1608" s="3">
        <f>TITRES_STAT!B1611</f>
        <v>45118</v>
      </c>
      <c r="B1608" s="5">
        <f>TITRES_STAT!C1611</f>
        <v>4.18</v>
      </c>
      <c r="C1608" s="5">
        <f>TITRES_STAT!D1611</f>
        <v>3.2452000000000001</v>
      </c>
      <c r="D1608" s="5">
        <f>TITRES_STAT!E1611</f>
        <v>2105</v>
      </c>
      <c r="E1608" s="2">
        <f t="shared" si="100"/>
        <v>651395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WEAK</v>
      </c>
      <c r="H1608" s="5" t="str">
        <f t="shared" si="101"/>
        <v>CONFIRMED BEARISH</v>
      </c>
    </row>
    <row r="1609" spans="1:8" ht="13.5" x14ac:dyDescent="0.25">
      <c r="A1609" s="3">
        <f>TITRES_STAT!B1612</f>
        <v>45119</v>
      </c>
      <c r="B1609" s="5">
        <f>TITRES_STAT!C1612</f>
        <v>4.18</v>
      </c>
      <c r="C1609" s="5">
        <f>TITRES_STAT!D1612</f>
        <v>3.2452000000000001</v>
      </c>
      <c r="D1609" s="5">
        <f>TITRES_STAT!E1612</f>
        <v>639</v>
      </c>
      <c r="E1609" s="2">
        <f t="shared" si="100"/>
        <v>651395</v>
      </c>
      <c r="F1609" s="5" t="str">
        <f t="shared" si="103"/>
        <v>BEARISH</v>
      </c>
      <c r="G1609" s="5" t="str">
        <f t="shared" si="102"/>
        <v>WEAK</v>
      </c>
      <c r="H1609" s="5" t="str">
        <f t="shared" si="101"/>
        <v>CONFIRMED BEARISH</v>
      </c>
    </row>
    <row r="1610" spans="1:8" ht="13.5" x14ac:dyDescent="0.25">
      <c r="A1610" s="3">
        <f>TITRES_STAT!B1613</f>
        <v>45120</v>
      </c>
      <c r="B1610" s="5">
        <f>TITRES_STAT!C1613</f>
        <v>4.18</v>
      </c>
      <c r="C1610" s="5">
        <f>TITRES_STAT!D1613</f>
        <v>3.2452000000000001</v>
      </c>
      <c r="D1610" s="5">
        <f>TITRES_STAT!E1613</f>
        <v>3010</v>
      </c>
      <c r="E1610" s="2">
        <f t="shared" si="100"/>
        <v>651395</v>
      </c>
      <c r="F1610" s="5" t="str">
        <f t="shared" si="103"/>
        <v>BEARISH</v>
      </c>
      <c r="G1610" s="5" t="str">
        <f t="shared" si="102"/>
        <v>WEAK</v>
      </c>
      <c r="H1610" s="5" t="str">
        <f t="shared" si="101"/>
        <v>CONFIRMED BEARISH</v>
      </c>
    </row>
    <row r="1611" spans="1:8" ht="13.5" x14ac:dyDescent="0.25">
      <c r="A1611" s="3">
        <f>TITRES_STAT!B1614</f>
        <v>45121</v>
      </c>
      <c r="B1611" s="5">
        <f>TITRES_STAT!C1614</f>
        <v>4.18</v>
      </c>
      <c r="C1611" s="5">
        <f>TITRES_STAT!D1614</f>
        <v>3.2452000000000001</v>
      </c>
      <c r="D1611" s="5">
        <f>TITRES_STAT!E1614</f>
        <v>4106</v>
      </c>
      <c r="E1611" s="2">
        <f t="shared" si="100"/>
        <v>651395</v>
      </c>
      <c r="F1611" s="5" t="str">
        <f t="shared" si="103"/>
        <v>NEUTRAL</v>
      </c>
      <c r="G1611" s="5" t="str">
        <f t="shared" si="102"/>
        <v>NEUTRAL</v>
      </c>
      <c r="H1611" s="5" t="str">
        <f t="shared" si="101"/>
        <v>NEUTRAL</v>
      </c>
    </row>
    <row r="1612" spans="1:8" ht="13.5" x14ac:dyDescent="0.25">
      <c r="A1612" s="3">
        <f>TITRES_STAT!B1615</f>
        <v>45124</v>
      </c>
      <c r="B1612" s="5">
        <f>TITRES_STAT!C1615</f>
        <v>4.18</v>
      </c>
      <c r="C1612" s="5">
        <f>TITRES_STAT!D1615</f>
        <v>3.2452000000000001</v>
      </c>
      <c r="D1612" s="5">
        <f>TITRES_STAT!E1615</f>
        <v>0</v>
      </c>
      <c r="E1612" s="2">
        <f t="shared" si="100"/>
        <v>651395</v>
      </c>
      <c r="F1612" s="5" t="str">
        <f t="shared" si="103"/>
        <v>NEUTRAL</v>
      </c>
      <c r="G1612" s="5" t="str">
        <f t="shared" si="102"/>
        <v>NEUTRAL</v>
      </c>
      <c r="H1612" s="5" t="str">
        <f t="shared" si="101"/>
        <v>NEUTRAL</v>
      </c>
    </row>
    <row r="1613" spans="1:8" ht="13.5" x14ac:dyDescent="0.25">
      <c r="A1613" s="3">
        <f>TITRES_STAT!B1616</f>
        <v>45125</v>
      </c>
      <c r="B1613" s="5">
        <f>TITRES_STAT!C1616</f>
        <v>4.1900000000000004</v>
      </c>
      <c r="C1613" s="5">
        <f>TITRES_STAT!D1616</f>
        <v>3.2530000000000001</v>
      </c>
      <c r="D1613" s="5">
        <f>TITRES_STAT!E1616</f>
        <v>3712</v>
      </c>
      <c r="E1613" s="2">
        <f t="shared" si="100"/>
        <v>655107</v>
      </c>
      <c r="F1613" s="5" t="str">
        <f t="shared" si="103"/>
        <v>BULLISH</v>
      </c>
      <c r="G1613" s="5" t="str">
        <f t="shared" si="102"/>
        <v>NEUTRAL</v>
      </c>
      <c r="H1613" s="5" t="str">
        <f t="shared" si="101"/>
        <v>CONFIRMED BULLISH</v>
      </c>
    </row>
    <row r="1614" spans="1:8" ht="13.5" x14ac:dyDescent="0.25">
      <c r="A1614" s="3">
        <f>TITRES_STAT!B1617</f>
        <v>45127</v>
      </c>
      <c r="B1614" s="5">
        <f>TITRES_STAT!C1617</f>
        <v>4.18</v>
      </c>
      <c r="C1614" s="5">
        <f>TITRES_STAT!D1617</f>
        <v>3.2452000000000001</v>
      </c>
      <c r="D1614" s="5">
        <f>TITRES_STAT!E1617</f>
        <v>2348</v>
      </c>
      <c r="E1614" s="2">
        <f t="shared" si="100"/>
        <v>652759</v>
      </c>
      <c r="F1614" s="5" t="str">
        <f t="shared" si="103"/>
        <v>BULLISH</v>
      </c>
      <c r="G1614" s="5" t="str">
        <f t="shared" si="102"/>
        <v>NEUTRAL</v>
      </c>
      <c r="H1614" s="5" t="str">
        <f t="shared" si="101"/>
        <v>NEUTRAL</v>
      </c>
    </row>
    <row r="1615" spans="1:8" ht="13.5" x14ac:dyDescent="0.25">
      <c r="A1615" s="3">
        <f>TITRES_STAT!B1618</f>
        <v>45128</v>
      </c>
      <c r="B1615" s="5">
        <f>TITRES_STAT!C1618</f>
        <v>4.18</v>
      </c>
      <c r="C1615" s="5">
        <f>TITRES_STAT!D1618</f>
        <v>3.2452000000000001</v>
      </c>
      <c r="D1615" s="5">
        <f>TITRES_STAT!E1618</f>
        <v>812</v>
      </c>
      <c r="E1615" s="2">
        <f t="shared" si="100"/>
        <v>652759</v>
      </c>
      <c r="F1615" s="5" t="str">
        <f t="shared" si="103"/>
        <v>BULLISH</v>
      </c>
      <c r="G1615" s="5" t="str">
        <f t="shared" si="102"/>
        <v>NEUTRAL</v>
      </c>
      <c r="H1615" s="5" t="str">
        <f t="shared" si="101"/>
        <v>NEUTRAL</v>
      </c>
    </row>
    <row r="1616" spans="1:8" ht="13.5" x14ac:dyDescent="0.25">
      <c r="A1616" s="3">
        <f>TITRES_STAT!B1619</f>
        <v>45131</v>
      </c>
      <c r="B1616" s="5">
        <f>TITRES_STAT!C1619</f>
        <v>4.16</v>
      </c>
      <c r="C1616" s="5">
        <f>TITRES_STAT!D1619</f>
        <v>3.2296999999999998</v>
      </c>
      <c r="D1616" s="5">
        <f>TITRES_STAT!E1619</f>
        <v>200</v>
      </c>
      <c r="E1616" s="2">
        <f t="shared" si="100"/>
        <v>652559</v>
      </c>
      <c r="F1616" s="5" t="str">
        <f t="shared" si="103"/>
        <v>BULLISH</v>
      </c>
      <c r="G1616" s="5" t="str">
        <f t="shared" si="102"/>
        <v>NEUTRAL</v>
      </c>
      <c r="H1616" s="5" t="str">
        <f t="shared" si="101"/>
        <v>BULLISH DIVERGENCE</v>
      </c>
    </row>
    <row r="1617" spans="1:8" ht="13.5" x14ac:dyDescent="0.25">
      <c r="A1617" s="3">
        <f>TITRES_STAT!B1620</f>
        <v>45133</v>
      </c>
      <c r="B1617" s="5">
        <f>TITRES_STAT!C1620</f>
        <v>4.1500000000000004</v>
      </c>
      <c r="C1617" s="5">
        <f>TITRES_STAT!D1620</f>
        <v>3.2219000000000002</v>
      </c>
      <c r="D1617" s="5">
        <f>TITRES_STAT!E1620</f>
        <v>5250</v>
      </c>
      <c r="E1617" s="2">
        <f t="shared" si="100"/>
        <v>647309</v>
      </c>
      <c r="F1617" s="5" t="str">
        <f t="shared" si="103"/>
        <v>BEARISH</v>
      </c>
      <c r="G1617" s="5" t="str">
        <f t="shared" si="102"/>
        <v>NEUTRAL</v>
      </c>
      <c r="H1617" s="5" t="str">
        <f t="shared" si="101"/>
        <v>CONFIRMED BEARISH</v>
      </c>
    </row>
    <row r="1618" spans="1:8" ht="13.5" x14ac:dyDescent="0.25">
      <c r="A1618" s="3">
        <f>TITRES_STAT!B1621</f>
        <v>45134</v>
      </c>
      <c r="B1618" s="5">
        <f>TITRES_STAT!C1621</f>
        <v>4.1500000000000004</v>
      </c>
      <c r="C1618" s="5">
        <f>TITRES_STAT!D1621</f>
        <v>3.2219000000000002</v>
      </c>
      <c r="D1618" s="5">
        <f>TITRES_STAT!E1621</f>
        <v>1177</v>
      </c>
      <c r="E1618" s="2">
        <f t="shared" si="100"/>
        <v>647309</v>
      </c>
      <c r="F1618" s="5" t="str">
        <f t="shared" si="103"/>
        <v>BEARISH</v>
      </c>
      <c r="G1618" s="5" t="str">
        <f t="shared" si="102"/>
        <v>NEUTRAL</v>
      </c>
      <c r="H1618" s="5" t="str">
        <f t="shared" si="101"/>
        <v>CONFIRMED BEARISH</v>
      </c>
    </row>
    <row r="1619" spans="1:8" ht="13.5" x14ac:dyDescent="0.25">
      <c r="A1619" s="3">
        <f>TITRES_STAT!B1622</f>
        <v>45135</v>
      </c>
      <c r="B1619" s="5">
        <f>TITRES_STAT!C1622</f>
        <v>4.0999999999999996</v>
      </c>
      <c r="C1619" s="5">
        <f>TITRES_STAT!D1622</f>
        <v>3.1831</v>
      </c>
      <c r="D1619" s="5">
        <f>TITRES_STAT!E1622</f>
        <v>10429</v>
      </c>
      <c r="E1619" s="2">
        <f t="shared" si="100"/>
        <v>636880</v>
      </c>
      <c r="F1619" s="5" t="str">
        <f t="shared" si="103"/>
        <v>BEARISH</v>
      </c>
      <c r="G1619" s="5" t="str">
        <f t="shared" si="102"/>
        <v>WEAK</v>
      </c>
      <c r="H1619" s="5" t="str">
        <f t="shared" si="101"/>
        <v>CONFIRMED BEARISH</v>
      </c>
    </row>
    <row r="1620" spans="1:8" ht="13.5" x14ac:dyDescent="0.25">
      <c r="A1620" s="3">
        <f>TITRES_STAT!B1623</f>
        <v>45138</v>
      </c>
      <c r="B1620" s="5">
        <f>TITRES_STAT!C1623</f>
        <v>3.8</v>
      </c>
      <c r="C1620" s="5">
        <f>TITRES_STAT!D1623</f>
        <v>3.2648999999999999</v>
      </c>
      <c r="D1620" s="5">
        <f>TITRES_STAT!E1623</f>
        <v>3556</v>
      </c>
      <c r="E1620" s="2">
        <f t="shared" si="100"/>
        <v>633324</v>
      </c>
      <c r="F1620" s="5" t="str">
        <f t="shared" si="103"/>
        <v>BEARISH</v>
      </c>
      <c r="G1620" s="5" t="str">
        <f t="shared" si="102"/>
        <v>WEAK</v>
      </c>
      <c r="H1620" s="5" t="str">
        <f t="shared" si="101"/>
        <v>CONFIRMED BEARISH</v>
      </c>
    </row>
    <row r="1621" spans="1:8" ht="13.5" x14ac:dyDescent="0.25">
      <c r="A1621" s="3">
        <f>TITRES_STAT!B1624</f>
        <v>45139</v>
      </c>
      <c r="B1621" s="5">
        <f>TITRES_STAT!C1624</f>
        <v>3.75</v>
      </c>
      <c r="C1621" s="5">
        <f>TITRES_STAT!D1624</f>
        <v>3.222</v>
      </c>
      <c r="D1621" s="5">
        <f>TITRES_STAT!E1624</f>
        <v>2447</v>
      </c>
      <c r="E1621" s="2">
        <f t="shared" si="100"/>
        <v>630877</v>
      </c>
      <c r="F1621" s="5" t="str">
        <f t="shared" si="103"/>
        <v>BEARISH</v>
      </c>
      <c r="G1621" s="5" t="str">
        <f t="shared" si="102"/>
        <v>WEAK</v>
      </c>
      <c r="H1621" s="5" t="str">
        <f t="shared" si="101"/>
        <v>CONFIRMED BEARISH</v>
      </c>
    </row>
    <row r="1622" spans="1:8" ht="13.5" x14ac:dyDescent="0.25">
      <c r="A1622" s="3">
        <f>TITRES_STAT!B1625</f>
        <v>45140</v>
      </c>
      <c r="B1622" s="5">
        <f>TITRES_STAT!C1625</f>
        <v>3.77</v>
      </c>
      <c r="C1622" s="5">
        <f>TITRES_STAT!D1625</f>
        <v>3.2391999999999999</v>
      </c>
      <c r="D1622" s="5">
        <f>TITRES_STAT!E1625</f>
        <v>550</v>
      </c>
      <c r="E1622" s="2">
        <f t="shared" si="100"/>
        <v>631427</v>
      </c>
      <c r="F1622" s="5" t="str">
        <f t="shared" si="103"/>
        <v>BEARISH</v>
      </c>
      <c r="G1622" s="5" t="str">
        <f t="shared" si="102"/>
        <v>WEAK</v>
      </c>
      <c r="H1622" s="5" t="str">
        <f t="shared" si="101"/>
        <v>CONFIRMED BEARISH</v>
      </c>
    </row>
    <row r="1623" spans="1:8" ht="13.5" x14ac:dyDescent="0.25">
      <c r="A1623" s="3">
        <f>TITRES_STAT!B1626</f>
        <v>45141</v>
      </c>
      <c r="B1623" s="5">
        <f>TITRES_STAT!C1626</f>
        <v>3.77</v>
      </c>
      <c r="C1623" s="5">
        <f>TITRES_STAT!D1626</f>
        <v>3.2391999999999999</v>
      </c>
      <c r="D1623" s="5">
        <f>TITRES_STAT!E1626</f>
        <v>5035</v>
      </c>
      <c r="E1623" s="2">
        <f t="shared" si="100"/>
        <v>631427</v>
      </c>
      <c r="F1623" s="5" t="str">
        <f t="shared" si="103"/>
        <v>BEARISH</v>
      </c>
      <c r="G1623" s="5" t="str">
        <f t="shared" si="102"/>
        <v>WEAK</v>
      </c>
      <c r="H1623" s="5" t="str">
        <f t="shared" si="101"/>
        <v>CONFIRMED BEARISH</v>
      </c>
    </row>
    <row r="1624" spans="1:8" ht="13.5" x14ac:dyDescent="0.25">
      <c r="A1624" s="3">
        <f>TITRES_STAT!B1627</f>
        <v>45142</v>
      </c>
      <c r="B1624" s="5">
        <f>TITRES_STAT!C1627</f>
        <v>3.7</v>
      </c>
      <c r="C1624" s="5">
        <f>TITRES_STAT!D1627</f>
        <v>3.1789999999999998</v>
      </c>
      <c r="D1624" s="5">
        <f>TITRES_STAT!E1627</f>
        <v>5834</v>
      </c>
      <c r="E1624" s="2">
        <f t="shared" si="100"/>
        <v>625593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45145</v>
      </c>
      <c r="B1625" s="5">
        <f>TITRES_STAT!C1628</f>
        <v>3.76</v>
      </c>
      <c r="C1625" s="5">
        <f>TITRES_STAT!D1628</f>
        <v>3.2305999999999999</v>
      </c>
      <c r="D1625" s="5">
        <f>TITRES_STAT!E1628</f>
        <v>1066</v>
      </c>
      <c r="E1625" s="2">
        <f t="shared" si="100"/>
        <v>626659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CONFIRMED BEARISH</v>
      </c>
    </row>
    <row r="1626" spans="1:8" ht="13.5" x14ac:dyDescent="0.25">
      <c r="A1626" s="3">
        <f>TITRES_STAT!B1629</f>
        <v>45146</v>
      </c>
      <c r="B1626" s="5">
        <f>TITRES_STAT!C1629</f>
        <v>3.7</v>
      </c>
      <c r="C1626" s="5">
        <f>TITRES_STAT!D1629</f>
        <v>3.1789999999999998</v>
      </c>
      <c r="D1626" s="5">
        <f>TITRES_STAT!E1629</f>
        <v>1633</v>
      </c>
      <c r="E1626" s="2">
        <f t="shared" si="100"/>
        <v>625026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CONFIRMED BEARISH</v>
      </c>
    </row>
    <row r="1627" spans="1:8" ht="13.5" x14ac:dyDescent="0.25">
      <c r="A1627" s="3">
        <f>TITRES_STAT!B1630</f>
        <v>45147</v>
      </c>
      <c r="B1627" s="5">
        <f>TITRES_STAT!C1630</f>
        <v>3.75</v>
      </c>
      <c r="C1627" s="5">
        <f>TITRES_STAT!D1630</f>
        <v>3.222</v>
      </c>
      <c r="D1627" s="5">
        <f>TITRES_STAT!E1630</f>
        <v>719</v>
      </c>
      <c r="E1627" s="2">
        <f t="shared" si="100"/>
        <v>625745</v>
      </c>
      <c r="F1627" s="5" t="str">
        <f t="shared" si="103"/>
        <v>BEARISH</v>
      </c>
      <c r="G1627" s="5" t="str">
        <f t="shared" si="102"/>
        <v>NEUTRAL</v>
      </c>
      <c r="H1627" s="5" t="str">
        <f t="shared" si="101"/>
        <v>CONFIRMED BEARISH</v>
      </c>
    </row>
    <row r="1628" spans="1:8" ht="13.5" x14ac:dyDescent="0.25">
      <c r="A1628" s="3">
        <f>TITRES_STAT!B1631</f>
        <v>45148</v>
      </c>
      <c r="B1628" s="5">
        <f>TITRES_STAT!C1631</f>
        <v>3.75</v>
      </c>
      <c r="C1628" s="5">
        <f>TITRES_STAT!D1631</f>
        <v>3.222</v>
      </c>
      <c r="D1628" s="5">
        <f>TITRES_STAT!E1631</f>
        <v>359</v>
      </c>
      <c r="E1628" s="2">
        <f t="shared" si="100"/>
        <v>625745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CONFIRMED BEARISH</v>
      </c>
    </row>
    <row r="1629" spans="1:8" ht="13.5" x14ac:dyDescent="0.25">
      <c r="A1629" s="3">
        <f>TITRES_STAT!B1632</f>
        <v>45149</v>
      </c>
      <c r="B1629" s="5">
        <f>TITRES_STAT!C1632</f>
        <v>3.77</v>
      </c>
      <c r="C1629" s="5">
        <f>TITRES_STAT!D1632</f>
        <v>3.2391999999999999</v>
      </c>
      <c r="D1629" s="5">
        <f>TITRES_STAT!E1632</f>
        <v>759</v>
      </c>
      <c r="E1629" s="2">
        <f t="shared" si="100"/>
        <v>626504</v>
      </c>
      <c r="F1629" s="5" t="str">
        <f t="shared" si="103"/>
        <v>BULLISH</v>
      </c>
      <c r="G1629" s="5" t="str">
        <f t="shared" si="102"/>
        <v>NEUTRAL</v>
      </c>
      <c r="H1629" s="5" t="str">
        <f t="shared" si="101"/>
        <v>CONFIRMED BULLISH</v>
      </c>
    </row>
    <row r="1630" spans="1:8" ht="13.5" x14ac:dyDescent="0.25">
      <c r="A1630" s="3">
        <f>TITRES_STAT!B1633</f>
        <v>45152</v>
      </c>
      <c r="B1630" s="5">
        <f>TITRES_STAT!C1633</f>
        <v>3.78</v>
      </c>
      <c r="C1630" s="5">
        <f>TITRES_STAT!D1633</f>
        <v>3.2477999999999998</v>
      </c>
      <c r="D1630" s="5">
        <f>TITRES_STAT!E1633</f>
        <v>2204</v>
      </c>
      <c r="E1630" s="2">
        <f t="shared" si="100"/>
        <v>628708</v>
      </c>
      <c r="F1630" s="5" t="str">
        <f t="shared" si="103"/>
        <v>BULLISH</v>
      </c>
      <c r="G1630" s="5" t="str">
        <f t="shared" si="102"/>
        <v>NEUTRAL</v>
      </c>
      <c r="H1630" s="5" t="str">
        <f t="shared" si="101"/>
        <v>CONFIRMED BULLISH</v>
      </c>
    </row>
    <row r="1631" spans="1:8" ht="13.5" x14ac:dyDescent="0.25">
      <c r="A1631" s="3">
        <f>TITRES_STAT!B1634</f>
        <v>45153</v>
      </c>
      <c r="B1631" s="5">
        <f>TITRES_STAT!C1634</f>
        <v>3.75</v>
      </c>
      <c r="C1631" s="5">
        <f>TITRES_STAT!D1634</f>
        <v>3.222</v>
      </c>
      <c r="D1631" s="5">
        <f>TITRES_STAT!E1634</f>
        <v>3814</v>
      </c>
      <c r="E1631" s="2">
        <f t="shared" si="100"/>
        <v>624894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BEARISH DIVERGENCE</v>
      </c>
    </row>
    <row r="1632" spans="1:8" ht="13.5" x14ac:dyDescent="0.25">
      <c r="A1632" s="3">
        <f>TITRES_STAT!B1635</f>
        <v>45154</v>
      </c>
      <c r="B1632" s="5">
        <f>TITRES_STAT!C1635</f>
        <v>3.63</v>
      </c>
      <c r="C1632" s="5">
        <f>TITRES_STAT!D1635</f>
        <v>3.1189</v>
      </c>
      <c r="D1632" s="5">
        <f>TITRES_STAT!E1635</f>
        <v>25542</v>
      </c>
      <c r="E1632" s="2">
        <f t="shared" si="100"/>
        <v>599352</v>
      </c>
      <c r="F1632" s="5" t="str">
        <f t="shared" si="103"/>
        <v>BEARISH</v>
      </c>
      <c r="G1632" s="5" t="str">
        <f t="shared" si="102"/>
        <v>WEAK</v>
      </c>
      <c r="H1632" s="5" t="str">
        <f t="shared" si="101"/>
        <v>CONFIRMED BEARISH</v>
      </c>
    </row>
    <row r="1633" spans="1:8" ht="13.5" x14ac:dyDescent="0.25">
      <c r="A1633" s="3">
        <f>TITRES_STAT!B1636</f>
        <v>45155</v>
      </c>
      <c r="B1633" s="5">
        <f>TITRES_STAT!C1636</f>
        <v>3.71</v>
      </c>
      <c r="C1633" s="5">
        <f>TITRES_STAT!D1636</f>
        <v>3.1876000000000002</v>
      </c>
      <c r="D1633" s="5">
        <f>TITRES_STAT!E1636</f>
        <v>18934</v>
      </c>
      <c r="E1633" s="2">
        <f t="shared" si="100"/>
        <v>618286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45156</v>
      </c>
      <c r="B1634" s="5">
        <f>TITRES_STAT!C1637</f>
        <v>3.71</v>
      </c>
      <c r="C1634" s="5">
        <f>TITRES_STAT!D1637</f>
        <v>3.1876000000000002</v>
      </c>
      <c r="D1634" s="5">
        <f>TITRES_STAT!E1637</f>
        <v>104497</v>
      </c>
      <c r="E1634" s="2">
        <f t="shared" si="100"/>
        <v>618286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45159</v>
      </c>
      <c r="B1635" s="5">
        <f>TITRES_STAT!C1638</f>
        <v>3.71</v>
      </c>
      <c r="C1635" s="5">
        <f>TITRES_STAT!D1638</f>
        <v>3.1876000000000002</v>
      </c>
      <c r="D1635" s="5">
        <f>TITRES_STAT!E1638</f>
        <v>1083</v>
      </c>
      <c r="E1635" s="2">
        <f t="shared" si="100"/>
        <v>618286</v>
      </c>
      <c r="F1635" s="5" t="str">
        <f t="shared" si="103"/>
        <v>BEARISH</v>
      </c>
      <c r="G1635" s="5" t="str">
        <f t="shared" si="102"/>
        <v>NEUTRAL</v>
      </c>
      <c r="H1635" s="5" t="str">
        <f t="shared" si="101"/>
        <v>CONFIRMED BEARISH</v>
      </c>
    </row>
    <row r="1636" spans="1:8" ht="13.5" x14ac:dyDescent="0.25">
      <c r="A1636" s="3">
        <f>TITRES_STAT!B1639</f>
        <v>45160</v>
      </c>
      <c r="B1636" s="5">
        <f>TITRES_STAT!C1639</f>
        <v>3.7</v>
      </c>
      <c r="C1636" s="5">
        <f>TITRES_STAT!D1639</f>
        <v>3.1789999999999998</v>
      </c>
      <c r="D1636" s="5">
        <f>TITRES_STAT!E1639</f>
        <v>627</v>
      </c>
      <c r="E1636" s="2">
        <f t="shared" si="100"/>
        <v>617659</v>
      </c>
      <c r="F1636" s="5" t="str">
        <f t="shared" si="103"/>
        <v>BEARISH</v>
      </c>
      <c r="G1636" s="5" t="str">
        <f t="shared" si="102"/>
        <v>NEUTRAL</v>
      </c>
      <c r="H1636" s="5" t="str">
        <f t="shared" si="101"/>
        <v>CONFIRMED BEARISH</v>
      </c>
    </row>
    <row r="1637" spans="1:8" ht="13.5" x14ac:dyDescent="0.25">
      <c r="A1637" s="3">
        <f>TITRES_STAT!B1640</f>
        <v>45161</v>
      </c>
      <c r="B1637" s="5">
        <f>TITRES_STAT!C1640</f>
        <v>3.72</v>
      </c>
      <c r="C1637" s="5">
        <f>TITRES_STAT!D1640</f>
        <v>3.1962000000000002</v>
      </c>
      <c r="D1637" s="5">
        <f>TITRES_STAT!E1640</f>
        <v>26975</v>
      </c>
      <c r="E1637" s="2">
        <f t="shared" si="100"/>
        <v>644634</v>
      </c>
      <c r="F1637" s="5" t="str">
        <f t="shared" si="103"/>
        <v>BULLISH</v>
      </c>
      <c r="G1637" s="5" t="str">
        <f t="shared" si="102"/>
        <v>STRONG</v>
      </c>
      <c r="H1637" s="5" t="str">
        <f t="shared" si="101"/>
        <v>CONFIRMED BULLISH</v>
      </c>
    </row>
    <row r="1638" spans="1:8" ht="13.5" x14ac:dyDescent="0.25">
      <c r="A1638" s="3">
        <f>TITRES_STAT!B1641</f>
        <v>45162</v>
      </c>
      <c r="B1638" s="5">
        <f>TITRES_STAT!C1641</f>
        <v>3.77</v>
      </c>
      <c r="C1638" s="5">
        <f>TITRES_STAT!D1641</f>
        <v>3.2391999999999999</v>
      </c>
      <c r="D1638" s="5">
        <f>TITRES_STAT!E1641</f>
        <v>968</v>
      </c>
      <c r="E1638" s="2">
        <f t="shared" si="100"/>
        <v>645602</v>
      </c>
      <c r="F1638" s="5" t="str">
        <f t="shared" si="103"/>
        <v>BULLISH</v>
      </c>
      <c r="G1638" s="5" t="str">
        <f t="shared" si="102"/>
        <v>STRONG</v>
      </c>
      <c r="H1638" s="5" t="str">
        <f t="shared" si="101"/>
        <v>CONFIRMED BULLISH</v>
      </c>
    </row>
    <row r="1639" spans="1:8" ht="13.5" x14ac:dyDescent="0.25">
      <c r="A1639" s="3">
        <f>TITRES_STAT!B1642</f>
        <v>45163</v>
      </c>
      <c r="B1639" s="5">
        <f>TITRES_STAT!C1642</f>
        <v>3.73</v>
      </c>
      <c r="C1639" s="5">
        <f>TITRES_STAT!D1642</f>
        <v>3.2048000000000001</v>
      </c>
      <c r="D1639" s="5">
        <f>TITRES_STAT!E1642</f>
        <v>5810</v>
      </c>
      <c r="E1639" s="2">
        <f t="shared" si="100"/>
        <v>639792</v>
      </c>
      <c r="F1639" s="5" t="str">
        <f t="shared" si="103"/>
        <v>BULLISH</v>
      </c>
      <c r="G1639" s="5" t="str">
        <f t="shared" si="102"/>
        <v>STRONG</v>
      </c>
      <c r="H1639" s="5" t="str">
        <f t="shared" si="101"/>
        <v>CONFIRMED BULLISH</v>
      </c>
    </row>
    <row r="1640" spans="1:8" ht="13.5" x14ac:dyDescent="0.25">
      <c r="A1640" s="3">
        <f>TITRES_STAT!B1643</f>
        <v>45166</v>
      </c>
      <c r="B1640" s="5">
        <f>TITRES_STAT!C1643</f>
        <v>3.73</v>
      </c>
      <c r="C1640" s="5">
        <f>TITRES_STAT!D1643</f>
        <v>3.2048000000000001</v>
      </c>
      <c r="D1640" s="5">
        <f>TITRES_STAT!E1643</f>
        <v>35377</v>
      </c>
      <c r="E1640" s="2">
        <f t="shared" si="100"/>
        <v>639792</v>
      </c>
      <c r="F1640" s="5" t="str">
        <f t="shared" si="103"/>
        <v>BULLISH</v>
      </c>
      <c r="G1640" s="5" t="str">
        <f t="shared" si="102"/>
        <v>STRONG</v>
      </c>
      <c r="H1640" s="5" t="str">
        <f t="shared" si="101"/>
        <v>CONFIRMED BULLISH</v>
      </c>
    </row>
    <row r="1641" spans="1:8" ht="13.5" x14ac:dyDescent="0.25">
      <c r="A1641" s="3">
        <f>TITRES_STAT!B1644</f>
        <v>45167</v>
      </c>
      <c r="B1641" s="5">
        <f>TITRES_STAT!C1644</f>
        <v>3.73</v>
      </c>
      <c r="C1641" s="5">
        <f>TITRES_STAT!D1644</f>
        <v>3.2048000000000001</v>
      </c>
      <c r="D1641" s="5">
        <f>TITRES_STAT!E1644</f>
        <v>11160</v>
      </c>
      <c r="E1641" s="2">
        <f t="shared" si="100"/>
        <v>639792</v>
      </c>
      <c r="F1641" s="5" t="str">
        <f t="shared" si="103"/>
        <v>BULLISH</v>
      </c>
      <c r="G1641" s="5" t="str">
        <f t="shared" si="102"/>
        <v>STRONG</v>
      </c>
      <c r="H1641" s="5" t="str">
        <f t="shared" si="101"/>
        <v>CONFIRMED BULLISH</v>
      </c>
    </row>
    <row r="1642" spans="1:8" ht="13.5" x14ac:dyDescent="0.25">
      <c r="A1642" s="3">
        <f>TITRES_STAT!B1645</f>
        <v>45168</v>
      </c>
      <c r="B1642" s="5">
        <f>TITRES_STAT!C1645</f>
        <v>3.74</v>
      </c>
      <c r="C1642" s="5">
        <f>TITRES_STAT!D1645</f>
        <v>3.2134</v>
      </c>
      <c r="D1642" s="5">
        <f>TITRES_STAT!E1645</f>
        <v>2064</v>
      </c>
      <c r="E1642" s="2">
        <f t="shared" si="100"/>
        <v>641856</v>
      </c>
      <c r="F1642" s="5" t="str">
        <f t="shared" si="103"/>
        <v>BEARISH</v>
      </c>
      <c r="G1642" s="5" t="str">
        <f t="shared" si="102"/>
        <v>NEUTRAL</v>
      </c>
      <c r="H1642" s="5" t="str">
        <f t="shared" si="101"/>
        <v>BEARISH DIVERGENCE</v>
      </c>
    </row>
    <row r="1643" spans="1:8" ht="13.5" x14ac:dyDescent="0.25">
      <c r="A1643" s="3">
        <f>TITRES_STAT!B1646</f>
        <v>45169</v>
      </c>
      <c r="B1643" s="5">
        <f>TITRES_STAT!C1646</f>
        <v>3.74</v>
      </c>
      <c r="C1643" s="5">
        <f>TITRES_STAT!D1646</f>
        <v>3.2134</v>
      </c>
      <c r="D1643" s="5">
        <f>TITRES_STAT!E1646</f>
        <v>4768</v>
      </c>
      <c r="E1643" s="2">
        <f t="shared" si="100"/>
        <v>641856</v>
      </c>
      <c r="F1643" s="5" t="str">
        <f t="shared" si="103"/>
        <v>BEARISH</v>
      </c>
      <c r="G1643" s="5" t="str">
        <f t="shared" si="102"/>
        <v>NEUTRAL</v>
      </c>
      <c r="H1643" s="5" t="str">
        <f t="shared" si="101"/>
        <v>CONFIRMED BEARISH</v>
      </c>
    </row>
    <row r="1644" spans="1:8" ht="13.5" x14ac:dyDescent="0.25">
      <c r="A1644" s="3">
        <f>TITRES_STAT!B1647</f>
        <v>45170</v>
      </c>
      <c r="B1644" s="5">
        <f>TITRES_STAT!C1647</f>
        <v>3.77</v>
      </c>
      <c r="C1644" s="5">
        <f>TITRES_STAT!D1647</f>
        <v>3.2391999999999999</v>
      </c>
      <c r="D1644" s="5">
        <f>TITRES_STAT!E1647</f>
        <v>45</v>
      </c>
      <c r="E1644" s="2">
        <f t="shared" si="100"/>
        <v>641901</v>
      </c>
      <c r="F1644" s="5" t="str">
        <f t="shared" si="103"/>
        <v>BULLISH</v>
      </c>
      <c r="G1644" s="5" t="str">
        <f t="shared" si="102"/>
        <v>NEUTRAL</v>
      </c>
      <c r="H1644" s="5" t="str">
        <f t="shared" si="101"/>
        <v>CONFIRMED BULLISH</v>
      </c>
    </row>
    <row r="1645" spans="1:8" ht="13.5" x14ac:dyDescent="0.25">
      <c r="A1645" s="3">
        <f>TITRES_STAT!B1648</f>
        <v>45173</v>
      </c>
      <c r="B1645" s="5">
        <f>TITRES_STAT!C1648</f>
        <v>3.74</v>
      </c>
      <c r="C1645" s="5">
        <f>TITRES_STAT!D1648</f>
        <v>3.2134</v>
      </c>
      <c r="D1645" s="5">
        <f>TITRES_STAT!E1648</f>
        <v>2812</v>
      </c>
      <c r="E1645" s="2">
        <f t="shared" si="100"/>
        <v>639089</v>
      </c>
      <c r="F1645" s="5" t="str">
        <f t="shared" si="103"/>
        <v>BEARISH</v>
      </c>
      <c r="G1645" s="5" t="str">
        <f t="shared" si="102"/>
        <v>NEUTRAL</v>
      </c>
      <c r="H1645" s="5" t="str">
        <f t="shared" si="101"/>
        <v>BEARISH DIVERGENCE</v>
      </c>
    </row>
    <row r="1646" spans="1:8" ht="13.5" x14ac:dyDescent="0.25">
      <c r="A1646" s="3">
        <f>TITRES_STAT!B1649</f>
        <v>45174</v>
      </c>
      <c r="B1646" s="5">
        <f>TITRES_STAT!C1649</f>
        <v>3.72</v>
      </c>
      <c r="C1646" s="5">
        <f>TITRES_STAT!D1649</f>
        <v>3.1962000000000002</v>
      </c>
      <c r="D1646" s="5">
        <f>TITRES_STAT!E1649</f>
        <v>5578</v>
      </c>
      <c r="E1646" s="2">
        <f t="shared" si="100"/>
        <v>633511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CONFIRMED BEARISH</v>
      </c>
    </row>
    <row r="1647" spans="1:8" ht="13.5" x14ac:dyDescent="0.25">
      <c r="A1647" s="3">
        <f>TITRES_STAT!B1650</f>
        <v>45175</v>
      </c>
      <c r="B1647" s="5">
        <f>TITRES_STAT!C1650</f>
        <v>3.7</v>
      </c>
      <c r="C1647" s="5">
        <f>TITRES_STAT!D1650</f>
        <v>3.1789999999999998</v>
      </c>
      <c r="D1647" s="5">
        <f>TITRES_STAT!E1650</f>
        <v>8588</v>
      </c>
      <c r="E1647" s="2">
        <f t="shared" si="100"/>
        <v>624923</v>
      </c>
      <c r="F1647" s="5" t="str">
        <f t="shared" si="103"/>
        <v>BEARISH</v>
      </c>
      <c r="G1647" s="5" t="str">
        <f t="shared" si="102"/>
        <v>WEAK</v>
      </c>
      <c r="H1647" s="5" t="str">
        <f t="shared" si="101"/>
        <v>CONFIRMED BEARISH</v>
      </c>
    </row>
    <row r="1648" spans="1:8" ht="13.5" x14ac:dyDescent="0.25">
      <c r="A1648" s="3">
        <f>TITRES_STAT!B1651</f>
        <v>45176</v>
      </c>
      <c r="B1648" s="5">
        <f>TITRES_STAT!C1651</f>
        <v>3.7</v>
      </c>
      <c r="C1648" s="5">
        <f>TITRES_STAT!D1651</f>
        <v>3.1789999999999998</v>
      </c>
      <c r="D1648" s="5">
        <f>TITRES_STAT!E1651</f>
        <v>200</v>
      </c>
      <c r="E1648" s="2">
        <f t="shared" si="100"/>
        <v>624923</v>
      </c>
      <c r="F1648" s="5" t="str">
        <f t="shared" si="103"/>
        <v>BEARISH</v>
      </c>
      <c r="G1648" s="5" t="str">
        <f t="shared" si="102"/>
        <v>WEAK</v>
      </c>
      <c r="H1648" s="5" t="str">
        <f t="shared" si="101"/>
        <v>CONFIRMED BEARISH</v>
      </c>
    </row>
    <row r="1649" spans="1:8" ht="13.5" x14ac:dyDescent="0.25">
      <c r="A1649" s="3">
        <f>TITRES_STAT!B1652</f>
        <v>45177</v>
      </c>
      <c r="B1649" s="5">
        <f>TITRES_STAT!C1652</f>
        <v>3.7</v>
      </c>
      <c r="C1649" s="5">
        <f>TITRES_STAT!D1652</f>
        <v>3.1789999999999998</v>
      </c>
      <c r="D1649" s="5">
        <f>TITRES_STAT!E1652</f>
        <v>267</v>
      </c>
      <c r="E1649" s="2">
        <f t="shared" si="100"/>
        <v>624923</v>
      </c>
      <c r="F1649" s="5" t="str">
        <f t="shared" si="103"/>
        <v>BEARISH</v>
      </c>
      <c r="G1649" s="5" t="str">
        <f t="shared" si="102"/>
        <v>WEAK</v>
      </c>
      <c r="H1649" s="5" t="str">
        <f t="shared" si="101"/>
        <v>CONFIRMED BEARISH</v>
      </c>
    </row>
    <row r="1650" spans="1:8" ht="13.5" x14ac:dyDescent="0.25">
      <c r="A1650" s="3">
        <f>TITRES_STAT!B1653</f>
        <v>45180</v>
      </c>
      <c r="B1650" s="5">
        <f>TITRES_STAT!C1653</f>
        <v>3.68</v>
      </c>
      <c r="C1650" s="5">
        <f>TITRES_STAT!D1653</f>
        <v>3.1617999999999999</v>
      </c>
      <c r="D1650" s="5">
        <f>TITRES_STAT!E1653</f>
        <v>14194</v>
      </c>
      <c r="E1650" s="2">
        <f t="shared" si="100"/>
        <v>610729</v>
      </c>
      <c r="F1650" s="5" t="str">
        <f t="shared" si="103"/>
        <v>BEARISH</v>
      </c>
      <c r="G1650" s="5" t="str">
        <f t="shared" si="102"/>
        <v>WEAK</v>
      </c>
      <c r="H1650" s="5" t="str">
        <f t="shared" si="101"/>
        <v>CONFIRMED BEARISH</v>
      </c>
    </row>
    <row r="1651" spans="1:8" ht="13.5" x14ac:dyDescent="0.25">
      <c r="A1651" s="3">
        <f>TITRES_STAT!B1654</f>
        <v>45181</v>
      </c>
      <c r="B1651" s="5">
        <f>TITRES_STAT!C1654</f>
        <v>3.68</v>
      </c>
      <c r="C1651" s="5">
        <f>TITRES_STAT!D1654</f>
        <v>3.1617999999999999</v>
      </c>
      <c r="D1651" s="5">
        <f>TITRES_STAT!E1654</f>
        <v>184</v>
      </c>
      <c r="E1651" s="2">
        <f t="shared" si="100"/>
        <v>610729</v>
      </c>
      <c r="F1651" s="5" t="str">
        <f t="shared" si="103"/>
        <v>BEARISH</v>
      </c>
      <c r="G1651" s="5" t="str">
        <f t="shared" si="102"/>
        <v>WEAK</v>
      </c>
      <c r="H1651" s="5" t="str">
        <f t="shared" si="101"/>
        <v>CONFIRMED BEARISH</v>
      </c>
    </row>
    <row r="1652" spans="1:8" ht="13.5" x14ac:dyDescent="0.25">
      <c r="A1652" s="3">
        <f>TITRES_STAT!B1655</f>
        <v>45182</v>
      </c>
      <c r="B1652" s="5">
        <f>TITRES_STAT!C1655</f>
        <v>3.78</v>
      </c>
      <c r="C1652" s="5">
        <f>TITRES_STAT!D1655</f>
        <v>3.2477999999999998</v>
      </c>
      <c r="D1652" s="5">
        <f>TITRES_STAT!E1655</f>
        <v>20</v>
      </c>
      <c r="E1652" s="2">
        <f t="shared" si="100"/>
        <v>610749</v>
      </c>
      <c r="F1652" s="5" t="str">
        <f t="shared" si="103"/>
        <v>BEARISH</v>
      </c>
      <c r="G1652" s="5" t="str">
        <f t="shared" si="102"/>
        <v>WEAK</v>
      </c>
      <c r="H1652" s="5" t="str">
        <f t="shared" si="101"/>
        <v>BEARISH DIVERGENCE</v>
      </c>
    </row>
    <row r="1653" spans="1:8" ht="13.5" x14ac:dyDescent="0.25">
      <c r="A1653" s="3">
        <f>TITRES_STAT!B1656</f>
        <v>45183</v>
      </c>
      <c r="B1653" s="5">
        <f>TITRES_STAT!C1656</f>
        <v>3.78</v>
      </c>
      <c r="C1653" s="5">
        <f>TITRES_STAT!D1656</f>
        <v>3.2477999999999998</v>
      </c>
      <c r="D1653" s="5">
        <f>TITRES_STAT!E1656</f>
        <v>25</v>
      </c>
      <c r="E1653" s="2">
        <f t="shared" si="100"/>
        <v>610749</v>
      </c>
      <c r="F1653" s="5" t="str">
        <f t="shared" si="103"/>
        <v>BEARISH</v>
      </c>
      <c r="G1653" s="5" t="str">
        <f t="shared" si="102"/>
        <v>WEAK</v>
      </c>
      <c r="H1653" s="5" t="str">
        <f t="shared" si="101"/>
        <v>BEARISH DIVERGENCE</v>
      </c>
    </row>
    <row r="1654" spans="1:8" ht="13.5" x14ac:dyDescent="0.25">
      <c r="A1654" s="3">
        <f>TITRES_STAT!B1657</f>
        <v>45184</v>
      </c>
      <c r="B1654" s="5">
        <f>TITRES_STAT!C1657</f>
        <v>3.75</v>
      </c>
      <c r="C1654" s="5">
        <f>TITRES_STAT!D1657</f>
        <v>3.222</v>
      </c>
      <c r="D1654" s="5">
        <f>TITRES_STAT!E1657</f>
        <v>1973</v>
      </c>
      <c r="E1654" s="2">
        <f t="shared" si="100"/>
        <v>608776</v>
      </c>
      <c r="F1654" s="5" t="str">
        <f t="shared" si="103"/>
        <v>BEARISH</v>
      </c>
      <c r="G1654" s="5" t="str">
        <f t="shared" si="102"/>
        <v>WEAK</v>
      </c>
      <c r="H1654" s="5" t="str">
        <f t="shared" si="101"/>
        <v>BEARISH DIVERGENCE</v>
      </c>
    </row>
    <row r="1655" spans="1:8" ht="13.5" x14ac:dyDescent="0.25">
      <c r="A1655" s="3">
        <f>TITRES_STAT!B1658</f>
        <v>45187</v>
      </c>
      <c r="B1655" s="5">
        <f>TITRES_STAT!C1658</f>
        <v>3.7</v>
      </c>
      <c r="C1655" s="5">
        <f>TITRES_STAT!D1658</f>
        <v>3.1789999999999998</v>
      </c>
      <c r="D1655" s="5">
        <f>TITRES_STAT!E1658</f>
        <v>89</v>
      </c>
      <c r="E1655" s="2">
        <f t="shared" si="100"/>
        <v>608687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BEARISH DIVERGENCE</v>
      </c>
    </row>
    <row r="1656" spans="1:8" ht="13.5" x14ac:dyDescent="0.25">
      <c r="A1656" s="3">
        <f>TITRES_STAT!B1659</f>
        <v>45188</v>
      </c>
      <c r="B1656" s="5">
        <f>TITRES_STAT!C1659</f>
        <v>3.69</v>
      </c>
      <c r="C1656" s="5">
        <f>TITRES_STAT!D1659</f>
        <v>3.1703999999999999</v>
      </c>
      <c r="D1656" s="5">
        <f>TITRES_STAT!E1659</f>
        <v>894</v>
      </c>
      <c r="E1656" s="2">
        <f t="shared" si="100"/>
        <v>607793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BEARISH DIVERGENCE</v>
      </c>
    </row>
    <row r="1657" spans="1:8" ht="13.5" x14ac:dyDescent="0.25">
      <c r="A1657" s="3">
        <f>TITRES_STAT!B1660</f>
        <v>45189</v>
      </c>
      <c r="B1657" s="5">
        <f>TITRES_STAT!C1660</f>
        <v>3.69</v>
      </c>
      <c r="C1657" s="5">
        <f>TITRES_STAT!D1660</f>
        <v>3.1703999999999999</v>
      </c>
      <c r="D1657" s="5">
        <f>TITRES_STAT!E1660</f>
        <v>1309</v>
      </c>
      <c r="E1657" s="2">
        <f t="shared" si="100"/>
        <v>607793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CONFIRMED BEARISH</v>
      </c>
    </row>
    <row r="1658" spans="1:8" ht="13.5" x14ac:dyDescent="0.25">
      <c r="A1658" s="3">
        <f>TITRES_STAT!B1661</f>
        <v>45190</v>
      </c>
      <c r="B1658" s="5">
        <f>TITRES_STAT!C1661</f>
        <v>3.68</v>
      </c>
      <c r="C1658" s="5">
        <f>TITRES_STAT!D1661</f>
        <v>3.1617999999999999</v>
      </c>
      <c r="D1658" s="5">
        <f>TITRES_STAT!E1661</f>
        <v>6036</v>
      </c>
      <c r="E1658" s="2">
        <f t="shared" si="100"/>
        <v>601757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CONFIRMED BEARISH</v>
      </c>
    </row>
    <row r="1659" spans="1:8" ht="13.5" x14ac:dyDescent="0.25">
      <c r="A1659" s="3">
        <f>TITRES_STAT!B1662</f>
        <v>45191</v>
      </c>
      <c r="B1659" s="5">
        <f>TITRES_STAT!C1662</f>
        <v>3.68</v>
      </c>
      <c r="C1659" s="5">
        <f>TITRES_STAT!D1662</f>
        <v>3.1617999999999999</v>
      </c>
      <c r="D1659" s="5">
        <f>TITRES_STAT!E1662</f>
        <v>1525</v>
      </c>
      <c r="E1659" s="2">
        <f t="shared" si="100"/>
        <v>601757</v>
      </c>
      <c r="F1659" s="5" t="str">
        <f t="shared" si="103"/>
        <v>BEARISH</v>
      </c>
      <c r="G1659" s="5" t="str">
        <f t="shared" si="102"/>
        <v>NEUTRAL</v>
      </c>
      <c r="H1659" s="5" t="str">
        <f t="shared" si="101"/>
        <v>CONFIRMED BEARISH</v>
      </c>
    </row>
    <row r="1660" spans="1:8" ht="13.5" x14ac:dyDescent="0.25">
      <c r="A1660" s="3">
        <f>TITRES_STAT!B1663</f>
        <v>45194</v>
      </c>
      <c r="B1660" s="5">
        <f>TITRES_STAT!C1663</f>
        <v>3.7</v>
      </c>
      <c r="C1660" s="5">
        <f>TITRES_STAT!D1663</f>
        <v>3.1789999999999998</v>
      </c>
      <c r="D1660" s="5">
        <f>TITRES_STAT!E1663</f>
        <v>13311</v>
      </c>
      <c r="E1660" s="2">
        <f t="shared" si="100"/>
        <v>615068</v>
      </c>
      <c r="F1660" s="5" t="str">
        <f t="shared" si="103"/>
        <v>BULLISH</v>
      </c>
      <c r="G1660" s="5" t="str">
        <f t="shared" si="102"/>
        <v>NEUTRAL</v>
      </c>
      <c r="H1660" s="5" t="str">
        <f t="shared" si="101"/>
        <v>NEUTRAL</v>
      </c>
    </row>
    <row r="1661" spans="1:8" ht="13.5" x14ac:dyDescent="0.25">
      <c r="A1661" s="3">
        <f>TITRES_STAT!B1664</f>
        <v>45195</v>
      </c>
      <c r="B1661" s="5">
        <f>TITRES_STAT!C1664</f>
        <v>3.7</v>
      </c>
      <c r="C1661" s="5">
        <f>TITRES_STAT!D1664</f>
        <v>3.1789999999999998</v>
      </c>
      <c r="D1661" s="5">
        <f>TITRES_STAT!E1664</f>
        <v>7701</v>
      </c>
      <c r="E1661" s="2">
        <f t="shared" si="100"/>
        <v>615068</v>
      </c>
      <c r="F1661" s="5" t="str">
        <f t="shared" si="103"/>
        <v>BULLISH</v>
      </c>
      <c r="G1661" s="5" t="str">
        <f t="shared" si="102"/>
        <v>NEUTRAL</v>
      </c>
      <c r="H1661" s="5" t="str">
        <f t="shared" si="101"/>
        <v>CONFIRMED BULLISH</v>
      </c>
    </row>
    <row r="1662" spans="1:8" ht="13.5" x14ac:dyDescent="0.25">
      <c r="A1662" s="3">
        <f>TITRES_STAT!B1665</f>
        <v>45197</v>
      </c>
      <c r="B1662" s="5">
        <f>TITRES_STAT!C1665</f>
        <v>3.72</v>
      </c>
      <c r="C1662" s="5">
        <f>TITRES_STAT!D1665</f>
        <v>3.1962000000000002</v>
      </c>
      <c r="D1662" s="5">
        <f>TITRES_STAT!E1665</f>
        <v>5139</v>
      </c>
      <c r="E1662" s="2">
        <f t="shared" si="100"/>
        <v>620207</v>
      </c>
      <c r="F1662" s="5" t="str">
        <f t="shared" si="103"/>
        <v>BULLISH</v>
      </c>
      <c r="G1662" s="5" t="str">
        <f t="shared" si="102"/>
        <v>STRONG</v>
      </c>
      <c r="H1662" s="5" t="str">
        <f t="shared" si="101"/>
        <v>CONFIRMED BULLISH</v>
      </c>
    </row>
    <row r="1663" spans="1:8" ht="13.5" x14ac:dyDescent="0.25">
      <c r="A1663" s="3">
        <f>TITRES_STAT!B1666</f>
        <v>45198</v>
      </c>
      <c r="B1663" s="5">
        <f>TITRES_STAT!C1666</f>
        <v>3.7</v>
      </c>
      <c r="C1663" s="5">
        <f>TITRES_STAT!D1666</f>
        <v>3.1789999999999998</v>
      </c>
      <c r="D1663" s="5">
        <f>TITRES_STAT!E1666</f>
        <v>1981</v>
      </c>
      <c r="E1663" s="2">
        <f t="shared" si="100"/>
        <v>618226</v>
      </c>
      <c r="F1663" s="5" t="str">
        <f t="shared" si="103"/>
        <v>BULLISH</v>
      </c>
      <c r="G1663" s="5" t="str">
        <f t="shared" si="102"/>
        <v>STRONG</v>
      </c>
      <c r="H1663" s="5" t="str">
        <f t="shared" si="101"/>
        <v>CONFIRMED BULLISH</v>
      </c>
    </row>
    <row r="1664" spans="1:8" ht="13.5" x14ac:dyDescent="0.25">
      <c r="A1664" s="3">
        <f>TITRES_STAT!B1667</f>
        <v>45201</v>
      </c>
      <c r="B1664" s="5">
        <f>TITRES_STAT!C1667</f>
        <v>3.77</v>
      </c>
      <c r="C1664" s="5">
        <f>TITRES_STAT!D1667</f>
        <v>3.2391999999999999</v>
      </c>
      <c r="D1664" s="5">
        <f>TITRES_STAT!E1667</f>
        <v>7</v>
      </c>
      <c r="E1664" s="2">
        <f t="shared" si="100"/>
        <v>618233</v>
      </c>
      <c r="F1664" s="5" t="str">
        <f t="shared" si="103"/>
        <v>BULLISH</v>
      </c>
      <c r="G1664" s="5" t="str">
        <f t="shared" si="102"/>
        <v>STRONG</v>
      </c>
      <c r="H1664" s="5" t="str">
        <f t="shared" si="101"/>
        <v>CONFIRMED BULLISH</v>
      </c>
    </row>
    <row r="1665" spans="1:8" ht="13.5" x14ac:dyDescent="0.25">
      <c r="A1665" s="3">
        <f>TITRES_STAT!B1668</f>
        <v>45202</v>
      </c>
      <c r="B1665" s="5">
        <f>TITRES_STAT!C1668</f>
        <v>3.77</v>
      </c>
      <c r="C1665" s="5">
        <f>TITRES_STAT!D1668</f>
        <v>3.2391999999999999</v>
      </c>
      <c r="D1665" s="5">
        <f>TITRES_STAT!E1668</f>
        <v>734</v>
      </c>
      <c r="E1665" s="2">
        <f t="shared" si="100"/>
        <v>618233</v>
      </c>
      <c r="F1665" s="5" t="str">
        <f t="shared" si="103"/>
        <v>BULLISH</v>
      </c>
      <c r="G1665" s="5" t="str">
        <f t="shared" si="102"/>
        <v>NEUTRAL</v>
      </c>
      <c r="H1665" s="5" t="str">
        <f t="shared" si="101"/>
        <v>CONFIRMED BULLISH</v>
      </c>
    </row>
    <row r="1666" spans="1:8" ht="13.5" x14ac:dyDescent="0.25">
      <c r="A1666" s="3">
        <f>TITRES_STAT!B1669</f>
        <v>45203</v>
      </c>
      <c r="B1666" s="5">
        <f>TITRES_STAT!C1669</f>
        <v>3.69</v>
      </c>
      <c r="C1666" s="5">
        <f>TITRES_STAT!D1669</f>
        <v>3.1703999999999999</v>
      </c>
      <c r="D1666" s="5">
        <f>TITRES_STAT!E1669</f>
        <v>2477</v>
      </c>
      <c r="E1666" s="2">
        <f t="shared" si="100"/>
        <v>615756</v>
      </c>
      <c r="F1666" s="5" t="str">
        <f t="shared" si="103"/>
        <v>BULLISH</v>
      </c>
      <c r="G1666" s="5" t="str">
        <f t="shared" si="102"/>
        <v>NEUTRAL</v>
      </c>
      <c r="H1666" s="5" t="str">
        <f t="shared" si="101"/>
        <v>BULLISH DIVERGENCE</v>
      </c>
    </row>
    <row r="1667" spans="1:8" ht="13.5" x14ac:dyDescent="0.25">
      <c r="A1667" s="3">
        <f>TITRES_STAT!B1670</f>
        <v>45204</v>
      </c>
      <c r="B1667" s="5">
        <f>TITRES_STAT!C1670</f>
        <v>3.7</v>
      </c>
      <c r="C1667" s="5">
        <f>TITRES_STAT!D1670</f>
        <v>3.1789999999999998</v>
      </c>
      <c r="D1667" s="5">
        <f>TITRES_STAT!E1670</f>
        <v>7946</v>
      </c>
      <c r="E1667" s="2">
        <f t="shared" si="100"/>
        <v>623702</v>
      </c>
      <c r="F1667" s="5" t="str">
        <f t="shared" si="103"/>
        <v>BULLISH</v>
      </c>
      <c r="G1667" s="5" t="str">
        <f t="shared" si="102"/>
        <v>NEUTRAL</v>
      </c>
      <c r="H1667" s="5" t="str">
        <f t="shared" si="101"/>
        <v>BULLISH DIVERGENCE</v>
      </c>
    </row>
    <row r="1668" spans="1:8" ht="13.5" x14ac:dyDescent="0.25">
      <c r="A1668" s="3">
        <f>TITRES_STAT!B1671</f>
        <v>45205</v>
      </c>
      <c r="B1668" s="5">
        <f>TITRES_STAT!C1671</f>
        <v>3.69</v>
      </c>
      <c r="C1668" s="5">
        <f>TITRES_STAT!D1671</f>
        <v>3.1703999999999999</v>
      </c>
      <c r="D1668" s="5">
        <f>TITRES_STAT!E1671</f>
        <v>400</v>
      </c>
      <c r="E1668" s="2">
        <f t="shared" ref="E1668:E1731" si="104">IF(B1668&gt;B1667, E1667+D1668, IF(B1668&lt;B1667, E1667-D1668, E1667))</f>
        <v>623302</v>
      </c>
      <c r="F1668" s="5" t="str">
        <f t="shared" si="103"/>
        <v>BULLISH</v>
      </c>
      <c r="G1668" s="5" t="str">
        <f t="shared" si="102"/>
        <v>NEUTRAL</v>
      </c>
      <c r="H1668" s="5" t="str">
        <f t="shared" si="101"/>
        <v>BULLISH DIVERGENCE</v>
      </c>
    </row>
    <row r="1669" spans="1:8" ht="13.5" x14ac:dyDescent="0.25">
      <c r="A1669" s="3">
        <f>TITRES_STAT!B1672</f>
        <v>45208</v>
      </c>
      <c r="B1669" s="5">
        <f>TITRES_STAT!C1672</f>
        <v>3.7</v>
      </c>
      <c r="C1669" s="5">
        <f>TITRES_STAT!D1672</f>
        <v>3.1789999999999998</v>
      </c>
      <c r="D1669" s="5">
        <f>TITRES_STAT!E1672</f>
        <v>1860</v>
      </c>
      <c r="E1669" s="2">
        <f t="shared" si="104"/>
        <v>625162</v>
      </c>
      <c r="F1669" s="5" t="str">
        <f t="shared" si="103"/>
        <v>BULLISH</v>
      </c>
      <c r="G1669" s="5" t="str">
        <f t="shared" si="102"/>
        <v>NEUTRAL</v>
      </c>
      <c r="H1669" s="5" t="str">
        <f t="shared" si="101"/>
        <v>BULLISH DIVERGENCE</v>
      </c>
    </row>
    <row r="1670" spans="1:8" ht="13.5" x14ac:dyDescent="0.25">
      <c r="A1670" s="3">
        <f>TITRES_STAT!B1673</f>
        <v>45209</v>
      </c>
      <c r="B1670" s="5">
        <f>TITRES_STAT!C1673</f>
        <v>3.7</v>
      </c>
      <c r="C1670" s="5">
        <f>TITRES_STAT!D1673</f>
        <v>3.1789999999999998</v>
      </c>
      <c r="D1670" s="5">
        <f>TITRES_STAT!E1673</f>
        <v>1401</v>
      </c>
      <c r="E1670" s="2">
        <f t="shared" si="104"/>
        <v>625162</v>
      </c>
      <c r="F1670" s="5" t="str">
        <f t="shared" si="103"/>
        <v>BULLISH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f>TITRES_STAT!B1674</f>
        <v>45210</v>
      </c>
      <c r="B1671" s="5">
        <f>TITRES_STAT!C1674</f>
        <v>3.7</v>
      </c>
      <c r="C1671" s="5">
        <f>TITRES_STAT!D1674</f>
        <v>3.1789999999999998</v>
      </c>
      <c r="D1671" s="5">
        <f>TITRES_STAT!E1674</f>
        <v>284</v>
      </c>
      <c r="E1671" s="2">
        <f t="shared" si="104"/>
        <v>625162</v>
      </c>
      <c r="F1671" s="5" t="str">
        <f t="shared" si="103"/>
        <v>BULLISH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BULLISH</v>
      </c>
    </row>
    <row r="1672" spans="1:8" ht="13.5" x14ac:dyDescent="0.25">
      <c r="A1672" s="3">
        <f>TITRES_STAT!B1675</f>
        <v>45211</v>
      </c>
      <c r="B1672" s="5">
        <f>TITRES_STAT!C1675</f>
        <v>3.7</v>
      </c>
      <c r="C1672" s="5">
        <f>TITRES_STAT!D1675</f>
        <v>3.1789999999999998</v>
      </c>
      <c r="D1672" s="5">
        <f>TITRES_STAT!E1675</f>
        <v>1809</v>
      </c>
      <c r="E1672" s="2">
        <f t="shared" si="104"/>
        <v>625162</v>
      </c>
      <c r="F1672" s="5" t="str">
        <f t="shared" ref="F1672:F1735" si="107">IF(E1672&gt;E1667,"BULLISH",IF(E1672&lt;E1667,"BEARISH","NEUTRAL"))</f>
        <v>BULLISH</v>
      </c>
      <c r="G1672" s="5" t="str">
        <f t="shared" si="106"/>
        <v>NEUTRAL</v>
      </c>
      <c r="H1672" s="5" t="str">
        <f t="shared" si="105"/>
        <v>NEUTRAL</v>
      </c>
    </row>
    <row r="1673" spans="1:8" ht="13.5" x14ac:dyDescent="0.25">
      <c r="A1673" s="3">
        <f>TITRES_STAT!B1676</f>
        <v>45212</v>
      </c>
      <c r="B1673" s="5">
        <f>TITRES_STAT!C1676</f>
        <v>3.7</v>
      </c>
      <c r="C1673" s="5">
        <f>TITRES_STAT!D1676</f>
        <v>3.1789999999999998</v>
      </c>
      <c r="D1673" s="5">
        <f>TITRES_STAT!E1676</f>
        <v>6909</v>
      </c>
      <c r="E1673" s="2">
        <f t="shared" si="104"/>
        <v>625162</v>
      </c>
      <c r="F1673" s="5" t="str">
        <f t="shared" si="107"/>
        <v>BULLISH</v>
      </c>
      <c r="G1673" s="5" t="str">
        <f t="shared" si="106"/>
        <v>NEUTRAL</v>
      </c>
      <c r="H1673" s="5" t="str">
        <f t="shared" si="105"/>
        <v>CONFIRMED BULLISH</v>
      </c>
    </row>
    <row r="1674" spans="1:8" ht="13.5" x14ac:dyDescent="0.25">
      <c r="A1674" s="3">
        <f>TITRES_STAT!B1677</f>
        <v>45215</v>
      </c>
      <c r="B1674" s="5">
        <f>TITRES_STAT!C1677</f>
        <v>3.7</v>
      </c>
      <c r="C1674" s="5">
        <f>TITRES_STAT!D1677</f>
        <v>3.1789999999999998</v>
      </c>
      <c r="D1674" s="5">
        <f>TITRES_STAT!E1677</f>
        <v>7</v>
      </c>
      <c r="E1674" s="2">
        <f t="shared" si="104"/>
        <v>625162</v>
      </c>
      <c r="F1674" s="5" t="str">
        <f t="shared" si="107"/>
        <v>NEUTRAL</v>
      </c>
      <c r="G1674" s="5" t="str">
        <f t="shared" si="106"/>
        <v>NEUTRAL</v>
      </c>
      <c r="H1674" s="5" t="str">
        <f t="shared" si="105"/>
        <v>NEUTRAL</v>
      </c>
    </row>
    <row r="1675" spans="1:8" ht="13.5" x14ac:dyDescent="0.25">
      <c r="A1675" s="3">
        <f>TITRES_STAT!B1678</f>
        <v>45216</v>
      </c>
      <c r="B1675" s="5">
        <f>TITRES_STAT!C1678</f>
        <v>3.7</v>
      </c>
      <c r="C1675" s="5">
        <f>TITRES_STAT!D1678</f>
        <v>3.1789999999999998</v>
      </c>
      <c r="D1675" s="5">
        <f>TITRES_STAT!E1678</f>
        <v>15034</v>
      </c>
      <c r="E1675" s="2">
        <f t="shared" si="104"/>
        <v>625162</v>
      </c>
      <c r="F1675" s="5" t="str">
        <f t="shared" si="107"/>
        <v>NEUTRAL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45217</v>
      </c>
      <c r="B1676" s="5">
        <f>TITRES_STAT!C1679</f>
        <v>3.7</v>
      </c>
      <c r="C1676" s="5">
        <f>TITRES_STAT!D1679</f>
        <v>3.1789999999999998</v>
      </c>
      <c r="D1676" s="5">
        <f>TITRES_STAT!E1679</f>
        <v>737</v>
      </c>
      <c r="E1676" s="2">
        <f t="shared" si="104"/>
        <v>625162</v>
      </c>
      <c r="F1676" s="5" t="str">
        <f t="shared" si="107"/>
        <v>NEUTRAL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45218</v>
      </c>
      <c r="B1677" s="5">
        <f>TITRES_STAT!C1680</f>
        <v>3.71</v>
      </c>
      <c r="C1677" s="5">
        <f>TITRES_STAT!D1680</f>
        <v>3.1876000000000002</v>
      </c>
      <c r="D1677" s="5">
        <f>TITRES_STAT!E1680</f>
        <v>5440</v>
      </c>
      <c r="E1677" s="2">
        <f t="shared" si="104"/>
        <v>630602</v>
      </c>
      <c r="F1677" s="5" t="str">
        <f t="shared" si="107"/>
        <v>BULLISH</v>
      </c>
      <c r="G1677" s="5" t="str">
        <f t="shared" si="106"/>
        <v>NEUTRAL</v>
      </c>
      <c r="H1677" s="5" t="str">
        <f t="shared" si="105"/>
        <v>CONFIRMED BULLISH</v>
      </c>
    </row>
    <row r="1678" spans="1:8" ht="13.5" x14ac:dyDescent="0.25">
      <c r="A1678" s="3">
        <f>TITRES_STAT!B1681</f>
        <v>45219</v>
      </c>
      <c r="B1678" s="5">
        <f>TITRES_STAT!C1681</f>
        <v>3.7</v>
      </c>
      <c r="C1678" s="5">
        <f>TITRES_STAT!D1681</f>
        <v>3.1789999999999998</v>
      </c>
      <c r="D1678" s="5">
        <f>TITRES_STAT!E1681</f>
        <v>3015</v>
      </c>
      <c r="E1678" s="2">
        <f t="shared" si="104"/>
        <v>627587</v>
      </c>
      <c r="F1678" s="5" t="str">
        <f t="shared" si="107"/>
        <v>BULLISH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45222</v>
      </c>
      <c r="B1679" s="5">
        <f>TITRES_STAT!C1682</f>
        <v>3.7</v>
      </c>
      <c r="C1679" s="5">
        <f>TITRES_STAT!D1682</f>
        <v>3.1789999999999998</v>
      </c>
      <c r="D1679" s="5">
        <f>TITRES_STAT!E1682</f>
        <v>600</v>
      </c>
      <c r="E1679" s="2">
        <f t="shared" si="104"/>
        <v>627587</v>
      </c>
      <c r="F1679" s="5" t="str">
        <f t="shared" si="107"/>
        <v>BULLISH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45223</v>
      </c>
      <c r="B1680" s="5">
        <f>TITRES_STAT!C1683</f>
        <v>3.7</v>
      </c>
      <c r="C1680" s="5">
        <f>TITRES_STAT!D1683</f>
        <v>3.1789999999999998</v>
      </c>
      <c r="D1680" s="5">
        <f>TITRES_STAT!E1683</f>
        <v>8066</v>
      </c>
      <c r="E1680" s="2">
        <f t="shared" si="104"/>
        <v>627587</v>
      </c>
      <c r="F1680" s="5" t="str">
        <f t="shared" si="107"/>
        <v>BULLISH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45224</v>
      </c>
      <c r="B1681" s="5">
        <f>TITRES_STAT!C1684</f>
        <v>3.7</v>
      </c>
      <c r="C1681" s="5">
        <f>TITRES_STAT!D1684</f>
        <v>3.1789999999999998</v>
      </c>
      <c r="D1681" s="5">
        <f>TITRES_STAT!E1684</f>
        <v>8684</v>
      </c>
      <c r="E1681" s="2">
        <f t="shared" si="104"/>
        <v>627587</v>
      </c>
      <c r="F1681" s="5" t="str">
        <f t="shared" si="107"/>
        <v>BULLISH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45225</v>
      </c>
      <c r="B1682" s="5">
        <f>TITRES_STAT!C1685</f>
        <v>3.7</v>
      </c>
      <c r="C1682" s="5">
        <f>TITRES_STAT!D1685</f>
        <v>3.1789999999999998</v>
      </c>
      <c r="D1682" s="5">
        <f>TITRES_STAT!E1685</f>
        <v>6722</v>
      </c>
      <c r="E1682" s="2">
        <f t="shared" si="104"/>
        <v>627587</v>
      </c>
      <c r="F1682" s="5" t="str">
        <f t="shared" si="107"/>
        <v>BEARISH</v>
      </c>
      <c r="G1682" s="5" t="str">
        <f t="shared" si="106"/>
        <v>NEUTRAL</v>
      </c>
      <c r="H1682" s="5" t="str">
        <f t="shared" si="105"/>
        <v>CONFIRMED BEARISH</v>
      </c>
    </row>
    <row r="1683" spans="1:8" ht="13.5" x14ac:dyDescent="0.25">
      <c r="A1683" s="3">
        <f>TITRES_STAT!B1686</f>
        <v>45226</v>
      </c>
      <c r="B1683" s="5">
        <f>TITRES_STAT!C1686</f>
        <v>3.7</v>
      </c>
      <c r="C1683" s="5">
        <f>TITRES_STAT!D1686</f>
        <v>3.1789999999999998</v>
      </c>
      <c r="D1683" s="5">
        <f>TITRES_STAT!E1686</f>
        <v>8499</v>
      </c>
      <c r="E1683" s="2">
        <f t="shared" si="104"/>
        <v>627587</v>
      </c>
      <c r="F1683" s="5" t="str">
        <f t="shared" si="107"/>
        <v>NEUTRAL</v>
      </c>
      <c r="G1683" s="5" t="str">
        <f t="shared" si="106"/>
        <v>NEUTRAL</v>
      </c>
      <c r="H1683" s="5" t="str">
        <f t="shared" si="105"/>
        <v>NEUTRAL</v>
      </c>
    </row>
    <row r="1684" spans="1:8" ht="13.5" x14ac:dyDescent="0.25">
      <c r="A1684" s="3">
        <f>TITRES_STAT!B1687</f>
        <v>45229</v>
      </c>
      <c r="B1684" s="5">
        <f>TITRES_STAT!C1687</f>
        <v>3.7</v>
      </c>
      <c r="C1684" s="5">
        <f>TITRES_STAT!D1687</f>
        <v>3.1789999999999998</v>
      </c>
      <c r="D1684" s="5">
        <f>TITRES_STAT!E1687</f>
        <v>3878</v>
      </c>
      <c r="E1684" s="2">
        <f t="shared" si="104"/>
        <v>627587</v>
      </c>
      <c r="F1684" s="5" t="str">
        <f t="shared" si="107"/>
        <v>NEUTRAL</v>
      </c>
      <c r="G1684" s="5" t="str">
        <f t="shared" si="106"/>
        <v>NEUTRAL</v>
      </c>
      <c r="H1684" s="5" t="str">
        <f t="shared" si="105"/>
        <v>NEUTRAL</v>
      </c>
    </row>
    <row r="1685" spans="1:8" ht="13.5" x14ac:dyDescent="0.25">
      <c r="A1685" s="3">
        <f>TITRES_STAT!B1688</f>
        <v>45230</v>
      </c>
      <c r="B1685" s="5">
        <f>TITRES_STAT!C1688</f>
        <v>3.7</v>
      </c>
      <c r="C1685" s="5">
        <f>TITRES_STAT!D1688</f>
        <v>3.1789999999999998</v>
      </c>
      <c r="D1685" s="5">
        <f>TITRES_STAT!E1688</f>
        <v>4899</v>
      </c>
      <c r="E1685" s="2">
        <f t="shared" si="104"/>
        <v>627587</v>
      </c>
      <c r="F1685" s="5" t="str">
        <f t="shared" si="107"/>
        <v>NEUTRAL</v>
      </c>
      <c r="G1685" s="5" t="str">
        <f t="shared" si="106"/>
        <v>NEUTRAL</v>
      </c>
      <c r="H1685" s="5" t="str">
        <f t="shared" si="105"/>
        <v>NEUTRAL</v>
      </c>
    </row>
    <row r="1686" spans="1:8" ht="13.5" x14ac:dyDescent="0.25">
      <c r="A1686" s="3">
        <f>TITRES_STAT!B1689</f>
        <v>45231</v>
      </c>
      <c r="B1686" s="5">
        <f>TITRES_STAT!C1689</f>
        <v>3.7</v>
      </c>
      <c r="C1686" s="5">
        <f>TITRES_STAT!D1689</f>
        <v>3.1789999999999998</v>
      </c>
      <c r="D1686" s="5">
        <f>TITRES_STAT!E1689</f>
        <v>20055</v>
      </c>
      <c r="E1686" s="2">
        <f t="shared" si="104"/>
        <v>627587</v>
      </c>
      <c r="F1686" s="5" t="str">
        <f t="shared" si="107"/>
        <v>NEUTRAL</v>
      </c>
      <c r="G1686" s="5" t="str">
        <f t="shared" si="106"/>
        <v>NEUTRAL</v>
      </c>
      <c r="H1686" s="5" t="str">
        <f t="shared" si="105"/>
        <v>NEUTRAL</v>
      </c>
    </row>
    <row r="1687" spans="1:8" ht="13.5" x14ac:dyDescent="0.25">
      <c r="A1687" s="3">
        <f>TITRES_STAT!B1690</f>
        <v>45232</v>
      </c>
      <c r="B1687" s="5">
        <f>TITRES_STAT!C1690</f>
        <v>3.74</v>
      </c>
      <c r="C1687" s="5">
        <f>TITRES_STAT!D1690</f>
        <v>3.2134</v>
      </c>
      <c r="D1687" s="5">
        <f>TITRES_STAT!E1690</f>
        <v>6075</v>
      </c>
      <c r="E1687" s="2">
        <f t="shared" si="104"/>
        <v>633662</v>
      </c>
      <c r="F1687" s="5" t="str">
        <f t="shared" si="107"/>
        <v>BULLISH</v>
      </c>
      <c r="G1687" s="5" t="str">
        <f t="shared" si="106"/>
        <v>NEUTRAL</v>
      </c>
      <c r="H1687" s="5" t="str">
        <f t="shared" si="105"/>
        <v>CONFIRMED BULLISH</v>
      </c>
    </row>
    <row r="1688" spans="1:8" ht="13.5" x14ac:dyDescent="0.25">
      <c r="A1688" s="3">
        <f>TITRES_STAT!B1691</f>
        <v>45233</v>
      </c>
      <c r="B1688" s="5">
        <f>TITRES_STAT!C1691</f>
        <v>3.78</v>
      </c>
      <c r="C1688" s="5">
        <f>TITRES_STAT!D1691</f>
        <v>3.2477999999999998</v>
      </c>
      <c r="D1688" s="5">
        <f>TITRES_STAT!E1691</f>
        <v>9305</v>
      </c>
      <c r="E1688" s="2">
        <f t="shared" si="104"/>
        <v>642967</v>
      </c>
      <c r="F1688" s="5" t="str">
        <f t="shared" si="107"/>
        <v>BULLISH</v>
      </c>
      <c r="G1688" s="5" t="str">
        <f t="shared" si="106"/>
        <v>STRONG</v>
      </c>
      <c r="H1688" s="5" t="str">
        <f t="shared" si="105"/>
        <v>CONFIRMED BULLISH</v>
      </c>
    </row>
    <row r="1689" spans="1:8" ht="13.5" x14ac:dyDescent="0.25">
      <c r="A1689" s="3">
        <f>TITRES_STAT!B1692</f>
        <v>45236</v>
      </c>
      <c r="B1689" s="5">
        <f>TITRES_STAT!C1692</f>
        <v>3.88</v>
      </c>
      <c r="C1689" s="5">
        <f>TITRES_STAT!D1692</f>
        <v>3.3336999999999999</v>
      </c>
      <c r="D1689" s="5">
        <f>TITRES_STAT!E1692</f>
        <v>30725</v>
      </c>
      <c r="E1689" s="2">
        <f t="shared" si="104"/>
        <v>673692</v>
      </c>
      <c r="F1689" s="5" t="str">
        <f t="shared" si="107"/>
        <v>BULLISH</v>
      </c>
      <c r="G1689" s="5" t="str">
        <f t="shared" si="106"/>
        <v>STRONG</v>
      </c>
      <c r="H1689" s="5" t="str">
        <f t="shared" si="105"/>
        <v>CONFIRMED BULLISH</v>
      </c>
    </row>
    <row r="1690" spans="1:8" ht="13.5" x14ac:dyDescent="0.25">
      <c r="A1690" s="3">
        <f>TITRES_STAT!B1693</f>
        <v>45237</v>
      </c>
      <c r="B1690" s="5">
        <f>TITRES_STAT!C1693</f>
        <v>3.92</v>
      </c>
      <c r="C1690" s="5">
        <f>TITRES_STAT!D1693</f>
        <v>3.3679999999999999</v>
      </c>
      <c r="D1690" s="5">
        <f>TITRES_STAT!E1693</f>
        <v>10383</v>
      </c>
      <c r="E1690" s="2">
        <f t="shared" si="104"/>
        <v>684075</v>
      </c>
      <c r="F1690" s="5" t="str">
        <f t="shared" si="107"/>
        <v>BULLISH</v>
      </c>
      <c r="G1690" s="5" t="str">
        <f t="shared" si="106"/>
        <v>STRONG</v>
      </c>
      <c r="H1690" s="5" t="str">
        <f t="shared" si="105"/>
        <v>CONFIRMED BULLISH</v>
      </c>
    </row>
    <row r="1691" spans="1:8" ht="13.5" x14ac:dyDescent="0.25">
      <c r="A1691" s="3">
        <f>TITRES_STAT!B1694</f>
        <v>45238</v>
      </c>
      <c r="B1691" s="5">
        <f>TITRES_STAT!C1694</f>
        <v>4</v>
      </c>
      <c r="C1691" s="5">
        <f>TITRES_STAT!D1694</f>
        <v>3.4367999999999999</v>
      </c>
      <c r="D1691" s="5">
        <f>TITRES_STAT!E1694</f>
        <v>5136</v>
      </c>
      <c r="E1691" s="2">
        <f t="shared" si="104"/>
        <v>689211</v>
      </c>
      <c r="F1691" s="5" t="str">
        <f t="shared" si="107"/>
        <v>BULLISH</v>
      </c>
      <c r="G1691" s="5" t="str">
        <f t="shared" si="106"/>
        <v>STRONG</v>
      </c>
      <c r="H1691" s="5" t="str">
        <f t="shared" si="105"/>
        <v>CONFIRMED BULLISH</v>
      </c>
    </row>
    <row r="1692" spans="1:8" ht="13.5" x14ac:dyDescent="0.25">
      <c r="A1692" s="3">
        <f>TITRES_STAT!B1695</f>
        <v>45239</v>
      </c>
      <c r="B1692" s="5">
        <f>TITRES_STAT!C1695</f>
        <v>4</v>
      </c>
      <c r="C1692" s="5">
        <f>TITRES_STAT!D1695</f>
        <v>3.4367999999999999</v>
      </c>
      <c r="D1692" s="5">
        <f>TITRES_STAT!E1695</f>
        <v>4169</v>
      </c>
      <c r="E1692" s="2">
        <f t="shared" si="104"/>
        <v>689211</v>
      </c>
      <c r="F1692" s="5" t="str">
        <f t="shared" si="107"/>
        <v>BULLISH</v>
      </c>
      <c r="G1692" s="5" t="str">
        <f t="shared" si="106"/>
        <v>STRONG</v>
      </c>
      <c r="H1692" s="5" t="str">
        <f t="shared" si="105"/>
        <v>CONFIRMED BULLISH</v>
      </c>
    </row>
    <row r="1693" spans="1:8" ht="13.5" x14ac:dyDescent="0.25">
      <c r="A1693" s="3">
        <f>TITRES_STAT!B1696</f>
        <v>45240</v>
      </c>
      <c r="B1693" s="5">
        <f>TITRES_STAT!C1696</f>
        <v>4.16</v>
      </c>
      <c r="C1693" s="5">
        <f>TITRES_STAT!D1696</f>
        <v>3.5743</v>
      </c>
      <c r="D1693" s="5">
        <f>TITRES_STAT!E1696</f>
        <v>18488</v>
      </c>
      <c r="E1693" s="2">
        <f t="shared" si="104"/>
        <v>707699</v>
      </c>
      <c r="F1693" s="5" t="str">
        <f t="shared" si="107"/>
        <v>BULLISH</v>
      </c>
      <c r="G1693" s="5" t="str">
        <f t="shared" si="106"/>
        <v>STRONG</v>
      </c>
      <c r="H1693" s="5" t="str">
        <f t="shared" si="105"/>
        <v>CONFIRMED BULLISH</v>
      </c>
    </row>
    <row r="1694" spans="1:8" ht="13.5" x14ac:dyDescent="0.25">
      <c r="A1694" s="3">
        <f>TITRES_STAT!B1697</f>
        <v>45243</v>
      </c>
      <c r="B1694" s="5">
        <f>TITRES_STAT!C1697</f>
        <v>4.0999999999999996</v>
      </c>
      <c r="C1694" s="5">
        <f>TITRES_STAT!D1697</f>
        <v>3.5226999999999999</v>
      </c>
      <c r="D1694" s="5">
        <f>TITRES_STAT!E1697</f>
        <v>7790</v>
      </c>
      <c r="E1694" s="2">
        <f t="shared" si="104"/>
        <v>699909</v>
      </c>
      <c r="F1694" s="5" t="str">
        <f t="shared" si="107"/>
        <v>BULLISH</v>
      </c>
      <c r="G1694" s="5" t="str">
        <f t="shared" si="106"/>
        <v>STRONG</v>
      </c>
      <c r="H1694" s="5" t="str">
        <f t="shared" si="105"/>
        <v>CONFIRMED BULLISH</v>
      </c>
    </row>
    <row r="1695" spans="1:8" ht="13.5" x14ac:dyDescent="0.25">
      <c r="A1695" s="3">
        <f>TITRES_STAT!B1698</f>
        <v>45244</v>
      </c>
      <c r="B1695" s="5">
        <f>TITRES_STAT!C1698</f>
        <v>4.08</v>
      </c>
      <c r="C1695" s="5">
        <f>TITRES_STAT!D1698</f>
        <v>3.5055000000000001</v>
      </c>
      <c r="D1695" s="5">
        <f>TITRES_STAT!E1698</f>
        <v>3005</v>
      </c>
      <c r="E1695" s="2">
        <f t="shared" si="104"/>
        <v>696904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CONFIRMED BULLISH</v>
      </c>
    </row>
    <row r="1696" spans="1:8" ht="13.5" x14ac:dyDescent="0.25">
      <c r="A1696" s="3">
        <f>TITRES_STAT!B1699</f>
        <v>45245</v>
      </c>
      <c r="B1696" s="5">
        <f>TITRES_STAT!C1699</f>
        <v>4</v>
      </c>
      <c r="C1696" s="5">
        <f>TITRES_STAT!D1699</f>
        <v>3.4367999999999999</v>
      </c>
      <c r="D1696" s="5">
        <f>TITRES_STAT!E1699</f>
        <v>5521</v>
      </c>
      <c r="E1696" s="2">
        <f t="shared" si="104"/>
        <v>691383</v>
      </c>
      <c r="F1696" s="5" t="str">
        <f t="shared" si="107"/>
        <v>BULLISH</v>
      </c>
      <c r="G1696" s="5" t="str">
        <f t="shared" si="106"/>
        <v>NEUTRAL</v>
      </c>
      <c r="H1696" s="5" t="str">
        <f t="shared" si="105"/>
        <v>NEUTRAL</v>
      </c>
    </row>
    <row r="1697" spans="1:8" ht="13.5" x14ac:dyDescent="0.25">
      <c r="A1697" s="3">
        <f>TITRES_STAT!B1700</f>
        <v>45246</v>
      </c>
      <c r="B1697" s="5">
        <f>TITRES_STAT!C1700</f>
        <v>4.05</v>
      </c>
      <c r="C1697" s="5">
        <f>TITRES_STAT!D1700</f>
        <v>3.4796999999999998</v>
      </c>
      <c r="D1697" s="5">
        <f>TITRES_STAT!E1700</f>
        <v>1349</v>
      </c>
      <c r="E1697" s="2">
        <f t="shared" si="104"/>
        <v>692732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CONFIRMED BULLISH</v>
      </c>
    </row>
    <row r="1698" spans="1:8" ht="13.5" x14ac:dyDescent="0.25">
      <c r="A1698" s="3">
        <f>TITRES_STAT!B1701</f>
        <v>45247</v>
      </c>
      <c r="B1698" s="5">
        <f>TITRES_STAT!C1701</f>
        <v>4.05</v>
      </c>
      <c r="C1698" s="5">
        <f>TITRES_STAT!D1701</f>
        <v>3.4796999999999998</v>
      </c>
      <c r="D1698" s="5">
        <f>TITRES_STAT!E1701</f>
        <v>3801</v>
      </c>
      <c r="E1698" s="2">
        <f t="shared" si="104"/>
        <v>692732</v>
      </c>
      <c r="F1698" s="5" t="str">
        <f t="shared" si="107"/>
        <v>BEARISH</v>
      </c>
      <c r="G1698" s="5" t="str">
        <f t="shared" si="106"/>
        <v>WEAK</v>
      </c>
      <c r="H1698" s="5" t="str">
        <f t="shared" si="105"/>
        <v>CONFIRMED BEARISH</v>
      </c>
    </row>
    <row r="1699" spans="1:8" ht="13.5" x14ac:dyDescent="0.25">
      <c r="A1699" s="3">
        <f>TITRES_STAT!B1702</f>
        <v>45250</v>
      </c>
      <c r="B1699" s="5">
        <f>TITRES_STAT!C1702</f>
        <v>4.05</v>
      </c>
      <c r="C1699" s="5">
        <f>TITRES_STAT!D1702</f>
        <v>3.4796999999999998</v>
      </c>
      <c r="D1699" s="5">
        <f>TITRES_STAT!E1702</f>
        <v>730</v>
      </c>
      <c r="E1699" s="2">
        <f t="shared" si="104"/>
        <v>692732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CONFIRMED BEARISH</v>
      </c>
    </row>
    <row r="1700" spans="1:8" ht="13.5" x14ac:dyDescent="0.25">
      <c r="A1700" s="3">
        <f>TITRES_STAT!B1703</f>
        <v>45251</v>
      </c>
      <c r="B1700" s="5">
        <f>TITRES_STAT!C1703</f>
        <v>4.0999999999999996</v>
      </c>
      <c r="C1700" s="5">
        <f>TITRES_STAT!D1703</f>
        <v>3.5226999999999999</v>
      </c>
      <c r="D1700" s="5">
        <f>TITRES_STAT!E1703</f>
        <v>8150</v>
      </c>
      <c r="E1700" s="2">
        <f t="shared" si="104"/>
        <v>700882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CONFIRMED BULLISH</v>
      </c>
    </row>
    <row r="1701" spans="1:8" ht="13.5" x14ac:dyDescent="0.25">
      <c r="A1701" s="3">
        <f>TITRES_STAT!B1704</f>
        <v>45252</v>
      </c>
      <c r="B1701" s="5">
        <f>TITRES_STAT!C1704</f>
        <v>4.0999999999999996</v>
      </c>
      <c r="C1701" s="5">
        <f>TITRES_STAT!D1704</f>
        <v>3.5226999999999999</v>
      </c>
      <c r="D1701" s="5">
        <f>TITRES_STAT!E1704</f>
        <v>200</v>
      </c>
      <c r="E1701" s="2">
        <f t="shared" si="104"/>
        <v>700882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CONFIRMED BULLISH</v>
      </c>
    </row>
    <row r="1702" spans="1:8" ht="13.5" x14ac:dyDescent="0.25">
      <c r="A1702" s="3">
        <f>TITRES_STAT!B1705</f>
        <v>45253</v>
      </c>
      <c r="B1702" s="5">
        <f>TITRES_STAT!C1705</f>
        <v>4.09</v>
      </c>
      <c r="C1702" s="5">
        <f>TITRES_STAT!D1705</f>
        <v>3.5141</v>
      </c>
      <c r="D1702" s="5">
        <f>TITRES_STAT!E1705</f>
        <v>4615</v>
      </c>
      <c r="E1702" s="2">
        <f t="shared" si="104"/>
        <v>696267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CONFIRMED BULLISH</v>
      </c>
    </row>
    <row r="1703" spans="1:8" ht="13.5" x14ac:dyDescent="0.25">
      <c r="A1703" s="3">
        <f>TITRES_STAT!B1706</f>
        <v>45254</v>
      </c>
      <c r="B1703" s="5">
        <f>TITRES_STAT!C1706</f>
        <v>4.07</v>
      </c>
      <c r="C1703" s="5">
        <f>TITRES_STAT!D1706</f>
        <v>3.4969000000000001</v>
      </c>
      <c r="D1703" s="5">
        <f>TITRES_STAT!E1706</f>
        <v>812</v>
      </c>
      <c r="E1703" s="2">
        <f t="shared" si="104"/>
        <v>695455</v>
      </c>
      <c r="F1703" s="5" t="str">
        <f t="shared" si="107"/>
        <v>BULLISH</v>
      </c>
      <c r="G1703" s="5" t="str">
        <f t="shared" si="106"/>
        <v>NEUTRAL</v>
      </c>
      <c r="H1703" s="5" t="str">
        <f t="shared" si="105"/>
        <v>CONFIRMED BULLISH</v>
      </c>
    </row>
    <row r="1704" spans="1:8" ht="13.5" x14ac:dyDescent="0.25">
      <c r="A1704" s="3">
        <f>TITRES_STAT!B1707</f>
        <v>45257</v>
      </c>
      <c r="B1704" s="5">
        <f>TITRES_STAT!C1707</f>
        <v>4.0999999999999996</v>
      </c>
      <c r="C1704" s="5">
        <f>TITRES_STAT!D1707</f>
        <v>3.5226999999999999</v>
      </c>
      <c r="D1704" s="5">
        <f>TITRES_STAT!E1707</f>
        <v>682</v>
      </c>
      <c r="E1704" s="2">
        <f t="shared" si="104"/>
        <v>696137</v>
      </c>
      <c r="F1704" s="5" t="str">
        <f t="shared" si="107"/>
        <v>BULLISH</v>
      </c>
      <c r="G1704" s="5" t="str">
        <f t="shared" si="106"/>
        <v>NEUTRAL</v>
      </c>
      <c r="H1704" s="5" t="str">
        <f t="shared" si="105"/>
        <v>CONFIRMED BULLISH</v>
      </c>
    </row>
    <row r="1705" spans="1:8" ht="13.5" x14ac:dyDescent="0.25">
      <c r="A1705" s="3">
        <f>TITRES_STAT!B1708</f>
        <v>45258</v>
      </c>
      <c r="B1705" s="5">
        <f>TITRES_STAT!C1708</f>
        <v>4.09</v>
      </c>
      <c r="C1705" s="5">
        <f>TITRES_STAT!D1708</f>
        <v>3.5141</v>
      </c>
      <c r="D1705" s="5">
        <f>TITRES_STAT!E1708</f>
        <v>60</v>
      </c>
      <c r="E1705" s="2">
        <f t="shared" si="104"/>
        <v>696077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45259</v>
      </c>
      <c r="B1706" s="5">
        <f>TITRES_STAT!C1709</f>
        <v>4.09</v>
      </c>
      <c r="C1706" s="5">
        <f>TITRES_STAT!D1709</f>
        <v>3.5141</v>
      </c>
      <c r="D1706" s="5">
        <f>TITRES_STAT!E1709</f>
        <v>3684</v>
      </c>
      <c r="E1706" s="2">
        <f t="shared" si="104"/>
        <v>696077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CONFIRMED BEARISH</v>
      </c>
    </row>
    <row r="1707" spans="1:8" ht="13.5" x14ac:dyDescent="0.25">
      <c r="A1707" s="3">
        <f>TITRES_STAT!B1710</f>
        <v>45260</v>
      </c>
      <c r="B1707" s="5">
        <f>TITRES_STAT!C1710</f>
        <v>4.09</v>
      </c>
      <c r="C1707" s="5">
        <f>TITRES_STAT!D1710</f>
        <v>3.5141</v>
      </c>
      <c r="D1707" s="5">
        <f>TITRES_STAT!E1710</f>
        <v>4600</v>
      </c>
      <c r="E1707" s="2">
        <f t="shared" si="104"/>
        <v>696077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45261</v>
      </c>
      <c r="B1708" s="5">
        <f>TITRES_STAT!C1711</f>
        <v>4.09</v>
      </c>
      <c r="C1708" s="5">
        <f>TITRES_STAT!D1711</f>
        <v>3.5141</v>
      </c>
      <c r="D1708" s="5">
        <f>TITRES_STAT!E1711</f>
        <v>3616</v>
      </c>
      <c r="E1708" s="2">
        <f t="shared" si="104"/>
        <v>696077</v>
      </c>
      <c r="F1708" s="5" t="str">
        <f t="shared" si="107"/>
        <v>BULLISH</v>
      </c>
      <c r="G1708" s="5" t="str">
        <f t="shared" si="106"/>
        <v>NEUTRAL</v>
      </c>
      <c r="H1708" s="5" t="str">
        <f t="shared" si="105"/>
        <v>CONFIRMED BULLISH</v>
      </c>
    </row>
    <row r="1709" spans="1:8" ht="13.5" x14ac:dyDescent="0.25">
      <c r="A1709" s="3">
        <f>TITRES_STAT!B1712</f>
        <v>45264</v>
      </c>
      <c r="B1709" s="5">
        <f>TITRES_STAT!C1712</f>
        <v>4.07</v>
      </c>
      <c r="C1709" s="5">
        <f>TITRES_STAT!D1712</f>
        <v>3.4969000000000001</v>
      </c>
      <c r="D1709" s="5">
        <f>TITRES_STAT!E1712</f>
        <v>1175</v>
      </c>
      <c r="E1709" s="2">
        <f t="shared" si="104"/>
        <v>694902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45265</v>
      </c>
      <c r="B1710" s="5">
        <f>TITRES_STAT!C1713</f>
        <v>4.08</v>
      </c>
      <c r="C1710" s="5">
        <f>TITRES_STAT!D1713</f>
        <v>3.5055000000000001</v>
      </c>
      <c r="D1710" s="5">
        <f>TITRES_STAT!E1713</f>
        <v>9795</v>
      </c>
      <c r="E1710" s="2">
        <f t="shared" si="104"/>
        <v>704697</v>
      </c>
      <c r="F1710" s="5" t="str">
        <f t="shared" si="107"/>
        <v>BULLISH</v>
      </c>
      <c r="G1710" s="5" t="str">
        <f t="shared" si="106"/>
        <v>NEUTRAL</v>
      </c>
      <c r="H1710" s="5" t="str">
        <f t="shared" si="105"/>
        <v>BULLISH DIVERGENCE</v>
      </c>
    </row>
    <row r="1711" spans="1:8" ht="13.5" x14ac:dyDescent="0.25">
      <c r="A1711" s="3">
        <f>TITRES_STAT!B1714</f>
        <v>45266</v>
      </c>
      <c r="B1711" s="5">
        <f>TITRES_STAT!C1714</f>
        <v>4.17</v>
      </c>
      <c r="C1711" s="5">
        <f>TITRES_STAT!D1714</f>
        <v>3.5828000000000002</v>
      </c>
      <c r="D1711" s="5">
        <f>TITRES_STAT!E1714</f>
        <v>1839</v>
      </c>
      <c r="E1711" s="2">
        <f t="shared" si="104"/>
        <v>706536</v>
      </c>
      <c r="F1711" s="5" t="str">
        <f t="shared" si="107"/>
        <v>BULLISH</v>
      </c>
      <c r="G1711" s="5" t="str">
        <f t="shared" si="106"/>
        <v>NEUTRAL</v>
      </c>
      <c r="H1711" s="5" t="str">
        <f t="shared" si="105"/>
        <v>CONFIRMED BULLISH</v>
      </c>
    </row>
    <row r="1712" spans="1:8" ht="13.5" x14ac:dyDescent="0.25">
      <c r="A1712" s="3">
        <f>TITRES_STAT!B1715</f>
        <v>45267</v>
      </c>
      <c r="B1712" s="5">
        <f>TITRES_STAT!C1715</f>
        <v>4.1399999999999997</v>
      </c>
      <c r="C1712" s="5">
        <f>TITRES_STAT!D1715</f>
        <v>3.5571000000000002</v>
      </c>
      <c r="D1712" s="5">
        <f>TITRES_STAT!E1715</f>
        <v>1301</v>
      </c>
      <c r="E1712" s="2">
        <f t="shared" si="104"/>
        <v>705235</v>
      </c>
      <c r="F1712" s="5" t="str">
        <f t="shared" si="107"/>
        <v>BULLISH</v>
      </c>
      <c r="G1712" s="5" t="str">
        <f t="shared" si="106"/>
        <v>NEUTRAL</v>
      </c>
      <c r="H1712" s="5" t="str">
        <f t="shared" si="105"/>
        <v>CONFIRMED BULLISH</v>
      </c>
    </row>
    <row r="1713" spans="1:8" ht="13.5" x14ac:dyDescent="0.25">
      <c r="A1713" s="3">
        <f>TITRES_STAT!B1716</f>
        <v>45268</v>
      </c>
      <c r="B1713" s="5">
        <f>TITRES_STAT!C1716</f>
        <v>4.1900000000000004</v>
      </c>
      <c r="C1713" s="5">
        <f>TITRES_STAT!D1716</f>
        <v>3.6</v>
      </c>
      <c r="D1713" s="5">
        <f>TITRES_STAT!E1716</f>
        <v>20087</v>
      </c>
      <c r="E1713" s="2">
        <f t="shared" si="104"/>
        <v>725322</v>
      </c>
      <c r="F1713" s="5" t="str">
        <f t="shared" si="107"/>
        <v>BULLISH</v>
      </c>
      <c r="G1713" s="5" t="str">
        <f t="shared" si="106"/>
        <v>STRONG</v>
      </c>
      <c r="H1713" s="5" t="str">
        <f t="shared" si="105"/>
        <v>CONFIRMED BULLISH</v>
      </c>
    </row>
    <row r="1714" spans="1:8" ht="13.5" x14ac:dyDescent="0.25">
      <c r="A1714" s="3">
        <f>TITRES_STAT!B1717</f>
        <v>45271</v>
      </c>
      <c r="B1714" s="5">
        <f>TITRES_STAT!C1717</f>
        <v>4.3499999999999996</v>
      </c>
      <c r="C1714" s="5">
        <f>TITRES_STAT!D1717</f>
        <v>3.7374999999999998</v>
      </c>
      <c r="D1714" s="5">
        <f>TITRES_STAT!E1717</f>
        <v>15274</v>
      </c>
      <c r="E1714" s="2">
        <f t="shared" si="104"/>
        <v>740596</v>
      </c>
      <c r="F1714" s="5" t="str">
        <f t="shared" si="107"/>
        <v>BULLISH</v>
      </c>
      <c r="G1714" s="5" t="str">
        <f t="shared" si="106"/>
        <v>STRONG</v>
      </c>
      <c r="H1714" s="5" t="str">
        <f t="shared" si="105"/>
        <v>CONFIRMED BULLISH</v>
      </c>
    </row>
    <row r="1715" spans="1:8" ht="13.5" x14ac:dyDescent="0.25">
      <c r="A1715" s="3">
        <f>TITRES_STAT!B1718</f>
        <v>45272</v>
      </c>
      <c r="B1715" s="5">
        <f>TITRES_STAT!C1718</f>
        <v>4.43</v>
      </c>
      <c r="C1715" s="5">
        <f>TITRES_STAT!D1718</f>
        <v>3.8062</v>
      </c>
      <c r="D1715" s="5">
        <f>TITRES_STAT!E1718</f>
        <v>16202</v>
      </c>
      <c r="E1715" s="2">
        <f t="shared" si="104"/>
        <v>756798</v>
      </c>
      <c r="F1715" s="5" t="str">
        <f t="shared" si="107"/>
        <v>BULLISH</v>
      </c>
      <c r="G1715" s="5" t="str">
        <f t="shared" si="106"/>
        <v>STRONG</v>
      </c>
      <c r="H1715" s="5" t="str">
        <f t="shared" si="105"/>
        <v>CONFIRMED BULLISH</v>
      </c>
    </row>
    <row r="1716" spans="1:8" ht="13.5" x14ac:dyDescent="0.25">
      <c r="A1716" s="3">
        <f>TITRES_STAT!B1719</f>
        <v>45273</v>
      </c>
      <c r="B1716" s="5">
        <f>TITRES_STAT!C1719</f>
        <v>4.45</v>
      </c>
      <c r="C1716" s="5">
        <f>TITRES_STAT!D1719</f>
        <v>3.8233999999999999</v>
      </c>
      <c r="D1716" s="5">
        <f>TITRES_STAT!E1719</f>
        <v>8820</v>
      </c>
      <c r="E1716" s="2">
        <f t="shared" si="104"/>
        <v>765618</v>
      </c>
      <c r="F1716" s="5" t="str">
        <f t="shared" si="107"/>
        <v>BULLISH</v>
      </c>
      <c r="G1716" s="5" t="str">
        <f t="shared" si="106"/>
        <v>STRONG</v>
      </c>
      <c r="H1716" s="5" t="str">
        <f t="shared" si="105"/>
        <v>CONFIRMED BULLISH</v>
      </c>
    </row>
    <row r="1717" spans="1:8" ht="13.5" x14ac:dyDescent="0.25">
      <c r="A1717" s="3">
        <f>TITRES_STAT!B1720</f>
        <v>45274</v>
      </c>
      <c r="B1717" s="5">
        <f>TITRES_STAT!C1720</f>
        <v>4.46</v>
      </c>
      <c r="C1717" s="5">
        <f>TITRES_STAT!D1720</f>
        <v>3.8319999999999999</v>
      </c>
      <c r="D1717" s="5">
        <f>TITRES_STAT!E1720</f>
        <v>9948</v>
      </c>
      <c r="E1717" s="2">
        <f t="shared" si="104"/>
        <v>775566</v>
      </c>
      <c r="F1717" s="5" t="str">
        <f t="shared" si="107"/>
        <v>BULLISH</v>
      </c>
      <c r="G1717" s="5" t="str">
        <f t="shared" si="106"/>
        <v>STRONG</v>
      </c>
      <c r="H1717" s="5" t="str">
        <f t="shared" si="105"/>
        <v>CONFIRMED BULLISH</v>
      </c>
    </row>
    <row r="1718" spans="1:8" ht="13.5" x14ac:dyDescent="0.25">
      <c r="A1718" s="3">
        <f>TITRES_STAT!B1721</f>
        <v>45275</v>
      </c>
      <c r="B1718" s="5">
        <f>TITRES_STAT!C1721</f>
        <v>4.46</v>
      </c>
      <c r="C1718" s="5">
        <f>TITRES_STAT!D1721</f>
        <v>3.8319999999999999</v>
      </c>
      <c r="D1718" s="5">
        <f>TITRES_STAT!E1721</f>
        <v>2573</v>
      </c>
      <c r="E1718" s="2">
        <f t="shared" si="104"/>
        <v>775566</v>
      </c>
      <c r="F1718" s="5" t="str">
        <f t="shared" si="107"/>
        <v>BULLISH</v>
      </c>
      <c r="G1718" s="5" t="str">
        <f t="shared" si="106"/>
        <v>STRONG</v>
      </c>
      <c r="H1718" s="5" t="str">
        <f t="shared" si="105"/>
        <v>CONFIRMED BULLISH</v>
      </c>
    </row>
    <row r="1719" spans="1:8" ht="13.5" x14ac:dyDescent="0.25">
      <c r="A1719" s="3">
        <f>TITRES_STAT!B1722</f>
        <v>45278</v>
      </c>
      <c r="B1719" s="5">
        <f>TITRES_STAT!C1722</f>
        <v>4.4000000000000004</v>
      </c>
      <c r="C1719" s="5">
        <f>TITRES_STAT!D1722</f>
        <v>3.7805</v>
      </c>
      <c r="D1719" s="5">
        <f>TITRES_STAT!E1722</f>
        <v>6809</v>
      </c>
      <c r="E1719" s="2">
        <f t="shared" si="104"/>
        <v>768757</v>
      </c>
      <c r="F1719" s="5" t="str">
        <f t="shared" si="107"/>
        <v>BULLISH</v>
      </c>
      <c r="G1719" s="5" t="str">
        <f t="shared" si="106"/>
        <v>STRONG</v>
      </c>
      <c r="H1719" s="5" t="str">
        <f t="shared" si="105"/>
        <v>CONFIRMED BULLISH</v>
      </c>
    </row>
    <row r="1720" spans="1:8" ht="13.5" x14ac:dyDescent="0.25">
      <c r="A1720" s="3">
        <f>TITRES_STAT!B1723</f>
        <v>45279</v>
      </c>
      <c r="B1720" s="5">
        <f>TITRES_STAT!C1723</f>
        <v>4.4000000000000004</v>
      </c>
      <c r="C1720" s="5">
        <f>TITRES_STAT!D1723</f>
        <v>3.7805</v>
      </c>
      <c r="D1720" s="5">
        <f>TITRES_STAT!E1723</f>
        <v>1332</v>
      </c>
      <c r="E1720" s="2">
        <f t="shared" si="104"/>
        <v>768757</v>
      </c>
      <c r="F1720" s="5" t="str">
        <f t="shared" si="107"/>
        <v>BULLISH</v>
      </c>
      <c r="G1720" s="5" t="str">
        <f t="shared" si="106"/>
        <v>NEUTRAL</v>
      </c>
      <c r="H1720" s="5" t="str">
        <f t="shared" si="105"/>
        <v>BULLISH DIVERGENCE</v>
      </c>
    </row>
    <row r="1721" spans="1:8" ht="13.5" x14ac:dyDescent="0.25">
      <c r="A1721" s="3">
        <f>TITRES_STAT!B1724</f>
        <v>45280</v>
      </c>
      <c r="B1721" s="5">
        <f>TITRES_STAT!C1724</f>
        <v>4.4000000000000004</v>
      </c>
      <c r="C1721" s="5">
        <f>TITRES_STAT!D1724</f>
        <v>3.7805</v>
      </c>
      <c r="D1721" s="5">
        <f>TITRES_STAT!E1724</f>
        <v>5093</v>
      </c>
      <c r="E1721" s="2">
        <f t="shared" si="104"/>
        <v>768757</v>
      </c>
      <c r="F1721" s="5" t="str">
        <f t="shared" si="107"/>
        <v>BULLISH</v>
      </c>
      <c r="G1721" s="5" t="str">
        <f t="shared" si="106"/>
        <v>NEUTRAL</v>
      </c>
      <c r="H1721" s="5" t="str">
        <f t="shared" si="105"/>
        <v>BULLISH DIVERGENCE</v>
      </c>
    </row>
    <row r="1722" spans="1:8" ht="13.5" x14ac:dyDescent="0.25">
      <c r="A1722" s="3">
        <f>TITRES_STAT!B1725</f>
        <v>45281</v>
      </c>
      <c r="B1722" s="5">
        <f>TITRES_STAT!C1725</f>
        <v>4.33</v>
      </c>
      <c r="C1722" s="5">
        <f>TITRES_STAT!D1725</f>
        <v>3.7202999999999999</v>
      </c>
      <c r="D1722" s="5">
        <f>TITRES_STAT!E1725</f>
        <v>13844</v>
      </c>
      <c r="E1722" s="2">
        <f t="shared" si="104"/>
        <v>754913</v>
      </c>
      <c r="F1722" s="5" t="str">
        <f t="shared" si="107"/>
        <v>BEARISH</v>
      </c>
      <c r="G1722" s="5" t="str">
        <f t="shared" si="106"/>
        <v>WEAK</v>
      </c>
      <c r="H1722" s="5" t="str">
        <f t="shared" si="105"/>
        <v>CONFIRMED BEARISH</v>
      </c>
    </row>
    <row r="1723" spans="1:8" ht="13.5" x14ac:dyDescent="0.25">
      <c r="A1723" s="3">
        <f>TITRES_STAT!B1726</f>
        <v>45282</v>
      </c>
      <c r="B1723" s="5">
        <f>TITRES_STAT!C1726</f>
        <v>4.4400000000000004</v>
      </c>
      <c r="C1723" s="5">
        <f>TITRES_STAT!D1726</f>
        <v>3.8148</v>
      </c>
      <c r="D1723" s="5">
        <f>TITRES_STAT!E1726</f>
        <v>504</v>
      </c>
      <c r="E1723" s="2">
        <f t="shared" si="104"/>
        <v>755417</v>
      </c>
      <c r="F1723" s="5" t="str">
        <f t="shared" si="107"/>
        <v>BEARISH</v>
      </c>
      <c r="G1723" s="5" t="str">
        <f t="shared" si="106"/>
        <v>WEAK</v>
      </c>
      <c r="H1723" s="5" t="str">
        <f t="shared" si="105"/>
        <v>CONFIRMED BEARISH</v>
      </c>
    </row>
    <row r="1724" spans="1:8" ht="13.5" x14ac:dyDescent="0.25">
      <c r="A1724" s="3">
        <f>TITRES_STAT!B1727</f>
        <v>45285</v>
      </c>
      <c r="B1724" s="5">
        <f>TITRES_STAT!C1727</f>
        <v>4.41</v>
      </c>
      <c r="C1724" s="5">
        <f>TITRES_STAT!D1727</f>
        <v>3.7890999999999999</v>
      </c>
      <c r="D1724" s="5">
        <f>TITRES_STAT!E1727</f>
        <v>6205</v>
      </c>
      <c r="E1724" s="2">
        <f t="shared" si="104"/>
        <v>749212</v>
      </c>
      <c r="F1724" s="5" t="str">
        <f t="shared" si="107"/>
        <v>BEARISH</v>
      </c>
      <c r="G1724" s="5" t="str">
        <f t="shared" si="106"/>
        <v>WEAK</v>
      </c>
      <c r="H1724" s="5" t="str">
        <f t="shared" si="105"/>
        <v>BEARISH DIVERGENCE</v>
      </c>
    </row>
    <row r="1725" spans="1:8" ht="13.5" x14ac:dyDescent="0.25">
      <c r="A1725" s="3">
        <f>TITRES_STAT!B1728</f>
        <v>45286</v>
      </c>
      <c r="B1725" s="5">
        <f>TITRES_STAT!C1728</f>
        <v>4.37</v>
      </c>
      <c r="C1725" s="5">
        <f>TITRES_STAT!D1728</f>
        <v>3.7547000000000001</v>
      </c>
      <c r="D1725" s="5">
        <f>TITRES_STAT!E1728</f>
        <v>281</v>
      </c>
      <c r="E1725" s="2">
        <f t="shared" si="104"/>
        <v>748931</v>
      </c>
      <c r="F1725" s="5" t="str">
        <f t="shared" si="107"/>
        <v>BEARISH</v>
      </c>
      <c r="G1725" s="5" t="str">
        <f t="shared" si="106"/>
        <v>WEAK</v>
      </c>
      <c r="H1725" s="5" t="str">
        <f t="shared" si="105"/>
        <v>CONFIRMED BEARISH</v>
      </c>
    </row>
    <row r="1726" spans="1:8" ht="13.5" x14ac:dyDescent="0.25">
      <c r="A1726" s="3">
        <f>TITRES_STAT!B1729</f>
        <v>45287</v>
      </c>
      <c r="B1726" s="5">
        <f>TITRES_STAT!C1729</f>
        <v>4.37</v>
      </c>
      <c r="C1726" s="5">
        <f>TITRES_STAT!D1729</f>
        <v>3.7547000000000001</v>
      </c>
      <c r="D1726" s="5">
        <f>TITRES_STAT!E1729</f>
        <v>324</v>
      </c>
      <c r="E1726" s="2">
        <f t="shared" si="104"/>
        <v>748931</v>
      </c>
      <c r="F1726" s="5" t="str">
        <f t="shared" si="107"/>
        <v>BEARISH</v>
      </c>
      <c r="G1726" s="5" t="str">
        <f t="shared" si="106"/>
        <v>WEAK</v>
      </c>
      <c r="H1726" s="5" t="str">
        <f t="shared" si="105"/>
        <v>CONFIRMED BEARISH</v>
      </c>
    </row>
    <row r="1727" spans="1:8" ht="13.5" x14ac:dyDescent="0.25">
      <c r="A1727" s="3">
        <f>TITRES_STAT!B1730</f>
        <v>45288</v>
      </c>
      <c r="B1727" s="5">
        <f>TITRES_STAT!C1730</f>
        <v>4.3600000000000003</v>
      </c>
      <c r="C1727" s="5">
        <f>TITRES_STAT!D1730</f>
        <v>3.7461000000000002</v>
      </c>
      <c r="D1727" s="5">
        <f>TITRES_STAT!E1730</f>
        <v>18270</v>
      </c>
      <c r="E1727" s="2">
        <f t="shared" si="104"/>
        <v>730661</v>
      </c>
      <c r="F1727" s="5" t="str">
        <f t="shared" si="107"/>
        <v>BEARISH</v>
      </c>
      <c r="G1727" s="5" t="str">
        <f t="shared" si="106"/>
        <v>WEAK</v>
      </c>
      <c r="H1727" s="5" t="str">
        <f t="shared" si="105"/>
        <v>BEARISH DIVERGENCE</v>
      </c>
    </row>
    <row r="1728" spans="1:8" ht="13.5" x14ac:dyDescent="0.25">
      <c r="A1728" s="3">
        <f>TITRES_STAT!B1731</f>
        <v>45289</v>
      </c>
      <c r="B1728" s="5">
        <f>TITRES_STAT!C1731</f>
        <v>4.4000000000000004</v>
      </c>
      <c r="C1728" s="5">
        <f>TITRES_STAT!D1731</f>
        <v>3.7805</v>
      </c>
      <c r="D1728" s="5">
        <f>TITRES_STAT!E1731</f>
        <v>8182</v>
      </c>
      <c r="E1728" s="2">
        <f t="shared" si="104"/>
        <v>738843</v>
      </c>
      <c r="F1728" s="5" t="str">
        <f t="shared" si="107"/>
        <v>BEARISH</v>
      </c>
      <c r="G1728" s="5" t="str">
        <f t="shared" si="106"/>
        <v>WEAK</v>
      </c>
      <c r="H1728" s="5" t="str">
        <f t="shared" si="105"/>
        <v>CONFIRMED BEARISH</v>
      </c>
    </row>
    <row r="1729" spans="1:8" ht="13.5" x14ac:dyDescent="0.25">
      <c r="A1729" s="3">
        <f>TITRES_STAT!B1732</f>
        <v>45293</v>
      </c>
      <c r="B1729" s="5">
        <f>TITRES_STAT!C1732</f>
        <v>4.4000000000000004</v>
      </c>
      <c r="C1729" s="5">
        <f>TITRES_STAT!D1732</f>
        <v>3.7805</v>
      </c>
      <c r="D1729" s="5">
        <f>TITRES_STAT!E1732</f>
        <v>508</v>
      </c>
      <c r="E1729" s="2">
        <f t="shared" si="104"/>
        <v>738843</v>
      </c>
      <c r="F1729" s="5" t="str">
        <f t="shared" si="107"/>
        <v>BEARISH</v>
      </c>
      <c r="G1729" s="5" t="str">
        <f t="shared" si="106"/>
        <v>NEUTRAL</v>
      </c>
      <c r="H1729" s="5" t="str">
        <f t="shared" si="105"/>
        <v>CONFIRMED BEARISH</v>
      </c>
    </row>
    <row r="1730" spans="1:8" ht="13.5" x14ac:dyDescent="0.25">
      <c r="A1730" s="3">
        <f>TITRES_STAT!B1733</f>
        <v>45294</v>
      </c>
      <c r="B1730" s="5">
        <f>TITRES_STAT!C1733</f>
        <v>4.3899999999999997</v>
      </c>
      <c r="C1730" s="5">
        <f>TITRES_STAT!D1733</f>
        <v>3.7719</v>
      </c>
      <c r="D1730" s="5">
        <f>TITRES_STAT!E1733</f>
        <v>2412</v>
      </c>
      <c r="E1730" s="2">
        <f t="shared" si="104"/>
        <v>736431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BEARISH DIVERGENCE</v>
      </c>
    </row>
    <row r="1731" spans="1:8" ht="13.5" x14ac:dyDescent="0.25">
      <c r="A1731" s="3">
        <f>TITRES_STAT!B1734</f>
        <v>45295</v>
      </c>
      <c r="B1731" s="5">
        <f>TITRES_STAT!C1734</f>
        <v>4.3899999999999997</v>
      </c>
      <c r="C1731" s="5">
        <f>TITRES_STAT!D1734</f>
        <v>3.7719</v>
      </c>
      <c r="D1731" s="5">
        <f>TITRES_STAT!E1734</f>
        <v>661</v>
      </c>
      <c r="E1731" s="2">
        <f t="shared" si="104"/>
        <v>736431</v>
      </c>
      <c r="F1731" s="5" t="str">
        <f t="shared" si="107"/>
        <v>BEARISH</v>
      </c>
      <c r="G1731" s="5" t="str">
        <f t="shared" si="106"/>
        <v>NEUTRAL</v>
      </c>
      <c r="H1731" s="5" t="str">
        <f t="shared" si="105"/>
        <v>BEARISH DIVERGENCE</v>
      </c>
    </row>
    <row r="1732" spans="1:8" ht="13.5" x14ac:dyDescent="0.25">
      <c r="A1732" s="3">
        <f>TITRES_STAT!B1735</f>
        <v>45296</v>
      </c>
      <c r="B1732" s="5">
        <f>TITRES_STAT!C1735</f>
        <v>4.45</v>
      </c>
      <c r="C1732" s="5">
        <f>TITRES_STAT!D1735</f>
        <v>3.8233999999999999</v>
      </c>
      <c r="D1732" s="5">
        <f>TITRES_STAT!E1735</f>
        <v>9842</v>
      </c>
      <c r="E1732" s="2">
        <f t="shared" ref="E1732:E1795" si="108">IF(B1732&gt;B1731, E1731+D1732, IF(B1732&lt;B1731, E1731-D1732, E1731))</f>
        <v>746273</v>
      </c>
      <c r="F1732" s="5" t="str">
        <f t="shared" si="107"/>
        <v>BULLISH</v>
      </c>
      <c r="G1732" s="5" t="str">
        <f t="shared" si="106"/>
        <v>STRONG</v>
      </c>
      <c r="H1732" s="5" t="str">
        <f t="shared" si="105"/>
        <v>CONFIRMED BULLISH</v>
      </c>
    </row>
    <row r="1733" spans="1:8" ht="13.5" x14ac:dyDescent="0.25">
      <c r="A1733" s="3">
        <f>TITRES_STAT!B1736</f>
        <v>45299</v>
      </c>
      <c r="B1733" s="5">
        <f>TITRES_STAT!C1736</f>
        <v>4.38</v>
      </c>
      <c r="C1733" s="5">
        <f>TITRES_STAT!D1736</f>
        <v>3.7633000000000001</v>
      </c>
      <c r="D1733" s="5">
        <f>TITRES_STAT!E1736</f>
        <v>5033</v>
      </c>
      <c r="E1733" s="2">
        <f t="shared" si="108"/>
        <v>741240</v>
      </c>
      <c r="F1733" s="5" t="str">
        <f t="shared" si="107"/>
        <v>BULLISH</v>
      </c>
      <c r="G1733" s="5" t="str">
        <f t="shared" si="106"/>
        <v>NEUTRAL</v>
      </c>
      <c r="H1733" s="5" t="str">
        <f t="shared" si="105"/>
        <v>BULLISH DIVERGENCE</v>
      </c>
    </row>
    <row r="1734" spans="1:8" ht="13.5" x14ac:dyDescent="0.25">
      <c r="A1734" s="3">
        <f>TITRES_STAT!B1737</f>
        <v>45300</v>
      </c>
      <c r="B1734" s="5">
        <f>TITRES_STAT!C1737</f>
        <v>4.43</v>
      </c>
      <c r="C1734" s="5">
        <f>TITRES_STAT!D1737</f>
        <v>3.8062</v>
      </c>
      <c r="D1734" s="5">
        <f>TITRES_STAT!E1737</f>
        <v>6051</v>
      </c>
      <c r="E1734" s="2">
        <f t="shared" si="108"/>
        <v>747291</v>
      </c>
      <c r="F1734" s="5" t="str">
        <f t="shared" si="107"/>
        <v>BULLISH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45301</v>
      </c>
      <c r="B1735" s="5">
        <f>TITRES_STAT!C1738</f>
        <v>4.4400000000000004</v>
      </c>
      <c r="C1735" s="5">
        <f>TITRES_STAT!D1738</f>
        <v>3.8148</v>
      </c>
      <c r="D1735" s="5">
        <f>TITRES_STAT!E1738</f>
        <v>1057</v>
      </c>
      <c r="E1735" s="2">
        <f t="shared" si="108"/>
        <v>748348</v>
      </c>
      <c r="F1735" s="5" t="str">
        <f t="shared" si="107"/>
        <v>BULLISH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CONFIRMED BULLISH</v>
      </c>
    </row>
    <row r="1736" spans="1:8" ht="13.5" x14ac:dyDescent="0.25">
      <c r="A1736" s="3">
        <f>TITRES_STAT!B1739</f>
        <v>45302</v>
      </c>
      <c r="B1736" s="5">
        <f>TITRES_STAT!C1739</f>
        <v>4.7</v>
      </c>
      <c r="C1736" s="5">
        <f>TITRES_STAT!D1739</f>
        <v>4.0381999999999998</v>
      </c>
      <c r="D1736" s="5">
        <f>TITRES_STAT!E1739</f>
        <v>54039</v>
      </c>
      <c r="E1736" s="2">
        <f t="shared" si="108"/>
        <v>802387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STRONG</v>
      </c>
      <c r="H1736" s="5" t="str">
        <f t="shared" si="109"/>
        <v>CONFIRMED BULLISH</v>
      </c>
    </row>
    <row r="1737" spans="1:8" ht="13.5" x14ac:dyDescent="0.25">
      <c r="A1737" s="3">
        <f>TITRES_STAT!B1740</f>
        <v>45303</v>
      </c>
      <c r="B1737" s="5">
        <f>TITRES_STAT!C1740</f>
        <v>4.8899999999999997</v>
      </c>
      <c r="C1737" s="5">
        <f>TITRES_STAT!D1740</f>
        <v>4.2015000000000002</v>
      </c>
      <c r="D1737" s="5">
        <f>TITRES_STAT!E1740</f>
        <v>18310</v>
      </c>
      <c r="E1737" s="2">
        <f t="shared" si="108"/>
        <v>820697</v>
      </c>
      <c r="F1737" s="5" t="str">
        <f t="shared" si="111"/>
        <v>BULLISH</v>
      </c>
      <c r="G1737" s="5" t="str">
        <f t="shared" si="110"/>
        <v>STRONG</v>
      </c>
      <c r="H1737" s="5" t="str">
        <f t="shared" si="109"/>
        <v>CONFIRMED BULLISH</v>
      </c>
    </row>
    <row r="1738" spans="1:8" ht="13.5" x14ac:dyDescent="0.25">
      <c r="A1738" s="3">
        <f>TITRES_STAT!B1741</f>
        <v>45306</v>
      </c>
      <c r="B1738" s="5">
        <f>TITRES_STAT!C1741</f>
        <v>4.9400000000000004</v>
      </c>
      <c r="C1738" s="5">
        <f>TITRES_STAT!D1741</f>
        <v>4.2443999999999997</v>
      </c>
      <c r="D1738" s="5">
        <f>TITRES_STAT!E1741</f>
        <v>9273</v>
      </c>
      <c r="E1738" s="2">
        <f t="shared" si="108"/>
        <v>829970</v>
      </c>
      <c r="F1738" s="5" t="str">
        <f t="shared" si="111"/>
        <v>BULLISH</v>
      </c>
      <c r="G1738" s="5" t="str">
        <f t="shared" si="110"/>
        <v>STRONG</v>
      </c>
      <c r="H1738" s="5" t="str">
        <f t="shared" si="109"/>
        <v>CONFIRMED BULLISH</v>
      </c>
    </row>
    <row r="1739" spans="1:8" ht="13.5" x14ac:dyDescent="0.25">
      <c r="A1739" s="3">
        <f>TITRES_STAT!B1742</f>
        <v>45307</v>
      </c>
      <c r="B1739" s="5">
        <f>TITRES_STAT!C1742</f>
        <v>4.95</v>
      </c>
      <c r="C1739" s="5">
        <f>TITRES_STAT!D1742</f>
        <v>4.2530000000000001</v>
      </c>
      <c r="D1739" s="5">
        <f>TITRES_STAT!E1742</f>
        <v>14524</v>
      </c>
      <c r="E1739" s="2">
        <f t="shared" si="108"/>
        <v>844494</v>
      </c>
      <c r="F1739" s="5" t="str">
        <f t="shared" si="111"/>
        <v>BULLISH</v>
      </c>
      <c r="G1739" s="5" t="str">
        <f t="shared" si="110"/>
        <v>STRONG</v>
      </c>
      <c r="H1739" s="5" t="str">
        <f t="shared" si="109"/>
        <v>CONFIRMED BULLISH</v>
      </c>
    </row>
    <row r="1740" spans="1:8" ht="13.5" x14ac:dyDescent="0.25">
      <c r="A1740" s="3">
        <f>TITRES_STAT!B1743</f>
        <v>45308</v>
      </c>
      <c r="B1740" s="5">
        <f>TITRES_STAT!C1743</f>
        <v>4.91</v>
      </c>
      <c r="C1740" s="5">
        <f>TITRES_STAT!D1743</f>
        <v>4.2187000000000001</v>
      </c>
      <c r="D1740" s="5">
        <f>TITRES_STAT!E1743</f>
        <v>3999</v>
      </c>
      <c r="E1740" s="2">
        <f t="shared" si="108"/>
        <v>840495</v>
      </c>
      <c r="F1740" s="5" t="str">
        <f t="shared" si="111"/>
        <v>BULLISH</v>
      </c>
      <c r="G1740" s="5" t="str">
        <f t="shared" si="110"/>
        <v>STRONG</v>
      </c>
      <c r="H1740" s="5" t="str">
        <f t="shared" si="109"/>
        <v>CONFIRMED BULLISH</v>
      </c>
    </row>
    <row r="1741" spans="1:8" ht="13.5" x14ac:dyDescent="0.25">
      <c r="A1741" s="3">
        <f>TITRES_STAT!B1744</f>
        <v>45309</v>
      </c>
      <c r="B1741" s="5">
        <f>TITRES_STAT!C1744</f>
        <v>4.88</v>
      </c>
      <c r="C1741" s="5">
        <f>TITRES_STAT!D1744</f>
        <v>4.1928999999999998</v>
      </c>
      <c r="D1741" s="5">
        <f>TITRES_STAT!E1744</f>
        <v>3720</v>
      </c>
      <c r="E1741" s="2">
        <f t="shared" si="108"/>
        <v>836775</v>
      </c>
      <c r="F1741" s="5" t="str">
        <f t="shared" si="111"/>
        <v>BULLISH</v>
      </c>
      <c r="G1741" s="5" t="str">
        <f t="shared" si="110"/>
        <v>STRONG</v>
      </c>
      <c r="H1741" s="5" t="str">
        <f t="shared" si="109"/>
        <v>CONFIRMED BULLISH</v>
      </c>
    </row>
    <row r="1742" spans="1:8" ht="13.5" x14ac:dyDescent="0.25">
      <c r="A1742" s="3">
        <f>TITRES_STAT!B1745</f>
        <v>45310</v>
      </c>
      <c r="B1742" s="5">
        <f>TITRES_STAT!C1745</f>
        <v>4.82</v>
      </c>
      <c r="C1742" s="5">
        <f>TITRES_STAT!D1745</f>
        <v>4.1413000000000002</v>
      </c>
      <c r="D1742" s="5">
        <f>TITRES_STAT!E1745</f>
        <v>3296</v>
      </c>
      <c r="E1742" s="2">
        <f t="shared" si="108"/>
        <v>833479</v>
      </c>
      <c r="F1742" s="5" t="str">
        <f t="shared" si="111"/>
        <v>BULLISH</v>
      </c>
      <c r="G1742" s="5" t="str">
        <f t="shared" si="110"/>
        <v>NEUTRAL</v>
      </c>
      <c r="H1742" s="5" t="str">
        <f t="shared" si="109"/>
        <v>BULLISH DIVERGENCE</v>
      </c>
    </row>
    <row r="1743" spans="1:8" ht="13.5" x14ac:dyDescent="0.25">
      <c r="A1743" s="3">
        <f>TITRES_STAT!B1746</f>
        <v>45313</v>
      </c>
      <c r="B1743" s="5">
        <f>TITRES_STAT!C1746</f>
        <v>4.78</v>
      </c>
      <c r="C1743" s="5">
        <f>TITRES_STAT!D1746</f>
        <v>4.1070000000000002</v>
      </c>
      <c r="D1743" s="5">
        <f>TITRES_STAT!E1746</f>
        <v>65937</v>
      </c>
      <c r="E1743" s="2">
        <f t="shared" si="108"/>
        <v>767542</v>
      </c>
      <c r="F1743" s="5" t="str">
        <f t="shared" si="111"/>
        <v>BEARISH</v>
      </c>
      <c r="G1743" s="5" t="str">
        <f t="shared" si="110"/>
        <v>WEAK</v>
      </c>
      <c r="H1743" s="5" t="str">
        <f t="shared" si="109"/>
        <v>CONFIRMED BEARISH</v>
      </c>
    </row>
    <row r="1744" spans="1:8" ht="13.5" x14ac:dyDescent="0.25">
      <c r="A1744" s="3">
        <f>TITRES_STAT!B1747</f>
        <v>45314</v>
      </c>
      <c r="B1744" s="5">
        <f>TITRES_STAT!C1747</f>
        <v>4.74</v>
      </c>
      <c r="C1744" s="5">
        <f>TITRES_STAT!D1747</f>
        <v>4.0726000000000004</v>
      </c>
      <c r="D1744" s="5">
        <f>TITRES_STAT!E1747</f>
        <v>17097</v>
      </c>
      <c r="E1744" s="2">
        <f t="shared" si="108"/>
        <v>750445</v>
      </c>
      <c r="F1744" s="5" t="str">
        <f t="shared" si="111"/>
        <v>BEARISH</v>
      </c>
      <c r="G1744" s="5" t="str">
        <f t="shared" si="110"/>
        <v>WEAK</v>
      </c>
      <c r="H1744" s="5" t="str">
        <f t="shared" si="109"/>
        <v>CONFIRMED BEARISH</v>
      </c>
    </row>
    <row r="1745" spans="1:8" ht="13.5" x14ac:dyDescent="0.25">
      <c r="A1745" s="3">
        <f>TITRES_STAT!B1748</f>
        <v>45315</v>
      </c>
      <c r="B1745" s="5">
        <f>TITRES_STAT!C1748</f>
        <v>4.7</v>
      </c>
      <c r="C1745" s="5">
        <f>TITRES_STAT!D1748</f>
        <v>4.0381999999999998</v>
      </c>
      <c r="D1745" s="5">
        <f>TITRES_STAT!E1748</f>
        <v>17861</v>
      </c>
      <c r="E1745" s="2">
        <f t="shared" si="108"/>
        <v>732584</v>
      </c>
      <c r="F1745" s="5" t="str">
        <f t="shared" si="111"/>
        <v>BEARISH</v>
      </c>
      <c r="G1745" s="5" t="str">
        <f t="shared" si="110"/>
        <v>WEAK</v>
      </c>
      <c r="H1745" s="5" t="str">
        <f t="shared" si="109"/>
        <v>CONFIRMED BEARISH</v>
      </c>
    </row>
    <row r="1746" spans="1:8" ht="13.5" x14ac:dyDescent="0.25">
      <c r="A1746" s="3">
        <f>TITRES_STAT!B1749</f>
        <v>45316</v>
      </c>
      <c r="B1746" s="5">
        <f>TITRES_STAT!C1749</f>
        <v>4.74</v>
      </c>
      <c r="C1746" s="5">
        <f>TITRES_STAT!D1749</f>
        <v>4.0726000000000004</v>
      </c>
      <c r="D1746" s="5">
        <f>TITRES_STAT!E1749</f>
        <v>23193</v>
      </c>
      <c r="E1746" s="2">
        <f t="shared" si="108"/>
        <v>755777</v>
      </c>
      <c r="F1746" s="5" t="str">
        <f t="shared" si="111"/>
        <v>BEARISH</v>
      </c>
      <c r="G1746" s="5" t="str">
        <f t="shared" si="110"/>
        <v>WEAK</v>
      </c>
      <c r="H1746" s="5" t="str">
        <f t="shared" si="109"/>
        <v>CONFIRMED BEARISH</v>
      </c>
    </row>
    <row r="1747" spans="1:8" ht="13.5" x14ac:dyDescent="0.25">
      <c r="A1747" s="3">
        <f>TITRES_STAT!B1750</f>
        <v>45317</v>
      </c>
      <c r="B1747" s="5">
        <f>TITRES_STAT!C1750</f>
        <v>4.79</v>
      </c>
      <c r="C1747" s="5">
        <f>TITRES_STAT!D1750</f>
        <v>4.1154999999999999</v>
      </c>
      <c r="D1747" s="5">
        <f>TITRES_STAT!E1750</f>
        <v>9650</v>
      </c>
      <c r="E1747" s="2">
        <f t="shared" si="108"/>
        <v>765427</v>
      </c>
      <c r="F1747" s="5" t="str">
        <f t="shared" si="111"/>
        <v>BEARISH</v>
      </c>
      <c r="G1747" s="5" t="str">
        <f t="shared" si="110"/>
        <v>WEAK</v>
      </c>
      <c r="H1747" s="5" t="str">
        <f t="shared" si="109"/>
        <v>CONFIRMED BEARISH</v>
      </c>
    </row>
    <row r="1748" spans="1:8" ht="13.5" x14ac:dyDescent="0.25">
      <c r="A1748" s="3">
        <f>TITRES_STAT!B1751</f>
        <v>45320</v>
      </c>
      <c r="B1748" s="5">
        <f>TITRES_STAT!C1751</f>
        <v>4.8</v>
      </c>
      <c r="C1748" s="5">
        <f>TITRES_STAT!D1751</f>
        <v>4.1241000000000003</v>
      </c>
      <c r="D1748" s="5">
        <f>TITRES_STAT!E1751</f>
        <v>1063</v>
      </c>
      <c r="E1748" s="2">
        <f t="shared" si="108"/>
        <v>766490</v>
      </c>
      <c r="F1748" s="5" t="str">
        <f t="shared" si="111"/>
        <v>BEARISH</v>
      </c>
      <c r="G1748" s="5" t="str">
        <f t="shared" si="110"/>
        <v>NEUTRAL</v>
      </c>
      <c r="H1748" s="5" t="str">
        <f t="shared" si="109"/>
        <v>BEARISH DIVERGENCE</v>
      </c>
    </row>
    <row r="1749" spans="1:8" ht="13.5" x14ac:dyDescent="0.25">
      <c r="A1749" s="3">
        <f>TITRES_STAT!B1752</f>
        <v>45321</v>
      </c>
      <c r="B1749" s="5">
        <f>TITRES_STAT!C1752</f>
        <v>4.8099999999999996</v>
      </c>
      <c r="C1749" s="5">
        <f>TITRES_STAT!D1752</f>
        <v>4.1326999999999998</v>
      </c>
      <c r="D1749" s="5">
        <f>TITRES_STAT!E1752</f>
        <v>2357</v>
      </c>
      <c r="E1749" s="2">
        <f t="shared" si="108"/>
        <v>768847</v>
      </c>
      <c r="F1749" s="5" t="str">
        <f t="shared" si="111"/>
        <v>BULLISH</v>
      </c>
      <c r="G1749" s="5" t="str">
        <f t="shared" si="110"/>
        <v>STRONG</v>
      </c>
      <c r="H1749" s="5" t="str">
        <f t="shared" si="109"/>
        <v>CONFIRMED BULLISH</v>
      </c>
    </row>
    <row r="1750" spans="1:8" ht="13.5" x14ac:dyDescent="0.25">
      <c r="A1750" s="3">
        <f>TITRES_STAT!B1753</f>
        <v>45322</v>
      </c>
      <c r="B1750" s="5">
        <f>TITRES_STAT!C1753</f>
        <v>4.8099999999999996</v>
      </c>
      <c r="C1750" s="5">
        <f>TITRES_STAT!D1753</f>
        <v>4.1326999999999998</v>
      </c>
      <c r="D1750" s="5">
        <f>TITRES_STAT!E1753</f>
        <v>1846</v>
      </c>
      <c r="E1750" s="2">
        <f t="shared" si="108"/>
        <v>768847</v>
      </c>
      <c r="F1750" s="5" t="str">
        <f t="shared" si="111"/>
        <v>BULLISH</v>
      </c>
      <c r="G1750" s="5" t="str">
        <f t="shared" si="110"/>
        <v>STRONG</v>
      </c>
      <c r="H1750" s="5" t="str">
        <f t="shared" si="109"/>
        <v>CONFIRMED BULLISH</v>
      </c>
    </row>
    <row r="1751" spans="1:8" ht="13.5" x14ac:dyDescent="0.25">
      <c r="A1751" s="3">
        <f>TITRES_STAT!B1754</f>
        <v>45323</v>
      </c>
      <c r="B1751" s="5">
        <f>TITRES_STAT!C1754</f>
        <v>4.78</v>
      </c>
      <c r="C1751" s="5">
        <f>TITRES_STAT!D1754</f>
        <v>4.1070000000000002</v>
      </c>
      <c r="D1751" s="5">
        <f>TITRES_STAT!E1754</f>
        <v>5352</v>
      </c>
      <c r="E1751" s="2">
        <f t="shared" si="108"/>
        <v>763495</v>
      </c>
      <c r="F1751" s="5" t="str">
        <f t="shared" si="111"/>
        <v>BULLISH</v>
      </c>
      <c r="G1751" s="5" t="str">
        <f t="shared" si="110"/>
        <v>NEUTRAL</v>
      </c>
      <c r="H1751" s="5" t="str">
        <f t="shared" si="109"/>
        <v>CONFIRMED BULLISH</v>
      </c>
    </row>
    <row r="1752" spans="1:8" ht="13.5" x14ac:dyDescent="0.25">
      <c r="A1752" s="3">
        <f>TITRES_STAT!B1755</f>
        <v>45324</v>
      </c>
      <c r="B1752" s="5">
        <f>TITRES_STAT!C1755</f>
        <v>4.8</v>
      </c>
      <c r="C1752" s="5">
        <f>TITRES_STAT!D1755</f>
        <v>4.1241000000000003</v>
      </c>
      <c r="D1752" s="5">
        <f>TITRES_STAT!E1755</f>
        <v>287</v>
      </c>
      <c r="E1752" s="2">
        <f t="shared" si="108"/>
        <v>763782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BEARISH DIVERGENCE</v>
      </c>
    </row>
    <row r="1753" spans="1:8" ht="13.5" x14ac:dyDescent="0.25">
      <c r="A1753" s="3">
        <f>TITRES_STAT!B1756</f>
        <v>45327</v>
      </c>
      <c r="B1753" s="5">
        <f>TITRES_STAT!C1756</f>
        <v>4.84</v>
      </c>
      <c r="C1753" s="5">
        <f>TITRES_STAT!D1756</f>
        <v>4.1585000000000001</v>
      </c>
      <c r="D1753" s="5">
        <f>TITRES_STAT!E1756</f>
        <v>713</v>
      </c>
      <c r="E1753" s="2">
        <f t="shared" si="108"/>
        <v>764495</v>
      </c>
      <c r="F1753" s="5" t="str">
        <f t="shared" si="111"/>
        <v>BEARISH</v>
      </c>
      <c r="G1753" s="5" t="str">
        <f t="shared" si="110"/>
        <v>NEUTRAL</v>
      </c>
      <c r="H1753" s="5" t="str">
        <f t="shared" si="109"/>
        <v>BEARISH DIVERGENCE</v>
      </c>
    </row>
    <row r="1754" spans="1:8" ht="13.5" x14ac:dyDescent="0.25">
      <c r="A1754" s="3">
        <f>TITRES_STAT!B1757</f>
        <v>45328</v>
      </c>
      <c r="B1754" s="5">
        <f>TITRES_STAT!C1757</f>
        <v>4.8499999999999996</v>
      </c>
      <c r="C1754" s="5">
        <f>TITRES_STAT!D1757</f>
        <v>4.1670999999999996</v>
      </c>
      <c r="D1754" s="5">
        <f>TITRES_STAT!E1757</f>
        <v>7989</v>
      </c>
      <c r="E1754" s="2">
        <f t="shared" si="108"/>
        <v>772484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45329</v>
      </c>
      <c r="B1755" s="5">
        <f>TITRES_STAT!C1758</f>
        <v>4.8499999999999996</v>
      </c>
      <c r="C1755" s="5">
        <f>TITRES_STAT!D1758</f>
        <v>4.1670999999999996</v>
      </c>
      <c r="D1755" s="5">
        <f>TITRES_STAT!E1758</f>
        <v>6696</v>
      </c>
      <c r="E1755" s="2">
        <f t="shared" si="108"/>
        <v>772484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CONFIRMED BULLISH</v>
      </c>
    </row>
    <row r="1756" spans="1:8" ht="13.5" x14ac:dyDescent="0.25">
      <c r="A1756" s="3">
        <f>TITRES_STAT!B1759</f>
        <v>45330</v>
      </c>
      <c r="B1756" s="5">
        <f>TITRES_STAT!C1759</f>
        <v>4.91</v>
      </c>
      <c r="C1756" s="5">
        <f>TITRES_STAT!D1759</f>
        <v>4.2187000000000001</v>
      </c>
      <c r="D1756" s="5">
        <f>TITRES_STAT!E1759</f>
        <v>3302</v>
      </c>
      <c r="E1756" s="2">
        <f t="shared" si="108"/>
        <v>775786</v>
      </c>
      <c r="F1756" s="5" t="str">
        <f t="shared" si="111"/>
        <v>BULLISH</v>
      </c>
      <c r="G1756" s="5" t="str">
        <f t="shared" si="110"/>
        <v>NEUTRAL</v>
      </c>
      <c r="H1756" s="5" t="str">
        <f t="shared" si="109"/>
        <v>CONFIRMED BULLISH</v>
      </c>
    </row>
    <row r="1757" spans="1:8" ht="13.5" x14ac:dyDescent="0.25">
      <c r="A1757" s="3">
        <f>TITRES_STAT!B1760</f>
        <v>45331</v>
      </c>
      <c r="B1757" s="5">
        <f>TITRES_STAT!C1760</f>
        <v>4.92</v>
      </c>
      <c r="C1757" s="5">
        <f>TITRES_STAT!D1760</f>
        <v>4.2271999999999998</v>
      </c>
      <c r="D1757" s="5">
        <f>TITRES_STAT!E1760</f>
        <v>3551</v>
      </c>
      <c r="E1757" s="2">
        <f t="shared" si="108"/>
        <v>779337</v>
      </c>
      <c r="F1757" s="5" t="str">
        <f t="shared" si="111"/>
        <v>BULLISH</v>
      </c>
      <c r="G1757" s="5" t="str">
        <f t="shared" si="110"/>
        <v>STRONG</v>
      </c>
      <c r="H1757" s="5" t="str">
        <f t="shared" si="109"/>
        <v>CONFIRMED BULLISH</v>
      </c>
    </row>
    <row r="1758" spans="1:8" ht="13.5" x14ac:dyDescent="0.25">
      <c r="A1758" s="3">
        <f>TITRES_STAT!B1761</f>
        <v>45334</v>
      </c>
      <c r="B1758" s="5">
        <f>TITRES_STAT!C1761</f>
        <v>4.88</v>
      </c>
      <c r="C1758" s="5">
        <f>TITRES_STAT!D1761</f>
        <v>4.1928999999999998</v>
      </c>
      <c r="D1758" s="5">
        <f>TITRES_STAT!E1761</f>
        <v>3509</v>
      </c>
      <c r="E1758" s="2">
        <f t="shared" si="108"/>
        <v>775828</v>
      </c>
      <c r="F1758" s="5" t="str">
        <f t="shared" si="111"/>
        <v>BULLISH</v>
      </c>
      <c r="G1758" s="5" t="str">
        <f t="shared" si="110"/>
        <v>NEUTRAL</v>
      </c>
      <c r="H1758" s="5" t="str">
        <f t="shared" si="109"/>
        <v>CONFIRMED BULLISH</v>
      </c>
    </row>
    <row r="1759" spans="1:8" ht="13.5" x14ac:dyDescent="0.25">
      <c r="A1759" s="3">
        <f>TITRES_STAT!B1762</f>
        <v>45335</v>
      </c>
      <c r="B1759" s="5">
        <f>TITRES_STAT!C1762</f>
        <v>4.95</v>
      </c>
      <c r="C1759" s="5">
        <f>TITRES_STAT!D1762</f>
        <v>4.2530000000000001</v>
      </c>
      <c r="D1759" s="5">
        <f>TITRES_STAT!E1762</f>
        <v>7199</v>
      </c>
      <c r="E1759" s="2">
        <f t="shared" si="108"/>
        <v>783027</v>
      </c>
      <c r="F1759" s="5" t="str">
        <f t="shared" si="111"/>
        <v>BULLISH</v>
      </c>
      <c r="G1759" s="5" t="str">
        <f t="shared" si="110"/>
        <v>NEUTRAL</v>
      </c>
      <c r="H1759" s="5" t="str">
        <f t="shared" si="109"/>
        <v>CONFIRMED BULLISH</v>
      </c>
    </row>
    <row r="1760" spans="1:8" ht="13.5" x14ac:dyDescent="0.25">
      <c r="A1760" s="3">
        <f>TITRES_STAT!B1763</f>
        <v>45336</v>
      </c>
      <c r="B1760" s="5">
        <f>TITRES_STAT!C1763</f>
        <v>4.96</v>
      </c>
      <c r="C1760" s="5">
        <f>TITRES_STAT!D1763</f>
        <v>4.2615999999999996</v>
      </c>
      <c r="D1760" s="5">
        <f>TITRES_STAT!E1763</f>
        <v>3510</v>
      </c>
      <c r="E1760" s="2">
        <f t="shared" si="108"/>
        <v>786537</v>
      </c>
      <c r="F1760" s="5" t="str">
        <f t="shared" si="111"/>
        <v>BULLISH</v>
      </c>
      <c r="G1760" s="5" t="str">
        <f t="shared" si="110"/>
        <v>NEUTRAL</v>
      </c>
      <c r="H1760" s="5" t="str">
        <f t="shared" si="109"/>
        <v>CONFIRMED BULLISH</v>
      </c>
    </row>
    <row r="1761" spans="1:8" ht="13.5" x14ac:dyDescent="0.25">
      <c r="A1761" s="3">
        <f>TITRES_STAT!B1764</f>
        <v>45337</v>
      </c>
      <c r="B1761" s="5">
        <f>TITRES_STAT!C1764</f>
        <v>4.96</v>
      </c>
      <c r="C1761" s="5">
        <f>TITRES_STAT!D1764</f>
        <v>4.2615999999999996</v>
      </c>
      <c r="D1761" s="5">
        <f>TITRES_STAT!E1764</f>
        <v>4807</v>
      </c>
      <c r="E1761" s="2">
        <f t="shared" si="108"/>
        <v>786537</v>
      </c>
      <c r="F1761" s="5" t="str">
        <f t="shared" si="111"/>
        <v>BULLISH</v>
      </c>
      <c r="G1761" s="5" t="str">
        <f t="shared" si="110"/>
        <v>NEUTRAL</v>
      </c>
      <c r="H1761" s="5" t="str">
        <f t="shared" si="109"/>
        <v>CONFIRMED BULLISH</v>
      </c>
    </row>
    <row r="1762" spans="1:8" ht="13.5" x14ac:dyDescent="0.25">
      <c r="A1762" s="3">
        <f>TITRES_STAT!B1765</f>
        <v>45338</v>
      </c>
      <c r="B1762" s="5">
        <f>TITRES_STAT!C1765</f>
        <v>4.95</v>
      </c>
      <c r="C1762" s="5">
        <f>TITRES_STAT!D1765</f>
        <v>4.2530000000000001</v>
      </c>
      <c r="D1762" s="5">
        <f>TITRES_STAT!E1765</f>
        <v>486</v>
      </c>
      <c r="E1762" s="2">
        <f t="shared" si="108"/>
        <v>786051</v>
      </c>
      <c r="F1762" s="5" t="str">
        <f t="shared" si="111"/>
        <v>BULLISH</v>
      </c>
      <c r="G1762" s="5" t="str">
        <f t="shared" si="110"/>
        <v>NEUTRAL</v>
      </c>
      <c r="H1762" s="5" t="str">
        <f t="shared" si="109"/>
        <v>CONFIRMED BULLISH</v>
      </c>
    </row>
    <row r="1763" spans="1:8" ht="13.5" x14ac:dyDescent="0.25">
      <c r="A1763" s="3">
        <f>TITRES_STAT!B1766</f>
        <v>45341</v>
      </c>
      <c r="B1763" s="5">
        <f>TITRES_STAT!C1766</f>
        <v>4.96</v>
      </c>
      <c r="C1763" s="5">
        <f>TITRES_STAT!D1766</f>
        <v>4.2615999999999996</v>
      </c>
      <c r="D1763" s="5">
        <f>TITRES_STAT!E1766</f>
        <v>5057</v>
      </c>
      <c r="E1763" s="2">
        <f t="shared" si="108"/>
        <v>791108</v>
      </c>
      <c r="F1763" s="5" t="str">
        <f t="shared" si="111"/>
        <v>BULLISH</v>
      </c>
      <c r="G1763" s="5" t="str">
        <f t="shared" si="110"/>
        <v>NEUTRAL</v>
      </c>
      <c r="H1763" s="5" t="str">
        <f t="shared" si="109"/>
        <v>CONFIRMED BULLISH</v>
      </c>
    </row>
    <row r="1764" spans="1:8" ht="13.5" x14ac:dyDescent="0.25">
      <c r="A1764" s="3">
        <f>TITRES_STAT!B1767</f>
        <v>45342</v>
      </c>
      <c r="B1764" s="5">
        <f>TITRES_STAT!C1767</f>
        <v>5.15</v>
      </c>
      <c r="C1764" s="5">
        <f>TITRES_STAT!D1767</f>
        <v>4.4249000000000001</v>
      </c>
      <c r="D1764" s="5">
        <f>TITRES_STAT!E1767</f>
        <v>20866</v>
      </c>
      <c r="E1764" s="2">
        <f t="shared" si="108"/>
        <v>811974</v>
      </c>
      <c r="F1764" s="5" t="str">
        <f t="shared" si="111"/>
        <v>BULLISH</v>
      </c>
      <c r="G1764" s="5" t="str">
        <f t="shared" si="110"/>
        <v>STRONG</v>
      </c>
      <c r="H1764" s="5" t="str">
        <f t="shared" si="109"/>
        <v>CONFIRMED BULLISH</v>
      </c>
    </row>
    <row r="1765" spans="1:8" ht="13.5" x14ac:dyDescent="0.25">
      <c r="A1765" s="3">
        <f>TITRES_STAT!B1768</f>
        <v>45343</v>
      </c>
      <c r="B1765" s="5">
        <f>TITRES_STAT!C1768</f>
        <v>5.1100000000000003</v>
      </c>
      <c r="C1765" s="5">
        <f>TITRES_STAT!D1768</f>
        <v>4.3905000000000003</v>
      </c>
      <c r="D1765" s="5">
        <f>TITRES_STAT!E1768</f>
        <v>10191</v>
      </c>
      <c r="E1765" s="2">
        <f t="shared" si="108"/>
        <v>801783</v>
      </c>
      <c r="F1765" s="5" t="str">
        <f t="shared" si="111"/>
        <v>BULLISH</v>
      </c>
      <c r="G1765" s="5" t="str">
        <f t="shared" si="110"/>
        <v>NEUTRAL</v>
      </c>
      <c r="H1765" s="5" t="str">
        <f t="shared" si="109"/>
        <v>CONFIRMED BULLISH</v>
      </c>
    </row>
    <row r="1766" spans="1:8" ht="13.5" x14ac:dyDescent="0.25">
      <c r="A1766" s="3">
        <f>TITRES_STAT!B1769</f>
        <v>45344</v>
      </c>
      <c r="B1766" s="5">
        <f>TITRES_STAT!C1769</f>
        <v>5.1100000000000003</v>
      </c>
      <c r="C1766" s="5">
        <f>TITRES_STAT!D1769</f>
        <v>4.3905000000000003</v>
      </c>
      <c r="D1766" s="5">
        <f>TITRES_STAT!E1769</f>
        <v>3859</v>
      </c>
      <c r="E1766" s="2">
        <f t="shared" si="108"/>
        <v>801783</v>
      </c>
      <c r="F1766" s="5" t="str">
        <f t="shared" si="111"/>
        <v>BULLISH</v>
      </c>
      <c r="G1766" s="5" t="str">
        <f t="shared" si="110"/>
        <v>NEUTRAL</v>
      </c>
      <c r="H1766" s="5" t="str">
        <f t="shared" si="109"/>
        <v>CONFIRMED BULLISH</v>
      </c>
    </row>
    <row r="1767" spans="1:8" ht="13.5" x14ac:dyDescent="0.25">
      <c r="A1767" s="3">
        <f>TITRES_STAT!B1770</f>
        <v>45345</v>
      </c>
      <c r="B1767" s="5">
        <f>TITRES_STAT!C1770</f>
        <v>5.16</v>
      </c>
      <c r="C1767" s="5">
        <f>TITRES_STAT!D1770</f>
        <v>4.4335000000000004</v>
      </c>
      <c r="D1767" s="5">
        <f>TITRES_STAT!E1770</f>
        <v>5798</v>
      </c>
      <c r="E1767" s="2">
        <f t="shared" si="108"/>
        <v>807581</v>
      </c>
      <c r="F1767" s="5" t="str">
        <f t="shared" si="111"/>
        <v>BULLISH</v>
      </c>
      <c r="G1767" s="5" t="str">
        <f t="shared" si="110"/>
        <v>STRONG</v>
      </c>
      <c r="H1767" s="5" t="str">
        <f t="shared" si="109"/>
        <v>CONFIRMED BULLISH</v>
      </c>
    </row>
    <row r="1768" spans="1:8" ht="13.5" x14ac:dyDescent="0.25">
      <c r="A1768" s="3">
        <f>TITRES_STAT!B1771</f>
        <v>45348</v>
      </c>
      <c r="B1768" s="5">
        <f>TITRES_STAT!C1771</f>
        <v>5.15</v>
      </c>
      <c r="C1768" s="5">
        <f>TITRES_STAT!D1771</f>
        <v>4.4249000000000001</v>
      </c>
      <c r="D1768" s="5">
        <f>TITRES_STAT!E1771</f>
        <v>5673</v>
      </c>
      <c r="E1768" s="2">
        <f t="shared" si="108"/>
        <v>801908</v>
      </c>
      <c r="F1768" s="5" t="str">
        <f t="shared" si="111"/>
        <v>BULLISH</v>
      </c>
      <c r="G1768" s="5" t="str">
        <f t="shared" si="110"/>
        <v>NEUTRAL</v>
      </c>
      <c r="H1768" s="5" t="str">
        <f t="shared" si="109"/>
        <v>CONFIRMED BULLISH</v>
      </c>
    </row>
    <row r="1769" spans="1:8" ht="13.5" x14ac:dyDescent="0.25">
      <c r="A1769" s="3">
        <f>TITRES_STAT!B1772</f>
        <v>45349</v>
      </c>
      <c r="B1769" s="5">
        <f>TITRES_STAT!C1772</f>
        <v>5.15</v>
      </c>
      <c r="C1769" s="5">
        <f>TITRES_STAT!D1772</f>
        <v>4.4249000000000001</v>
      </c>
      <c r="D1769" s="5">
        <f>TITRES_STAT!E1772</f>
        <v>2142</v>
      </c>
      <c r="E1769" s="2">
        <f t="shared" si="108"/>
        <v>801908</v>
      </c>
      <c r="F1769" s="5" t="str">
        <f t="shared" si="111"/>
        <v>BEARISH</v>
      </c>
      <c r="G1769" s="5" t="str">
        <f t="shared" si="110"/>
        <v>NEUTRAL</v>
      </c>
      <c r="H1769" s="5" t="str">
        <f t="shared" si="109"/>
        <v>NEUTRAL</v>
      </c>
    </row>
    <row r="1770" spans="1:8" ht="13.5" x14ac:dyDescent="0.25">
      <c r="A1770" s="3">
        <f>TITRES_STAT!B1773</f>
        <v>45350</v>
      </c>
      <c r="B1770" s="5">
        <f>TITRES_STAT!C1773</f>
        <v>5.25</v>
      </c>
      <c r="C1770" s="5">
        <f>TITRES_STAT!D1773</f>
        <v>4.5107999999999997</v>
      </c>
      <c r="D1770" s="5">
        <f>TITRES_STAT!E1773</f>
        <v>20480</v>
      </c>
      <c r="E1770" s="2">
        <f t="shared" si="108"/>
        <v>822388</v>
      </c>
      <c r="F1770" s="5" t="str">
        <f t="shared" si="111"/>
        <v>BULLISH</v>
      </c>
      <c r="G1770" s="5" t="str">
        <f t="shared" si="110"/>
        <v>STRONG</v>
      </c>
      <c r="H1770" s="5" t="str">
        <f t="shared" si="109"/>
        <v>CONFIRMED BULLISH</v>
      </c>
    </row>
    <row r="1771" spans="1:8" ht="13.5" x14ac:dyDescent="0.25">
      <c r="A1771" s="3">
        <f>TITRES_STAT!B1774</f>
        <v>45351</v>
      </c>
      <c r="B1771" s="5">
        <f>TITRES_STAT!C1774</f>
        <v>5.19</v>
      </c>
      <c r="C1771" s="5">
        <f>TITRES_STAT!D1774</f>
        <v>4.4592000000000001</v>
      </c>
      <c r="D1771" s="5">
        <f>TITRES_STAT!E1774</f>
        <v>5610</v>
      </c>
      <c r="E1771" s="2">
        <f t="shared" si="108"/>
        <v>816778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CONFIRMED BULLISH</v>
      </c>
    </row>
    <row r="1772" spans="1:8" ht="13.5" x14ac:dyDescent="0.25">
      <c r="A1772" s="3">
        <f>TITRES_STAT!B1775</f>
        <v>45352</v>
      </c>
      <c r="B1772" s="5">
        <f>TITRES_STAT!C1775</f>
        <v>5.19</v>
      </c>
      <c r="C1772" s="5">
        <f>TITRES_STAT!D1775</f>
        <v>4.4592000000000001</v>
      </c>
      <c r="D1772" s="5">
        <f>TITRES_STAT!E1775</f>
        <v>3642</v>
      </c>
      <c r="E1772" s="2">
        <f t="shared" si="108"/>
        <v>816778</v>
      </c>
      <c r="F1772" s="5" t="str">
        <f t="shared" si="111"/>
        <v>BULLISH</v>
      </c>
      <c r="G1772" s="5" t="str">
        <f t="shared" si="110"/>
        <v>NEUTRAL</v>
      </c>
      <c r="H1772" s="5" t="str">
        <f t="shared" si="109"/>
        <v>CONFIRMED BULLISH</v>
      </c>
    </row>
    <row r="1773" spans="1:8" ht="13.5" x14ac:dyDescent="0.25">
      <c r="A1773" s="3">
        <f>TITRES_STAT!B1776</f>
        <v>45355</v>
      </c>
      <c r="B1773" s="5">
        <f>TITRES_STAT!C1776</f>
        <v>5.17</v>
      </c>
      <c r="C1773" s="5">
        <f>TITRES_STAT!D1776</f>
        <v>4.4420000000000002</v>
      </c>
      <c r="D1773" s="5">
        <f>TITRES_STAT!E1776</f>
        <v>1851</v>
      </c>
      <c r="E1773" s="2">
        <f t="shared" si="108"/>
        <v>814927</v>
      </c>
      <c r="F1773" s="5" t="str">
        <f t="shared" si="111"/>
        <v>BULLISH</v>
      </c>
      <c r="G1773" s="5" t="str">
        <f t="shared" si="110"/>
        <v>NEUTRAL</v>
      </c>
      <c r="H1773" s="5" t="str">
        <f t="shared" si="109"/>
        <v>CONFIRMED BULLISH</v>
      </c>
    </row>
    <row r="1774" spans="1:8" ht="13.5" x14ac:dyDescent="0.25">
      <c r="A1774" s="3">
        <f>TITRES_STAT!B1777</f>
        <v>45356</v>
      </c>
      <c r="B1774" s="5">
        <f>TITRES_STAT!C1777</f>
        <v>5.2</v>
      </c>
      <c r="C1774" s="5">
        <f>TITRES_STAT!D1777</f>
        <v>4.4678000000000004</v>
      </c>
      <c r="D1774" s="5">
        <f>TITRES_STAT!E1777</f>
        <v>18137</v>
      </c>
      <c r="E1774" s="2">
        <f t="shared" si="108"/>
        <v>833064</v>
      </c>
      <c r="F1774" s="5" t="str">
        <f t="shared" si="111"/>
        <v>BULLISH</v>
      </c>
      <c r="G1774" s="5" t="str">
        <f t="shared" si="110"/>
        <v>STRONG</v>
      </c>
      <c r="H1774" s="5" t="str">
        <f t="shared" si="109"/>
        <v>CONFIRMED BULLISH</v>
      </c>
    </row>
    <row r="1775" spans="1:8" ht="13.5" x14ac:dyDescent="0.25">
      <c r="A1775" s="3">
        <f>TITRES_STAT!B1778</f>
        <v>45357</v>
      </c>
      <c r="B1775" s="5">
        <f>TITRES_STAT!C1778</f>
        <v>5.2</v>
      </c>
      <c r="C1775" s="5">
        <f>TITRES_STAT!D1778</f>
        <v>4.4678000000000004</v>
      </c>
      <c r="D1775" s="5">
        <f>TITRES_STAT!E1778</f>
        <v>7509</v>
      </c>
      <c r="E1775" s="2">
        <f t="shared" si="108"/>
        <v>833064</v>
      </c>
      <c r="F1775" s="5" t="str">
        <f t="shared" si="111"/>
        <v>BULLISH</v>
      </c>
      <c r="G1775" s="5" t="str">
        <f t="shared" si="110"/>
        <v>NEUTRAL</v>
      </c>
      <c r="H1775" s="5" t="str">
        <f t="shared" si="109"/>
        <v>BULLISH DIVERGENCE</v>
      </c>
    </row>
    <row r="1776" spans="1:8" ht="13.5" x14ac:dyDescent="0.25">
      <c r="A1776" s="3">
        <f>TITRES_STAT!B1779</f>
        <v>45358</v>
      </c>
      <c r="B1776" s="5">
        <f>TITRES_STAT!C1779</f>
        <v>5.2</v>
      </c>
      <c r="C1776" s="5">
        <f>TITRES_STAT!D1779</f>
        <v>4.4678000000000004</v>
      </c>
      <c r="D1776" s="5">
        <f>TITRES_STAT!E1779</f>
        <v>2728</v>
      </c>
      <c r="E1776" s="2">
        <f t="shared" si="108"/>
        <v>833064</v>
      </c>
      <c r="F1776" s="5" t="str">
        <f t="shared" si="111"/>
        <v>BULLISH</v>
      </c>
      <c r="G1776" s="5" t="str">
        <f t="shared" si="110"/>
        <v>NEUTRAL</v>
      </c>
      <c r="H1776" s="5" t="str">
        <f t="shared" si="109"/>
        <v>CONFIRMED BULLISH</v>
      </c>
    </row>
    <row r="1777" spans="1:8" ht="13.5" x14ac:dyDescent="0.25">
      <c r="A1777" s="3">
        <f>TITRES_STAT!B1780</f>
        <v>45359</v>
      </c>
      <c r="B1777" s="5">
        <f>TITRES_STAT!C1780</f>
        <v>5.2</v>
      </c>
      <c r="C1777" s="5">
        <f>TITRES_STAT!D1780</f>
        <v>4.4678000000000004</v>
      </c>
      <c r="D1777" s="5">
        <f>TITRES_STAT!E1780</f>
        <v>2491</v>
      </c>
      <c r="E1777" s="2">
        <f t="shared" si="108"/>
        <v>833064</v>
      </c>
      <c r="F1777" s="5" t="str">
        <f t="shared" si="111"/>
        <v>BULLISH</v>
      </c>
      <c r="G1777" s="5" t="str">
        <f t="shared" si="110"/>
        <v>NEUTRAL</v>
      </c>
      <c r="H1777" s="5" t="str">
        <f t="shared" si="109"/>
        <v>CONFIRMED BULLISH</v>
      </c>
    </row>
    <row r="1778" spans="1:8" ht="13.5" x14ac:dyDescent="0.25">
      <c r="A1778" s="3">
        <f>TITRES_STAT!B1781</f>
        <v>45362</v>
      </c>
      <c r="B1778" s="5">
        <f>TITRES_STAT!C1781</f>
        <v>5.2</v>
      </c>
      <c r="C1778" s="5">
        <f>TITRES_STAT!D1781</f>
        <v>4.4678000000000004</v>
      </c>
      <c r="D1778" s="5">
        <f>TITRES_STAT!E1781</f>
        <v>0</v>
      </c>
      <c r="E1778" s="2">
        <f t="shared" si="108"/>
        <v>833064</v>
      </c>
      <c r="F1778" s="5" t="str">
        <f t="shared" si="111"/>
        <v>BULLISH</v>
      </c>
      <c r="G1778" s="5" t="str">
        <f t="shared" si="110"/>
        <v>STRONG</v>
      </c>
      <c r="H1778" s="5" t="str">
        <f t="shared" si="109"/>
        <v>CONFIRMED BULLISH</v>
      </c>
    </row>
    <row r="1779" spans="1:8" ht="13.5" x14ac:dyDescent="0.25">
      <c r="A1779" s="3">
        <f>TITRES_STAT!B1782</f>
        <v>45363</v>
      </c>
      <c r="B1779" s="5">
        <f>TITRES_STAT!C1782</f>
        <v>5.2</v>
      </c>
      <c r="C1779" s="5">
        <f>TITRES_STAT!D1782</f>
        <v>4.4678000000000004</v>
      </c>
      <c r="D1779" s="5">
        <f>TITRES_STAT!E1782</f>
        <v>2100</v>
      </c>
      <c r="E1779" s="2">
        <f t="shared" si="108"/>
        <v>833064</v>
      </c>
      <c r="F1779" s="5" t="str">
        <f t="shared" si="111"/>
        <v>NEUTRAL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45364</v>
      </c>
      <c r="B1780" s="5">
        <f>TITRES_STAT!C1783</f>
        <v>5.23</v>
      </c>
      <c r="C1780" s="5">
        <f>TITRES_STAT!D1783</f>
        <v>4.4935999999999998</v>
      </c>
      <c r="D1780" s="5">
        <f>TITRES_STAT!E1783</f>
        <v>14485</v>
      </c>
      <c r="E1780" s="2">
        <f t="shared" si="108"/>
        <v>847549</v>
      </c>
      <c r="F1780" s="5" t="str">
        <f t="shared" si="111"/>
        <v>BULLISH</v>
      </c>
      <c r="G1780" s="5" t="str">
        <f t="shared" si="110"/>
        <v>NEUTRAL</v>
      </c>
      <c r="H1780" s="5" t="str">
        <f t="shared" si="109"/>
        <v>CONFIRMED BULLISH</v>
      </c>
    </row>
    <row r="1781" spans="1:8" ht="13.5" x14ac:dyDescent="0.25">
      <c r="A1781" s="3">
        <f>TITRES_STAT!B1784</f>
        <v>45365</v>
      </c>
      <c r="B1781" s="5">
        <f>TITRES_STAT!C1784</f>
        <v>5.26</v>
      </c>
      <c r="C1781" s="5">
        <f>TITRES_STAT!D1784</f>
        <v>4.5194000000000001</v>
      </c>
      <c r="D1781" s="5">
        <f>TITRES_STAT!E1784</f>
        <v>10769</v>
      </c>
      <c r="E1781" s="2">
        <f t="shared" si="108"/>
        <v>858318</v>
      </c>
      <c r="F1781" s="5" t="str">
        <f t="shared" si="111"/>
        <v>BULLISH</v>
      </c>
      <c r="G1781" s="5" t="str">
        <f t="shared" si="110"/>
        <v>STRONG</v>
      </c>
      <c r="H1781" s="5" t="str">
        <f t="shared" si="109"/>
        <v>CONFIRMED BULLISH</v>
      </c>
    </row>
    <row r="1782" spans="1:8" ht="13.5" x14ac:dyDescent="0.25">
      <c r="A1782" s="3">
        <f>TITRES_STAT!B1785</f>
        <v>45366</v>
      </c>
      <c r="B1782" s="5">
        <f>TITRES_STAT!C1785</f>
        <v>5.25</v>
      </c>
      <c r="C1782" s="5">
        <f>TITRES_STAT!D1785</f>
        <v>4.5107999999999997</v>
      </c>
      <c r="D1782" s="5">
        <f>TITRES_STAT!E1785</f>
        <v>1534</v>
      </c>
      <c r="E1782" s="2">
        <f t="shared" si="108"/>
        <v>856784</v>
      </c>
      <c r="F1782" s="5" t="str">
        <f t="shared" si="111"/>
        <v>BULLISH</v>
      </c>
      <c r="G1782" s="5" t="str">
        <f t="shared" si="110"/>
        <v>STRONG</v>
      </c>
      <c r="H1782" s="5" t="str">
        <f t="shared" si="109"/>
        <v>CONFIRMED BULLISH</v>
      </c>
    </row>
    <row r="1783" spans="1:8" ht="13.5" x14ac:dyDescent="0.25">
      <c r="A1783" s="3">
        <f>TITRES_STAT!B1786</f>
        <v>45369</v>
      </c>
      <c r="B1783" s="5">
        <f>TITRES_STAT!C1786</f>
        <v>5.28</v>
      </c>
      <c r="C1783" s="5">
        <f>TITRES_STAT!D1786</f>
        <v>4.5366</v>
      </c>
      <c r="D1783" s="5">
        <f>TITRES_STAT!E1786</f>
        <v>8039</v>
      </c>
      <c r="E1783" s="2">
        <f t="shared" si="108"/>
        <v>864823</v>
      </c>
      <c r="F1783" s="5" t="str">
        <f t="shared" si="111"/>
        <v>BULLISH</v>
      </c>
      <c r="G1783" s="5" t="str">
        <f t="shared" si="110"/>
        <v>STRONG</v>
      </c>
      <c r="H1783" s="5" t="str">
        <f t="shared" si="109"/>
        <v>CONFIRMED BULLISH</v>
      </c>
    </row>
    <row r="1784" spans="1:8" ht="13.5" x14ac:dyDescent="0.25">
      <c r="A1784" s="3">
        <f>TITRES_STAT!B1787</f>
        <v>45370</v>
      </c>
      <c r="B1784" s="5">
        <f>TITRES_STAT!C1787</f>
        <v>5.3</v>
      </c>
      <c r="C1784" s="5">
        <f>TITRES_STAT!D1787</f>
        <v>4.5537000000000001</v>
      </c>
      <c r="D1784" s="5">
        <f>TITRES_STAT!E1787</f>
        <v>10504</v>
      </c>
      <c r="E1784" s="2">
        <f t="shared" si="108"/>
        <v>875327</v>
      </c>
      <c r="F1784" s="5" t="str">
        <f t="shared" si="111"/>
        <v>BULLISH</v>
      </c>
      <c r="G1784" s="5" t="str">
        <f t="shared" si="110"/>
        <v>STRONG</v>
      </c>
      <c r="H1784" s="5" t="str">
        <f t="shared" si="109"/>
        <v>CONFIRMED BULLISH</v>
      </c>
    </row>
    <row r="1785" spans="1:8" ht="13.5" x14ac:dyDescent="0.25">
      <c r="A1785" s="3">
        <f>TITRES_STAT!B1788</f>
        <v>45372</v>
      </c>
      <c r="B1785" s="5">
        <f>TITRES_STAT!C1788</f>
        <v>5.3</v>
      </c>
      <c r="C1785" s="5">
        <f>TITRES_STAT!D1788</f>
        <v>4.5537000000000001</v>
      </c>
      <c r="D1785" s="5">
        <f>TITRES_STAT!E1788</f>
        <v>1700</v>
      </c>
      <c r="E1785" s="2">
        <f t="shared" si="108"/>
        <v>875327</v>
      </c>
      <c r="F1785" s="5" t="str">
        <f t="shared" si="111"/>
        <v>BULLISH</v>
      </c>
      <c r="G1785" s="5" t="str">
        <f t="shared" si="110"/>
        <v>STRONG</v>
      </c>
      <c r="H1785" s="5" t="str">
        <f t="shared" si="109"/>
        <v>CONFIRMED BULLISH</v>
      </c>
    </row>
    <row r="1786" spans="1:8" ht="13.5" x14ac:dyDescent="0.25">
      <c r="A1786" s="3">
        <f>TITRES_STAT!B1789</f>
        <v>45373</v>
      </c>
      <c r="B1786" s="5">
        <f>TITRES_STAT!C1789</f>
        <v>5.35</v>
      </c>
      <c r="C1786" s="5">
        <f>TITRES_STAT!D1789</f>
        <v>4.5967000000000002</v>
      </c>
      <c r="D1786" s="5">
        <f>TITRES_STAT!E1789</f>
        <v>7709</v>
      </c>
      <c r="E1786" s="2">
        <f t="shared" si="108"/>
        <v>883036</v>
      </c>
      <c r="F1786" s="5" t="str">
        <f t="shared" si="111"/>
        <v>BULLISH</v>
      </c>
      <c r="G1786" s="5" t="str">
        <f t="shared" si="110"/>
        <v>STRONG</v>
      </c>
      <c r="H1786" s="5" t="str">
        <f t="shared" si="109"/>
        <v>CONFIRMED BULLISH</v>
      </c>
    </row>
    <row r="1787" spans="1:8" ht="13.5" x14ac:dyDescent="0.25">
      <c r="A1787" s="3">
        <f>TITRES_STAT!B1790</f>
        <v>45376</v>
      </c>
      <c r="B1787" s="5">
        <f>TITRES_STAT!C1790</f>
        <v>5.35</v>
      </c>
      <c r="C1787" s="5">
        <f>TITRES_STAT!D1790</f>
        <v>4.5967000000000002</v>
      </c>
      <c r="D1787" s="5">
        <f>TITRES_STAT!E1790</f>
        <v>4285</v>
      </c>
      <c r="E1787" s="2">
        <f t="shared" si="108"/>
        <v>883036</v>
      </c>
      <c r="F1787" s="5" t="str">
        <f t="shared" si="111"/>
        <v>BULLISH</v>
      </c>
      <c r="G1787" s="5" t="str">
        <f t="shared" si="110"/>
        <v>STRONG</v>
      </c>
      <c r="H1787" s="5" t="str">
        <f t="shared" si="109"/>
        <v>CONFIRMED BULLISH</v>
      </c>
    </row>
    <row r="1788" spans="1:8" ht="13.5" x14ac:dyDescent="0.25">
      <c r="A1788" s="3">
        <f>TITRES_STAT!B1791</f>
        <v>45377</v>
      </c>
      <c r="B1788" s="5">
        <f>TITRES_STAT!C1791</f>
        <v>5.39</v>
      </c>
      <c r="C1788" s="5">
        <f>TITRES_STAT!D1791</f>
        <v>4.6311</v>
      </c>
      <c r="D1788" s="5">
        <f>TITRES_STAT!E1791</f>
        <v>10964</v>
      </c>
      <c r="E1788" s="2">
        <f t="shared" si="108"/>
        <v>894000</v>
      </c>
      <c r="F1788" s="5" t="str">
        <f t="shared" si="111"/>
        <v>BULLISH</v>
      </c>
      <c r="G1788" s="5" t="str">
        <f t="shared" si="110"/>
        <v>STRONG</v>
      </c>
      <c r="H1788" s="5" t="str">
        <f t="shared" si="109"/>
        <v>CONFIRMED BULLISH</v>
      </c>
    </row>
    <row r="1789" spans="1:8" ht="13.5" x14ac:dyDescent="0.25">
      <c r="A1789" s="3">
        <f>TITRES_STAT!B1792</f>
        <v>45378</v>
      </c>
      <c r="B1789" s="5">
        <f>TITRES_STAT!C1792</f>
        <v>5.4</v>
      </c>
      <c r="C1789" s="5">
        <f>TITRES_STAT!D1792</f>
        <v>4.6397000000000004</v>
      </c>
      <c r="D1789" s="5">
        <f>TITRES_STAT!E1792</f>
        <v>13547</v>
      </c>
      <c r="E1789" s="2">
        <f t="shared" si="108"/>
        <v>907547</v>
      </c>
      <c r="F1789" s="5" t="str">
        <f t="shared" si="111"/>
        <v>BULLISH</v>
      </c>
      <c r="G1789" s="5" t="str">
        <f t="shared" si="110"/>
        <v>STRONG</v>
      </c>
      <c r="H1789" s="5" t="str">
        <f t="shared" si="109"/>
        <v>CONFIRMED BULLISH</v>
      </c>
    </row>
    <row r="1790" spans="1:8" ht="13.5" x14ac:dyDescent="0.25">
      <c r="A1790" s="3">
        <f>TITRES_STAT!B1793</f>
        <v>45379</v>
      </c>
      <c r="B1790" s="5">
        <f>TITRES_STAT!C1793</f>
        <v>5.4</v>
      </c>
      <c r="C1790" s="5">
        <f>TITRES_STAT!D1793</f>
        <v>4.6397000000000004</v>
      </c>
      <c r="D1790" s="5">
        <f>TITRES_STAT!E1793</f>
        <v>16619</v>
      </c>
      <c r="E1790" s="2">
        <f t="shared" si="108"/>
        <v>907547</v>
      </c>
      <c r="F1790" s="5" t="str">
        <f t="shared" si="111"/>
        <v>BULLISH</v>
      </c>
      <c r="G1790" s="5" t="str">
        <f t="shared" si="110"/>
        <v>STRONG</v>
      </c>
      <c r="H1790" s="5" t="str">
        <f t="shared" si="109"/>
        <v>CONFIRMED BULLISH</v>
      </c>
    </row>
    <row r="1791" spans="1:8" ht="13.5" x14ac:dyDescent="0.25">
      <c r="A1791" s="3">
        <f>TITRES_STAT!B1794</f>
        <v>45380</v>
      </c>
      <c r="B1791" s="5">
        <f>TITRES_STAT!C1794</f>
        <v>5.4</v>
      </c>
      <c r="C1791" s="5">
        <f>TITRES_STAT!D1794</f>
        <v>4.6397000000000004</v>
      </c>
      <c r="D1791" s="5">
        <f>TITRES_STAT!E1794</f>
        <v>5246</v>
      </c>
      <c r="E1791" s="2">
        <f t="shared" si="108"/>
        <v>907547</v>
      </c>
      <c r="F1791" s="5" t="str">
        <f t="shared" si="111"/>
        <v>BULLISH</v>
      </c>
      <c r="G1791" s="5" t="str">
        <f t="shared" si="110"/>
        <v>STRONG</v>
      </c>
      <c r="H1791" s="5" t="str">
        <f t="shared" si="109"/>
        <v>CONFIRMED BULLISH</v>
      </c>
    </row>
    <row r="1792" spans="1:8" ht="13.5" x14ac:dyDescent="0.25">
      <c r="A1792" s="3">
        <f>TITRES_STAT!B1795</f>
        <v>45383</v>
      </c>
      <c r="B1792" s="5">
        <f>TITRES_STAT!C1795</f>
        <v>5.4</v>
      </c>
      <c r="C1792" s="5">
        <f>TITRES_STAT!D1795</f>
        <v>4.6397000000000004</v>
      </c>
      <c r="D1792" s="5">
        <f>TITRES_STAT!E1795</f>
        <v>11804</v>
      </c>
      <c r="E1792" s="2">
        <f t="shared" si="108"/>
        <v>907547</v>
      </c>
      <c r="F1792" s="5" t="str">
        <f t="shared" si="111"/>
        <v>BULLISH</v>
      </c>
      <c r="G1792" s="5" t="str">
        <f t="shared" si="110"/>
        <v>STRONG</v>
      </c>
      <c r="H1792" s="5" t="str">
        <f t="shared" si="109"/>
        <v>CONFIRMED BULLISH</v>
      </c>
    </row>
    <row r="1793" spans="1:8" ht="13.5" x14ac:dyDescent="0.25">
      <c r="A1793" s="3">
        <f>TITRES_STAT!B1796</f>
        <v>45384</v>
      </c>
      <c r="B1793" s="5">
        <f>TITRES_STAT!C1796</f>
        <v>5.4</v>
      </c>
      <c r="C1793" s="5">
        <f>TITRES_STAT!D1796</f>
        <v>4.6397000000000004</v>
      </c>
      <c r="D1793" s="5">
        <f>TITRES_STAT!E1796</f>
        <v>4590</v>
      </c>
      <c r="E1793" s="2">
        <f t="shared" si="108"/>
        <v>907547</v>
      </c>
      <c r="F1793" s="5" t="str">
        <f t="shared" si="111"/>
        <v>BULLISH</v>
      </c>
      <c r="G1793" s="5" t="str">
        <f t="shared" si="110"/>
        <v>NEUTRAL</v>
      </c>
      <c r="H1793" s="5" t="str">
        <f t="shared" si="109"/>
        <v>CONFIRMED BULLISH</v>
      </c>
    </row>
    <row r="1794" spans="1:8" ht="13.5" x14ac:dyDescent="0.25">
      <c r="A1794" s="3">
        <f>TITRES_STAT!B1797</f>
        <v>45385</v>
      </c>
      <c r="B1794" s="5">
        <f>TITRES_STAT!C1797</f>
        <v>5.4</v>
      </c>
      <c r="C1794" s="5">
        <f>TITRES_STAT!D1797</f>
        <v>4.6397000000000004</v>
      </c>
      <c r="D1794" s="5">
        <f>TITRES_STAT!E1797</f>
        <v>5154</v>
      </c>
      <c r="E1794" s="2">
        <f t="shared" si="108"/>
        <v>907547</v>
      </c>
      <c r="F1794" s="5" t="str">
        <f t="shared" si="111"/>
        <v>NEUTRAL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45386</v>
      </c>
      <c r="B1795" s="5">
        <f>TITRES_STAT!C1798</f>
        <v>5.4</v>
      </c>
      <c r="C1795" s="5">
        <f>TITRES_STAT!D1798</f>
        <v>4.6397000000000004</v>
      </c>
      <c r="D1795" s="5">
        <f>TITRES_STAT!E1798</f>
        <v>6516</v>
      </c>
      <c r="E1795" s="2">
        <f t="shared" si="108"/>
        <v>907547</v>
      </c>
      <c r="F1795" s="5" t="str">
        <f t="shared" si="111"/>
        <v>NEUTRAL</v>
      </c>
      <c r="G1795" s="5" t="str">
        <f t="shared" si="110"/>
        <v>NEUTRAL</v>
      </c>
      <c r="H1795" s="5" t="str">
        <f t="shared" si="109"/>
        <v>NEUTRAL</v>
      </c>
    </row>
    <row r="1796" spans="1:8" ht="13.5" x14ac:dyDescent="0.25">
      <c r="A1796" s="3">
        <f>TITRES_STAT!B1799</f>
        <v>45387</v>
      </c>
      <c r="B1796" s="5">
        <f>TITRES_STAT!C1799</f>
        <v>5.44</v>
      </c>
      <c r="C1796" s="5">
        <f>TITRES_STAT!D1799</f>
        <v>4.6740000000000004</v>
      </c>
      <c r="D1796" s="5">
        <f>TITRES_STAT!E1799</f>
        <v>19282</v>
      </c>
      <c r="E1796" s="2">
        <f t="shared" ref="E1796:E1859" si="112">IF(B1796&gt;B1795, E1795+D1796, IF(B1796&lt;B1795, E1795-D1796, E1795))</f>
        <v>926829</v>
      </c>
      <c r="F1796" s="5" t="str">
        <f t="shared" si="111"/>
        <v>BULLISH</v>
      </c>
      <c r="G1796" s="5" t="str">
        <f t="shared" si="110"/>
        <v>STRONG</v>
      </c>
      <c r="H1796" s="5" t="str">
        <f t="shared" si="109"/>
        <v>CONFIRMED BULLISH</v>
      </c>
    </row>
    <row r="1797" spans="1:8" ht="13.5" x14ac:dyDescent="0.25">
      <c r="A1797" s="3">
        <f>TITRES_STAT!B1800</f>
        <v>45390</v>
      </c>
      <c r="B1797" s="5">
        <f>TITRES_STAT!C1800</f>
        <v>5.49</v>
      </c>
      <c r="C1797" s="5">
        <f>TITRES_STAT!D1800</f>
        <v>4.7169999999999996</v>
      </c>
      <c r="D1797" s="5">
        <f>TITRES_STAT!E1800</f>
        <v>4969</v>
      </c>
      <c r="E1797" s="2">
        <f t="shared" si="112"/>
        <v>931798</v>
      </c>
      <c r="F1797" s="5" t="str">
        <f t="shared" si="111"/>
        <v>BULLISH</v>
      </c>
      <c r="G1797" s="5" t="str">
        <f t="shared" si="110"/>
        <v>STRONG</v>
      </c>
      <c r="H1797" s="5" t="str">
        <f t="shared" si="109"/>
        <v>CONFIRMED BULLISH</v>
      </c>
    </row>
    <row r="1798" spans="1:8" ht="13.5" x14ac:dyDescent="0.25">
      <c r="A1798" s="3">
        <f>TITRES_STAT!B1801</f>
        <v>45394</v>
      </c>
      <c r="B1798" s="5">
        <f>TITRES_STAT!C1801</f>
        <v>5.47</v>
      </c>
      <c r="C1798" s="5">
        <f>TITRES_STAT!D1801</f>
        <v>4.6997999999999998</v>
      </c>
      <c r="D1798" s="5">
        <f>TITRES_STAT!E1801</f>
        <v>910</v>
      </c>
      <c r="E1798" s="2">
        <f t="shared" si="112"/>
        <v>930888</v>
      </c>
      <c r="F1798" s="5" t="str">
        <f t="shared" si="111"/>
        <v>BULLISH</v>
      </c>
      <c r="G1798" s="5" t="str">
        <f t="shared" si="110"/>
        <v>STRONG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45397</v>
      </c>
      <c r="B1799" s="5">
        <f>TITRES_STAT!C1802</f>
        <v>5.4</v>
      </c>
      <c r="C1799" s="5">
        <f>TITRES_STAT!D1802</f>
        <v>4.6397000000000004</v>
      </c>
      <c r="D1799" s="5">
        <f>TITRES_STAT!E1802</f>
        <v>1668</v>
      </c>
      <c r="E1799" s="2">
        <f t="shared" si="112"/>
        <v>929220</v>
      </c>
      <c r="F1799" s="5" t="str">
        <f t="shared" si="111"/>
        <v>BULLISH</v>
      </c>
      <c r="G1799" s="5" t="str">
        <f t="shared" ref="G1799:G1862" si="114">IF((E1799-E1794)/E1794 &gt; 0.02, "STRONG",
 IF((E1799-E1794)/E1794 &lt; -0.02, "WEAK", "NEUTRAL"))</f>
        <v>STRONG</v>
      </c>
      <c r="H1799" s="5" t="str">
        <f t="shared" si="113"/>
        <v>NEUTRAL</v>
      </c>
    </row>
    <row r="1800" spans="1:8" ht="13.5" x14ac:dyDescent="0.25">
      <c r="A1800" s="3">
        <f>TITRES_STAT!B1803</f>
        <v>45398</v>
      </c>
      <c r="B1800" s="5">
        <f>TITRES_STAT!C1803</f>
        <v>5.39</v>
      </c>
      <c r="C1800" s="5">
        <f>TITRES_STAT!D1803</f>
        <v>4.6311</v>
      </c>
      <c r="D1800" s="5">
        <f>TITRES_STAT!E1803</f>
        <v>4454</v>
      </c>
      <c r="E1800" s="2">
        <f t="shared" si="112"/>
        <v>924766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BULLISH DIVERGENCE</v>
      </c>
    </row>
    <row r="1801" spans="1:8" ht="13.5" x14ac:dyDescent="0.25">
      <c r="A1801" s="3">
        <f>TITRES_STAT!B1804</f>
        <v>45399</v>
      </c>
      <c r="B1801" s="5">
        <f>TITRES_STAT!C1804</f>
        <v>5.4</v>
      </c>
      <c r="C1801" s="5">
        <f>TITRES_STAT!D1804</f>
        <v>4.6397000000000004</v>
      </c>
      <c r="D1801" s="5">
        <f>TITRES_STAT!E1804</f>
        <v>4288</v>
      </c>
      <c r="E1801" s="2">
        <f t="shared" si="112"/>
        <v>929054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BULLISH DIVERGENCE</v>
      </c>
    </row>
    <row r="1802" spans="1:8" ht="13.5" x14ac:dyDescent="0.25">
      <c r="A1802" s="3">
        <f>TITRES_STAT!B1805</f>
        <v>45400</v>
      </c>
      <c r="B1802" s="5">
        <f>TITRES_STAT!C1805</f>
        <v>5.38</v>
      </c>
      <c r="C1802" s="5">
        <f>TITRES_STAT!D1805</f>
        <v>4.6224999999999996</v>
      </c>
      <c r="D1802" s="5">
        <f>TITRES_STAT!E1805</f>
        <v>3946</v>
      </c>
      <c r="E1802" s="2">
        <f t="shared" si="112"/>
        <v>925108</v>
      </c>
      <c r="F1802" s="5" t="str">
        <f t="shared" si="115"/>
        <v>BEARISH</v>
      </c>
      <c r="G1802" s="5" t="str">
        <f t="shared" si="114"/>
        <v>NEUTRAL</v>
      </c>
      <c r="H1802" s="5" t="str">
        <f t="shared" si="113"/>
        <v>CONFIRMED BEARISH</v>
      </c>
    </row>
    <row r="1803" spans="1:8" ht="13.5" x14ac:dyDescent="0.25">
      <c r="A1803" s="3">
        <f>TITRES_STAT!B1806</f>
        <v>45401</v>
      </c>
      <c r="B1803" s="5">
        <f>TITRES_STAT!C1806</f>
        <v>5.3</v>
      </c>
      <c r="C1803" s="5">
        <f>TITRES_STAT!D1806</f>
        <v>4.5537000000000001</v>
      </c>
      <c r="D1803" s="5">
        <f>TITRES_STAT!E1806</f>
        <v>5381</v>
      </c>
      <c r="E1803" s="2">
        <f t="shared" si="112"/>
        <v>919727</v>
      </c>
      <c r="F1803" s="5" t="str">
        <f t="shared" si="115"/>
        <v>BEARISH</v>
      </c>
      <c r="G1803" s="5" t="str">
        <f t="shared" si="114"/>
        <v>NEUTRAL</v>
      </c>
      <c r="H1803" s="5" t="str">
        <f t="shared" si="113"/>
        <v>CONFIRMED BEARISH</v>
      </c>
    </row>
    <row r="1804" spans="1:8" ht="13.5" x14ac:dyDescent="0.25">
      <c r="A1804" s="3">
        <f>TITRES_STAT!B1807</f>
        <v>45404</v>
      </c>
      <c r="B1804" s="5">
        <f>TITRES_STAT!C1807</f>
        <v>5.5</v>
      </c>
      <c r="C1804" s="5">
        <f>TITRES_STAT!D1807</f>
        <v>4.7256</v>
      </c>
      <c r="D1804" s="5">
        <f>TITRES_STAT!E1807</f>
        <v>34540</v>
      </c>
      <c r="E1804" s="2">
        <f t="shared" si="112"/>
        <v>954267</v>
      </c>
      <c r="F1804" s="5" t="str">
        <f t="shared" si="115"/>
        <v>BULLISH</v>
      </c>
      <c r="G1804" s="5" t="str">
        <f t="shared" si="114"/>
        <v>STRONG</v>
      </c>
      <c r="H1804" s="5" t="str">
        <f t="shared" si="113"/>
        <v>CONFIRMED BULLISH</v>
      </c>
    </row>
    <row r="1805" spans="1:8" ht="13.5" x14ac:dyDescent="0.25">
      <c r="A1805" s="3">
        <f>TITRES_STAT!B1808</f>
        <v>45405</v>
      </c>
      <c r="B1805" s="5">
        <f>TITRES_STAT!C1808</f>
        <v>5.51</v>
      </c>
      <c r="C1805" s="5">
        <f>TITRES_STAT!D1808</f>
        <v>4.7342000000000004</v>
      </c>
      <c r="D1805" s="5">
        <f>TITRES_STAT!E1808</f>
        <v>10400</v>
      </c>
      <c r="E1805" s="2">
        <f t="shared" si="112"/>
        <v>964667</v>
      </c>
      <c r="F1805" s="5" t="str">
        <f t="shared" si="115"/>
        <v>BULLISH</v>
      </c>
      <c r="G1805" s="5" t="str">
        <f t="shared" si="114"/>
        <v>STRONG</v>
      </c>
      <c r="H1805" s="5" t="str">
        <f t="shared" si="113"/>
        <v>CONFIRMED BULLISH</v>
      </c>
    </row>
    <row r="1806" spans="1:8" ht="13.5" x14ac:dyDescent="0.25">
      <c r="A1806" s="3">
        <f>TITRES_STAT!B1809</f>
        <v>45406</v>
      </c>
      <c r="B1806" s="5">
        <f>TITRES_STAT!C1809</f>
        <v>5.64</v>
      </c>
      <c r="C1806" s="5">
        <f>TITRES_STAT!D1809</f>
        <v>4.8459000000000003</v>
      </c>
      <c r="D1806" s="5">
        <f>TITRES_STAT!E1809</f>
        <v>27155</v>
      </c>
      <c r="E1806" s="2">
        <f t="shared" si="112"/>
        <v>991822</v>
      </c>
      <c r="F1806" s="5" t="str">
        <f t="shared" si="115"/>
        <v>BULLISH</v>
      </c>
      <c r="G1806" s="5" t="str">
        <f t="shared" si="114"/>
        <v>STRONG</v>
      </c>
      <c r="H1806" s="5" t="str">
        <f t="shared" si="113"/>
        <v>CONFIRMED BULLISH</v>
      </c>
    </row>
    <row r="1807" spans="1:8" ht="13.5" x14ac:dyDescent="0.25">
      <c r="A1807" s="3">
        <f>TITRES_STAT!B1810</f>
        <v>45407</v>
      </c>
      <c r="B1807" s="5">
        <f>TITRES_STAT!C1810</f>
        <v>5.63</v>
      </c>
      <c r="C1807" s="5">
        <f>TITRES_STAT!D1810</f>
        <v>4.8372999999999999</v>
      </c>
      <c r="D1807" s="5">
        <f>TITRES_STAT!E1810</f>
        <v>7007</v>
      </c>
      <c r="E1807" s="2">
        <f t="shared" si="112"/>
        <v>984815</v>
      </c>
      <c r="F1807" s="5" t="str">
        <f t="shared" si="115"/>
        <v>BULLISH</v>
      </c>
      <c r="G1807" s="5" t="str">
        <f t="shared" si="114"/>
        <v>STRONG</v>
      </c>
      <c r="H1807" s="5" t="str">
        <f t="shared" si="113"/>
        <v>CONFIRMED BULLISH</v>
      </c>
    </row>
    <row r="1808" spans="1:8" ht="13.5" x14ac:dyDescent="0.25">
      <c r="A1808" s="3">
        <f>TITRES_STAT!B1811</f>
        <v>45408</v>
      </c>
      <c r="B1808" s="5">
        <f>TITRES_STAT!C1811</f>
        <v>5.71</v>
      </c>
      <c r="C1808" s="5">
        <f>TITRES_STAT!D1811</f>
        <v>4.9059999999999997</v>
      </c>
      <c r="D1808" s="5">
        <f>TITRES_STAT!E1811</f>
        <v>9066</v>
      </c>
      <c r="E1808" s="2">
        <f t="shared" si="112"/>
        <v>993881</v>
      </c>
      <c r="F1808" s="5" t="str">
        <f t="shared" si="115"/>
        <v>BULLISH</v>
      </c>
      <c r="G1808" s="5" t="str">
        <f t="shared" si="114"/>
        <v>STRONG</v>
      </c>
      <c r="H1808" s="5" t="str">
        <f t="shared" si="113"/>
        <v>CONFIRMED BULLISH</v>
      </c>
    </row>
    <row r="1809" spans="1:8" ht="13.5" x14ac:dyDescent="0.25">
      <c r="A1809" s="3">
        <f>TITRES_STAT!B1812</f>
        <v>45411</v>
      </c>
      <c r="B1809" s="5">
        <f>TITRES_STAT!C1812</f>
        <v>5.75</v>
      </c>
      <c r="C1809" s="5">
        <f>TITRES_STAT!D1812</f>
        <v>4.9404000000000003</v>
      </c>
      <c r="D1809" s="5">
        <f>TITRES_STAT!E1812</f>
        <v>3410</v>
      </c>
      <c r="E1809" s="2">
        <f t="shared" si="112"/>
        <v>997291</v>
      </c>
      <c r="F1809" s="5" t="str">
        <f t="shared" si="115"/>
        <v>BULLISH</v>
      </c>
      <c r="G1809" s="5" t="str">
        <f t="shared" si="114"/>
        <v>STRONG</v>
      </c>
      <c r="H1809" s="5" t="str">
        <f t="shared" si="113"/>
        <v>CONFIRMED BULLISH</v>
      </c>
    </row>
    <row r="1810" spans="1:8" ht="13.5" x14ac:dyDescent="0.25">
      <c r="A1810" s="3">
        <f>TITRES_STAT!B1813</f>
        <v>45412</v>
      </c>
      <c r="B1810" s="5">
        <f>TITRES_STAT!C1813</f>
        <v>5.77</v>
      </c>
      <c r="C1810" s="5">
        <f>TITRES_STAT!D1813</f>
        <v>4.9576000000000002</v>
      </c>
      <c r="D1810" s="5">
        <f>TITRES_STAT!E1813</f>
        <v>9264</v>
      </c>
      <c r="E1810" s="2">
        <f t="shared" si="112"/>
        <v>1006555</v>
      </c>
      <c r="F1810" s="5" t="str">
        <f t="shared" si="115"/>
        <v>BULLISH</v>
      </c>
      <c r="G1810" s="5" t="str">
        <f t="shared" si="114"/>
        <v>STRONG</v>
      </c>
      <c r="H1810" s="5" t="str">
        <f t="shared" si="113"/>
        <v>CONFIRMED BULLISH</v>
      </c>
    </row>
    <row r="1811" spans="1:8" ht="13.5" x14ac:dyDescent="0.25">
      <c r="A1811" s="3">
        <f>TITRES_STAT!B1814</f>
        <v>45414</v>
      </c>
      <c r="B1811" s="5">
        <f>TITRES_STAT!C1814</f>
        <v>5.78</v>
      </c>
      <c r="C1811" s="5">
        <f>TITRES_STAT!D1814</f>
        <v>4.9661999999999997</v>
      </c>
      <c r="D1811" s="5">
        <f>TITRES_STAT!E1814</f>
        <v>9300</v>
      </c>
      <c r="E1811" s="2">
        <f t="shared" si="112"/>
        <v>1015855</v>
      </c>
      <c r="F1811" s="5" t="str">
        <f t="shared" si="115"/>
        <v>BULLISH</v>
      </c>
      <c r="G1811" s="5" t="str">
        <f t="shared" si="114"/>
        <v>STRONG</v>
      </c>
      <c r="H1811" s="5" t="str">
        <f t="shared" si="113"/>
        <v>CONFIRMED BULLISH</v>
      </c>
    </row>
    <row r="1812" spans="1:8" ht="13.5" x14ac:dyDescent="0.25">
      <c r="A1812" s="3">
        <f>TITRES_STAT!B1815</f>
        <v>45415</v>
      </c>
      <c r="B1812" s="5">
        <f>TITRES_STAT!C1815</f>
        <v>5.9</v>
      </c>
      <c r="C1812" s="5">
        <f>TITRES_STAT!D1815</f>
        <v>5.0693000000000001</v>
      </c>
      <c r="D1812" s="5">
        <f>TITRES_STAT!E1815</f>
        <v>20963</v>
      </c>
      <c r="E1812" s="2">
        <f t="shared" si="112"/>
        <v>1036818</v>
      </c>
      <c r="F1812" s="5" t="str">
        <f t="shared" si="115"/>
        <v>BULLISH</v>
      </c>
      <c r="G1812" s="5" t="str">
        <f t="shared" si="114"/>
        <v>STRONG</v>
      </c>
      <c r="H1812" s="5" t="str">
        <f t="shared" si="113"/>
        <v>CONFIRMED BULLISH</v>
      </c>
    </row>
    <row r="1813" spans="1:8" ht="13.5" x14ac:dyDescent="0.25">
      <c r="A1813" s="3">
        <f>TITRES_STAT!B1816</f>
        <v>45418</v>
      </c>
      <c r="B1813" s="5">
        <f>TITRES_STAT!C1816</f>
        <v>5.89</v>
      </c>
      <c r="C1813" s="5">
        <f>TITRES_STAT!D1816</f>
        <v>5.0606999999999998</v>
      </c>
      <c r="D1813" s="5">
        <f>TITRES_STAT!E1816</f>
        <v>5176</v>
      </c>
      <c r="E1813" s="2">
        <f t="shared" si="112"/>
        <v>1031642</v>
      </c>
      <c r="F1813" s="5" t="str">
        <f t="shared" si="115"/>
        <v>BULLISH</v>
      </c>
      <c r="G1813" s="5" t="str">
        <f t="shared" si="114"/>
        <v>STRONG</v>
      </c>
      <c r="H1813" s="5" t="str">
        <f t="shared" si="113"/>
        <v>CONFIRMED BULLISH</v>
      </c>
    </row>
    <row r="1814" spans="1:8" ht="13.5" x14ac:dyDescent="0.25">
      <c r="A1814" s="3">
        <f>TITRES_STAT!B1817</f>
        <v>45419</v>
      </c>
      <c r="B1814" s="5">
        <f>TITRES_STAT!C1817</f>
        <v>5.8</v>
      </c>
      <c r="C1814" s="5">
        <f>TITRES_STAT!D1817</f>
        <v>4.9832999999999998</v>
      </c>
      <c r="D1814" s="5">
        <f>TITRES_STAT!E1817</f>
        <v>14105</v>
      </c>
      <c r="E1814" s="2">
        <f t="shared" si="112"/>
        <v>1017537</v>
      </c>
      <c r="F1814" s="5" t="str">
        <f t="shared" si="115"/>
        <v>BULLISH</v>
      </c>
      <c r="G1814" s="5" t="str">
        <f t="shared" si="114"/>
        <v>STRONG</v>
      </c>
      <c r="H1814" s="5" t="str">
        <f t="shared" si="113"/>
        <v>CONFIRMED BULLISH</v>
      </c>
    </row>
    <row r="1815" spans="1:8" ht="13.5" x14ac:dyDescent="0.25">
      <c r="A1815" s="3">
        <f>TITRES_STAT!B1818</f>
        <v>45420</v>
      </c>
      <c r="B1815" s="5">
        <f>TITRES_STAT!C1818</f>
        <v>5.7</v>
      </c>
      <c r="C1815" s="5">
        <f>TITRES_STAT!D1818</f>
        <v>4.8974000000000002</v>
      </c>
      <c r="D1815" s="5">
        <f>TITRES_STAT!E1818</f>
        <v>22931</v>
      </c>
      <c r="E1815" s="2">
        <f t="shared" si="112"/>
        <v>994606</v>
      </c>
      <c r="F1815" s="5" t="str">
        <f t="shared" si="115"/>
        <v>BEARISH</v>
      </c>
      <c r="G1815" s="5" t="str">
        <f t="shared" si="114"/>
        <v>NEUTRAL</v>
      </c>
      <c r="H1815" s="5" t="str">
        <f t="shared" si="113"/>
        <v>CONFIRMED BEARISH</v>
      </c>
    </row>
    <row r="1816" spans="1:8" ht="13.5" x14ac:dyDescent="0.25">
      <c r="A1816" s="3">
        <f>TITRES_STAT!B1819</f>
        <v>45421</v>
      </c>
      <c r="B1816" s="5">
        <f>TITRES_STAT!C1819</f>
        <v>5.69</v>
      </c>
      <c r="C1816" s="5">
        <f>TITRES_STAT!D1819</f>
        <v>4.8887999999999998</v>
      </c>
      <c r="D1816" s="5">
        <f>TITRES_STAT!E1819</f>
        <v>25752</v>
      </c>
      <c r="E1816" s="2">
        <f t="shared" si="112"/>
        <v>968854</v>
      </c>
      <c r="F1816" s="5" t="str">
        <f t="shared" si="115"/>
        <v>BEARISH</v>
      </c>
      <c r="G1816" s="5" t="str">
        <f t="shared" si="114"/>
        <v>WEAK</v>
      </c>
      <c r="H1816" s="5" t="str">
        <f t="shared" si="113"/>
        <v>CONFIRMED BEARISH</v>
      </c>
    </row>
    <row r="1817" spans="1:8" ht="13.5" x14ac:dyDescent="0.25">
      <c r="A1817" s="3">
        <f>TITRES_STAT!B1820</f>
        <v>45422</v>
      </c>
      <c r="B1817" s="5">
        <f>TITRES_STAT!C1820</f>
        <v>5.73</v>
      </c>
      <c r="C1817" s="5">
        <f>TITRES_STAT!D1820</f>
        <v>4.9231999999999996</v>
      </c>
      <c r="D1817" s="5">
        <f>TITRES_STAT!E1820</f>
        <v>6439</v>
      </c>
      <c r="E1817" s="2">
        <f t="shared" si="112"/>
        <v>975293</v>
      </c>
      <c r="F1817" s="5" t="str">
        <f t="shared" si="115"/>
        <v>BEARISH</v>
      </c>
      <c r="G1817" s="5" t="str">
        <f t="shared" si="114"/>
        <v>WEAK</v>
      </c>
      <c r="H1817" s="5" t="str">
        <f t="shared" si="113"/>
        <v>CONFIRMED BEARISH</v>
      </c>
    </row>
    <row r="1818" spans="1:8" ht="13.5" x14ac:dyDescent="0.25">
      <c r="A1818" s="3">
        <f>TITRES_STAT!B1821</f>
        <v>45425</v>
      </c>
      <c r="B1818" s="5">
        <f>TITRES_STAT!C1821</f>
        <v>5.78</v>
      </c>
      <c r="C1818" s="5">
        <f>TITRES_STAT!D1821</f>
        <v>4.9661999999999997</v>
      </c>
      <c r="D1818" s="5">
        <f>TITRES_STAT!E1821</f>
        <v>20996</v>
      </c>
      <c r="E1818" s="2">
        <f t="shared" si="112"/>
        <v>996289</v>
      </c>
      <c r="F1818" s="5" t="str">
        <f t="shared" si="115"/>
        <v>BEARISH</v>
      </c>
      <c r="G1818" s="5" t="str">
        <f t="shared" si="114"/>
        <v>WEAK</v>
      </c>
      <c r="H1818" s="5" t="str">
        <f t="shared" si="113"/>
        <v>CONFIRMED BEARISH</v>
      </c>
    </row>
    <row r="1819" spans="1:8" ht="13.5" x14ac:dyDescent="0.25">
      <c r="A1819" s="3">
        <f>TITRES_STAT!B1822</f>
        <v>45426</v>
      </c>
      <c r="B1819" s="5">
        <f>TITRES_STAT!C1822</f>
        <v>5.7</v>
      </c>
      <c r="C1819" s="5">
        <f>TITRES_STAT!D1822</f>
        <v>4.8974000000000002</v>
      </c>
      <c r="D1819" s="5">
        <f>TITRES_STAT!E1822</f>
        <v>10841</v>
      </c>
      <c r="E1819" s="2">
        <f t="shared" si="112"/>
        <v>985448</v>
      </c>
      <c r="F1819" s="5" t="str">
        <f t="shared" si="115"/>
        <v>BEARISH</v>
      </c>
      <c r="G1819" s="5" t="str">
        <f t="shared" si="114"/>
        <v>WEAK</v>
      </c>
      <c r="H1819" s="5" t="str">
        <f t="shared" si="113"/>
        <v>CONFIRMED BEARISH</v>
      </c>
    </row>
    <row r="1820" spans="1:8" ht="13.5" x14ac:dyDescent="0.25">
      <c r="A1820" s="3">
        <f>TITRES_STAT!B1823</f>
        <v>45427</v>
      </c>
      <c r="B1820" s="5">
        <f>TITRES_STAT!C1823</f>
        <v>5.75</v>
      </c>
      <c r="C1820" s="5">
        <f>TITRES_STAT!D1823</f>
        <v>4.9404000000000003</v>
      </c>
      <c r="D1820" s="5">
        <f>TITRES_STAT!E1823</f>
        <v>10166</v>
      </c>
      <c r="E1820" s="2">
        <f t="shared" si="112"/>
        <v>995614</v>
      </c>
      <c r="F1820" s="5" t="str">
        <f t="shared" si="115"/>
        <v>BULLISH</v>
      </c>
      <c r="G1820" s="5" t="str">
        <f t="shared" si="114"/>
        <v>NEUTRAL</v>
      </c>
      <c r="H1820" s="5" t="str">
        <f t="shared" si="113"/>
        <v>CONFIRMED BULLISH</v>
      </c>
    </row>
    <row r="1821" spans="1:8" ht="13.5" x14ac:dyDescent="0.25">
      <c r="A1821" s="3">
        <f>TITRES_STAT!B1824</f>
        <v>45428</v>
      </c>
      <c r="B1821" s="5">
        <f>TITRES_STAT!C1824</f>
        <v>5.69</v>
      </c>
      <c r="C1821" s="5">
        <f>TITRES_STAT!D1824</f>
        <v>4.8887999999999998</v>
      </c>
      <c r="D1821" s="5">
        <f>TITRES_STAT!E1824</f>
        <v>290</v>
      </c>
      <c r="E1821" s="2">
        <f t="shared" si="112"/>
        <v>995324</v>
      </c>
      <c r="F1821" s="5" t="str">
        <f t="shared" si="115"/>
        <v>BULLISH</v>
      </c>
      <c r="G1821" s="5" t="str">
        <f t="shared" si="114"/>
        <v>STRONG</v>
      </c>
      <c r="H1821" s="5" t="str">
        <f t="shared" si="113"/>
        <v>NEUTRAL</v>
      </c>
    </row>
    <row r="1822" spans="1:8" ht="13.5" x14ac:dyDescent="0.25">
      <c r="A1822" s="3">
        <f>TITRES_STAT!B1825</f>
        <v>45429</v>
      </c>
      <c r="B1822" s="5">
        <f>TITRES_STAT!C1825</f>
        <v>5.69</v>
      </c>
      <c r="C1822" s="5">
        <f>TITRES_STAT!D1825</f>
        <v>4.8887999999999998</v>
      </c>
      <c r="D1822" s="5">
        <f>TITRES_STAT!E1825</f>
        <v>1286</v>
      </c>
      <c r="E1822" s="2">
        <f t="shared" si="112"/>
        <v>995324</v>
      </c>
      <c r="F1822" s="5" t="str">
        <f t="shared" si="115"/>
        <v>BULLISH</v>
      </c>
      <c r="G1822" s="5" t="str">
        <f t="shared" si="114"/>
        <v>STRONG</v>
      </c>
      <c r="H1822" s="5" t="str">
        <f t="shared" si="113"/>
        <v>BULLISH DIVERGENCE</v>
      </c>
    </row>
    <row r="1823" spans="1:8" ht="13.5" x14ac:dyDescent="0.25">
      <c r="A1823" s="3">
        <f>TITRES_STAT!B1826</f>
        <v>45432</v>
      </c>
      <c r="B1823" s="5">
        <f>TITRES_STAT!C1826</f>
        <v>5.86</v>
      </c>
      <c r="C1823" s="5">
        <f>TITRES_STAT!D1826</f>
        <v>5.0349000000000004</v>
      </c>
      <c r="D1823" s="5">
        <f>TITRES_STAT!E1826</f>
        <v>5325</v>
      </c>
      <c r="E1823" s="2">
        <f t="shared" si="112"/>
        <v>1000649</v>
      </c>
      <c r="F1823" s="5" t="str">
        <f t="shared" si="115"/>
        <v>BULLISH</v>
      </c>
      <c r="G1823" s="5" t="str">
        <f t="shared" si="114"/>
        <v>NEUTRAL</v>
      </c>
      <c r="H1823" s="5" t="str">
        <f t="shared" si="113"/>
        <v>CONFIRMED BULLISH</v>
      </c>
    </row>
    <row r="1824" spans="1:8" ht="13.5" x14ac:dyDescent="0.25">
      <c r="A1824" s="3">
        <f>TITRES_STAT!B1827</f>
        <v>45433</v>
      </c>
      <c r="B1824" s="5">
        <f>TITRES_STAT!C1827</f>
        <v>5.8</v>
      </c>
      <c r="C1824" s="5">
        <f>TITRES_STAT!D1827</f>
        <v>4.9832999999999998</v>
      </c>
      <c r="D1824" s="5">
        <f>TITRES_STAT!E1827</f>
        <v>12114</v>
      </c>
      <c r="E1824" s="2">
        <f t="shared" si="112"/>
        <v>988535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CONFIRMED BULLISH</v>
      </c>
    </row>
    <row r="1825" spans="1:8" ht="13.5" x14ac:dyDescent="0.25">
      <c r="A1825" s="3">
        <f>TITRES_STAT!B1828</f>
        <v>45434</v>
      </c>
      <c r="B1825" s="5">
        <f>TITRES_STAT!C1828</f>
        <v>5.7</v>
      </c>
      <c r="C1825" s="5">
        <f>TITRES_STAT!D1828</f>
        <v>4.8974000000000002</v>
      </c>
      <c r="D1825" s="5">
        <f>TITRES_STAT!E1828</f>
        <v>22168</v>
      </c>
      <c r="E1825" s="2">
        <f t="shared" si="112"/>
        <v>966367</v>
      </c>
      <c r="F1825" s="5" t="str">
        <f t="shared" si="115"/>
        <v>BEARISH</v>
      </c>
      <c r="G1825" s="5" t="str">
        <f t="shared" si="114"/>
        <v>WEAK</v>
      </c>
      <c r="H1825" s="5" t="str">
        <f t="shared" si="113"/>
        <v>CONFIRMED BEARISH</v>
      </c>
    </row>
    <row r="1826" spans="1:8" ht="13.5" x14ac:dyDescent="0.25">
      <c r="A1826" s="3">
        <f>TITRES_STAT!B1829</f>
        <v>45435</v>
      </c>
      <c r="B1826" s="5">
        <f>TITRES_STAT!C1829</f>
        <v>5.93</v>
      </c>
      <c r="C1826" s="5">
        <f>TITRES_STAT!D1829</f>
        <v>5.0949999999999998</v>
      </c>
      <c r="D1826" s="5">
        <f>TITRES_STAT!E1829</f>
        <v>3886</v>
      </c>
      <c r="E1826" s="2">
        <f t="shared" si="112"/>
        <v>970253</v>
      </c>
      <c r="F1826" s="5" t="str">
        <f t="shared" si="115"/>
        <v>BEARISH</v>
      </c>
      <c r="G1826" s="5" t="str">
        <f t="shared" si="114"/>
        <v>WEAK</v>
      </c>
      <c r="H1826" s="5" t="str">
        <f t="shared" si="113"/>
        <v>BEARISH DIVERGENCE</v>
      </c>
    </row>
    <row r="1827" spans="1:8" ht="13.5" x14ac:dyDescent="0.25">
      <c r="A1827" s="3">
        <f>TITRES_STAT!B1830</f>
        <v>45436</v>
      </c>
      <c r="B1827" s="5">
        <f>TITRES_STAT!C1830</f>
        <v>5.63</v>
      </c>
      <c r="C1827" s="5">
        <f>TITRES_STAT!D1830</f>
        <v>4.8372999999999999</v>
      </c>
      <c r="D1827" s="5">
        <f>TITRES_STAT!E1830</f>
        <v>36212</v>
      </c>
      <c r="E1827" s="2">
        <f t="shared" si="112"/>
        <v>934041</v>
      </c>
      <c r="F1827" s="5" t="str">
        <f t="shared" si="115"/>
        <v>BEARISH</v>
      </c>
      <c r="G1827" s="5" t="str">
        <f t="shared" si="114"/>
        <v>WEAK</v>
      </c>
      <c r="H1827" s="5" t="str">
        <f t="shared" si="113"/>
        <v>CONFIRMED BEARISH</v>
      </c>
    </row>
    <row r="1828" spans="1:8" ht="13.5" x14ac:dyDescent="0.25">
      <c r="A1828" s="3">
        <f>TITRES_STAT!B1831</f>
        <v>45439</v>
      </c>
      <c r="B1828" s="5">
        <f>TITRES_STAT!C1831</f>
        <v>5.7</v>
      </c>
      <c r="C1828" s="5">
        <f>TITRES_STAT!D1831</f>
        <v>4.8974000000000002</v>
      </c>
      <c r="D1828" s="5">
        <f>TITRES_STAT!E1831</f>
        <v>12500</v>
      </c>
      <c r="E1828" s="2">
        <f t="shared" si="112"/>
        <v>946541</v>
      </c>
      <c r="F1828" s="5" t="str">
        <f t="shared" si="115"/>
        <v>BEARISH</v>
      </c>
      <c r="G1828" s="5" t="str">
        <f t="shared" si="114"/>
        <v>WEAK</v>
      </c>
      <c r="H1828" s="5" t="str">
        <f t="shared" si="113"/>
        <v>CONFIRMED BEARISH</v>
      </c>
    </row>
    <row r="1829" spans="1:8" ht="13.5" x14ac:dyDescent="0.25">
      <c r="A1829" s="3">
        <f>TITRES_STAT!B1832</f>
        <v>45440</v>
      </c>
      <c r="B1829" s="5">
        <f>TITRES_STAT!C1832</f>
        <v>5.86</v>
      </c>
      <c r="C1829" s="5">
        <f>TITRES_STAT!D1832</f>
        <v>5.0349000000000004</v>
      </c>
      <c r="D1829" s="5">
        <f>TITRES_STAT!E1832</f>
        <v>3974</v>
      </c>
      <c r="E1829" s="2">
        <f t="shared" si="112"/>
        <v>950515</v>
      </c>
      <c r="F1829" s="5" t="str">
        <f t="shared" si="115"/>
        <v>BEARISH</v>
      </c>
      <c r="G1829" s="5" t="str">
        <f t="shared" si="114"/>
        <v>WEAK</v>
      </c>
      <c r="H1829" s="5" t="str">
        <f t="shared" si="113"/>
        <v>BEARISH DIVERGENCE</v>
      </c>
    </row>
    <row r="1830" spans="1:8" ht="13.5" x14ac:dyDescent="0.25">
      <c r="A1830" s="3">
        <f>TITRES_STAT!B1833</f>
        <v>45441</v>
      </c>
      <c r="B1830" s="5">
        <f>TITRES_STAT!C1833</f>
        <v>5.86</v>
      </c>
      <c r="C1830" s="5">
        <f>TITRES_STAT!D1833</f>
        <v>5.0349000000000004</v>
      </c>
      <c r="D1830" s="5">
        <f>TITRES_STAT!E1833</f>
        <v>3363</v>
      </c>
      <c r="E1830" s="2">
        <f t="shared" si="112"/>
        <v>950515</v>
      </c>
      <c r="F1830" s="5" t="str">
        <f t="shared" si="115"/>
        <v>BEARISH</v>
      </c>
      <c r="G1830" s="5" t="str">
        <f t="shared" si="114"/>
        <v>NEUTRAL</v>
      </c>
      <c r="H1830" s="5" t="str">
        <f t="shared" si="113"/>
        <v>BEARISH DIVERGENCE</v>
      </c>
    </row>
    <row r="1831" spans="1:8" ht="13.5" x14ac:dyDescent="0.25">
      <c r="A1831" s="3">
        <f>TITRES_STAT!B1834</f>
        <v>45442</v>
      </c>
      <c r="B1831" s="5">
        <f>TITRES_STAT!C1834</f>
        <v>5.89</v>
      </c>
      <c r="C1831" s="5">
        <f>TITRES_STAT!D1834</f>
        <v>5.0606999999999998</v>
      </c>
      <c r="D1831" s="5">
        <f>TITRES_STAT!E1834</f>
        <v>6555</v>
      </c>
      <c r="E1831" s="2">
        <f t="shared" si="112"/>
        <v>957070</v>
      </c>
      <c r="F1831" s="5" t="str">
        <f t="shared" si="115"/>
        <v>BEARISH</v>
      </c>
      <c r="G1831" s="5" t="str">
        <f t="shared" si="114"/>
        <v>NEUTRAL</v>
      </c>
      <c r="H1831" s="5" t="str">
        <f t="shared" si="113"/>
        <v>CONFIRMED BEARISH</v>
      </c>
    </row>
    <row r="1832" spans="1:8" ht="13.5" x14ac:dyDescent="0.25">
      <c r="A1832" s="3">
        <f>TITRES_STAT!B1835</f>
        <v>45443</v>
      </c>
      <c r="B1832" s="5">
        <f>TITRES_STAT!C1835</f>
        <v>5.99</v>
      </c>
      <c r="C1832" s="5">
        <f>TITRES_STAT!D1835</f>
        <v>5.1466000000000003</v>
      </c>
      <c r="D1832" s="5">
        <f>TITRES_STAT!E1835</f>
        <v>6372</v>
      </c>
      <c r="E1832" s="2">
        <f t="shared" si="112"/>
        <v>963442</v>
      </c>
      <c r="F1832" s="5" t="str">
        <f t="shared" si="115"/>
        <v>BULLISH</v>
      </c>
      <c r="G1832" s="5" t="str">
        <f t="shared" si="114"/>
        <v>STRONG</v>
      </c>
      <c r="H1832" s="5" t="str">
        <f t="shared" si="113"/>
        <v>CONFIRMED BULLISH</v>
      </c>
    </row>
    <row r="1833" spans="1:8" ht="13.5" x14ac:dyDescent="0.25">
      <c r="A1833" s="3">
        <f>TITRES_STAT!B1836</f>
        <v>45446</v>
      </c>
      <c r="B1833" s="5">
        <f>TITRES_STAT!C1836</f>
        <v>5.97</v>
      </c>
      <c r="C1833" s="5">
        <f>TITRES_STAT!D1836</f>
        <v>5.1294000000000004</v>
      </c>
      <c r="D1833" s="5">
        <f>TITRES_STAT!E1836</f>
        <v>4080</v>
      </c>
      <c r="E1833" s="2">
        <f t="shared" si="112"/>
        <v>959362</v>
      </c>
      <c r="F1833" s="5" t="str">
        <f t="shared" si="115"/>
        <v>BULLISH</v>
      </c>
      <c r="G1833" s="5" t="str">
        <f t="shared" si="114"/>
        <v>NEUTRAL</v>
      </c>
      <c r="H1833" s="5" t="str">
        <f t="shared" si="113"/>
        <v>CONFIRMED BULLISH</v>
      </c>
    </row>
    <row r="1834" spans="1:8" ht="13.5" x14ac:dyDescent="0.25">
      <c r="A1834" s="3">
        <f>TITRES_STAT!B1837</f>
        <v>45447</v>
      </c>
      <c r="B1834" s="5">
        <f>TITRES_STAT!C1837</f>
        <v>5.9</v>
      </c>
      <c r="C1834" s="5">
        <f>TITRES_STAT!D1837</f>
        <v>5.0693000000000001</v>
      </c>
      <c r="D1834" s="5">
        <f>TITRES_STAT!E1837</f>
        <v>3057</v>
      </c>
      <c r="E1834" s="2">
        <f t="shared" si="112"/>
        <v>956305</v>
      </c>
      <c r="F1834" s="5" t="str">
        <f t="shared" si="115"/>
        <v>BULLISH</v>
      </c>
      <c r="G1834" s="5" t="str">
        <f t="shared" si="114"/>
        <v>NEUTRAL</v>
      </c>
      <c r="H1834" s="5" t="str">
        <f t="shared" si="113"/>
        <v>CONFIRMED BULLISH</v>
      </c>
    </row>
    <row r="1835" spans="1:8" ht="13.5" x14ac:dyDescent="0.25">
      <c r="A1835" s="3">
        <f>TITRES_STAT!B1838</f>
        <v>45448</v>
      </c>
      <c r="B1835" s="5">
        <f>TITRES_STAT!C1838</f>
        <v>5.84</v>
      </c>
      <c r="C1835" s="5">
        <f>TITRES_STAT!D1838</f>
        <v>5.0176999999999996</v>
      </c>
      <c r="D1835" s="5">
        <f>TITRES_STAT!E1838</f>
        <v>7426</v>
      </c>
      <c r="E1835" s="2">
        <f t="shared" si="112"/>
        <v>948879</v>
      </c>
      <c r="F1835" s="5" t="str">
        <f t="shared" si="115"/>
        <v>BEARISH</v>
      </c>
      <c r="G1835" s="5" t="str">
        <f t="shared" si="114"/>
        <v>NEUTRAL</v>
      </c>
      <c r="H1835" s="5" t="str">
        <f t="shared" si="113"/>
        <v>CONFIRMED BEARISH</v>
      </c>
    </row>
    <row r="1836" spans="1:8" ht="13.5" x14ac:dyDescent="0.25">
      <c r="A1836" s="3">
        <f>TITRES_STAT!B1839</f>
        <v>45449</v>
      </c>
      <c r="B1836" s="5">
        <f>TITRES_STAT!C1839</f>
        <v>5.95</v>
      </c>
      <c r="C1836" s="5">
        <f>TITRES_STAT!D1839</f>
        <v>5.1121999999999996</v>
      </c>
      <c r="D1836" s="5">
        <f>TITRES_STAT!E1839</f>
        <v>52</v>
      </c>
      <c r="E1836" s="2">
        <f t="shared" si="112"/>
        <v>948931</v>
      </c>
      <c r="F1836" s="5" t="str">
        <f t="shared" si="115"/>
        <v>BEARISH</v>
      </c>
      <c r="G1836" s="5" t="str">
        <f t="shared" si="114"/>
        <v>NEUTRAL</v>
      </c>
      <c r="H1836" s="5" t="str">
        <f t="shared" si="113"/>
        <v>BEARISH DIVERGENCE</v>
      </c>
    </row>
    <row r="1837" spans="1:8" ht="13.5" x14ac:dyDescent="0.25">
      <c r="A1837" s="3">
        <f>TITRES_STAT!B1840</f>
        <v>45450</v>
      </c>
      <c r="B1837" s="5">
        <f>TITRES_STAT!C1840</f>
        <v>5.89</v>
      </c>
      <c r="C1837" s="5">
        <f>TITRES_STAT!D1840</f>
        <v>5.0606999999999998</v>
      </c>
      <c r="D1837" s="5">
        <f>TITRES_STAT!E1840</f>
        <v>286</v>
      </c>
      <c r="E1837" s="2">
        <f t="shared" si="112"/>
        <v>948645</v>
      </c>
      <c r="F1837" s="5" t="str">
        <f t="shared" si="115"/>
        <v>BEARISH</v>
      </c>
      <c r="G1837" s="5" t="str">
        <f t="shared" si="114"/>
        <v>NEUTRAL</v>
      </c>
      <c r="H1837" s="5" t="str">
        <f t="shared" si="113"/>
        <v>CONFIRMED BEARISH</v>
      </c>
    </row>
    <row r="1838" spans="1:8" ht="13.5" x14ac:dyDescent="0.25">
      <c r="A1838" s="3">
        <f>TITRES_STAT!B1841</f>
        <v>45453</v>
      </c>
      <c r="B1838" s="5">
        <f>TITRES_STAT!C1841</f>
        <v>5.82</v>
      </c>
      <c r="C1838" s="5">
        <f>TITRES_STAT!D1841</f>
        <v>5.0004999999999997</v>
      </c>
      <c r="D1838" s="5">
        <f>TITRES_STAT!E1841</f>
        <v>3774</v>
      </c>
      <c r="E1838" s="2">
        <f t="shared" si="112"/>
        <v>944871</v>
      </c>
      <c r="F1838" s="5" t="str">
        <f t="shared" si="115"/>
        <v>BEARISH</v>
      </c>
      <c r="G1838" s="5" t="str">
        <f t="shared" si="114"/>
        <v>NEUTRAL</v>
      </c>
      <c r="H1838" s="5" t="str">
        <f t="shared" si="113"/>
        <v>CONFIRMED BEARISH</v>
      </c>
    </row>
    <row r="1839" spans="1:8" ht="13.5" x14ac:dyDescent="0.25">
      <c r="A1839" s="3">
        <f>TITRES_STAT!B1842</f>
        <v>45454</v>
      </c>
      <c r="B1839" s="5">
        <f>TITRES_STAT!C1842</f>
        <v>5.9</v>
      </c>
      <c r="C1839" s="5">
        <f>TITRES_STAT!D1842</f>
        <v>5.0693000000000001</v>
      </c>
      <c r="D1839" s="5">
        <f>TITRES_STAT!E1842</f>
        <v>1234</v>
      </c>
      <c r="E1839" s="2">
        <f t="shared" si="112"/>
        <v>946105</v>
      </c>
      <c r="F1839" s="5" t="str">
        <f t="shared" si="115"/>
        <v>BEARISH</v>
      </c>
      <c r="G1839" s="5" t="str">
        <f t="shared" si="114"/>
        <v>NEUTRAL</v>
      </c>
      <c r="H1839" s="5" t="str">
        <f t="shared" si="113"/>
        <v>NEUTRAL</v>
      </c>
    </row>
    <row r="1840" spans="1:8" ht="13.5" x14ac:dyDescent="0.25">
      <c r="A1840" s="3">
        <f>TITRES_STAT!B1843</f>
        <v>45455</v>
      </c>
      <c r="B1840" s="5">
        <f>TITRES_STAT!C1843</f>
        <v>5.88</v>
      </c>
      <c r="C1840" s="5">
        <f>TITRES_STAT!D1843</f>
        <v>5.0521000000000003</v>
      </c>
      <c r="D1840" s="5">
        <f>TITRES_STAT!E1843</f>
        <v>43</v>
      </c>
      <c r="E1840" s="2">
        <f t="shared" si="112"/>
        <v>946062</v>
      </c>
      <c r="F1840" s="5" t="str">
        <f t="shared" si="115"/>
        <v>BEARISH</v>
      </c>
      <c r="G1840" s="5" t="str">
        <f t="shared" si="114"/>
        <v>NEUTRAL</v>
      </c>
      <c r="H1840" s="5" t="str">
        <f t="shared" si="113"/>
        <v>BEARISH DIVERGENCE</v>
      </c>
    </row>
    <row r="1841" spans="1:8" ht="13.5" x14ac:dyDescent="0.25">
      <c r="A1841" s="3">
        <f>TITRES_STAT!B1844</f>
        <v>45456</v>
      </c>
      <c r="B1841" s="5">
        <f>TITRES_STAT!C1844</f>
        <v>5.9</v>
      </c>
      <c r="C1841" s="5">
        <f>TITRES_STAT!D1844</f>
        <v>5.0693000000000001</v>
      </c>
      <c r="D1841" s="5">
        <f>TITRES_STAT!E1844</f>
        <v>728</v>
      </c>
      <c r="E1841" s="2">
        <f t="shared" si="112"/>
        <v>946790</v>
      </c>
      <c r="F1841" s="5" t="str">
        <f t="shared" si="115"/>
        <v>BEARISH</v>
      </c>
      <c r="G1841" s="5" t="str">
        <f t="shared" si="114"/>
        <v>NEUTRAL</v>
      </c>
      <c r="H1841" s="5" t="str">
        <f t="shared" si="113"/>
        <v>CONFIRMED BEARISH</v>
      </c>
    </row>
    <row r="1842" spans="1:8" ht="13.5" x14ac:dyDescent="0.25">
      <c r="A1842" s="3">
        <f>TITRES_STAT!B1845</f>
        <v>45457</v>
      </c>
      <c r="B1842" s="5">
        <f>TITRES_STAT!C1845</f>
        <v>5.92</v>
      </c>
      <c r="C1842" s="5">
        <f>TITRES_STAT!D1845</f>
        <v>5.0864000000000003</v>
      </c>
      <c r="D1842" s="5">
        <f>TITRES_STAT!E1845</f>
        <v>86</v>
      </c>
      <c r="E1842" s="2">
        <f t="shared" si="112"/>
        <v>946876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BEARISH DIVERGENCE</v>
      </c>
    </row>
    <row r="1843" spans="1:8" ht="13.5" x14ac:dyDescent="0.25">
      <c r="A1843" s="3">
        <f>TITRES_STAT!B1846</f>
        <v>45461</v>
      </c>
      <c r="B1843" s="5">
        <f>TITRES_STAT!C1846</f>
        <v>5.9</v>
      </c>
      <c r="C1843" s="5">
        <f>TITRES_STAT!D1846</f>
        <v>5.0693000000000001</v>
      </c>
      <c r="D1843" s="5">
        <f>TITRES_STAT!E1846</f>
        <v>2607</v>
      </c>
      <c r="E1843" s="2">
        <f t="shared" si="112"/>
        <v>944269</v>
      </c>
      <c r="F1843" s="5" t="str">
        <f t="shared" si="115"/>
        <v>BEARISH</v>
      </c>
      <c r="G1843" s="5" t="str">
        <f t="shared" si="114"/>
        <v>NEUTRAL</v>
      </c>
      <c r="H1843" s="5" t="str">
        <f t="shared" si="113"/>
        <v>BEARISH DIVERGENCE</v>
      </c>
    </row>
    <row r="1844" spans="1:8" ht="13.5" x14ac:dyDescent="0.25">
      <c r="A1844" s="3">
        <f>TITRES_STAT!B1847</f>
        <v>45462</v>
      </c>
      <c r="B1844" s="5">
        <f>TITRES_STAT!C1847</f>
        <v>5.8</v>
      </c>
      <c r="C1844" s="5">
        <f>TITRES_STAT!D1847</f>
        <v>4.9832999999999998</v>
      </c>
      <c r="D1844" s="5">
        <f>TITRES_STAT!E1847</f>
        <v>892</v>
      </c>
      <c r="E1844" s="2">
        <f t="shared" si="112"/>
        <v>943377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45463</v>
      </c>
      <c r="B1845" s="5">
        <f>TITRES_STAT!C1848</f>
        <v>5.8</v>
      </c>
      <c r="C1845" s="5">
        <f>TITRES_STAT!D1848</f>
        <v>4.9832999999999998</v>
      </c>
      <c r="D1845" s="5">
        <f>TITRES_STAT!E1848</f>
        <v>4434</v>
      </c>
      <c r="E1845" s="2">
        <f t="shared" si="112"/>
        <v>943377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CONFIRMED BEARISH</v>
      </c>
    </row>
    <row r="1846" spans="1:8" ht="13.5" x14ac:dyDescent="0.25">
      <c r="A1846" s="3">
        <f>TITRES_STAT!B1849</f>
        <v>45464</v>
      </c>
      <c r="B1846" s="5">
        <f>TITRES_STAT!C1849</f>
        <v>5.8</v>
      </c>
      <c r="C1846" s="5">
        <f>TITRES_STAT!D1849</f>
        <v>4.9832999999999998</v>
      </c>
      <c r="D1846" s="5">
        <f>TITRES_STAT!E1849</f>
        <v>3804</v>
      </c>
      <c r="E1846" s="2">
        <f t="shared" si="112"/>
        <v>943377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45467</v>
      </c>
      <c r="B1847" s="5">
        <f>TITRES_STAT!C1850</f>
        <v>5.9</v>
      </c>
      <c r="C1847" s="5">
        <f>TITRES_STAT!D1850</f>
        <v>5.0693000000000001</v>
      </c>
      <c r="D1847" s="5">
        <f>TITRES_STAT!E1850</f>
        <v>7626</v>
      </c>
      <c r="E1847" s="2">
        <f t="shared" si="112"/>
        <v>951003</v>
      </c>
      <c r="F1847" s="5" t="str">
        <f t="shared" si="115"/>
        <v>BULLISH</v>
      </c>
      <c r="G1847" s="5" t="str">
        <f t="shared" si="114"/>
        <v>NEUTRAL</v>
      </c>
      <c r="H1847" s="5" t="str">
        <f t="shared" si="113"/>
        <v>BULLISH DIVERGENCE</v>
      </c>
    </row>
    <row r="1848" spans="1:8" ht="13.5" x14ac:dyDescent="0.25">
      <c r="A1848" s="3">
        <f>TITRES_STAT!B1851</f>
        <v>45468</v>
      </c>
      <c r="B1848" s="5">
        <f>TITRES_STAT!C1851</f>
        <v>5.98</v>
      </c>
      <c r="C1848" s="5">
        <f>TITRES_STAT!D1851</f>
        <v>5.1379999999999999</v>
      </c>
      <c r="D1848" s="5">
        <f>TITRES_STAT!E1851</f>
        <v>1478</v>
      </c>
      <c r="E1848" s="2">
        <f t="shared" si="112"/>
        <v>952481</v>
      </c>
      <c r="F1848" s="5" t="str">
        <f t="shared" si="115"/>
        <v>BULLISH</v>
      </c>
      <c r="G1848" s="5" t="str">
        <f t="shared" si="114"/>
        <v>NEUTRAL</v>
      </c>
      <c r="H1848" s="5" t="str">
        <f t="shared" si="113"/>
        <v>CONFIRMED BULLISH</v>
      </c>
    </row>
    <row r="1849" spans="1:8" ht="13.5" x14ac:dyDescent="0.25">
      <c r="A1849" s="3">
        <f>TITRES_STAT!B1852</f>
        <v>45469</v>
      </c>
      <c r="B1849" s="5">
        <f>TITRES_STAT!C1852</f>
        <v>6.12</v>
      </c>
      <c r="C1849" s="5">
        <f>TITRES_STAT!D1852</f>
        <v>5.2583000000000002</v>
      </c>
      <c r="D1849" s="5">
        <f>TITRES_STAT!E1852</f>
        <v>14378</v>
      </c>
      <c r="E1849" s="2">
        <f t="shared" si="112"/>
        <v>966859</v>
      </c>
      <c r="F1849" s="5" t="str">
        <f t="shared" si="115"/>
        <v>BULLISH</v>
      </c>
      <c r="G1849" s="5" t="str">
        <f t="shared" si="114"/>
        <v>STRONG</v>
      </c>
      <c r="H1849" s="5" t="str">
        <f t="shared" si="113"/>
        <v>CONFIRMED BULLISH</v>
      </c>
    </row>
    <row r="1850" spans="1:8" ht="13.5" x14ac:dyDescent="0.25">
      <c r="A1850" s="3">
        <f>TITRES_STAT!B1853</f>
        <v>45470</v>
      </c>
      <c r="B1850" s="5">
        <f>TITRES_STAT!C1853</f>
        <v>6.11</v>
      </c>
      <c r="C1850" s="5">
        <f>TITRES_STAT!D1853</f>
        <v>5.2496999999999998</v>
      </c>
      <c r="D1850" s="5">
        <f>TITRES_STAT!E1853</f>
        <v>1659</v>
      </c>
      <c r="E1850" s="2">
        <f t="shared" si="112"/>
        <v>965200</v>
      </c>
      <c r="F1850" s="5" t="str">
        <f t="shared" si="115"/>
        <v>BULLISH</v>
      </c>
      <c r="G1850" s="5" t="str">
        <f t="shared" si="114"/>
        <v>STRONG</v>
      </c>
      <c r="H1850" s="5" t="str">
        <f t="shared" si="113"/>
        <v>CONFIRMED BULLISH</v>
      </c>
    </row>
    <row r="1851" spans="1:8" ht="13.5" x14ac:dyDescent="0.25">
      <c r="A1851" s="3">
        <f>TITRES_STAT!B1854</f>
        <v>45471</v>
      </c>
      <c r="B1851" s="5">
        <f>TITRES_STAT!C1854</f>
        <v>6.11</v>
      </c>
      <c r="C1851" s="5">
        <f>TITRES_STAT!D1854</f>
        <v>5.2496999999999998</v>
      </c>
      <c r="D1851" s="5">
        <f>TITRES_STAT!E1854</f>
        <v>904</v>
      </c>
      <c r="E1851" s="2">
        <f t="shared" si="112"/>
        <v>965200</v>
      </c>
      <c r="F1851" s="5" t="str">
        <f t="shared" si="115"/>
        <v>BULLISH</v>
      </c>
      <c r="G1851" s="5" t="str">
        <f t="shared" si="114"/>
        <v>STRONG</v>
      </c>
      <c r="H1851" s="5" t="str">
        <f t="shared" si="113"/>
        <v>CONFIRMED BULLISH</v>
      </c>
    </row>
    <row r="1852" spans="1:8" ht="13.5" x14ac:dyDescent="0.25">
      <c r="A1852" s="3">
        <f>TITRES_STAT!B1855</f>
        <v>45474</v>
      </c>
      <c r="B1852" s="5">
        <f>TITRES_STAT!C1855</f>
        <v>6</v>
      </c>
      <c r="C1852" s="5">
        <f>TITRES_STAT!D1855</f>
        <v>5.1551999999999998</v>
      </c>
      <c r="D1852" s="5">
        <f>TITRES_STAT!E1855</f>
        <v>1752</v>
      </c>
      <c r="E1852" s="2">
        <f t="shared" si="112"/>
        <v>963448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CONFIRMED BULLISH</v>
      </c>
    </row>
    <row r="1853" spans="1:8" ht="13.5" x14ac:dyDescent="0.25">
      <c r="A1853" s="3">
        <f>TITRES_STAT!B1856</f>
        <v>45475</v>
      </c>
      <c r="B1853" s="5">
        <f>TITRES_STAT!C1856</f>
        <v>5.9</v>
      </c>
      <c r="C1853" s="5">
        <f>TITRES_STAT!D1856</f>
        <v>5.0693000000000001</v>
      </c>
      <c r="D1853" s="5">
        <f>TITRES_STAT!E1856</f>
        <v>1465</v>
      </c>
      <c r="E1853" s="2">
        <f t="shared" si="112"/>
        <v>961983</v>
      </c>
      <c r="F1853" s="5" t="str">
        <f t="shared" si="115"/>
        <v>BULLISH</v>
      </c>
      <c r="G1853" s="5" t="str">
        <f t="shared" si="114"/>
        <v>NEUTRAL</v>
      </c>
      <c r="H1853" s="5" t="str">
        <f t="shared" si="113"/>
        <v>BULLISH DIVERGENCE</v>
      </c>
    </row>
    <row r="1854" spans="1:8" ht="13.5" x14ac:dyDescent="0.25">
      <c r="A1854" s="3">
        <f>TITRES_STAT!B1857</f>
        <v>45476</v>
      </c>
      <c r="B1854" s="5">
        <f>TITRES_STAT!C1857</f>
        <v>5.95</v>
      </c>
      <c r="C1854" s="5">
        <f>TITRES_STAT!D1857</f>
        <v>5.1121999999999996</v>
      </c>
      <c r="D1854" s="5">
        <f>TITRES_STAT!E1857</f>
        <v>5544</v>
      </c>
      <c r="E1854" s="2">
        <f t="shared" si="112"/>
        <v>967527</v>
      </c>
      <c r="F1854" s="5" t="str">
        <f t="shared" si="115"/>
        <v>BULLISH</v>
      </c>
      <c r="G1854" s="5" t="str">
        <f t="shared" si="114"/>
        <v>NEUTRAL</v>
      </c>
      <c r="H1854" s="5" t="str">
        <f t="shared" si="113"/>
        <v>BULLISH DIVERGENCE</v>
      </c>
    </row>
    <row r="1855" spans="1:8" ht="13.5" x14ac:dyDescent="0.25">
      <c r="A1855" s="3">
        <f>TITRES_STAT!B1858</f>
        <v>45477</v>
      </c>
      <c r="B1855" s="5">
        <f>TITRES_STAT!C1858</f>
        <v>5.95</v>
      </c>
      <c r="C1855" s="5">
        <f>TITRES_STAT!D1858</f>
        <v>5.1121999999999996</v>
      </c>
      <c r="D1855" s="5">
        <f>TITRES_STAT!E1858</f>
        <v>17799</v>
      </c>
      <c r="E1855" s="2">
        <f t="shared" si="112"/>
        <v>967527</v>
      </c>
      <c r="F1855" s="5" t="str">
        <f t="shared" si="115"/>
        <v>BULLISH</v>
      </c>
      <c r="G1855" s="5" t="str">
        <f t="shared" si="114"/>
        <v>NEUTRAL</v>
      </c>
      <c r="H1855" s="5" t="str">
        <f t="shared" si="113"/>
        <v>BULLISH DIVERGENCE</v>
      </c>
    </row>
    <row r="1856" spans="1:8" ht="13.5" x14ac:dyDescent="0.25">
      <c r="A1856" s="3">
        <f>TITRES_STAT!B1859</f>
        <v>45478</v>
      </c>
      <c r="B1856" s="5">
        <f>TITRES_STAT!C1859</f>
        <v>5.95</v>
      </c>
      <c r="C1856" s="5">
        <f>TITRES_STAT!D1859</f>
        <v>5.1121999999999996</v>
      </c>
      <c r="D1856" s="5">
        <f>TITRES_STAT!E1859</f>
        <v>8029</v>
      </c>
      <c r="E1856" s="2">
        <f t="shared" si="112"/>
        <v>967527</v>
      </c>
      <c r="F1856" s="5" t="str">
        <f t="shared" si="115"/>
        <v>BULLISH</v>
      </c>
      <c r="G1856" s="5" t="str">
        <f t="shared" si="114"/>
        <v>NEUTRAL</v>
      </c>
      <c r="H1856" s="5" t="str">
        <f t="shared" si="113"/>
        <v>BULLISH DIVERGENCE</v>
      </c>
    </row>
    <row r="1857" spans="1:8" ht="13.5" x14ac:dyDescent="0.25">
      <c r="A1857" s="3">
        <f>TITRES_STAT!B1860</f>
        <v>45481</v>
      </c>
      <c r="B1857" s="5">
        <f>TITRES_STAT!C1860</f>
        <v>5.95</v>
      </c>
      <c r="C1857" s="5">
        <f>TITRES_STAT!D1860</f>
        <v>5.1121999999999996</v>
      </c>
      <c r="D1857" s="5">
        <f>TITRES_STAT!E1860</f>
        <v>630</v>
      </c>
      <c r="E1857" s="2">
        <f t="shared" si="112"/>
        <v>967527</v>
      </c>
      <c r="F1857" s="5" t="str">
        <f t="shared" si="115"/>
        <v>BULLISH</v>
      </c>
      <c r="G1857" s="5" t="str">
        <f t="shared" si="114"/>
        <v>NEUTRAL</v>
      </c>
      <c r="H1857" s="5" t="str">
        <f t="shared" si="113"/>
        <v>BULLISH DIVERGENCE</v>
      </c>
    </row>
    <row r="1858" spans="1:8" ht="13.5" x14ac:dyDescent="0.25">
      <c r="A1858" s="3">
        <f>TITRES_STAT!B1861</f>
        <v>45482</v>
      </c>
      <c r="B1858" s="5">
        <f>TITRES_STAT!C1861</f>
        <v>5.99</v>
      </c>
      <c r="C1858" s="5">
        <f>TITRES_STAT!D1861</f>
        <v>5.1466000000000003</v>
      </c>
      <c r="D1858" s="5">
        <f>TITRES_STAT!E1861</f>
        <v>3930</v>
      </c>
      <c r="E1858" s="2">
        <f t="shared" si="112"/>
        <v>971457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CONFIRMED BULLISH</v>
      </c>
    </row>
    <row r="1859" spans="1:8" ht="13.5" x14ac:dyDescent="0.25">
      <c r="A1859" s="3">
        <f>TITRES_STAT!B1862</f>
        <v>45483</v>
      </c>
      <c r="B1859" s="5">
        <f>TITRES_STAT!C1862</f>
        <v>6.19</v>
      </c>
      <c r="C1859" s="5">
        <f>TITRES_STAT!D1862</f>
        <v>5.3183999999999996</v>
      </c>
      <c r="D1859" s="5">
        <f>TITRES_STAT!E1862</f>
        <v>10066</v>
      </c>
      <c r="E1859" s="2">
        <f t="shared" si="112"/>
        <v>981523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CONFIRMED BULLISH</v>
      </c>
    </row>
    <row r="1860" spans="1:8" ht="13.5" x14ac:dyDescent="0.25">
      <c r="A1860" s="3">
        <f>TITRES_STAT!B1863</f>
        <v>45484</v>
      </c>
      <c r="B1860" s="5">
        <f>TITRES_STAT!C1863</f>
        <v>6.06</v>
      </c>
      <c r="C1860" s="5">
        <f>TITRES_STAT!D1863</f>
        <v>5.2066999999999997</v>
      </c>
      <c r="D1860" s="5">
        <f>TITRES_STAT!E1863</f>
        <v>2331</v>
      </c>
      <c r="E1860" s="2">
        <f t="shared" ref="E1860:E1923" si="116">IF(B1860&gt;B1859, E1859+D1860, IF(B1860&lt;B1859, E1859-D1860, E1859))</f>
        <v>979192</v>
      </c>
      <c r="F1860" s="5" t="str">
        <f t="shared" si="115"/>
        <v>BULLISH</v>
      </c>
      <c r="G1860" s="5" t="str">
        <f t="shared" si="114"/>
        <v>NEUTRAL</v>
      </c>
      <c r="H1860" s="5" t="str">
        <f t="shared" si="113"/>
        <v>CONFIRMED BULLISH</v>
      </c>
    </row>
    <row r="1861" spans="1:8" ht="13.5" x14ac:dyDescent="0.25">
      <c r="A1861" s="3">
        <f>TITRES_STAT!B1864</f>
        <v>45485</v>
      </c>
      <c r="B1861" s="5">
        <f>TITRES_STAT!C1864</f>
        <v>6.16</v>
      </c>
      <c r="C1861" s="5">
        <f>TITRES_STAT!D1864</f>
        <v>5.2926000000000002</v>
      </c>
      <c r="D1861" s="5">
        <f>TITRES_STAT!E1864</f>
        <v>3420</v>
      </c>
      <c r="E1861" s="2">
        <f t="shared" si="116"/>
        <v>982612</v>
      </c>
      <c r="F1861" s="5" t="str">
        <f t="shared" si="115"/>
        <v>BULLISH</v>
      </c>
      <c r="G1861" s="5" t="str">
        <f t="shared" si="114"/>
        <v>NEUTRAL</v>
      </c>
      <c r="H1861" s="5" t="str">
        <f t="shared" si="113"/>
        <v>CONFIRMED BULLISH</v>
      </c>
    </row>
    <row r="1862" spans="1:8" ht="13.5" x14ac:dyDescent="0.25">
      <c r="A1862" s="3">
        <f>TITRES_STAT!B1865</f>
        <v>45488</v>
      </c>
      <c r="B1862" s="5">
        <f>TITRES_STAT!C1865</f>
        <v>6.16</v>
      </c>
      <c r="C1862" s="5">
        <f>TITRES_STAT!D1865</f>
        <v>5.2926000000000002</v>
      </c>
      <c r="D1862" s="5">
        <f>TITRES_STAT!E1865</f>
        <v>3775</v>
      </c>
      <c r="E1862" s="2">
        <f t="shared" si="116"/>
        <v>982612</v>
      </c>
      <c r="F1862" s="5" t="str">
        <f t="shared" si="115"/>
        <v>BULLISH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45489</v>
      </c>
      <c r="B1863" s="5">
        <f>TITRES_STAT!C1866</f>
        <v>6.3</v>
      </c>
      <c r="C1863" s="5">
        <f>TITRES_STAT!D1866</f>
        <v>5.4128999999999996</v>
      </c>
      <c r="D1863" s="5">
        <f>TITRES_STAT!E1866</f>
        <v>14647</v>
      </c>
      <c r="E1863" s="2">
        <f t="shared" si="116"/>
        <v>997259</v>
      </c>
      <c r="F1863" s="5" t="str">
        <f t="shared" si="115"/>
        <v>BULLISH</v>
      </c>
      <c r="G1863" s="5" t="str">
        <f t="shared" ref="G1863:G1926" si="118">IF((E1863-E1858)/E1858 &gt; 0.02, "STRONG",
 IF((E1863-E1858)/E1858 &lt; -0.02, "WEAK", "NEUTRAL"))</f>
        <v>STRONG</v>
      </c>
      <c r="H1863" s="5" t="str">
        <f t="shared" si="117"/>
        <v>CONFIRMED BULLISH</v>
      </c>
    </row>
    <row r="1864" spans="1:8" ht="13.5" x14ac:dyDescent="0.25">
      <c r="A1864" s="3">
        <f>TITRES_STAT!B1867</f>
        <v>45490</v>
      </c>
      <c r="B1864" s="5">
        <f>TITRES_STAT!C1867</f>
        <v>6.3</v>
      </c>
      <c r="C1864" s="5">
        <f>TITRES_STAT!D1867</f>
        <v>5.4128999999999996</v>
      </c>
      <c r="D1864" s="5">
        <f>TITRES_STAT!E1867</f>
        <v>1951</v>
      </c>
      <c r="E1864" s="2">
        <f t="shared" si="116"/>
        <v>997259</v>
      </c>
      <c r="F1864" s="5" t="str">
        <f t="shared" ref="F1864:F1927" si="119">IF(E1864&gt;E1859,"BULLISH",IF(E1864&lt;E1859,"BEARISH","NEUTRAL"))</f>
        <v>BULLISH</v>
      </c>
      <c r="G1864" s="5" t="str">
        <f t="shared" si="118"/>
        <v>NEUTRAL</v>
      </c>
      <c r="H1864" s="5" t="str">
        <f t="shared" si="117"/>
        <v>CONFIRMED BULLISH</v>
      </c>
    </row>
    <row r="1865" spans="1:8" ht="13.5" x14ac:dyDescent="0.25">
      <c r="A1865" s="3">
        <f>TITRES_STAT!B1868</f>
        <v>45491</v>
      </c>
      <c r="B1865" s="5">
        <f>TITRES_STAT!C1868</f>
        <v>6.35</v>
      </c>
      <c r="C1865" s="5">
        <f>TITRES_STAT!D1868</f>
        <v>5.4558999999999997</v>
      </c>
      <c r="D1865" s="5">
        <f>TITRES_STAT!E1868</f>
        <v>5825</v>
      </c>
      <c r="E1865" s="2">
        <f t="shared" si="116"/>
        <v>1003084</v>
      </c>
      <c r="F1865" s="5" t="str">
        <f t="shared" si="119"/>
        <v>BULLISH</v>
      </c>
      <c r="G1865" s="5" t="str">
        <f t="shared" si="118"/>
        <v>STRONG</v>
      </c>
      <c r="H1865" s="5" t="str">
        <f t="shared" si="117"/>
        <v>CONFIRMED BULLISH</v>
      </c>
    </row>
    <row r="1866" spans="1:8" ht="13.5" x14ac:dyDescent="0.25">
      <c r="A1866" s="3">
        <f>TITRES_STAT!B1869</f>
        <v>45492</v>
      </c>
      <c r="B1866" s="5">
        <f>TITRES_STAT!C1869</f>
        <v>6.38</v>
      </c>
      <c r="C1866" s="5">
        <f>TITRES_STAT!D1869</f>
        <v>5.4817</v>
      </c>
      <c r="D1866" s="5">
        <f>TITRES_STAT!E1869</f>
        <v>12535</v>
      </c>
      <c r="E1866" s="2">
        <f t="shared" si="116"/>
        <v>1015619</v>
      </c>
      <c r="F1866" s="5" t="str">
        <f t="shared" si="119"/>
        <v>BULLISH</v>
      </c>
      <c r="G1866" s="5" t="str">
        <f t="shared" si="118"/>
        <v>STRONG</v>
      </c>
      <c r="H1866" s="5" t="str">
        <f t="shared" si="117"/>
        <v>CONFIRMED BULLISH</v>
      </c>
    </row>
    <row r="1867" spans="1:8" ht="13.5" x14ac:dyDescent="0.25">
      <c r="A1867" s="3">
        <f>TITRES_STAT!B1870</f>
        <v>45495</v>
      </c>
      <c r="B1867" s="5">
        <f>TITRES_STAT!C1870</f>
        <v>6.41</v>
      </c>
      <c r="C1867" s="5">
        <f>TITRES_STAT!D1870</f>
        <v>5.5073999999999996</v>
      </c>
      <c r="D1867" s="5">
        <f>TITRES_STAT!E1870</f>
        <v>3609</v>
      </c>
      <c r="E1867" s="2">
        <f t="shared" si="116"/>
        <v>1019228</v>
      </c>
      <c r="F1867" s="5" t="str">
        <f t="shared" si="119"/>
        <v>BULLISH</v>
      </c>
      <c r="G1867" s="5" t="str">
        <f t="shared" si="118"/>
        <v>STRONG</v>
      </c>
      <c r="H1867" s="5" t="str">
        <f t="shared" si="117"/>
        <v>CONFIRMED BULLISH</v>
      </c>
    </row>
    <row r="1868" spans="1:8" ht="13.5" x14ac:dyDescent="0.25">
      <c r="A1868" s="3">
        <f>TITRES_STAT!B1871</f>
        <v>45496</v>
      </c>
      <c r="B1868" s="5">
        <f>TITRES_STAT!C1871</f>
        <v>6.39</v>
      </c>
      <c r="C1868" s="5">
        <f>TITRES_STAT!D1871</f>
        <v>5.4903000000000004</v>
      </c>
      <c r="D1868" s="5">
        <f>TITRES_STAT!E1871</f>
        <v>5616</v>
      </c>
      <c r="E1868" s="2">
        <f t="shared" si="116"/>
        <v>1013612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45497</v>
      </c>
      <c r="B1869" s="5">
        <f>TITRES_STAT!C1872</f>
        <v>6.39</v>
      </c>
      <c r="C1869" s="5">
        <f>TITRES_STAT!D1872</f>
        <v>5.4903000000000004</v>
      </c>
      <c r="D1869" s="5">
        <f>TITRES_STAT!E1872</f>
        <v>12</v>
      </c>
      <c r="E1869" s="2">
        <f t="shared" si="116"/>
        <v>1013612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CONFIRMED BULLISH</v>
      </c>
    </row>
    <row r="1870" spans="1:8" ht="13.5" x14ac:dyDescent="0.25">
      <c r="A1870" s="3">
        <f>TITRES_STAT!B1873</f>
        <v>45499</v>
      </c>
      <c r="B1870" s="5">
        <f>TITRES_STAT!C1873</f>
        <v>6.29</v>
      </c>
      <c r="C1870" s="5">
        <f>TITRES_STAT!D1873</f>
        <v>5.4043000000000001</v>
      </c>
      <c r="D1870" s="5">
        <f>TITRES_STAT!E1873</f>
        <v>2362</v>
      </c>
      <c r="E1870" s="2">
        <f t="shared" si="116"/>
        <v>1011250</v>
      </c>
      <c r="F1870" s="5" t="str">
        <f t="shared" si="119"/>
        <v>BULLISH</v>
      </c>
      <c r="G1870" s="5" t="str">
        <f t="shared" si="118"/>
        <v>NEUTRAL</v>
      </c>
      <c r="H1870" s="5" t="str">
        <f t="shared" si="117"/>
        <v>BULLISH DIVERGENCE</v>
      </c>
    </row>
    <row r="1871" spans="1:8" ht="13.5" x14ac:dyDescent="0.25">
      <c r="A1871" s="3">
        <f>TITRES_STAT!B1874</f>
        <v>45502</v>
      </c>
      <c r="B1871" s="5">
        <f>TITRES_STAT!C1874</f>
        <v>6.3</v>
      </c>
      <c r="C1871" s="5">
        <f>TITRES_STAT!D1874</f>
        <v>5.4128999999999996</v>
      </c>
      <c r="D1871" s="5">
        <f>TITRES_STAT!E1874</f>
        <v>5391</v>
      </c>
      <c r="E1871" s="2">
        <f t="shared" si="116"/>
        <v>1016641</v>
      </c>
      <c r="F1871" s="5" t="str">
        <f t="shared" si="119"/>
        <v>BULLISH</v>
      </c>
      <c r="G1871" s="5" t="str">
        <f t="shared" si="118"/>
        <v>NEUTRAL</v>
      </c>
      <c r="H1871" s="5" t="str">
        <f t="shared" si="117"/>
        <v>BULLISH DIVERGENCE</v>
      </c>
    </row>
    <row r="1872" spans="1:8" ht="13.5" x14ac:dyDescent="0.25">
      <c r="A1872" s="3">
        <f>TITRES_STAT!B1875</f>
        <v>45503</v>
      </c>
      <c r="B1872" s="5">
        <f>TITRES_STAT!C1875</f>
        <v>5.88</v>
      </c>
      <c r="C1872" s="5">
        <f>TITRES_STAT!D1875</f>
        <v>5.0521000000000003</v>
      </c>
      <c r="D1872" s="5">
        <f>TITRES_STAT!E1875</f>
        <v>4884</v>
      </c>
      <c r="E1872" s="2">
        <f t="shared" si="116"/>
        <v>1011757</v>
      </c>
      <c r="F1872" s="5" t="str">
        <f t="shared" si="119"/>
        <v>BEARISH</v>
      </c>
      <c r="G1872" s="5" t="str">
        <f t="shared" si="118"/>
        <v>NEUTRAL</v>
      </c>
      <c r="H1872" s="5" t="str">
        <f t="shared" si="117"/>
        <v>CONFIRMED BEARISH</v>
      </c>
    </row>
    <row r="1873" spans="1:8" ht="13.5" x14ac:dyDescent="0.25">
      <c r="A1873" s="3">
        <f>TITRES_STAT!B1876</f>
        <v>45504</v>
      </c>
      <c r="B1873" s="5">
        <f>TITRES_STAT!C1876</f>
        <v>5.82</v>
      </c>
      <c r="C1873" s="5">
        <f>TITRES_STAT!D1876</f>
        <v>5.4318</v>
      </c>
      <c r="D1873" s="5">
        <f>TITRES_STAT!E1876</f>
        <v>4333</v>
      </c>
      <c r="E1873" s="2">
        <f t="shared" si="116"/>
        <v>1007424</v>
      </c>
      <c r="F1873" s="5" t="str">
        <f t="shared" si="119"/>
        <v>BEARISH</v>
      </c>
      <c r="G1873" s="5" t="str">
        <f t="shared" si="118"/>
        <v>NEUTRAL</v>
      </c>
      <c r="H1873" s="5" t="str">
        <f t="shared" si="117"/>
        <v>CONFIRMED BEARISH</v>
      </c>
    </row>
    <row r="1874" spans="1:8" ht="13.5" x14ac:dyDescent="0.25">
      <c r="A1874" s="3">
        <f>TITRES_STAT!B1877</f>
        <v>45505</v>
      </c>
      <c r="B1874" s="5">
        <f>TITRES_STAT!C1877</f>
        <v>5.87</v>
      </c>
      <c r="C1874" s="5">
        <f>TITRES_STAT!D1877</f>
        <v>5.4785000000000004</v>
      </c>
      <c r="D1874" s="5">
        <f>TITRES_STAT!E1877</f>
        <v>7082</v>
      </c>
      <c r="E1874" s="2">
        <f t="shared" si="116"/>
        <v>1014506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BULLISH DIVERGENCE</v>
      </c>
    </row>
    <row r="1875" spans="1:8" ht="13.5" x14ac:dyDescent="0.25">
      <c r="A1875" s="3">
        <f>TITRES_STAT!B1878</f>
        <v>45506</v>
      </c>
      <c r="B1875" s="5">
        <f>TITRES_STAT!C1878</f>
        <v>5.87</v>
      </c>
      <c r="C1875" s="5">
        <f>TITRES_STAT!D1878</f>
        <v>5.4785000000000004</v>
      </c>
      <c r="D1875" s="5">
        <f>TITRES_STAT!E1878</f>
        <v>1769</v>
      </c>
      <c r="E1875" s="2">
        <f t="shared" si="116"/>
        <v>1014506</v>
      </c>
      <c r="F1875" s="5" t="str">
        <f t="shared" si="119"/>
        <v>BULLISH</v>
      </c>
      <c r="G1875" s="5" t="str">
        <f t="shared" si="118"/>
        <v>NEUTRAL</v>
      </c>
      <c r="H1875" s="5" t="str">
        <f t="shared" si="117"/>
        <v>BULLISH DIVERGENCE</v>
      </c>
    </row>
    <row r="1876" spans="1:8" ht="13.5" x14ac:dyDescent="0.25">
      <c r="A1876" s="3">
        <f>TITRES_STAT!B1879</f>
        <v>45509</v>
      </c>
      <c r="B1876" s="5">
        <f>TITRES_STAT!C1879</f>
        <v>5.86</v>
      </c>
      <c r="C1876" s="5">
        <f>TITRES_STAT!D1879</f>
        <v>5.4691000000000001</v>
      </c>
      <c r="D1876" s="5">
        <f>TITRES_STAT!E1879</f>
        <v>1486</v>
      </c>
      <c r="E1876" s="2">
        <f t="shared" si="116"/>
        <v>1013020</v>
      </c>
      <c r="F1876" s="5" t="str">
        <f t="shared" si="119"/>
        <v>BEARISH</v>
      </c>
      <c r="G1876" s="5" t="str">
        <f t="shared" si="118"/>
        <v>NEUTRAL</v>
      </c>
      <c r="H1876" s="5" t="str">
        <f t="shared" si="117"/>
        <v>CONFIRMED BEARISH</v>
      </c>
    </row>
    <row r="1877" spans="1:8" ht="13.5" x14ac:dyDescent="0.25">
      <c r="A1877" s="3">
        <f>TITRES_STAT!B1880</f>
        <v>45510</v>
      </c>
      <c r="B1877" s="5">
        <f>TITRES_STAT!C1880</f>
        <v>5.88</v>
      </c>
      <c r="C1877" s="5">
        <f>TITRES_STAT!D1880</f>
        <v>5.4878</v>
      </c>
      <c r="D1877" s="5">
        <f>TITRES_STAT!E1880</f>
        <v>115</v>
      </c>
      <c r="E1877" s="2">
        <f t="shared" si="116"/>
        <v>1013135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NEUTRAL</v>
      </c>
    </row>
    <row r="1878" spans="1:8" ht="13.5" x14ac:dyDescent="0.25">
      <c r="A1878" s="3">
        <f>TITRES_STAT!B1881</f>
        <v>45511</v>
      </c>
      <c r="B1878" s="5">
        <f>TITRES_STAT!C1881</f>
        <v>5.88</v>
      </c>
      <c r="C1878" s="5">
        <f>TITRES_STAT!D1881</f>
        <v>5.4878</v>
      </c>
      <c r="D1878" s="5">
        <f>TITRES_STAT!E1881</f>
        <v>1213</v>
      </c>
      <c r="E1878" s="2">
        <f t="shared" si="116"/>
        <v>1013135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CONFIRMED BULLISH</v>
      </c>
    </row>
    <row r="1879" spans="1:8" ht="13.5" x14ac:dyDescent="0.25">
      <c r="A1879" s="3">
        <f>TITRES_STAT!B1882</f>
        <v>45512</v>
      </c>
      <c r="B1879" s="5">
        <f>TITRES_STAT!C1882</f>
        <v>5.88</v>
      </c>
      <c r="C1879" s="5">
        <f>TITRES_STAT!D1882</f>
        <v>5.4878</v>
      </c>
      <c r="D1879" s="5">
        <f>TITRES_STAT!E1882</f>
        <v>1160</v>
      </c>
      <c r="E1879" s="2">
        <f t="shared" si="116"/>
        <v>1013135</v>
      </c>
      <c r="F1879" s="5" t="str">
        <f t="shared" si="119"/>
        <v>BEARISH</v>
      </c>
      <c r="G1879" s="5" t="str">
        <f t="shared" si="118"/>
        <v>NEUTRAL</v>
      </c>
      <c r="H1879" s="5" t="str">
        <f t="shared" si="117"/>
        <v>BEARISH DIVERGENCE</v>
      </c>
    </row>
    <row r="1880" spans="1:8" ht="13.5" x14ac:dyDescent="0.25">
      <c r="A1880" s="3">
        <f>TITRES_STAT!B1883</f>
        <v>45513</v>
      </c>
      <c r="B1880" s="5">
        <f>TITRES_STAT!C1883</f>
        <v>5.88</v>
      </c>
      <c r="C1880" s="5">
        <f>TITRES_STAT!D1883</f>
        <v>5.4878</v>
      </c>
      <c r="D1880" s="5">
        <f>TITRES_STAT!E1883</f>
        <v>0</v>
      </c>
      <c r="E1880" s="2">
        <f t="shared" si="116"/>
        <v>1013135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BEARISH DIVERGENCE</v>
      </c>
    </row>
    <row r="1881" spans="1:8" ht="13.5" x14ac:dyDescent="0.25">
      <c r="A1881" s="3">
        <f>TITRES_STAT!B1884</f>
        <v>45516</v>
      </c>
      <c r="B1881" s="5">
        <f>TITRES_STAT!C1884</f>
        <v>5.81</v>
      </c>
      <c r="C1881" s="5">
        <f>TITRES_STAT!D1884</f>
        <v>5.4225000000000003</v>
      </c>
      <c r="D1881" s="5">
        <f>TITRES_STAT!E1884</f>
        <v>2040</v>
      </c>
      <c r="E1881" s="2">
        <f t="shared" si="116"/>
        <v>1011095</v>
      </c>
      <c r="F1881" s="5" t="str">
        <f t="shared" si="119"/>
        <v>BEARISH</v>
      </c>
      <c r="G1881" s="5" t="str">
        <f t="shared" si="118"/>
        <v>NEUTRAL</v>
      </c>
      <c r="H1881" s="5" t="str">
        <f t="shared" si="117"/>
        <v>CONFIRMED BEARISH</v>
      </c>
    </row>
    <row r="1882" spans="1:8" ht="13.5" x14ac:dyDescent="0.25">
      <c r="A1882" s="3">
        <f>TITRES_STAT!B1885</f>
        <v>45518</v>
      </c>
      <c r="B1882" s="5">
        <f>TITRES_STAT!C1885</f>
        <v>5.81</v>
      </c>
      <c r="C1882" s="5">
        <f>TITRES_STAT!D1885</f>
        <v>5.4225000000000003</v>
      </c>
      <c r="D1882" s="5">
        <f>TITRES_STAT!E1885</f>
        <v>2826</v>
      </c>
      <c r="E1882" s="2">
        <f t="shared" si="116"/>
        <v>1011095</v>
      </c>
      <c r="F1882" s="5" t="str">
        <f t="shared" si="119"/>
        <v>BEARISH</v>
      </c>
      <c r="G1882" s="5" t="str">
        <f t="shared" si="118"/>
        <v>NEUTRAL</v>
      </c>
      <c r="H1882" s="5" t="str">
        <f t="shared" si="117"/>
        <v>CONFIRMED BEARISH</v>
      </c>
    </row>
    <row r="1883" spans="1:8" ht="13.5" x14ac:dyDescent="0.25">
      <c r="A1883" s="3">
        <f>TITRES_STAT!B1886</f>
        <v>45519</v>
      </c>
      <c r="B1883" s="5">
        <f>TITRES_STAT!C1886</f>
        <v>5.88</v>
      </c>
      <c r="C1883" s="5">
        <f>TITRES_STAT!D1886</f>
        <v>5.4878</v>
      </c>
      <c r="D1883" s="5">
        <f>TITRES_STAT!E1886</f>
        <v>3625</v>
      </c>
      <c r="E1883" s="2">
        <f t="shared" si="116"/>
        <v>1014720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NEUTRAL</v>
      </c>
    </row>
    <row r="1884" spans="1:8" ht="13.5" x14ac:dyDescent="0.25">
      <c r="A1884" s="3">
        <f>TITRES_STAT!B1887</f>
        <v>45520</v>
      </c>
      <c r="B1884" s="5">
        <f>TITRES_STAT!C1887</f>
        <v>6.1</v>
      </c>
      <c r="C1884" s="5">
        <f>TITRES_STAT!D1887</f>
        <v>5.6931000000000003</v>
      </c>
      <c r="D1884" s="5">
        <f>TITRES_STAT!E1887</f>
        <v>6726</v>
      </c>
      <c r="E1884" s="2">
        <f t="shared" si="116"/>
        <v>1021446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45523</v>
      </c>
      <c r="B1885" s="5">
        <f>TITRES_STAT!C1888</f>
        <v>6.15</v>
      </c>
      <c r="C1885" s="5">
        <f>TITRES_STAT!D1888</f>
        <v>5.7397999999999998</v>
      </c>
      <c r="D1885" s="5">
        <f>TITRES_STAT!E1888</f>
        <v>363</v>
      </c>
      <c r="E1885" s="2">
        <f t="shared" si="116"/>
        <v>1021809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CONFIRMED BULLISH</v>
      </c>
    </row>
    <row r="1886" spans="1:8" ht="13.5" x14ac:dyDescent="0.25">
      <c r="A1886" s="3">
        <f>TITRES_STAT!B1889</f>
        <v>45524</v>
      </c>
      <c r="B1886" s="5">
        <f>TITRES_STAT!C1889</f>
        <v>6.15</v>
      </c>
      <c r="C1886" s="5">
        <f>TITRES_STAT!D1889</f>
        <v>5.7397999999999998</v>
      </c>
      <c r="D1886" s="5">
        <f>TITRES_STAT!E1889</f>
        <v>4365</v>
      </c>
      <c r="E1886" s="2">
        <f t="shared" si="116"/>
        <v>1021809</v>
      </c>
      <c r="F1886" s="5" t="str">
        <f t="shared" si="119"/>
        <v>BULLISH</v>
      </c>
      <c r="G1886" s="5" t="str">
        <f t="shared" si="118"/>
        <v>NEUTRAL</v>
      </c>
      <c r="H1886" s="5" t="str">
        <f t="shared" si="117"/>
        <v>CONFIRMED BULLISH</v>
      </c>
    </row>
    <row r="1887" spans="1:8" ht="13.5" x14ac:dyDescent="0.25">
      <c r="A1887" s="3">
        <f>TITRES_STAT!B1890</f>
        <v>45525</v>
      </c>
      <c r="B1887" s="5">
        <f>TITRES_STAT!C1890</f>
        <v>6.15</v>
      </c>
      <c r="C1887" s="5">
        <f>TITRES_STAT!D1890</f>
        <v>5.7397999999999998</v>
      </c>
      <c r="D1887" s="5">
        <f>TITRES_STAT!E1890</f>
        <v>651</v>
      </c>
      <c r="E1887" s="2">
        <f t="shared" si="116"/>
        <v>1021809</v>
      </c>
      <c r="F1887" s="5" t="str">
        <f t="shared" si="119"/>
        <v>BULLISH</v>
      </c>
      <c r="G1887" s="5" t="str">
        <f t="shared" si="118"/>
        <v>NEUTRAL</v>
      </c>
      <c r="H1887" s="5" t="str">
        <f t="shared" si="117"/>
        <v>CONFIRMED BULLISH</v>
      </c>
    </row>
    <row r="1888" spans="1:8" ht="13.5" x14ac:dyDescent="0.25">
      <c r="A1888" s="3">
        <f>TITRES_STAT!B1891</f>
        <v>45526</v>
      </c>
      <c r="B1888" s="5">
        <f>TITRES_STAT!C1891</f>
        <v>6.13</v>
      </c>
      <c r="C1888" s="5">
        <f>TITRES_STAT!D1891</f>
        <v>5.7210999999999999</v>
      </c>
      <c r="D1888" s="5">
        <f>TITRES_STAT!E1891</f>
        <v>722</v>
      </c>
      <c r="E1888" s="2">
        <f t="shared" si="116"/>
        <v>1021087</v>
      </c>
      <c r="F1888" s="5" t="str">
        <f t="shared" si="119"/>
        <v>BULLISH</v>
      </c>
      <c r="G1888" s="5" t="str">
        <f t="shared" si="118"/>
        <v>NEUTRAL</v>
      </c>
      <c r="H1888" s="5" t="str">
        <f t="shared" si="117"/>
        <v>CONFIRMED BULLISH</v>
      </c>
    </row>
    <row r="1889" spans="1:8" ht="13.5" x14ac:dyDescent="0.25">
      <c r="A1889" s="3">
        <f>TITRES_STAT!B1892</f>
        <v>45527</v>
      </c>
      <c r="B1889" s="5">
        <f>TITRES_STAT!C1892</f>
        <v>6.03</v>
      </c>
      <c r="C1889" s="5">
        <f>TITRES_STAT!D1892</f>
        <v>5.6277999999999997</v>
      </c>
      <c r="D1889" s="5">
        <f>TITRES_STAT!E1892</f>
        <v>2839</v>
      </c>
      <c r="E1889" s="2">
        <f t="shared" si="116"/>
        <v>1018248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CONFIRMED BEARISH</v>
      </c>
    </row>
    <row r="1890" spans="1:8" ht="13.5" x14ac:dyDescent="0.25">
      <c r="A1890" s="3">
        <f>TITRES_STAT!B1893</f>
        <v>45530</v>
      </c>
      <c r="B1890" s="5">
        <f>TITRES_STAT!C1893</f>
        <v>6.18</v>
      </c>
      <c r="C1890" s="5">
        <f>TITRES_STAT!D1893</f>
        <v>5.7678000000000003</v>
      </c>
      <c r="D1890" s="5">
        <f>TITRES_STAT!E1893</f>
        <v>671</v>
      </c>
      <c r="E1890" s="2">
        <f t="shared" si="116"/>
        <v>1018919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BEARISH DIVERGENCE</v>
      </c>
    </row>
    <row r="1891" spans="1:8" ht="13.5" x14ac:dyDescent="0.25">
      <c r="A1891" s="3">
        <f>TITRES_STAT!B1894</f>
        <v>45531</v>
      </c>
      <c r="B1891" s="5">
        <f>TITRES_STAT!C1894</f>
        <v>6.2</v>
      </c>
      <c r="C1891" s="5">
        <f>TITRES_STAT!D1894</f>
        <v>5.7865000000000002</v>
      </c>
      <c r="D1891" s="5">
        <f>TITRES_STAT!E1894</f>
        <v>4</v>
      </c>
      <c r="E1891" s="2">
        <f t="shared" si="116"/>
        <v>1018923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BEARISH DIVERGENCE</v>
      </c>
    </row>
    <row r="1892" spans="1:8" ht="13.5" x14ac:dyDescent="0.25">
      <c r="A1892" s="3">
        <f>TITRES_STAT!B1895</f>
        <v>45532</v>
      </c>
      <c r="B1892" s="5">
        <f>TITRES_STAT!C1895</f>
        <v>6.18</v>
      </c>
      <c r="C1892" s="5">
        <f>TITRES_STAT!D1895</f>
        <v>5.7678000000000003</v>
      </c>
      <c r="D1892" s="5">
        <f>TITRES_STAT!E1895</f>
        <v>1300</v>
      </c>
      <c r="E1892" s="2">
        <f t="shared" si="116"/>
        <v>1017623</v>
      </c>
      <c r="F1892" s="5" t="str">
        <f t="shared" si="119"/>
        <v>BEARISH</v>
      </c>
      <c r="G1892" s="5" t="str">
        <f t="shared" si="118"/>
        <v>NEUTRAL</v>
      </c>
      <c r="H1892" s="5" t="str">
        <f t="shared" si="117"/>
        <v>BEARISH DIVERGENCE</v>
      </c>
    </row>
    <row r="1893" spans="1:8" ht="13.5" x14ac:dyDescent="0.25">
      <c r="A1893" s="3">
        <f>TITRES_STAT!B1896</f>
        <v>45533</v>
      </c>
      <c r="B1893" s="5">
        <f>TITRES_STAT!C1896</f>
        <v>6.18</v>
      </c>
      <c r="C1893" s="5">
        <f>TITRES_STAT!D1896</f>
        <v>5.7678000000000003</v>
      </c>
      <c r="D1893" s="5">
        <f>TITRES_STAT!E1896</f>
        <v>2406</v>
      </c>
      <c r="E1893" s="2">
        <f t="shared" si="116"/>
        <v>1017623</v>
      </c>
      <c r="F1893" s="5" t="str">
        <f t="shared" si="119"/>
        <v>BEARISH</v>
      </c>
      <c r="G1893" s="5" t="str">
        <f t="shared" si="118"/>
        <v>NEUTRAL</v>
      </c>
      <c r="H1893" s="5" t="str">
        <f t="shared" si="117"/>
        <v>BEARISH DIVERGENCE</v>
      </c>
    </row>
    <row r="1894" spans="1:8" ht="13.5" x14ac:dyDescent="0.25">
      <c r="A1894" s="3">
        <f>TITRES_STAT!B1897</f>
        <v>45534</v>
      </c>
      <c r="B1894" s="5">
        <f>TITRES_STAT!C1897</f>
        <v>6.17</v>
      </c>
      <c r="C1894" s="5">
        <f>TITRES_STAT!D1897</f>
        <v>5.7584999999999997</v>
      </c>
      <c r="D1894" s="5">
        <f>TITRES_STAT!E1897</f>
        <v>1100</v>
      </c>
      <c r="E1894" s="2">
        <f t="shared" si="116"/>
        <v>1016523</v>
      </c>
      <c r="F1894" s="5" t="str">
        <f t="shared" si="119"/>
        <v>BEARISH</v>
      </c>
      <c r="G1894" s="5" t="str">
        <f t="shared" si="118"/>
        <v>NEUTRAL</v>
      </c>
      <c r="H1894" s="5" t="str">
        <f t="shared" si="117"/>
        <v>BEARISH DIVERGENCE</v>
      </c>
    </row>
    <row r="1895" spans="1:8" ht="13.5" x14ac:dyDescent="0.25">
      <c r="A1895" s="3">
        <f>TITRES_STAT!B1898</f>
        <v>45537</v>
      </c>
      <c r="B1895" s="5">
        <f>TITRES_STAT!C1898</f>
        <v>6.17</v>
      </c>
      <c r="C1895" s="5">
        <f>TITRES_STAT!D1898</f>
        <v>5.7584999999999997</v>
      </c>
      <c r="D1895" s="5">
        <f>TITRES_STAT!E1898</f>
        <v>609</v>
      </c>
      <c r="E1895" s="2">
        <f t="shared" si="116"/>
        <v>1016523</v>
      </c>
      <c r="F1895" s="5" t="str">
        <f t="shared" si="119"/>
        <v>BEARISH</v>
      </c>
      <c r="G1895" s="5" t="str">
        <f t="shared" si="118"/>
        <v>NEUTRAL</v>
      </c>
      <c r="H1895" s="5" t="str">
        <f t="shared" si="117"/>
        <v>CONFIRMED BEARISH</v>
      </c>
    </row>
    <row r="1896" spans="1:8" ht="13.5" x14ac:dyDescent="0.25">
      <c r="A1896" s="3">
        <f>TITRES_STAT!B1899</f>
        <v>45538</v>
      </c>
      <c r="B1896" s="5">
        <f>TITRES_STAT!C1899</f>
        <v>6.16</v>
      </c>
      <c r="C1896" s="5">
        <f>TITRES_STAT!D1899</f>
        <v>5.7491000000000003</v>
      </c>
      <c r="D1896" s="5">
        <f>TITRES_STAT!E1899</f>
        <v>241</v>
      </c>
      <c r="E1896" s="2">
        <f t="shared" si="116"/>
        <v>1016282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CONFIRMED BEARISH</v>
      </c>
    </row>
    <row r="1897" spans="1:8" ht="13.5" x14ac:dyDescent="0.25">
      <c r="A1897" s="3">
        <f>TITRES_STAT!B1900</f>
        <v>45539</v>
      </c>
      <c r="B1897" s="5">
        <f>TITRES_STAT!C1900</f>
        <v>6.1</v>
      </c>
      <c r="C1897" s="5">
        <f>TITRES_STAT!D1900</f>
        <v>5.6931000000000003</v>
      </c>
      <c r="D1897" s="5">
        <f>TITRES_STAT!E1900</f>
        <v>629</v>
      </c>
      <c r="E1897" s="2">
        <f t="shared" si="116"/>
        <v>1015653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CONFIRMED BEARISH</v>
      </c>
    </row>
    <row r="1898" spans="1:8" ht="13.5" x14ac:dyDescent="0.25">
      <c r="A1898" s="3">
        <f>TITRES_STAT!B1901</f>
        <v>45540</v>
      </c>
      <c r="B1898" s="5">
        <f>TITRES_STAT!C1901</f>
        <v>6.05</v>
      </c>
      <c r="C1898" s="5">
        <f>TITRES_STAT!D1901</f>
        <v>5.6464999999999996</v>
      </c>
      <c r="D1898" s="5">
        <f>TITRES_STAT!E1901</f>
        <v>1153</v>
      </c>
      <c r="E1898" s="2">
        <f t="shared" si="116"/>
        <v>1014500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CONFIRMED BEARISH</v>
      </c>
    </row>
    <row r="1899" spans="1:8" ht="13.5" x14ac:dyDescent="0.25">
      <c r="A1899" s="3">
        <f>TITRES_STAT!B1902</f>
        <v>45541</v>
      </c>
      <c r="B1899" s="5">
        <f>TITRES_STAT!C1902</f>
        <v>6.09</v>
      </c>
      <c r="C1899" s="5">
        <f>TITRES_STAT!D1902</f>
        <v>5.6837999999999997</v>
      </c>
      <c r="D1899" s="5">
        <f>TITRES_STAT!E1902</f>
        <v>450</v>
      </c>
      <c r="E1899" s="2">
        <f t="shared" si="116"/>
        <v>1014950</v>
      </c>
      <c r="F1899" s="5" t="str">
        <f t="shared" si="119"/>
        <v>BEARISH</v>
      </c>
      <c r="G1899" s="5" t="str">
        <f t="shared" si="118"/>
        <v>NEUTRAL</v>
      </c>
      <c r="H1899" s="5" t="str">
        <f t="shared" si="117"/>
        <v>CONFIRMED BEARISH</v>
      </c>
    </row>
    <row r="1900" spans="1:8" ht="13.5" x14ac:dyDescent="0.25">
      <c r="A1900" s="3">
        <f>TITRES_STAT!B1903</f>
        <v>45544</v>
      </c>
      <c r="B1900" s="5">
        <f>TITRES_STAT!C1903</f>
        <v>6.09</v>
      </c>
      <c r="C1900" s="5">
        <f>TITRES_STAT!D1903</f>
        <v>5.6837999999999997</v>
      </c>
      <c r="D1900" s="5">
        <f>TITRES_STAT!E1903</f>
        <v>2765</v>
      </c>
      <c r="E1900" s="2">
        <f t="shared" si="116"/>
        <v>1014950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CONFIRMED BEARISH</v>
      </c>
    </row>
    <row r="1901" spans="1:8" ht="13.5" x14ac:dyDescent="0.25">
      <c r="A1901" s="3">
        <f>TITRES_STAT!B1904</f>
        <v>45545</v>
      </c>
      <c r="B1901" s="5">
        <f>TITRES_STAT!C1904</f>
        <v>6.08</v>
      </c>
      <c r="C1901" s="5">
        <f>TITRES_STAT!D1904</f>
        <v>5.6745000000000001</v>
      </c>
      <c r="D1901" s="5">
        <f>TITRES_STAT!E1904</f>
        <v>4659</v>
      </c>
      <c r="E1901" s="2">
        <f t="shared" si="116"/>
        <v>1010291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CONFIRMED BEARISH</v>
      </c>
    </row>
    <row r="1902" spans="1:8" ht="13.5" x14ac:dyDescent="0.25">
      <c r="A1902" s="3">
        <f>TITRES_STAT!B1905</f>
        <v>45546</v>
      </c>
      <c r="B1902" s="5">
        <f>TITRES_STAT!C1905</f>
        <v>5.92</v>
      </c>
      <c r="C1902" s="5">
        <f>TITRES_STAT!D1905</f>
        <v>5.5251000000000001</v>
      </c>
      <c r="D1902" s="5">
        <f>TITRES_STAT!E1905</f>
        <v>3338</v>
      </c>
      <c r="E1902" s="2">
        <f t="shared" si="116"/>
        <v>1006953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CONFIRMED BEARISH</v>
      </c>
    </row>
    <row r="1903" spans="1:8" ht="13.5" x14ac:dyDescent="0.25">
      <c r="A1903" s="3">
        <f>TITRES_STAT!B1906</f>
        <v>45547</v>
      </c>
      <c r="B1903" s="5">
        <f>TITRES_STAT!C1906</f>
        <v>5.85</v>
      </c>
      <c r="C1903" s="5">
        <f>TITRES_STAT!D1906</f>
        <v>5.4598000000000004</v>
      </c>
      <c r="D1903" s="5">
        <f>TITRES_STAT!E1906</f>
        <v>390</v>
      </c>
      <c r="E1903" s="2">
        <f t="shared" si="116"/>
        <v>1006563</v>
      </c>
      <c r="F1903" s="5" t="str">
        <f t="shared" si="119"/>
        <v>BEARISH</v>
      </c>
      <c r="G1903" s="5" t="str">
        <f t="shared" si="118"/>
        <v>NEUTRAL</v>
      </c>
      <c r="H1903" s="5" t="str">
        <f t="shared" si="117"/>
        <v>CONFIRMED BEARISH</v>
      </c>
    </row>
    <row r="1904" spans="1:8" ht="13.5" x14ac:dyDescent="0.25">
      <c r="A1904" s="3">
        <f>TITRES_STAT!B1907</f>
        <v>45548</v>
      </c>
      <c r="B1904" s="5">
        <f>TITRES_STAT!C1907</f>
        <v>5.92</v>
      </c>
      <c r="C1904" s="5">
        <f>TITRES_STAT!D1907</f>
        <v>5.5251000000000001</v>
      </c>
      <c r="D1904" s="5">
        <f>TITRES_STAT!E1907</f>
        <v>1619</v>
      </c>
      <c r="E1904" s="2">
        <f t="shared" si="116"/>
        <v>1008182</v>
      </c>
      <c r="F1904" s="5" t="str">
        <f t="shared" si="119"/>
        <v>BEARISH</v>
      </c>
      <c r="G1904" s="5" t="str">
        <f t="shared" si="118"/>
        <v>NEUTRAL</v>
      </c>
      <c r="H1904" s="5" t="str">
        <f t="shared" si="117"/>
        <v>CONFIRMED BEARISH</v>
      </c>
    </row>
    <row r="1905" spans="1:8" ht="13.5" x14ac:dyDescent="0.25">
      <c r="A1905" s="3">
        <f>TITRES_STAT!B1908</f>
        <v>45551</v>
      </c>
      <c r="B1905" s="5">
        <f>TITRES_STAT!C1908</f>
        <v>5.92</v>
      </c>
      <c r="C1905" s="5">
        <f>TITRES_STAT!D1908</f>
        <v>5.5251000000000001</v>
      </c>
      <c r="D1905" s="5">
        <f>TITRES_STAT!E1908</f>
        <v>425</v>
      </c>
      <c r="E1905" s="2">
        <f t="shared" si="116"/>
        <v>1008182</v>
      </c>
      <c r="F1905" s="5" t="str">
        <f t="shared" si="119"/>
        <v>BEARISH</v>
      </c>
      <c r="G1905" s="5" t="str">
        <f t="shared" si="118"/>
        <v>NEUTRAL</v>
      </c>
      <c r="H1905" s="5" t="str">
        <f t="shared" si="117"/>
        <v>CONFIRMED BEARISH</v>
      </c>
    </row>
    <row r="1906" spans="1:8" ht="13.5" x14ac:dyDescent="0.25">
      <c r="A1906" s="3">
        <f>TITRES_STAT!B1909</f>
        <v>45552</v>
      </c>
      <c r="B1906" s="5">
        <f>TITRES_STAT!C1909</f>
        <v>5.9</v>
      </c>
      <c r="C1906" s="5">
        <f>TITRES_STAT!D1909</f>
        <v>5.5065</v>
      </c>
      <c r="D1906" s="5">
        <f>TITRES_STAT!E1909</f>
        <v>300</v>
      </c>
      <c r="E1906" s="2">
        <f t="shared" si="116"/>
        <v>1007882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CONFIRMED BEARISH</v>
      </c>
    </row>
    <row r="1907" spans="1:8" ht="13.5" x14ac:dyDescent="0.25">
      <c r="A1907" s="3">
        <f>TITRES_STAT!B1910</f>
        <v>45553</v>
      </c>
      <c r="B1907" s="5">
        <f>TITRES_STAT!C1910</f>
        <v>5.8</v>
      </c>
      <c r="C1907" s="5">
        <f>TITRES_STAT!D1910</f>
        <v>5.4131</v>
      </c>
      <c r="D1907" s="5">
        <f>TITRES_STAT!E1910</f>
        <v>12864</v>
      </c>
      <c r="E1907" s="2">
        <f t="shared" si="116"/>
        <v>995018</v>
      </c>
      <c r="F1907" s="5" t="str">
        <f t="shared" si="119"/>
        <v>BEARISH</v>
      </c>
      <c r="G1907" s="5" t="str">
        <f t="shared" si="118"/>
        <v>NEUTRAL</v>
      </c>
      <c r="H1907" s="5" t="str">
        <f t="shared" si="117"/>
        <v>CONFIRMED BEARISH</v>
      </c>
    </row>
    <row r="1908" spans="1:8" ht="13.5" x14ac:dyDescent="0.25">
      <c r="A1908" s="3">
        <f>TITRES_STAT!B1911</f>
        <v>45554</v>
      </c>
      <c r="B1908" s="5">
        <f>TITRES_STAT!C1911</f>
        <v>5.78</v>
      </c>
      <c r="C1908" s="5">
        <f>TITRES_STAT!D1911</f>
        <v>5.3944999999999999</v>
      </c>
      <c r="D1908" s="5">
        <f>TITRES_STAT!E1911</f>
        <v>5848</v>
      </c>
      <c r="E1908" s="2">
        <f t="shared" si="116"/>
        <v>989170</v>
      </c>
      <c r="F1908" s="5" t="str">
        <f t="shared" si="119"/>
        <v>BEARISH</v>
      </c>
      <c r="G1908" s="5" t="str">
        <f t="shared" si="118"/>
        <v>NEUTRAL</v>
      </c>
      <c r="H1908" s="5" t="str">
        <f t="shared" si="117"/>
        <v>CONFIRMED BEARISH</v>
      </c>
    </row>
    <row r="1909" spans="1:8" ht="13.5" x14ac:dyDescent="0.25">
      <c r="A1909" s="3">
        <f>TITRES_STAT!B1912</f>
        <v>45555</v>
      </c>
      <c r="B1909" s="5">
        <f>TITRES_STAT!C1912</f>
        <v>5.8</v>
      </c>
      <c r="C1909" s="5">
        <f>TITRES_STAT!D1912</f>
        <v>5.4131</v>
      </c>
      <c r="D1909" s="5">
        <f>TITRES_STAT!E1912</f>
        <v>3249</v>
      </c>
      <c r="E1909" s="2">
        <f t="shared" si="116"/>
        <v>992419</v>
      </c>
      <c r="F1909" s="5" t="str">
        <f t="shared" si="119"/>
        <v>BEARISH</v>
      </c>
      <c r="G1909" s="5" t="str">
        <f t="shared" si="118"/>
        <v>NEUTRAL</v>
      </c>
      <c r="H1909" s="5" t="str">
        <f t="shared" si="117"/>
        <v>CONFIRMED BEARISH</v>
      </c>
    </row>
    <row r="1910" spans="1:8" ht="13.5" x14ac:dyDescent="0.25">
      <c r="A1910" s="3">
        <f>TITRES_STAT!B1913</f>
        <v>45558</v>
      </c>
      <c r="B1910" s="5">
        <f>TITRES_STAT!C1913</f>
        <v>5.92</v>
      </c>
      <c r="C1910" s="5">
        <f>TITRES_STAT!D1913</f>
        <v>5.5251000000000001</v>
      </c>
      <c r="D1910" s="5">
        <f>TITRES_STAT!E1913</f>
        <v>15126</v>
      </c>
      <c r="E1910" s="2">
        <f t="shared" si="116"/>
        <v>1007545</v>
      </c>
      <c r="F1910" s="5" t="str">
        <f t="shared" si="119"/>
        <v>BEARISH</v>
      </c>
      <c r="G1910" s="5" t="str">
        <f t="shared" si="118"/>
        <v>NEUTRAL</v>
      </c>
      <c r="H1910" s="5" t="str">
        <f t="shared" si="117"/>
        <v>NEUTRAL</v>
      </c>
    </row>
    <row r="1911" spans="1:8" ht="13.5" x14ac:dyDescent="0.25">
      <c r="A1911" s="3">
        <f>TITRES_STAT!B1914</f>
        <v>45559</v>
      </c>
      <c r="B1911" s="5">
        <f>TITRES_STAT!C1914</f>
        <v>6.03</v>
      </c>
      <c r="C1911" s="5">
        <f>TITRES_STAT!D1914</f>
        <v>5.6277999999999997</v>
      </c>
      <c r="D1911" s="5">
        <f>TITRES_STAT!E1914</f>
        <v>292</v>
      </c>
      <c r="E1911" s="2">
        <f t="shared" si="116"/>
        <v>1007837</v>
      </c>
      <c r="F1911" s="5" t="str">
        <f t="shared" si="119"/>
        <v>BEARISH</v>
      </c>
      <c r="G1911" s="5" t="str">
        <f t="shared" si="118"/>
        <v>NEUTRAL</v>
      </c>
      <c r="H1911" s="5" t="str">
        <f t="shared" si="117"/>
        <v>BEARISH DIVERGENCE</v>
      </c>
    </row>
    <row r="1912" spans="1:8" ht="13.5" x14ac:dyDescent="0.25">
      <c r="A1912" s="3">
        <f>TITRES_STAT!B1915</f>
        <v>45560</v>
      </c>
      <c r="B1912" s="5">
        <f>TITRES_STAT!C1915</f>
        <v>6.17</v>
      </c>
      <c r="C1912" s="5">
        <f>TITRES_STAT!D1915</f>
        <v>5.7584999999999997</v>
      </c>
      <c r="D1912" s="5">
        <f>TITRES_STAT!E1915</f>
        <v>11025</v>
      </c>
      <c r="E1912" s="2">
        <f t="shared" si="116"/>
        <v>1018862</v>
      </c>
      <c r="F1912" s="5" t="str">
        <f t="shared" si="119"/>
        <v>BULLISH</v>
      </c>
      <c r="G1912" s="5" t="str">
        <f t="shared" si="118"/>
        <v>STRONG</v>
      </c>
      <c r="H1912" s="5" t="str">
        <f t="shared" si="117"/>
        <v>CONFIRMED BULLISH</v>
      </c>
    </row>
    <row r="1913" spans="1:8" ht="13.5" x14ac:dyDescent="0.25">
      <c r="A1913" s="3">
        <f>TITRES_STAT!B1916</f>
        <v>45561</v>
      </c>
      <c r="B1913" s="5">
        <f>TITRES_STAT!C1916</f>
        <v>6.07</v>
      </c>
      <c r="C1913" s="5">
        <f>TITRES_STAT!D1916</f>
        <v>5.6650999999999998</v>
      </c>
      <c r="D1913" s="5">
        <f>TITRES_STAT!E1916</f>
        <v>6614</v>
      </c>
      <c r="E1913" s="2">
        <f t="shared" si="116"/>
        <v>1012248</v>
      </c>
      <c r="F1913" s="5" t="str">
        <f t="shared" si="119"/>
        <v>BULLISH</v>
      </c>
      <c r="G1913" s="5" t="str">
        <f t="shared" si="118"/>
        <v>STRONG</v>
      </c>
      <c r="H1913" s="5" t="str">
        <f t="shared" si="117"/>
        <v>CONFIRMED BULLISH</v>
      </c>
    </row>
    <row r="1914" spans="1:8" ht="13.5" x14ac:dyDescent="0.25">
      <c r="A1914" s="3">
        <f>TITRES_STAT!B1917</f>
        <v>45562</v>
      </c>
      <c r="B1914" s="5">
        <f>TITRES_STAT!C1917</f>
        <v>6.05</v>
      </c>
      <c r="C1914" s="5">
        <f>TITRES_STAT!D1917</f>
        <v>5.6464999999999996</v>
      </c>
      <c r="D1914" s="5">
        <f>TITRES_STAT!E1917</f>
        <v>8756</v>
      </c>
      <c r="E1914" s="2">
        <f t="shared" si="116"/>
        <v>1003492</v>
      </c>
      <c r="F1914" s="5" t="str">
        <f t="shared" si="119"/>
        <v>BULLISH</v>
      </c>
      <c r="G1914" s="5" t="str">
        <f t="shared" si="118"/>
        <v>NEUTRAL</v>
      </c>
      <c r="H1914" s="5" t="str">
        <f t="shared" si="117"/>
        <v>CONFIRMED BULLISH</v>
      </c>
    </row>
    <row r="1915" spans="1:8" ht="13.5" x14ac:dyDescent="0.25">
      <c r="A1915" s="3">
        <f>TITRES_STAT!B1918</f>
        <v>45565</v>
      </c>
      <c r="B1915" s="5">
        <f>TITRES_STAT!C1918</f>
        <v>5.99</v>
      </c>
      <c r="C1915" s="5">
        <f>TITRES_STAT!D1918</f>
        <v>5.5904999999999996</v>
      </c>
      <c r="D1915" s="5">
        <f>TITRES_STAT!E1918</f>
        <v>9698</v>
      </c>
      <c r="E1915" s="2">
        <f t="shared" si="116"/>
        <v>993794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BEARISH DIVERGENCE</v>
      </c>
    </row>
    <row r="1916" spans="1:8" ht="13.5" x14ac:dyDescent="0.25">
      <c r="A1916" s="3">
        <f>TITRES_STAT!B1919</f>
        <v>45566</v>
      </c>
      <c r="B1916" s="5">
        <f>TITRES_STAT!C1919</f>
        <v>5.99</v>
      </c>
      <c r="C1916" s="5">
        <f>TITRES_STAT!D1919</f>
        <v>5.5904999999999996</v>
      </c>
      <c r="D1916" s="5">
        <f>TITRES_STAT!E1919</f>
        <v>1025</v>
      </c>
      <c r="E1916" s="2">
        <f t="shared" si="116"/>
        <v>993794</v>
      </c>
      <c r="F1916" s="5" t="str">
        <f t="shared" si="119"/>
        <v>BEARISH</v>
      </c>
      <c r="G1916" s="5" t="str">
        <f t="shared" si="118"/>
        <v>NEUTRAL</v>
      </c>
      <c r="H1916" s="5" t="str">
        <f t="shared" si="117"/>
        <v>CONFIRMED BEARISH</v>
      </c>
    </row>
    <row r="1917" spans="1:8" ht="13.5" x14ac:dyDescent="0.25">
      <c r="A1917" s="3">
        <f>TITRES_STAT!B1920</f>
        <v>45567</v>
      </c>
      <c r="B1917" s="5">
        <f>TITRES_STAT!C1920</f>
        <v>5.98</v>
      </c>
      <c r="C1917" s="5">
        <f>TITRES_STAT!D1920</f>
        <v>5.5811000000000002</v>
      </c>
      <c r="D1917" s="5">
        <f>TITRES_STAT!E1920</f>
        <v>5052</v>
      </c>
      <c r="E1917" s="2">
        <f t="shared" si="116"/>
        <v>988742</v>
      </c>
      <c r="F1917" s="5" t="str">
        <f t="shared" si="119"/>
        <v>BEARISH</v>
      </c>
      <c r="G1917" s="5" t="str">
        <f t="shared" si="118"/>
        <v>WEAK</v>
      </c>
      <c r="H1917" s="5" t="str">
        <f t="shared" si="117"/>
        <v>CONFIRMED BEARISH</v>
      </c>
    </row>
    <row r="1918" spans="1:8" ht="13.5" x14ac:dyDescent="0.25">
      <c r="A1918" s="3">
        <f>TITRES_STAT!B1921</f>
        <v>45568</v>
      </c>
      <c r="B1918" s="5">
        <f>TITRES_STAT!C1921</f>
        <v>5.97</v>
      </c>
      <c r="C1918" s="5">
        <f>TITRES_STAT!D1921</f>
        <v>5.5717999999999996</v>
      </c>
      <c r="D1918" s="5">
        <f>TITRES_STAT!E1921</f>
        <v>506</v>
      </c>
      <c r="E1918" s="2">
        <f t="shared" si="116"/>
        <v>988236</v>
      </c>
      <c r="F1918" s="5" t="str">
        <f t="shared" si="119"/>
        <v>BEARISH</v>
      </c>
      <c r="G1918" s="5" t="str">
        <f t="shared" si="118"/>
        <v>WEAK</v>
      </c>
      <c r="H1918" s="5" t="str">
        <f t="shared" si="117"/>
        <v>CONFIRMED BEARISH</v>
      </c>
    </row>
    <row r="1919" spans="1:8" ht="13.5" x14ac:dyDescent="0.25">
      <c r="A1919" s="3">
        <f>TITRES_STAT!B1922</f>
        <v>45569</v>
      </c>
      <c r="B1919" s="5">
        <f>TITRES_STAT!C1922</f>
        <v>5.95</v>
      </c>
      <c r="C1919" s="5">
        <f>TITRES_STAT!D1922</f>
        <v>5.5530999999999997</v>
      </c>
      <c r="D1919" s="5">
        <f>TITRES_STAT!E1922</f>
        <v>3085</v>
      </c>
      <c r="E1919" s="2">
        <f t="shared" si="116"/>
        <v>985151</v>
      </c>
      <c r="F1919" s="5" t="str">
        <f t="shared" si="119"/>
        <v>BEARISH</v>
      </c>
      <c r="G1919" s="5" t="str">
        <f t="shared" si="118"/>
        <v>NEUTRAL</v>
      </c>
      <c r="H1919" s="5" t="str">
        <f t="shared" si="117"/>
        <v>CONFIRMED BEARISH</v>
      </c>
    </row>
    <row r="1920" spans="1:8" ht="13.5" x14ac:dyDescent="0.25">
      <c r="A1920" s="3">
        <f>TITRES_STAT!B1923</f>
        <v>45572</v>
      </c>
      <c r="B1920" s="5">
        <f>TITRES_STAT!C1923</f>
        <v>5.98</v>
      </c>
      <c r="C1920" s="5">
        <f>TITRES_STAT!D1923</f>
        <v>5.5811000000000002</v>
      </c>
      <c r="D1920" s="5">
        <f>TITRES_STAT!E1923</f>
        <v>1043</v>
      </c>
      <c r="E1920" s="2">
        <f t="shared" si="116"/>
        <v>986194</v>
      </c>
      <c r="F1920" s="5" t="str">
        <f t="shared" si="119"/>
        <v>BEARISH</v>
      </c>
      <c r="G1920" s="5" t="str">
        <f t="shared" si="118"/>
        <v>NEUTRAL</v>
      </c>
      <c r="H1920" s="5" t="str">
        <f t="shared" si="117"/>
        <v>CONFIRMED BEARISH</v>
      </c>
    </row>
    <row r="1921" spans="1:8" ht="13.5" x14ac:dyDescent="0.25">
      <c r="A1921" s="3">
        <f>TITRES_STAT!B1924</f>
        <v>45573</v>
      </c>
      <c r="B1921" s="5">
        <f>TITRES_STAT!C1924</f>
        <v>5.9</v>
      </c>
      <c r="C1921" s="5">
        <f>TITRES_STAT!D1924</f>
        <v>5.5065</v>
      </c>
      <c r="D1921" s="5">
        <f>TITRES_STAT!E1924</f>
        <v>620</v>
      </c>
      <c r="E1921" s="2">
        <f t="shared" si="116"/>
        <v>985574</v>
      </c>
      <c r="F1921" s="5" t="str">
        <f t="shared" si="119"/>
        <v>BEARISH</v>
      </c>
      <c r="G1921" s="5" t="str">
        <f t="shared" si="118"/>
        <v>NEUTRAL</v>
      </c>
      <c r="H1921" s="5" t="str">
        <f t="shared" si="117"/>
        <v>CONFIRMED BEARISH</v>
      </c>
    </row>
    <row r="1922" spans="1:8" ht="13.5" x14ac:dyDescent="0.25">
      <c r="A1922" s="3">
        <f>TITRES_STAT!B1925</f>
        <v>45574</v>
      </c>
      <c r="B1922" s="5">
        <f>TITRES_STAT!C1925</f>
        <v>5.94</v>
      </c>
      <c r="C1922" s="5">
        <f>TITRES_STAT!D1925</f>
        <v>5.5438000000000001</v>
      </c>
      <c r="D1922" s="5">
        <f>TITRES_STAT!E1925</f>
        <v>872</v>
      </c>
      <c r="E1922" s="2">
        <f t="shared" si="116"/>
        <v>986446</v>
      </c>
      <c r="F1922" s="5" t="str">
        <f t="shared" si="119"/>
        <v>BEARISH</v>
      </c>
      <c r="G1922" s="5" t="str">
        <f t="shared" si="118"/>
        <v>NEUTRAL</v>
      </c>
      <c r="H1922" s="5" t="str">
        <f t="shared" si="117"/>
        <v>CONFIRMED BEARISH</v>
      </c>
    </row>
    <row r="1923" spans="1:8" ht="13.5" x14ac:dyDescent="0.25">
      <c r="A1923" s="3">
        <f>TITRES_STAT!B1926</f>
        <v>45575</v>
      </c>
      <c r="B1923" s="5">
        <f>TITRES_STAT!C1926</f>
        <v>5.97</v>
      </c>
      <c r="C1923" s="5">
        <f>TITRES_STAT!D1926</f>
        <v>5.5717999999999996</v>
      </c>
      <c r="D1923" s="5">
        <f>TITRES_STAT!E1926</f>
        <v>4059</v>
      </c>
      <c r="E1923" s="2">
        <f t="shared" si="116"/>
        <v>990505</v>
      </c>
      <c r="F1923" s="5" t="str">
        <f t="shared" si="119"/>
        <v>BULLISH</v>
      </c>
      <c r="G1923" s="5" t="str">
        <f t="shared" si="118"/>
        <v>NEUTRAL</v>
      </c>
      <c r="H1923" s="5" t="str">
        <f t="shared" si="117"/>
        <v>NEUTRAL</v>
      </c>
    </row>
    <row r="1924" spans="1:8" ht="13.5" x14ac:dyDescent="0.25">
      <c r="A1924" s="3">
        <f>TITRES_STAT!B1927</f>
        <v>45576</v>
      </c>
      <c r="B1924" s="5">
        <f>TITRES_STAT!C1927</f>
        <v>5.94</v>
      </c>
      <c r="C1924" s="5">
        <f>TITRES_STAT!D1927</f>
        <v>5.5438000000000001</v>
      </c>
      <c r="D1924" s="5">
        <f>TITRES_STAT!E1927</f>
        <v>21457</v>
      </c>
      <c r="E1924" s="2">
        <f t="shared" ref="E1924:E1987" si="120">IF(B1924&gt;B1923, E1923+D1924, IF(B1924&lt;B1923, E1923-D1924, E1923))</f>
        <v>969048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CONFIRMED BEARISH</v>
      </c>
    </row>
    <row r="1925" spans="1:8" ht="13.5" x14ac:dyDescent="0.25">
      <c r="A1925" s="3">
        <f>TITRES_STAT!B1928</f>
        <v>45579</v>
      </c>
      <c r="B1925" s="5">
        <f>TITRES_STAT!C1928</f>
        <v>5.77</v>
      </c>
      <c r="C1925" s="5">
        <f>TITRES_STAT!D1928</f>
        <v>5.3851000000000004</v>
      </c>
      <c r="D1925" s="5">
        <f>TITRES_STAT!E1928</f>
        <v>11398</v>
      </c>
      <c r="E1925" s="2">
        <f t="shared" si="120"/>
        <v>957650</v>
      </c>
      <c r="F1925" s="5" t="str">
        <f t="shared" si="119"/>
        <v>BEARISH</v>
      </c>
      <c r="G1925" s="5" t="str">
        <f t="shared" si="118"/>
        <v>WEAK</v>
      </c>
      <c r="H1925" s="5" t="str">
        <f t="shared" si="117"/>
        <v>CONFIRMED BEARISH</v>
      </c>
    </row>
    <row r="1926" spans="1:8" ht="13.5" x14ac:dyDescent="0.25">
      <c r="A1926" s="3">
        <f>TITRES_STAT!B1929</f>
        <v>45581</v>
      </c>
      <c r="B1926" s="5">
        <f>TITRES_STAT!C1929</f>
        <v>5.68</v>
      </c>
      <c r="C1926" s="5">
        <f>TITRES_STAT!D1929</f>
        <v>5.3010999999999999</v>
      </c>
      <c r="D1926" s="5">
        <f>TITRES_STAT!E1929</f>
        <v>32947</v>
      </c>
      <c r="E1926" s="2">
        <f t="shared" si="120"/>
        <v>924703</v>
      </c>
      <c r="F1926" s="5" t="str">
        <f t="shared" si="119"/>
        <v>BEARISH</v>
      </c>
      <c r="G1926" s="5" t="str">
        <f t="shared" si="118"/>
        <v>WEAK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45582</v>
      </c>
      <c r="B1927" s="5">
        <f>TITRES_STAT!C1930</f>
        <v>5.72</v>
      </c>
      <c r="C1927" s="5">
        <f>TITRES_STAT!D1930</f>
        <v>5.3384999999999998</v>
      </c>
      <c r="D1927" s="5">
        <f>TITRES_STAT!E1930</f>
        <v>135781</v>
      </c>
      <c r="E1927" s="2">
        <f t="shared" si="120"/>
        <v>1060484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STRONG</v>
      </c>
      <c r="H1927" s="5" t="str">
        <f t="shared" si="121"/>
        <v>BULLISH DIVERGENCE</v>
      </c>
    </row>
    <row r="1928" spans="1:8" ht="13.5" x14ac:dyDescent="0.25">
      <c r="A1928" s="3">
        <f>TITRES_STAT!B1931</f>
        <v>45583</v>
      </c>
      <c r="B1928" s="5">
        <f>TITRES_STAT!C1931</f>
        <v>5.69</v>
      </c>
      <c r="C1928" s="5">
        <f>TITRES_STAT!D1931</f>
        <v>5.3105000000000002</v>
      </c>
      <c r="D1928" s="5">
        <f>TITRES_STAT!E1931</f>
        <v>16063</v>
      </c>
      <c r="E1928" s="2">
        <f t="shared" si="120"/>
        <v>1044421</v>
      </c>
      <c r="F1928" s="5" t="str">
        <f t="shared" ref="F1928:F1991" si="123">IF(E1928&gt;E1923,"BULLISH",IF(E1928&lt;E1923,"BEARISH","NEUTRAL"))</f>
        <v>BULLISH</v>
      </c>
      <c r="G1928" s="5" t="str">
        <f t="shared" si="122"/>
        <v>STRONG</v>
      </c>
      <c r="H1928" s="5" t="str">
        <f t="shared" si="121"/>
        <v>BULLISH DIVERGENCE</v>
      </c>
    </row>
    <row r="1929" spans="1:8" ht="13.5" x14ac:dyDescent="0.25">
      <c r="A1929" s="3">
        <f>TITRES_STAT!B1932</f>
        <v>45586</v>
      </c>
      <c r="B1929" s="5">
        <f>TITRES_STAT!C1932</f>
        <v>5.77</v>
      </c>
      <c r="C1929" s="5">
        <f>TITRES_STAT!D1932</f>
        <v>5.3851000000000004</v>
      </c>
      <c r="D1929" s="5">
        <f>TITRES_STAT!E1932</f>
        <v>7112</v>
      </c>
      <c r="E1929" s="2">
        <f t="shared" si="120"/>
        <v>1051533</v>
      </c>
      <c r="F1929" s="5" t="str">
        <f t="shared" si="123"/>
        <v>BULLISH</v>
      </c>
      <c r="G1929" s="5" t="str">
        <f t="shared" si="122"/>
        <v>STRONG</v>
      </c>
      <c r="H1929" s="5" t="str">
        <f t="shared" si="121"/>
        <v>BULLISH DIVERGENCE</v>
      </c>
    </row>
    <row r="1930" spans="1:8" ht="13.5" x14ac:dyDescent="0.25">
      <c r="A1930" s="3">
        <f>TITRES_STAT!B1933</f>
        <v>45587</v>
      </c>
      <c r="B1930" s="5">
        <f>TITRES_STAT!C1933</f>
        <v>5.79</v>
      </c>
      <c r="C1930" s="5">
        <f>TITRES_STAT!D1933</f>
        <v>5.4038000000000004</v>
      </c>
      <c r="D1930" s="5">
        <f>TITRES_STAT!E1933</f>
        <v>3145</v>
      </c>
      <c r="E1930" s="2">
        <f t="shared" si="120"/>
        <v>1054678</v>
      </c>
      <c r="F1930" s="5" t="str">
        <f t="shared" si="123"/>
        <v>BULLISH</v>
      </c>
      <c r="G1930" s="5" t="str">
        <f t="shared" si="122"/>
        <v>STRONG</v>
      </c>
      <c r="H1930" s="5" t="str">
        <f t="shared" si="121"/>
        <v>CONFIRMED BULLISH</v>
      </c>
    </row>
    <row r="1931" spans="1:8" ht="13.5" x14ac:dyDescent="0.25">
      <c r="A1931" s="3">
        <f>TITRES_STAT!B1934</f>
        <v>45588</v>
      </c>
      <c r="B1931" s="5">
        <f>TITRES_STAT!C1934</f>
        <v>5.74</v>
      </c>
      <c r="C1931" s="5">
        <f>TITRES_STAT!D1934</f>
        <v>5.3571</v>
      </c>
      <c r="D1931" s="5">
        <f>TITRES_STAT!E1934</f>
        <v>8020</v>
      </c>
      <c r="E1931" s="2">
        <f t="shared" si="120"/>
        <v>1046658</v>
      </c>
      <c r="F1931" s="5" t="str">
        <f t="shared" si="123"/>
        <v>BULLISH</v>
      </c>
      <c r="G1931" s="5" t="str">
        <f t="shared" si="122"/>
        <v>STRONG</v>
      </c>
      <c r="H1931" s="5" t="str">
        <f t="shared" si="121"/>
        <v>CONFIRMED BULLISH</v>
      </c>
    </row>
    <row r="1932" spans="1:8" ht="13.5" x14ac:dyDescent="0.25">
      <c r="A1932" s="3">
        <f>TITRES_STAT!B1935</f>
        <v>45589</v>
      </c>
      <c r="B1932" s="5">
        <f>TITRES_STAT!C1935</f>
        <v>5.8</v>
      </c>
      <c r="C1932" s="5">
        <f>TITRES_STAT!D1935</f>
        <v>5.4131</v>
      </c>
      <c r="D1932" s="5">
        <f>TITRES_STAT!E1935</f>
        <v>2359</v>
      </c>
      <c r="E1932" s="2">
        <f t="shared" si="120"/>
        <v>1049017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BEARISH DIVERGENCE</v>
      </c>
    </row>
    <row r="1933" spans="1:8" ht="13.5" x14ac:dyDescent="0.25">
      <c r="A1933" s="3">
        <f>TITRES_STAT!B1936</f>
        <v>45590</v>
      </c>
      <c r="B1933" s="5">
        <f>TITRES_STAT!C1936</f>
        <v>5.79</v>
      </c>
      <c r="C1933" s="5">
        <f>TITRES_STAT!D1936</f>
        <v>5.4038000000000004</v>
      </c>
      <c r="D1933" s="5">
        <f>TITRES_STAT!E1936</f>
        <v>3123</v>
      </c>
      <c r="E1933" s="2">
        <f t="shared" si="120"/>
        <v>1045894</v>
      </c>
      <c r="F1933" s="5" t="str">
        <f t="shared" si="123"/>
        <v>BULLISH</v>
      </c>
      <c r="G1933" s="5" t="str">
        <f t="shared" si="122"/>
        <v>NEUTRAL</v>
      </c>
      <c r="H1933" s="5" t="str">
        <f t="shared" si="121"/>
        <v>CONFIRMED BULLISH</v>
      </c>
    </row>
    <row r="1934" spans="1:8" ht="13.5" x14ac:dyDescent="0.25">
      <c r="A1934" s="3">
        <f>TITRES_STAT!B1937</f>
        <v>45593</v>
      </c>
      <c r="B1934" s="5">
        <f>TITRES_STAT!C1937</f>
        <v>5.79</v>
      </c>
      <c r="C1934" s="5">
        <f>TITRES_STAT!D1937</f>
        <v>5.4038000000000004</v>
      </c>
      <c r="D1934" s="5">
        <f>TITRES_STAT!E1937</f>
        <v>458</v>
      </c>
      <c r="E1934" s="2">
        <f t="shared" si="120"/>
        <v>1045894</v>
      </c>
      <c r="F1934" s="5" t="str">
        <f t="shared" si="123"/>
        <v>BEARISH</v>
      </c>
      <c r="G1934" s="5" t="str">
        <f t="shared" si="122"/>
        <v>NEUTRAL</v>
      </c>
      <c r="H1934" s="5" t="str">
        <f t="shared" si="121"/>
        <v>BEARISH DIVERGENCE</v>
      </c>
    </row>
    <row r="1935" spans="1:8" ht="13.5" x14ac:dyDescent="0.25">
      <c r="A1935" s="3">
        <f>TITRES_STAT!B1938</f>
        <v>45594</v>
      </c>
      <c r="B1935" s="5">
        <f>TITRES_STAT!C1938</f>
        <v>5.85</v>
      </c>
      <c r="C1935" s="5">
        <f>TITRES_STAT!D1938</f>
        <v>5.4598000000000004</v>
      </c>
      <c r="D1935" s="5">
        <f>TITRES_STAT!E1938</f>
        <v>4487</v>
      </c>
      <c r="E1935" s="2">
        <f t="shared" si="120"/>
        <v>1050381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BEARISH DIVERGENCE</v>
      </c>
    </row>
    <row r="1936" spans="1:8" ht="13.5" x14ac:dyDescent="0.25">
      <c r="A1936" s="3">
        <f>TITRES_STAT!B1939</f>
        <v>45595</v>
      </c>
      <c r="B1936" s="5">
        <f>TITRES_STAT!C1939</f>
        <v>5.8</v>
      </c>
      <c r="C1936" s="5">
        <f>TITRES_STAT!D1939</f>
        <v>5.4131</v>
      </c>
      <c r="D1936" s="5">
        <f>TITRES_STAT!E1939</f>
        <v>1090</v>
      </c>
      <c r="E1936" s="2">
        <f t="shared" si="120"/>
        <v>1049291</v>
      </c>
      <c r="F1936" s="5" t="str">
        <f t="shared" si="123"/>
        <v>BULLISH</v>
      </c>
      <c r="G1936" s="5" t="str">
        <f t="shared" si="122"/>
        <v>NEUTRAL</v>
      </c>
      <c r="H1936" s="5" t="str">
        <f t="shared" si="121"/>
        <v>CONFIRMED BULLISH</v>
      </c>
    </row>
    <row r="1937" spans="1:8" ht="13.5" x14ac:dyDescent="0.25">
      <c r="A1937" s="3">
        <f>TITRES_STAT!B1940</f>
        <v>45596</v>
      </c>
      <c r="B1937" s="5">
        <f>TITRES_STAT!C1940</f>
        <v>5.99</v>
      </c>
      <c r="C1937" s="5">
        <f>TITRES_STAT!D1940</f>
        <v>5.5904999999999996</v>
      </c>
      <c r="D1937" s="5">
        <f>TITRES_STAT!E1940</f>
        <v>5945</v>
      </c>
      <c r="E1937" s="2">
        <f t="shared" si="120"/>
        <v>1055236</v>
      </c>
      <c r="F1937" s="5" t="str">
        <f t="shared" si="123"/>
        <v>BULLISH</v>
      </c>
      <c r="G1937" s="5" t="str">
        <f t="shared" si="122"/>
        <v>NEUTRAL</v>
      </c>
      <c r="H1937" s="5" t="str">
        <f t="shared" si="121"/>
        <v>CONFIRMED BULLISH</v>
      </c>
    </row>
    <row r="1938" spans="1:8" ht="13.5" x14ac:dyDescent="0.25">
      <c r="A1938" s="3">
        <f>TITRES_STAT!B1941</f>
        <v>45597</v>
      </c>
      <c r="B1938" s="5">
        <f>TITRES_STAT!C1941</f>
        <v>5.97</v>
      </c>
      <c r="C1938" s="5">
        <f>TITRES_STAT!D1941</f>
        <v>5.5717999999999996</v>
      </c>
      <c r="D1938" s="5">
        <f>TITRES_STAT!E1941</f>
        <v>8194</v>
      </c>
      <c r="E1938" s="2">
        <f t="shared" si="120"/>
        <v>1047042</v>
      </c>
      <c r="F1938" s="5" t="str">
        <f t="shared" si="123"/>
        <v>BULLISH</v>
      </c>
      <c r="G1938" s="5" t="str">
        <f t="shared" si="122"/>
        <v>NEUTRAL</v>
      </c>
      <c r="H1938" s="5" t="str">
        <f t="shared" si="121"/>
        <v>CONFIRMED BULLISH</v>
      </c>
    </row>
    <row r="1939" spans="1:8" ht="13.5" x14ac:dyDescent="0.25">
      <c r="A1939" s="3">
        <f>TITRES_STAT!B1942</f>
        <v>45600</v>
      </c>
      <c r="B1939" s="5">
        <f>TITRES_STAT!C1942</f>
        <v>5.91</v>
      </c>
      <c r="C1939" s="5">
        <f>TITRES_STAT!D1942</f>
        <v>5.5157999999999996</v>
      </c>
      <c r="D1939" s="5">
        <f>TITRES_STAT!E1942</f>
        <v>5894</v>
      </c>
      <c r="E1939" s="2">
        <f t="shared" si="120"/>
        <v>1041148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BEARISH DIVERGENCE</v>
      </c>
    </row>
    <row r="1940" spans="1:8" ht="13.5" x14ac:dyDescent="0.25">
      <c r="A1940" s="3">
        <f>TITRES_STAT!B1943</f>
        <v>45601</v>
      </c>
      <c r="B1940" s="5">
        <f>TITRES_STAT!C1943</f>
        <v>5.87</v>
      </c>
      <c r="C1940" s="5">
        <f>TITRES_STAT!D1943</f>
        <v>5.4785000000000004</v>
      </c>
      <c r="D1940" s="5">
        <f>TITRES_STAT!E1943</f>
        <v>4075</v>
      </c>
      <c r="E1940" s="2">
        <f t="shared" si="120"/>
        <v>1037073</v>
      </c>
      <c r="F1940" s="5" t="str">
        <f t="shared" si="123"/>
        <v>BEARISH</v>
      </c>
      <c r="G1940" s="5" t="str">
        <f t="shared" si="122"/>
        <v>NEUTRAL</v>
      </c>
      <c r="H1940" s="5" t="str">
        <f t="shared" si="121"/>
        <v>BEARISH DIVERGENCE</v>
      </c>
    </row>
    <row r="1941" spans="1:8" ht="13.5" x14ac:dyDescent="0.25">
      <c r="A1941" s="3">
        <f>TITRES_STAT!B1944</f>
        <v>45602</v>
      </c>
      <c r="B1941" s="5">
        <f>TITRES_STAT!C1944</f>
        <v>5.8</v>
      </c>
      <c r="C1941" s="5">
        <f>TITRES_STAT!D1944</f>
        <v>5.4131</v>
      </c>
      <c r="D1941" s="5">
        <f>TITRES_STAT!E1944</f>
        <v>4361</v>
      </c>
      <c r="E1941" s="2">
        <f t="shared" si="120"/>
        <v>1032712</v>
      </c>
      <c r="F1941" s="5" t="str">
        <f t="shared" si="123"/>
        <v>BEARISH</v>
      </c>
      <c r="G1941" s="5" t="str">
        <f t="shared" si="122"/>
        <v>NEUTRAL</v>
      </c>
      <c r="H1941" s="5" t="str">
        <f t="shared" si="121"/>
        <v>NEUTRAL</v>
      </c>
    </row>
    <row r="1942" spans="1:8" ht="13.5" x14ac:dyDescent="0.25">
      <c r="A1942" s="3">
        <f>TITRES_STAT!B1945</f>
        <v>45603</v>
      </c>
      <c r="B1942" s="5">
        <f>TITRES_STAT!C1945</f>
        <v>5.94</v>
      </c>
      <c r="C1942" s="5">
        <f>TITRES_STAT!D1945</f>
        <v>5.5438000000000001</v>
      </c>
      <c r="D1942" s="5">
        <f>TITRES_STAT!E1945</f>
        <v>1112</v>
      </c>
      <c r="E1942" s="2">
        <f t="shared" si="120"/>
        <v>1033824</v>
      </c>
      <c r="F1942" s="5" t="str">
        <f t="shared" si="123"/>
        <v>BEARISH</v>
      </c>
      <c r="G1942" s="5" t="str">
        <f t="shared" si="122"/>
        <v>WEAK</v>
      </c>
      <c r="H1942" s="5" t="str">
        <f t="shared" si="121"/>
        <v>CONFIRMED BEARISH</v>
      </c>
    </row>
    <row r="1943" spans="1:8" ht="13.5" x14ac:dyDescent="0.25">
      <c r="A1943" s="3">
        <f>TITRES_STAT!B1946</f>
        <v>45604</v>
      </c>
      <c r="B1943" s="5">
        <f>TITRES_STAT!C1946</f>
        <v>5.89</v>
      </c>
      <c r="C1943" s="5">
        <f>TITRES_STAT!D1946</f>
        <v>5.4970999999999997</v>
      </c>
      <c r="D1943" s="5">
        <f>TITRES_STAT!E1946</f>
        <v>14594</v>
      </c>
      <c r="E1943" s="2">
        <f t="shared" si="120"/>
        <v>1019230</v>
      </c>
      <c r="F1943" s="5" t="str">
        <f t="shared" si="123"/>
        <v>BEARISH</v>
      </c>
      <c r="G1943" s="5" t="str">
        <f t="shared" si="122"/>
        <v>WEAK</v>
      </c>
      <c r="H1943" s="5" t="str">
        <f t="shared" si="121"/>
        <v>CONFIRMED BEARISH</v>
      </c>
    </row>
    <row r="1944" spans="1:8" ht="13.5" x14ac:dyDescent="0.25">
      <c r="A1944" s="3">
        <f>TITRES_STAT!B1947</f>
        <v>45607</v>
      </c>
      <c r="B1944" s="5">
        <f>TITRES_STAT!C1947</f>
        <v>5.8</v>
      </c>
      <c r="C1944" s="5">
        <f>TITRES_STAT!D1947</f>
        <v>5.4131</v>
      </c>
      <c r="D1944" s="5">
        <f>TITRES_STAT!E1947</f>
        <v>9939</v>
      </c>
      <c r="E1944" s="2">
        <f t="shared" si="120"/>
        <v>1009291</v>
      </c>
      <c r="F1944" s="5" t="str">
        <f t="shared" si="123"/>
        <v>BEARISH</v>
      </c>
      <c r="G1944" s="5" t="str">
        <f t="shared" si="122"/>
        <v>WEAK</v>
      </c>
      <c r="H1944" s="5" t="str">
        <f t="shared" si="121"/>
        <v>CONFIRMED BEARISH</v>
      </c>
    </row>
    <row r="1945" spans="1:8" ht="13.5" x14ac:dyDescent="0.25">
      <c r="A1945" s="3">
        <f>TITRES_STAT!B1948</f>
        <v>45608</v>
      </c>
      <c r="B1945" s="5">
        <f>TITRES_STAT!C1948</f>
        <v>5.93</v>
      </c>
      <c r="C1945" s="5">
        <f>TITRES_STAT!D1948</f>
        <v>5.5345000000000004</v>
      </c>
      <c r="D1945" s="5">
        <f>TITRES_STAT!E1948</f>
        <v>2744</v>
      </c>
      <c r="E1945" s="2">
        <f t="shared" si="120"/>
        <v>1012035</v>
      </c>
      <c r="F1945" s="5" t="str">
        <f t="shared" si="123"/>
        <v>BEARISH</v>
      </c>
      <c r="G1945" s="5" t="str">
        <f t="shared" si="122"/>
        <v>WEAK</v>
      </c>
      <c r="H1945" s="5" t="str">
        <f t="shared" si="121"/>
        <v>BEARISH DIVERGENCE</v>
      </c>
    </row>
    <row r="1946" spans="1:8" ht="13.5" x14ac:dyDescent="0.25">
      <c r="A1946" s="3">
        <f>TITRES_STAT!B1949</f>
        <v>45609</v>
      </c>
      <c r="B1946" s="5">
        <f>TITRES_STAT!C1949</f>
        <v>5.93</v>
      </c>
      <c r="C1946" s="5">
        <f>TITRES_STAT!D1949</f>
        <v>5.5345000000000004</v>
      </c>
      <c r="D1946" s="5">
        <f>TITRES_STAT!E1949</f>
        <v>7290</v>
      </c>
      <c r="E1946" s="2">
        <f t="shared" si="120"/>
        <v>1012035</v>
      </c>
      <c r="F1946" s="5" t="str">
        <f t="shared" si="123"/>
        <v>BEARISH</v>
      </c>
      <c r="G1946" s="5" t="str">
        <f t="shared" si="122"/>
        <v>WEAK</v>
      </c>
      <c r="H1946" s="5" t="str">
        <f t="shared" si="121"/>
        <v>BEARISH DIVERGENCE</v>
      </c>
    </row>
    <row r="1947" spans="1:8" ht="13.5" x14ac:dyDescent="0.25">
      <c r="A1947" s="3">
        <f>TITRES_STAT!B1950</f>
        <v>45610</v>
      </c>
      <c r="B1947" s="5">
        <f>TITRES_STAT!C1950</f>
        <v>5.92</v>
      </c>
      <c r="C1947" s="5">
        <f>TITRES_STAT!D1950</f>
        <v>5.5251000000000001</v>
      </c>
      <c r="D1947" s="5">
        <f>TITRES_STAT!E1950</f>
        <v>5290</v>
      </c>
      <c r="E1947" s="2">
        <f t="shared" si="120"/>
        <v>1006745</v>
      </c>
      <c r="F1947" s="5" t="str">
        <f t="shared" si="123"/>
        <v>BEARISH</v>
      </c>
      <c r="G1947" s="5" t="str">
        <f t="shared" si="122"/>
        <v>WEAK</v>
      </c>
      <c r="H1947" s="5" t="str">
        <f t="shared" si="121"/>
        <v>CONFIRMED BEARISH</v>
      </c>
    </row>
    <row r="1948" spans="1:8" ht="13.5" x14ac:dyDescent="0.25">
      <c r="A1948" s="3">
        <f>TITRES_STAT!B1951</f>
        <v>45611</v>
      </c>
      <c r="B1948" s="5">
        <f>TITRES_STAT!C1951</f>
        <v>5.92</v>
      </c>
      <c r="C1948" s="5">
        <f>TITRES_STAT!D1951</f>
        <v>5.5251000000000001</v>
      </c>
      <c r="D1948" s="5">
        <f>TITRES_STAT!E1951</f>
        <v>1907</v>
      </c>
      <c r="E1948" s="2">
        <f t="shared" si="120"/>
        <v>1006745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BEARISH DIVERGENCE</v>
      </c>
    </row>
    <row r="1949" spans="1:8" ht="13.5" x14ac:dyDescent="0.25">
      <c r="A1949" s="3">
        <f>TITRES_STAT!B1952</f>
        <v>45614</v>
      </c>
      <c r="B1949" s="5">
        <f>TITRES_STAT!C1952</f>
        <v>5.85</v>
      </c>
      <c r="C1949" s="5">
        <f>TITRES_STAT!D1952</f>
        <v>5.4598000000000004</v>
      </c>
      <c r="D1949" s="5">
        <f>TITRES_STAT!E1952</f>
        <v>6734</v>
      </c>
      <c r="E1949" s="2">
        <f t="shared" si="120"/>
        <v>1000011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BEARISH DIVERGENCE</v>
      </c>
    </row>
    <row r="1950" spans="1:8" ht="13.5" x14ac:dyDescent="0.25">
      <c r="A1950" s="3">
        <f>TITRES_STAT!B1953</f>
        <v>45615</v>
      </c>
      <c r="B1950" s="5">
        <f>TITRES_STAT!C1953</f>
        <v>5.9</v>
      </c>
      <c r="C1950" s="5">
        <f>TITRES_STAT!D1953</f>
        <v>5.5065</v>
      </c>
      <c r="D1950" s="5">
        <f>TITRES_STAT!E1953</f>
        <v>5184</v>
      </c>
      <c r="E1950" s="2">
        <f t="shared" si="120"/>
        <v>1005195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45616</v>
      </c>
      <c r="B1951" s="5">
        <f>TITRES_STAT!C1954</f>
        <v>5.8</v>
      </c>
      <c r="C1951" s="5">
        <f>TITRES_STAT!D1954</f>
        <v>5.4131</v>
      </c>
      <c r="D1951" s="5">
        <f>TITRES_STAT!E1954</f>
        <v>12212</v>
      </c>
      <c r="E1951" s="2">
        <f t="shared" si="120"/>
        <v>992983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45617</v>
      </c>
      <c r="B1952" s="5">
        <f>TITRES_STAT!C1955</f>
        <v>5.88</v>
      </c>
      <c r="C1952" s="5">
        <f>TITRES_STAT!D1955</f>
        <v>5.4878</v>
      </c>
      <c r="D1952" s="5">
        <f>TITRES_STAT!E1955</f>
        <v>5025</v>
      </c>
      <c r="E1952" s="2">
        <f t="shared" si="120"/>
        <v>998008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CONFIRMED BEARISH</v>
      </c>
    </row>
    <row r="1953" spans="1:8" ht="13.5" x14ac:dyDescent="0.25">
      <c r="A1953" s="3">
        <f>TITRES_STAT!B1956</f>
        <v>45618</v>
      </c>
      <c r="B1953" s="5">
        <f>TITRES_STAT!C1956</f>
        <v>5.87</v>
      </c>
      <c r="C1953" s="5">
        <f>TITRES_STAT!D1956</f>
        <v>5.4785000000000004</v>
      </c>
      <c r="D1953" s="5">
        <f>TITRES_STAT!E1956</f>
        <v>3733</v>
      </c>
      <c r="E1953" s="2">
        <f t="shared" si="120"/>
        <v>994275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45621</v>
      </c>
      <c r="B1954" s="5">
        <f>TITRES_STAT!C1957</f>
        <v>5.87</v>
      </c>
      <c r="C1954" s="5">
        <f>TITRES_STAT!D1957</f>
        <v>5.4785000000000004</v>
      </c>
      <c r="D1954" s="5">
        <f>TITRES_STAT!E1957</f>
        <v>3057</v>
      </c>
      <c r="E1954" s="2">
        <f t="shared" si="120"/>
        <v>994275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BEARISH DIVERGENCE</v>
      </c>
    </row>
    <row r="1955" spans="1:8" ht="13.5" x14ac:dyDescent="0.25">
      <c r="A1955" s="3">
        <f>TITRES_STAT!B1958</f>
        <v>45622</v>
      </c>
      <c r="B1955" s="5">
        <f>TITRES_STAT!C1958</f>
        <v>5.87</v>
      </c>
      <c r="C1955" s="5">
        <f>TITRES_STAT!D1958</f>
        <v>5.4785000000000004</v>
      </c>
      <c r="D1955" s="5">
        <f>TITRES_STAT!E1958</f>
        <v>4322</v>
      </c>
      <c r="E1955" s="2">
        <f t="shared" si="120"/>
        <v>994275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45623</v>
      </c>
      <c r="B1956" s="5">
        <f>TITRES_STAT!C1959</f>
        <v>5.87</v>
      </c>
      <c r="C1956" s="5">
        <f>TITRES_STAT!D1959</f>
        <v>5.4785000000000004</v>
      </c>
      <c r="D1956" s="5">
        <f>TITRES_STAT!E1959</f>
        <v>17097</v>
      </c>
      <c r="E1956" s="2">
        <f t="shared" si="120"/>
        <v>994275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CONFIRMED BULLISH</v>
      </c>
    </row>
    <row r="1957" spans="1:8" ht="13.5" x14ac:dyDescent="0.25">
      <c r="A1957" s="3">
        <f>TITRES_STAT!B1960</f>
        <v>45624</v>
      </c>
      <c r="B1957" s="5">
        <f>TITRES_STAT!C1960</f>
        <v>5.85</v>
      </c>
      <c r="C1957" s="5">
        <f>TITRES_STAT!D1960</f>
        <v>5.4598000000000004</v>
      </c>
      <c r="D1957" s="5">
        <f>TITRES_STAT!E1960</f>
        <v>7409</v>
      </c>
      <c r="E1957" s="2">
        <f t="shared" si="120"/>
        <v>986866</v>
      </c>
      <c r="F1957" s="5" t="str">
        <f t="shared" si="123"/>
        <v>BEARISH</v>
      </c>
      <c r="G1957" s="5" t="str">
        <f t="shared" si="122"/>
        <v>NEUTRAL</v>
      </c>
      <c r="H1957" s="5" t="str">
        <f t="shared" si="121"/>
        <v>CONFIRMED BEARISH</v>
      </c>
    </row>
    <row r="1958" spans="1:8" ht="13.5" x14ac:dyDescent="0.25">
      <c r="A1958" s="3">
        <f>TITRES_STAT!B1961</f>
        <v>45625</v>
      </c>
      <c r="B1958" s="5">
        <f>TITRES_STAT!C1961</f>
        <v>5.85</v>
      </c>
      <c r="C1958" s="5">
        <f>TITRES_STAT!D1961</f>
        <v>5.4598000000000004</v>
      </c>
      <c r="D1958" s="5">
        <f>TITRES_STAT!E1961</f>
        <v>6901</v>
      </c>
      <c r="E1958" s="2">
        <f t="shared" si="120"/>
        <v>986866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CONFIRMED BEARISH</v>
      </c>
    </row>
    <row r="1959" spans="1:8" ht="13.5" x14ac:dyDescent="0.25">
      <c r="A1959" s="3">
        <f>TITRES_STAT!B1962</f>
        <v>45628</v>
      </c>
      <c r="B1959" s="5">
        <f>TITRES_STAT!C1962</f>
        <v>5.9</v>
      </c>
      <c r="C1959" s="5">
        <f>TITRES_STAT!D1962</f>
        <v>5.5065</v>
      </c>
      <c r="D1959" s="5">
        <f>TITRES_STAT!E1962</f>
        <v>2321</v>
      </c>
      <c r="E1959" s="2">
        <f t="shared" si="120"/>
        <v>989187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BEARISH DIVERGENCE</v>
      </c>
    </row>
    <row r="1960" spans="1:8" ht="13.5" x14ac:dyDescent="0.25">
      <c r="A1960" s="3">
        <f>TITRES_STAT!B1963</f>
        <v>45629</v>
      </c>
      <c r="B1960" s="5">
        <f>TITRES_STAT!C1963</f>
        <v>5.95</v>
      </c>
      <c r="C1960" s="5">
        <f>TITRES_STAT!D1963</f>
        <v>5.5530999999999997</v>
      </c>
      <c r="D1960" s="5">
        <f>TITRES_STAT!E1963</f>
        <v>947</v>
      </c>
      <c r="E1960" s="2">
        <f t="shared" si="120"/>
        <v>990134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BEARISH DIVERGENCE</v>
      </c>
    </row>
    <row r="1961" spans="1:8" ht="13.5" x14ac:dyDescent="0.25">
      <c r="A1961" s="3">
        <f>TITRES_STAT!B1964</f>
        <v>45630</v>
      </c>
      <c r="B1961" s="5">
        <f>TITRES_STAT!C1964</f>
        <v>5.95</v>
      </c>
      <c r="C1961" s="5">
        <f>TITRES_STAT!D1964</f>
        <v>5.5530999999999997</v>
      </c>
      <c r="D1961" s="5">
        <f>TITRES_STAT!E1964</f>
        <v>14773</v>
      </c>
      <c r="E1961" s="2">
        <f t="shared" si="120"/>
        <v>990134</v>
      </c>
      <c r="F1961" s="5" t="str">
        <f t="shared" si="123"/>
        <v>BEARISH</v>
      </c>
      <c r="G1961" s="5" t="str">
        <f t="shared" si="122"/>
        <v>NEUTRAL</v>
      </c>
      <c r="H1961" s="5" t="str">
        <f t="shared" si="121"/>
        <v>BEARISH DIVERGENCE</v>
      </c>
    </row>
    <row r="1962" spans="1:8" ht="13.5" x14ac:dyDescent="0.25">
      <c r="A1962" s="3">
        <f>TITRES_STAT!B1965</f>
        <v>45631</v>
      </c>
      <c r="B1962" s="5">
        <f>TITRES_STAT!C1965</f>
        <v>5.94</v>
      </c>
      <c r="C1962" s="5">
        <f>TITRES_STAT!D1965</f>
        <v>5.5438000000000001</v>
      </c>
      <c r="D1962" s="5">
        <f>TITRES_STAT!E1965</f>
        <v>3476</v>
      </c>
      <c r="E1962" s="2">
        <f t="shared" si="120"/>
        <v>986658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BEARISH DIVERGENCE</v>
      </c>
    </row>
    <row r="1963" spans="1:8" ht="13.5" x14ac:dyDescent="0.25">
      <c r="A1963" s="3">
        <f>TITRES_STAT!B1966</f>
        <v>45632</v>
      </c>
      <c r="B1963" s="5">
        <f>TITRES_STAT!C1966</f>
        <v>5.92</v>
      </c>
      <c r="C1963" s="5">
        <f>TITRES_STAT!D1966</f>
        <v>5.5251000000000001</v>
      </c>
      <c r="D1963" s="5">
        <f>TITRES_STAT!E1966</f>
        <v>11439</v>
      </c>
      <c r="E1963" s="2">
        <f t="shared" si="120"/>
        <v>975219</v>
      </c>
      <c r="F1963" s="5" t="str">
        <f t="shared" si="123"/>
        <v>BEARISH</v>
      </c>
      <c r="G1963" s="5" t="str">
        <f t="shared" si="122"/>
        <v>NEUTRAL</v>
      </c>
      <c r="H1963" s="5" t="str">
        <f t="shared" si="121"/>
        <v>BEARISH DIVERGENCE</v>
      </c>
    </row>
    <row r="1964" spans="1:8" ht="13.5" x14ac:dyDescent="0.25">
      <c r="A1964" s="3">
        <f>TITRES_STAT!B1967</f>
        <v>45635</v>
      </c>
      <c r="B1964" s="5">
        <f>TITRES_STAT!C1967</f>
        <v>5.89</v>
      </c>
      <c r="C1964" s="5">
        <f>TITRES_STAT!D1967</f>
        <v>5.4970999999999997</v>
      </c>
      <c r="D1964" s="5">
        <f>TITRES_STAT!E1967</f>
        <v>9912</v>
      </c>
      <c r="E1964" s="2">
        <f t="shared" si="120"/>
        <v>965307</v>
      </c>
      <c r="F1964" s="5" t="str">
        <f t="shared" si="123"/>
        <v>BEARISH</v>
      </c>
      <c r="G1964" s="5" t="str">
        <f t="shared" si="122"/>
        <v>WEAK</v>
      </c>
      <c r="H1964" s="5" t="str">
        <f t="shared" si="121"/>
        <v>CONFIRMED BEARISH</v>
      </c>
    </row>
    <row r="1965" spans="1:8" ht="13.5" x14ac:dyDescent="0.25">
      <c r="A1965" s="3">
        <f>TITRES_STAT!B1968</f>
        <v>45636</v>
      </c>
      <c r="B1965" s="5">
        <f>TITRES_STAT!C1968</f>
        <v>5.88</v>
      </c>
      <c r="C1965" s="5">
        <f>TITRES_STAT!D1968</f>
        <v>5.4878</v>
      </c>
      <c r="D1965" s="5">
        <f>TITRES_STAT!E1968</f>
        <v>1538</v>
      </c>
      <c r="E1965" s="2">
        <f t="shared" si="120"/>
        <v>963769</v>
      </c>
      <c r="F1965" s="5" t="str">
        <f t="shared" si="123"/>
        <v>BEARISH</v>
      </c>
      <c r="G1965" s="5" t="str">
        <f t="shared" si="122"/>
        <v>WEAK</v>
      </c>
      <c r="H1965" s="5" t="str">
        <f t="shared" si="121"/>
        <v>CONFIRMED BEARISH</v>
      </c>
    </row>
    <row r="1966" spans="1:8" ht="13.5" x14ac:dyDescent="0.25">
      <c r="A1966" s="3">
        <f>TITRES_STAT!B1969</f>
        <v>45637</v>
      </c>
      <c r="B1966" s="5">
        <f>TITRES_STAT!C1969</f>
        <v>5.89</v>
      </c>
      <c r="C1966" s="5">
        <f>TITRES_STAT!D1969</f>
        <v>5.4970999999999997</v>
      </c>
      <c r="D1966" s="5">
        <f>TITRES_STAT!E1969</f>
        <v>1061</v>
      </c>
      <c r="E1966" s="2">
        <f t="shared" si="120"/>
        <v>964830</v>
      </c>
      <c r="F1966" s="5" t="str">
        <f t="shared" si="123"/>
        <v>BEARISH</v>
      </c>
      <c r="G1966" s="5" t="str">
        <f t="shared" si="122"/>
        <v>WEAK</v>
      </c>
      <c r="H1966" s="5" t="str">
        <f t="shared" si="121"/>
        <v>CONFIRMED BEARISH</v>
      </c>
    </row>
    <row r="1967" spans="1:8" ht="13.5" x14ac:dyDescent="0.25">
      <c r="A1967" s="3">
        <f>TITRES_STAT!B1970</f>
        <v>45638</v>
      </c>
      <c r="B1967" s="5">
        <f>TITRES_STAT!C1970</f>
        <v>5.89</v>
      </c>
      <c r="C1967" s="5">
        <f>TITRES_STAT!D1970</f>
        <v>5.4970999999999997</v>
      </c>
      <c r="D1967" s="5">
        <f>TITRES_STAT!E1970</f>
        <v>3108</v>
      </c>
      <c r="E1967" s="2">
        <f t="shared" si="120"/>
        <v>964830</v>
      </c>
      <c r="F1967" s="5" t="str">
        <f t="shared" si="123"/>
        <v>BEARISH</v>
      </c>
      <c r="G1967" s="5" t="str">
        <f t="shared" si="122"/>
        <v>WEAK</v>
      </c>
      <c r="H1967" s="5" t="str">
        <f t="shared" si="121"/>
        <v>CONFIRMED BEARISH</v>
      </c>
    </row>
    <row r="1968" spans="1:8" ht="13.5" x14ac:dyDescent="0.25">
      <c r="A1968" s="3">
        <f>TITRES_STAT!B1971</f>
        <v>45639</v>
      </c>
      <c r="B1968" s="5">
        <f>TITRES_STAT!C1971</f>
        <v>5.89</v>
      </c>
      <c r="C1968" s="5">
        <f>TITRES_STAT!D1971</f>
        <v>5.4970999999999997</v>
      </c>
      <c r="D1968" s="5">
        <f>TITRES_STAT!E1971</f>
        <v>1703</v>
      </c>
      <c r="E1968" s="2">
        <f t="shared" si="120"/>
        <v>964830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CONFIRMED BEARISH</v>
      </c>
    </row>
    <row r="1969" spans="1:8" ht="13.5" x14ac:dyDescent="0.25">
      <c r="A1969" s="3">
        <f>TITRES_STAT!B1972</f>
        <v>45642</v>
      </c>
      <c r="B1969" s="5">
        <f>TITRES_STAT!C1972</f>
        <v>5.89</v>
      </c>
      <c r="C1969" s="5">
        <f>TITRES_STAT!D1972</f>
        <v>5.4970999999999997</v>
      </c>
      <c r="D1969" s="5">
        <f>TITRES_STAT!E1972</f>
        <v>1065</v>
      </c>
      <c r="E1969" s="2">
        <f t="shared" si="120"/>
        <v>964830</v>
      </c>
      <c r="F1969" s="5" t="str">
        <f t="shared" si="123"/>
        <v>BEARISH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45644</v>
      </c>
      <c r="B1970" s="5">
        <f>TITRES_STAT!C1973</f>
        <v>5.85</v>
      </c>
      <c r="C1970" s="5">
        <f>TITRES_STAT!D1973</f>
        <v>5.4598000000000004</v>
      </c>
      <c r="D1970" s="5">
        <f>TITRES_STAT!E1973</f>
        <v>1837</v>
      </c>
      <c r="E1970" s="2">
        <f t="shared" si="120"/>
        <v>962993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CONFIRMED BEARISH</v>
      </c>
    </row>
    <row r="1971" spans="1:8" ht="13.5" x14ac:dyDescent="0.25">
      <c r="A1971" s="3">
        <f>TITRES_STAT!B1974</f>
        <v>45645</v>
      </c>
      <c r="B1971" s="5">
        <f>TITRES_STAT!C1974</f>
        <v>5.8</v>
      </c>
      <c r="C1971" s="5">
        <f>TITRES_STAT!D1974</f>
        <v>5.4131</v>
      </c>
      <c r="D1971" s="5">
        <f>TITRES_STAT!E1974</f>
        <v>8190</v>
      </c>
      <c r="E1971" s="2">
        <f t="shared" si="120"/>
        <v>954803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CONFIRMED BEARISH</v>
      </c>
    </row>
    <row r="1972" spans="1:8" ht="13.5" x14ac:dyDescent="0.25">
      <c r="A1972" s="3">
        <f>TITRES_STAT!B1975</f>
        <v>45646</v>
      </c>
      <c r="B1972" s="5">
        <f>TITRES_STAT!C1975</f>
        <v>5.85</v>
      </c>
      <c r="C1972" s="5">
        <f>TITRES_STAT!D1975</f>
        <v>5.4598000000000004</v>
      </c>
      <c r="D1972" s="5">
        <f>TITRES_STAT!E1975</f>
        <v>680</v>
      </c>
      <c r="E1972" s="2">
        <f t="shared" si="120"/>
        <v>955483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45649</v>
      </c>
      <c r="B1973" s="5">
        <f>TITRES_STAT!C1976</f>
        <v>5.8</v>
      </c>
      <c r="C1973" s="5">
        <f>TITRES_STAT!D1976</f>
        <v>5.4131</v>
      </c>
      <c r="D1973" s="5">
        <f>TITRES_STAT!E1976</f>
        <v>7023</v>
      </c>
      <c r="E1973" s="2">
        <f t="shared" si="120"/>
        <v>948460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45650</v>
      </c>
      <c r="B1974" s="5">
        <f>TITRES_STAT!C1977</f>
        <v>5.8</v>
      </c>
      <c r="C1974" s="5">
        <f>TITRES_STAT!D1977</f>
        <v>5.4131</v>
      </c>
      <c r="D1974" s="5">
        <f>TITRES_STAT!E1977</f>
        <v>2534</v>
      </c>
      <c r="E1974" s="2">
        <f t="shared" si="120"/>
        <v>948460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45651</v>
      </c>
      <c r="B1975" s="5">
        <f>TITRES_STAT!C1978</f>
        <v>5.8</v>
      </c>
      <c r="C1975" s="5">
        <f>TITRES_STAT!D1978</f>
        <v>5.4131</v>
      </c>
      <c r="D1975" s="5">
        <f>TITRES_STAT!E1978</f>
        <v>3011</v>
      </c>
      <c r="E1975" s="2">
        <f t="shared" si="120"/>
        <v>948460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CONFIRMED BEARISH</v>
      </c>
    </row>
    <row r="1976" spans="1:8" ht="13.5" x14ac:dyDescent="0.25">
      <c r="A1976" s="3">
        <f>TITRES_STAT!B1979</f>
        <v>45652</v>
      </c>
      <c r="B1976" s="5">
        <f>TITRES_STAT!C1979</f>
        <v>5.76</v>
      </c>
      <c r="C1976" s="5">
        <f>TITRES_STAT!D1979</f>
        <v>5.3757999999999999</v>
      </c>
      <c r="D1976" s="5">
        <f>TITRES_STAT!E1979</f>
        <v>4669</v>
      </c>
      <c r="E1976" s="2">
        <f t="shared" si="120"/>
        <v>943791</v>
      </c>
      <c r="F1976" s="5" t="str">
        <f t="shared" si="123"/>
        <v>BEARISH</v>
      </c>
      <c r="G1976" s="5" t="str">
        <f t="shared" si="122"/>
        <v>NEUTRAL</v>
      </c>
      <c r="H1976" s="5" t="str">
        <f t="shared" si="121"/>
        <v>CONFIRMED BEARISH</v>
      </c>
    </row>
    <row r="1977" spans="1:8" ht="13.5" x14ac:dyDescent="0.25">
      <c r="A1977" s="3">
        <f>TITRES_STAT!B1980</f>
        <v>45653</v>
      </c>
      <c r="B1977" s="5">
        <f>TITRES_STAT!C1980</f>
        <v>5.75</v>
      </c>
      <c r="C1977" s="5">
        <f>TITRES_STAT!D1980</f>
        <v>5.3665000000000003</v>
      </c>
      <c r="D1977" s="5">
        <f>TITRES_STAT!E1980</f>
        <v>36758</v>
      </c>
      <c r="E1977" s="2">
        <f t="shared" si="120"/>
        <v>907033</v>
      </c>
      <c r="F1977" s="5" t="str">
        <f t="shared" si="123"/>
        <v>BEARISH</v>
      </c>
      <c r="G1977" s="5" t="str">
        <f t="shared" si="122"/>
        <v>WEAK</v>
      </c>
      <c r="H1977" s="5" t="str">
        <f t="shared" si="121"/>
        <v>CONFIRMED BEARISH</v>
      </c>
    </row>
    <row r="1978" spans="1:8" ht="13.5" x14ac:dyDescent="0.25">
      <c r="A1978" s="3">
        <f>TITRES_STAT!B1981</f>
        <v>45656</v>
      </c>
      <c r="B1978" s="5">
        <f>TITRES_STAT!C1981</f>
        <v>5.84</v>
      </c>
      <c r="C1978" s="5">
        <f>TITRES_STAT!D1981</f>
        <v>5.4504999999999999</v>
      </c>
      <c r="D1978" s="5">
        <f>TITRES_STAT!E1981</f>
        <v>2030</v>
      </c>
      <c r="E1978" s="2">
        <f t="shared" si="120"/>
        <v>909063</v>
      </c>
      <c r="F1978" s="5" t="str">
        <f t="shared" si="123"/>
        <v>BEARISH</v>
      </c>
      <c r="G1978" s="5" t="str">
        <f t="shared" si="122"/>
        <v>WEAK</v>
      </c>
      <c r="H1978" s="5" t="str">
        <f t="shared" si="121"/>
        <v>BEARISH DIVERGENCE</v>
      </c>
    </row>
    <row r="1979" spans="1:8" ht="13.5" x14ac:dyDescent="0.25">
      <c r="A1979" s="3">
        <f>TITRES_STAT!B1982</f>
        <v>45657</v>
      </c>
      <c r="B1979" s="5">
        <f>TITRES_STAT!C1982</f>
        <v>5.88</v>
      </c>
      <c r="C1979" s="5">
        <f>TITRES_STAT!D1982</f>
        <v>5.4878</v>
      </c>
      <c r="D1979" s="5">
        <f>TITRES_STAT!E1982</f>
        <v>6946</v>
      </c>
      <c r="E1979" s="2">
        <f t="shared" si="120"/>
        <v>916009</v>
      </c>
      <c r="F1979" s="5" t="str">
        <f t="shared" si="123"/>
        <v>BEARISH</v>
      </c>
      <c r="G1979" s="5" t="str">
        <f t="shared" si="122"/>
        <v>WEAK</v>
      </c>
      <c r="H1979" s="5" t="str">
        <f t="shared" si="121"/>
        <v>BEARISH DIVERGENCE</v>
      </c>
    </row>
    <row r="1980" spans="1:8" ht="13.5" x14ac:dyDescent="0.25">
      <c r="A1980" s="3">
        <f>TITRES_STAT!B1983</f>
        <v>45659</v>
      </c>
      <c r="B1980" s="5">
        <f>TITRES_STAT!C1983</f>
        <v>5.84</v>
      </c>
      <c r="C1980" s="5">
        <f>TITRES_STAT!D1983</f>
        <v>5.4504999999999999</v>
      </c>
      <c r="D1980" s="5">
        <f>TITRES_STAT!E1983</f>
        <v>6050</v>
      </c>
      <c r="E1980" s="2">
        <f t="shared" si="120"/>
        <v>909959</v>
      </c>
      <c r="F1980" s="5" t="str">
        <f t="shared" si="123"/>
        <v>BEARISH</v>
      </c>
      <c r="G1980" s="5" t="str">
        <f t="shared" si="122"/>
        <v>WEAK</v>
      </c>
      <c r="H1980" s="5" t="str">
        <f t="shared" si="121"/>
        <v>BEARISH DIVERGENCE</v>
      </c>
    </row>
    <row r="1981" spans="1:8" ht="13.5" x14ac:dyDescent="0.25">
      <c r="A1981" s="3">
        <f>TITRES_STAT!B1984</f>
        <v>45660</v>
      </c>
      <c r="B1981" s="5">
        <f>TITRES_STAT!C1984</f>
        <v>5.84</v>
      </c>
      <c r="C1981" s="5">
        <f>TITRES_STAT!D1984</f>
        <v>5.4504999999999999</v>
      </c>
      <c r="D1981" s="5">
        <f>TITRES_STAT!E1984</f>
        <v>3499</v>
      </c>
      <c r="E1981" s="2">
        <f t="shared" si="120"/>
        <v>909959</v>
      </c>
      <c r="F1981" s="5" t="str">
        <f t="shared" si="123"/>
        <v>BEARISH</v>
      </c>
      <c r="G1981" s="5" t="str">
        <f t="shared" si="122"/>
        <v>WEAK</v>
      </c>
      <c r="H1981" s="5" t="str">
        <f t="shared" si="121"/>
        <v>BEARISH DIVERGENCE</v>
      </c>
    </row>
    <row r="1982" spans="1:8" ht="13.5" x14ac:dyDescent="0.25">
      <c r="A1982" s="3">
        <f>TITRES_STAT!B1985</f>
        <v>45663</v>
      </c>
      <c r="B1982" s="5">
        <f>TITRES_STAT!C1985</f>
        <v>5.78</v>
      </c>
      <c r="C1982" s="5">
        <f>TITRES_STAT!D1985</f>
        <v>5.3944999999999999</v>
      </c>
      <c r="D1982" s="5">
        <f>TITRES_STAT!E1985</f>
        <v>8283</v>
      </c>
      <c r="E1982" s="2">
        <f t="shared" si="120"/>
        <v>901676</v>
      </c>
      <c r="F1982" s="5" t="str">
        <f t="shared" si="123"/>
        <v>BEARISH</v>
      </c>
      <c r="G1982" s="5" t="str">
        <f t="shared" si="122"/>
        <v>NEUTRAL</v>
      </c>
      <c r="H1982" s="5" t="str">
        <f t="shared" si="121"/>
        <v>BEARISH DIVERGENCE</v>
      </c>
    </row>
    <row r="1983" spans="1:8" ht="13.5" x14ac:dyDescent="0.25">
      <c r="A1983" s="3">
        <f>TITRES_STAT!B1986</f>
        <v>45664</v>
      </c>
      <c r="B1983" s="5">
        <f>TITRES_STAT!C1986</f>
        <v>5.75</v>
      </c>
      <c r="C1983" s="5">
        <f>TITRES_STAT!D1986</f>
        <v>5.3665000000000003</v>
      </c>
      <c r="D1983" s="5">
        <f>TITRES_STAT!E1986</f>
        <v>10445</v>
      </c>
      <c r="E1983" s="2">
        <f t="shared" si="120"/>
        <v>891231</v>
      </c>
      <c r="F1983" s="5" t="str">
        <f t="shared" si="123"/>
        <v>BEARISH</v>
      </c>
      <c r="G1983" s="5" t="str">
        <f t="shared" si="122"/>
        <v>NEUTRAL</v>
      </c>
      <c r="H1983" s="5" t="str">
        <f t="shared" si="121"/>
        <v>CONFIRMED BEARISH</v>
      </c>
    </row>
    <row r="1984" spans="1:8" ht="13.5" x14ac:dyDescent="0.25">
      <c r="A1984" s="3">
        <f>TITRES_STAT!B1987</f>
        <v>45665</v>
      </c>
      <c r="B1984" s="5">
        <f>TITRES_STAT!C1987</f>
        <v>5.7</v>
      </c>
      <c r="C1984" s="5">
        <f>TITRES_STAT!D1987</f>
        <v>5.3197999999999999</v>
      </c>
      <c r="D1984" s="5">
        <f>TITRES_STAT!E1987</f>
        <v>7843</v>
      </c>
      <c r="E1984" s="2">
        <f t="shared" si="120"/>
        <v>883388</v>
      </c>
      <c r="F1984" s="5" t="str">
        <f t="shared" si="123"/>
        <v>BEARISH</v>
      </c>
      <c r="G1984" s="5" t="str">
        <f t="shared" si="122"/>
        <v>WEAK</v>
      </c>
      <c r="H1984" s="5" t="str">
        <f t="shared" si="121"/>
        <v>CONFIRMED BEARISH</v>
      </c>
    </row>
    <row r="1985" spans="1:8" ht="13.5" x14ac:dyDescent="0.25">
      <c r="A1985" s="3">
        <f>TITRES_STAT!B1988</f>
        <v>45666</v>
      </c>
      <c r="B1985" s="5">
        <f>TITRES_STAT!C1988</f>
        <v>5.83</v>
      </c>
      <c r="C1985" s="5">
        <f>TITRES_STAT!D1988</f>
        <v>5.4410999999999996</v>
      </c>
      <c r="D1985" s="5">
        <f>TITRES_STAT!E1988</f>
        <v>454</v>
      </c>
      <c r="E1985" s="2">
        <f t="shared" si="120"/>
        <v>883842</v>
      </c>
      <c r="F1985" s="5" t="str">
        <f t="shared" si="123"/>
        <v>BEARISH</v>
      </c>
      <c r="G1985" s="5" t="str">
        <f t="shared" si="122"/>
        <v>WEAK</v>
      </c>
      <c r="H1985" s="5" t="str">
        <f t="shared" si="121"/>
        <v>CONFIRMED BEARISH</v>
      </c>
    </row>
    <row r="1986" spans="1:8" ht="13.5" x14ac:dyDescent="0.25">
      <c r="A1986" s="3">
        <f>TITRES_STAT!B1989</f>
        <v>45667</v>
      </c>
      <c r="B1986" s="5">
        <f>TITRES_STAT!C1989</f>
        <v>5.8</v>
      </c>
      <c r="C1986" s="5">
        <f>TITRES_STAT!D1989</f>
        <v>5.4131</v>
      </c>
      <c r="D1986" s="5">
        <f>TITRES_STAT!E1989</f>
        <v>5413</v>
      </c>
      <c r="E1986" s="2">
        <f t="shared" si="120"/>
        <v>878429</v>
      </c>
      <c r="F1986" s="5" t="str">
        <f t="shared" si="123"/>
        <v>BEARISH</v>
      </c>
      <c r="G1986" s="5" t="str">
        <f t="shared" si="122"/>
        <v>WEAK</v>
      </c>
      <c r="H1986" s="5" t="str">
        <f t="shared" si="121"/>
        <v>CONFIRMED BEARISH</v>
      </c>
    </row>
    <row r="1987" spans="1:8" ht="13.5" x14ac:dyDescent="0.25">
      <c r="A1987" s="3">
        <f>TITRES_STAT!B1990</f>
        <v>45670</v>
      </c>
      <c r="B1987" s="5">
        <f>TITRES_STAT!C1990</f>
        <v>5.84</v>
      </c>
      <c r="C1987" s="5">
        <f>TITRES_STAT!D1990</f>
        <v>5.4504999999999999</v>
      </c>
      <c r="D1987" s="5">
        <f>TITRES_STAT!E1990</f>
        <v>3832</v>
      </c>
      <c r="E1987" s="2">
        <f t="shared" si="120"/>
        <v>882261</v>
      </c>
      <c r="F1987" s="5" t="str">
        <f t="shared" si="123"/>
        <v>BEARISH</v>
      </c>
      <c r="G1987" s="5" t="str">
        <f t="shared" si="122"/>
        <v>WEAK</v>
      </c>
      <c r="H1987" s="5" t="str">
        <f t="shared" si="121"/>
        <v>BEARISH DIVERGENCE</v>
      </c>
    </row>
    <row r="1988" spans="1:8" ht="13.5" x14ac:dyDescent="0.25">
      <c r="A1988" s="3">
        <f>TITRES_STAT!B1991</f>
        <v>45671</v>
      </c>
      <c r="B1988" s="5">
        <f>TITRES_STAT!C1991</f>
        <v>5.82</v>
      </c>
      <c r="C1988" s="5">
        <f>TITRES_STAT!D1991</f>
        <v>5.4318</v>
      </c>
      <c r="D1988" s="5">
        <f>TITRES_STAT!E1991</f>
        <v>1317</v>
      </c>
      <c r="E1988" s="2">
        <f t="shared" ref="E1988:E2051" si="124">IF(B1988&gt;B1987, E1987+D1988, IF(B1988&lt;B1987, E1987-D1988, E1987))</f>
        <v>880944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BEARISH DIVERGENCE</v>
      </c>
    </row>
    <row r="1989" spans="1:8" ht="13.5" x14ac:dyDescent="0.25">
      <c r="A1989" s="3">
        <f>TITRES_STAT!B1992</f>
        <v>45672</v>
      </c>
      <c r="B1989" s="5">
        <f>TITRES_STAT!C1992</f>
        <v>5.93</v>
      </c>
      <c r="C1989" s="5">
        <f>TITRES_STAT!D1992</f>
        <v>5.5345000000000004</v>
      </c>
      <c r="D1989" s="5">
        <f>TITRES_STAT!E1992</f>
        <v>7060</v>
      </c>
      <c r="E1989" s="2">
        <f t="shared" si="124"/>
        <v>888004</v>
      </c>
      <c r="F1989" s="5" t="str">
        <f t="shared" si="123"/>
        <v>BULLISH</v>
      </c>
      <c r="G1989" s="5" t="str">
        <f t="shared" si="122"/>
        <v>NEUTRAL</v>
      </c>
      <c r="H1989" s="5" t="str">
        <f t="shared" si="121"/>
        <v>CONFIRMED BULLISH</v>
      </c>
    </row>
    <row r="1990" spans="1:8" ht="13.5" x14ac:dyDescent="0.25">
      <c r="A1990" s="3">
        <f>TITRES_STAT!B1993</f>
        <v>45673</v>
      </c>
      <c r="B1990" s="5">
        <f>TITRES_STAT!C1993</f>
        <v>6.04</v>
      </c>
      <c r="C1990" s="5">
        <f>TITRES_STAT!D1993</f>
        <v>5.6371000000000002</v>
      </c>
      <c r="D1990" s="5">
        <f>TITRES_STAT!E1993</f>
        <v>6968</v>
      </c>
      <c r="E1990" s="2">
        <f t="shared" si="124"/>
        <v>894972</v>
      </c>
      <c r="F1990" s="5" t="str">
        <f t="shared" si="123"/>
        <v>BULLISH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45674</v>
      </c>
      <c r="B1991" s="5">
        <f>TITRES_STAT!C1994</f>
        <v>6.02</v>
      </c>
      <c r="C1991" s="5">
        <f>TITRES_STAT!D1994</f>
        <v>5.6185</v>
      </c>
      <c r="D1991" s="5">
        <f>TITRES_STAT!E1994</f>
        <v>3642</v>
      </c>
      <c r="E1991" s="2">
        <f t="shared" si="124"/>
        <v>891330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BULLISH</v>
      </c>
    </row>
    <row r="1992" spans="1:8" ht="13.5" x14ac:dyDescent="0.25">
      <c r="A1992" s="3">
        <f>TITRES_STAT!B1995</f>
        <v>45677</v>
      </c>
      <c r="B1992" s="5">
        <f>TITRES_STAT!C1995</f>
        <v>6.06</v>
      </c>
      <c r="C1992" s="5">
        <f>TITRES_STAT!D1995</f>
        <v>5.6558000000000002</v>
      </c>
      <c r="D1992" s="5">
        <f>TITRES_STAT!E1995</f>
        <v>4984</v>
      </c>
      <c r="E1992" s="2">
        <f t="shared" si="124"/>
        <v>896314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NEUTRAL</v>
      </c>
      <c r="H1992" s="5" t="str">
        <f t="shared" si="125"/>
        <v>CONFIRMED BULLISH</v>
      </c>
    </row>
    <row r="1993" spans="1:8" ht="13.5" x14ac:dyDescent="0.25">
      <c r="A1993" s="3">
        <f>TITRES_STAT!B1996</f>
        <v>45678</v>
      </c>
      <c r="B1993" s="5">
        <f>TITRES_STAT!C1996</f>
        <v>5.86</v>
      </c>
      <c r="C1993" s="5">
        <f>TITRES_STAT!D1996</f>
        <v>5.4691000000000001</v>
      </c>
      <c r="D1993" s="5">
        <f>TITRES_STAT!E1996</f>
        <v>30382</v>
      </c>
      <c r="E1993" s="2">
        <f t="shared" si="124"/>
        <v>865932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BEARISH DIVERGENCE</v>
      </c>
    </row>
    <row r="1994" spans="1:8" ht="13.5" x14ac:dyDescent="0.25">
      <c r="A1994" s="3">
        <f>TITRES_STAT!B1997</f>
        <v>45679</v>
      </c>
      <c r="B1994" s="5">
        <f>TITRES_STAT!C1997</f>
        <v>5.87</v>
      </c>
      <c r="C1994" s="5">
        <f>TITRES_STAT!D1997</f>
        <v>5.4785000000000004</v>
      </c>
      <c r="D1994" s="5">
        <f>TITRES_STAT!E1997</f>
        <v>3559</v>
      </c>
      <c r="E1994" s="2">
        <f t="shared" si="124"/>
        <v>869491</v>
      </c>
      <c r="F1994" s="5" t="str">
        <f t="shared" si="127"/>
        <v>BEARISH</v>
      </c>
      <c r="G1994" s="5" t="str">
        <f t="shared" si="126"/>
        <v>WEAK</v>
      </c>
      <c r="H1994" s="5" t="str">
        <f t="shared" si="125"/>
        <v>CONFIRMED BEARISH</v>
      </c>
    </row>
    <row r="1995" spans="1:8" ht="13.5" x14ac:dyDescent="0.25">
      <c r="A1995" s="3">
        <f>TITRES_STAT!B1998</f>
        <v>45680</v>
      </c>
      <c r="B1995" s="5">
        <f>TITRES_STAT!C1998</f>
        <v>5.8</v>
      </c>
      <c r="C1995" s="5">
        <f>TITRES_STAT!D1998</f>
        <v>5.4131</v>
      </c>
      <c r="D1995" s="5">
        <f>TITRES_STAT!E1998</f>
        <v>3896</v>
      </c>
      <c r="E1995" s="2">
        <f t="shared" si="124"/>
        <v>865595</v>
      </c>
      <c r="F1995" s="5" t="str">
        <f t="shared" si="127"/>
        <v>BEARISH</v>
      </c>
      <c r="G1995" s="5" t="str">
        <f t="shared" si="126"/>
        <v>WEAK</v>
      </c>
      <c r="H1995" s="5" t="str">
        <f t="shared" si="125"/>
        <v>CONFIRMED BEARISH</v>
      </c>
    </row>
    <row r="1996" spans="1:8" ht="13.5" x14ac:dyDescent="0.25">
      <c r="A1996" s="3">
        <f>TITRES_STAT!B1999</f>
        <v>45681</v>
      </c>
      <c r="B1996" s="5">
        <f>TITRES_STAT!C1999</f>
        <v>5.77</v>
      </c>
      <c r="C1996" s="5">
        <f>TITRES_STAT!D1999</f>
        <v>5.3851000000000004</v>
      </c>
      <c r="D1996" s="5">
        <f>TITRES_STAT!E1999</f>
        <v>14463</v>
      </c>
      <c r="E1996" s="2">
        <f t="shared" si="124"/>
        <v>851132</v>
      </c>
      <c r="F1996" s="5" t="str">
        <f t="shared" si="127"/>
        <v>BEARISH</v>
      </c>
      <c r="G1996" s="5" t="str">
        <f t="shared" si="126"/>
        <v>WEAK</v>
      </c>
      <c r="H1996" s="5" t="str">
        <f t="shared" si="125"/>
        <v>CONFIRMED BEARISH</v>
      </c>
    </row>
    <row r="1997" spans="1:8" ht="13.5" x14ac:dyDescent="0.25">
      <c r="A1997" s="3">
        <f>TITRES_STAT!B2000</f>
        <v>45684</v>
      </c>
      <c r="B1997" s="5">
        <f>TITRES_STAT!C2000</f>
        <v>5.77</v>
      </c>
      <c r="C1997" s="5">
        <f>TITRES_STAT!D2000</f>
        <v>5.3851000000000004</v>
      </c>
      <c r="D1997" s="5">
        <f>TITRES_STAT!E2000</f>
        <v>4657</v>
      </c>
      <c r="E1997" s="2">
        <f t="shared" si="124"/>
        <v>851132</v>
      </c>
      <c r="F1997" s="5" t="str">
        <f t="shared" si="127"/>
        <v>BEARISH</v>
      </c>
      <c r="G1997" s="5" t="str">
        <f t="shared" si="126"/>
        <v>WEAK</v>
      </c>
      <c r="H1997" s="5" t="str">
        <f t="shared" si="125"/>
        <v>CONFIRMED BEARISH</v>
      </c>
    </row>
    <row r="1998" spans="1:8" ht="13.5" x14ac:dyDescent="0.25">
      <c r="A1998" s="3">
        <f>TITRES_STAT!B2001</f>
        <v>45685</v>
      </c>
      <c r="B1998" s="5">
        <f>TITRES_STAT!C2001</f>
        <v>5.8</v>
      </c>
      <c r="C1998" s="5">
        <f>TITRES_STAT!D2001</f>
        <v>5.4131</v>
      </c>
      <c r="D1998" s="5">
        <f>TITRES_STAT!E2001</f>
        <v>14669</v>
      </c>
      <c r="E1998" s="2">
        <f t="shared" si="124"/>
        <v>865801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45686</v>
      </c>
      <c r="B1999" s="5">
        <f>TITRES_STAT!C2002</f>
        <v>5.8</v>
      </c>
      <c r="C1999" s="5">
        <f>TITRES_STAT!D2002</f>
        <v>5.4131</v>
      </c>
      <c r="D1999" s="5">
        <f>TITRES_STAT!E2002</f>
        <v>3322</v>
      </c>
      <c r="E1999" s="2">
        <f t="shared" si="124"/>
        <v>865801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45687</v>
      </c>
      <c r="B2000" s="5">
        <f>TITRES_STAT!C2003</f>
        <v>5.8</v>
      </c>
      <c r="C2000" s="5">
        <f>TITRES_STAT!D2003</f>
        <v>5.4131</v>
      </c>
      <c r="D2000" s="5">
        <f>TITRES_STAT!E2003</f>
        <v>2511</v>
      </c>
      <c r="E2000" s="2">
        <f t="shared" si="124"/>
        <v>865801</v>
      </c>
      <c r="F2000" s="5" t="str">
        <f t="shared" si="127"/>
        <v>BULLISH</v>
      </c>
      <c r="G2000" s="5" t="str">
        <f t="shared" si="126"/>
        <v>NEUTRAL</v>
      </c>
      <c r="H2000" s="5" t="str">
        <f t="shared" si="125"/>
        <v>NEUTRAL</v>
      </c>
    </row>
    <row r="2001" spans="1:8" ht="13.5" x14ac:dyDescent="0.25">
      <c r="A2001" s="3">
        <f>TITRES_STAT!B2004</f>
        <v>45688</v>
      </c>
      <c r="B2001" s="5">
        <f>TITRES_STAT!C2004</f>
        <v>5.8</v>
      </c>
      <c r="C2001" s="5">
        <f>TITRES_STAT!D2004</f>
        <v>5.4131</v>
      </c>
      <c r="D2001" s="5">
        <f>TITRES_STAT!E2004</f>
        <v>7625</v>
      </c>
      <c r="E2001" s="2">
        <f t="shared" si="124"/>
        <v>865801</v>
      </c>
      <c r="F2001" s="5" t="str">
        <f t="shared" si="127"/>
        <v>BULLISH</v>
      </c>
      <c r="G2001" s="5" t="str">
        <f t="shared" si="126"/>
        <v>NEUTRAL</v>
      </c>
      <c r="H2001" s="5" t="str">
        <f t="shared" si="125"/>
        <v>CONFIRMED BULLISH</v>
      </c>
    </row>
    <row r="2002" spans="1:8" ht="13.5" x14ac:dyDescent="0.25">
      <c r="A2002" s="3">
        <f>TITRES_STAT!B2005</f>
        <v>45691</v>
      </c>
      <c r="B2002" s="5">
        <f>TITRES_STAT!C2005</f>
        <v>5.8</v>
      </c>
      <c r="C2002" s="5">
        <f>TITRES_STAT!D2005</f>
        <v>5.4131</v>
      </c>
      <c r="D2002" s="5">
        <f>TITRES_STAT!E2005</f>
        <v>4304</v>
      </c>
      <c r="E2002" s="2">
        <f t="shared" si="124"/>
        <v>865801</v>
      </c>
      <c r="F2002" s="5" t="str">
        <f t="shared" si="127"/>
        <v>BULLISH</v>
      </c>
      <c r="G2002" s="5" t="str">
        <f t="shared" si="126"/>
        <v>NEUTRAL</v>
      </c>
      <c r="H2002" s="5" t="str">
        <f t="shared" si="125"/>
        <v>CONFIRMED BULLISH</v>
      </c>
    </row>
    <row r="2003" spans="1:8" ht="13.5" x14ac:dyDescent="0.25">
      <c r="A2003" s="3">
        <f>TITRES_STAT!B2006</f>
        <v>45692</v>
      </c>
      <c r="B2003" s="5">
        <f>TITRES_STAT!C2006</f>
        <v>5.89</v>
      </c>
      <c r="C2003" s="5">
        <f>TITRES_STAT!D2006</f>
        <v>5.4970999999999997</v>
      </c>
      <c r="D2003" s="5">
        <f>TITRES_STAT!E2006</f>
        <v>2739</v>
      </c>
      <c r="E2003" s="2">
        <f t="shared" si="124"/>
        <v>868540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45693</v>
      </c>
      <c r="B2004" s="5">
        <f>TITRES_STAT!C2007</f>
        <v>5.89</v>
      </c>
      <c r="C2004" s="5">
        <f>TITRES_STAT!D2007</f>
        <v>5.4970999999999997</v>
      </c>
      <c r="D2004" s="5">
        <f>TITRES_STAT!E2007</f>
        <v>286</v>
      </c>
      <c r="E2004" s="2">
        <f t="shared" si="124"/>
        <v>868540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CONFIRMED BULLISH</v>
      </c>
    </row>
    <row r="2005" spans="1:8" ht="13.5" x14ac:dyDescent="0.25">
      <c r="A2005" s="3">
        <f>TITRES_STAT!B2008</f>
        <v>45694</v>
      </c>
      <c r="B2005" s="5">
        <f>TITRES_STAT!C2008</f>
        <v>5.87</v>
      </c>
      <c r="C2005" s="5">
        <f>TITRES_STAT!D2008</f>
        <v>5.4785000000000004</v>
      </c>
      <c r="D2005" s="5">
        <f>TITRES_STAT!E2008</f>
        <v>3905</v>
      </c>
      <c r="E2005" s="2">
        <f t="shared" si="124"/>
        <v>864635</v>
      </c>
      <c r="F2005" s="5" t="str">
        <f t="shared" si="127"/>
        <v>BEARISH</v>
      </c>
      <c r="G2005" s="5" t="str">
        <f t="shared" si="126"/>
        <v>NEUTRAL</v>
      </c>
      <c r="H2005" s="5" t="str">
        <f t="shared" si="125"/>
        <v>BEARISH DIVERGENCE</v>
      </c>
    </row>
    <row r="2006" spans="1:8" ht="13.5" x14ac:dyDescent="0.25">
      <c r="A2006" s="3">
        <f>TITRES_STAT!B2009</f>
        <v>45695</v>
      </c>
      <c r="B2006" s="5">
        <f>TITRES_STAT!C2009</f>
        <v>5.85</v>
      </c>
      <c r="C2006" s="5">
        <f>TITRES_STAT!D2009</f>
        <v>5.4598000000000004</v>
      </c>
      <c r="D2006" s="5">
        <f>TITRES_STAT!E2009</f>
        <v>4160</v>
      </c>
      <c r="E2006" s="2">
        <f t="shared" si="124"/>
        <v>860475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BEARISH DIVERGENCE</v>
      </c>
    </row>
    <row r="2007" spans="1:8" ht="13.5" x14ac:dyDescent="0.25">
      <c r="A2007" s="3">
        <f>TITRES_STAT!B2010</f>
        <v>45698</v>
      </c>
      <c r="B2007" s="5">
        <f>TITRES_STAT!C2010</f>
        <v>5.85</v>
      </c>
      <c r="C2007" s="5">
        <f>TITRES_STAT!D2010</f>
        <v>5.4598000000000004</v>
      </c>
      <c r="D2007" s="5">
        <f>TITRES_STAT!E2010</f>
        <v>1841</v>
      </c>
      <c r="E2007" s="2">
        <f t="shared" si="124"/>
        <v>860475</v>
      </c>
      <c r="F2007" s="5" t="str">
        <f t="shared" si="127"/>
        <v>BEARISH</v>
      </c>
      <c r="G2007" s="5" t="str">
        <f t="shared" si="126"/>
        <v>NEUTRAL</v>
      </c>
      <c r="H2007" s="5" t="str">
        <f t="shared" si="125"/>
        <v>BEARISH DIVERGENCE</v>
      </c>
    </row>
    <row r="2008" spans="1:8" ht="13.5" x14ac:dyDescent="0.25">
      <c r="A2008" s="3">
        <f>TITRES_STAT!B2011</f>
        <v>45699</v>
      </c>
      <c r="B2008" s="5">
        <f>TITRES_STAT!C2011</f>
        <v>5.78</v>
      </c>
      <c r="C2008" s="5">
        <f>TITRES_STAT!D2011</f>
        <v>5.3944999999999999</v>
      </c>
      <c r="D2008" s="5">
        <f>TITRES_STAT!E2011</f>
        <v>1615</v>
      </c>
      <c r="E2008" s="2">
        <f t="shared" si="124"/>
        <v>858860</v>
      </c>
      <c r="F2008" s="5" t="str">
        <f t="shared" si="127"/>
        <v>BEARISH</v>
      </c>
      <c r="G2008" s="5" t="str">
        <f t="shared" si="126"/>
        <v>NEUTRAL</v>
      </c>
      <c r="H2008" s="5" t="str">
        <f t="shared" si="125"/>
        <v>CONFIRMED BEARISH</v>
      </c>
    </row>
    <row r="2009" spans="1:8" ht="13.5" x14ac:dyDescent="0.25">
      <c r="A2009" s="3">
        <f>TITRES_STAT!B2012</f>
        <v>45700</v>
      </c>
      <c r="B2009" s="5">
        <f>TITRES_STAT!C2012</f>
        <v>5.83</v>
      </c>
      <c r="C2009" s="5">
        <f>TITRES_STAT!D2012</f>
        <v>5.4410999999999996</v>
      </c>
      <c r="D2009" s="5">
        <f>TITRES_STAT!E2012</f>
        <v>3425</v>
      </c>
      <c r="E2009" s="2">
        <f t="shared" si="124"/>
        <v>862285</v>
      </c>
      <c r="F2009" s="5" t="str">
        <f t="shared" si="127"/>
        <v>BEARISH</v>
      </c>
      <c r="G2009" s="5" t="str">
        <f t="shared" si="126"/>
        <v>NEUTRAL</v>
      </c>
      <c r="H2009" s="5" t="str">
        <f t="shared" si="125"/>
        <v>CONFIRMED BEARISH</v>
      </c>
    </row>
    <row r="2010" spans="1:8" ht="13.5" x14ac:dyDescent="0.25">
      <c r="A2010" s="3">
        <f>TITRES_STAT!B2013</f>
        <v>45701</v>
      </c>
      <c r="B2010" s="5">
        <f>TITRES_STAT!C2013</f>
        <v>5.82</v>
      </c>
      <c r="C2010" s="5">
        <f>TITRES_STAT!D2013</f>
        <v>5.4318</v>
      </c>
      <c r="D2010" s="5">
        <f>TITRES_STAT!E2013</f>
        <v>3941</v>
      </c>
      <c r="E2010" s="2">
        <f t="shared" si="124"/>
        <v>858344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45702</v>
      </c>
      <c r="B2011" s="5">
        <f>TITRES_STAT!C2014</f>
        <v>5.82</v>
      </c>
      <c r="C2011" s="5">
        <f>TITRES_STAT!D2014</f>
        <v>5.4318</v>
      </c>
      <c r="D2011" s="5">
        <f>TITRES_STAT!E2014</f>
        <v>12015</v>
      </c>
      <c r="E2011" s="2">
        <f t="shared" si="124"/>
        <v>858344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45705</v>
      </c>
      <c r="B2012" s="5">
        <f>TITRES_STAT!C2015</f>
        <v>5.8</v>
      </c>
      <c r="C2012" s="5">
        <f>TITRES_STAT!D2015</f>
        <v>5.4131</v>
      </c>
      <c r="D2012" s="5">
        <f>TITRES_STAT!E2015</f>
        <v>2974</v>
      </c>
      <c r="E2012" s="2">
        <f t="shared" si="124"/>
        <v>855370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45706</v>
      </c>
      <c r="B2013" s="5">
        <f>TITRES_STAT!C2016</f>
        <v>5.89</v>
      </c>
      <c r="C2013" s="5">
        <f>TITRES_STAT!D2016</f>
        <v>5.4970999999999997</v>
      </c>
      <c r="D2013" s="5">
        <f>TITRES_STAT!E2016</f>
        <v>7400</v>
      </c>
      <c r="E2013" s="2">
        <f t="shared" si="124"/>
        <v>862770</v>
      </c>
      <c r="F2013" s="5" t="str">
        <f t="shared" si="127"/>
        <v>BULLISH</v>
      </c>
      <c r="G2013" s="5" t="str">
        <f t="shared" si="126"/>
        <v>NEUTRAL</v>
      </c>
      <c r="H2013" s="5" t="str">
        <f t="shared" si="125"/>
        <v>CONFIRMED BULLISH</v>
      </c>
    </row>
    <row r="2014" spans="1:8" ht="13.5" x14ac:dyDescent="0.25">
      <c r="A2014" s="3">
        <f>TITRES_STAT!B2017</f>
        <v>45707</v>
      </c>
      <c r="B2014" s="5">
        <f>TITRES_STAT!C2017</f>
        <v>5.9</v>
      </c>
      <c r="C2014" s="5">
        <f>TITRES_STAT!D2017</f>
        <v>5.5065</v>
      </c>
      <c r="D2014" s="5">
        <f>TITRES_STAT!E2017</f>
        <v>21506</v>
      </c>
      <c r="E2014" s="2">
        <f t="shared" si="124"/>
        <v>884276</v>
      </c>
      <c r="F2014" s="5" t="str">
        <f t="shared" si="127"/>
        <v>BULLISH</v>
      </c>
      <c r="G2014" s="5" t="str">
        <f t="shared" si="126"/>
        <v>STRONG</v>
      </c>
      <c r="H2014" s="5" t="str">
        <f t="shared" si="125"/>
        <v>CONFIRMED BULLISH</v>
      </c>
    </row>
    <row r="2015" spans="1:8" ht="13.5" x14ac:dyDescent="0.25">
      <c r="A2015" s="3">
        <f>TITRES_STAT!B2018</f>
        <v>45708</v>
      </c>
      <c r="B2015" s="5">
        <f>TITRES_STAT!C2018</f>
        <v>5.89</v>
      </c>
      <c r="C2015" s="5">
        <f>TITRES_STAT!D2018</f>
        <v>5.4970999999999997</v>
      </c>
      <c r="D2015" s="5">
        <f>TITRES_STAT!E2018</f>
        <v>5042</v>
      </c>
      <c r="E2015" s="2">
        <f t="shared" si="124"/>
        <v>879234</v>
      </c>
      <c r="F2015" s="5" t="str">
        <f t="shared" si="127"/>
        <v>BULLISH</v>
      </c>
      <c r="G2015" s="5" t="str">
        <f t="shared" si="126"/>
        <v>STRONG</v>
      </c>
      <c r="H2015" s="5" t="str">
        <f t="shared" si="125"/>
        <v>CONFIRMED BULLISH</v>
      </c>
    </row>
    <row r="2016" spans="1:8" ht="13.5" x14ac:dyDescent="0.25">
      <c r="A2016" s="3">
        <f>TITRES_STAT!B2019</f>
        <v>45709</v>
      </c>
      <c r="B2016" s="5">
        <f>TITRES_STAT!C2019</f>
        <v>5.88</v>
      </c>
      <c r="C2016" s="5">
        <f>TITRES_STAT!D2019</f>
        <v>5.4878</v>
      </c>
      <c r="D2016" s="5">
        <f>TITRES_STAT!E2019</f>
        <v>2035</v>
      </c>
      <c r="E2016" s="2">
        <f t="shared" si="124"/>
        <v>877199</v>
      </c>
      <c r="F2016" s="5" t="str">
        <f t="shared" si="127"/>
        <v>BULLISH</v>
      </c>
      <c r="G2016" s="5" t="str">
        <f t="shared" si="126"/>
        <v>STRONG</v>
      </c>
      <c r="H2016" s="5" t="str">
        <f t="shared" si="125"/>
        <v>CONFIRMED BULLISH</v>
      </c>
    </row>
    <row r="2017" spans="1:8" ht="13.5" x14ac:dyDescent="0.25">
      <c r="A2017" s="3">
        <f>TITRES_STAT!B2020</f>
        <v>45712</v>
      </c>
      <c r="B2017" s="5">
        <f>TITRES_STAT!C2020</f>
        <v>5.82</v>
      </c>
      <c r="C2017" s="5">
        <f>TITRES_STAT!D2020</f>
        <v>5.4318</v>
      </c>
      <c r="D2017" s="5">
        <f>TITRES_STAT!E2020</f>
        <v>6417</v>
      </c>
      <c r="E2017" s="2">
        <f t="shared" si="124"/>
        <v>870782</v>
      </c>
      <c r="F2017" s="5" t="str">
        <f t="shared" si="127"/>
        <v>BULLISH</v>
      </c>
      <c r="G2017" s="5" t="str">
        <f t="shared" si="126"/>
        <v>NEUTRAL</v>
      </c>
      <c r="H2017" s="5" t="str">
        <f t="shared" si="125"/>
        <v>CONFIRMED BULLISH</v>
      </c>
    </row>
    <row r="2018" spans="1:8" ht="13.5" x14ac:dyDescent="0.25">
      <c r="A2018" s="3">
        <f>TITRES_STAT!B2021</f>
        <v>45713</v>
      </c>
      <c r="B2018" s="5">
        <f>TITRES_STAT!C2021</f>
        <v>5.92</v>
      </c>
      <c r="C2018" s="5">
        <f>TITRES_STAT!D2021</f>
        <v>5.5251000000000001</v>
      </c>
      <c r="D2018" s="5">
        <f>TITRES_STAT!E2021</f>
        <v>17053</v>
      </c>
      <c r="E2018" s="2">
        <f t="shared" si="124"/>
        <v>887835</v>
      </c>
      <c r="F2018" s="5" t="str">
        <f t="shared" si="127"/>
        <v>BULLISH</v>
      </c>
      <c r="G2018" s="5" t="str">
        <f t="shared" si="126"/>
        <v>STRONG</v>
      </c>
      <c r="H2018" s="5" t="str">
        <f t="shared" si="125"/>
        <v>CONFIRMED BULLISH</v>
      </c>
    </row>
    <row r="2019" spans="1:8" ht="13.5" x14ac:dyDescent="0.25">
      <c r="A2019" s="3">
        <f>TITRES_STAT!B2022</f>
        <v>45714</v>
      </c>
      <c r="B2019" s="5">
        <f>TITRES_STAT!C2022</f>
        <v>6.23</v>
      </c>
      <c r="C2019" s="5">
        <f>TITRES_STAT!D2022</f>
        <v>5.8144999999999998</v>
      </c>
      <c r="D2019" s="5">
        <f>TITRES_STAT!E2022</f>
        <v>19331</v>
      </c>
      <c r="E2019" s="2">
        <f t="shared" si="124"/>
        <v>907166</v>
      </c>
      <c r="F2019" s="5" t="str">
        <f t="shared" si="127"/>
        <v>BULLISH</v>
      </c>
      <c r="G2019" s="5" t="str">
        <f t="shared" si="126"/>
        <v>STRONG</v>
      </c>
      <c r="H2019" s="5" t="str">
        <f t="shared" si="125"/>
        <v>CONFIRMED BULLISH</v>
      </c>
    </row>
    <row r="2020" spans="1:8" ht="13.5" x14ac:dyDescent="0.25">
      <c r="A2020" s="3">
        <f>TITRES_STAT!B2023</f>
        <v>45715</v>
      </c>
      <c r="B2020" s="5">
        <f>TITRES_STAT!C2023</f>
        <v>6.57</v>
      </c>
      <c r="C2020" s="5">
        <f>TITRES_STAT!D2023</f>
        <v>6.1318000000000001</v>
      </c>
      <c r="D2020" s="5">
        <f>TITRES_STAT!E2023</f>
        <v>44550</v>
      </c>
      <c r="E2020" s="2">
        <f t="shared" si="124"/>
        <v>951716</v>
      </c>
      <c r="F2020" s="5" t="str">
        <f t="shared" si="127"/>
        <v>BULLISH</v>
      </c>
      <c r="G2020" s="5" t="str">
        <f t="shared" si="126"/>
        <v>STRONG</v>
      </c>
      <c r="H2020" s="5" t="str">
        <f t="shared" si="125"/>
        <v>CONFIRMED BULLISH</v>
      </c>
    </row>
    <row r="2021" spans="1:8" ht="13.5" x14ac:dyDescent="0.25">
      <c r="A2021" s="3">
        <f>TITRES_STAT!B2024</f>
        <v>45716</v>
      </c>
      <c r="B2021" s="5">
        <f>TITRES_STAT!C2024</f>
        <v>6.45</v>
      </c>
      <c r="C2021" s="5">
        <f>TITRES_STAT!D2024</f>
        <v>6.0198</v>
      </c>
      <c r="D2021" s="5">
        <f>TITRES_STAT!E2024</f>
        <v>19701</v>
      </c>
      <c r="E2021" s="2">
        <f t="shared" si="124"/>
        <v>932015</v>
      </c>
      <c r="F2021" s="5" t="str">
        <f t="shared" si="127"/>
        <v>BULLISH</v>
      </c>
      <c r="G2021" s="5" t="str">
        <f t="shared" si="126"/>
        <v>STRONG</v>
      </c>
      <c r="H2021" s="5" t="str">
        <f t="shared" si="125"/>
        <v>CONFIRMED BULLISH</v>
      </c>
    </row>
    <row r="2022" spans="1:8" ht="13.5" x14ac:dyDescent="0.25">
      <c r="A2022" s="3">
        <f>TITRES_STAT!B2025</f>
        <v>45719</v>
      </c>
      <c r="B2022" s="5">
        <f>TITRES_STAT!C2025</f>
        <v>6.4</v>
      </c>
      <c r="C2022" s="5">
        <f>TITRES_STAT!D2025</f>
        <v>5.9730999999999996</v>
      </c>
      <c r="D2022" s="5">
        <f>TITRES_STAT!E2025</f>
        <v>2976</v>
      </c>
      <c r="E2022" s="2">
        <f t="shared" si="124"/>
        <v>929039</v>
      </c>
      <c r="F2022" s="5" t="str">
        <f t="shared" si="127"/>
        <v>BULLISH</v>
      </c>
      <c r="G2022" s="5" t="str">
        <f t="shared" si="126"/>
        <v>STRONG</v>
      </c>
      <c r="H2022" s="5" t="str">
        <f t="shared" si="125"/>
        <v>CONFIRMED BULLISH</v>
      </c>
    </row>
    <row r="2023" spans="1:8" ht="13.5" x14ac:dyDescent="0.25">
      <c r="A2023" s="3">
        <f>TITRES_STAT!B2026</f>
        <v>45720</v>
      </c>
      <c r="B2023" s="5">
        <f>TITRES_STAT!C2026</f>
        <v>6.44</v>
      </c>
      <c r="C2023" s="5">
        <f>TITRES_STAT!D2026</f>
        <v>6.0105000000000004</v>
      </c>
      <c r="D2023" s="5">
        <f>TITRES_STAT!E2026</f>
        <v>12373</v>
      </c>
      <c r="E2023" s="2">
        <f t="shared" si="124"/>
        <v>941412</v>
      </c>
      <c r="F2023" s="5" t="str">
        <f t="shared" si="127"/>
        <v>BULLISH</v>
      </c>
      <c r="G2023" s="5" t="str">
        <f t="shared" si="126"/>
        <v>STRONG</v>
      </c>
      <c r="H2023" s="5" t="str">
        <f t="shared" si="125"/>
        <v>CONFIRMED BULLISH</v>
      </c>
    </row>
    <row r="2024" spans="1:8" ht="13.5" x14ac:dyDescent="0.25">
      <c r="A2024" s="3">
        <f>TITRES_STAT!B2027</f>
        <v>45721</v>
      </c>
      <c r="B2024" s="5">
        <f>TITRES_STAT!C2027</f>
        <v>6.45</v>
      </c>
      <c r="C2024" s="5">
        <f>TITRES_STAT!D2027</f>
        <v>6.0198</v>
      </c>
      <c r="D2024" s="5">
        <f>TITRES_STAT!E2027</f>
        <v>2432</v>
      </c>
      <c r="E2024" s="2">
        <f t="shared" si="124"/>
        <v>943844</v>
      </c>
      <c r="F2024" s="5" t="str">
        <f t="shared" si="127"/>
        <v>BULLISH</v>
      </c>
      <c r="G2024" s="5" t="str">
        <f t="shared" si="126"/>
        <v>STRONG</v>
      </c>
      <c r="H2024" s="5" t="str">
        <f t="shared" si="125"/>
        <v>CONFIRMED BULLISH</v>
      </c>
    </row>
    <row r="2025" spans="1:8" ht="13.5" x14ac:dyDescent="0.25">
      <c r="A2025" s="3">
        <f>TITRES_STAT!B2028</f>
        <v>45722</v>
      </c>
      <c r="B2025" s="5">
        <f>TITRES_STAT!C2028</f>
        <v>6.21</v>
      </c>
      <c r="C2025" s="5">
        <f>TITRES_STAT!D2028</f>
        <v>5.7957999999999998</v>
      </c>
      <c r="D2025" s="5">
        <f>TITRES_STAT!E2028</f>
        <v>1399</v>
      </c>
      <c r="E2025" s="2">
        <f t="shared" si="124"/>
        <v>942445</v>
      </c>
      <c r="F2025" s="5" t="str">
        <f t="shared" si="127"/>
        <v>BEARISH</v>
      </c>
      <c r="G2025" s="5" t="str">
        <f t="shared" si="126"/>
        <v>NEUTRAL</v>
      </c>
      <c r="H2025" s="5" t="str">
        <f t="shared" si="125"/>
        <v>CONFIRMED BEARISH</v>
      </c>
    </row>
    <row r="2026" spans="1:8" ht="13.5" x14ac:dyDescent="0.25">
      <c r="A2026" s="3">
        <f>TITRES_STAT!B2029</f>
        <v>45723</v>
      </c>
      <c r="B2026" s="5">
        <f>TITRES_STAT!C2029</f>
        <v>6.45</v>
      </c>
      <c r="C2026" s="5">
        <f>TITRES_STAT!D2029</f>
        <v>6.0198</v>
      </c>
      <c r="D2026" s="5">
        <f>TITRES_STAT!E2029</f>
        <v>12768</v>
      </c>
      <c r="E2026" s="2">
        <f t="shared" si="124"/>
        <v>955213</v>
      </c>
      <c r="F2026" s="5" t="str">
        <f t="shared" si="127"/>
        <v>BULLISH</v>
      </c>
      <c r="G2026" s="5" t="str">
        <f t="shared" si="126"/>
        <v>STRONG</v>
      </c>
      <c r="H2026" s="5" t="str">
        <f t="shared" si="125"/>
        <v>NEUTRAL</v>
      </c>
    </row>
    <row r="2027" spans="1:8" ht="13.5" x14ac:dyDescent="0.25">
      <c r="A2027" s="3">
        <f>TITRES_STAT!B2030</f>
        <v>45726</v>
      </c>
      <c r="B2027" s="5">
        <f>TITRES_STAT!C2030</f>
        <v>6.39</v>
      </c>
      <c r="C2027" s="5">
        <f>TITRES_STAT!D2030</f>
        <v>5.9638</v>
      </c>
      <c r="D2027" s="5">
        <f>TITRES_STAT!E2030</f>
        <v>12548</v>
      </c>
      <c r="E2027" s="2">
        <f t="shared" si="124"/>
        <v>942665</v>
      </c>
      <c r="F2027" s="5" t="str">
        <f t="shared" si="127"/>
        <v>BULLISH</v>
      </c>
      <c r="G2027" s="5" t="str">
        <f t="shared" si="126"/>
        <v>NEUTRAL</v>
      </c>
      <c r="H2027" s="5" t="str">
        <f t="shared" si="125"/>
        <v>BULLISH DIVERGENCE</v>
      </c>
    </row>
    <row r="2028" spans="1:8" ht="13.5" x14ac:dyDescent="0.25">
      <c r="A2028" s="3">
        <f>TITRES_STAT!B2031</f>
        <v>45727</v>
      </c>
      <c r="B2028" s="5">
        <f>TITRES_STAT!C2031</f>
        <v>6.4</v>
      </c>
      <c r="C2028" s="5">
        <f>TITRES_STAT!D2031</f>
        <v>5.9730999999999996</v>
      </c>
      <c r="D2028" s="5">
        <f>TITRES_STAT!E2031</f>
        <v>14545</v>
      </c>
      <c r="E2028" s="2">
        <f t="shared" si="124"/>
        <v>957210</v>
      </c>
      <c r="F2028" s="5" t="str">
        <f t="shared" si="127"/>
        <v>BULLISH</v>
      </c>
      <c r="G2028" s="5" t="str">
        <f t="shared" si="126"/>
        <v>NEUTRAL</v>
      </c>
      <c r="H2028" s="5" t="str">
        <f t="shared" si="125"/>
        <v>BULLISH DIVERGENCE</v>
      </c>
    </row>
    <row r="2029" spans="1:8" ht="13.5" x14ac:dyDescent="0.25">
      <c r="A2029" s="3">
        <f>TITRES_STAT!B2032</f>
        <v>45728</v>
      </c>
      <c r="B2029" s="5">
        <f>TITRES_STAT!C2032</f>
        <v>6.4</v>
      </c>
      <c r="C2029" s="5">
        <f>TITRES_STAT!D2032</f>
        <v>5.9730999999999996</v>
      </c>
      <c r="D2029" s="5">
        <f>TITRES_STAT!E2032</f>
        <v>3301</v>
      </c>
      <c r="E2029" s="2">
        <f t="shared" si="124"/>
        <v>957210</v>
      </c>
      <c r="F2029" s="5" t="str">
        <f t="shared" si="127"/>
        <v>BULLISH</v>
      </c>
      <c r="G2029" s="5" t="str">
        <f t="shared" si="126"/>
        <v>NEUTRAL</v>
      </c>
      <c r="H2029" s="5" t="str">
        <f t="shared" si="125"/>
        <v>BULLISH DIVERGENCE</v>
      </c>
    </row>
    <row r="2030" spans="1:8" ht="13.5" x14ac:dyDescent="0.25">
      <c r="A2030" s="3">
        <f>TITRES_STAT!B2033</f>
        <v>45729</v>
      </c>
      <c r="B2030" s="5">
        <f>TITRES_STAT!C2033</f>
        <v>6.53</v>
      </c>
      <c r="C2030" s="5">
        <f>TITRES_STAT!D2033</f>
        <v>6.0944000000000003</v>
      </c>
      <c r="D2030" s="5">
        <f>TITRES_STAT!E2033</f>
        <v>15208</v>
      </c>
      <c r="E2030" s="2">
        <f t="shared" si="124"/>
        <v>972418</v>
      </c>
      <c r="F2030" s="5" t="str">
        <f t="shared" si="127"/>
        <v>BULLISH</v>
      </c>
      <c r="G2030" s="5" t="str">
        <f t="shared" si="126"/>
        <v>STRONG</v>
      </c>
      <c r="H2030" s="5" t="str">
        <f t="shared" si="125"/>
        <v>CONFIRMED BULLISH</v>
      </c>
    </row>
    <row r="2031" spans="1:8" ht="13.5" x14ac:dyDescent="0.25">
      <c r="A2031" s="3">
        <f>TITRES_STAT!B2034</f>
        <v>45730</v>
      </c>
      <c r="B2031" s="5">
        <f>TITRES_STAT!C2034</f>
        <v>6.54</v>
      </c>
      <c r="C2031" s="5">
        <f>TITRES_STAT!D2034</f>
        <v>6.1037999999999997</v>
      </c>
      <c r="D2031" s="5">
        <f>TITRES_STAT!E2034</f>
        <v>5533</v>
      </c>
      <c r="E2031" s="2">
        <f t="shared" si="124"/>
        <v>977951</v>
      </c>
      <c r="F2031" s="5" t="str">
        <f t="shared" si="127"/>
        <v>BULLISH</v>
      </c>
      <c r="G2031" s="5" t="str">
        <f t="shared" si="126"/>
        <v>STRONG</v>
      </c>
      <c r="H2031" s="5" t="str">
        <f t="shared" si="125"/>
        <v>CONFIRMED BULLISH</v>
      </c>
    </row>
    <row r="2032" spans="1:8" ht="13.5" x14ac:dyDescent="0.25">
      <c r="A2032" s="3">
        <f>TITRES_STAT!B2035</f>
        <v>45733</v>
      </c>
      <c r="B2032" s="5">
        <f>TITRES_STAT!C2035</f>
        <v>6.54</v>
      </c>
      <c r="C2032" s="5">
        <f>TITRES_STAT!D2035</f>
        <v>6.1037999999999997</v>
      </c>
      <c r="D2032" s="5">
        <f>TITRES_STAT!E2035</f>
        <v>6556</v>
      </c>
      <c r="E2032" s="2">
        <f t="shared" si="124"/>
        <v>977951</v>
      </c>
      <c r="F2032" s="5" t="str">
        <f t="shared" si="127"/>
        <v>BULLISH</v>
      </c>
      <c r="G2032" s="5" t="str">
        <f t="shared" si="126"/>
        <v>STRONG</v>
      </c>
      <c r="H2032" s="5" t="str">
        <f t="shared" si="125"/>
        <v>CONFIRMED BULLISH</v>
      </c>
    </row>
    <row r="2033" spans="1:8" ht="13.5" x14ac:dyDescent="0.25">
      <c r="A2033" s="3">
        <f>TITRES_STAT!B2036</f>
        <v>45734</v>
      </c>
      <c r="B2033" s="5">
        <f>TITRES_STAT!C2036</f>
        <v>6.65</v>
      </c>
      <c r="C2033" s="5">
        <f>TITRES_STAT!D2036</f>
        <v>6.2064000000000004</v>
      </c>
      <c r="D2033" s="5">
        <f>TITRES_STAT!E2036</f>
        <v>16318</v>
      </c>
      <c r="E2033" s="2">
        <f t="shared" si="124"/>
        <v>994269</v>
      </c>
      <c r="F2033" s="5" t="str">
        <f t="shared" si="127"/>
        <v>BULLISH</v>
      </c>
      <c r="G2033" s="5" t="str">
        <f t="shared" si="126"/>
        <v>STRONG</v>
      </c>
      <c r="H2033" s="5" t="str">
        <f t="shared" si="125"/>
        <v>CONFIRMED BULLISH</v>
      </c>
    </row>
    <row r="2034" spans="1:8" ht="13.5" x14ac:dyDescent="0.25">
      <c r="A2034" s="3">
        <f>TITRES_STAT!B2037</f>
        <v>45735</v>
      </c>
      <c r="B2034" s="5">
        <f>TITRES_STAT!C2037</f>
        <v>6.8</v>
      </c>
      <c r="C2034" s="5">
        <f>TITRES_STAT!D2037</f>
        <v>6.3464</v>
      </c>
      <c r="D2034" s="5">
        <f>TITRES_STAT!E2037</f>
        <v>7845</v>
      </c>
      <c r="E2034" s="2">
        <f t="shared" si="124"/>
        <v>1002114</v>
      </c>
      <c r="F2034" s="5" t="str">
        <f t="shared" si="127"/>
        <v>BULLISH</v>
      </c>
      <c r="G2034" s="5" t="str">
        <f t="shared" si="126"/>
        <v>STRONG</v>
      </c>
      <c r="H2034" s="5" t="str">
        <f t="shared" si="125"/>
        <v>CONFIRMED BULLISH</v>
      </c>
    </row>
    <row r="2035" spans="1:8" ht="13.5" x14ac:dyDescent="0.25">
      <c r="A2035" s="3">
        <f>TITRES_STAT!B2038</f>
        <v>45737</v>
      </c>
      <c r="B2035" s="5">
        <f>TITRES_STAT!C2038</f>
        <v>6.79</v>
      </c>
      <c r="C2035" s="5">
        <f>TITRES_STAT!D2038</f>
        <v>6.3371000000000004</v>
      </c>
      <c r="D2035" s="5">
        <f>TITRES_STAT!E2038</f>
        <v>11290</v>
      </c>
      <c r="E2035" s="2">
        <f t="shared" si="124"/>
        <v>990824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CONFIRMED BULLISH</v>
      </c>
    </row>
    <row r="2036" spans="1:8" ht="13.5" x14ac:dyDescent="0.25">
      <c r="A2036" s="3">
        <f>TITRES_STAT!B2039</f>
        <v>45740</v>
      </c>
      <c r="B2036" s="5">
        <f>TITRES_STAT!C2039</f>
        <v>6.74</v>
      </c>
      <c r="C2036" s="5">
        <f>TITRES_STAT!D2039</f>
        <v>6.2904</v>
      </c>
      <c r="D2036" s="5">
        <f>TITRES_STAT!E2039</f>
        <v>5518</v>
      </c>
      <c r="E2036" s="2">
        <f t="shared" si="124"/>
        <v>985306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CONFIRMED BULLISH</v>
      </c>
    </row>
    <row r="2037" spans="1:8" ht="13.5" x14ac:dyDescent="0.25">
      <c r="A2037" s="3">
        <f>TITRES_STAT!B2040</f>
        <v>45741</v>
      </c>
      <c r="B2037" s="5">
        <f>TITRES_STAT!C2040</f>
        <v>6.7</v>
      </c>
      <c r="C2037" s="5">
        <f>TITRES_STAT!D2040</f>
        <v>6.2530999999999999</v>
      </c>
      <c r="D2037" s="5">
        <f>TITRES_STAT!E2040</f>
        <v>4470</v>
      </c>
      <c r="E2037" s="2">
        <f t="shared" si="124"/>
        <v>980836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45742</v>
      </c>
      <c r="B2038" s="5">
        <f>TITRES_STAT!C2041</f>
        <v>6.78</v>
      </c>
      <c r="C2038" s="5">
        <f>TITRES_STAT!D2041</f>
        <v>6.3277999999999999</v>
      </c>
      <c r="D2038" s="5">
        <f>TITRES_STAT!E2041</f>
        <v>4219</v>
      </c>
      <c r="E2038" s="2">
        <f t="shared" si="124"/>
        <v>985055</v>
      </c>
      <c r="F2038" s="5" t="str">
        <f t="shared" si="127"/>
        <v>BEARISH</v>
      </c>
      <c r="G2038" s="5" t="str">
        <f t="shared" si="126"/>
        <v>NEUTRAL</v>
      </c>
      <c r="H2038" s="5" t="str">
        <f t="shared" si="125"/>
        <v>BEARISH DIVERGENCE</v>
      </c>
    </row>
    <row r="2039" spans="1:8" ht="13.5" x14ac:dyDescent="0.25">
      <c r="A2039" s="3">
        <f>TITRES_STAT!B2042</f>
        <v>45743</v>
      </c>
      <c r="B2039" s="5">
        <f>TITRES_STAT!C2042</f>
        <v>6.68</v>
      </c>
      <c r="C2039" s="5">
        <f>TITRES_STAT!D2042</f>
        <v>6.2343999999999999</v>
      </c>
      <c r="D2039" s="5">
        <f>TITRES_STAT!E2042</f>
        <v>1718</v>
      </c>
      <c r="E2039" s="2">
        <f t="shared" si="124"/>
        <v>983337</v>
      </c>
      <c r="F2039" s="5" t="str">
        <f t="shared" si="127"/>
        <v>BEARISH</v>
      </c>
      <c r="G2039" s="5" t="str">
        <f t="shared" si="126"/>
        <v>NEUTRAL</v>
      </c>
      <c r="H2039" s="5" t="str">
        <f t="shared" si="125"/>
        <v>CONFIRMED BEARISH</v>
      </c>
    </row>
    <row r="2040" spans="1:8" ht="13.5" x14ac:dyDescent="0.25">
      <c r="A2040" s="3">
        <f>TITRES_STAT!B2043</f>
        <v>45744</v>
      </c>
      <c r="B2040" s="5">
        <f>TITRES_STAT!C2043</f>
        <v>6.5</v>
      </c>
      <c r="C2040" s="5">
        <f>TITRES_STAT!D2043</f>
        <v>6.0664999999999996</v>
      </c>
      <c r="D2040" s="5">
        <f>TITRES_STAT!E2043</f>
        <v>4461</v>
      </c>
      <c r="E2040" s="2">
        <f t="shared" si="124"/>
        <v>978876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CONFIRMED BEARISH</v>
      </c>
    </row>
    <row r="2041" spans="1:8" ht="13.5" x14ac:dyDescent="0.25">
      <c r="A2041" s="3">
        <f>TITRES_STAT!B2044</f>
        <v>45749</v>
      </c>
      <c r="B2041" s="5">
        <f>TITRES_STAT!C2044</f>
        <v>6.6</v>
      </c>
      <c r="C2041" s="5">
        <f>TITRES_STAT!D2044</f>
        <v>6.1597999999999997</v>
      </c>
      <c r="D2041" s="5">
        <f>TITRES_STAT!E2044</f>
        <v>2620</v>
      </c>
      <c r="E2041" s="2">
        <f t="shared" si="124"/>
        <v>981496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45750</v>
      </c>
      <c r="B2042" s="5">
        <f>TITRES_STAT!C2045</f>
        <v>6.7</v>
      </c>
      <c r="C2042" s="5">
        <f>TITRES_STAT!D2045</f>
        <v>6.2530999999999999</v>
      </c>
      <c r="D2042" s="5">
        <f>TITRES_STAT!E2045</f>
        <v>3164</v>
      </c>
      <c r="E2042" s="2">
        <f t="shared" si="124"/>
        <v>984660</v>
      </c>
      <c r="F2042" s="5" t="str">
        <f t="shared" si="127"/>
        <v>BULLISH</v>
      </c>
      <c r="G2042" s="5" t="str">
        <f t="shared" si="126"/>
        <v>NEUTRAL</v>
      </c>
      <c r="H2042" s="5" t="str">
        <f t="shared" si="125"/>
        <v>NEUTRAL</v>
      </c>
    </row>
    <row r="2043" spans="1:8" ht="13.5" x14ac:dyDescent="0.25">
      <c r="A2043" s="3">
        <f>TITRES_STAT!B2046</f>
        <v>45751</v>
      </c>
      <c r="B2043" s="5">
        <f>TITRES_STAT!C2046</f>
        <v>6.6</v>
      </c>
      <c r="C2043" s="5">
        <f>TITRES_STAT!D2046</f>
        <v>6.1597999999999997</v>
      </c>
      <c r="D2043" s="5">
        <f>TITRES_STAT!E2046</f>
        <v>22096</v>
      </c>
      <c r="E2043" s="2">
        <f t="shared" si="124"/>
        <v>962564</v>
      </c>
      <c r="F2043" s="5" t="str">
        <f t="shared" si="127"/>
        <v>BEARISH</v>
      </c>
      <c r="G2043" s="5" t="str">
        <f t="shared" si="126"/>
        <v>WEAK</v>
      </c>
      <c r="H2043" s="5" t="str">
        <f t="shared" si="125"/>
        <v>CONFIRMED BEARISH</v>
      </c>
    </row>
    <row r="2044" spans="1:8" ht="13.5" x14ac:dyDescent="0.25">
      <c r="A2044" s="3">
        <f>TITRES_STAT!B2047</f>
        <v>45754</v>
      </c>
      <c r="B2044" s="5">
        <f>TITRES_STAT!C2047</f>
        <v>6.5</v>
      </c>
      <c r="C2044" s="5">
        <f>TITRES_STAT!D2047</f>
        <v>6.0664999999999996</v>
      </c>
      <c r="D2044" s="5">
        <f>TITRES_STAT!E2047</f>
        <v>8288</v>
      </c>
      <c r="E2044" s="2">
        <f t="shared" si="124"/>
        <v>954276</v>
      </c>
      <c r="F2044" s="5" t="str">
        <f t="shared" si="127"/>
        <v>BEARISH</v>
      </c>
      <c r="G2044" s="5" t="str">
        <f t="shared" si="126"/>
        <v>WEAK</v>
      </c>
      <c r="H2044" s="5" t="str">
        <f t="shared" si="125"/>
        <v>CONFIRMED BEARISH</v>
      </c>
    </row>
    <row r="2045" spans="1:8" ht="13.5" x14ac:dyDescent="0.25">
      <c r="A2045" s="3">
        <f>TITRES_STAT!B2048</f>
        <v>45755</v>
      </c>
      <c r="B2045" s="5">
        <f>TITRES_STAT!C2048</f>
        <v>6.5</v>
      </c>
      <c r="C2045" s="5">
        <f>TITRES_STAT!D2048</f>
        <v>6.0664999999999996</v>
      </c>
      <c r="D2045" s="5">
        <f>TITRES_STAT!E2048</f>
        <v>7011</v>
      </c>
      <c r="E2045" s="2">
        <f t="shared" si="124"/>
        <v>954276</v>
      </c>
      <c r="F2045" s="5" t="str">
        <f t="shared" si="127"/>
        <v>BEARISH</v>
      </c>
      <c r="G2045" s="5" t="str">
        <f t="shared" si="126"/>
        <v>WEAK</v>
      </c>
      <c r="H2045" s="5" t="str">
        <f t="shared" si="125"/>
        <v>NEUTRAL</v>
      </c>
    </row>
    <row r="2046" spans="1:8" ht="13.5" x14ac:dyDescent="0.25">
      <c r="A2046" s="3">
        <f>TITRES_STAT!B2049</f>
        <v>45757</v>
      </c>
      <c r="B2046" s="5">
        <f>TITRES_STAT!C2049</f>
        <v>6.53</v>
      </c>
      <c r="C2046" s="5">
        <f>TITRES_STAT!D2049</f>
        <v>6.0944000000000003</v>
      </c>
      <c r="D2046" s="5">
        <f>TITRES_STAT!E2049</f>
        <v>18624</v>
      </c>
      <c r="E2046" s="2">
        <f t="shared" si="124"/>
        <v>972900</v>
      </c>
      <c r="F2046" s="5" t="str">
        <f t="shared" si="127"/>
        <v>BEARISH</v>
      </c>
      <c r="G2046" s="5" t="str">
        <f t="shared" si="126"/>
        <v>NEUTRAL</v>
      </c>
      <c r="H2046" s="5" t="str">
        <f t="shared" si="125"/>
        <v>CONFIRMED BEARISH</v>
      </c>
    </row>
    <row r="2047" spans="1:8" ht="13.5" x14ac:dyDescent="0.25">
      <c r="A2047" s="3">
        <f>TITRES_STAT!B2050</f>
        <v>45758</v>
      </c>
      <c r="B2047" s="5">
        <f>TITRES_STAT!C2050</f>
        <v>6.38</v>
      </c>
      <c r="C2047" s="5">
        <f>TITRES_STAT!D2050</f>
        <v>5.9545000000000003</v>
      </c>
      <c r="D2047" s="5">
        <f>TITRES_STAT!E2050</f>
        <v>62038</v>
      </c>
      <c r="E2047" s="2">
        <f t="shared" si="124"/>
        <v>910862</v>
      </c>
      <c r="F2047" s="5" t="str">
        <f t="shared" si="127"/>
        <v>BEARISH</v>
      </c>
      <c r="G2047" s="5" t="str">
        <f t="shared" si="126"/>
        <v>WEAK</v>
      </c>
      <c r="H2047" s="5" t="str">
        <f t="shared" si="125"/>
        <v>CONFIRMED BEARISH</v>
      </c>
    </row>
    <row r="2048" spans="1:8" ht="13.5" x14ac:dyDescent="0.25">
      <c r="A2048" s="3">
        <f>TITRES_STAT!B2051</f>
        <v>45761</v>
      </c>
      <c r="B2048" s="5">
        <f>TITRES_STAT!C2051</f>
        <v>6.48</v>
      </c>
      <c r="C2048" s="5">
        <f>TITRES_STAT!D2051</f>
        <v>6.0477999999999996</v>
      </c>
      <c r="D2048" s="5">
        <f>TITRES_STAT!E2051</f>
        <v>7021</v>
      </c>
      <c r="E2048" s="2">
        <f t="shared" si="124"/>
        <v>917883</v>
      </c>
      <c r="F2048" s="5" t="str">
        <f t="shared" si="127"/>
        <v>BEARISH</v>
      </c>
      <c r="G2048" s="5" t="str">
        <f t="shared" si="126"/>
        <v>WEAK</v>
      </c>
      <c r="H2048" s="5" t="str">
        <f t="shared" si="125"/>
        <v>CONFIRMED BEARISH</v>
      </c>
    </row>
    <row r="2049" spans="1:8" ht="13.5" x14ac:dyDescent="0.25">
      <c r="A2049" s="3">
        <f>TITRES_STAT!B2052</f>
        <v>45762</v>
      </c>
      <c r="B2049" s="5">
        <f>TITRES_STAT!C2052</f>
        <v>6.58</v>
      </c>
      <c r="C2049" s="5">
        <f>TITRES_STAT!D2052</f>
        <v>6.1410999999999998</v>
      </c>
      <c r="D2049" s="5">
        <f>TITRES_STAT!E2052</f>
        <v>10810</v>
      </c>
      <c r="E2049" s="2">
        <f t="shared" si="124"/>
        <v>928693</v>
      </c>
      <c r="F2049" s="5" t="str">
        <f t="shared" si="127"/>
        <v>BEARISH</v>
      </c>
      <c r="G2049" s="5" t="str">
        <f t="shared" si="126"/>
        <v>WEAK</v>
      </c>
      <c r="H2049" s="5" t="str">
        <f t="shared" si="125"/>
        <v>BEARISH DIVERGENCE</v>
      </c>
    </row>
    <row r="2050" spans="1:8" ht="13.5" x14ac:dyDescent="0.25">
      <c r="A2050" s="3">
        <f>TITRES_STAT!B2053</f>
        <v>45763</v>
      </c>
      <c r="B2050" s="5">
        <f>TITRES_STAT!C2053</f>
        <v>6.45</v>
      </c>
      <c r="C2050" s="5">
        <f>TITRES_STAT!D2053</f>
        <v>6.0198</v>
      </c>
      <c r="D2050" s="5">
        <f>TITRES_STAT!E2053</f>
        <v>13321</v>
      </c>
      <c r="E2050" s="2">
        <f t="shared" si="124"/>
        <v>915372</v>
      </c>
      <c r="F2050" s="5" t="str">
        <f t="shared" si="127"/>
        <v>BEARISH</v>
      </c>
      <c r="G2050" s="5" t="str">
        <f t="shared" si="126"/>
        <v>WEAK</v>
      </c>
      <c r="H2050" s="5" t="str">
        <f t="shared" si="125"/>
        <v>CONFIRMED BEARISH</v>
      </c>
    </row>
    <row r="2051" spans="1:8" ht="13.5" x14ac:dyDescent="0.25">
      <c r="A2051" s="3">
        <f>TITRES_STAT!B2054</f>
        <v>45764</v>
      </c>
      <c r="B2051" s="5">
        <f>TITRES_STAT!C2054</f>
        <v>6.6</v>
      </c>
      <c r="C2051" s="5">
        <f>TITRES_STAT!D2054</f>
        <v>6.1597999999999997</v>
      </c>
      <c r="D2051" s="5">
        <f>TITRES_STAT!E2054</f>
        <v>5311</v>
      </c>
      <c r="E2051" s="2">
        <f t="shared" si="124"/>
        <v>920683</v>
      </c>
      <c r="F2051" s="5" t="str">
        <f t="shared" si="127"/>
        <v>BEARISH</v>
      </c>
      <c r="G2051" s="5" t="str">
        <f t="shared" si="126"/>
        <v>WEAK</v>
      </c>
      <c r="H2051" s="5" t="str">
        <f t="shared" si="125"/>
        <v>BEARISH DIVERGENCE</v>
      </c>
    </row>
    <row r="2052" spans="1:8" ht="13.5" x14ac:dyDescent="0.25">
      <c r="A2052" s="3">
        <f>TITRES_STAT!B2055</f>
        <v>45765</v>
      </c>
      <c r="B2052" s="5">
        <f>TITRES_STAT!C2055</f>
        <v>6.62</v>
      </c>
      <c r="C2052" s="5">
        <f>TITRES_STAT!D2055</f>
        <v>6.1783999999999999</v>
      </c>
      <c r="D2052" s="5">
        <f>TITRES_STAT!E2055</f>
        <v>8906</v>
      </c>
      <c r="E2052" s="2">
        <f t="shared" ref="E2052:E2115" si="128">IF(B2052&gt;B2051, E2051+D2052, IF(B2052&lt;B2051, E2051-D2052, E2051))</f>
        <v>929589</v>
      </c>
      <c r="F2052" s="5" t="str">
        <f t="shared" si="127"/>
        <v>BULLISH</v>
      </c>
      <c r="G2052" s="5" t="str">
        <f t="shared" si="126"/>
        <v>STRONG</v>
      </c>
      <c r="H2052" s="5" t="str">
        <f t="shared" si="125"/>
        <v>CONFIRMED BULLISH</v>
      </c>
    </row>
    <row r="2053" spans="1:8" ht="13.5" x14ac:dyDescent="0.25">
      <c r="A2053" s="3">
        <f>TITRES_STAT!B2056</f>
        <v>45768</v>
      </c>
      <c r="B2053" s="5">
        <f>TITRES_STAT!C2056</f>
        <v>6.47</v>
      </c>
      <c r="C2053" s="5">
        <f>TITRES_STAT!D2056</f>
        <v>6.0385</v>
      </c>
      <c r="D2053" s="5">
        <f>TITRES_STAT!E2056</f>
        <v>4305</v>
      </c>
      <c r="E2053" s="2">
        <f t="shared" si="128"/>
        <v>925284</v>
      </c>
      <c r="F2053" s="5" t="str">
        <f t="shared" si="127"/>
        <v>BULLISH</v>
      </c>
      <c r="G2053" s="5" t="str">
        <f t="shared" si="126"/>
        <v>NEUTRAL</v>
      </c>
      <c r="H2053" s="5" t="str">
        <f t="shared" si="125"/>
        <v>BULLISH DIVERGENCE</v>
      </c>
    </row>
    <row r="2054" spans="1:8" ht="13.5" x14ac:dyDescent="0.25">
      <c r="A2054" s="3">
        <f>TITRES_STAT!B2057</f>
        <v>45769</v>
      </c>
      <c r="B2054" s="5">
        <f>TITRES_STAT!C2057</f>
        <v>6.49</v>
      </c>
      <c r="C2054" s="5">
        <f>TITRES_STAT!D2057</f>
        <v>6.0571000000000002</v>
      </c>
      <c r="D2054" s="5">
        <f>TITRES_STAT!E2057</f>
        <v>7386</v>
      </c>
      <c r="E2054" s="2">
        <f t="shared" si="128"/>
        <v>932670</v>
      </c>
      <c r="F2054" s="5" t="str">
        <f t="shared" si="127"/>
        <v>BULLISH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BULLISH DIVERGENCE</v>
      </c>
    </row>
    <row r="2055" spans="1:8" ht="13.5" x14ac:dyDescent="0.25">
      <c r="A2055" s="3">
        <f>TITRES_STAT!B2058</f>
        <v>45770</v>
      </c>
      <c r="B2055" s="5">
        <f>TITRES_STAT!C2058</f>
        <v>6.44</v>
      </c>
      <c r="C2055" s="5">
        <f>TITRES_STAT!D2058</f>
        <v>6.0105000000000004</v>
      </c>
      <c r="D2055" s="5">
        <f>TITRES_STAT!E2058</f>
        <v>1699</v>
      </c>
      <c r="E2055" s="2">
        <f t="shared" si="128"/>
        <v>930971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BULLISH DIVERGENCE</v>
      </c>
    </row>
    <row r="2056" spans="1:8" ht="13.5" x14ac:dyDescent="0.25">
      <c r="A2056" s="3">
        <f>TITRES_STAT!B2059</f>
        <v>45771</v>
      </c>
      <c r="B2056" s="5">
        <f>TITRES_STAT!C2059</f>
        <v>6.43</v>
      </c>
      <c r="C2056" s="5">
        <f>TITRES_STAT!D2059</f>
        <v>6.0011000000000001</v>
      </c>
      <c r="D2056" s="5">
        <f>TITRES_STAT!E2059</f>
        <v>632</v>
      </c>
      <c r="E2056" s="2">
        <f t="shared" si="128"/>
        <v>930339</v>
      </c>
      <c r="F2056" s="5" t="str">
        <f t="shared" ref="F2056:F2119" si="131">IF(E2056&gt;E2051,"BULLISH",IF(E2056&lt;E2051,"BEARISH","NEUTRAL"))</f>
        <v>BULLISH</v>
      </c>
      <c r="G2056" s="5" t="str">
        <f t="shared" si="130"/>
        <v>NEUTRAL</v>
      </c>
      <c r="H2056" s="5" t="str">
        <f t="shared" si="129"/>
        <v>BULLISH DIVERGENCE</v>
      </c>
    </row>
    <row r="2057" spans="1:8" ht="13.5" x14ac:dyDescent="0.25">
      <c r="A2057" s="3">
        <f>TITRES_STAT!B2060</f>
        <v>45772</v>
      </c>
      <c r="B2057" s="5">
        <f>TITRES_STAT!C2060</f>
        <v>6.35</v>
      </c>
      <c r="C2057" s="5">
        <f>TITRES_STAT!D2060</f>
        <v>5.9264999999999999</v>
      </c>
      <c r="D2057" s="5">
        <f>TITRES_STAT!E2060</f>
        <v>1793</v>
      </c>
      <c r="E2057" s="2">
        <f t="shared" si="128"/>
        <v>928546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45775</v>
      </c>
      <c r="B2058" s="5">
        <f>TITRES_STAT!C2061</f>
        <v>6.43</v>
      </c>
      <c r="C2058" s="5">
        <f>TITRES_STAT!D2061</f>
        <v>6.0011000000000001</v>
      </c>
      <c r="D2058" s="5">
        <f>TITRES_STAT!E2061</f>
        <v>2212</v>
      </c>
      <c r="E2058" s="2">
        <f t="shared" si="128"/>
        <v>930758</v>
      </c>
      <c r="F2058" s="5" t="str">
        <f t="shared" si="131"/>
        <v>BULLISH</v>
      </c>
      <c r="G2058" s="5" t="str">
        <f t="shared" si="130"/>
        <v>NEUTRAL</v>
      </c>
      <c r="H2058" s="5" t="str">
        <f t="shared" si="129"/>
        <v>BULLISH DIVERGENCE</v>
      </c>
    </row>
    <row r="2059" spans="1:8" ht="13.5" x14ac:dyDescent="0.25">
      <c r="A2059" s="3">
        <f>TITRES_STAT!B2062</f>
        <v>45776</v>
      </c>
      <c r="B2059" s="5">
        <f>TITRES_STAT!C2062</f>
        <v>6.4</v>
      </c>
      <c r="C2059" s="5">
        <f>TITRES_STAT!D2062</f>
        <v>5.9730999999999996</v>
      </c>
      <c r="D2059" s="5">
        <f>TITRES_STAT!E2062</f>
        <v>2569</v>
      </c>
      <c r="E2059" s="2">
        <f t="shared" si="128"/>
        <v>928189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45777</v>
      </c>
      <c r="B2060" s="5">
        <f>TITRES_STAT!C2063</f>
        <v>6.39</v>
      </c>
      <c r="C2060" s="5">
        <f>TITRES_STAT!D2063</f>
        <v>5.9638</v>
      </c>
      <c r="D2060" s="5">
        <f>TITRES_STAT!E2063</f>
        <v>2868</v>
      </c>
      <c r="E2060" s="2">
        <f t="shared" si="128"/>
        <v>925321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45779</v>
      </c>
      <c r="B2061" s="5">
        <f>TITRES_STAT!C2064</f>
        <v>6.39</v>
      </c>
      <c r="C2061" s="5">
        <f>TITRES_STAT!D2064</f>
        <v>5.9638</v>
      </c>
      <c r="D2061" s="5">
        <f>TITRES_STAT!E2064</f>
        <v>80</v>
      </c>
      <c r="E2061" s="2">
        <f t="shared" si="128"/>
        <v>925321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45782</v>
      </c>
      <c r="B2062" s="5">
        <f>TITRES_STAT!C2065</f>
        <v>6.35</v>
      </c>
      <c r="C2062" s="5">
        <f>TITRES_STAT!D2065</f>
        <v>5.9264999999999999</v>
      </c>
      <c r="D2062" s="5">
        <f>TITRES_STAT!E2065</f>
        <v>193</v>
      </c>
      <c r="E2062" s="2">
        <f t="shared" si="128"/>
        <v>925128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45783</v>
      </c>
      <c r="B2063" s="5">
        <f>TITRES_STAT!C2066</f>
        <v>6.3</v>
      </c>
      <c r="C2063" s="5">
        <f>TITRES_STAT!D2066</f>
        <v>5.8798000000000004</v>
      </c>
      <c r="D2063" s="5">
        <f>TITRES_STAT!E2066</f>
        <v>384</v>
      </c>
      <c r="E2063" s="2">
        <f t="shared" si="128"/>
        <v>924744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CONFIRMED BEARISH</v>
      </c>
    </row>
    <row r="2064" spans="1:8" ht="13.5" x14ac:dyDescent="0.25">
      <c r="A2064" s="3">
        <f>TITRES_STAT!B2067</f>
        <v>45784</v>
      </c>
      <c r="B2064" s="5">
        <f>TITRES_STAT!C2067</f>
        <v>6.34</v>
      </c>
      <c r="C2064" s="5">
        <f>TITRES_STAT!D2067</f>
        <v>5.9170999999999996</v>
      </c>
      <c r="D2064" s="5">
        <f>TITRES_STAT!E2067</f>
        <v>6287</v>
      </c>
      <c r="E2064" s="2">
        <f t="shared" si="128"/>
        <v>931031</v>
      </c>
      <c r="F2064" s="5" t="str">
        <f t="shared" si="131"/>
        <v>BULLISH</v>
      </c>
      <c r="G2064" s="5" t="str">
        <f t="shared" si="130"/>
        <v>NEUTRAL</v>
      </c>
      <c r="H2064" s="5" t="str">
        <f t="shared" si="129"/>
        <v>BULLISH DIVERGENCE</v>
      </c>
    </row>
    <row r="2065" spans="1:8" ht="13.5" x14ac:dyDescent="0.25">
      <c r="A2065" s="3">
        <f>TITRES_STAT!B2068</f>
        <v>45785</v>
      </c>
      <c r="B2065" s="5">
        <f>TITRES_STAT!C2068</f>
        <v>6.34</v>
      </c>
      <c r="C2065" s="5">
        <f>TITRES_STAT!D2068</f>
        <v>5.9170999999999996</v>
      </c>
      <c r="D2065" s="5">
        <f>TITRES_STAT!E2068</f>
        <v>3475</v>
      </c>
      <c r="E2065" s="2">
        <f t="shared" si="128"/>
        <v>931031</v>
      </c>
      <c r="F2065" s="5" t="str">
        <f t="shared" si="131"/>
        <v>BULLISH</v>
      </c>
      <c r="G2065" s="5" t="str">
        <f t="shared" si="130"/>
        <v>NEUTRAL</v>
      </c>
      <c r="H2065" s="5" t="str">
        <f t="shared" si="129"/>
        <v>BULLISH DIVERGENCE</v>
      </c>
    </row>
    <row r="2066" spans="1:8" ht="13.5" x14ac:dyDescent="0.25">
      <c r="A2066" s="3">
        <f>TITRES_STAT!B2069</f>
        <v>45786</v>
      </c>
      <c r="B2066" s="5">
        <f>TITRES_STAT!C2069</f>
        <v>6.34</v>
      </c>
      <c r="C2066" s="5">
        <f>TITRES_STAT!D2069</f>
        <v>5.9170999999999996</v>
      </c>
      <c r="D2066" s="5">
        <f>TITRES_STAT!E2069</f>
        <v>3400</v>
      </c>
      <c r="E2066" s="2">
        <f t="shared" si="128"/>
        <v>931031</v>
      </c>
      <c r="F2066" s="5" t="str">
        <f t="shared" si="131"/>
        <v>BULLISH</v>
      </c>
      <c r="G2066" s="5" t="str">
        <f t="shared" si="130"/>
        <v>NEUTRAL</v>
      </c>
      <c r="H2066" s="5" t="str">
        <f t="shared" si="129"/>
        <v>BULLISH DIVERGENCE</v>
      </c>
    </row>
    <row r="2067" spans="1:8" ht="13.5" x14ac:dyDescent="0.25">
      <c r="A2067" s="3">
        <f>TITRES_STAT!B2070</f>
        <v>45789</v>
      </c>
      <c r="B2067" s="5">
        <f>TITRES_STAT!C2070</f>
        <v>6.34</v>
      </c>
      <c r="C2067" s="5">
        <f>TITRES_STAT!D2070</f>
        <v>5.9170999999999996</v>
      </c>
      <c r="D2067" s="5">
        <f>TITRES_STAT!E2070</f>
        <v>2346</v>
      </c>
      <c r="E2067" s="2">
        <f t="shared" si="128"/>
        <v>931031</v>
      </c>
      <c r="F2067" s="5" t="str">
        <f t="shared" si="131"/>
        <v>BULLISH</v>
      </c>
      <c r="G2067" s="5" t="str">
        <f t="shared" si="130"/>
        <v>NEUTRAL</v>
      </c>
      <c r="H2067" s="5" t="str">
        <f t="shared" si="129"/>
        <v>BULLISH DIVERGENCE</v>
      </c>
    </row>
    <row r="2068" spans="1:8" ht="13.5" x14ac:dyDescent="0.25">
      <c r="A2068" s="3">
        <f>TITRES_STAT!B2071</f>
        <v>45790</v>
      </c>
      <c r="B2068" s="5">
        <f>TITRES_STAT!C2071</f>
        <v>6.04</v>
      </c>
      <c r="C2068" s="5">
        <f>TITRES_STAT!D2071</f>
        <v>5.6371000000000002</v>
      </c>
      <c r="D2068" s="5">
        <f>TITRES_STAT!E2071</f>
        <v>5013</v>
      </c>
      <c r="E2068" s="2">
        <f t="shared" si="128"/>
        <v>926018</v>
      </c>
      <c r="F2068" s="5" t="str">
        <f t="shared" si="131"/>
        <v>BULLISH</v>
      </c>
      <c r="G2068" s="5" t="str">
        <f t="shared" si="130"/>
        <v>NEUTRAL</v>
      </c>
      <c r="H2068" s="5" t="str">
        <f t="shared" si="129"/>
        <v>BULLISH DIVERGENCE</v>
      </c>
    </row>
    <row r="2069" spans="1:8" ht="13.5" x14ac:dyDescent="0.25">
      <c r="A2069" s="3">
        <f>TITRES_STAT!B2072</f>
        <v>45791</v>
      </c>
      <c r="B2069" s="5">
        <f>TITRES_STAT!C2072</f>
        <v>6.32</v>
      </c>
      <c r="C2069" s="5">
        <f>TITRES_STAT!D2072</f>
        <v>5.8985000000000003</v>
      </c>
      <c r="D2069" s="5">
        <f>TITRES_STAT!E2072</f>
        <v>6734</v>
      </c>
      <c r="E2069" s="2">
        <f t="shared" si="128"/>
        <v>932752</v>
      </c>
      <c r="F2069" s="5" t="str">
        <f t="shared" si="131"/>
        <v>BULLISH</v>
      </c>
      <c r="G2069" s="5" t="str">
        <f t="shared" si="130"/>
        <v>NEUTRAL</v>
      </c>
      <c r="H2069" s="5" t="str">
        <f t="shared" si="129"/>
        <v>BULLISH DIVERGENCE</v>
      </c>
    </row>
    <row r="2070" spans="1:8" ht="13.5" x14ac:dyDescent="0.25">
      <c r="A2070" s="3">
        <f>TITRES_STAT!B2073</f>
        <v>45792</v>
      </c>
      <c r="B2070" s="5">
        <f>TITRES_STAT!C2073</f>
        <v>6.32</v>
      </c>
      <c r="C2070" s="5">
        <f>TITRES_STAT!D2073</f>
        <v>5.8985000000000003</v>
      </c>
      <c r="D2070" s="5">
        <f>TITRES_STAT!E2073</f>
        <v>757</v>
      </c>
      <c r="E2070" s="2">
        <f t="shared" si="128"/>
        <v>932752</v>
      </c>
      <c r="F2070" s="5" t="str">
        <f t="shared" si="131"/>
        <v>BULLISH</v>
      </c>
      <c r="G2070" s="5" t="str">
        <f t="shared" si="130"/>
        <v>NEUTRAL</v>
      </c>
      <c r="H2070" s="5" t="str">
        <f t="shared" si="129"/>
        <v>BULLISH DIVERGENCE</v>
      </c>
    </row>
    <row r="2071" spans="1:8" ht="13.5" x14ac:dyDescent="0.25">
      <c r="A2071" s="3">
        <f>TITRES_STAT!B2074</f>
        <v>45793</v>
      </c>
      <c r="B2071" s="5">
        <f>TITRES_STAT!C2074</f>
        <v>6.31</v>
      </c>
      <c r="C2071" s="5">
        <f>TITRES_STAT!D2074</f>
        <v>5.8891</v>
      </c>
      <c r="D2071" s="5">
        <f>TITRES_STAT!E2074</f>
        <v>1398</v>
      </c>
      <c r="E2071" s="2">
        <f t="shared" si="128"/>
        <v>931354</v>
      </c>
      <c r="F2071" s="5" t="str">
        <f t="shared" si="131"/>
        <v>BULLISH</v>
      </c>
      <c r="G2071" s="5" t="str">
        <f t="shared" si="130"/>
        <v>NEUTRAL</v>
      </c>
      <c r="H2071" s="5" t="str">
        <f t="shared" si="129"/>
        <v>BULLISH DIVERGENCE</v>
      </c>
    </row>
    <row r="2072" spans="1:8" ht="13.5" x14ac:dyDescent="0.25">
      <c r="A2072" s="3">
        <f>TITRES_STAT!B2075</f>
        <v>45796</v>
      </c>
      <c r="B2072" s="5">
        <f>TITRES_STAT!C2075</f>
        <v>6.31</v>
      </c>
      <c r="C2072" s="5">
        <f>TITRES_STAT!D2075</f>
        <v>5.8891</v>
      </c>
      <c r="D2072" s="5">
        <f>TITRES_STAT!E2075</f>
        <v>1504</v>
      </c>
      <c r="E2072" s="2">
        <f t="shared" si="128"/>
        <v>931354</v>
      </c>
      <c r="F2072" s="5" t="str">
        <f t="shared" si="131"/>
        <v>BULLISH</v>
      </c>
      <c r="G2072" s="5" t="str">
        <f t="shared" si="130"/>
        <v>NEUTRAL</v>
      </c>
      <c r="H2072" s="5" t="str">
        <f t="shared" si="129"/>
        <v>BULLISH DIVERGENCE</v>
      </c>
    </row>
    <row r="2073" spans="1:8" ht="13.5" x14ac:dyDescent="0.25">
      <c r="A2073" s="3">
        <f>TITRES_STAT!B2076</f>
        <v>45797</v>
      </c>
      <c r="B2073" s="5">
        <f>TITRES_STAT!C2076</f>
        <v>6.19</v>
      </c>
      <c r="C2073" s="5">
        <f>TITRES_STAT!D2076</f>
        <v>5.7770999999999999</v>
      </c>
      <c r="D2073" s="5">
        <f>TITRES_STAT!E2076</f>
        <v>3289</v>
      </c>
      <c r="E2073" s="2">
        <f t="shared" si="128"/>
        <v>928065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CONFIRMED BULLISH</v>
      </c>
    </row>
    <row r="2074" spans="1:8" ht="13.5" x14ac:dyDescent="0.25">
      <c r="A2074" s="3">
        <f>TITRES_STAT!B2077</f>
        <v>45798</v>
      </c>
      <c r="B2074" s="5">
        <f>TITRES_STAT!C2077</f>
        <v>6.27</v>
      </c>
      <c r="C2074" s="5">
        <f>TITRES_STAT!D2077</f>
        <v>5.8517999999999999</v>
      </c>
      <c r="D2074" s="5">
        <f>TITRES_STAT!E2077</f>
        <v>473</v>
      </c>
      <c r="E2074" s="2">
        <f t="shared" si="128"/>
        <v>928538</v>
      </c>
      <c r="F2074" s="5" t="str">
        <f t="shared" si="131"/>
        <v>BEARISH</v>
      </c>
      <c r="G2074" s="5" t="str">
        <f t="shared" si="130"/>
        <v>NEUTRAL</v>
      </c>
      <c r="H2074" s="5" t="str">
        <f t="shared" si="129"/>
        <v>CONFIRMED BEARISH</v>
      </c>
    </row>
    <row r="2075" spans="1:8" ht="13.5" x14ac:dyDescent="0.25">
      <c r="A2075" s="3">
        <f>TITRES_STAT!B2078</f>
        <v>45799</v>
      </c>
      <c r="B2075" s="5">
        <f>TITRES_STAT!C2078</f>
        <v>6.27</v>
      </c>
      <c r="C2075" s="5">
        <f>TITRES_STAT!D2078</f>
        <v>5.8517999999999999</v>
      </c>
      <c r="D2075" s="5">
        <f>TITRES_STAT!E2078</f>
        <v>0</v>
      </c>
      <c r="E2075" s="2">
        <f t="shared" si="128"/>
        <v>928538</v>
      </c>
      <c r="F2075" s="5" t="str">
        <f t="shared" si="131"/>
        <v>BEARISH</v>
      </c>
      <c r="G2075" s="5" t="str">
        <f t="shared" si="130"/>
        <v>NEUTRAL</v>
      </c>
      <c r="H2075" s="5" t="str">
        <f t="shared" si="129"/>
        <v>CONFIRMED BEARISH</v>
      </c>
    </row>
    <row r="2076" spans="1:8" ht="13.5" x14ac:dyDescent="0.25">
      <c r="A2076" s="3">
        <f>TITRES_STAT!B2079</f>
        <v>45800</v>
      </c>
      <c r="B2076" s="5">
        <f>TITRES_STAT!C2079</f>
        <v>6.27</v>
      </c>
      <c r="C2076" s="5">
        <f>TITRES_STAT!D2079</f>
        <v>5.8517999999999999</v>
      </c>
      <c r="D2076" s="5">
        <f>TITRES_STAT!E2079</f>
        <v>700</v>
      </c>
      <c r="E2076" s="2">
        <f t="shared" si="128"/>
        <v>928538</v>
      </c>
      <c r="F2076" s="5" t="str">
        <f t="shared" si="131"/>
        <v>BEARISH</v>
      </c>
      <c r="G2076" s="5" t="str">
        <f t="shared" si="130"/>
        <v>NEUTRAL</v>
      </c>
      <c r="H2076" s="5" t="str">
        <f t="shared" si="129"/>
        <v>CONFIRMED BEARISH</v>
      </c>
    </row>
    <row r="2077" spans="1:8" ht="13.5" x14ac:dyDescent="0.25">
      <c r="A2077" s="3">
        <f>TITRES_STAT!B2080</f>
        <v>45803</v>
      </c>
      <c r="B2077" s="5">
        <f>TITRES_STAT!C2080</f>
        <v>6.26</v>
      </c>
      <c r="C2077" s="5">
        <f>TITRES_STAT!D2080</f>
        <v>5.8425000000000002</v>
      </c>
      <c r="D2077" s="5">
        <f>TITRES_STAT!E2080</f>
        <v>960</v>
      </c>
      <c r="E2077" s="2">
        <f t="shared" si="128"/>
        <v>927578</v>
      </c>
      <c r="F2077" s="5" t="str">
        <f t="shared" si="131"/>
        <v>BEARISH</v>
      </c>
      <c r="G2077" s="5" t="str">
        <f t="shared" si="130"/>
        <v>NEUTRAL</v>
      </c>
      <c r="H2077" s="5" t="str">
        <f t="shared" si="129"/>
        <v>CONFIRMED BEARISH</v>
      </c>
    </row>
    <row r="2078" spans="1:8" ht="13.5" x14ac:dyDescent="0.25">
      <c r="A2078" s="3">
        <f>TITRES_STAT!B2081</f>
        <v>45804</v>
      </c>
      <c r="B2078" s="5">
        <f>TITRES_STAT!C2081</f>
        <v>6.26</v>
      </c>
      <c r="C2078" s="5">
        <f>TITRES_STAT!D2081</f>
        <v>5.8425000000000002</v>
      </c>
      <c r="D2078" s="5">
        <f>TITRES_STAT!E2081</f>
        <v>1495</v>
      </c>
      <c r="E2078" s="2">
        <f t="shared" si="128"/>
        <v>927578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BEARISH DIVERGENCE</v>
      </c>
    </row>
    <row r="2079" spans="1:8" ht="13.5" x14ac:dyDescent="0.25">
      <c r="A2079" s="3">
        <f>TITRES_STAT!B2082</f>
        <v>45805</v>
      </c>
      <c r="B2079" s="5">
        <f>TITRES_STAT!C2082</f>
        <v>6.24</v>
      </c>
      <c r="C2079" s="5">
        <f>TITRES_STAT!D2082</f>
        <v>5.8238000000000003</v>
      </c>
      <c r="D2079" s="5">
        <f>TITRES_STAT!E2082</f>
        <v>1756</v>
      </c>
      <c r="E2079" s="2">
        <f t="shared" si="128"/>
        <v>925822</v>
      </c>
      <c r="F2079" s="5" t="str">
        <f t="shared" si="131"/>
        <v>BEARISH</v>
      </c>
      <c r="G2079" s="5" t="str">
        <f t="shared" si="130"/>
        <v>NEUTRAL</v>
      </c>
      <c r="H2079" s="5" t="str">
        <f t="shared" si="129"/>
        <v>CONFIRMED BEARISH</v>
      </c>
    </row>
    <row r="2080" spans="1:8" ht="13.5" x14ac:dyDescent="0.25">
      <c r="A2080" s="3">
        <f>TITRES_STAT!B2083</f>
        <v>45806</v>
      </c>
      <c r="B2080" s="5">
        <f>TITRES_STAT!C2083</f>
        <v>6.24</v>
      </c>
      <c r="C2080" s="5">
        <f>TITRES_STAT!D2083</f>
        <v>5.8238000000000003</v>
      </c>
      <c r="D2080" s="5">
        <f>TITRES_STAT!E2083</f>
        <v>4142</v>
      </c>
      <c r="E2080" s="2">
        <f t="shared" si="128"/>
        <v>925822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CONFIRMED BEARISH</v>
      </c>
    </row>
    <row r="2081" spans="1:8" ht="13.5" x14ac:dyDescent="0.25">
      <c r="A2081" s="3">
        <f>TITRES_STAT!B2084</f>
        <v>45807</v>
      </c>
      <c r="B2081" s="5">
        <f>TITRES_STAT!C2084</f>
        <v>6.2</v>
      </c>
      <c r="C2081" s="5">
        <f>TITRES_STAT!D2084</f>
        <v>5.7865000000000002</v>
      </c>
      <c r="D2081" s="5">
        <f>TITRES_STAT!E2084</f>
        <v>2298</v>
      </c>
      <c r="E2081" s="2">
        <f t="shared" si="128"/>
        <v>923524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CONFIRMED BEARISH</v>
      </c>
    </row>
    <row r="2082" spans="1:8" ht="13.5" x14ac:dyDescent="0.25">
      <c r="A2082" s="3">
        <f>TITRES_STAT!B2085</f>
        <v>45810</v>
      </c>
      <c r="B2082" s="5">
        <f>TITRES_STAT!C2085</f>
        <v>6.14</v>
      </c>
      <c r="C2082" s="5">
        <f>TITRES_STAT!D2085</f>
        <v>5.7305000000000001</v>
      </c>
      <c r="D2082" s="5">
        <f>TITRES_STAT!E2085</f>
        <v>6806</v>
      </c>
      <c r="E2082" s="2">
        <f t="shared" si="128"/>
        <v>916718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CONFIRMED BEARISH</v>
      </c>
    </row>
    <row r="2083" spans="1:8" ht="13.5" x14ac:dyDescent="0.25">
      <c r="A2083" s="3">
        <f>TITRES_STAT!B2086</f>
        <v>45811</v>
      </c>
      <c r="B2083" s="5">
        <f>TITRES_STAT!C2086</f>
        <v>6.14</v>
      </c>
      <c r="C2083" s="5">
        <f>TITRES_STAT!D2086</f>
        <v>5.7305000000000001</v>
      </c>
      <c r="D2083" s="5">
        <f>TITRES_STAT!E2086</f>
        <v>301</v>
      </c>
      <c r="E2083" s="2">
        <f t="shared" si="128"/>
        <v>916718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CONFIRMED BEARISH</v>
      </c>
    </row>
    <row r="2084" spans="1:8" ht="13.5" x14ac:dyDescent="0.25">
      <c r="A2084" s="3">
        <f>TITRES_STAT!B2087</f>
        <v>45812</v>
      </c>
      <c r="B2084" s="5">
        <f>TITRES_STAT!C2087</f>
        <v>6.14</v>
      </c>
      <c r="C2084" s="5">
        <f>TITRES_STAT!D2087</f>
        <v>5.7305000000000001</v>
      </c>
      <c r="D2084" s="5">
        <f>TITRES_STAT!E2087</f>
        <v>688</v>
      </c>
      <c r="E2084" s="2">
        <f t="shared" si="128"/>
        <v>916718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CONFIRMED BEARISH</v>
      </c>
    </row>
    <row r="2085" spans="1:8" ht="13.5" x14ac:dyDescent="0.25">
      <c r="A2085" s="3">
        <f>TITRES_STAT!B2088</f>
        <v>45813</v>
      </c>
      <c r="B2085" s="5">
        <f>TITRES_STAT!C2088</f>
        <v>6.15</v>
      </c>
      <c r="C2085" s="5">
        <f>TITRES_STAT!D2088</f>
        <v>5.7397999999999998</v>
      </c>
      <c r="D2085" s="5">
        <f>TITRES_STAT!E2088</f>
        <v>282</v>
      </c>
      <c r="E2085" s="2">
        <f t="shared" si="128"/>
        <v>917000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45817</v>
      </c>
      <c r="B2086" s="5">
        <f>TITRES_STAT!C2089</f>
        <v>6.15</v>
      </c>
      <c r="C2086" s="5">
        <f>TITRES_STAT!D2089</f>
        <v>5.7397999999999998</v>
      </c>
      <c r="D2086" s="5">
        <f>TITRES_STAT!E2089</f>
        <v>531</v>
      </c>
      <c r="E2086" s="2">
        <f t="shared" si="128"/>
        <v>917000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45818</v>
      </c>
      <c r="B2087" s="5">
        <f>TITRES_STAT!C2090</f>
        <v>6.14</v>
      </c>
      <c r="C2087" s="5">
        <f>TITRES_STAT!D2090</f>
        <v>5.7305000000000001</v>
      </c>
      <c r="D2087" s="5">
        <f>TITRES_STAT!E2090</f>
        <v>1442</v>
      </c>
      <c r="E2087" s="2">
        <f t="shared" si="128"/>
        <v>915558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NEUTRAL</v>
      </c>
    </row>
    <row r="2088" spans="1:8" ht="13.5" x14ac:dyDescent="0.25">
      <c r="A2088" s="3">
        <f>TITRES_STAT!B2091</f>
        <v>45819</v>
      </c>
      <c r="B2088" s="5">
        <f>TITRES_STAT!C2091</f>
        <v>6.2</v>
      </c>
      <c r="C2088" s="5">
        <f>TITRES_STAT!D2091</f>
        <v>5.7865000000000002</v>
      </c>
      <c r="D2088" s="5">
        <f>TITRES_STAT!E2091</f>
        <v>254</v>
      </c>
      <c r="E2088" s="2">
        <f t="shared" si="128"/>
        <v>915812</v>
      </c>
      <c r="F2088" s="5" t="str">
        <f t="shared" si="131"/>
        <v>BEARISH</v>
      </c>
      <c r="G2088" s="5" t="str">
        <f t="shared" si="130"/>
        <v>NEUTRAL</v>
      </c>
      <c r="H2088" s="5" t="str">
        <f t="shared" si="129"/>
        <v>BEARISH DIVERGENCE</v>
      </c>
    </row>
    <row r="2089" spans="1:8" ht="13.5" x14ac:dyDescent="0.25">
      <c r="A2089" s="3">
        <f>TITRES_STAT!B2092</f>
        <v>45820</v>
      </c>
      <c r="B2089" s="5">
        <f>TITRES_STAT!C2092</f>
        <v>6.23</v>
      </c>
      <c r="C2089" s="5">
        <f>TITRES_STAT!D2092</f>
        <v>5.8144999999999998</v>
      </c>
      <c r="D2089" s="5">
        <f>TITRES_STAT!E2092</f>
        <v>2451</v>
      </c>
      <c r="E2089" s="2">
        <f t="shared" si="128"/>
        <v>918263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CONFIRMED BULLISH</v>
      </c>
    </row>
    <row r="2090" spans="1:8" ht="13.5" x14ac:dyDescent="0.25">
      <c r="A2090" s="3">
        <f>TITRES_STAT!B2093</f>
        <v>45821</v>
      </c>
      <c r="B2090" s="5">
        <f>TITRES_STAT!C2093</f>
        <v>6.08</v>
      </c>
      <c r="C2090" s="5">
        <f>TITRES_STAT!D2093</f>
        <v>5.6745000000000001</v>
      </c>
      <c r="D2090" s="5">
        <f>TITRES_STAT!E2093</f>
        <v>4950</v>
      </c>
      <c r="E2090" s="2">
        <f t="shared" si="128"/>
        <v>913313</v>
      </c>
      <c r="F2090" s="5" t="str">
        <f t="shared" si="131"/>
        <v>BEARISH</v>
      </c>
      <c r="G2090" s="5" t="str">
        <f t="shared" si="130"/>
        <v>NEUTRAL</v>
      </c>
      <c r="H2090" s="5" t="str">
        <f t="shared" si="129"/>
        <v>CONFIRMED BEARISH</v>
      </c>
    </row>
    <row r="2091" spans="1:8" ht="13.5" x14ac:dyDescent="0.25">
      <c r="A2091" s="3">
        <f>TITRES_STAT!B2094</f>
        <v>45824</v>
      </c>
      <c r="B2091" s="5">
        <f>TITRES_STAT!C2094</f>
        <v>6.2</v>
      </c>
      <c r="C2091" s="5">
        <f>TITRES_STAT!D2094</f>
        <v>5.7865000000000002</v>
      </c>
      <c r="D2091" s="5">
        <f>TITRES_STAT!E2094</f>
        <v>2258</v>
      </c>
      <c r="E2091" s="2">
        <f t="shared" si="128"/>
        <v>915571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BEARISH DIVERGENCE</v>
      </c>
    </row>
    <row r="2092" spans="1:8" ht="13.5" x14ac:dyDescent="0.25">
      <c r="A2092" s="3">
        <f>TITRES_STAT!B2095</f>
        <v>45825</v>
      </c>
      <c r="B2092" s="5">
        <f>TITRES_STAT!C2095</f>
        <v>6.2</v>
      </c>
      <c r="C2092" s="5">
        <f>TITRES_STAT!D2095</f>
        <v>5.7865000000000002</v>
      </c>
      <c r="D2092" s="5">
        <f>TITRES_STAT!E2095</f>
        <v>1</v>
      </c>
      <c r="E2092" s="2">
        <f t="shared" si="128"/>
        <v>915571</v>
      </c>
      <c r="F2092" s="5" t="str">
        <f t="shared" si="131"/>
        <v>BULLISH</v>
      </c>
      <c r="G2092" s="5" t="str">
        <f t="shared" si="130"/>
        <v>NEUTRAL</v>
      </c>
      <c r="H2092" s="5" t="str">
        <f t="shared" si="129"/>
        <v>CONFIRMED BULLISH</v>
      </c>
    </row>
    <row r="2093" spans="1:8" ht="13.5" x14ac:dyDescent="0.25">
      <c r="A2093" s="3">
        <f>TITRES_STAT!B2096</f>
        <v>45826</v>
      </c>
      <c r="B2093" s="5">
        <f>TITRES_STAT!C2096</f>
        <v>6.2</v>
      </c>
      <c r="C2093" s="5">
        <f>TITRES_STAT!D2096</f>
        <v>5.7865000000000002</v>
      </c>
      <c r="D2093" s="5">
        <f>TITRES_STAT!E2096</f>
        <v>201</v>
      </c>
      <c r="E2093" s="2">
        <f t="shared" si="128"/>
        <v>915571</v>
      </c>
      <c r="F2093" s="5" t="str">
        <f t="shared" si="131"/>
        <v>BEARISH</v>
      </c>
      <c r="G2093" s="5" t="str">
        <f t="shared" si="130"/>
        <v>NEUTRAL</v>
      </c>
      <c r="H2093" s="5" t="str">
        <f t="shared" si="129"/>
        <v>NEUTRAL</v>
      </c>
    </row>
    <row r="2094" spans="1:8" ht="13.5" x14ac:dyDescent="0.25">
      <c r="A2094" s="3">
        <f>TITRES_STAT!B2097</f>
        <v>45827</v>
      </c>
      <c r="B2094" s="5">
        <f>TITRES_STAT!C2097</f>
        <v>6.2</v>
      </c>
      <c r="C2094" s="5">
        <f>TITRES_STAT!D2097</f>
        <v>5.7865000000000002</v>
      </c>
      <c r="D2094" s="5">
        <f>TITRES_STAT!E2097</f>
        <v>316</v>
      </c>
      <c r="E2094" s="2">
        <f t="shared" si="128"/>
        <v>915571</v>
      </c>
      <c r="F2094" s="5" t="str">
        <f t="shared" si="131"/>
        <v>BEARISH</v>
      </c>
      <c r="G2094" s="5" t="str">
        <f t="shared" si="130"/>
        <v>NEUTRAL</v>
      </c>
      <c r="H2094" s="5" t="str">
        <f t="shared" si="129"/>
        <v>CONFIRMED BEARISH</v>
      </c>
    </row>
    <row r="2095" spans="1:8" ht="13.5" x14ac:dyDescent="0.25">
      <c r="A2095" s="3">
        <f>TITRES_STAT!B2098</f>
        <v>45828</v>
      </c>
      <c r="B2095" s="5">
        <f>TITRES_STAT!C2098</f>
        <v>6.2</v>
      </c>
      <c r="C2095" s="5">
        <f>TITRES_STAT!D2098</f>
        <v>5.7865000000000002</v>
      </c>
      <c r="D2095" s="5">
        <f>TITRES_STAT!E2098</f>
        <v>324</v>
      </c>
      <c r="E2095" s="2">
        <f t="shared" si="128"/>
        <v>915571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CONFIRMED BULLISH</v>
      </c>
    </row>
    <row r="2096" spans="1:8" ht="13.5" x14ac:dyDescent="0.25">
      <c r="A2096" s="3">
        <f>TITRES_STAT!B2099</f>
        <v>45831</v>
      </c>
      <c r="B2096" s="5">
        <f>TITRES_STAT!C2099</f>
        <v>6.2</v>
      </c>
      <c r="C2096" s="5">
        <f>TITRES_STAT!D2099</f>
        <v>5.7865000000000002</v>
      </c>
      <c r="D2096" s="5">
        <f>TITRES_STAT!E2099</f>
        <v>4382</v>
      </c>
      <c r="E2096" s="2">
        <f t="shared" si="128"/>
        <v>915571</v>
      </c>
      <c r="F2096" s="5" t="str">
        <f t="shared" si="131"/>
        <v>NEUTRAL</v>
      </c>
      <c r="G2096" s="5" t="str">
        <f t="shared" si="130"/>
        <v>NEUTRAL</v>
      </c>
      <c r="H2096" s="5" t="str">
        <f t="shared" si="129"/>
        <v>NEUTRAL</v>
      </c>
    </row>
    <row r="2097" spans="1:8" ht="13.5" x14ac:dyDescent="0.25">
      <c r="A2097" s="3">
        <f>TITRES_STAT!B2100</f>
        <v>45832</v>
      </c>
      <c r="B2097" s="5">
        <f>TITRES_STAT!C2100</f>
        <v>6.2</v>
      </c>
      <c r="C2097" s="5">
        <f>TITRES_STAT!D2100</f>
        <v>5.7865000000000002</v>
      </c>
      <c r="D2097" s="5">
        <f>TITRES_STAT!E2100</f>
        <v>198</v>
      </c>
      <c r="E2097" s="2">
        <f t="shared" si="128"/>
        <v>915571</v>
      </c>
      <c r="F2097" s="5" t="str">
        <f t="shared" si="131"/>
        <v>NEUTRAL</v>
      </c>
      <c r="G2097" s="5" t="str">
        <f t="shared" si="130"/>
        <v>NEUTRAL</v>
      </c>
      <c r="H2097" s="5" t="str">
        <f t="shared" si="129"/>
        <v>NEUTRAL</v>
      </c>
    </row>
    <row r="2098" spans="1:8" ht="13.5" x14ac:dyDescent="0.25">
      <c r="A2098" s="3">
        <f>TITRES_STAT!B2101</f>
        <v>45833</v>
      </c>
      <c r="B2098" s="5">
        <f>TITRES_STAT!C2101</f>
        <v>6.2</v>
      </c>
      <c r="C2098" s="5">
        <f>TITRES_STAT!D2101</f>
        <v>5.7865000000000002</v>
      </c>
      <c r="D2098" s="5">
        <f>TITRES_STAT!E2101</f>
        <v>2554</v>
      </c>
      <c r="E2098" s="2">
        <f t="shared" si="128"/>
        <v>915571</v>
      </c>
      <c r="F2098" s="5" t="str">
        <f t="shared" si="131"/>
        <v>NEUTRAL</v>
      </c>
      <c r="G2098" s="5" t="str">
        <f t="shared" si="130"/>
        <v>NEUTRAL</v>
      </c>
      <c r="H2098" s="5" t="str">
        <f t="shared" si="129"/>
        <v>NEUTRAL</v>
      </c>
    </row>
    <row r="2099" spans="1:8" ht="13.5" x14ac:dyDescent="0.25">
      <c r="A2099" s="3">
        <f>TITRES_STAT!B2102</f>
        <v>45835</v>
      </c>
      <c r="B2099" s="5">
        <f>TITRES_STAT!C2102</f>
        <v>6.2</v>
      </c>
      <c r="C2099" s="5">
        <f>TITRES_STAT!D2102</f>
        <v>5.7865000000000002</v>
      </c>
      <c r="D2099" s="5">
        <f>TITRES_STAT!E2102</f>
        <v>173</v>
      </c>
      <c r="E2099" s="2">
        <f t="shared" si="128"/>
        <v>915571</v>
      </c>
      <c r="F2099" s="5" t="str">
        <f t="shared" si="131"/>
        <v>NEUTRAL</v>
      </c>
      <c r="G2099" s="5" t="str">
        <f t="shared" si="130"/>
        <v>NEUTRAL</v>
      </c>
      <c r="H2099" s="5" t="str">
        <f t="shared" si="129"/>
        <v>NEUTRAL</v>
      </c>
    </row>
    <row r="2100" spans="1:8" ht="13.5" x14ac:dyDescent="0.25">
      <c r="A2100" s="3">
        <f>TITRES_STAT!B2103</f>
        <v>45838</v>
      </c>
      <c r="B2100" s="5">
        <f>TITRES_STAT!C2103</f>
        <v>6.19</v>
      </c>
      <c r="C2100" s="5">
        <f>TITRES_STAT!D2103</f>
        <v>5.7770999999999999</v>
      </c>
      <c r="D2100" s="5">
        <f>TITRES_STAT!E2103</f>
        <v>1464</v>
      </c>
      <c r="E2100" s="2">
        <f t="shared" si="128"/>
        <v>914107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45839</v>
      </c>
      <c r="B2101" s="5">
        <f>TITRES_STAT!C2104</f>
        <v>6.19</v>
      </c>
      <c r="C2101" s="5">
        <f>TITRES_STAT!D2104</f>
        <v>5.7770999999999999</v>
      </c>
      <c r="D2101" s="5">
        <f>TITRES_STAT!E2104</f>
        <v>865</v>
      </c>
      <c r="E2101" s="2">
        <f t="shared" si="128"/>
        <v>914107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45840</v>
      </c>
      <c r="B2102" s="5">
        <f>TITRES_STAT!C2105</f>
        <v>6.19</v>
      </c>
      <c r="C2102" s="5">
        <f>TITRES_STAT!D2105</f>
        <v>5.7770999999999999</v>
      </c>
      <c r="D2102" s="5">
        <f>TITRES_STAT!E2105</f>
        <v>3692</v>
      </c>
      <c r="E2102" s="2">
        <f t="shared" si="128"/>
        <v>914107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CONFIRMED BEARISH</v>
      </c>
    </row>
    <row r="2103" spans="1:8" ht="13.5" x14ac:dyDescent="0.25">
      <c r="A2103" s="3">
        <f>TITRES_STAT!B2106</f>
        <v>45841</v>
      </c>
      <c r="B2103" s="5">
        <f>TITRES_STAT!C2106</f>
        <v>6.5</v>
      </c>
      <c r="C2103" s="5">
        <f>TITRES_STAT!D2106</f>
        <v>6.0664999999999996</v>
      </c>
      <c r="D2103" s="5">
        <f>TITRES_STAT!E2106</f>
        <v>1820</v>
      </c>
      <c r="E2103" s="2">
        <f t="shared" si="128"/>
        <v>915927</v>
      </c>
      <c r="F2103" s="5" t="str">
        <f t="shared" si="131"/>
        <v>BULLISH</v>
      </c>
      <c r="G2103" s="5" t="str">
        <f t="shared" si="130"/>
        <v>NEUTRAL</v>
      </c>
      <c r="H2103" s="5" t="str">
        <f t="shared" si="129"/>
        <v>CONFIRMED BULLISH</v>
      </c>
    </row>
    <row r="2104" spans="1:8" ht="13.5" x14ac:dyDescent="0.25">
      <c r="A2104" s="3">
        <f>TITRES_STAT!B2107</f>
        <v>45842</v>
      </c>
      <c r="B2104" s="5">
        <f>TITRES_STAT!C2107</f>
        <v>6.47</v>
      </c>
      <c r="C2104" s="5">
        <f>TITRES_STAT!D2107</f>
        <v>6.0385</v>
      </c>
      <c r="D2104" s="5">
        <f>TITRES_STAT!E2107</f>
        <v>5943</v>
      </c>
      <c r="E2104" s="2">
        <f t="shared" si="128"/>
        <v>909984</v>
      </c>
      <c r="F2104" s="5" t="str">
        <f t="shared" si="131"/>
        <v>BEARISH</v>
      </c>
      <c r="G2104" s="5" t="str">
        <f t="shared" si="130"/>
        <v>NEUTRAL</v>
      </c>
      <c r="H2104" s="5" t="str">
        <f t="shared" si="129"/>
        <v>BEARISH DIVERGENCE</v>
      </c>
    </row>
    <row r="2105" spans="1:8" ht="13.5" x14ac:dyDescent="0.25">
      <c r="A2105" s="3">
        <f>TITRES_STAT!B2108</f>
        <v>45845</v>
      </c>
      <c r="B2105" s="5">
        <f>TITRES_STAT!C2108</f>
        <v>6.5</v>
      </c>
      <c r="C2105" s="5">
        <f>TITRES_STAT!D2108</f>
        <v>6.0664999999999996</v>
      </c>
      <c r="D2105" s="5">
        <f>TITRES_STAT!E2108</f>
        <v>15</v>
      </c>
      <c r="E2105" s="2">
        <f t="shared" si="128"/>
        <v>909999</v>
      </c>
      <c r="F2105" s="5" t="str">
        <f t="shared" si="131"/>
        <v>BEARISH</v>
      </c>
      <c r="G2105" s="5" t="str">
        <f t="shared" si="130"/>
        <v>NEUTRAL</v>
      </c>
      <c r="H2105" s="5" t="str">
        <f t="shared" si="129"/>
        <v>BEARISH DIVERGENCE</v>
      </c>
    </row>
    <row r="2106" spans="1:8" ht="13.5" x14ac:dyDescent="0.25">
      <c r="A2106" s="3">
        <f>TITRES_STAT!B2109</f>
        <v>45846</v>
      </c>
      <c r="B2106" s="5">
        <f>TITRES_STAT!C2109</f>
        <v>6.37</v>
      </c>
      <c r="C2106" s="5">
        <f>TITRES_STAT!D2109</f>
        <v>5.9451000000000001</v>
      </c>
      <c r="D2106" s="5">
        <f>TITRES_STAT!E2109</f>
        <v>1346</v>
      </c>
      <c r="E2106" s="2">
        <f t="shared" si="128"/>
        <v>908653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BEARISH DIVERGENCE</v>
      </c>
    </row>
    <row r="2107" spans="1:8" ht="13.5" x14ac:dyDescent="0.25">
      <c r="A2107" s="3">
        <f>TITRES_STAT!B2110</f>
        <v>45847</v>
      </c>
      <c r="B2107" s="5">
        <f>TITRES_STAT!C2110</f>
        <v>6.45</v>
      </c>
      <c r="C2107" s="5">
        <f>TITRES_STAT!D2110</f>
        <v>6.0198</v>
      </c>
      <c r="D2107" s="5">
        <f>TITRES_STAT!E2110</f>
        <v>1552</v>
      </c>
      <c r="E2107" s="2">
        <f t="shared" si="128"/>
        <v>910205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BEARISH DIVERGENCE</v>
      </c>
    </row>
    <row r="2108" spans="1:8" ht="13.5" x14ac:dyDescent="0.25">
      <c r="A2108" s="3">
        <f>TITRES_STAT!B2111</f>
        <v>45848</v>
      </c>
      <c r="B2108" s="5">
        <f>TITRES_STAT!C2111</f>
        <v>6.45</v>
      </c>
      <c r="C2108" s="5">
        <f>TITRES_STAT!D2111</f>
        <v>6.0198</v>
      </c>
      <c r="D2108" s="5">
        <f>TITRES_STAT!E2111</f>
        <v>104</v>
      </c>
      <c r="E2108" s="2">
        <f t="shared" si="128"/>
        <v>910205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45849</v>
      </c>
      <c r="B2109" s="5">
        <f>TITRES_STAT!C2112</f>
        <v>6.45</v>
      </c>
      <c r="C2109" s="5">
        <f>TITRES_STAT!D2112</f>
        <v>6.0198</v>
      </c>
      <c r="D2109" s="5">
        <f>TITRES_STAT!E2112</f>
        <v>798</v>
      </c>
      <c r="E2109" s="2">
        <f t="shared" si="128"/>
        <v>910205</v>
      </c>
      <c r="F2109" s="5" t="str">
        <f t="shared" si="131"/>
        <v>BULLISH</v>
      </c>
      <c r="G2109" s="5" t="str">
        <f t="shared" si="130"/>
        <v>NEUTRAL</v>
      </c>
      <c r="H2109" s="5" t="str">
        <f t="shared" si="129"/>
        <v>BULLISH DIVERGENCE</v>
      </c>
    </row>
    <row r="2110" spans="1:8" ht="13.5" x14ac:dyDescent="0.25">
      <c r="A2110" s="3">
        <f>TITRES_STAT!B2113</f>
        <v>45852</v>
      </c>
      <c r="B2110" s="5">
        <f>TITRES_STAT!C2113</f>
        <v>6.5</v>
      </c>
      <c r="C2110" s="5">
        <f>TITRES_STAT!D2113</f>
        <v>6.0664999999999996</v>
      </c>
      <c r="D2110" s="5">
        <f>TITRES_STAT!E2113</f>
        <v>2183</v>
      </c>
      <c r="E2110" s="2">
        <f t="shared" si="128"/>
        <v>912388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NEUTRAL</v>
      </c>
    </row>
    <row r="2111" spans="1:8" ht="13.5" x14ac:dyDescent="0.25">
      <c r="A2111" s="3">
        <f>TITRES_STAT!B2114</f>
        <v>45853</v>
      </c>
      <c r="B2111" s="5">
        <f>TITRES_STAT!C2114</f>
        <v>6.59</v>
      </c>
      <c r="C2111" s="5">
        <f>TITRES_STAT!D2114</f>
        <v>6.1504000000000003</v>
      </c>
      <c r="D2111" s="5">
        <f>TITRES_STAT!E2114</f>
        <v>4133</v>
      </c>
      <c r="E2111" s="2">
        <f t="shared" si="128"/>
        <v>916521</v>
      </c>
      <c r="F2111" s="5" t="str">
        <f t="shared" si="131"/>
        <v>BULLISH</v>
      </c>
      <c r="G2111" s="5" t="str">
        <f t="shared" si="130"/>
        <v>NEUTRAL</v>
      </c>
      <c r="H2111" s="5" t="str">
        <f t="shared" si="129"/>
        <v>CONFIRMED BULLISH</v>
      </c>
    </row>
    <row r="2112" spans="1:8" ht="13.5" x14ac:dyDescent="0.25">
      <c r="A2112" s="3">
        <f>TITRES_STAT!B2115</f>
        <v>45854</v>
      </c>
      <c r="B2112" s="5">
        <f>TITRES_STAT!C2115</f>
        <v>6.5</v>
      </c>
      <c r="C2112" s="5">
        <f>TITRES_STAT!D2115</f>
        <v>6.0664999999999996</v>
      </c>
      <c r="D2112" s="5">
        <f>TITRES_STAT!E2115</f>
        <v>4746</v>
      </c>
      <c r="E2112" s="2">
        <f t="shared" si="128"/>
        <v>911775</v>
      </c>
      <c r="F2112" s="5" t="str">
        <f t="shared" si="131"/>
        <v>BULLISH</v>
      </c>
      <c r="G2112" s="5" t="str">
        <f t="shared" si="130"/>
        <v>NEUTRAL</v>
      </c>
      <c r="H2112" s="5" t="str">
        <f t="shared" si="129"/>
        <v>CONFIRMED BULLISH</v>
      </c>
    </row>
    <row r="2113" spans="1:8" ht="13.5" x14ac:dyDescent="0.25">
      <c r="A2113" s="3">
        <f>TITRES_STAT!B2116</f>
        <v>45855</v>
      </c>
      <c r="B2113" s="5">
        <f>TITRES_STAT!C2116</f>
        <v>6.49</v>
      </c>
      <c r="C2113" s="5">
        <f>TITRES_STAT!D2116</f>
        <v>6.0571000000000002</v>
      </c>
      <c r="D2113" s="5">
        <f>TITRES_STAT!E2116</f>
        <v>419</v>
      </c>
      <c r="E2113" s="2">
        <f t="shared" si="128"/>
        <v>911356</v>
      </c>
      <c r="F2113" s="5" t="str">
        <f t="shared" si="131"/>
        <v>BULLISH</v>
      </c>
      <c r="G2113" s="5" t="str">
        <f t="shared" si="130"/>
        <v>NEUTRAL</v>
      </c>
      <c r="H2113" s="5" t="str">
        <f t="shared" si="129"/>
        <v>CONFIRMED BULLISH</v>
      </c>
    </row>
    <row r="2114" spans="1:8" ht="13.5" x14ac:dyDescent="0.25">
      <c r="A2114" s="3">
        <f>TITRES_STAT!B2117</f>
        <v>45856</v>
      </c>
      <c r="B2114" s="5">
        <f>TITRES_STAT!C2117</f>
        <v>6.6</v>
      </c>
      <c r="C2114" s="5">
        <f>TITRES_STAT!D2117</f>
        <v>6.1597999999999997</v>
      </c>
      <c r="D2114" s="5">
        <f>TITRES_STAT!E2117</f>
        <v>4809</v>
      </c>
      <c r="E2114" s="2">
        <f t="shared" si="128"/>
        <v>916165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CONFIRMED BULLISH</v>
      </c>
    </row>
    <row r="2115" spans="1:8" ht="13.5" x14ac:dyDescent="0.25">
      <c r="A2115" s="3">
        <f>TITRES_STAT!B2118</f>
        <v>45859</v>
      </c>
      <c r="B2115" s="5">
        <f>TITRES_STAT!C2118</f>
        <v>6.69</v>
      </c>
      <c r="C2115" s="5">
        <f>TITRES_STAT!D2118</f>
        <v>6.2438000000000002</v>
      </c>
      <c r="D2115" s="5">
        <f>TITRES_STAT!E2118</f>
        <v>390</v>
      </c>
      <c r="E2115" s="2">
        <f t="shared" si="128"/>
        <v>916555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CONFIRMED BULLISH</v>
      </c>
    </row>
    <row r="2116" spans="1:8" ht="13.5" x14ac:dyDescent="0.25">
      <c r="A2116" s="3">
        <f>TITRES_STAT!B2119</f>
        <v>45860</v>
      </c>
      <c r="B2116" s="5">
        <f>TITRES_STAT!C2119</f>
        <v>6.59</v>
      </c>
      <c r="C2116" s="5">
        <f>TITRES_STAT!D2119</f>
        <v>6.1504000000000003</v>
      </c>
      <c r="D2116" s="5">
        <f>TITRES_STAT!E2119</f>
        <v>1320</v>
      </c>
      <c r="E2116" s="2">
        <f t="shared" ref="E2116:E2179" si="132">IF(B2116&gt;B2115, E2115+D2116, IF(B2116&lt;B2115, E2115-D2116, E2115))</f>
        <v>915235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NEUTRAL</v>
      </c>
    </row>
    <row r="2117" spans="1:8" ht="13.5" x14ac:dyDescent="0.25">
      <c r="A2117" s="3">
        <f>TITRES_STAT!B2120</f>
        <v>45861</v>
      </c>
      <c r="B2117" s="5">
        <f>TITRES_STAT!C2120</f>
        <v>6.59</v>
      </c>
      <c r="C2117" s="5">
        <f>TITRES_STAT!D2120</f>
        <v>6.1504000000000003</v>
      </c>
      <c r="D2117" s="5">
        <f>TITRES_STAT!E2120</f>
        <v>5030</v>
      </c>
      <c r="E2117" s="2">
        <f t="shared" si="132"/>
        <v>915235</v>
      </c>
      <c r="F2117" s="5" t="str">
        <f t="shared" si="131"/>
        <v>BULLISH</v>
      </c>
      <c r="G2117" s="5" t="str">
        <f t="shared" si="130"/>
        <v>NEUTRAL</v>
      </c>
      <c r="H2117" s="5" t="str">
        <f t="shared" si="129"/>
        <v>CONFIRMED BULLISH</v>
      </c>
    </row>
    <row r="2118" spans="1:8" ht="13.5" x14ac:dyDescent="0.25">
      <c r="A2118" s="3">
        <f>TITRES_STAT!B2121</f>
        <v>45862</v>
      </c>
      <c r="B2118" s="5">
        <f>TITRES_STAT!C2121</f>
        <v>6.68</v>
      </c>
      <c r="C2118" s="5">
        <f>TITRES_STAT!D2121</f>
        <v>6.2343999999999999</v>
      </c>
      <c r="D2118" s="5">
        <f>TITRES_STAT!E2121</f>
        <v>1645</v>
      </c>
      <c r="E2118" s="2">
        <f t="shared" si="132"/>
        <v>916880</v>
      </c>
      <c r="F2118" s="5" t="str">
        <f t="shared" si="131"/>
        <v>BULLISH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45866</v>
      </c>
      <c r="B2119" s="5">
        <f>TITRES_STAT!C2122</f>
        <v>6.68</v>
      </c>
      <c r="C2119" s="5">
        <f>TITRES_STAT!D2122</f>
        <v>6.2343999999999999</v>
      </c>
      <c r="D2119" s="5">
        <f>TITRES_STAT!E2122</f>
        <v>66</v>
      </c>
      <c r="E2119" s="2">
        <f t="shared" si="132"/>
        <v>916880</v>
      </c>
      <c r="F2119" s="5" t="str">
        <f t="shared" si="131"/>
        <v>BULLISH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BULLISH</v>
      </c>
    </row>
    <row r="2120" spans="1:8" ht="13.5" x14ac:dyDescent="0.25">
      <c r="A2120" s="3">
        <f>TITRES_STAT!B2123</f>
        <v>45867</v>
      </c>
      <c r="B2120" s="5">
        <f>TITRES_STAT!C2123</f>
        <v>6.6</v>
      </c>
      <c r="C2120" s="5">
        <f>TITRES_STAT!D2123</f>
        <v>6.1597999999999997</v>
      </c>
      <c r="D2120" s="5">
        <f>TITRES_STAT!E2123</f>
        <v>1552</v>
      </c>
      <c r="E2120" s="2">
        <f t="shared" si="132"/>
        <v>915328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CONFIRMED BEARISH</v>
      </c>
    </row>
    <row r="2121" spans="1:8" ht="13.5" x14ac:dyDescent="0.25">
      <c r="A2121" s="3">
        <f>TITRES_STAT!B2124</f>
        <v>45868</v>
      </c>
      <c r="B2121" s="5">
        <f>TITRES_STAT!C2124</f>
        <v>6.6</v>
      </c>
      <c r="C2121" s="5">
        <f>TITRES_STAT!D2124</f>
        <v>6.1597999999999997</v>
      </c>
      <c r="D2121" s="5">
        <f>TITRES_STAT!E2124</f>
        <v>3996</v>
      </c>
      <c r="E2121" s="2">
        <f t="shared" si="132"/>
        <v>915328</v>
      </c>
      <c r="F2121" s="5" t="str">
        <f t="shared" si="135"/>
        <v>BULLISH</v>
      </c>
      <c r="G2121" s="5" t="str">
        <f t="shared" si="134"/>
        <v>NEUTRAL</v>
      </c>
      <c r="H2121" s="5" t="str">
        <f t="shared" si="133"/>
        <v>CONFIRMED BULLISH</v>
      </c>
    </row>
    <row r="2122" spans="1:8" ht="13.5" x14ac:dyDescent="0.25">
      <c r="A2122" s="3">
        <f>TITRES_STAT!B2125</f>
        <v>45869</v>
      </c>
      <c r="B2122" s="5">
        <f>TITRES_STAT!C2125</f>
        <v>6.65</v>
      </c>
      <c r="C2122" s="5">
        <f>TITRES_STAT!D2125</f>
        <v>6.2064000000000004</v>
      </c>
      <c r="D2122" s="5">
        <f>TITRES_STAT!E2125</f>
        <v>4462</v>
      </c>
      <c r="E2122" s="2">
        <f t="shared" si="132"/>
        <v>919790</v>
      </c>
      <c r="F2122" s="5" t="str">
        <f t="shared" si="135"/>
        <v>BULLISH</v>
      </c>
      <c r="G2122" s="5" t="str">
        <f t="shared" si="134"/>
        <v>NEUTRAL</v>
      </c>
      <c r="H2122" s="5" t="str">
        <f t="shared" si="133"/>
        <v>CONFIRMED BULLISH</v>
      </c>
    </row>
    <row r="2123" spans="1:8" ht="13.5" x14ac:dyDescent="0.25">
      <c r="A2123" s="3">
        <f>TITRES_STAT!B2126</f>
        <v>45870</v>
      </c>
      <c r="B2123" s="5">
        <f>TITRES_STAT!C2126</f>
        <v>6.65</v>
      </c>
      <c r="C2123" s="5">
        <f>TITRES_STAT!D2126</f>
        <v>6.2064000000000004</v>
      </c>
      <c r="D2123" s="5">
        <f>TITRES_STAT!E2126</f>
        <v>291</v>
      </c>
      <c r="E2123" s="2">
        <f t="shared" si="132"/>
        <v>919790</v>
      </c>
      <c r="F2123" s="5" t="str">
        <f t="shared" si="135"/>
        <v>BULLISH</v>
      </c>
      <c r="G2123" s="5" t="str">
        <f t="shared" si="134"/>
        <v>NEUTRAL</v>
      </c>
      <c r="H2123" s="5" t="str">
        <f t="shared" si="133"/>
        <v>BULLISH DIVERGENCE</v>
      </c>
    </row>
    <row r="2124" spans="1:8" ht="13.5" x14ac:dyDescent="0.25">
      <c r="A2124" s="3">
        <f>TITRES_STAT!B2127</f>
        <v>45873</v>
      </c>
      <c r="B2124" s="5">
        <f>TITRES_STAT!C2127</f>
        <v>6.68</v>
      </c>
      <c r="C2124" s="5">
        <f>TITRES_STAT!D2127</f>
        <v>6.2343999999999999</v>
      </c>
      <c r="D2124" s="5">
        <f>TITRES_STAT!E2127</f>
        <v>2053</v>
      </c>
      <c r="E2124" s="2">
        <f t="shared" si="132"/>
        <v>921843</v>
      </c>
      <c r="F2124" s="5" t="str">
        <f t="shared" si="135"/>
        <v>BULLISH</v>
      </c>
      <c r="G2124" s="5" t="str">
        <f t="shared" si="134"/>
        <v>NEUTRAL</v>
      </c>
      <c r="H2124" s="5" t="str">
        <f t="shared" si="133"/>
        <v>NEUTRAL</v>
      </c>
    </row>
    <row r="2125" spans="1:8" ht="13.5" x14ac:dyDescent="0.25">
      <c r="A2125" s="3">
        <f>TITRES_STAT!B2128</f>
        <v>45874</v>
      </c>
      <c r="B2125" s="5">
        <f>TITRES_STAT!C2128</f>
        <v>6.72</v>
      </c>
      <c r="C2125" s="5">
        <f>TITRES_STAT!D2128</f>
        <v>6.2717999999999998</v>
      </c>
      <c r="D2125" s="5">
        <f>TITRES_STAT!E2128</f>
        <v>1915</v>
      </c>
      <c r="E2125" s="2">
        <f t="shared" si="132"/>
        <v>923758</v>
      </c>
      <c r="F2125" s="5" t="str">
        <f t="shared" si="135"/>
        <v>BULLISH</v>
      </c>
      <c r="G2125" s="5" t="str">
        <f t="shared" si="134"/>
        <v>NEUTRAL</v>
      </c>
      <c r="H2125" s="5" t="str">
        <f t="shared" si="133"/>
        <v>CONFIRMED BULLISH</v>
      </c>
    </row>
    <row r="2126" spans="1:8" ht="13.5" x14ac:dyDescent="0.25">
      <c r="A2126" s="3">
        <f>TITRES_STAT!B2129</f>
        <v>45875</v>
      </c>
      <c r="B2126" s="5">
        <f>TITRES_STAT!C2129</f>
        <v>6.72</v>
      </c>
      <c r="C2126" s="5">
        <f>TITRES_STAT!D2129</f>
        <v>6.2717999999999998</v>
      </c>
      <c r="D2126" s="5">
        <f>TITRES_STAT!E2129</f>
        <v>3753</v>
      </c>
      <c r="E2126" s="2">
        <f t="shared" si="132"/>
        <v>923758</v>
      </c>
      <c r="F2126" s="5" t="str">
        <f t="shared" si="135"/>
        <v>BULLISH</v>
      </c>
      <c r="G2126" s="5" t="str">
        <f t="shared" si="134"/>
        <v>NEUTRAL</v>
      </c>
      <c r="H2126" s="5" t="str">
        <f t="shared" si="133"/>
        <v>CONFIRMED BULLISH</v>
      </c>
    </row>
    <row r="2127" spans="1:8" ht="13.5" x14ac:dyDescent="0.25">
      <c r="A2127" s="3">
        <f>TITRES_STAT!B2130</f>
        <v>45876</v>
      </c>
      <c r="B2127" s="5">
        <f>TITRES_STAT!C2130</f>
        <v>6.7</v>
      </c>
      <c r="C2127" s="5">
        <f>TITRES_STAT!D2130</f>
        <v>6.2530999999999999</v>
      </c>
      <c r="D2127" s="5">
        <f>TITRES_STAT!E2130</f>
        <v>1319</v>
      </c>
      <c r="E2127" s="2">
        <f t="shared" si="132"/>
        <v>922439</v>
      </c>
      <c r="F2127" s="5" t="str">
        <f t="shared" si="135"/>
        <v>BULLISH</v>
      </c>
      <c r="G2127" s="5" t="str">
        <f t="shared" si="134"/>
        <v>NEUTRAL</v>
      </c>
      <c r="H2127" s="5" t="str">
        <f t="shared" si="133"/>
        <v>CONFIRMED BULLISH</v>
      </c>
    </row>
    <row r="2128" spans="1:8" ht="13.5" x14ac:dyDescent="0.25">
      <c r="A2128" s="3">
        <f>TITRES_STAT!B2131</f>
        <v>45877</v>
      </c>
      <c r="B2128" s="5">
        <f>TITRES_STAT!C2131</f>
        <v>6.7</v>
      </c>
      <c r="C2128" s="5">
        <f>TITRES_STAT!D2131</f>
        <v>6.2530999999999999</v>
      </c>
      <c r="D2128" s="5">
        <f>TITRES_STAT!E2131</f>
        <v>1804</v>
      </c>
      <c r="E2128" s="2">
        <f t="shared" si="132"/>
        <v>922439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45880</v>
      </c>
      <c r="B2129" s="5">
        <f>TITRES_STAT!C2132</f>
        <v>6.7</v>
      </c>
      <c r="C2129" s="5">
        <f>TITRES_STAT!D2132</f>
        <v>6.2530999999999999</v>
      </c>
      <c r="D2129" s="5">
        <f>TITRES_STAT!E2132</f>
        <v>583</v>
      </c>
      <c r="E2129" s="2">
        <f t="shared" si="132"/>
        <v>922439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45881</v>
      </c>
      <c r="B2130" s="5">
        <f>TITRES_STAT!C2133</f>
        <v>6.78</v>
      </c>
      <c r="C2130" s="5">
        <f>TITRES_STAT!D2133</f>
        <v>6.3277999999999999</v>
      </c>
      <c r="D2130" s="5">
        <f>TITRES_STAT!E2133</f>
        <v>903</v>
      </c>
      <c r="E2130" s="2">
        <f t="shared" si="132"/>
        <v>923342</v>
      </c>
      <c r="F2130" s="5" t="str">
        <f t="shared" si="135"/>
        <v>BEARISH</v>
      </c>
      <c r="G2130" s="5" t="str">
        <f t="shared" si="134"/>
        <v>NEUTRAL</v>
      </c>
      <c r="H2130" s="5" t="str">
        <f t="shared" si="133"/>
        <v>BEARISH DIVERGENCE</v>
      </c>
    </row>
    <row r="2131" spans="1:8" ht="13.5" x14ac:dyDescent="0.25">
      <c r="A2131" s="3">
        <f>TITRES_STAT!B2134</f>
        <v>45883</v>
      </c>
      <c r="B2131" s="5">
        <f>TITRES_STAT!C2134</f>
        <v>6.77</v>
      </c>
      <c r="C2131" s="5">
        <f>TITRES_STAT!D2134</f>
        <v>6.3183999999999996</v>
      </c>
      <c r="D2131" s="5">
        <f>TITRES_STAT!E2134</f>
        <v>213</v>
      </c>
      <c r="E2131" s="2">
        <f t="shared" si="132"/>
        <v>923129</v>
      </c>
      <c r="F2131" s="5" t="str">
        <f t="shared" si="135"/>
        <v>BEARISH</v>
      </c>
      <c r="G2131" s="5" t="str">
        <f t="shared" si="134"/>
        <v>NEUTRAL</v>
      </c>
      <c r="H2131" s="5" t="str">
        <f t="shared" si="133"/>
        <v>BEARISH DIVERGENCE</v>
      </c>
    </row>
    <row r="2132" spans="1:8" ht="13.5" x14ac:dyDescent="0.25">
      <c r="A2132" s="3">
        <f>TITRES_STAT!B2135</f>
        <v>45884</v>
      </c>
      <c r="B2132" s="5">
        <f>TITRES_STAT!C2135</f>
        <v>6.7</v>
      </c>
      <c r="C2132" s="5">
        <f>TITRES_STAT!D2135</f>
        <v>6.2530999999999999</v>
      </c>
      <c r="D2132" s="5">
        <f>TITRES_STAT!E2135</f>
        <v>45</v>
      </c>
      <c r="E2132" s="2">
        <f t="shared" si="132"/>
        <v>923084</v>
      </c>
      <c r="F2132" s="5" t="str">
        <f t="shared" si="135"/>
        <v>BULLISH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45887</v>
      </c>
      <c r="B2133" s="5">
        <f>TITRES_STAT!C2136</f>
        <v>6.71</v>
      </c>
      <c r="C2133" s="5">
        <f>TITRES_STAT!D2136</f>
        <v>6.2624000000000004</v>
      </c>
      <c r="D2133" s="5">
        <f>TITRES_STAT!E2136</f>
        <v>989</v>
      </c>
      <c r="E2133" s="2">
        <f t="shared" si="132"/>
        <v>924073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45888</v>
      </c>
      <c r="B2134" s="5">
        <f>TITRES_STAT!C2137</f>
        <v>6.71</v>
      </c>
      <c r="C2134" s="5">
        <f>TITRES_STAT!D2137</f>
        <v>6.2624000000000004</v>
      </c>
      <c r="D2134" s="5">
        <f>TITRES_STAT!E2137</f>
        <v>757</v>
      </c>
      <c r="E2134" s="2">
        <f t="shared" si="132"/>
        <v>924073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CONFIRMED BULLISH</v>
      </c>
    </row>
    <row r="2135" spans="1:8" ht="13.5" x14ac:dyDescent="0.25">
      <c r="A2135" s="3">
        <f>TITRES_STAT!B2138</f>
        <v>45889</v>
      </c>
      <c r="B2135" s="5">
        <f>TITRES_STAT!C2138</f>
        <v>6.7</v>
      </c>
      <c r="C2135" s="5">
        <f>TITRES_STAT!D2138</f>
        <v>6.2530999999999999</v>
      </c>
      <c r="D2135" s="5">
        <f>TITRES_STAT!E2138</f>
        <v>313</v>
      </c>
      <c r="E2135" s="2">
        <f t="shared" si="132"/>
        <v>923760</v>
      </c>
      <c r="F2135" s="5" t="str">
        <f t="shared" si="135"/>
        <v>BULLISH</v>
      </c>
      <c r="G2135" s="5" t="str">
        <f t="shared" si="134"/>
        <v>NEUTRAL</v>
      </c>
      <c r="H2135" s="5" t="str">
        <f t="shared" si="133"/>
        <v>BULLISH DIVERGENCE</v>
      </c>
    </row>
    <row r="2136" spans="1:8" ht="13.5" x14ac:dyDescent="0.25">
      <c r="A2136" s="3">
        <f>TITRES_STAT!B2139</f>
        <v>45890</v>
      </c>
      <c r="B2136" s="5">
        <f>TITRES_STAT!C2139</f>
        <v>6.68</v>
      </c>
      <c r="C2136" s="5">
        <f>TITRES_STAT!D2139</f>
        <v>6.2343999999999999</v>
      </c>
      <c r="D2136" s="5">
        <f>TITRES_STAT!E2139</f>
        <v>666</v>
      </c>
      <c r="E2136" s="2">
        <f t="shared" si="132"/>
        <v>923094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CONFIRMED BEARISH</v>
      </c>
    </row>
    <row r="2137" spans="1:8" ht="13.5" x14ac:dyDescent="0.25">
      <c r="A2137" s="3">
        <f>TITRES_STAT!B2140</f>
        <v>45891</v>
      </c>
      <c r="B2137" s="5">
        <f>TITRES_STAT!C2140</f>
        <v>6.62</v>
      </c>
      <c r="C2137" s="5">
        <f>TITRES_STAT!D2140</f>
        <v>6.1783999999999999</v>
      </c>
      <c r="D2137" s="5">
        <f>TITRES_STAT!E2140</f>
        <v>4325</v>
      </c>
      <c r="E2137" s="2">
        <f t="shared" si="132"/>
        <v>918769</v>
      </c>
      <c r="F2137" s="5" t="str">
        <f t="shared" si="135"/>
        <v>BEARISH</v>
      </c>
      <c r="G2137" s="5" t="str">
        <f t="shared" si="134"/>
        <v>NEUTRAL</v>
      </c>
      <c r="H2137" s="5" t="str">
        <f t="shared" si="133"/>
        <v>CONFIRMED BEARISH</v>
      </c>
    </row>
    <row r="2138" spans="1:8" ht="13.5" x14ac:dyDescent="0.25">
      <c r="A2138" s="3">
        <f>TITRES_STAT!B2141</f>
        <v>45894</v>
      </c>
      <c r="B2138" s="5">
        <f>TITRES_STAT!C2141</f>
        <v>6.7</v>
      </c>
      <c r="C2138" s="5">
        <f>TITRES_STAT!D2141</f>
        <v>6.2530999999999999</v>
      </c>
      <c r="D2138" s="5">
        <f>TITRES_STAT!E2141</f>
        <v>477</v>
      </c>
      <c r="E2138" s="2">
        <f t="shared" si="132"/>
        <v>919246</v>
      </c>
      <c r="F2138" s="5" t="str">
        <f t="shared" si="135"/>
        <v>BEARISH</v>
      </c>
      <c r="G2138" s="5" t="str">
        <f t="shared" si="134"/>
        <v>NEUTRAL</v>
      </c>
      <c r="H2138" s="5" t="str">
        <f t="shared" si="133"/>
        <v>CONFIRMED BEARISH</v>
      </c>
    </row>
    <row r="2139" spans="1:8" ht="13.5" x14ac:dyDescent="0.25">
      <c r="A2139" s="3">
        <f>TITRES_STAT!B2142</f>
        <v>45895</v>
      </c>
      <c r="B2139" s="5">
        <f>TITRES_STAT!C2142</f>
        <v>6.72</v>
      </c>
      <c r="C2139" s="5">
        <f>TITRES_STAT!D2142</f>
        <v>6.2717999999999998</v>
      </c>
      <c r="D2139" s="5">
        <f>TITRES_STAT!E2142</f>
        <v>2059</v>
      </c>
      <c r="E2139" s="2">
        <f t="shared" si="132"/>
        <v>921305</v>
      </c>
      <c r="F2139" s="5" t="str">
        <f t="shared" si="135"/>
        <v>BEARISH</v>
      </c>
      <c r="G2139" s="5" t="str">
        <f t="shared" si="134"/>
        <v>NEUTRAL</v>
      </c>
      <c r="H2139" s="5" t="str">
        <f t="shared" si="133"/>
        <v>BEARISH DIVERGENCE</v>
      </c>
    </row>
    <row r="2140" spans="1:8" ht="13.5" x14ac:dyDescent="0.25">
      <c r="A2140" s="3">
        <f>TITRES_STAT!B2143</f>
        <v>45896</v>
      </c>
      <c r="B2140" s="5">
        <f>TITRES_STAT!C2143</f>
        <v>6.75</v>
      </c>
      <c r="C2140" s="5">
        <f>TITRES_STAT!D2143</f>
        <v>6.2998000000000003</v>
      </c>
      <c r="D2140" s="5">
        <f>TITRES_STAT!E2143</f>
        <v>1759</v>
      </c>
      <c r="E2140" s="2">
        <f t="shared" si="132"/>
        <v>923064</v>
      </c>
      <c r="F2140" s="5" t="str">
        <f t="shared" si="135"/>
        <v>BEARISH</v>
      </c>
      <c r="G2140" s="5" t="str">
        <f t="shared" si="134"/>
        <v>NEUTRAL</v>
      </c>
      <c r="H2140" s="5" t="str">
        <f t="shared" si="133"/>
        <v>BEARISH DIVERGENCE</v>
      </c>
    </row>
    <row r="2141" spans="1:8" ht="13.5" x14ac:dyDescent="0.25">
      <c r="A2141" s="3">
        <f>TITRES_STAT!B2144</f>
        <v>45897</v>
      </c>
      <c r="B2141" s="5">
        <f>TITRES_STAT!C2144</f>
        <v>6.75</v>
      </c>
      <c r="C2141" s="5">
        <f>TITRES_STAT!D2144</f>
        <v>6.2998000000000003</v>
      </c>
      <c r="D2141" s="5">
        <f>TITRES_STAT!E2144</f>
        <v>1665</v>
      </c>
      <c r="E2141" s="2">
        <f t="shared" si="132"/>
        <v>923064</v>
      </c>
      <c r="F2141" s="5" t="str">
        <f t="shared" si="135"/>
        <v>BEARISH</v>
      </c>
      <c r="G2141" s="5" t="str">
        <f t="shared" si="134"/>
        <v>NEUTRAL</v>
      </c>
      <c r="H2141" s="5" t="str">
        <f t="shared" si="133"/>
        <v>BEARISH DIVERGENCE</v>
      </c>
    </row>
    <row r="2142" spans="1:8" ht="13.5" x14ac:dyDescent="0.25">
      <c r="A2142" s="3">
        <f>TITRES_STAT!B2145</f>
        <v>45898</v>
      </c>
      <c r="B2142" s="5">
        <f>TITRES_STAT!C2145</f>
        <v>6.44</v>
      </c>
      <c r="C2142" s="5">
        <f>TITRES_STAT!D2145</f>
        <v>6.44</v>
      </c>
      <c r="D2142" s="5">
        <f>TITRES_STAT!E2145</f>
        <v>1966</v>
      </c>
      <c r="E2142" s="2">
        <f t="shared" si="132"/>
        <v>921098</v>
      </c>
      <c r="F2142" s="5" t="str">
        <f t="shared" si="135"/>
        <v>BULLISH</v>
      </c>
      <c r="G2142" s="5" t="str">
        <f t="shared" si="134"/>
        <v>NEUTRAL</v>
      </c>
      <c r="H2142" s="5" t="str">
        <f t="shared" si="133"/>
        <v>BULLISH DIVERGENCE</v>
      </c>
    </row>
    <row r="2143" spans="1:8" ht="13.5" x14ac:dyDescent="0.25">
      <c r="A2143" s="3">
        <f>TITRES_STAT!B2146</f>
        <v>45901</v>
      </c>
      <c r="B2143" s="5">
        <f>TITRES_STAT!C2146</f>
        <v>6.4</v>
      </c>
      <c r="C2143" s="5">
        <f>TITRES_STAT!D2146</f>
        <v>6.4</v>
      </c>
      <c r="D2143" s="5">
        <f>TITRES_STAT!E2146</f>
        <v>1256</v>
      </c>
      <c r="E2143" s="2">
        <f t="shared" si="132"/>
        <v>919842</v>
      </c>
      <c r="F2143" s="5" t="str">
        <f t="shared" si="135"/>
        <v>BULLISH</v>
      </c>
      <c r="G2143" s="5" t="str">
        <f t="shared" si="134"/>
        <v>NEUTRAL</v>
      </c>
      <c r="H2143" s="5" t="str">
        <f t="shared" si="133"/>
        <v>BULLISH DIVERGENCE</v>
      </c>
    </row>
    <row r="2144" spans="1:8" ht="13.5" x14ac:dyDescent="0.25">
      <c r="A2144" s="3">
        <f>TITRES_STAT!B2147</f>
        <v>45902</v>
      </c>
      <c r="B2144" s="5">
        <f>TITRES_STAT!C2147</f>
        <v>6.4</v>
      </c>
      <c r="C2144" s="5">
        <f>TITRES_STAT!D2147</f>
        <v>6.4</v>
      </c>
      <c r="D2144" s="5">
        <f>TITRES_STAT!E2147</f>
        <v>2697</v>
      </c>
      <c r="E2144" s="2">
        <f t="shared" si="132"/>
        <v>919842</v>
      </c>
      <c r="F2144" s="5" t="str">
        <f t="shared" si="135"/>
        <v>BEARISH</v>
      </c>
      <c r="G2144" s="5" t="str">
        <f t="shared" si="134"/>
        <v>NEUTRAL</v>
      </c>
      <c r="H2144" s="5" t="str">
        <f t="shared" si="133"/>
        <v>CONFIRMED BEARISH</v>
      </c>
    </row>
    <row r="2145" spans="1:8" ht="13.5" x14ac:dyDescent="0.25">
      <c r="A2145" s="3">
        <f>TITRES_STAT!B2148</f>
        <v>45903</v>
      </c>
      <c r="B2145" s="5">
        <f>TITRES_STAT!C2148</f>
        <v>6.44</v>
      </c>
      <c r="C2145" s="5">
        <f>TITRES_STAT!D2148</f>
        <v>6.44</v>
      </c>
      <c r="D2145" s="5">
        <f>TITRES_STAT!E2148</f>
        <v>583</v>
      </c>
      <c r="E2145" s="2">
        <f t="shared" si="132"/>
        <v>920425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CONFIRMED BEARISH</v>
      </c>
    </row>
    <row r="2146" spans="1:8" ht="13.5" x14ac:dyDescent="0.25">
      <c r="A2146" s="3">
        <f>TITRES_STAT!B2149</f>
        <v>45905</v>
      </c>
      <c r="B2146" s="5">
        <f>TITRES_STAT!C2149</f>
        <v>6.4</v>
      </c>
      <c r="C2146" s="5">
        <f>TITRES_STAT!D2149</f>
        <v>6.4</v>
      </c>
      <c r="D2146" s="5">
        <f>TITRES_STAT!E2149</f>
        <v>1403</v>
      </c>
      <c r="E2146" s="2">
        <f t="shared" si="132"/>
        <v>919022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CONFIRMED BEARISH</v>
      </c>
    </row>
    <row r="2147" spans="1:8" ht="13.5" x14ac:dyDescent="0.25">
      <c r="A2147" s="3">
        <f>TITRES_STAT!B2150</f>
        <v>45908</v>
      </c>
      <c r="B2147" s="5">
        <f>TITRES_STAT!C2150</f>
        <v>6.4</v>
      </c>
      <c r="C2147" s="5">
        <f>TITRES_STAT!D2150</f>
        <v>6.4</v>
      </c>
      <c r="D2147" s="5">
        <f>TITRES_STAT!E2150</f>
        <v>469</v>
      </c>
      <c r="E2147" s="2">
        <f t="shared" si="132"/>
        <v>919022</v>
      </c>
      <c r="F2147" s="5" t="str">
        <f t="shared" si="135"/>
        <v>BEARISH</v>
      </c>
      <c r="G2147" s="5" t="str">
        <f t="shared" si="134"/>
        <v>NEUTRAL</v>
      </c>
      <c r="H2147" s="5" t="str">
        <f t="shared" si="133"/>
        <v>CONFIRMED BEARISH</v>
      </c>
    </row>
    <row r="2148" spans="1:8" ht="13.5" x14ac:dyDescent="0.25">
      <c r="A2148" s="3">
        <f>TITRES_STAT!B2151</f>
        <v>45909</v>
      </c>
      <c r="B2148" s="5">
        <f>TITRES_STAT!C2151</f>
        <v>6.38</v>
      </c>
      <c r="C2148" s="5">
        <f>TITRES_STAT!D2151</f>
        <v>6.38</v>
      </c>
      <c r="D2148" s="5">
        <f>TITRES_STAT!E2151</f>
        <v>199</v>
      </c>
      <c r="E2148" s="2">
        <f t="shared" si="132"/>
        <v>918823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CONFIRMED BEARISH</v>
      </c>
    </row>
    <row r="2149" spans="1:8" ht="13.5" x14ac:dyDescent="0.25">
      <c r="A2149" s="3">
        <f>TITRES_STAT!B2152</f>
        <v>45910</v>
      </c>
      <c r="B2149" s="5">
        <f>TITRES_STAT!C2152</f>
        <v>6.37</v>
      </c>
      <c r="C2149" s="5">
        <f>TITRES_STAT!D2152</f>
        <v>6.37</v>
      </c>
      <c r="D2149" s="5">
        <f>TITRES_STAT!E2152</f>
        <v>524</v>
      </c>
      <c r="E2149" s="2">
        <f t="shared" si="132"/>
        <v>918299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45911</v>
      </c>
      <c r="B2150" s="5">
        <f>TITRES_STAT!C2153</f>
        <v>6.4</v>
      </c>
      <c r="C2150" s="5">
        <f>TITRES_STAT!D2153</f>
        <v>6.4</v>
      </c>
      <c r="D2150" s="5">
        <f>TITRES_STAT!E2153</f>
        <v>127</v>
      </c>
      <c r="E2150" s="2">
        <f t="shared" si="132"/>
        <v>918426</v>
      </c>
      <c r="F2150" s="5" t="str">
        <f t="shared" si="135"/>
        <v>BEARISH</v>
      </c>
      <c r="G2150" s="5" t="str">
        <f t="shared" si="134"/>
        <v>NEUTRAL</v>
      </c>
      <c r="H2150" s="5" t="str">
        <f t="shared" si="133"/>
        <v>CONFIRMED BEARISH</v>
      </c>
    </row>
    <row r="2151" spans="1:8" ht="13.5" x14ac:dyDescent="0.25">
      <c r="A2151" s="3">
        <f>TITRES_STAT!B2154</f>
        <v>45912</v>
      </c>
      <c r="B2151" s="5">
        <f>TITRES_STAT!C2154</f>
        <v>6.4</v>
      </c>
      <c r="C2151" s="5">
        <f>TITRES_STAT!D2154</f>
        <v>6.4</v>
      </c>
      <c r="D2151" s="5">
        <f>TITRES_STAT!E2154</f>
        <v>346</v>
      </c>
      <c r="E2151" s="2">
        <f t="shared" si="132"/>
        <v>918426</v>
      </c>
      <c r="F2151" s="5" t="str">
        <f t="shared" si="135"/>
        <v>BEARISH</v>
      </c>
      <c r="G2151" s="5" t="str">
        <f t="shared" si="134"/>
        <v>NEUTRAL</v>
      </c>
      <c r="H2151" s="5" t="str">
        <f t="shared" si="133"/>
        <v>NEUTRAL</v>
      </c>
    </row>
    <row r="2152" spans="1:8" ht="13.5" x14ac:dyDescent="0.25">
      <c r="A2152" s="3">
        <f>TITRES_STAT!B2155</f>
        <v>45915</v>
      </c>
      <c r="B2152" s="5">
        <f>TITRES_STAT!C2155</f>
        <v>6.4</v>
      </c>
      <c r="C2152" s="5">
        <f>TITRES_STAT!D2155</f>
        <v>6.4</v>
      </c>
      <c r="D2152" s="5">
        <f>TITRES_STAT!E2155</f>
        <v>356</v>
      </c>
      <c r="E2152" s="2">
        <f t="shared" si="132"/>
        <v>918426</v>
      </c>
      <c r="F2152" s="5" t="str">
        <f t="shared" si="135"/>
        <v>BEARISH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45916</v>
      </c>
      <c r="B2153" s="5">
        <f>TITRES_STAT!C2156</f>
        <v>6.4</v>
      </c>
      <c r="C2153" s="5">
        <f>TITRES_STAT!D2156</f>
        <v>6.4</v>
      </c>
      <c r="D2153" s="5">
        <f>TITRES_STAT!E2156</f>
        <v>2890</v>
      </c>
      <c r="E2153" s="2">
        <f t="shared" si="132"/>
        <v>918426</v>
      </c>
      <c r="F2153" s="5" t="str">
        <f t="shared" si="135"/>
        <v>BEARISH</v>
      </c>
      <c r="G2153" s="5" t="str">
        <f t="shared" si="134"/>
        <v>NEUTRAL</v>
      </c>
      <c r="H2153" s="5" t="str">
        <f t="shared" si="133"/>
        <v>BEARISH DIVERGENCE</v>
      </c>
    </row>
    <row r="2154" spans="1:8" ht="13.5" x14ac:dyDescent="0.25">
      <c r="A2154" s="3">
        <f>TITRES_STAT!B2157</f>
        <v>45917</v>
      </c>
      <c r="B2154" s="5">
        <f>TITRES_STAT!C2157</f>
        <v>6.02</v>
      </c>
      <c r="C2154" s="5">
        <f>TITRES_STAT!D2157</f>
        <v>6.02</v>
      </c>
      <c r="D2154" s="5">
        <f>TITRES_STAT!E2157</f>
        <v>13210</v>
      </c>
      <c r="E2154" s="2">
        <f t="shared" si="132"/>
        <v>905216</v>
      </c>
      <c r="F2154" s="5" t="str">
        <f t="shared" si="135"/>
        <v>BEARISH</v>
      </c>
      <c r="G2154" s="5" t="str">
        <f t="shared" si="134"/>
        <v>NEUTRAL</v>
      </c>
      <c r="H2154" s="5" t="str">
        <f t="shared" si="133"/>
        <v>CONFIRMED BEARISH</v>
      </c>
    </row>
    <row r="2155" spans="1:8" ht="13.5" x14ac:dyDescent="0.25">
      <c r="A2155" s="3">
        <f>TITRES_STAT!B2158</f>
        <v>45918</v>
      </c>
      <c r="B2155" s="5">
        <f>TITRES_STAT!C2158</f>
        <v>5.83</v>
      </c>
      <c r="C2155" s="5">
        <f>TITRES_STAT!D2158</f>
        <v>5.83</v>
      </c>
      <c r="D2155" s="5">
        <f>TITRES_STAT!E2158</f>
        <v>11234</v>
      </c>
      <c r="E2155" s="2">
        <f t="shared" si="132"/>
        <v>893982</v>
      </c>
      <c r="F2155" s="5" t="str">
        <f t="shared" si="135"/>
        <v>BEARISH</v>
      </c>
      <c r="G2155" s="5" t="str">
        <f t="shared" si="134"/>
        <v>WEAK</v>
      </c>
      <c r="H2155" s="5" t="str">
        <f t="shared" si="133"/>
        <v>CONFIRMED BEARISH</v>
      </c>
    </row>
    <row r="2156" spans="1:8" ht="13.5" x14ac:dyDescent="0.25">
      <c r="A2156" s="3">
        <f>TITRES_STAT!B2159</f>
        <v>45919</v>
      </c>
      <c r="B2156" s="5">
        <f>TITRES_STAT!C2159</f>
        <v>5.79</v>
      </c>
      <c r="C2156" s="5">
        <f>TITRES_STAT!D2159</f>
        <v>5.79</v>
      </c>
      <c r="D2156" s="5">
        <f>TITRES_STAT!E2159</f>
        <v>1644</v>
      </c>
      <c r="E2156" s="2">
        <f t="shared" si="132"/>
        <v>892338</v>
      </c>
      <c r="F2156" s="5" t="str">
        <f t="shared" si="135"/>
        <v>BEARISH</v>
      </c>
      <c r="G2156" s="5" t="str">
        <f t="shared" si="134"/>
        <v>WEAK</v>
      </c>
      <c r="H2156" s="5" t="str">
        <f t="shared" si="133"/>
        <v>CONFIRMED BEARISH</v>
      </c>
    </row>
    <row r="2157" spans="1:8" ht="13.5" x14ac:dyDescent="0.25">
      <c r="A2157" s="3">
        <f>TITRES_STAT!B2160</f>
        <v>45922</v>
      </c>
      <c r="B2157" s="5">
        <f>TITRES_STAT!C2160</f>
        <v>5.7</v>
      </c>
      <c r="C2157" s="5">
        <f>TITRES_STAT!D2160</f>
        <v>5.7</v>
      </c>
      <c r="D2157" s="5">
        <f>TITRES_STAT!E2160</f>
        <v>7183</v>
      </c>
      <c r="E2157" s="2">
        <f t="shared" si="132"/>
        <v>885155</v>
      </c>
      <c r="F2157" s="5" t="str">
        <f t="shared" si="135"/>
        <v>BEARISH</v>
      </c>
      <c r="G2157" s="5" t="str">
        <f t="shared" si="134"/>
        <v>WEAK</v>
      </c>
      <c r="H2157" s="5" t="str">
        <f t="shared" si="133"/>
        <v>CONFIRMED BEARISH</v>
      </c>
    </row>
    <row r="2158" spans="1:8" ht="13.5" x14ac:dyDescent="0.25">
      <c r="A2158" s="3">
        <f>TITRES_STAT!B2161</f>
        <v>45923</v>
      </c>
      <c r="B2158" s="5">
        <f>TITRES_STAT!C2161</f>
        <v>5.79</v>
      </c>
      <c r="C2158" s="5">
        <f>TITRES_STAT!D2161</f>
        <v>5.79</v>
      </c>
      <c r="D2158" s="5">
        <f>TITRES_STAT!E2161</f>
        <v>2488</v>
      </c>
      <c r="E2158" s="2">
        <f t="shared" si="132"/>
        <v>887643</v>
      </c>
      <c r="F2158" s="5" t="str">
        <f t="shared" si="135"/>
        <v>BEARISH</v>
      </c>
      <c r="G2158" s="5" t="str">
        <f t="shared" si="134"/>
        <v>WEAK</v>
      </c>
      <c r="H2158" s="5" t="str">
        <f t="shared" si="133"/>
        <v>CONFIRMED BEARISH</v>
      </c>
    </row>
    <row r="2159" spans="1:8" ht="13.5" x14ac:dyDescent="0.25">
      <c r="A2159" s="3">
        <f>TITRES_STAT!B2162</f>
        <v>45924</v>
      </c>
      <c r="B2159" s="5">
        <f>TITRES_STAT!C2162</f>
        <v>5.77</v>
      </c>
      <c r="C2159" s="5">
        <f>TITRES_STAT!D2162</f>
        <v>5.77</v>
      </c>
      <c r="D2159" s="5">
        <f>TITRES_STAT!E2162</f>
        <v>1128</v>
      </c>
      <c r="E2159" s="2">
        <f t="shared" si="132"/>
        <v>886515</v>
      </c>
      <c r="F2159" s="5" t="str">
        <f t="shared" si="135"/>
        <v>BEARISH</v>
      </c>
      <c r="G2159" s="5" t="str">
        <f t="shared" si="134"/>
        <v>WEAK</v>
      </c>
      <c r="H2159" s="5" t="str">
        <f t="shared" si="133"/>
        <v>CONFIRMED BEARISH</v>
      </c>
    </row>
    <row r="2160" spans="1:8" ht="13.5" x14ac:dyDescent="0.25">
      <c r="A2160" s="3">
        <f>TITRES_STAT!B2163</f>
        <v>45925</v>
      </c>
      <c r="B2160" s="5">
        <f>TITRES_STAT!C2163</f>
        <v>5.76</v>
      </c>
      <c r="C2160" s="5">
        <f>TITRES_STAT!D2163</f>
        <v>5.76</v>
      </c>
      <c r="D2160" s="5">
        <f>TITRES_STAT!E2163</f>
        <v>40</v>
      </c>
      <c r="E2160" s="2">
        <f t="shared" si="132"/>
        <v>886475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CONFIRMED BEARISH</v>
      </c>
    </row>
    <row r="2161" spans="1:8" ht="13.5" x14ac:dyDescent="0.25">
      <c r="A2161" s="3">
        <f>TITRES_STAT!B2164</f>
        <v>45926</v>
      </c>
      <c r="B2161" s="5">
        <f>TITRES_STAT!C2164</f>
        <v>5.76</v>
      </c>
      <c r="C2161" s="5">
        <f>TITRES_STAT!D2164</f>
        <v>5.76</v>
      </c>
      <c r="D2161" s="5">
        <f>TITRES_STAT!E2164</f>
        <v>49</v>
      </c>
      <c r="E2161" s="2">
        <f t="shared" si="132"/>
        <v>886475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45929</v>
      </c>
      <c r="B2162" s="5">
        <f>TITRES_STAT!C2165</f>
        <v>5.8</v>
      </c>
      <c r="C2162" s="5">
        <f>TITRES_STAT!D2165</f>
        <v>5.8</v>
      </c>
      <c r="D2162" s="5">
        <f>TITRES_STAT!E2165</f>
        <v>378</v>
      </c>
      <c r="E2162" s="2">
        <f t="shared" si="132"/>
        <v>886853</v>
      </c>
      <c r="F2162" s="5" t="str">
        <f t="shared" si="135"/>
        <v>BULLISH</v>
      </c>
      <c r="G2162" s="5" t="str">
        <f t="shared" si="134"/>
        <v>NEUTRAL</v>
      </c>
      <c r="H2162" s="5" t="str">
        <f t="shared" si="133"/>
        <v>CONFIRMED BULLISH</v>
      </c>
    </row>
    <row r="2163" spans="1:8" ht="13.5" x14ac:dyDescent="0.25">
      <c r="A2163" s="3">
        <f>TITRES_STAT!B2166</f>
        <v>45930</v>
      </c>
      <c r="B2163" s="5">
        <f>TITRES_STAT!C2166</f>
        <v>5.8</v>
      </c>
      <c r="C2163" s="5">
        <f>TITRES_STAT!D2166</f>
        <v>5.8</v>
      </c>
      <c r="D2163" s="5">
        <f>TITRES_STAT!E2166</f>
        <v>419</v>
      </c>
      <c r="E2163" s="2">
        <f t="shared" si="132"/>
        <v>886853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BEARISH DIVERGENCE</v>
      </c>
    </row>
    <row r="2164" spans="1:8" ht="13.5" x14ac:dyDescent="0.25">
      <c r="A2164" s="3">
        <f>TITRES_STAT!B2167</f>
        <v>45931</v>
      </c>
      <c r="B2164" s="5">
        <f>TITRES_STAT!C2167</f>
        <v>5.7</v>
      </c>
      <c r="C2164" s="5">
        <f>TITRES_STAT!D2167</f>
        <v>5.7</v>
      </c>
      <c r="D2164" s="5">
        <f>TITRES_STAT!E2167</f>
        <v>1101</v>
      </c>
      <c r="E2164" s="2">
        <f t="shared" si="132"/>
        <v>885752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45932</v>
      </c>
      <c r="B2165" s="5">
        <f>TITRES_STAT!C2168</f>
        <v>5.7</v>
      </c>
      <c r="C2165" s="5">
        <f>TITRES_STAT!D2168</f>
        <v>5.7</v>
      </c>
      <c r="D2165" s="5">
        <f>TITRES_STAT!E2168</f>
        <v>566</v>
      </c>
      <c r="E2165" s="2">
        <f t="shared" si="132"/>
        <v>885752</v>
      </c>
      <c r="F2165" s="5" t="str">
        <f t="shared" si="135"/>
        <v>BEARISH</v>
      </c>
      <c r="G2165" s="5" t="str">
        <f t="shared" si="134"/>
        <v>NEUTRAL</v>
      </c>
      <c r="H2165" s="5" t="str">
        <f t="shared" si="133"/>
        <v>CONFIRMED BEARISH</v>
      </c>
    </row>
    <row r="2166" spans="1:8" ht="13.5" x14ac:dyDescent="0.25">
      <c r="A2166" s="3">
        <f>TITRES_STAT!B2169</f>
        <v>45933</v>
      </c>
      <c r="B2166" s="5">
        <f>TITRES_STAT!C2169</f>
        <v>5.7</v>
      </c>
      <c r="C2166" s="5">
        <f>TITRES_STAT!D2169</f>
        <v>5.7</v>
      </c>
      <c r="D2166" s="5">
        <f>TITRES_STAT!E2169</f>
        <v>519</v>
      </c>
      <c r="E2166" s="2">
        <f t="shared" si="132"/>
        <v>885752</v>
      </c>
      <c r="F2166" s="5" t="str">
        <f t="shared" si="135"/>
        <v>BEARISH</v>
      </c>
      <c r="G2166" s="5" t="str">
        <f t="shared" si="134"/>
        <v>NEUTRAL</v>
      </c>
      <c r="H2166" s="5" t="str">
        <f t="shared" si="133"/>
        <v>CONFIRMED BEARISH</v>
      </c>
    </row>
    <row r="2167" spans="1:8" ht="13.5" x14ac:dyDescent="0.25">
      <c r="A2167" s="3">
        <f>TITRES_STAT!B2170</f>
        <v>45936</v>
      </c>
      <c r="B2167" s="5">
        <f>TITRES_STAT!C2170</f>
        <v>5.7</v>
      </c>
      <c r="C2167" s="5">
        <f>TITRES_STAT!D2170</f>
        <v>5.7</v>
      </c>
      <c r="D2167" s="5">
        <f>TITRES_STAT!E2170</f>
        <v>143</v>
      </c>
      <c r="E2167" s="2">
        <f t="shared" si="132"/>
        <v>885752</v>
      </c>
      <c r="F2167" s="5" t="str">
        <f t="shared" si="135"/>
        <v>BEARISH</v>
      </c>
      <c r="G2167" s="5" t="str">
        <f t="shared" si="134"/>
        <v>NEUTRAL</v>
      </c>
      <c r="H2167" s="5" t="str">
        <f t="shared" si="133"/>
        <v>CONFIRMED BEARISH</v>
      </c>
    </row>
    <row r="2168" spans="1:8" ht="13.5" x14ac:dyDescent="0.25">
      <c r="A2168" s="3">
        <f>TITRES_STAT!B2171</f>
        <v>45937</v>
      </c>
      <c r="B2168" s="5">
        <f>TITRES_STAT!C2171</f>
        <v>5.7</v>
      </c>
      <c r="C2168" s="5">
        <f>TITRES_STAT!D2171</f>
        <v>5.7</v>
      </c>
      <c r="D2168" s="5">
        <f>TITRES_STAT!E2171</f>
        <v>99</v>
      </c>
      <c r="E2168" s="2">
        <f t="shared" si="132"/>
        <v>885752</v>
      </c>
      <c r="F2168" s="5" t="str">
        <f t="shared" si="135"/>
        <v>BEARISH</v>
      </c>
      <c r="G2168" s="5" t="str">
        <f t="shared" si="134"/>
        <v>NEUTRAL</v>
      </c>
      <c r="H2168" s="5" t="str">
        <f t="shared" si="133"/>
        <v>CONFIRMED BEARISH</v>
      </c>
    </row>
    <row r="2169" spans="1:8" ht="13.5" x14ac:dyDescent="0.25">
      <c r="A2169" s="3">
        <f>TITRES_STAT!B2172</f>
        <v>45938</v>
      </c>
      <c r="B2169" s="5">
        <f>TITRES_STAT!C2172</f>
        <v>5.7</v>
      </c>
      <c r="C2169" s="5">
        <f>TITRES_STAT!D2172</f>
        <v>5.7</v>
      </c>
      <c r="D2169" s="5">
        <f>TITRES_STAT!E2172</f>
        <v>151</v>
      </c>
      <c r="E2169" s="2">
        <f t="shared" si="132"/>
        <v>885752</v>
      </c>
      <c r="F2169" s="5" t="str">
        <f t="shared" si="135"/>
        <v>NEUTRAL</v>
      </c>
      <c r="G2169" s="5" t="str">
        <f t="shared" si="134"/>
        <v>NEUTRAL</v>
      </c>
      <c r="H2169" s="5" t="str">
        <f t="shared" si="133"/>
        <v>NEUTRAL</v>
      </c>
    </row>
    <row r="2170" spans="1:8" ht="13.5" x14ac:dyDescent="0.25">
      <c r="A2170" s="3">
        <f>TITRES_STAT!B2173</f>
        <v>45939</v>
      </c>
      <c r="B2170" s="5">
        <f>TITRES_STAT!C2173</f>
        <v>5.7</v>
      </c>
      <c r="C2170" s="5">
        <f>TITRES_STAT!D2173</f>
        <v>5.7</v>
      </c>
      <c r="D2170" s="5">
        <f>TITRES_STAT!E2173</f>
        <v>4468</v>
      </c>
      <c r="E2170" s="2">
        <f t="shared" si="132"/>
        <v>885752</v>
      </c>
      <c r="F2170" s="5" t="str">
        <f t="shared" si="135"/>
        <v>NEUTRAL</v>
      </c>
      <c r="G2170" s="5" t="str">
        <f t="shared" si="134"/>
        <v>NEUTRAL</v>
      </c>
      <c r="H2170" s="5" t="str">
        <f t="shared" si="133"/>
        <v>NEUTRAL</v>
      </c>
    </row>
    <row r="2171" spans="1:8" ht="13.5" x14ac:dyDescent="0.25">
      <c r="A2171" s="3">
        <f>TITRES_STAT!B2174</f>
        <v>45940</v>
      </c>
      <c r="B2171" s="5">
        <f>TITRES_STAT!C2174</f>
        <v>5.78</v>
      </c>
      <c r="C2171" s="5">
        <f>TITRES_STAT!D2174</f>
        <v>5.78</v>
      </c>
      <c r="D2171" s="5">
        <f>TITRES_STAT!E2174</f>
        <v>3927</v>
      </c>
      <c r="E2171" s="2">
        <f t="shared" si="132"/>
        <v>889679</v>
      </c>
      <c r="F2171" s="5" t="str">
        <f t="shared" si="135"/>
        <v>BULLISH</v>
      </c>
      <c r="G2171" s="5" t="str">
        <f t="shared" si="134"/>
        <v>NEUTRAL</v>
      </c>
      <c r="H2171" s="5" t="str">
        <f t="shared" si="133"/>
        <v>CONFIRMED BULLISH</v>
      </c>
    </row>
    <row r="2172" spans="1:8" ht="13.5" x14ac:dyDescent="0.25">
      <c r="A2172" s="3">
        <f>TITRES_STAT!B2175</f>
        <v>45943</v>
      </c>
      <c r="B2172" s="5">
        <f>TITRES_STAT!C2175</f>
        <v>5.78</v>
      </c>
      <c r="C2172" s="5">
        <f>TITRES_STAT!D2175</f>
        <v>5.78</v>
      </c>
      <c r="D2172" s="5">
        <f>TITRES_STAT!E2175</f>
        <v>139</v>
      </c>
      <c r="E2172" s="2">
        <f t="shared" si="132"/>
        <v>889679</v>
      </c>
      <c r="F2172" s="5" t="str">
        <f t="shared" si="135"/>
        <v>BULLISH</v>
      </c>
      <c r="G2172" s="5" t="str">
        <f t="shared" si="134"/>
        <v>NEUTRAL</v>
      </c>
      <c r="H2172" s="5" t="str">
        <f t="shared" si="133"/>
        <v>CONFIRMED BULLISH</v>
      </c>
    </row>
    <row r="2173" spans="1:8" ht="13.5" x14ac:dyDescent="0.25">
      <c r="A2173" s="3">
        <f>TITRES_STAT!B2176</f>
        <v>45944</v>
      </c>
      <c r="B2173" s="5">
        <f>TITRES_STAT!C2176</f>
        <v>5.8</v>
      </c>
      <c r="C2173" s="5">
        <f>TITRES_STAT!D2176</f>
        <v>5.8</v>
      </c>
      <c r="D2173" s="5">
        <f>TITRES_STAT!E2176</f>
        <v>465</v>
      </c>
      <c r="E2173" s="2">
        <f t="shared" si="132"/>
        <v>890144</v>
      </c>
      <c r="F2173" s="5" t="str">
        <f t="shared" si="135"/>
        <v>BULLISH</v>
      </c>
      <c r="G2173" s="5" t="str">
        <f t="shared" si="134"/>
        <v>NEUTRAL</v>
      </c>
      <c r="H2173" s="5" t="str">
        <f t="shared" si="133"/>
        <v>CONFIRMED BULLISH</v>
      </c>
    </row>
    <row r="2174" spans="1:8" ht="13.5" x14ac:dyDescent="0.25">
      <c r="A2174" s="3">
        <f>TITRES_STAT!B2177</f>
        <v>45946</v>
      </c>
      <c r="B2174" s="5">
        <f>TITRES_STAT!C2177</f>
        <v>5.8</v>
      </c>
      <c r="C2174" s="5">
        <f>TITRES_STAT!D2177</f>
        <v>5.8</v>
      </c>
      <c r="D2174" s="5">
        <f>TITRES_STAT!E2177</f>
        <v>281</v>
      </c>
      <c r="E2174" s="2">
        <f t="shared" si="132"/>
        <v>890144</v>
      </c>
      <c r="F2174" s="5" t="str">
        <f t="shared" si="135"/>
        <v>BULLISH</v>
      </c>
      <c r="G2174" s="5" t="str">
        <f t="shared" si="134"/>
        <v>NEUTRAL</v>
      </c>
      <c r="H2174" s="5" t="str">
        <f t="shared" si="133"/>
        <v>CONFIRMED BULLISH</v>
      </c>
    </row>
    <row r="2175" spans="1:8" ht="13.5" x14ac:dyDescent="0.25">
      <c r="A2175" s="3">
        <f>TITRES_STAT!B2178</f>
        <v>45947</v>
      </c>
      <c r="B2175" s="5">
        <f>TITRES_STAT!C2178</f>
        <v>5.8</v>
      </c>
      <c r="C2175" s="5">
        <f>TITRES_STAT!D2178</f>
        <v>5.8</v>
      </c>
      <c r="D2175" s="5">
        <f>TITRES_STAT!E2178</f>
        <v>0</v>
      </c>
      <c r="E2175" s="2">
        <f t="shared" si="132"/>
        <v>890144</v>
      </c>
      <c r="F2175" s="5" t="str">
        <f t="shared" si="135"/>
        <v>BULLISH</v>
      </c>
      <c r="G2175" s="5" t="str">
        <f t="shared" si="134"/>
        <v>NEUTRAL</v>
      </c>
      <c r="H2175" s="5" t="str">
        <f t="shared" si="133"/>
        <v>CONFIRMED BULLISH</v>
      </c>
    </row>
    <row r="2176" spans="1:8" ht="13.5" x14ac:dyDescent="0.25">
      <c r="A2176" s="3">
        <f>TITRES_STAT!B2179</f>
        <v>45950</v>
      </c>
      <c r="B2176" s="5">
        <f>TITRES_STAT!C2179</f>
        <v>5.8</v>
      </c>
      <c r="C2176" s="5">
        <f>TITRES_STAT!D2179</f>
        <v>5.8</v>
      </c>
      <c r="D2176" s="5">
        <f>TITRES_STAT!E2179</f>
        <v>0</v>
      </c>
      <c r="E2176" s="2">
        <f t="shared" si="132"/>
        <v>890144</v>
      </c>
      <c r="F2176" s="5" t="str">
        <f t="shared" si="135"/>
        <v>BULLISH</v>
      </c>
      <c r="G2176" s="5" t="str">
        <f t="shared" si="134"/>
        <v>NEUTRAL</v>
      </c>
      <c r="H2176" s="5" t="str">
        <f t="shared" si="133"/>
        <v>CONFIRMED BULLISH</v>
      </c>
    </row>
    <row r="2177" spans="1:8" ht="13.5" x14ac:dyDescent="0.25">
      <c r="A2177" s="3">
        <f>TITRES_STAT!B2180</f>
        <v>45951</v>
      </c>
      <c r="B2177" s="5">
        <f>TITRES_STAT!C2180</f>
        <v>5.8</v>
      </c>
      <c r="C2177" s="5">
        <f>TITRES_STAT!D2180</f>
        <v>5.8</v>
      </c>
      <c r="D2177" s="5">
        <f>TITRES_STAT!E2180</f>
        <v>0</v>
      </c>
      <c r="E2177" s="2">
        <f t="shared" si="132"/>
        <v>890144</v>
      </c>
      <c r="F2177" s="5" t="str">
        <f t="shared" si="135"/>
        <v>BULLISH</v>
      </c>
      <c r="G2177" s="5" t="str">
        <f t="shared" si="134"/>
        <v>NEUTRAL</v>
      </c>
      <c r="H2177" s="5" t="str">
        <f t="shared" si="133"/>
        <v>CONFIRMED BULLISH</v>
      </c>
    </row>
    <row r="2178" spans="1:8" ht="13.5" x14ac:dyDescent="0.25">
      <c r="A2178" s="3">
        <f>TITRES_STAT!B2181</f>
        <v>45952</v>
      </c>
      <c r="B2178" s="5">
        <f>TITRES_STAT!C2181</f>
        <v>5.78</v>
      </c>
      <c r="C2178" s="5">
        <f>TITRES_STAT!D2181</f>
        <v>5.78</v>
      </c>
      <c r="D2178" s="5">
        <f>TITRES_STAT!E2181</f>
        <v>351</v>
      </c>
      <c r="E2178" s="2">
        <f t="shared" si="132"/>
        <v>889793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CONFIRMED BEARISH</v>
      </c>
    </row>
    <row r="2179" spans="1:8" ht="13.5" x14ac:dyDescent="0.25">
      <c r="A2179" s="3">
        <f>TITRES_STAT!B2182</f>
        <v>45953</v>
      </c>
      <c r="B2179" s="5">
        <f>TITRES_STAT!C2182</f>
        <v>5.5</v>
      </c>
      <c r="C2179" s="5">
        <f>TITRES_STAT!D2182</f>
        <v>5.5</v>
      </c>
      <c r="D2179" s="5">
        <f>TITRES_STAT!E2182</f>
        <v>4843</v>
      </c>
      <c r="E2179" s="2">
        <f t="shared" si="132"/>
        <v>884950</v>
      </c>
      <c r="F2179" s="5" t="str">
        <f t="shared" si="135"/>
        <v>BEARISH</v>
      </c>
      <c r="G2179" s="5" t="str">
        <f t="shared" si="134"/>
        <v>NEUTRAL</v>
      </c>
      <c r="H2179" s="5" t="str">
        <f t="shared" si="133"/>
        <v>CONFIRMED BEARISH</v>
      </c>
    </row>
    <row r="2180" spans="1:8" ht="13.5" x14ac:dyDescent="0.25">
      <c r="A2180" s="3">
        <f>TITRES_STAT!B2183</f>
        <v>45954</v>
      </c>
      <c r="B2180" s="5">
        <f>TITRES_STAT!C2183</f>
        <v>5.45</v>
      </c>
      <c r="C2180" s="5">
        <f>TITRES_STAT!D2183</f>
        <v>5.45</v>
      </c>
      <c r="D2180" s="5">
        <f>TITRES_STAT!E2183</f>
        <v>2936</v>
      </c>
      <c r="E2180" s="2">
        <f t="shared" ref="E2180:E2184" si="136">IF(B2180&gt;B2179, E2179+D2180, IF(B2180&lt;B2179, E2179-D2180, E2179))</f>
        <v>882014</v>
      </c>
      <c r="F2180" s="5" t="str">
        <f t="shared" si="135"/>
        <v>BEARISH</v>
      </c>
      <c r="G2180" s="5" t="str">
        <f t="shared" si="134"/>
        <v>NEUTRAL</v>
      </c>
      <c r="H2180" s="5" t="str">
        <f t="shared" si="133"/>
        <v>CONFIRMED BEARISH</v>
      </c>
    </row>
    <row r="2181" spans="1:8" ht="13.5" x14ac:dyDescent="0.25">
      <c r="A2181" s="3">
        <f>TITRES_STAT!B2184</f>
        <v>45957</v>
      </c>
      <c r="B2181" s="5">
        <f>TITRES_STAT!C2184</f>
        <v>5.49</v>
      </c>
      <c r="C2181" s="5">
        <f>TITRES_STAT!D2184</f>
        <v>5.49</v>
      </c>
      <c r="D2181" s="5">
        <f>TITRES_STAT!E2184</f>
        <v>657</v>
      </c>
      <c r="E2181" s="2">
        <f t="shared" si="136"/>
        <v>882671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CONFIRMED BEARISH</v>
      </c>
    </row>
    <row r="2182" spans="1:8" ht="13.5" x14ac:dyDescent="0.25">
      <c r="A2182" s="3">
        <f>TITRES_STAT!B2185</f>
        <v>45958</v>
      </c>
      <c r="B2182" s="5">
        <f>TITRES_STAT!C2185</f>
        <v>5.49</v>
      </c>
      <c r="C2182" s="5">
        <f>TITRES_STAT!D2185</f>
        <v>5.49</v>
      </c>
      <c r="D2182" s="5">
        <f>TITRES_STAT!E2185</f>
        <v>1149</v>
      </c>
      <c r="E2182" s="2">
        <f t="shared" si="136"/>
        <v>882671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184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45959</v>
      </c>
      <c r="B2183" s="5">
        <f>TITRES_STAT!C2186</f>
        <v>5.49</v>
      </c>
      <c r="C2183" s="5">
        <f>TITRES_STAT!D2186</f>
        <v>5.49</v>
      </c>
      <c r="D2183" s="5">
        <f>TITRES_STAT!E2186</f>
        <v>1404</v>
      </c>
      <c r="E2183" s="2">
        <f t="shared" si="136"/>
        <v>882671</v>
      </c>
      <c r="F2183" s="5" t="str">
        <f t="shared" si="135"/>
        <v>BEARISH</v>
      </c>
      <c r="G2183" s="5" t="str">
        <f t="shared" ref="G2183:G2184" si="138">IF((E2183-E2178)/E2178 &gt; 0.02, "STRONG",
 IF((E2183-E2178)/E2178 &lt; -0.02, "WEAK", "NEUTRAL"))</f>
        <v>NEUTRAL</v>
      </c>
      <c r="H2183" s="5" t="str">
        <f t="shared" si="137"/>
        <v>CONFIRMED BEARISH</v>
      </c>
    </row>
    <row r="2184" spans="1:8" ht="13.5" x14ac:dyDescent="0.25">
      <c r="A2184" s="3">
        <f>TITRES_STAT!B2187</f>
        <v>45960</v>
      </c>
      <c r="B2184" s="5">
        <f>TITRES_STAT!C2187</f>
        <v>5.5</v>
      </c>
      <c r="C2184" s="5">
        <f>TITRES_STAT!D2187</f>
        <v>5.5</v>
      </c>
      <c r="D2184" s="5">
        <f>TITRES_STAT!E2187</f>
        <v>477</v>
      </c>
      <c r="E2184" s="2">
        <f t="shared" si="136"/>
        <v>883148</v>
      </c>
      <c r="F2184" s="5" t="str">
        <f t="shared" ref="F2184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184"/>
  <sheetViews>
    <sheetView topLeftCell="A2176" workbookViewId="0">
      <selection activeCell="A2185" sqref="A2185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42779</v>
      </c>
      <c r="B2" s="2">
        <f>RSI!B2</f>
        <v>2.0364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42780</v>
      </c>
      <c r="B3" s="2">
        <f>RSI!B3</f>
        <v>2.0364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42781</v>
      </c>
      <c r="B4" s="2">
        <f>RSI!B4</f>
        <v>2.0364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42782</v>
      </c>
      <c r="B5" s="2">
        <f>RSI!B5</f>
        <v>2.0364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2.0364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42783</v>
      </c>
      <c r="B6" s="2">
        <f>RSI!B6</f>
        <v>2.0364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2.0364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42786</v>
      </c>
      <c r="B7" s="2">
        <f>RSI!B7</f>
        <v>2.0364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2.0364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</row>
    <row r="8" spans="1:12" ht="13.5" x14ac:dyDescent="0.25">
      <c r="A8" s="3">
        <f>RSI!A8</f>
        <v>42787</v>
      </c>
      <c r="B8" s="2">
        <f>RSI!B8</f>
        <v>2.0364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2.0364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</row>
    <row r="9" spans="1:12" ht="13.5" x14ac:dyDescent="0.25">
      <c r="A9" s="3">
        <f>RSI!A9</f>
        <v>42788</v>
      </c>
      <c r="B9" s="2">
        <f>RSI!B9</f>
        <v>2.0364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2.0364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</row>
    <row r="10" spans="1:12" ht="13.5" x14ac:dyDescent="0.25">
      <c r="A10" s="3">
        <f>RSI!A10</f>
        <v>42789</v>
      </c>
      <c r="B10" s="2">
        <f>RSI!B10</f>
        <v>2.0364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2.0364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e">
        <f>OBV!G10</f>
        <v>#DIV/0!</v>
      </c>
      <c r="L10" s="5" t="str">
        <f>OBV!H10</f>
        <v>NEUTRAL</v>
      </c>
    </row>
    <row r="11" spans="1:12" ht="13.5" x14ac:dyDescent="0.25">
      <c r="A11" s="3">
        <f>RSI!A11</f>
        <v>42790</v>
      </c>
      <c r="B11" s="2">
        <f>RSI!B11</f>
        <v>2.0364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2.0364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</row>
    <row r="12" spans="1:12" ht="13.5" x14ac:dyDescent="0.25">
      <c r="A12" s="3">
        <f>RSI!A12</f>
        <v>42793</v>
      </c>
      <c r="B12" s="2">
        <f>RSI!B12</f>
        <v>2.0364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2.0364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e">
        <f>OBV!G12</f>
        <v>#DIV/0!</v>
      </c>
      <c r="L12" s="5" t="str">
        <f>OBV!H12</f>
        <v>NEUTRAL</v>
      </c>
    </row>
    <row r="13" spans="1:12" ht="13.5" x14ac:dyDescent="0.25">
      <c r="A13" s="3">
        <f>RSI!A13</f>
        <v>42794</v>
      </c>
      <c r="B13" s="2">
        <f>RSI!B13</f>
        <v>2.0364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2.0364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e">
        <f>OBV!G13</f>
        <v>#DIV/0!</v>
      </c>
      <c r="L13" s="5" t="str">
        <f>OBV!H13</f>
        <v>NEUTRAL</v>
      </c>
    </row>
    <row r="14" spans="1:12" ht="13.5" x14ac:dyDescent="0.25">
      <c r="A14" s="3">
        <f>RSI!A14</f>
        <v>42795</v>
      </c>
      <c r="B14" s="2">
        <f>RSI!B14</f>
        <v>2.0364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2.0364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e">
        <f>OBV!G14</f>
        <v>#DIV/0!</v>
      </c>
      <c r="L14" s="5" t="str">
        <f>OBV!H14</f>
        <v>NEUTRAL</v>
      </c>
    </row>
    <row r="15" spans="1:12" ht="13.5" x14ac:dyDescent="0.25">
      <c r="A15" s="3">
        <f>RSI!A15</f>
        <v>42796</v>
      </c>
      <c r="B15" s="2">
        <f>RSI!B15</f>
        <v>2.0364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2.0364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e">
        <f>OBV!G15</f>
        <v>#DIV/0!</v>
      </c>
      <c r="L15" s="5" t="str">
        <f>OBV!H15</f>
        <v>NEUTRAL</v>
      </c>
    </row>
    <row r="16" spans="1:12" ht="13.5" x14ac:dyDescent="0.25">
      <c r="A16" s="3">
        <f>RSI!A16</f>
        <v>42797</v>
      </c>
      <c r="B16" s="2">
        <f>RSI!B16</f>
        <v>2.0364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2.0364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e">
        <f>OBV!G16</f>
        <v>#DIV/0!</v>
      </c>
      <c r="L16" s="5" t="str">
        <f>OBV!H16</f>
        <v>NEUTRAL</v>
      </c>
    </row>
    <row r="17" spans="1:12" ht="13.5" x14ac:dyDescent="0.25">
      <c r="A17" s="3">
        <f>RSI!A17</f>
        <v>42800</v>
      </c>
      <c r="B17" s="2">
        <f>RSI!B17</f>
        <v>2.0364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2.0364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e">
        <f>OBV!G17</f>
        <v>#DIV/0!</v>
      </c>
      <c r="L17" s="5" t="str">
        <f>OBV!H17</f>
        <v>NEUTRAL</v>
      </c>
    </row>
    <row r="18" spans="1:12" ht="13.5" x14ac:dyDescent="0.25">
      <c r="A18" s="3">
        <f>RSI!A18</f>
        <v>42801</v>
      </c>
      <c r="B18" s="2">
        <f>RSI!B18</f>
        <v>2.0364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2.0364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e">
        <f>OBV!G18</f>
        <v>#DIV/0!</v>
      </c>
      <c r="L18" s="5" t="str">
        <f>OBV!H18</f>
        <v>NEUTRAL</v>
      </c>
    </row>
    <row r="19" spans="1:12" ht="13.5" x14ac:dyDescent="0.25">
      <c r="A19" s="3">
        <f>RSI!A19</f>
        <v>42802</v>
      </c>
      <c r="B19" s="2">
        <f>RSI!B19</f>
        <v>2.0364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2.0364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e">
        <f>OBV!G19</f>
        <v>#DIV/0!</v>
      </c>
      <c r="L19" s="5" t="str">
        <f>OBV!H19</f>
        <v>NEUTRAL</v>
      </c>
    </row>
    <row r="20" spans="1:12" ht="13.5" x14ac:dyDescent="0.25">
      <c r="A20" s="3">
        <f>RSI!A20</f>
        <v>42803</v>
      </c>
      <c r="B20" s="2">
        <f>RSI!B20</f>
        <v>2.0364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2.0364</v>
      </c>
      <c r="G20" s="2">
        <f>'Moving Avg'!F20</f>
        <v>2.0364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e">
        <f>OBV!G20</f>
        <v>#DIV/0!</v>
      </c>
      <c r="L20" s="5" t="str">
        <f>OBV!H20</f>
        <v>NEUTRAL</v>
      </c>
    </row>
    <row r="21" spans="1:12" ht="13.5" x14ac:dyDescent="0.25">
      <c r="A21" s="3">
        <f>RSI!A21</f>
        <v>42804</v>
      </c>
      <c r="B21" s="2">
        <f>RSI!B21</f>
        <v>2.0364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2.0364</v>
      </c>
      <c r="G21" s="2">
        <f>'Moving Avg'!F21</f>
        <v>2.0364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e">
        <f>OBV!G21</f>
        <v>#DIV/0!</v>
      </c>
      <c r="L21" s="5" t="str">
        <f>OBV!H21</f>
        <v>NEUTRAL</v>
      </c>
    </row>
    <row r="22" spans="1:12" ht="13.5" x14ac:dyDescent="0.25">
      <c r="A22" s="3">
        <f>RSI!A22</f>
        <v>42807</v>
      </c>
      <c r="B22" s="2">
        <f>RSI!B22</f>
        <v>2.0364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2.0364</v>
      </c>
      <c r="G22" s="2">
        <f>'Moving Avg'!F22</f>
        <v>2.0364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e">
        <f>OBV!G22</f>
        <v>#DIV/0!</v>
      </c>
      <c r="L22" s="5" t="str">
        <f>OBV!H22</f>
        <v>NEUTRAL</v>
      </c>
    </row>
    <row r="23" spans="1:12" ht="13.5" x14ac:dyDescent="0.25">
      <c r="A23" s="3">
        <f>RSI!A23</f>
        <v>42808</v>
      </c>
      <c r="B23" s="2">
        <f>RSI!B23</f>
        <v>2.0364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2.0364</v>
      </c>
      <c r="G23" s="2">
        <f>'Moving Avg'!F23</f>
        <v>2.0364</v>
      </c>
      <c r="H23" s="2">
        <f>'Moving Avg'!G23</f>
        <v>0</v>
      </c>
      <c r="I23" s="2">
        <f>'Moving Avg'!H23</f>
        <v>0</v>
      </c>
      <c r="J23" s="5" t="str">
        <f>OBV!F23</f>
        <v>NEUTRAL</v>
      </c>
      <c r="K23" s="5" t="e">
        <f>OBV!G23</f>
        <v>#DIV/0!</v>
      </c>
      <c r="L23" s="5" t="str">
        <f>OBV!H23</f>
        <v>NEUTRAL</v>
      </c>
    </row>
    <row r="24" spans="1:12" ht="13.5" x14ac:dyDescent="0.25">
      <c r="A24" s="3">
        <f>RSI!A24</f>
        <v>42809</v>
      </c>
      <c r="B24" s="2">
        <f>RSI!B24</f>
        <v>2.0364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2.0364</v>
      </c>
      <c r="G24" s="2">
        <f>'Moving Avg'!F24</f>
        <v>2.0364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e">
        <f>OBV!G24</f>
        <v>#DIV/0!</v>
      </c>
      <c r="L24" s="5" t="str">
        <f>OBV!H24</f>
        <v>NEUTRAL</v>
      </c>
    </row>
    <row r="25" spans="1:12" ht="13.5" x14ac:dyDescent="0.25">
      <c r="A25" s="3">
        <f>RSI!A25</f>
        <v>42810</v>
      </c>
      <c r="B25" s="2">
        <f>RSI!B25</f>
        <v>2.0364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2.0364</v>
      </c>
      <c r="G25" s="2">
        <f>'Moving Avg'!F25</f>
        <v>2.0364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e">
        <f>OBV!G25</f>
        <v>#DIV/0!</v>
      </c>
      <c r="L25" s="5" t="str">
        <f>OBV!H25</f>
        <v>NEUTRAL</v>
      </c>
    </row>
    <row r="26" spans="1:12" ht="13.5" x14ac:dyDescent="0.25">
      <c r="A26" s="3">
        <f>RSI!A26</f>
        <v>42811</v>
      </c>
      <c r="B26" s="2">
        <f>RSI!B26</f>
        <v>2.0364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2.0364</v>
      </c>
      <c r="G26" s="2">
        <f>'Moving Avg'!F26</f>
        <v>2.0364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e">
        <f>OBV!G26</f>
        <v>#DIV/0!</v>
      </c>
      <c r="L26" s="5" t="str">
        <f>OBV!H26</f>
        <v>NEUTRAL</v>
      </c>
    </row>
    <row r="27" spans="1:12" ht="13.5" x14ac:dyDescent="0.25">
      <c r="A27" s="3">
        <f>RSI!A27</f>
        <v>42815</v>
      </c>
      <c r="B27" s="2">
        <f>RSI!B27</f>
        <v>2.0364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2.0364</v>
      </c>
      <c r="G27" s="2">
        <f>'Moving Avg'!F27</f>
        <v>2.0364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e">
        <f>OBV!G27</f>
        <v>#DIV/0!</v>
      </c>
      <c r="L27" s="5" t="str">
        <f>OBV!H27</f>
        <v>NEUTRAL</v>
      </c>
    </row>
    <row r="28" spans="1:12" ht="13.5" x14ac:dyDescent="0.25">
      <c r="A28" s="3">
        <f>RSI!A28</f>
        <v>42816</v>
      </c>
      <c r="B28" s="2">
        <f>RSI!B28</f>
        <v>2.0364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2.0364</v>
      </c>
      <c r="G28" s="2">
        <f>'Moving Avg'!F28</f>
        <v>2.0364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e">
        <f>OBV!G28</f>
        <v>#DIV/0!</v>
      </c>
      <c r="L28" s="5" t="str">
        <f>OBV!H28</f>
        <v>NEUTRAL</v>
      </c>
    </row>
    <row r="29" spans="1:12" ht="13.5" x14ac:dyDescent="0.25">
      <c r="A29" s="3">
        <f>RSI!A29</f>
        <v>42817</v>
      </c>
      <c r="B29" s="2">
        <f>RSI!B29</f>
        <v>2.0442</v>
      </c>
      <c r="C29" s="2">
        <f>RSI!I29</f>
        <v>100</v>
      </c>
      <c r="D29" s="2">
        <f>MACD!E29</f>
        <v>-5.777777777780102E-4</v>
      </c>
      <c r="E29" s="2">
        <f>MACD!F29</f>
        <v>0</v>
      </c>
      <c r="F29" s="2">
        <f>'Moving Avg'!D29</f>
        <v>2.03796</v>
      </c>
      <c r="G29" s="2">
        <f>'Moving Avg'!F29</f>
        <v>2.0367899999999999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e">
        <f>OBV!G29</f>
        <v>#DIV/0!</v>
      </c>
      <c r="L29" s="5" t="str">
        <f>OBV!H29</f>
        <v>CONFIRMED BULLISH</v>
      </c>
    </row>
    <row r="30" spans="1:12" ht="13.5" x14ac:dyDescent="0.25">
      <c r="A30" s="3">
        <f>RSI!A30</f>
        <v>42818</v>
      </c>
      <c r="B30" s="2">
        <f>RSI!B30</f>
        <v>2.0754999999999999</v>
      </c>
      <c r="C30" s="2">
        <f>RSI!I30</f>
        <v>100</v>
      </c>
      <c r="D30" s="2">
        <f>MACD!E30</f>
        <v>-3.4312757201648836E-3</v>
      </c>
      <c r="E30" s="2">
        <f>MACD!F30</f>
        <v>0</v>
      </c>
      <c r="F30" s="2">
        <f>'Moving Avg'!D30</f>
        <v>2.0457799999999997</v>
      </c>
      <c r="G30" s="2">
        <f>'Moving Avg'!F30</f>
        <v>2.0387449999999996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e">
        <f>OBV!G30</f>
        <v>#DIV/0!</v>
      </c>
      <c r="L30" s="5" t="str">
        <f>OBV!H30</f>
        <v>CONFIRMED BULLISH</v>
      </c>
    </row>
    <row r="31" spans="1:12" ht="13.5" x14ac:dyDescent="0.25">
      <c r="A31" s="3">
        <f>RSI!A31</f>
        <v>42821</v>
      </c>
      <c r="B31" s="2">
        <f>RSI!B31</f>
        <v>2.1225000000000001</v>
      </c>
      <c r="C31" s="2">
        <f>RSI!I31</f>
        <v>100</v>
      </c>
      <c r="D31" s="2">
        <f>MACD!E31</f>
        <v>-9.5548849260786994E-3</v>
      </c>
      <c r="E31" s="2">
        <f>MACD!F31</f>
        <v>0</v>
      </c>
      <c r="F31" s="2">
        <f>'Moving Avg'!D31</f>
        <v>2.0629999999999997</v>
      </c>
      <c r="G31" s="2">
        <f>'Moving Avg'!F31</f>
        <v>2.04305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e">
        <f>OBV!G31</f>
        <v>#DIV/0!</v>
      </c>
      <c r="L31" s="5" t="str">
        <f>OBV!H31</f>
        <v>CONFIRMED BULLISH</v>
      </c>
    </row>
    <row r="32" spans="1:12" ht="13.5" x14ac:dyDescent="0.25">
      <c r="A32" s="3">
        <f>RSI!A32</f>
        <v>42822</v>
      </c>
      <c r="B32" s="2">
        <f>RSI!B32</f>
        <v>2.0754999999999999</v>
      </c>
      <c r="C32" s="2">
        <f>RSI!I32</f>
        <v>62.058906248712866</v>
      </c>
      <c r="D32" s="2">
        <f>MACD!E32</f>
        <v>-1.17434119685913E-2</v>
      </c>
      <c r="E32" s="2">
        <f>MACD!F32</f>
        <v>0</v>
      </c>
      <c r="F32" s="2">
        <f>'Moving Avg'!D32</f>
        <v>2.0708200000000003</v>
      </c>
      <c r="G32" s="2">
        <f>'Moving Avg'!F32</f>
        <v>2.0450049999999997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e">
        <f>OBV!G32</f>
        <v>#DIV/0!</v>
      </c>
      <c r="L32" s="5" t="str">
        <f>OBV!H32</f>
        <v>CONFIRMED BULLISH</v>
      </c>
    </row>
    <row r="33" spans="1:12" ht="13.5" x14ac:dyDescent="0.25">
      <c r="A33" s="3">
        <f>RSI!A33</f>
        <v>42823</v>
      </c>
      <c r="B33" s="2">
        <f>RSI!B33</f>
        <v>2.0754999999999999</v>
      </c>
      <c r="C33" s="2">
        <f>RSI!I33</f>
        <v>62.058906248712866</v>
      </c>
      <c r="D33" s="2">
        <f>MACD!E33</f>
        <v>-1.3769825896843724E-2</v>
      </c>
      <c r="E33" s="2">
        <f>MACD!F33</f>
        <v>0</v>
      </c>
      <c r="F33" s="2">
        <f>'Moving Avg'!D33</f>
        <v>2.07864</v>
      </c>
      <c r="G33" s="2">
        <f>'Moving Avg'!F33</f>
        <v>2.0469599999999999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e">
        <f>OBV!G33</f>
        <v>#DIV/0!</v>
      </c>
      <c r="L33" s="5" t="str">
        <f>OBV!H33</f>
        <v>CONFIRMED BULLISH</v>
      </c>
    </row>
    <row r="34" spans="1:12" ht="13.5" x14ac:dyDescent="0.25">
      <c r="A34" s="3">
        <f>RSI!A34</f>
        <v>42824</v>
      </c>
      <c r="B34" s="2">
        <f>RSI!B34</f>
        <v>2.0754999999999999</v>
      </c>
      <c r="C34" s="2">
        <f>RSI!I34</f>
        <v>62.058906248712866</v>
      </c>
      <c r="D34" s="2">
        <f>MACD!E34</f>
        <v>-1.5646135089669944E-2</v>
      </c>
      <c r="E34" s="2">
        <f>MACD!F34</f>
        <v>0</v>
      </c>
      <c r="F34" s="2">
        <f>'Moving Avg'!D34</f>
        <v>2.0849000000000002</v>
      </c>
      <c r="G34" s="2">
        <f>'Moving Avg'!F34</f>
        <v>2.048915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</row>
    <row r="35" spans="1:12" ht="13.5" x14ac:dyDescent="0.25">
      <c r="A35" s="3">
        <f>RSI!A35</f>
        <v>42825</v>
      </c>
      <c r="B35" s="2">
        <f>RSI!B35</f>
        <v>2.0951</v>
      </c>
      <c r="C35" s="2">
        <f>RSI!I35</f>
        <v>68.31948331435261</v>
      </c>
      <c r="D35" s="2">
        <f>MACD!E35</f>
        <v>-1.8835310268213057E-2</v>
      </c>
      <c r="E35" s="2">
        <f>MACD!F35</f>
        <v>-8.1731801830377347E-3</v>
      </c>
      <c r="F35" s="2">
        <f>'Moving Avg'!D35</f>
        <v>2.0888200000000001</v>
      </c>
      <c r="G35" s="2">
        <f>'Moving Avg'!F35</f>
        <v>2.05185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</row>
    <row r="36" spans="1:12" ht="13.5" x14ac:dyDescent="0.25">
      <c r="A36" s="3">
        <f>RSI!A36</f>
        <v>42828</v>
      </c>
      <c r="B36" s="2">
        <f>RSI!B36</f>
        <v>2.0754999999999999</v>
      </c>
      <c r="C36" s="2">
        <f>RSI!I36</f>
        <v>58.010903608797882</v>
      </c>
      <c r="D36" s="2">
        <f>MACD!E36</f>
        <v>-2.0336398396493482E-2</v>
      </c>
      <c r="E36" s="2">
        <f>MACD!F36</f>
        <v>-1.0605823825728885E-2</v>
      </c>
      <c r="F36" s="2">
        <f>'Moving Avg'!D36</f>
        <v>2.0794199999999998</v>
      </c>
      <c r="G36" s="2">
        <f>'Moving Avg'!F36</f>
        <v>2.0538049999999997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</row>
    <row r="37" spans="1:12" ht="13.5" x14ac:dyDescent="0.25">
      <c r="A37" s="3">
        <f>RSI!A37</f>
        <v>42829</v>
      </c>
      <c r="B37" s="2">
        <f>RSI!B37</f>
        <v>2.0716000000000001</v>
      </c>
      <c r="C37" s="2">
        <f>RSI!I37</f>
        <v>56.19397755421862</v>
      </c>
      <c r="D37" s="2">
        <f>MACD!E37</f>
        <v>-2.1437405922679176E-2</v>
      </c>
      <c r="E37" s="2">
        <f>MACD!F37</f>
        <v>-1.2772140245118944E-2</v>
      </c>
      <c r="F37" s="2">
        <f>'Moving Avg'!D37</f>
        <v>2.07864</v>
      </c>
      <c r="G37" s="2">
        <f>'Moving Avg'!F37</f>
        <v>2.0555650000000001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</row>
    <row r="38" spans="1:12" ht="13.5" x14ac:dyDescent="0.25">
      <c r="A38" s="3">
        <f>RSI!A38</f>
        <v>42830</v>
      </c>
      <c r="B38" s="2">
        <f>RSI!B38</f>
        <v>2.0754999999999999</v>
      </c>
      <c r="C38" s="2">
        <f>RSI!I38</f>
        <v>57.623329372984934</v>
      </c>
      <c r="D38" s="2">
        <f>MACD!E38</f>
        <v>-2.2745746224702934E-2</v>
      </c>
      <c r="E38" s="2">
        <f>MACD!F38</f>
        <v>-1.4766861441035742E-2</v>
      </c>
      <c r="F38" s="2">
        <f>'Moving Avg'!D38</f>
        <v>2.07864</v>
      </c>
      <c r="G38" s="2">
        <f>'Moving Avg'!F38</f>
        <v>2.0575199999999998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NEUTRAL</v>
      </c>
      <c r="L38" s="5" t="str">
        <f>OBV!H38</f>
        <v>NEUTRAL</v>
      </c>
    </row>
    <row r="39" spans="1:12" ht="13.5" x14ac:dyDescent="0.25">
      <c r="A39" s="3">
        <f>RSI!A39</f>
        <v>42831</v>
      </c>
      <c r="B39" s="2">
        <f>RSI!B39</f>
        <v>2.0676999999999999</v>
      </c>
      <c r="C39" s="2">
        <f>RSI!I39</f>
        <v>53.839585717569044</v>
      </c>
      <c r="D39" s="2">
        <f>MACD!E39</f>
        <v>-2.2179394652502626E-2</v>
      </c>
      <c r="E39" s="2">
        <f>MACD!F39</f>
        <v>-1.6249368083329118E-2</v>
      </c>
      <c r="F39" s="2">
        <f>'Moving Avg'!D39</f>
        <v>2.07708</v>
      </c>
      <c r="G39" s="2">
        <f>'Moving Avg'!F39</f>
        <v>2.0590850000000001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42832</v>
      </c>
      <c r="B40" s="2">
        <f>RSI!B40</f>
        <v>2.0716000000000001</v>
      </c>
      <c r="C40" s="2">
        <f>RSI!I40</f>
        <v>55.415953425631159</v>
      </c>
      <c r="D40" s="2">
        <f>MACD!E40</f>
        <v>-1.7224225817844108E-2</v>
      </c>
      <c r="E40" s="2">
        <f>MACD!F40</f>
        <v>-1.6444339630232119E-2</v>
      </c>
      <c r="F40" s="2">
        <f>'Moving Avg'!D40</f>
        <v>2.0723799999999999</v>
      </c>
      <c r="G40" s="2">
        <f>'Moving Avg'!F40</f>
        <v>2.0608449999999996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CONFIRMED BEARISH</v>
      </c>
    </row>
    <row r="41" spans="1:12" ht="13.5" x14ac:dyDescent="0.25">
      <c r="A41" s="3">
        <f>RSI!A41</f>
        <v>42835</v>
      </c>
      <c r="B41" s="2">
        <f>RSI!B41</f>
        <v>2.0558999999999998</v>
      </c>
      <c r="C41" s="2">
        <f>RSI!I41</f>
        <v>48.269646296468409</v>
      </c>
      <c r="D41" s="2">
        <f>MACD!E41</f>
        <v>-4.7075069209707721E-3</v>
      </c>
      <c r="E41" s="2">
        <f>MACD!F41</f>
        <v>-1.4096973088379851E-2</v>
      </c>
      <c r="F41" s="2">
        <f>'Moving Avg'!D41</f>
        <v>2.06846</v>
      </c>
      <c r="G41" s="2">
        <f>'Moving Avg'!F41</f>
        <v>2.06182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</row>
    <row r="42" spans="1:12" ht="13.5" x14ac:dyDescent="0.25">
      <c r="A42" s="3">
        <f>RSI!A42</f>
        <v>42836</v>
      </c>
      <c r="B42" s="2">
        <f>RSI!B42</f>
        <v>2.0638000000000001</v>
      </c>
      <c r="C42" s="2">
        <f>RSI!I42</f>
        <v>51.648496750409038</v>
      </c>
      <c r="D42" s="2">
        <f>MACD!E42</f>
        <v>-1.9042940311586598E-3</v>
      </c>
      <c r="E42" s="2">
        <f>MACD!F42</f>
        <v>-1.1658437276935614E-2</v>
      </c>
      <c r="F42" s="2">
        <f>'Moving Avg'!D42</f>
        <v>2.0669</v>
      </c>
      <c r="G42" s="2">
        <f>'Moving Avg'!F42</f>
        <v>2.0631899999999996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NEUTRAL</v>
      </c>
      <c r="L42" s="5" t="str">
        <f>OBV!H42</f>
        <v>BULLISH DIVERGENCE</v>
      </c>
    </row>
    <row r="43" spans="1:12" ht="13.5" x14ac:dyDescent="0.25">
      <c r="A43" s="3">
        <f>RSI!A43</f>
        <v>42837</v>
      </c>
      <c r="B43" s="2">
        <f>RSI!B43</f>
        <v>2.0598999999999998</v>
      </c>
      <c r="C43" s="2">
        <f>RSI!I43</f>
        <v>49.915178343774755</v>
      </c>
      <c r="D43" s="2">
        <f>MACD!E43</f>
        <v>7.3587896263838104E-4</v>
      </c>
      <c r="E43" s="2">
        <f>MACD!F43</f>
        <v>-9.1795740290208146E-3</v>
      </c>
      <c r="F43" s="2">
        <f>'Moving Avg'!D43</f>
        <v>2.0637799999999999</v>
      </c>
      <c r="G43" s="2">
        <f>'Moving Avg'!F43</f>
        <v>2.0643649999999996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CONFIRMED BEARISH</v>
      </c>
    </row>
    <row r="44" spans="1:12" ht="13.5" x14ac:dyDescent="0.25">
      <c r="A44" s="3">
        <f>RSI!A44</f>
        <v>42838</v>
      </c>
      <c r="B44" s="2">
        <f>RSI!B44</f>
        <v>2.0598999999999998</v>
      </c>
      <c r="C44" s="2">
        <f>RSI!I44</f>
        <v>49.915178343774755</v>
      </c>
      <c r="D44" s="2">
        <f>MACD!E44</f>
        <v>2.9737822601987318E-3</v>
      </c>
      <c r="E44" s="2">
        <f>MACD!F44</f>
        <v>-6.7489027711769064E-3</v>
      </c>
      <c r="F44" s="2">
        <f>'Moving Avg'!D44</f>
        <v>2.0622199999999999</v>
      </c>
      <c r="G44" s="2">
        <f>'Moving Avg'!F44</f>
        <v>2.0655399999999999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WEAK</v>
      </c>
      <c r="L44" s="5" t="str">
        <f>OBV!H44</f>
        <v>CONFIRMED BEARISH</v>
      </c>
    </row>
    <row r="45" spans="1:12" ht="13.5" x14ac:dyDescent="0.25">
      <c r="A45" s="3">
        <f>RSI!A45</f>
        <v>42839</v>
      </c>
      <c r="B45" s="2">
        <f>RSI!B45</f>
        <v>2.0558999999999998</v>
      </c>
      <c r="C45" s="2">
        <f>RSI!I45</f>
        <v>47.999077742523703</v>
      </c>
      <c r="D45" s="2">
        <f>MACD!E45</f>
        <v>8.1826947325303045E-3</v>
      </c>
      <c r="E45" s="2">
        <f>MACD!F45</f>
        <v>-3.7625832704354647E-3</v>
      </c>
      <c r="F45" s="2">
        <f>'Moving Avg'!D45</f>
        <v>2.0590799999999998</v>
      </c>
      <c r="G45" s="2">
        <f>'Moving Avg'!F45</f>
        <v>2.0665149999999999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WEAK</v>
      </c>
      <c r="L45" s="5" t="str">
        <f>OBV!H45</f>
        <v>CONFIRMED BEARISH</v>
      </c>
    </row>
    <row r="46" spans="1:12" ht="13.5" x14ac:dyDescent="0.25">
      <c r="A46" s="3">
        <f>RSI!A46</f>
        <v>42842</v>
      </c>
      <c r="B46" s="2">
        <f>RSI!B46</f>
        <v>2.0558999999999998</v>
      </c>
      <c r="C46" s="2">
        <f>RSI!I46</f>
        <v>47.999077742523703</v>
      </c>
      <c r="D46" s="2">
        <f>MACD!E46</f>
        <v>9.6018404617641551E-3</v>
      </c>
      <c r="E46" s="2">
        <f>MACD!F46</f>
        <v>-1.089698523995541E-3</v>
      </c>
      <c r="F46" s="2">
        <f>'Moving Avg'!D46</f>
        <v>2.0590799999999998</v>
      </c>
      <c r="G46" s="2">
        <f>'Moving Avg'!F46</f>
        <v>2.0674900000000003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WEAK</v>
      </c>
      <c r="L46" s="5" t="str">
        <f>OBV!H46</f>
        <v>NEUTRAL</v>
      </c>
    </row>
    <row r="47" spans="1:12" ht="13.5" x14ac:dyDescent="0.25">
      <c r="A47" s="3">
        <f>RSI!A47</f>
        <v>42843</v>
      </c>
      <c r="B47" s="2">
        <f>RSI!B47</f>
        <v>2.0558999999999998</v>
      </c>
      <c r="C47" s="2">
        <f>RSI!I47</f>
        <v>47.999077742523703</v>
      </c>
      <c r="D47" s="2">
        <f>MACD!E47</f>
        <v>1.0227645913878813E-2</v>
      </c>
      <c r="E47" s="2">
        <f>MACD!F47</f>
        <v>1.17377036357933E-3</v>
      </c>
      <c r="F47" s="2">
        <f>'Moving Avg'!D47</f>
        <v>2.0574999999999997</v>
      </c>
      <c r="G47" s="2">
        <f>'Moving Avg'!F47</f>
        <v>2.0684650000000002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</row>
    <row r="48" spans="1:12" ht="13.5" x14ac:dyDescent="0.25">
      <c r="A48" s="3">
        <f>RSI!A48</f>
        <v>42844</v>
      </c>
      <c r="B48" s="2">
        <f>RSI!B48</f>
        <v>2.0558999999999998</v>
      </c>
      <c r="C48" s="2">
        <f>RSI!I48</f>
        <v>47.999077742523703</v>
      </c>
      <c r="D48" s="2">
        <f>MACD!E48</f>
        <v>1.1380312340306009E-2</v>
      </c>
      <c r="E48" s="2">
        <f>MACD!F48</f>
        <v>3.2150787589246659E-3</v>
      </c>
      <c r="F48" s="2">
        <f>'Moving Avg'!D48</f>
        <v>2.0566999999999998</v>
      </c>
      <c r="G48" s="2">
        <f>'Moving Avg'!F48</f>
        <v>2.0694400000000002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NEUTRAL</v>
      </c>
      <c r="L48" s="5" t="str">
        <f>OBV!H48</f>
        <v>CONFIRMED BEARISH</v>
      </c>
    </row>
    <row r="49" spans="1:12" ht="13.5" x14ac:dyDescent="0.25">
      <c r="A49" s="3">
        <f>RSI!A49</f>
        <v>42845</v>
      </c>
      <c r="B49" s="2">
        <f>RSI!B49</f>
        <v>2.0558999999999998</v>
      </c>
      <c r="C49" s="2">
        <f>RSI!I49</f>
        <v>47.999077742523703</v>
      </c>
      <c r="D49" s="2">
        <f>MACD!E49</f>
        <v>1.1177070226078722E-2</v>
      </c>
      <c r="E49" s="2">
        <f>MACD!F49</f>
        <v>4.8074770523554768E-3</v>
      </c>
      <c r="F49" s="2">
        <f>'Moving Avg'!D49</f>
        <v>2.0558999999999998</v>
      </c>
      <c r="G49" s="2">
        <f>'Moving Avg'!F49</f>
        <v>2.0700250000000002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NEUTRAL</v>
      </c>
      <c r="L49" s="5" t="str">
        <f>OBV!H49</f>
        <v>CONFIRMED BEARISH</v>
      </c>
    </row>
    <row r="50" spans="1:12" ht="13.5" x14ac:dyDescent="0.25">
      <c r="A50" s="3">
        <f>RSI!A50</f>
        <v>42846</v>
      </c>
      <c r="B50" s="2">
        <f>RSI!B50</f>
        <v>2.0558999999999998</v>
      </c>
      <c r="C50" s="2">
        <f>RSI!I50</f>
        <v>47.999077742523703</v>
      </c>
      <c r="D50" s="2">
        <f>MACD!E50</f>
        <v>1.1624933866202003E-2</v>
      </c>
      <c r="E50" s="2">
        <f>MACD!F50</f>
        <v>6.1709684151247824E-3</v>
      </c>
      <c r="F50" s="2">
        <f>'Moving Avg'!D50</f>
        <v>2.0558999999999998</v>
      </c>
      <c r="G50" s="2">
        <f>'Moving Avg'!F50</f>
        <v>2.069045</v>
      </c>
      <c r="H50" s="2">
        <f>'Moving Avg'!G50</f>
        <v>2.050681632653061</v>
      </c>
      <c r="I50" s="2">
        <f>'Moving Avg'!H50</f>
        <v>0</v>
      </c>
      <c r="J50" s="5" t="str">
        <f>OBV!F50</f>
        <v>NEUTRAL</v>
      </c>
      <c r="K50" s="5" t="str">
        <f>OBV!G50</f>
        <v>NEUTRAL</v>
      </c>
      <c r="L50" s="5" t="str">
        <f>OBV!H50</f>
        <v>NEUTRAL</v>
      </c>
    </row>
    <row r="51" spans="1:12" ht="13.5" x14ac:dyDescent="0.25">
      <c r="A51" s="3">
        <f>RSI!A51</f>
        <v>42849</v>
      </c>
      <c r="B51" s="2">
        <f>RSI!B51</f>
        <v>2.0558999999999998</v>
      </c>
      <c r="C51" s="2">
        <f>RSI!I51</f>
        <v>47.999077742523703</v>
      </c>
      <c r="D51" s="2">
        <f>MACD!E51</f>
        <v>9.6068790672534377E-3</v>
      </c>
      <c r="E51" s="2">
        <f>MACD!F51</f>
        <v>6.858150545550514E-3</v>
      </c>
      <c r="F51" s="2">
        <f>'Moving Avg'!D51</f>
        <v>2.0558999999999998</v>
      </c>
      <c r="G51" s="2">
        <f>'Moving Avg'!F51</f>
        <v>2.065715</v>
      </c>
      <c r="H51" s="2">
        <f>'Moving Avg'!G51</f>
        <v>2.0507859999999996</v>
      </c>
      <c r="I51" s="2">
        <f>'Moving Avg'!H51</f>
        <v>0</v>
      </c>
      <c r="J51" s="5" t="str">
        <f>OBV!F51</f>
        <v>NEUTRAL</v>
      </c>
      <c r="K51" s="5" t="str">
        <f>OBV!G51</f>
        <v>NEUTRAL</v>
      </c>
      <c r="L51" s="5" t="str">
        <f>OBV!H51</f>
        <v>NEUTRAL</v>
      </c>
    </row>
    <row r="52" spans="1:12" ht="13.5" x14ac:dyDescent="0.25">
      <c r="A52" s="3">
        <f>RSI!A52</f>
        <v>42850</v>
      </c>
      <c r="B52" s="2">
        <f>RSI!B52</f>
        <v>2.0598999999999998</v>
      </c>
      <c r="C52" s="2">
        <f>RSI!I52</f>
        <v>51.149354917913541</v>
      </c>
      <c r="D52" s="2">
        <f>MACD!E52</f>
        <v>8.8353902183082589E-3</v>
      </c>
      <c r="E52" s="2">
        <f>MACD!F52</f>
        <v>7.2535984801020631E-3</v>
      </c>
      <c r="F52" s="2">
        <f>'Moving Avg'!D52</f>
        <v>2.0567000000000002</v>
      </c>
      <c r="G52" s="2">
        <f>'Moving Avg'!F52</f>
        <v>2.0649350000000002</v>
      </c>
      <c r="H52" s="2">
        <f>'Moving Avg'!G52</f>
        <v>2.0512559999999995</v>
      </c>
      <c r="I52" s="2">
        <f>'Moving Avg'!H52</f>
        <v>0</v>
      </c>
      <c r="J52" s="5" t="str">
        <f>OBV!F52</f>
        <v>BULLISH</v>
      </c>
      <c r="K52" s="5" t="str">
        <f>OBV!G52</f>
        <v>NEUTRAL</v>
      </c>
      <c r="L52" s="5" t="str">
        <f>OBV!H52</f>
        <v>CONFIRMED BULLISH</v>
      </c>
    </row>
    <row r="53" spans="1:12" ht="13.5" x14ac:dyDescent="0.25">
      <c r="A53" s="3">
        <f>RSI!A53</f>
        <v>42851</v>
      </c>
      <c r="B53" s="2">
        <f>RSI!B53</f>
        <v>2.0558999999999998</v>
      </c>
      <c r="C53" s="2">
        <f>RSI!I53</f>
        <v>48.016685400032109</v>
      </c>
      <c r="D53" s="2">
        <f>MACD!E53</f>
        <v>7.8709999210624382E-3</v>
      </c>
      <c r="E53" s="2">
        <f>MACD!F53</f>
        <v>7.3770787682941388E-3</v>
      </c>
      <c r="F53" s="2">
        <f>'Moving Avg'!D53</f>
        <v>2.0566999999999998</v>
      </c>
      <c r="G53" s="2">
        <f>'Moving Avg'!F53</f>
        <v>2.0639550000000004</v>
      </c>
      <c r="H53" s="2">
        <f>'Moving Avg'!G53</f>
        <v>2.0516459999999994</v>
      </c>
      <c r="I53" s="2">
        <f>'Moving Avg'!H53</f>
        <v>0</v>
      </c>
      <c r="J53" s="5" t="str">
        <f>OBV!F53</f>
        <v>BEARISH</v>
      </c>
      <c r="K53" s="5" t="str">
        <f>OBV!G53</f>
        <v>NEUTRAL</v>
      </c>
      <c r="L53" s="5" t="str">
        <f>OBV!H53</f>
        <v>NEUTRAL</v>
      </c>
    </row>
    <row r="54" spans="1:12" ht="13.5" x14ac:dyDescent="0.25">
      <c r="A54" s="3">
        <f>RSI!A54</f>
        <v>42852</v>
      </c>
      <c r="B54" s="2">
        <f>RSI!B54</f>
        <v>2.0558999999999998</v>
      </c>
      <c r="C54" s="2">
        <f>RSI!I54</f>
        <v>48.016685400032109</v>
      </c>
      <c r="D54" s="2">
        <f>MACD!E54</f>
        <v>7.0713095181371699E-3</v>
      </c>
      <c r="E54" s="2">
        <f>MACD!F54</f>
        <v>7.3159249182627459E-3</v>
      </c>
      <c r="F54" s="2">
        <f>'Moving Avg'!D54</f>
        <v>2.0566999999999998</v>
      </c>
      <c r="G54" s="2">
        <f>'Moving Avg'!F54</f>
        <v>2.0629750000000002</v>
      </c>
      <c r="H54" s="2">
        <f>'Moving Avg'!G54</f>
        <v>2.0520359999999993</v>
      </c>
      <c r="I54" s="2">
        <f>'Moving Avg'!H54</f>
        <v>0</v>
      </c>
      <c r="J54" s="5" t="str">
        <f>OBV!F54</f>
        <v>BEARISH</v>
      </c>
      <c r="K54" s="5" t="str">
        <f>OBV!G54</f>
        <v>NEUTRAL</v>
      </c>
      <c r="L54" s="5" t="str">
        <f>OBV!H54</f>
        <v>NEUTRAL</v>
      </c>
    </row>
    <row r="55" spans="1:12" ht="13.5" x14ac:dyDescent="0.25">
      <c r="A55" s="3">
        <f>RSI!A55</f>
        <v>42853</v>
      </c>
      <c r="B55" s="2">
        <f>RSI!B55</f>
        <v>2.0558999999999998</v>
      </c>
      <c r="C55" s="2">
        <f>RSI!I55</f>
        <v>48.016685400032117</v>
      </c>
      <c r="D55" s="2">
        <f>MACD!E55</f>
        <v>5.7943861595135537E-3</v>
      </c>
      <c r="E55" s="2">
        <f>MACD!F55</f>
        <v>7.011617166512908E-3</v>
      </c>
      <c r="F55" s="2">
        <f>'Moving Avg'!D55</f>
        <v>2.0566999999999998</v>
      </c>
      <c r="G55" s="2">
        <f>'Moving Avg'!F55</f>
        <v>2.0610150000000003</v>
      </c>
      <c r="H55" s="2">
        <f>'Moving Avg'!G55</f>
        <v>2.0524259999999988</v>
      </c>
      <c r="I55" s="2">
        <f>'Moving Avg'!H55</f>
        <v>0</v>
      </c>
      <c r="J55" s="5" t="str">
        <f>OBV!F55</f>
        <v>BEARISH</v>
      </c>
      <c r="K55" s="5" t="str">
        <f>OBV!G55</f>
        <v>NEUTRAL</v>
      </c>
      <c r="L55" s="5" t="str">
        <f>OBV!H55</f>
        <v>NEUTRAL</v>
      </c>
    </row>
    <row r="56" spans="1:12" ht="13.5" x14ac:dyDescent="0.25">
      <c r="A56" s="3">
        <f>RSI!A56</f>
        <v>42857</v>
      </c>
      <c r="B56" s="2">
        <f>RSI!B56</f>
        <v>2.0480999999999998</v>
      </c>
      <c r="C56" s="2">
        <f>RSI!I56</f>
        <v>41.784026368058072</v>
      </c>
      <c r="D56" s="2">
        <f>MACD!E56</f>
        <v>5.3056925177479286E-3</v>
      </c>
      <c r="E56" s="2">
        <f>MACD!F56</f>
        <v>6.6704322367599125E-3</v>
      </c>
      <c r="F56" s="2">
        <f>'Moving Avg'!D56</f>
        <v>2.0551399999999997</v>
      </c>
      <c r="G56" s="2">
        <f>'Moving Avg'!F56</f>
        <v>2.0596450000000006</v>
      </c>
      <c r="H56" s="2">
        <f>'Moving Avg'!G56</f>
        <v>2.0526599999999986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</row>
    <row r="57" spans="1:12" ht="13.5" x14ac:dyDescent="0.25">
      <c r="A57" s="3">
        <f>RSI!A57</f>
        <v>42858</v>
      </c>
      <c r="B57" s="2">
        <f>RSI!B57</f>
        <v>2.052</v>
      </c>
      <c r="C57" s="2">
        <f>RSI!I57</f>
        <v>45.587124701357403</v>
      </c>
      <c r="D57" s="2">
        <f>MACD!E57</f>
        <v>4.6623491514901083E-3</v>
      </c>
      <c r="E57" s="2">
        <f>MACD!F57</f>
        <v>6.268815619705952E-3</v>
      </c>
      <c r="F57" s="2">
        <f>'Moving Avg'!D57</f>
        <v>2.0535600000000001</v>
      </c>
      <c r="G57" s="2">
        <f>'Moving Avg'!F57</f>
        <v>2.0586650000000004</v>
      </c>
      <c r="H57" s="2">
        <f>'Moving Avg'!G57</f>
        <v>2.0529719999999987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</row>
    <row r="58" spans="1:12" ht="13.5" x14ac:dyDescent="0.25">
      <c r="A58" s="3">
        <f>RSI!A58</f>
        <v>42859</v>
      </c>
      <c r="B58" s="2">
        <f>RSI!B58</f>
        <v>2.0558999999999998</v>
      </c>
      <c r="C58" s="2">
        <f>RSI!I58</f>
        <v>49.163597162770039</v>
      </c>
      <c r="D58" s="2">
        <f>MACD!E58</f>
        <v>3.8607285750602571E-3</v>
      </c>
      <c r="E58" s="2">
        <f>MACD!F58</f>
        <v>5.787198210776813E-3</v>
      </c>
      <c r="F58" s="2">
        <f>'Moving Avg'!D58</f>
        <v>2.0535600000000001</v>
      </c>
      <c r="G58" s="2">
        <f>'Moving Avg'!F58</f>
        <v>2.0576850000000002</v>
      </c>
      <c r="H58" s="2">
        <f>'Moving Avg'!G58</f>
        <v>2.0533619999999986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NEUTRAL</v>
      </c>
    </row>
    <row r="59" spans="1:12" ht="13.5" x14ac:dyDescent="0.25">
      <c r="A59" s="3">
        <f>RSI!A59</f>
        <v>42860</v>
      </c>
      <c r="B59" s="2">
        <f>RSI!B59</f>
        <v>2.0951</v>
      </c>
      <c r="C59" s="2">
        <f>RSI!I59</f>
        <v>70.29672241300284</v>
      </c>
      <c r="D59" s="2">
        <f>MACD!E59</f>
        <v>2.8497765534929442E-4</v>
      </c>
      <c r="E59" s="2">
        <f>MACD!F59</f>
        <v>4.6867540996913095E-3</v>
      </c>
      <c r="F59" s="2">
        <f>'Moving Avg'!D59</f>
        <v>2.0613999999999999</v>
      </c>
      <c r="G59" s="2">
        <f>'Moving Avg'!F59</f>
        <v>2.0590550000000003</v>
      </c>
      <c r="H59" s="2">
        <f>'Moving Avg'!G59</f>
        <v>2.0545359999999984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</row>
    <row r="60" spans="1:12" ht="13.5" x14ac:dyDescent="0.25">
      <c r="A60" s="3">
        <f>RSI!A60</f>
        <v>42863</v>
      </c>
      <c r="B60" s="2">
        <f>RSI!B60</f>
        <v>2.0990000000000002</v>
      </c>
      <c r="C60" s="2">
        <f>RSI!I60</f>
        <v>71.563298703384945</v>
      </c>
      <c r="D60" s="2">
        <f>MACD!E60</f>
        <v>-3.2553967422055408E-3</v>
      </c>
      <c r="E60" s="2">
        <f>MACD!F60</f>
        <v>3.0983239313119395E-3</v>
      </c>
      <c r="F60" s="2">
        <f>'Moving Avg'!D60</f>
        <v>2.07002</v>
      </c>
      <c r="G60" s="2">
        <f>'Moving Avg'!F60</f>
        <v>2.060425</v>
      </c>
      <c r="H60" s="2">
        <f>'Moving Avg'!G60</f>
        <v>2.0557879999999984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</row>
    <row r="61" spans="1:12" ht="13.5" x14ac:dyDescent="0.25">
      <c r="A61" s="3">
        <f>RSI!A61</f>
        <v>42864</v>
      </c>
      <c r="B61" s="2">
        <f>RSI!B61</f>
        <v>2.1069</v>
      </c>
      <c r="C61" s="2">
        <f>RSI!I61</f>
        <v>73.983354846470704</v>
      </c>
      <c r="D61" s="2">
        <f>MACD!E61</f>
        <v>-7.0684490851080639E-3</v>
      </c>
      <c r="E61" s="2">
        <f>MACD!F61</f>
        <v>1.0649693280279388E-3</v>
      </c>
      <c r="F61" s="2">
        <f>'Moving Avg'!D61</f>
        <v>2.0817799999999997</v>
      </c>
      <c r="G61" s="2">
        <f>'Moving Avg'!F61</f>
        <v>2.0629750000000007</v>
      </c>
      <c r="H61" s="2">
        <f>'Moving Avg'!G61</f>
        <v>2.0571979999999987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</row>
    <row r="62" spans="1:12" ht="13.5" x14ac:dyDescent="0.25">
      <c r="A62" s="3">
        <f>RSI!A62</f>
        <v>42865</v>
      </c>
      <c r="B62" s="2">
        <f>RSI!B62</f>
        <v>2.0990000000000002</v>
      </c>
      <c r="C62" s="2">
        <f>RSI!I62</f>
        <v>67.772067208209023</v>
      </c>
      <c r="D62" s="2">
        <f>MACD!E62</f>
        <v>-9.3559579111985869E-3</v>
      </c>
      <c r="E62" s="2">
        <f>MACD!F62</f>
        <v>-1.0192161198173664E-3</v>
      </c>
      <c r="F62" s="2">
        <f>'Moving Avg'!D62</f>
        <v>2.09118</v>
      </c>
      <c r="G62" s="2">
        <f>'Moving Avg'!F62</f>
        <v>2.0647350000000002</v>
      </c>
      <c r="H62" s="2">
        <f>'Moving Avg'!G62</f>
        <v>2.0584499999999988</v>
      </c>
      <c r="I62" s="2">
        <f>'Moving Avg'!H62</f>
        <v>0</v>
      </c>
      <c r="J62" s="5" t="str">
        <f>OBV!F62</f>
        <v>BULLISH</v>
      </c>
      <c r="K62" s="5" t="str">
        <f>OBV!G62</f>
        <v>STRONG</v>
      </c>
      <c r="L62" s="5" t="str">
        <f>OBV!H62</f>
        <v>CONFIRMED BULLISH</v>
      </c>
    </row>
    <row r="63" spans="1:12" ht="13.5" x14ac:dyDescent="0.25">
      <c r="A63" s="3">
        <f>RSI!A63</f>
        <v>42866</v>
      </c>
      <c r="B63" s="2">
        <f>RSI!B63</f>
        <v>2.0990000000000002</v>
      </c>
      <c r="C63" s="2">
        <f>RSI!I63</f>
        <v>67.772067208209023</v>
      </c>
      <c r="D63" s="2">
        <f>MACD!E63</f>
        <v>-1.2102513738919463E-2</v>
      </c>
      <c r="E63" s="2">
        <f>MACD!F63</f>
        <v>-3.2358756436377859E-3</v>
      </c>
      <c r="F63" s="2">
        <f>'Moving Avg'!D63</f>
        <v>2.0998000000000001</v>
      </c>
      <c r="G63" s="2">
        <f>'Moving Avg'!F63</f>
        <v>2.0666900000000004</v>
      </c>
      <c r="H63" s="2">
        <f>'Moving Avg'!G63</f>
        <v>2.0597019999999993</v>
      </c>
      <c r="I63" s="2">
        <f>'Moving Avg'!H63</f>
        <v>0</v>
      </c>
      <c r="J63" s="5" t="str">
        <f>OBV!F63</f>
        <v>BULLISH</v>
      </c>
      <c r="K63" s="5" t="str">
        <f>OBV!G63</f>
        <v>STRONG</v>
      </c>
      <c r="L63" s="5" t="str">
        <f>OBV!H63</f>
        <v>CONFIRMED BULLISH</v>
      </c>
    </row>
    <row r="64" spans="1:12" ht="13.5" x14ac:dyDescent="0.25">
      <c r="A64" s="3">
        <f>RSI!A64</f>
        <v>42867</v>
      </c>
      <c r="B64" s="2">
        <f>RSI!B64</f>
        <v>2.0912000000000002</v>
      </c>
      <c r="C64" s="2">
        <f>RSI!I64</f>
        <v>61.82817498500777</v>
      </c>
      <c r="D64" s="2">
        <f>MACD!E64</f>
        <v>-1.4029843646804707E-2</v>
      </c>
      <c r="E64" s="2">
        <f>MACD!F64</f>
        <v>-5.3946692442711705E-3</v>
      </c>
      <c r="F64" s="2">
        <f>'Moving Avg'!D64</f>
        <v>2.0990200000000003</v>
      </c>
      <c r="G64" s="2">
        <f>'Moving Avg'!F64</f>
        <v>2.0682550000000006</v>
      </c>
      <c r="H64" s="2">
        <f>'Moving Avg'!G64</f>
        <v>2.0607979999999992</v>
      </c>
      <c r="I64" s="2">
        <f>'Moving Avg'!H64</f>
        <v>0</v>
      </c>
      <c r="J64" s="5" t="str">
        <f>OBV!F64</f>
        <v>BULLISH</v>
      </c>
      <c r="K64" s="5" t="str">
        <f>OBV!G64</f>
        <v>STRONG</v>
      </c>
      <c r="L64" s="5" t="str">
        <f>OBV!H64</f>
        <v>BULLISH DIVERGENCE</v>
      </c>
    </row>
    <row r="65" spans="1:12" ht="13.5" x14ac:dyDescent="0.25">
      <c r="A65" s="3">
        <f>RSI!A65</f>
        <v>42870</v>
      </c>
      <c r="B65" s="2">
        <f>RSI!B65</f>
        <v>2.0912000000000002</v>
      </c>
      <c r="C65" s="2">
        <f>RSI!I65</f>
        <v>61.82817498500777</v>
      </c>
      <c r="D65" s="2">
        <f>MACD!E65</f>
        <v>-1.5782254900597259E-2</v>
      </c>
      <c r="E65" s="2">
        <f>MACD!F65</f>
        <v>-7.4721863755363889E-3</v>
      </c>
      <c r="F65" s="2">
        <f>'Moving Avg'!D65</f>
        <v>2.0974600000000003</v>
      </c>
      <c r="G65" s="2">
        <f>'Moving Avg'!F65</f>
        <v>2.0700200000000004</v>
      </c>
      <c r="H65" s="2">
        <f>'Moving Avg'!G65</f>
        <v>2.0618939999999997</v>
      </c>
      <c r="I65" s="2">
        <f>'Moving Avg'!H65</f>
        <v>0</v>
      </c>
      <c r="J65" s="5" t="str">
        <f>OBV!F65</f>
        <v>BEARISH</v>
      </c>
      <c r="K65" s="5" t="str">
        <f>OBV!G65</f>
        <v>NEUTRAL</v>
      </c>
      <c r="L65" s="5" t="str">
        <f>OBV!H65</f>
        <v>CONFIRMED BEARISH</v>
      </c>
    </row>
    <row r="66" spans="1:12" ht="13.5" x14ac:dyDescent="0.25">
      <c r="A66" s="3">
        <f>RSI!A66</f>
        <v>42871</v>
      </c>
      <c r="B66" s="2">
        <f>RSI!B66</f>
        <v>2.0754999999999999</v>
      </c>
      <c r="C66" s="2">
        <f>RSI!I66</f>
        <v>51.320924596208684</v>
      </c>
      <c r="D66" s="2">
        <f>MACD!E66</f>
        <v>-1.7414688163248204E-2</v>
      </c>
      <c r="E66" s="2">
        <f>MACD!F66</f>
        <v>-9.4606867330787534E-3</v>
      </c>
      <c r="F66" s="2">
        <f>'Moving Avg'!D66</f>
        <v>2.0911800000000005</v>
      </c>
      <c r="G66" s="2">
        <f>'Moving Avg'!F66</f>
        <v>2.0709999999999997</v>
      </c>
      <c r="H66" s="2">
        <f>'Moving Avg'!G66</f>
        <v>2.0626759999999997</v>
      </c>
      <c r="I66" s="2">
        <f>'Moving Avg'!H66</f>
        <v>0</v>
      </c>
      <c r="J66" s="5" t="str">
        <f>OBV!F66</f>
        <v>BEARISH</v>
      </c>
      <c r="K66" s="5" t="str">
        <f>OBV!G66</f>
        <v>NEUTRAL</v>
      </c>
      <c r="L66" s="5" t="str">
        <f>OBV!H66</f>
        <v>CONFIRMED BEARISH</v>
      </c>
    </row>
    <row r="67" spans="1:12" ht="13.5" x14ac:dyDescent="0.25">
      <c r="A67" s="3">
        <f>RSI!A67</f>
        <v>42872</v>
      </c>
      <c r="B67" s="2">
        <f>RSI!B67</f>
        <v>2.0716000000000001</v>
      </c>
      <c r="C67" s="2">
        <f>RSI!I67</f>
        <v>49.089211566129528</v>
      </c>
      <c r="D67" s="2">
        <f>MACD!E67</f>
        <v>-1.7918563931270892E-2</v>
      </c>
      <c r="E67" s="2">
        <f>MACD!F67</f>
        <v>-1.1152262172717182E-2</v>
      </c>
      <c r="F67" s="2">
        <f>'Moving Avg'!D67</f>
        <v>2.0857000000000001</v>
      </c>
      <c r="G67" s="2">
        <f>'Moving Avg'!F67</f>
        <v>2.0717849999999998</v>
      </c>
      <c r="H67" s="2">
        <f>'Moving Avg'!G67</f>
        <v>2.06338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CONFIRMED BEARISH</v>
      </c>
    </row>
    <row r="68" spans="1:12" ht="13.5" x14ac:dyDescent="0.25">
      <c r="A68" s="3">
        <f>RSI!A68</f>
        <v>42873</v>
      </c>
      <c r="B68" s="2">
        <f>RSI!B68</f>
        <v>2.0638000000000001</v>
      </c>
      <c r="C68" s="2">
        <f>RSI!I68</f>
        <v>44.885219307751939</v>
      </c>
      <c r="D68" s="2">
        <f>MACD!E68</f>
        <v>-1.7154722280220192E-2</v>
      </c>
      <c r="E68" s="2">
        <f>MACD!F68</f>
        <v>-1.2352754194217785E-2</v>
      </c>
      <c r="F68" s="2">
        <f>'Moving Avg'!D68</f>
        <v>2.0786600000000002</v>
      </c>
      <c r="G68" s="2">
        <f>'Moving Avg'!F68</f>
        <v>2.0721799999999995</v>
      </c>
      <c r="H68" s="2">
        <f>'Moving Avg'!G68</f>
        <v>2.0639279999999998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</row>
    <row r="69" spans="1:12" ht="13.5" x14ac:dyDescent="0.25">
      <c r="A69" s="3">
        <f>RSI!A69</f>
        <v>42874</v>
      </c>
      <c r="B69" s="2">
        <f>RSI!B69</f>
        <v>2.0638000000000001</v>
      </c>
      <c r="C69" s="2">
        <f>RSI!I69</f>
        <v>44.885219307751946</v>
      </c>
      <c r="D69" s="2">
        <f>MACD!E69</f>
        <v>-1.0420034692870672E-2</v>
      </c>
      <c r="E69" s="2">
        <f>MACD!F69</f>
        <v>-1.1966210293948364E-2</v>
      </c>
      <c r="F69" s="2">
        <f>'Moving Avg'!D69</f>
        <v>2.0731800000000002</v>
      </c>
      <c r="G69" s="2">
        <f>'Moving Avg'!F69</f>
        <v>2.0725749999999996</v>
      </c>
      <c r="H69" s="2">
        <f>'Moving Avg'!G69</f>
        <v>2.0644760000000004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</row>
    <row r="70" spans="1:12" ht="13.5" x14ac:dyDescent="0.25">
      <c r="A70" s="3">
        <f>RSI!A70</f>
        <v>42877</v>
      </c>
      <c r="B70" s="2">
        <f>RSI!B70</f>
        <v>2.0638000000000001</v>
      </c>
      <c r="C70" s="2">
        <f>RSI!I70</f>
        <v>44.885219307751939</v>
      </c>
      <c r="D70" s="2">
        <f>MACD!E70</f>
        <v>-4.0681280681051923E-3</v>
      </c>
      <c r="E70" s="2">
        <f>MACD!F70</f>
        <v>-1.038659384877973E-2</v>
      </c>
      <c r="F70" s="2">
        <f>'Moving Avg'!D70</f>
        <v>2.0677000000000003</v>
      </c>
      <c r="G70" s="2">
        <f>'Moving Avg'!F70</f>
        <v>2.0729700000000002</v>
      </c>
      <c r="H70" s="2">
        <f>'Moving Avg'!G70</f>
        <v>2.0650240000000002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</row>
    <row r="71" spans="1:12" ht="13.5" x14ac:dyDescent="0.25">
      <c r="A71" s="3">
        <f>RSI!A71</f>
        <v>42878</v>
      </c>
      <c r="B71" s="2">
        <f>RSI!B71</f>
        <v>2.0716000000000001</v>
      </c>
      <c r="C71" s="2">
        <f>RSI!I71</f>
        <v>50.210778726992004</v>
      </c>
      <c r="D71" s="2">
        <f>MACD!E71</f>
        <v>1.9935438238691816E-3</v>
      </c>
      <c r="E71" s="2">
        <f>MACD!F71</f>
        <v>-7.9105663142499481E-3</v>
      </c>
      <c r="F71" s="2">
        <f>'Moving Avg'!D71</f>
        <v>2.0669200000000005</v>
      </c>
      <c r="G71" s="2">
        <f>'Moving Avg'!F71</f>
        <v>2.0737549999999998</v>
      </c>
      <c r="H71" s="2">
        <f>'Moving Avg'!G71</f>
        <v>2.0657280000000005</v>
      </c>
      <c r="I71" s="2">
        <f>'Moving Avg'!H71</f>
        <v>0</v>
      </c>
      <c r="J71" s="5" t="str">
        <f>OBV!F71</f>
        <v>BEARISH</v>
      </c>
      <c r="K71" s="5" t="str">
        <f>OBV!G71</f>
        <v>NEUTRAL</v>
      </c>
      <c r="L71" s="5" t="str">
        <f>OBV!H71</f>
        <v>CONFIRMED BEARISH</v>
      </c>
    </row>
    <row r="72" spans="1:12" ht="13.5" x14ac:dyDescent="0.25">
      <c r="A72" s="3">
        <f>RSI!A72</f>
        <v>42879</v>
      </c>
      <c r="B72" s="2">
        <f>RSI!B72</f>
        <v>2.0638000000000001</v>
      </c>
      <c r="C72" s="2">
        <f>RSI!I72</f>
        <v>45.478325798738069</v>
      </c>
      <c r="D72" s="2">
        <f>MACD!E72</f>
        <v>6.4846708751438165E-3</v>
      </c>
      <c r="E72" s="2">
        <f>MACD!F72</f>
        <v>-5.0315188763711948E-3</v>
      </c>
      <c r="F72" s="2">
        <f>'Moving Avg'!D72</f>
        <v>2.0653600000000001</v>
      </c>
      <c r="G72" s="2">
        <f>'Moving Avg'!F72</f>
        <v>2.07395</v>
      </c>
      <c r="H72" s="2">
        <f>'Moving Avg'!G72</f>
        <v>2.0662760000000007</v>
      </c>
      <c r="I72" s="2">
        <f>'Moving Avg'!H72</f>
        <v>0</v>
      </c>
      <c r="J72" s="5" t="str">
        <f>OBV!F72</f>
        <v>BEARISH</v>
      </c>
      <c r="K72" s="5" t="str">
        <f>OBV!G72</f>
        <v>NEUTRAL</v>
      </c>
      <c r="L72" s="5" t="str">
        <f>OBV!H72</f>
        <v>CONFIRMED BEARISH</v>
      </c>
    </row>
    <row r="73" spans="1:12" ht="13.5" x14ac:dyDescent="0.25">
      <c r="A73" s="3">
        <f>RSI!A73</f>
        <v>42880</v>
      </c>
      <c r="B73" s="2">
        <f>RSI!B73</f>
        <v>2.0754999999999999</v>
      </c>
      <c r="C73" s="2">
        <f>RSI!I73</f>
        <v>52.682541366436965</v>
      </c>
      <c r="D73" s="2">
        <f>MACD!E73</f>
        <v>9.4639337116109168E-3</v>
      </c>
      <c r="E73" s="2">
        <f>MACD!F73</f>
        <v>-2.1324283587747725E-3</v>
      </c>
      <c r="F73" s="2">
        <f>'Moving Avg'!D73</f>
        <v>2.0676999999999999</v>
      </c>
      <c r="G73" s="2">
        <f>'Moving Avg'!F73</f>
        <v>2.0749300000000002</v>
      </c>
      <c r="H73" s="2">
        <f>'Moving Avg'!G73</f>
        <v>2.0670580000000007</v>
      </c>
      <c r="I73" s="2">
        <f>'Moving Avg'!H73</f>
        <v>0</v>
      </c>
      <c r="J73" s="5" t="str">
        <f>OBV!F73</f>
        <v>BULLISH</v>
      </c>
      <c r="K73" s="5" t="str">
        <f>OBV!G73</f>
        <v>NEUTRAL</v>
      </c>
      <c r="L73" s="5" t="str">
        <f>OBV!H73</f>
        <v>CONFIRMED BULLISH</v>
      </c>
    </row>
    <row r="74" spans="1:12" ht="13.5" x14ac:dyDescent="0.25">
      <c r="A74" s="3">
        <f>RSI!A74</f>
        <v>42881</v>
      </c>
      <c r="B74" s="2">
        <f>RSI!B74</f>
        <v>2.0676999999999999</v>
      </c>
      <c r="C74" s="2">
        <f>RSI!I74</f>
        <v>48.117794937657507</v>
      </c>
      <c r="D74" s="2">
        <f>MACD!E74</f>
        <v>1.1335846945747186E-2</v>
      </c>
      <c r="E74" s="2">
        <f>MACD!F74</f>
        <v>5.6122670212961938E-4</v>
      </c>
      <c r="F74" s="2">
        <f>'Moving Avg'!D74</f>
        <v>2.0684800000000001</v>
      </c>
      <c r="G74" s="2">
        <f>'Moving Avg'!F74</f>
        <v>2.07552</v>
      </c>
      <c r="H74" s="2">
        <f>'Moving Avg'!G74</f>
        <v>2.0676840000000012</v>
      </c>
      <c r="I74" s="2">
        <f>'Moving Avg'!H74</f>
        <v>0</v>
      </c>
      <c r="J74" s="5" t="str">
        <f>OBV!F74</f>
        <v>BEARISH</v>
      </c>
      <c r="K74" s="5" t="str">
        <f>OBV!G74</f>
        <v>NEUTRAL</v>
      </c>
      <c r="L74" s="5" t="str">
        <f>OBV!H74</f>
        <v>BEARISH DIVERGENCE</v>
      </c>
    </row>
    <row r="75" spans="1:12" ht="13.5" x14ac:dyDescent="0.25">
      <c r="A75" s="3">
        <f>RSI!A75</f>
        <v>42884</v>
      </c>
      <c r="B75" s="2">
        <f>RSI!B75</f>
        <v>2.0716000000000001</v>
      </c>
      <c r="C75" s="2">
        <f>RSI!I75</f>
        <v>50.430494482919542</v>
      </c>
      <c r="D75" s="2">
        <f>MACD!E75</f>
        <v>1.2652179571401412E-2</v>
      </c>
      <c r="E75" s="2">
        <f>MACD!F75</f>
        <v>2.9794172759839781E-3</v>
      </c>
      <c r="F75" s="2">
        <f>'Moving Avg'!D75</f>
        <v>2.0700400000000001</v>
      </c>
      <c r="G75" s="2">
        <f>'Moving Avg'!F75</f>
        <v>2.0763050000000001</v>
      </c>
      <c r="H75" s="2">
        <f>'Moving Avg'!G75</f>
        <v>2.0683880000000006</v>
      </c>
      <c r="I75" s="2">
        <f>'Moving Avg'!H75</f>
        <v>0</v>
      </c>
      <c r="J75" s="5" t="str">
        <f>OBV!F75</f>
        <v>BULLISH</v>
      </c>
      <c r="K75" s="5" t="str">
        <f>OBV!G75</f>
        <v>NEUTRAL</v>
      </c>
      <c r="L75" s="5" t="str">
        <f>OBV!H75</f>
        <v>CONFIRMED BULLISH</v>
      </c>
    </row>
    <row r="76" spans="1:12" ht="13.5" x14ac:dyDescent="0.25">
      <c r="A76" s="3">
        <f>RSI!A76</f>
        <v>42885</v>
      </c>
      <c r="B76" s="2">
        <f>RSI!B76</f>
        <v>2.0716000000000001</v>
      </c>
      <c r="C76" s="2">
        <f>RSI!I76</f>
        <v>50.430494482919542</v>
      </c>
      <c r="D76" s="2">
        <f>MACD!E76</f>
        <v>1.1347287131997508E-2</v>
      </c>
      <c r="E76" s="2">
        <f>MACD!F76</f>
        <v>4.6529912471866847E-3</v>
      </c>
      <c r="F76" s="2">
        <f>'Moving Avg'!D76</f>
        <v>2.0700400000000001</v>
      </c>
      <c r="G76" s="2">
        <f>'Moving Avg'!F76</f>
        <v>2.0774800000000004</v>
      </c>
      <c r="H76" s="2">
        <f>'Moving Avg'!G76</f>
        <v>2.0690920000000008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NEUTRAL</v>
      </c>
    </row>
    <row r="77" spans="1:12" ht="13.5" x14ac:dyDescent="0.25">
      <c r="A77" s="3">
        <f>RSI!A77</f>
        <v>42886</v>
      </c>
      <c r="B77" s="2">
        <f>RSI!B77</f>
        <v>2.0716000000000001</v>
      </c>
      <c r="C77" s="2">
        <f>RSI!I77</f>
        <v>50.430494482919542</v>
      </c>
      <c r="D77" s="2">
        <f>MACD!E77</f>
        <v>9.640066136658465E-3</v>
      </c>
      <c r="E77" s="2">
        <f>MACD!F77</f>
        <v>5.6504062250810408E-3</v>
      </c>
      <c r="F77" s="2">
        <f>'Moving Avg'!D77</f>
        <v>2.0716000000000001</v>
      </c>
      <c r="G77" s="2">
        <f>'Moving Avg'!F77</f>
        <v>2.0784600000000006</v>
      </c>
      <c r="H77" s="2">
        <f>'Moving Avg'!G77</f>
        <v>2.0697960000000011</v>
      </c>
      <c r="I77" s="2">
        <f>'Moving Avg'!H77</f>
        <v>0</v>
      </c>
      <c r="J77" s="5" t="str">
        <f>OBV!F77</f>
        <v>BEARISH</v>
      </c>
      <c r="K77" s="5" t="str">
        <f>OBV!G77</f>
        <v>NEUTRAL</v>
      </c>
      <c r="L77" s="5" t="str">
        <f>OBV!H77</f>
        <v>BEARISH DIVERGENCE</v>
      </c>
    </row>
    <row r="78" spans="1:12" ht="13.5" x14ac:dyDescent="0.25">
      <c r="A78" s="3">
        <f>RSI!A78</f>
        <v>42887</v>
      </c>
      <c r="B78" s="2">
        <f>RSI!B78</f>
        <v>2.0716000000000001</v>
      </c>
      <c r="C78" s="2">
        <f>RSI!I78</f>
        <v>50.430494482919542</v>
      </c>
      <c r="D78" s="2">
        <f>MACD!E78</f>
        <v>6.9926415262173691E-3</v>
      </c>
      <c r="E78" s="2">
        <f>MACD!F78</f>
        <v>5.9188532853083073E-3</v>
      </c>
      <c r="F78" s="2">
        <f>'Moving Avg'!D78</f>
        <v>2.0708200000000003</v>
      </c>
      <c r="G78" s="2">
        <f>'Moving Avg'!F78</f>
        <v>2.0792450000000011</v>
      </c>
      <c r="H78" s="2">
        <f>'Moving Avg'!G78</f>
        <v>2.0705000000000009</v>
      </c>
      <c r="I78" s="2">
        <f>'Moving Avg'!H78</f>
        <v>0</v>
      </c>
      <c r="J78" s="5" t="str">
        <f>OBV!F78</f>
        <v>BEARISH</v>
      </c>
      <c r="K78" s="5" t="str">
        <f>OBV!G78</f>
        <v>NEUTRAL</v>
      </c>
      <c r="L78" s="5" t="str">
        <f>OBV!H78</f>
        <v>CONFIRMED BEARISH</v>
      </c>
    </row>
    <row r="79" spans="1:12" ht="13.5" x14ac:dyDescent="0.25">
      <c r="A79" s="3">
        <f>RSI!A79</f>
        <v>42888</v>
      </c>
      <c r="B79" s="2">
        <f>RSI!B79</f>
        <v>2.0716000000000001</v>
      </c>
      <c r="C79" s="2">
        <f>RSI!I79</f>
        <v>50.430494482919542</v>
      </c>
      <c r="D79" s="2">
        <f>MACD!E79</f>
        <v>4.749871343948886E-3</v>
      </c>
      <c r="E79" s="2">
        <f>MACD!F79</f>
        <v>5.6850568970364234E-3</v>
      </c>
      <c r="F79" s="2">
        <f>'Moving Avg'!D79</f>
        <v>2.0716000000000001</v>
      </c>
      <c r="G79" s="2">
        <f>'Moving Avg'!F79</f>
        <v>2.0780700000000012</v>
      </c>
      <c r="H79" s="2">
        <f>'Moving Avg'!G79</f>
        <v>2.0710480000000011</v>
      </c>
      <c r="I79" s="2">
        <f>'Moving Avg'!H79</f>
        <v>0</v>
      </c>
      <c r="J79" s="5" t="str">
        <f>OBV!F79</f>
        <v>BULLISH</v>
      </c>
      <c r="K79" s="5" t="str">
        <f>OBV!G79</f>
        <v>NEUTRAL</v>
      </c>
      <c r="L79" s="5" t="str">
        <f>OBV!H79</f>
        <v>CONFIRMED BULLISH</v>
      </c>
    </row>
    <row r="80" spans="1:12" ht="13.5" x14ac:dyDescent="0.25">
      <c r="A80" s="3">
        <f>RSI!A80</f>
        <v>42891</v>
      </c>
      <c r="B80" s="2">
        <f>RSI!B80</f>
        <v>2.052</v>
      </c>
      <c r="C80" s="2">
        <f>RSI!I80</f>
        <v>38.075097705674992</v>
      </c>
      <c r="D80" s="2">
        <f>MACD!E80</f>
        <v>4.3015485932378361E-3</v>
      </c>
      <c r="E80" s="2">
        <f>MACD!F80</f>
        <v>5.4083552362767066E-3</v>
      </c>
      <c r="F80" s="2">
        <f>'Moving Avg'!D80</f>
        <v>2.0676800000000002</v>
      </c>
      <c r="G80" s="2">
        <f>'Moving Avg'!F80</f>
        <v>2.0757200000000009</v>
      </c>
      <c r="H80" s="2">
        <f>'Moving Avg'!G80</f>
        <v>2.0705780000000011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</row>
    <row r="81" spans="1:12" ht="13.5" x14ac:dyDescent="0.25">
      <c r="A81" s="3">
        <f>RSI!A81</f>
        <v>42892</v>
      </c>
      <c r="B81" s="2">
        <f>RSI!B81</f>
        <v>2.0676999999999999</v>
      </c>
      <c r="C81" s="2">
        <f>RSI!I81</f>
        <v>48.879214144423742</v>
      </c>
      <c r="D81" s="2">
        <f>MACD!E81</f>
        <v>4.0727880495956548E-3</v>
      </c>
      <c r="E81" s="2">
        <f>MACD!F81</f>
        <v>5.1412417989404966E-3</v>
      </c>
      <c r="F81" s="2">
        <f>'Moving Avg'!D81</f>
        <v>2.0669</v>
      </c>
      <c r="G81" s="2">
        <f>'Moving Avg'!F81</f>
        <v>2.0737600000000005</v>
      </c>
      <c r="H81" s="2">
        <f>'Moving Avg'!G81</f>
        <v>2.0694820000000012</v>
      </c>
      <c r="I81" s="2">
        <f>'Moving Avg'!H81</f>
        <v>0</v>
      </c>
      <c r="J81" s="5" t="str">
        <f>OBV!F81</f>
        <v>BEARISH</v>
      </c>
      <c r="K81" s="5" t="str">
        <f>OBV!G81</f>
        <v>NEUTRAL</v>
      </c>
      <c r="L81" s="5" t="str">
        <f>OBV!H81</f>
        <v>CONFIRMED BEARISH</v>
      </c>
    </row>
    <row r="82" spans="1:12" ht="13.5" x14ac:dyDescent="0.25">
      <c r="A82" s="3">
        <f>RSI!A82</f>
        <v>42893</v>
      </c>
      <c r="B82" s="2">
        <f>RSI!B82</f>
        <v>2.0716000000000001</v>
      </c>
      <c r="C82" s="2">
        <f>RSI!I82</f>
        <v>51.158819739576614</v>
      </c>
      <c r="D82" s="2">
        <f>MACD!E82</f>
        <v>2.4027017199657053E-3</v>
      </c>
      <c r="E82" s="2">
        <f>MACD!F82</f>
        <v>4.5935337831455383E-3</v>
      </c>
      <c r="F82" s="2">
        <f>'Moving Avg'!D82</f>
        <v>2.0669</v>
      </c>
      <c r="G82" s="2">
        <f>'Moving Avg'!F82</f>
        <v>2.07239</v>
      </c>
      <c r="H82" s="2">
        <f>'Moving Avg'!G82</f>
        <v>2.0694040000000014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NEUTRAL</v>
      </c>
    </row>
    <row r="83" spans="1:12" ht="13.5" x14ac:dyDescent="0.25">
      <c r="A83" s="3">
        <f>RSI!A83</f>
        <v>42894</v>
      </c>
      <c r="B83" s="2">
        <f>RSI!B83</f>
        <v>2.0676999999999999</v>
      </c>
      <c r="C83" s="2">
        <f>RSI!I83</f>
        <v>48.81460879413001</v>
      </c>
      <c r="D83" s="2">
        <f>MACD!E83</f>
        <v>3.066848308205028E-3</v>
      </c>
      <c r="E83" s="2">
        <f>MACD!F83</f>
        <v>4.2881966881574366E-3</v>
      </c>
      <c r="F83" s="2">
        <f>'Moving Avg'!D83</f>
        <v>2.0661200000000002</v>
      </c>
      <c r="G83" s="2">
        <f>'Moving Avg'!F83</f>
        <v>2.0708250000000001</v>
      </c>
      <c r="H83" s="2">
        <f>'Moving Avg'!G83</f>
        <v>2.0692480000000013</v>
      </c>
      <c r="I83" s="2">
        <f>'Moving Avg'!H83</f>
        <v>0</v>
      </c>
      <c r="J83" s="5" t="str">
        <f>OBV!F83</f>
        <v>BEARISH</v>
      </c>
      <c r="K83" s="5" t="str">
        <f>OBV!G83</f>
        <v>NEUTRAL</v>
      </c>
      <c r="L83" s="5" t="str">
        <f>OBV!H83</f>
        <v>CONFIRMED BEARISH</v>
      </c>
    </row>
    <row r="84" spans="1:12" ht="13.5" x14ac:dyDescent="0.25">
      <c r="A84" s="3">
        <f>RSI!A84</f>
        <v>42895</v>
      </c>
      <c r="B84" s="2">
        <f>RSI!B84</f>
        <v>2.0638000000000001</v>
      </c>
      <c r="C84" s="2">
        <f>RSI!I84</f>
        <v>46.519033513886697</v>
      </c>
      <c r="D84" s="2">
        <f>MACD!E84</f>
        <v>2.7300190162762306E-3</v>
      </c>
      <c r="E84" s="2">
        <f>MACD!F84</f>
        <v>3.9765611537811952E-3</v>
      </c>
      <c r="F84" s="2">
        <f>'Moving Avg'!D84</f>
        <v>2.0645600000000002</v>
      </c>
      <c r="G84" s="2">
        <f>'Moving Avg'!F84</f>
        <v>2.069455</v>
      </c>
      <c r="H84" s="2">
        <f>'Moving Avg'!G84</f>
        <v>2.0690140000000015</v>
      </c>
      <c r="I84" s="2">
        <f>'Moving Avg'!H84</f>
        <v>0</v>
      </c>
      <c r="J84" s="5" t="str">
        <f>OBV!F84</f>
        <v>BEARISH</v>
      </c>
      <c r="K84" s="5" t="str">
        <f>OBV!G84</f>
        <v>NEUTRAL</v>
      </c>
      <c r="L84" s="5" t="str">
        <f>OBV!H84</f>
        <v>CONFIRMED BEARISH</v>
      </c>
    </row>
    <row r="85" spans="1:12" ht="13.5" x14ac:dyDescent="0.25">
      <c r="A85" s="3">
        <f>RSI!A85</f>
        <v>42898</v>
      </c>
      <c r="B85" s="2">
        <f>RSI!B85</f>
        <v>2.0638000000000001</v>
      </c>
      <c r="C85" s="2">
        <f>RSI!I85</f>
        <v>46.519033513886697</v>
      </c>
      <c r="D85" s="2">
        <f>MACD!E85</f>
        <v>3.0794545395078643E-3</v>
      </c>
      <c r="E85" s="2">
        <f>MACD!F85</f>
        <v>3.7971398309265291E-3</v>
      </c>
      <c r="F85" s="2">
        <f>'Moving Avg'!D85</f>
        <v>2.0669200000000005</v>
      </c>
      <c r="G85" s="2">
        <f>'Moving Avg'!F85</f>
        <v>2.068085</v>
      </c>
      <c r="H85" s="2">
        <f>'Moving Avg'!G85</f>
        <v>2.0683880000000014</v>
      </c>
      <c r="I85" s="2">
        <f>'Moving Avg'!H85</f>
        <v>0</v>
      </c>
      <c r="J85" s="5" t="str">
        <f>OBV!F85</f>
        <v>BULLISH</v>
      </c>
      <c r="K85" s="5" t="str">
        <f>OBV!G85</f>
        <v>NEUTRAL</v>
      </c>
      <c r="L85" s="5" t="str">
        <f>OBV!H85</f>
        <v>CONFIRMED BULLISH</v>
      </c>
    </row>
    <row r="86" spans="1:12" ht="13.5" x14ac:dyDescent="0.25">
      <c r="A86" s="3">
        <f>RSI!A86</f>
        <v>42899</v>
      </c>
      <c r="B86" s="2">
        <f>RSI!B86</f>
        <v>2.0638000000000001</v>
      </c>
      <c r="C86" s="2">
        <f>RSI!I86</f>
        <v>46.51903351388669</v>
      </c>
      <c r="D86" s="2">
        <f>MACD!E86</f>
        <v>3.4070241997090633E-3</v>
      </c>
      <c r="E86" s="2">
        <f>MACD!F86</f>
        <v>3.7191167046830361E-3</v>
      </c>
      <c r="F86" s="2">
        <f>'Moving Avg'!D86</f>
        <v>2.0661400000000003</v>
      </c>
      <c r="G86" s="2">
        <f>'Moving Avg'!F86</f>
        <v>2.0675000000000003</v>
      </c>
      <c r="H86" s="2">
        <f>'Moving Avg'!G86</f>
        <v>2.0681540000000012</v>
      </c>
      <c r="I86" s="2">
        <f>'Moving Avg'!H86</f>
        <v>0</v>
      </c>
      <c r="J86" s="5" t="str">
        <f>OBV!F86</f>
        <v>BEARISH</v>
      </c>
      <c r="K86" s="5" t="str">
        <f>OBV!G86</f>
        <v>NEUTRAL</v>
      </c>
      <c r="L86" s="5" t="str">
        <f>OBV!H86</f>
        <v>CONFIRMED BEARISH</v>
      </c>
    </row>
    <row r="87" spans="1:12" ht="13.5" x14ac:dyDescent="0.25">
      <c r="A87" s="3">
        <f>RSI!A87</f>
        <v>42900</v>
      </c>
      <c r="B87" s="2">
        <f>RSI!B87</f>
        <v>2.0638000000000001</v>
      </c>
      <c r="C87" s="2">
        <f>RSI!I87</f>
        <v>46.51903351388669</v>
      </c>
      <c r="D87" s="2">
        <f>MACD!E87</f>
        <v>3.7137294981612889E-3</v>
      </c>
      <c r="E87" s="2">
        <f>MACD!F87</f>
        <v>3.7180392633786872E-3</v>
      </c>
      <c r="F87" s="2">
        <f>'Moving Avg'!D87</f>
        <v>2.0645800000000003</v>
      </c>
      <c r="G87" s="2">
        <f>'Moving Avg'!F87</f>
        <v>2.0671100000000004</v>
      </c>
      <c r="H87" s="2">
        <f>'Moving Avg'!G87</f>
        <v>2.0679980000000011</v>
      </c>
      <c r="I87" s="2">
        <f>'Moving Avg'!H87</f>
        <v>0</v>
      </c>
      <c r="J87" s="5" t="str">
        <f>OBV!F87</f>
        <v>BEARISH</v>
      </c>
      <c r="K87" s="5" t="str">
        <f>OBV!G87</f>
        <v>NEUTRAL</v>
      </c>
      <c r="L87" s="5" t="str">
        <f>OBV!H87</f>
        <v>CONFIRMED BEARISH</v>
      </c>
    </row>
    <row r="88" spans="1:12" ht="13.5" x14ac:dyDescent="0.25">
      <c r="A88" s="3">
        <f>RSI!A88</f>
        <v>42901</v>
      </c>
      <c r="B88" s="2">
        <f>RSI!B88</f>
        <v>2.0638000000000001</v>
      </c>
      <c r="C88" s="2">
        <f>RSI!I88</f>
        <v>46.51903351388669</v>
      </c>
      <c r="D88" s="2">
        <f>MACD!E88</f>
        <v>4.0005928573680904E-3</v>
      </c>
      <c r="E88" s="2">
        <f>MACD!F88</f>
        <v>3.7745499821765682E-3</v>
      </c>
      <c r="F88" s="2">
        <f>'Moving Avg'!D88</f>
        <v>2.0638000000000001</v>
      </c>
      <c r="G88" s="2">
        <f>'Moving Avg'!F88</f>
        <v>2.06711</v>
      </c>
      <c r="H88" s="2">
        <f>'Moving Avg'!G88</f>
        <v>2.0677640000000013</v>
      </c>
      <c r="I88" s="2">
        <f>'Moving Avg'!H88</f>
        <v>0</v>
      </c>
      <c r="J88" s="5" t="str">
        <f>OBV!F88</f>
        <v>BEARISH</v>
      </c>
      <c r="K88" s="5" t="str">
        <f>OBV!G88</f>
        <v>NEUTRAL</v>
      </c>
      <c r="L88" s="5" t="str">
        <f>OBV!H88</f>
        <v>CONFIRMED BEARISH</v>
      </c>
    </row>
    <row r="89" spans="1:12" ht="13.5" x14ac:dyDescent="0.25">
      <c r="A89" s="3">
        <f>RSI!A89</f>
        <v>42902</v>
      </c>
      <c r="B89" s="2">
        <f>RSI!B89</f>
        <v>2.0638000000000001</v>
      </c>
      <c r="C89" s="2">
        <f>RSI!I89</f>
        <v>46.519033513886697</v>
      </c>
      <c r="D89" s="2">
        <f>MACD!E89</f>
        <v>4.2686414395687322E-3</v>
      </c>
      <c r="E89" s="2">
        <f>MACD!F89</f>
        <v>3.8733682736550013E-3</v>
      </c>
      <c r="F89" s="2">
        <f>'Moving Avg'!D89</f>
        <v>2.0638000000000001</v>
      </c>
      <c r="G89" s="2">
        <f>'Moving Avg'!F89</f>
        <v>2.06711</v>
      </c>
      <c r="H89" s="2">
        <f>'Moving Avg'!G89</f>
        <v>2.067686000000001</v>
      </c>
      <c r="I89" s="2">
        <f>'Moving Avg'!H89</f>
        <v>0</v>
      </c>
      <c r="J89" s="5" t="str">
        <f>OBV!F89</f>
        <v>NEUTRAL</v>
      </c>
      <c r="K89" s="5" t="str">
        <f>OBV!G89</f>
        <v>NEUTRAL</v>
      </c>
      <c r="L89" s="5" t="str">
        <f>OBV!H89</f>
        <v>NEUTRAL</v>
      </c>
    </row>
    <row r="90" spans="1:12" ht="13.5" x14ac:dyDescent="0.25">
      <c r="A90" s="3">
        <f>RSI!A90</f>
        <v>42905</v>
      </c>
      <c r="B90" s="2">
        <f>RSI!B90</f>
        <v>2.0638000000000001</v>
      </c>
      <c r="C90" s="2">
        <f>RSI!I90</f>
        <v>46.519033513886697</v>
      </c>
      <c r="D90" s="2">
        <f>MACD!E90</f>
        <v>1.5035097995315105E-3</v>
      </c>
      <c r="E90" s="2">
        <f>MACD!F90</f>
        <v>3.3993965788303034E-3</v>
      </c>
      <c r="F90" s="2">
        <f>'Moving Avg'!D90</f>
        <v>2.0638000000000001</v>
      </c>
      <c r="G90" s="2">
        <f>'Moving Avg'!F90</f>
        <v>2.06711</v>
      </c>
      <c r="H90" s="2">
        <f>'Moving Avg'!G90</f>
        <v>2.067530000000001</v>
      </c>
      <c r="I90" s="2">
        <f>'Moving Avg'!H90</f>
        <v>0</v>
      </c>
      <c r="J90" s="5" t="str">
        <f>OBV!F90</f>
        <v>NEUTRAL</v>
      </c>
      <c r="K90" s="5" t="str">
        <f>OBV!G90</f>
        <v>NEUTRAL</v>
      </c>
      <c r="L90" s="5" t="str">
        <f>OBV!H90</f>
        <v>NEUTRAL</v>
      </c>
    </row>
    <row r="91" spans="1:12" ht="13.5" x14ac:dyDescent="0.25">
      <c r="A91" s="3">
        <f>RSI!A91</f>
        <v>42906</v>
      </c>
      <c r="B91" s="2">
        <f>RSI!B91</f>
        <v>2.0638000000000001</v>
      </c>
      <c r="C91" s="2">
        <f>RSI!I91</f>
        <v>46.519033513886697</v>
      </c>
      <c r="D91" s="2">
        <f>MACD!E91</f>
        <v>1.6008737875417012E-3</v>
      </c>
      <c r="E91" s="2">
        <f>MACD!F91</f>
        <v>3.0396920205725832E-3</v>
      </c>
      <c r="F91" s="2">
        <f>'Moving Avg'!D91</f>
        <v>2.0638000000000001</v>
      </c>
      <c r="G91" s="2">
        <f>'Moving Avg'!F91</f>
        <v>2.0667200000000001</v>
      </c>
      <c r="H91" s="2">
        <f>'Moving Avg'!G91</f>
        <v>2.0676880000000013</v>
      </c>
      <c r="I91" s="2">
        <f>'Moving Avg'!H91</f>
        <v>0</v>
      </c>
      <c r="J91" s="5" t="str">
        <f>OBV!F91</f>
        <v>NEUTRAL</v>
      </c>
      <c r="K91" s="5" t="str">
        <f>OBV!G91</f>
        <v>NEUTRAL</v>
      </c>
      <c r="L91" s="5" t="str">
        <f>OBV!H91</f>
        <v>NEUTRAL</v>
      </c>
    </row>
    <row r="92" spans="1:12" ht="13.5" x14ac:dyDescent="0.25">
      <c r="A92" s="3">
        <f>RSI!A92</f>
        <v>42907</v>
      </c>
      <c r="B92" s="2">
        <f>RSI!B92</f>
        <v>2.0598999999999998</v>
      </c>
      <c r="C92" s="2">
        <f>RSI!I92</f>
        <v>42.871588382253904</v>
      </c>
      <c r="D92" s="2">
        <f>MACD!E92</f>
        <v>2.592245871737564E-3</v>
      </c>
      <c r="E92" s="2">
        <f>MACD!F92</f>
        <v>2.9502027908055797E-3</v>
      </c>
      <c r="F92" s="2">
        <f>'Moving Avg'!D92</f>
        <v>2.0630200000000003</v>
      </c>
      <c r="G92" s="2">
        <f>'Moving Avg'!F92</f>
        <v>2.0665249999999999</v>
      </c>
      <c r="H92" s="2">
        <f>'Moving Avg'!G92</f>
        <v>2.0676100000000011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CONFIRMED BEARISH</v>
      </c>
    </row>
    <row r="93" spans="1:12" ht="13.5" x14ac:dyDescent="0.25">
      <c r="A93" s="3">
        <f>RSI!A93</f>
        <v>42908</v>
      </c>
      <c r="B93" s="2">
        <f>RSI!B93</f>
        <v>2.0638000000000001</v>
      </c>
      <c r="C93" s="2">
        <f>RSI!I93</f>
        <v>47.319844795073585</v>
      </c>
      <c r="D93" s="2">
        <f>MACD!E93</f>
        <v>2.583865073067404E-3</v>
      </c>
      <c r="E93" s="2">
        <f>MACD!F93</f>
        <v>2.8769352472579448E-3</v>
      </c>
      <c r="F93" s="2">
        <f>'Moving Avg'!D93</f>
        <v>2.0630200000000003</v>
      </c>
      <c r="G93" s="2">
        <f>'Moving Avg'!F93</f>
        <v>2.0659400000000003</v>
      </c>
      <c r="H93" s="2">
        <f>'Moving Avg'!G93</f>
        <v>2.0676880000000009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NEUTRAL</v>
      </c>
    </row>
    <row r="94" spans="1:12" ht="13.5" x14ac:dyDescent="0.25">
      <c r="A94" s="3">
        <f>RSI!A94</f>
        <v>42909</v>
      </c>
      <c r="B94" s="2">
        <f>RSI!B94</f>
        <v>2.0638000000000001</v>
      </c>
      <c r="C94" s="2">
        <f>RSI!I94</f>
        <v>47.319844795073585</v>
      </c>
      <c r="D94" s="2">
        <f>MACD!E94</f>
        <v>1.9922976088895261E-3</v>
      </c>
      <c r="E94" s="2">
        <f>MACD!F94</f>
        <v>2.700007719584261E-3</v>
      </c>
      <c r="F94" s="2">
        <f>'Moving Avg'!D94</f>
        <v>2.0630200000000003</v>
      </c>
      <c r="G94" s="2">
        <f>'Moving Avg'!F94</f>
        <v>2.0657450000000002</v>
      </c>
      <c r="H94" s="2">
        <f>'Moving Avg'!G94</f>
        <v>2.0677660000000007</v>
      </c>
      <c r="I94" s="2">
        <f>'Moving Avg'!H94</f>
        <v>0</v>
      </c>
      <c r="J94" s="5" t="str">
        <f>OBV!F94</f>
        <v>BULLISH</v>
      </c>
      <c r="K94" s="5" t="str">
        <f>OBV!G94</f>
        <v>NEUTRAL</v>
      </c>
      <c r="L94" s="5" t="str">
        <f>OBV!H94</f>
        <v>NEUTRAL</v>
      </c>
    </row>
    <row r="95" spans="1:12" ht="13.5" x14ac:dyDescent="0.25">
      <c r="A95" s="3">
        <f>RSI!A95</f>
        <v>42914</v>
      </c>
      <c r="B95" s="2">
        <f>RSI!B95</f>
        <v>2.0598999999999998</v>
      </c>
      <c r="C95" s="2">
        <f>RSI!I95</f>
        <v>43.400596901682668</v>
      </c>
      <c r="D95" s="2">
        <f>MACD!E95</f>
        <v>1.7950034690477068E-3</v>
      </c>
      <c r="E95" s="2">
        <f>MACD!F95</f>
        <v>2.5190068694769504E-3</v>
      </c>
      <c r="F95" s="2">
        <f>'Moving Avg'!D95</f>
        <v>2.0622400000000001</v>
      </c>
      <c r="G95" s="2">
        <f>'Moving Avg'!F95</f>
        <v>2.0651600000000001</v>
      </c>
      <c r="H95" s="2">
        <f>'Moving Avg'!G95</f>
        <v>2.0678460000000007</v>
      </c>
      <c r="I95" s="2">
        <f>'Moving Avg'!H95</f>
        <v>0</v>
      </c>
      <c r="J95" s="5" t="str">
        <f>OBV!F95</f>
        <v>BULLISH</v>
      </c>
      <c r="K95" s="5" t="str">
        <f>OBV!G95</f>
        <v>NEUTRAL</v>
      </c>
      <c r="L95" s="5" t="str">
        <f>OBV!H95</f>
        <v>BULLISH DIVERGENCE</v>
      </c>
    </row>
    <row r="96" spans="1:12" ht="13.5" x14ac:dyDescent="0.25">
      <c r="A96" s="3">
        <f>RSI!A96</f>
        <v>42915</v>
      </c>
      <c r="B96" s="2">
        <f>RSI!B96</f>
        <v>2.0598999999999998</v>
      </c>
      <c r="C96" s="2">
        <f>RSI!I96</f>
        <v>43.400596901682668</v>
      </c>
      <c r="D96" s="2">
        <f>MACD!E96</f>
        <v>1.6644168527153447E-3</v>
      </c>
      <c r="E96" s="2">
        <f>MACD!F96</f>
        <v>2.3480888661246294E-3</v>
      </c>
      <c r="F96" s="2">
        <f>'Moving Avg'!D96</f>
        <v>2.0614599999999994</v>
      </c>
      <c r="G96" s="2">
        <f>'Moving Avg'!F96</f>
        <v>2.0645750000000005</v>
      </c>
      <c r="H96" s="2">
        <f>'Moving Avg'!G96</f>
        <v>2.0679260000000004</v>
      </c>
      <c r="I96" s="2">
        <f>'Moving Avg'!H96</f>
        <v>0</v>
      </c>
      <c r="J96" s="5" t="str">
        <f>OBV!F96</f>
        <v>BULLISH</v>
      </c>
      <c r="K96" s="5" t="str">
        <f>OBV!G96</f>
        <v>NEUTRAL</v>
      </c>
      <c r="L96" s="5" t="str">
        <f>OBV!H96</f>
        <v>BULLISH DIVERGENCE</v>
      </c>
    </row>
    <row r="97" spans="1:12" ht="13.5" x14ac:dyDescent="0.25">
      <c r="A97" s="3">
        <f>RSI!A97</f>
        <v>42916</v>
      </c>
      <c r="B97" s="2">
        <f>RSI!B97</f>
        <v>2.0598999999999998</v>
      </c>
      <c r="C97" s="2">
        <f>RSI!I97</f>
        <v>43.400596901682668</v>
      </c>
      <c r="D97" s="2">
        <f>MACD!E97</f>
        <v>1.5875821321960082E-3</v>
      </c>
      <c r="E97" s="2">
        <f>MACD!F97</f>
        <v>2.1959875193389052E-3</v>
      </c>
      <c r="F97" s="2">
        <f>'Moving Avg'!D97</f>
        <v>2.0614599999999994</v>
      </c>
      <c r="G97" s="2">
        <f>'Moving Avg'!F97</f>
        <v>2.06399</v>
      </c>
      <c r="H97" s="2">
        <f>'Moving Avg'!G97</f>
        <v>2.0680060000000005</v>
      </c>
      <c r="I97" s="2">
        <f>'Moving Avg'!H97</f>
        <v>0</v>
      </c>
      <c r="J97" s="5" t="str">
        <f>OBV!F97</f>
        <v>BULLISH</v>
      </c>
      <c r="K97" s="5" t="str">
        <f>OBV!G97</f>
        <v>NEUTRAL</v>
      </c>
      <c r="L97" s="5" t="str">
        <f>OBV!H97</f>
        <v>NEUTRAL</v>
      </c>
    </row>
    <row r="98" spans="1:12" ht="13.5" x14ac:dyDescent="0.25">
      <c r="A98" s="3">
        <f>RSI!A98</f>
        <v>42919</v>
      </c>
      <c r="B98" s="2">
        <f>RSI!B98</f>
        <v>2.0558999999999998</v>
      </c>
      <c r="C98" s="2">
        <f>RSI!I98</f>
        <v>39.237554897743571</v>
      </c>
      <c r="D98" s="2">
        <f>MACD!E98</f>
        <v>1.8500326260091349E-3</v>
      </c>
      <c r="E98" s="2">
        <f>MACD!F98</f>
        <v>2.1267965406729511E-3</v>
      </c>
      <c r="F98" s="2">
        <f>'Moving Avg'!D98</f>
        <v>2.0598799999999997</v>
      </c>
      <c r="G98" s="2">
        <f>'Moving Avg'!F98</f>
        <v>2.063205</v>
      </c>
      <c r="H98" s="2">
        <f>'Moving Avg'!G98</f>
        <v>2.0680060000000005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CONFIRMED BEARISH</v>
      </c>
    </row>
    <row r="99" spans="1:12" ht="13.5" x14ac:dyDescent="0.25">
      <c r="A99" s="3">
        <f>RSI!A99</f>
        <v>42920</v>
      </c>
      <c r="B99" s="2">
        <f>RSI!B99</f>
        <v>2.0558999999999998</v>
      </c>
      <c r="C99" s="2">
        <f>RSI!I99</f>
        <v>39.237554897743571</v>
      </c>
      <c r="D99" s="2">
        <f>MACD!E99</f>
        <v>2.1246017294127562E-3</v>
      </c>
      <c r="E99" s="2">
        <f>MACD!F99</f>
        <v>2.1263575784209125E-3</v>
      </c>
      <c r="F99" s="2">
        <f>'Moving Avg'!D99</f>
        <v>2.0583</v>
      </c>
      <c r="G99" s="2">
        <f>'Moving Avg'!F99</f>
        <v>2.0624200000000004</v>
      </c>
      <c r="H99" s="2">
        <f>'Moving Avg'!G99</f>
        <v>2.0680060000000005</v>
      </c>
      <c r="I99" s="2">
        <f>'Moving Avg'!H99</f>
        <v>0</v>
      </c>
      <c r="J99" s="5" t="str">
        <f>OBV!F99</f>
        <v>BEARISH</v>
      </c>
      <c r="K99" s="5" t="str">
        <f>OBV!G99</f>
        <v>NEUTRAL</v>
      </c>
      <c r="L99" s="5" t="str">
        <f>OBV!H99</f>
        <v>CONFIRMED BEARISH</v>
      </c>
    </row>
    <row r="100" spans="1:12" ht="13.5" x14ac:dyDescent="0.25">
      <c r="A100" s="3">
        <f>RSI!A100</f>
        <v>42921</v>
      </c>
      <c r="B100" s="2">
        <f>RSI!B100</f>
        <v>2.052</v>
      </c>
      <c r="C100" s="2">
        <f>RSI!I100</f>
        <v>35.398104352643188</v>
      </c>
      <c r="D100" s="2">
        <f>MACD!E100</f>
        <v>2.6944253662164463E-3</v>
      </c>
      <c r="E100" s="2">
        <f>MACD!F100</f>
        <v>2.2399711359800192E-3</v>
      </c>
      <c r="F100" s="2">
        <f>'Moving Avg'!D100</f>
        <v>2.0567199999999994</v>
      </c>
      <c r="G100" s="2">
        <f>'Moving Avg'!F100</f>
        <v>2.0624200000000004</v>
      </c>
      <c r="H100" s="2">
        <f>'Moving Avg'!G100</f>
        <v>2.0679280000000002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CONFIRMED BEARISH</v>
      </c>
    </row>
    <row r="101" spans="1:12" ht="13.5" x14ac:dyDescent="0.25">
      <c r="A101" s="3">
        <f>RSI!A101</f>
        <v>42922</v>
      </c>
      <c r="B101" s="2">
        <f>RSI!B101</f>
        <v>2.0364</v>
      </c>
      <c r="C101" s="2">
        <f>RSI!I101</f>
        <v>24.901695573594395</v>
      </c>
      <c r="D101" s="2">
        <f>MACD!E101</f>
        <v>4.4001911743536404E-3</v>
      </c>
      <c r="E101" s="2">
        <f>MACD!F101</f>
        <v>2.6720151436547437E-3</v>
      </c>
      <c r="F101" s="2">
        <f>'Moving Avg'!D101</f>
        <v>2.0520199999999997</v>
      </c>
      <c r="G101" s="2">
        <f>'Moving Avg'!F101</f>
        <v>2.0608550000000001</v>
      </c>
      <c r="H101" s="2">
        <f>'Moving Avg'!G101</f>
        <v>2.0675380000000003</v>
      </c>
      <c r="I101" s="2">
        <f>'Moving Avg'!H101</f>
        <v>0</v>
      </c>
      <c r="J101" s="5" t="str">
        <f>OBV!F101</f>
        <v>BEARISH</v>
      </c>
      <c r="K101" s="5" t="str">
        <f>OBV!G101</f>
        <v>NEUTRAL</v>
      </c>
      <c r="L101" s="5" t="str">
        <f>OBV!H101</f>
        <v>CONFIRMED BEARISH</v>
      </c>
    </row>
    <row r="102" spans="1:12" ht="13.5" x14ac:dyDescent="0.25">
      <c r="A102" s="3">
        <f>RSI!A102</f>
        <v>42923</v>
      </c>
      <c r="B102" s="2">
        <f>RSI!B102</f>
        <v>2.0364</v>
      </c>
      <c r="C102" s="2">
        <f>RSI!I102</f>
        <v>24.901695573594395</v>
      </c>
      <c r="D102" s="2">
        <f>MACD!E102</f>
        <v>5.3987234607935086E-3</v>
      </c>
      <c r="E102" s="2">
        <f>MACD!F102</f>
        <v>3.2173568070824965E-3</v>
      </c>
      <c r="F102" s="2">
        <f>'Moving Avg'!D102</f>
        <v>2.04732</v>
      </c>
      <c r="G102" s="2">
        <f>'Moving Avg'!F102</f>
        <v>2.0590950000000001</v>
      </c>
      <c r="H102" s="2">
        <f>'Moving Avg'!G102</f>
        <v>2.0670680000000003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</row>
    <row r="103" spans="1:12" ht="13.5" x14ac:dyDescent="0.25">
      <c r="A103" s="3">
        <f>RSI!A103</f>
        <v>42926</v>
      </c>
      <c r="B103" s="2">
        <f>RSI!B103</f>
        <v>2.0364</v>
      </c>
      <c r="C103" s="2">
        <f>RSI!I103</f>
        <v>24.901695573594395</v>
      </c>
      <c r="D103" s="2">
        <f>MACD!E103</f>
        <v>6.9873316799609064E-3</v>
      </c>
      <c r="E103" s="2">
        <f>MACD!F103</f>
        <v>3.9713517816581789E-3</v>
      </c>
      <c r="F103" s="2">
        <f>'Moving Avg'!D103</f>
        <v>2.0434200000000002</v>
      </c>
      <c r="G103" s="2">
        <f>'Moving Avg'!F103</f>
        <v>2.0575299999999999</v>
      </c>
      <c r="H103" s="2">
        <f>'Moving Avg'!G103</f>
        <v>2.0666780000000005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CONFIRMED BEARISH</v>
      </c>
    </row>
    <row r="104" spans="1:12" ht="13.5" x14ac:dyDescent="0.25">
      <c r="A104" s="3">
        <f>RSI!A104</f>
        <v>42927</v>
      </c>
      <c r="B104" s="2">
        <f>RSI!B104</f>
        <v>2.0364</v>
      </c>
      <c r="C104" s="2">
        <f>RSI!I104</f>
        <v>24.901695573594395</v>
      </c>
      <c r="D104" s="2">
        <f>MACD!E104</f>
        <v>8.4645907499076856E-3</v>
      </c>
      <c r="E104" s="2">
        <f>MACD!F104</f>
        <v>4.8699995753080805E-3</v>
      </c>
      <c r="F104" s="2">
        <f>'Moving Avg'!D104</f>
        <v>2.0395200000000004</v>
      </c>
      <c r="G104" s="2">
        <f>'Moving Avg'!F104</f>
        <v>2.0561600000000002</v>
      </c>
      <c r="H104" s="2">
        <f>'Moving Avg'!G104</f>
        <v>2.0662880000000001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CONFIRMED BEARISH</v>
      </c>
    </row>
    <row r="105" spans="1:12" ht="13.5" x14ac:dyDescent="0.25">
      <c r="A105" s="3">
        <f>RSI!A105</f>
        <v>42928</v>
      </c>
      <c r="B105" s="2">
        <f>RSI!B105</f>
        <v>2.0364</v>
      </c>
      <c r="C105" s="2">
        <f>RSI!I105</f>
        <v>24.901695573594395</v>
      </c>
      <c r="D105" s="2">
        <f>MACD!E105</f>
        <v>9.2377755967327779E-3</v>
      </c>
      <c r="E105" s="2">
        <f>MACD!F105</f>
        <v>5.74355477959302E-3</v>
      </c>
      <c r="F105" s="2">
        <f>'Moving Avg'!D105</f>
        <v>2.0364</v>
      </c>
      <c r="G105" s="2">
        <f>'Moving Avg'!F105</f>
        <v>2.0547900000000001</v>
      </c>
      <c r="H105" s="2">
        <f>'Moving Avg'!G105</f>
        <v>2.0658980000000002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CONFIRMED BEARISH</v>
      </c>
    </row>
    <row r="106" spans="1:12" ht="13.5" x14ac:dyDescent="0.25">
      <c r="A106" s="3">
        <f>RSI!A106</f>
        <v>42929</v>
      </c>
      <c r="B106" s="2">
        <f>RSI!B106</f>
        <v>2.0364</v>
      </c>
      <c r="C106" s="2">
        <f>RSI!I106</f>
        <v>24.901695573594395</v>
      </c>
      <c r="D106" s="2">
        <f>MACD!E106</f>
        <v>1.0006079672202794E-2</v>
      </c>
      <c r="E106" s="2">
        <f>MACD!F106</f>
        <v>6.5960597581149749E-3</v>
      </c>
      <c r="F106" s="2">
        <f>'Moving Avg'!D106</f>
        <v>2.0364</v>
      </c>
      <c r="G106" s="2">
        <f>'Moving Avg'!F106</f>
        <v>2.05342</v>
      </c>
      <c r="H106" s="2">
        <f>'Moving Avg'!G106</f>
        <v>2.0656640000000004</v>
      </c>
      <c r="I106" s="2">
        <f>'Moving Avg'!H106</f>
        <v>0</v>
      </c>
      <c r="J106" s="5" t="str">
        <f>OBV!F106</f>
        <v>NEUTRAL</v>
      </c>
      <c r="K106" s="5" t="str">
        <f>OBV!G106</f>
        <v>NEUTRAL</v>
      </c>
      <c r="L106" s="5" t="str">
        <f>OBV!H106</f>
        <v>NEUTRAL</v>
      </c>
    </row>
    <row r="107" spans="1:12" ht="13.5" x14ac:dyDescent="0.25">
      <c r="A107" s="3">
        <f>RSI!A107</f>
        <v>42930</v>
      </c>
      <c r="B107" s="2">
        <f>RSI!B107</f>
        <v>2.0364</v>
      </c>
      <c r="C107" s="2">
        <f>RSI!I107</f>
        <v>24.901695573594381</v>
      </c>
      <c r="D107" s="2">
        <f>MACD!E107</f>
        <v>1.0761804179511891E-2</v>
      </c>
      <c r="E107" s="2">
        <f>MACD!F107</f>
        <v>7.4292086423943587E-3</v>
      </c>
      <c r="F107" s="2">
        <f>'Moving Avg'!D107</f>
        <v>2.0364</v>
      </c>
      <c r="G107" s="2">
        <f>'Moving Avg'!F107</f>
        <v>2.0520500000000004</v>
      </c>
      <c r="H107" s="2">
        <f>'Moving Avg'!G107</f>
        <v>2.0653520000000003</v>
      </c>
      <c r="I107" s="2">
        <f>'Moving Avg'!H107</f>
        <v>0</v>
      </c>
      <c r="J107" s="5" t="str">
        <f>OBV!F107</f>
        <v>NEUTRAL</v>
      </c>
      <c r="K107" s="5" t="str">
        <f>OBV!G107</f>
        <v>NEUTRAL</v>
      </c>
      <c r="L107" s="5" t="str">
        <f>OBV!H107</f>
        <v>NEUTRAL</v>
      </c>
    </row>
    <row r="108" spans="1:12" ht="13.5" x14ac:dyDescent="0.25">
      <c r="A108" s="3">
        <f>RSI!A108</f>
        <v>42933</v>
      </c>
      <c r="B108" s="2">
        <f>RSI!B108</f>
        <v>2.0364</v>
      </c>
      <c r="C108" s="2">
        <f>RSI!I108</f>
        <v>24.901695573594381</v>
      </c>
      <c r="D108" s="2">
        <f>MACD!E108</f>
        <v>1.0883676039318058E-2</v>
      </c>
      <c r="E108" s="2">
        <f>MACD!F108</f>
        <v>8.1201021217790978E-3</v>
      </c>
      <c r="F108" s="2">
        <f>'Moving Avg'!D108</f>
        <v>2.0364</v>
      </c>
      <c r="G108" s="2">
        <f>'Moving Avg'!F108</f>
        <v>2.0506800000000003</v>
      </c>
      <c r="H108" s="2">
        <f>'Moving Avg'!G108</f>
        <v>2.0649620000000004</v>
      </c>
      <c r="I108" s="2">
        <f>'Moving Avg'!H108</f>
        <v>0</v>
      </c>
      <c r="J108" s="5" t="str">
        <f>OBV!F108</f>
        <v>NEUTRAL</v>
      </c>
      <c r="K108" s="5" t="str">
        <f>OBV!G108</f>
        <v>NEUTRAL</v>
      </c>
      <c r="L108" s="5" t="str">
        <f>OBV!H108</f>
        <v>NEUTRAL</v>
      </c>
    </row>
    <row r="109" spans="1:12" ht="13.5" x14ac:dyDescent="0.25">
      <c r="A109" s="3">
        <f>RSI!A109</f>
        <v>42934</v>
      </c>
      <c r="B109" s="2">
        <f>RSI!B109</f>
        <v>2.0364</v>
      </c>
      <c r="C109" s="2">
        <f>RSI!I109</f>
        <v>24.901695573594381</v>
      </c>
      <c r="D109" s="2">
        <f>MACD!E109</f>
        <v>1.1077351416211023E-2</v>
      </c>
      <c r="E109" s="2">
        <f>MACD!F109</f>
        <v>8.7115519806654843E-3</v>
      </c>
      <c r="F109" s="2">
        <f>'Moving Avg'!D109</f>
        <v>2.0364</v>
      </c>
      <c r="G109" s="2">
        <f>'Moving Avg'!F109</f>
        <v>2.0493100000000002</v>
      </c>
      <c r="H109" s="2">
        <f>'Moving Avg'!G109</f>
        <v>2.0637880000000006</v>
      </c>
      <c r="I109" s="2">
        <f>'Moving Avg'!H109</f>
        <v>0</v>
      </c>
      <c r="J109" s="5" t="str">
        <f>OBV!F109</f>
        <v>NEUTRAL</v>
      </c>
      <c r="K109" s="5" t="str">
        <f>OBV!G109</f>
        <v>NEUTRAL</v>
      </c>
      <c r="L109" s="5" t="str">
        <f>OBV!H109</f>
        <v>NEUTRAL</v>
      </c>
    </row>
    <row r="110" spans="1:12" ht="13.5" x14ac:dyDescent="0.25">
      <c r="A110" s="3">
        <f>RSI!A110</f>
        <v>42935</v>
      </c>
      <c r="B110" s="2">
        <f>RSI!B110</f>
        <v>2.0364</v>
      </c>
      <c r="C110" s="2">
        <f>RSI!I110</f>
        <v>24.901695573594381</v>
      </c>
      <c r="D110" s="2">
        <f>MACD!E110</f>
        <v>1.0725075983107679E-2</v>
      </c>
      <c r="E110" s="2">
        <f>MACD!F110</f>
        <v>9.1142567811539239E-3</v>
      </c>
      <c r="F110" s="2">
        <f>'Moving Avg'!D110</f>
        <v>2.0364</v>
      </c>
      <c r="G110" s="2">
        <f>'Moving Avg'!F110</f>
        <v>2.0479400000000001</v>
      </c>
      <c r="H110" s="2">
        <f>'Moving Avg'!G110</f>
        <v>2.0625360000000001</v>
      </c>
      <c r="I110" s="2">
        <f>'Moving Avg'!H110</f>
        <v>0</v>
      </c>
      <c r="J110" s="5" t="str">
        <f>OBV!F110</f>
        <v>NEUTRAL</v>
      </c>
      <c r="K110" s="5" t="str">
        <f>OBV!G110</f>
        <v>NEUTRAL</v>
      </c>
      <c r="L110" s="5" t="str">
        <f>OBV!H110</f>
        <v>NEUTRAL</v>
      </c>
    </row>
    <row r="111" spans="1:12" ht="13.5" x14ac:dyDescent="0.25">
      <c r="A111" s="3">
        <f>RSI!A111</f>
        <v>42936</v>
      </c>
      <c r="B111" s="2">
        <f>RSI!B111</f>
        <v>2.0207000000000002</v>
      </c>
      <c r="C111" s="2">
        <f>RSI!I111</f>
        <v>15.313225782856634</v>
      </c>
      <c r="D111" s="2">
        <f>MACD!E111</f>
        <v>9.2675943647715364E-3</v>
      </c>
      <c r="E111" s="2">
        <f>MACD!F111</f>
        <v>9.1449242978774471E-3</v>
      </c>
      <c r="F111" s="2">
        <f>'Moving Avg'!D111</f>
        <v>2.0332599999999998</v>
      </c>
      <c r="G111" s="2">
        <f>'Moving Avg'!F111</f>
        <v>2.0457849999999995</v>
      </c>
      <c r="H111" s="2">
        <f>'Moving Avg'!G111</f>
        <v>2.0608120000000003</v>
      </c>
      <c r="I111" s="2">
        <f>'Moving Avg'!H111</f>
        <v>0</v>
      </c>
      <c r="J111" s="5" t="str">
        <f>OBV!F111</f>
        <v>BEARISH</v>
      </c>
      <c r="K111" s="5" t="str">
        <f>OBV!G111</f>
        <v>NEUTRAL</v>
      </c>
      <c r="L111" s="5" t="str">
        <f>OBV!H111</f>
        <v>CONFIRMED BEARISH</v>
      </c>
    </row>
    <row r="112" spans="1:12" ht="13.5" x14ac:dyDescent="0.25">
      <c r="A112" s="3">
        <f>RSI!A112</f>
        <v>42937</v>
      </c>
      <c r="B112" s="2">
        <f>RSI!B112</f>
        <v>2.0011000000000001</v>
      </c>
      <c r="C112" s="2">
        <f>RSI!I112</f>
        <v>10.089890211736844</v>
      </c>
      <c r="D112" s="2">
        <f>MACD!E112</f>
        <v>9.6508484317192611E-3</v>
      </c>
      <c r="E112" s="2">
        <f>MACD!F112</f>
        <v>9.2461091246458099E-3</v>
      </c>
      <c r="F112" s="2">
        <f>'Moving Avg'!D112</f>
        <v>2.0262000000000002</v>
      </c>
      <c r="G112" s="2">
        <f>'Moving Avg'!F112</f>
        <v>2.0428449999999998</v>
      </c>
      <c r="H112" s="2">
        <f>'Moving Avg'!G112</f>
        <v>2.0588540000000002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CONFIRMED BEARISH</v>
      </c>
    </row>
    <row r="113" spans="1:12" ht="13.5" x14ac:dyDescent="0.25">
      <c r="A113" s="3">
        <f>RSI!A113</f>
        <v>42940</v>
      </c>
      <c r="B113" s="2">
        <f>RSI!B113</f>
        <v>2.0285000000000002</v>
      </c>
      <c r="C113" s="2">
        <f>RSI!I113</f>
        <v>40.595502359717422</v>
      </c>
      <c r="D113" s="2">
        <f>MACD!E113</f>
        <v>8.2137871060319334E-3</v>
      </c>
      <c r="E113" s="2">
        <f>MACD!F113</f>
        <v>9.039644720923036E-3</v>
      </c>
      <c r="F113" s="2">
        <f>'Moving Avg'!D113</f>
        <v>2.0246200000000001</v>
      </c>
      <c r="G113" s="2">
        <f>'Moving Avg'!F113</f>
        <v>2.04108</v>
      </c>
      <c r="H113" s="2">
        <f>'Moving Avg'!G113</f>
        <v>2.0574439999999998</v>
      </c>
      <c r="I113" s="2">
        <f>'Moving Avg'!H113</f>
        <v>0</v>
      </c>
      <c r="J113" s="5" t="str">
        <f>OBV!F113</f>
        <v>BEARISH</v>
      </c>
      <c r="K113" s="5" t="str">
        <f>OBV!G113</f>
        <v>NEUTRAL</v>
      </c>
      <c r="L113" s="5" t="str">
        <f>OBV!H113</f>
        <v>CONFIRMED BEARISH</v>
      </c>
    </row>
    <row r="114" spans="1:12" ht="13.5" x14ac:dyDescent="0.25">
      <c r="A114" s="3">
        <f>RSI!A114</f>
        <v>42942</v>
      </c>
      <c r="B114" s="2">
        <f>RSI!B114</f>
        <v>2.0285000000000002</v>
      </c>
      <c r="C114" s="2">
        <f>RSI!I114</f>
        <v>40.595502359717422</v>
      </c>
      <c r="D114" s="2">
        <f>MACD!E114</f>
        <v>7.0843084365499465E-3</v>
      </c>
      <c r="E114" s="2">
        <f>MACD!F114</f>
        <v>8.6485774640484188E-3</v>
      </c>
      <c r="F114" s="2">
        <f>'Moving Avg'!D114</f>
        <v>2.0230400000000004</v>
      </c>
      <c r="G114" s="2">
        <f>'Moving Avg'!F114</f>
        <v>2.0393150000000002</v>
      </c>
      <c r="H114" s="2">
        <f>'Moving Avg'!G114</f>
        <v>2.0561899999999995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</row>
    <row r="115" spans="1:12" ht="13.5" x14ac:dyDescent="0.25">
      <c r="A115" s="3">
        <f>RSI!A115</f>
        <v>42943</v>
      </c>
      <c r="B115" s="2">
        <f>RSI!B115</f>
        <v>2.0324</v>
      </c>
      <c r="C115" s="2">
        <f>RSI!I115</f>
        <v>43.746198381215756</v>
      </c>
      <c r="D115" s="2">
        <f>MACD!E115</f>
        <v>5.9197959925221255E-3</v>
      </c>
      <c r="E115" s="2">
        <f>MACD!F115</f>
        <v>8.1028211697431601E-3</v>
      </c>
      <c r="F115" s="2">
        <f>'Moving Avg'!D115</f>
        <v>2.02224</v>
      </c>
      <c r="G115" s="2">
        <f>'Moving Avg'!F115</f>
        <v>2.0379400000000003</v>
      </c>
      <c r="H115" s="2">
        <f>'Moving Avg'!G115</f>
        <v>2.0550139999999995</v>
      </c>
      <c r="I115" s="2">
        <f>'Moving Avg'!H115</f>
        <v>0</v>
      </c>
      <c r="J115" s="5" t="str">
        <f>OBV!F115</f>
        <v>BEARISH</v>
      </c>
      <c r="K115" s="5" t="str">
        <f>OBV!G115</f>
        <v>NEUTRAL</v>
      </c>
      <c r="L115" s="5" t="str">
        <f>OBV!H115</f>
        <v>CONFIRMED BEARISH</v>
      </c>
    </row>
    <row r="116" spans="1:12" ht="13.5" x14ac:dyDescent="0.25">
      <c r="A116" s="3">
        <f>RSI!A116</f>
        <v>42944</v>
      </c>
      <c r="B116" s="2">
        <f>RSI!B116</f>
        <v>1.8915</v>
      </c>
      <c r="C116" s="2">
        <f>RSI!I116</f>
        <v>14.279505105091729</v>
      </c>
      <c r="D116" s="2">
        <f>MACD!E116</f>
        <v>1.5422587713098235E-2</v>
      </c>
      <c r="E116" s="2">
        <f>MACD!F116</f>
        <v>9.5667744784141764E-3</v>
      </c>
      <c r="F116" s="2">
        <f>'Moving Avg'!D116</f>
        <v>1.9964000000000002</v>
      </c>
      <c r="G116" s="2">
        <f>'Moving Avg'!F116</f>
        <v>2.0295200000000007</v>
      </c>
      <c r="H116" s="2">
        <f>'Moving Avg'!G116</f>
        <v>2.0513339999999998</v>
      </c>
      <c r="I116" s="2">
        <f>'Moving Avg'!H116</f>
        <v>0</v>
      </c>
      <c r="J116" s="5" t="str">
        <f>OBV!F116</f>
        <v>BEARISH</v>
      </c>
      <c r="K116" s="5" t="str">
        <f>OBV!G116</f>
        <v>NEUTRAL</v>
      </c>
      <c r="L116" s="5" t="str">
        <f>OBV!H116</f>
        <v>CONFIRMED BEARISH</v>
      </c>
    </row>
    <row r="117" spans="1:12" ht="13.5" x14ac:dyDescent="0.25">
      <c r="A117" s="3">
        <f>RSI!A117</f>
        <v>42947</v>
      </c>
      <c r="B117" s="2">
        <f>RSI!B117</f>
        <v>2.0712999999999999</v>
      </c>
      <c r="C117" s="2">
        <f>RSI!I117</f>
        <v>55.485281102418853</v>
      </c>
      <c r="D117" s="2">
        <f>MACD!E117</f>
        <v>1.1024802449012938E-2</v>
      </c>
      <c r="E117" s="2">
        <f>MACD!F117</f>
        <v>9.8583800725339284E-3</v>
      </c>
      <c r="F117" s="2">
        <f>'Moving Avg'!D117</f>
        <v>2.01044</v>
      </c>
      <c r="G117" s="2">
        <f>'Moving Avg'!F117</f>
        <v>2.0300900000000004</v>
      </c>
      <c r="H117" s="2">
        <f>'Moving Avg'!G117</f>
        <v>2.0513279999999994</v>
      </c>
      <c r="I117" s="2">
        <f>'Moving Avg'!H117</f>
        <v>0</v>
      </c>
      <c r="J117" s="5" t="str">
        <f>OBV!F117</f>
        <v>BULLISH</v>
      </c>
      <c r="K117" s="5" t="str">
        <f>OBV!G117</f>
        <v>NEUTRAL</v>
      </c>
      <c r="L117" s="5" t="str">
        <f>OBV!H117</f>
        <v>BULLISH DIVERGENCE</v>
      </c>
    </row>
    <row r="118" spans="1:12" ht="13.5" x14ac:dyDescent="0.25">
      <c r="A118" s="3">
        <f>RSI!A118</f>
        <v>42948</v>
      </c>
      <c r="B118" s="2">
        <f>RSI!B118</f>
        <v>2.0712999999999999</v>
      </c>
      <c r="C118" s="2">
        <f>RSI!I118</f>
        <v>55.485281102418853</v>
      </c>
      <c r="D118" s="2">
        <f>MACD!E118</f>
        <v>7.0558846216068893E-3</v>
      </c>
      <c r="E118" s="2">
        <f>MACD!F118</f>
        <v>9.2978809823485217E-3</v>
      </c>
      <c r="F118" s="2">
        <f>'Moving Avg'!D118</f>
        <v>2.0189999999999997</v>
      </c>
      <c r="G118" s="2">
        <f>'Moving Avg'!F118</f>
        <v>2.0308600000000006</v>
      </c>
      <c r="H118" s="2">
        <f>'Moving Avg'!G118</f>
        <v>2.0514779999999995</v>
      </c>
      <c r="I118" s="2">
        <f>'Moving Avg'!H118</f>
        <v>0</v>
      </c>
      <c r="J118" s="5" t="str">
        <f>OBV!F118</f>
        <v>BULLISH</v>
      </c>
      <c r="K118" s="5" t="str">
        <f>OBV!G118</f>
        <v>NEUTRAL</v>
      </c>
      <c r="L118" s="5" t="str">
        <f>OBV!H118</f>
        <v>BULLISH DIVERGENCE</v>
      </c>
    </row>
    <row r="119" spans="1:12" ht="13.5" x14ac:dyDescent="0.25">
      <c r="A119" s="3">
        <f>RSI!A119</f>
        <v>42949</v>
      </c>
      <c r="B119" s="2">
        <f>RSI!B119</f>
        <v>2.0712999999999999</v>
      </c>
      <c r="C119" s="2">
        <f>RSI!I119</f>
        <v>55.485281102418853</v>
      </c>
      <c r="D119" s="2">
        <f>MACD!E119</f>
        <v>3.4682038779516589E-3</v>
      </c>
      <c r="E119" s="2">
        <f>MACD!F119</f>
        <v>8.1319455614691488E-3</v>
      </c>
      <c r="F119" s="2">
        <f>'Moving Avg'!D119</f>
        <v>2.0275599999999998</v>
      </c>
      <c r="G119" s="2">
        <f>'Moving Avg'!F119</f>
        <v>2.0316300000000007</v>
      </c>
      <c r="H119" s="2">
        <f>'Moving Avg'!G119</f>
        <v>2.0516279999999991</v>
      </c>
      <c r="I119" s="2">
        <f>'Moving Avg'!H119</f>
        <v>0</v>
      </c>
      <c r="J119" s="5" t="str">
        <f>OBV!F119</f>
        <v>BULLISH</v>
      </c>
      <c r="K119" s="5" t="str">
        <f>OBV!G119</f>
        <v>NEUTRAL</v>
      </c>
      <c r="L119" s="5" t="str">
        <f>OBV!H119</f>
        <v>BULLISH DIVERGENCE</v>
      </c>
    </row>
    <row r="120" spans="1:12" ht="13.5" x14ac:dyDescent="0.25">
      <c r="A120" s="3">
        <f>RSI!A120</f>
        <v>42950</v>
      </c>
      <c r="B120" s="2">
        <f>RSI!B120</f>
        <v>2.0712999999999999</v>
      </c>
      <c r="C120" s="2">
        <f>RSI!I120</f>
        <v>55.485281102418845</v>
      </c>
      <c r="D120" s="2">
        <f>MACD!E120</f>
        <v>2.200984078175594E-4</v>
      </c>
      <c r="E120" s="2">
        <f>MACD!F120</f>
        <v>6.5495761307388309E-3</v>
      </c>
      <c r="F120" s="2">
        <f>'Moving Avg'!D120</f>
        <v>2.0353400000000001</v>
      </c>
      <c r="G120" s="2">
        <f>'Moving Avg'!F120</f>
        <v>2.0325950000000002</v>
      </c>
      <c r="H120" s="2">
        <f>'Moving Avg'!G120</f>
        <v>2.0517779999999992</v>
      </c>
      <c r="I120" s="2">
        <f>'Moving Avg'!H120</f>
        <v>0</v>
      </c>
      <c r="J120" s="5" t="str">
        <f>OBV!F120</f>
        <v>BEARISH</v>
      </c>
      <c r="K120" s="5" t="str">
        <f>OBV!G120</f>
        <v>NEUTRAL</v>
      </c>
      <c r="L120" s="5" t="str">
        <f>OBV!H120</f>
        <v>CONFIRMED BEARISH</v>
      </c>
    </row>
    <row r="121" spans="1:12" ht="13.5" x14ac:dyDescent="0.25">
      <c r="A121" s="3">
        <f>RSI!A121</f>
        <v>42951</v>
      </c>
      <c r="B121" s="2">
        <f>RSI!B121</f>
        <v>2.0668000000000002</v>
      </c>
      <c r="C121" s="2">
        <f>RSI!I121</f>
        <v>54.60171054491817</v>
      </c>
      <c r="D121" s="2">
        <f>MACD!E121</f>
        <v>-4.8069938939434564E-3</v>
      </c>
      <c r="E121" s="2">
        <f>MACD!F121</f>
        <v>4.2782621258023743E-3</v>
      </c>
      <c r="F121" s="2">
        <f>'Moving Avg'!D121</f>
        <v>2.0704000000000002</v>
      </c>
      <c r="G121" s="2">
        <f>'Moving Avg'!F121</f>
        <v>2.0341150000000003</v>
      </c>
      <c r="H121" s="2">
        <f>'Moving Avg'!G121</f>
        <v>2.0516819999999991</v>
      </c>
      <c r="I121" s="2">
        <f>'Moving Avg'!H121</f>
        <v>0</v>
      </c>
      <c r="J121" s="5" t="str">
        <f>OBV!F121</f>
        <v>BEARISH</v>
      </c>
      <c r="K121" s="5" t="str">
        <f>OBV!G121</f>
        <v>NEUTRAL</v>
      </c>
      <c r="L121" s="5" t="str">
        <f>OBV!H121</f>
        <v>CONFIRMED BEARISH</v>
      </c>
    </row>
    <row r="122" spans="1:12" ht="13.5" x14ac:dyDescent="0.25">
      <c r="A122" s="3">
        <f>RSI!A122</f>
        <v>42954</v>
      </c>
      <c r="B122" s="2">
        <f>RSI!B122</f>
        <v>2.0668000000000002</v>
      </c>
      <c r="C122" s="2">
        <f>RSI!I122</f>
        <v>54.60171054491817</v>
      </c>
      <c r="D122" s="2">
        <f>MACD!E122</f>
        <v>-1.2231559157215965E-2</v>
      </c>
      <c r="E122" s="2">
        <f>MACD!F122</f>
        <v>9.7629786919870617E-4</v>
      </c>
      <c r="F122" s="2">
        <f>'Moving Avg'!D122</f>
        <v>2.0695000000000001</v>
      </c>
      <c r="G122" s="2">
        <f>'Moving Avg'!F122</f>
        <v>2.0356350000000001</v>
      </c>
      <c r="H122" s="2">
        <f>'Moving Avg'!G122</f>
        <v>2.0517419999999991</v>
      </c>
      <c r="I122" s="2">
        <f>'Moving Avg'!H122</f>
        <v>0</v>
      </c>
      <c r="J122" s="5" t="str">
        <f>OBV!F122</f>
        <v>BEARISH</v>
      </c>
      <c r="K122" s="5" t="str">
        <f>OBV!G122</f>
        <v>NEUTRAL</v>
      </c>
      <c r="L122" s="5" t="str">
        <f>OBV!H122</f>
        <v>CONFIRMED BEARISH</v>
      </c>
    </row>
    <row r="123" spans="1:12" ht="13.5" x14ac:dyDescent="0.25">
      <c r="A123" s="3">
        <f>RSI!A123</f>
        <v>42955</v>
      </c>
      <c r="B123" s="2">
        <f>RSI!B123</f>
        <v>2.0668000000000002</v>
      </c>
      <c r="C123" s="2">
        <f>RSI!I123</f>
        <v>54.60171054491817</v>
      </c>
      <c r="D123" s="2">
        <f>MACD!E123</f>
        <v>-1.4442468589611845E-2</v>
      </c>
      <c r="E123" s="2">
        <f>MACD!F123</f>
        <v>-2.1074554225634042E-3</v>
      </c>
      <c r="F123" s="2">
        <f>'Moving Avg'!D123</f>
        <v>2.0686000000000004</v>
      </c>
      <c r="G123" s="2">
        <f>'Moving Avg'!F123</f>
        <v>2.0371550000000003</v>
      </c>
      <c r="H123" s="2">
        <f>'Moving Avg'!G123</f>
        <v>2.0515679999999992</v>
      </c>
      <c r="I123" s="2">
        <f>'Moving Avg'!H123</f>
        <v>0</v>
      </c>
      <c r="J123" s="5" t="str">
        <f>OBV!F123</f>
        <v>BEARISH</v>
      </c>
      <c r="K123" s="5" t="str">
        <f>OBV!G123</f>
        <v>NEUTRAL</v>
      </c>
      <c r="L123" s="5" t="str">
        <f>OBV!H123</f>
        <v>CONFIRMED BEARISH</v>
      </c>
    </row>
    <row r="124" spans="1:12" ht="13.5" x14ac:dyDescent="0.25">
      <c r="A124" s="3">
        <f>RSI!A124</f>
        <v>42956</v>
      </c>
      <c r="B124" s="2">
        <f>RSI!B124</f>
        <v>2.0486</v>
      </c>
      <c r="C124" s="2">
        <f>RSI!I124</f>
        <v>50.536513109654379</v>
      </c>
      <c r="D124" s="2">
        <f>MACD!E124</f>
        <v>-1.5098395141037724E-2</v>
      </c>
      <c r="E124" s="2">
        <f>MACD!F124</f>
        <v>-4.7056433662582683E-3</v>
      </c>
      <c r="F124" s="2">
        <f>'Moving Avg'!D124</f>
        <v>2.0640600000000004</v>
      </c>
      <c r="G124" s="2">
        <f>'Moving Avg'!F124</f>
        <v>2.0377650000000003</v>
      </c>
      <c r="H124" s="2">
        <f>'Moving Avg'!G124</f>
        <v>2.0511859999999991</v>
      </c>
      <c r="I124" s="2">
        <f>'Moving Avg'!H124</f>
        <v>0</v>
      </c>
      <c r="J124" s="5" t="str">
        <f>OBV!F124</f>
        <v>BEARISH</v>
      </c>
      <c r="K124" s="5" t="str">
        <f>OBV!G124</f>
        <v>NEUTRAL</v>
      </c>
      <c r="L124" s="5" t="str">
        <f>OBV!H124</f>
        <v>CONFIRMED BEARISH</v>
      </c>
    </row>
    <row r="125" spans="1:12" ht="13.5" x14ac:dyDescent="0.25">
      <c r="A125" s="3">
        <f>RSI!A125</f>
        <v>42957</v>
      </c>
      <c r="B125" s="2">
        <f>RSI!B125</f>
        <v>2.0486</v>
      </c>
      <c r="C125" s="2">
        <f>RSI!I125</f>
        <v>50.536513109654379</v>
      </c>
      <c r="D125" s="2">
        <f>MACD!E125</f>
        <v>-1.5069296055790105E-2</v>
      </c>
      <c r="E125" s="2">
        <f>MACD!F125</f>
        <v>-6.7783739041646363E-3</v>
      </c>
      <c r="F125" s="2">
        <f>'Moving Avg'!D125</f>
        <v>2.05952</v>
      </c>
      <c r="G125" s="2">
        <f>'Moving Avg'!F125</f>
        <v>2.0383750000000003</v>
      </c>
      <c r="H125" s="2">
        <f>'Moving Avg'!G125</f>
        <v>2.0507259999999987</v>
      </c>
      <c r="I125" s="2">
        <f>'Moving Avg'!H125</f>
        <v>0</v>
      </c>
      <c r="J125" s="5" t="str">
        <f>OBV!F125</f>
        <v>BEARISH</v>
      </c>
      <c r="K125" s="5" t="str">
        <f>OBV!G125</f>
        <v>NEUTRAL</v>
      </c>
      <c r="L125" s="5" t="str">
        <f>OBV!H125</f>
        <v>CONFIRMED BEARISH</v>
      </c>
    </row>
    <row r="126" spans="1:12" ht="13.5" x14ac:dyDescent="0.25">
      <c r="A126" s="3">
        <f>RSI!A126</f>
        <v>42958</v>
      </c>
      <c r="B126" s="2">
        <f>RSI!B126</f>
        <v>2.0486</v>
      </c>
      <c r="C126" s="2">
        <f>RSI!I126</f>
        <v>50.536513109654379</v>
      </c>
      <c r="D126" s="2">
        <f>MACD!E126</f>
        <v>-3.6736306219133485E-2</v>
      </c>
      <c r="E126" s="2">
        <f>MACD!F126</f>
        <v>-1.2769960367158406E-2</v>
      </c>
      <c r="F126" s="2">
        <f>'Moving Avg'!D126</f>
        <v>2.0558800000000002</v>
      </c>
      <c r="G126" s="2">
        <f>'Moving Avg'!F126</f>
        <v>2.0389850000000003</v>
      </c>
      <c r="H126" s="2">
        <f>'Moving Avg'!G126</f>
        <v>2.0502659999999988</v>
      </c>
      <c r="I126" s="2">
        <f>'Moving Avg'!H126</f>
        <v>0</v>
      </c>
      <c r="J126" s="5" t="str">
        <f>OBV!F126</f>
        <v>BEARISH</v>
      </c>
      <c r="K126" s="5" t="str">
        <f>OBV!G126</f>
        <v>NEUTRAL</v>
      </c>
      <c r="L126" s="5" t="str">
        <f>OBV!H126</f>
        <v>CONFIRMED BEARISH</v>
      </c>
    </row>
    <row r="127" spans="1:12" ht="13.5" x14ac:dyDescent="0.25">
      <c r="A127" s="3">
        <f>RSI!A127</f>
        <v>42961</v>
      </c>
      <c r="B127" s="2">
        <f>RSI!B127</f>
        <v>2.0486</v>
      </c>
      <c r="C127" s="2">
        <f>RSI!I127</f>
        <v>50.536513109654379</v>
      </c>
      <c r="D127" s="2">
        <f>MACD!E127</f>
        <v>-2.74220115468915E-2</v>
      </c>
      <c r="E127" s="2">
        <f>MACD!F127</f>
        <v>-1.5700370603105026E-2</v>
      </c>
      <c r="F127" s="2">
        <f>'Moving Avg'!D127</f>
        <v>2.0522400000000003</v>
      </c>
      <c r="G127" s="2">
        <f>'Moving Avg'!F127</f>
        <v>2.0395950000000003</v>
      </c>
      <c r="H127" s="2">
        <f>'Moving Avg'!G127</f>
        <v>2.0498059999999985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</row>
    <row r="128" spans="1:12" ht="13.5" x14ac:dyDescent="0.25">
      <c r="A128" s="3">
        <f>RSI!A128</f>
        <v>42962</v>
      </c>
      <c r="B128" s="2">
        <f>RSI!B128</f>
        <v>2.0486</v>
      </c>
      <c r="C128" s="2">
        <f>RSI!I128</f>
        <v>50.536513109654379</v>
      </c>
      <c r="D128" s="2">
        <f>MACD!E128</f>
        <v>-1.9553296216253013E-2</v>
      </c>
      <c r="E128" s="2">
        <f>MACD!F128</f>
        <v>-1.6470955725734624E-2</v>
      </c>
      <c r="F128" s="2">
        <f>'Moving Avg'!D128</f>
        <v>2.0486</v>
      </c>
      <c r="G128" s="2">
        <f>'Moving Avg'!F128</f>
        <v>2.0402050000000003</v>
      </c>
      <c r="H128" s="2">
        <f>'Moving Avg'!G128</f>
        <v>2.0493459999999986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</row>
    <row r="129" spans="1:12" ht="13.5" x14ac:dyDescent="0.25">
      <c r="A129" s="3">
        <f>RSI!A129</f>
        <v>42963</v>
      </c>
      <c r="B129" s="2">
        <f>RSI!B129</f>
        <v>2.0486</v>
      </c>
      <c r="C129" s="2">
        <f>RSI!I129</f>
        <v>50.536513109654379</v>
      </c>
      <c r="D129" s="2">
        <f>MACD!E129</f>
        <v>-1.2906829262433472E-2</v>
      </c>
      <c r="E129" s="2">
        <f>MACD!F129</f>
        <v>-1.5758130433074394E-2</v>
      </c>
      <c r="F129" s="2">
        <f>'Moving Avg'!D129</f>
        <v>2.0486</v>
      </c>
      <c r="G129" s="2">
        <f>'Moving Avg'!F129</f>
        <v>2.0408150000000003</v>
      </c>
      <c r="H129" s="2">
        <f>'Moving Avg'!G129</f>
        <v>2.0488859999999982</v>
      </c>
      <c r="I129" s="2">
        <f>'Moving Avg'!H129</f>
        <v>0</v>
      </c>
      <c r="J129" s="5" t="str">
        <f>OBV!F129</f>
        <v>NEUTRAL</v>
      </c>
      <c r="K129" s="5" t="str">
        <f>OBV!G129</f>
        <v>NEUTRAL</v>
      </c>
      <c r="L129" s="5" t="str">
        <f>OBV!H129</f>
        <v>NEUTRAL</v>
      </c>
    </row>
    <row r="130" spans="1:12" ht="13.5" x14ac:dyDescent="0.25">
      <c r="A130" s="3">
        <f>RSI!A130</f>
        <v>42964</v>
      </c>
      <c r="B130" s="2">
        <f>RSI!B130</f>
        <v>2.0030000000000001</v>
      </c>
      <c r="C130" s="2">
        <f>RSI!I130</f>
        <v>39.145572278750237</v>
      </c>
      <c r="D130" s="2">
        <f>MACD!E130</f>
        <v>-3.9159297486155431E-3</v>
      </c>
      <c r="E130" s="2">
        <f>MACD!F130</f>
        <v>-1.3389690296182625E-2</v>
      </c>
      <c r="F130" s="2">
        <f>'Moving Avg'!D130</f>
        <v>2.0394800000000002</v>
      </c>
      <c r="G130" s="2">
        <f>'Moving Avg'!F130</f>
        <v>2.0391450000000004</v>
      </c>
      <c r="H130" s="2">
        <f>'Moving Avg'!G130</f>
        <v>2.0479059999999984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CONFIRMED BEARISH</v>
      </c>
    </row>
    <row r="131" spans="1:12" ht="13.5" x14ac:dyDescent="0.25">
      <c r="A131" s="3">
        <f>RSI!A131</f>
        <v>42965</v>
      </c>
      <c r="B131" s="2">
        <f>RSI!B131</f>
        <v>2.0486</v>
      </c>
      <c r="C131" s="2">
        <f>RSI!I131</f>
        <v>51.032000408848305</v>
      </c>
      <c r="D131" s="2">
        <f>MACD!E131</f>
        <v>-1.1888961957140509E-4</v>
      </c>
      <c r="E131" s="2">
        <f>MACD!F131</f>
        <v>-1.0735530160860381E-2</v>
      </c>
      <c r="F131" s="2">
        <f>'Moving Avg'!D131</f>
        <v>2.0394800000000002</v>
      </c>
      <c r="G131" s="2">
        <f>'Moving Avg'!F131</f>
        <v>2.0405400000000005</v>
      </c>
      <c r="H131" s="2">
        <f>'Moving Avg'!G131</f>
        <v>2.0475239999999983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NEUTRAL</v>
      </c>
    </row>
    <row r="132" spans="1:12" ht="13.5" x14ac:dyDescent="0.25">
      <c r="A132" s="3">
        <f>RSI!A132</f>
        <v>42968</v>
      </c>
      <c r="B132" s="2">
        <f>RSI!B132</f>
        <v>2.0486</v>
      </c>
      <c r="C132" s="2">
        <f>RSI!I132</f>
        <v>51.032000408848305</v>
      </c>
      <c r="D132" s="2">
        <f>MACD!E132</f>
        <v>3.0647616452874615E-3</v>
      </c>
      <c r="E132" s="2">
        <f>MACD!F132</f>
        <v>-7.9754717996308126E-3</v>
      </c>
      <c r="F132" s="2">
        <f>'Moving Avg'!D132</f>
        <v>2.0394800000000002</v>
      </c>
      <c r="G132" s="2">
        <f>'Moving Avg'!F132</f>
        <v>2.0429150000000003</v>
      </c>
      <c r="H132" s="2">
        <f>'Moving Avg'!G132</f>
        <v>2.0470639999999984</v>
      </c>
      <c r="I132" s="2">
        <f>'Moving Avg'!H132</f>
        <v>0</v>
      </c>
      <c r="J132" s="5" t="str">
        <f>OBV!F132</f>
        <v>BULLISH</v>
      </c>
      <c r="K132" s="5" t="str">
        <f>OBV!G132</f>
        <v>NEUTRAL</v>
      </c>
      <c r="L132" s="5" t="str">
        <f>OBV!H132</f>
        <v>NEUTRAL</v>
      </c>
    </row>
    <row r="133" spans="1:12" ht="13.5" x14ac:dyDescent="0.25">
      <c r="A133" s="3">
        <f>RSI!A133</f>
        <v>42969</v>
      </c>
      <c r="B133" s="2">
        <f>RSI!B133</f>
        <v>2.0486</v>
      </c>
      <c r="C133" s="2">
        <f>RSI!I133</f>
        <v>51.032000408848305</v>
      </c>
      <c r="D133" s="2">
        <f>MACD!E133</f>
        <v>5.731556663107984E-3</v>
      </c>
      <c r="E133" s="2">
        <f>MACD!F133</f>
        <v>-5.2340661070830541E-3</v>
      </c>
      <c r="F133" s="2">
        <f>'Moving Avg'!D133</f>
        <v>2.0394800000000002</v>
      </c>
      <c r="G133" s="2">
        <f>'Moving Avg'!F133</f>
        <v>2.0439200000000004</v>
      </c>
      <c r="H133" s="2">
        <f>'Moving Avg'!G133</f>
        <v>2.0466819999999983</v>
      </c>
      <c r="I133" s="2">
        <f>'Moving Avg'!H133</f>
        <v>0</v>
      </c>
      <c r="J133" s="5" t="str">
        <f>OBV!F133</f>
        <v>BULLISH</v>
      </c>
      <c r="K133" s="5" t="str">
        <f>OBV!G133</f>
        <v>NEUTRAL</v>
      </c>
      <c r="L133" s="5" t="str">
        <f>OBV!H133</f>
        <v>NEUTRAL</v>
      </c>
    </row>
    <row r="134" spans="1:12" ht="13.5" x14ac:dyDescent="0.25">
      <c r="A134" s="3">
        <f>RSI!A134</f>
        <v>42970</v>
      </c>
      <c r="B134" s="2">
        <f>RSI!B134</f>
        <v>2.0486</v>
      </c>
      <c r="C134" s="2">
        <f>RSI!I134</f>
        <v>51.032000408848305</v>
      </c>
      <c r="D134" s="2">
        <f>MACD!E134</f>
        <v>5.1630165014215912E-3</v>
      </c>
      <c r="E134" s="2">
        <f>MACD!F134</f>
        <v>-3.1546495853821254E-3</v>
      </c>
      <c r="F134" s="2">
        <f>'Moving Avg'!D134</f>
        <v>2.0394800000000002</v>
      </c>
      <c r="G134" s="2">
        <f>'Moving Avg'!F134</f>
        <v>2.0449250000000001</v>
      </c>
      <c r="H134" s="2">
        <f>'Moving Avg'!G134</f>
        <v>2.0463779999999985</v>
      </c>
      <c r="I134" s="2">
        <f>'Moving Avg'!H134</f>
        <v>0</v>
      </c>
      <c r="J134" s="5" t="str">
        <f>OBV!F134</f>
        <v>BULLISH</v>
      </c>
      <c r="K134" s="5" t="str">
        <f>OBV!G134</f>
        <v>NEUTRAL</v>
      </c>
      <c r="L134" s="5" t="str">
        <f>OBV!H134</f>
        <v>NEUTRAL</v>
      </c>
    </row>
    <row r="135" spans="1:12" ht="13.5" x14ac:dyDescent="0.25">
      <c r="A135" s="3">
        <f>RSI!A135</f>
        <v>42971</v>
      </c>
      <c r="B135" s="2">
        <f>RSI!B135</f>
        <v>2.0486</v>
      </c>
      <c r="C135" s="2">
        <f>RSI!I135</f>
        <v>51.032000408848305</v>
      </c>
      <c r="D135" s="2">
        <f>MACD!E135</f>
        <v>4.6587412579190968E-3</v>
      </c>
      <c r="E135" s="2">
        <f>MACD!F135</f>
        <v>-1.5919714167218811E-3</v>
      </c>
      <c r="F135" s="2">
        <f>'Moving Avg'!D135</f>
        <v>2.0486</v>
      </c>
      <c r="G135" s="2">
        <f>'Moving Avg'!F135</f>
        <v>2.0457350000000001</v>
      </c>
      <c r="H135" s="2">
        <f>'Moving Avg'!G135</f>
        <v>2.0460739999999986</v>
      </c>
      <c r="I135" s="2">
        <f>'Moving Avg'!H135</f>
        <v>0</v>
      </c>
      <c r="J135" s="5" t="str">
        <f>OBV!F135</f>
        <v>BULLISH</v>
      </c>
      <c r="K135" s="5" t="str">
        <f>OBV!G135</f>
        <v>NEUTRAL</v>
      </c>
      <c r="L135" s="5" t="str">
        <f>OBV!H135</f>
        <v>CONFIRMED BULLISH</v>
      </c>
    </row>
    <row r="136" spans="1:12" ht="13.5" x14ac:dyDescent="0.25">
      <c r="A136" s="3">
        <f>RSI!A136</f>
        <v>42972</v>
      </c>
      <c r="B136" s="2">
        <f>RSI!B136</f>
        <v>2.0486</v>
      </c>
      <c r="C136" s="2">
        <f>RSI!I136</f>
        <v>51.032000408848305</v>
      </c>
      <c r="D136" s="2">
        <f>MACD!E136</f>
        <v>4.2105627479624985E-3</v>
      </c>
      <c r="E136" s="2">
        <f>MACD!F136</f>
        <v>-4.3146458378500515E-4</v>
      </c>
      <c r="F136" s="2">
        <f>'Moving Avg'!D136</f>
        <v>2.0486</v>
      </c>
      <c r="G136" s="2">
        <f>'Moving Avg'!F136</f>
        <v>2.0535900000000002</v>
      </c>
      <c r="H136" s="2">
        <f>'Moving Avg'!G136</f>
        <v>2.0457699999999983</v>
      </c>
      <c r="I136" s="2">
        <f>'Moving Avg'!H136</f>
        <v>0</v>
      </c>
      <c r="J136" s="5" t="str">
        <f>OBV!F136</f>
        <v>NEUTRAL</v>
      </c>
      <c r="K136" s="5" t="str">
        <f>OBV!G136</f>
        <v>NEUTRAL</v>
      </c>
      <c r="L136" s="5" t="str">
        <f>OBV!H136</f>
        <v>NEUTRAL</v>
      </c>
    </row>
    <row r="137" spans="1:12" ht="13.5" x14ac:dyDescent="0.25">
      <c r="A137" s="3">
        <f>RSI!A137</f>
        <v>42975</v>
      </c>
      <c r="B137" s="2">
        <f>RSI!B137</f>
        <v>2.0486</v>
      </c>
      <c r="C137" s="2">
        <f>RSI!I137</f>
        <v>51.032000408848305</v>
      </c>
      <c r="D137" s="2">
        <f>MACD!E137</f>
        <v>3.8114421176773661E-3</v>
      </c>
      <c r="E137" s="2">
        <f>MACD!F137</f>
        <v>4.1711675650746912E-4</v>
      </c>
      <c r="F137" s="2">
        <f>'Moving Avg'!D137</f>
        <v>2.0486</v>
      </c>
      <c r="G137" s="2">
        <f>'Moving Avg'!F137</f>
        <v>2.0524550000000001</v>
      </c>
      <c r="H137" s="2">
        <f>'Moving Avg'!G137</f>
        <v>2.0454659999999985</v>
      </c>
      <c r="I137" s="2">
        <f>'Moving Avg'!H137</f>
        <v>0</v>
      </c>
      <c r="J137" s="5" t="str">
        <f>OBV!F137</f>
        <v>NEUTRAL</v>
      </c>
      <c r="K137" s="5" t="str">
        <f>OBV!G137</f>
        <v>NEUTRAL</v>
      </c>
      <c r="L137" s="5" t="str">
        <f>OBV!H137</f>
        <v>NEUTRAL</v>
      </c>
    </row>
    <row r="138" spans="1:12" ht="13.5" x14ac:dyDescent="0.25">
      <c r="A138" s="3">
        <f>RSI!A138</f>
        <v>42976</v>
      </c>
      <c r="B138" s="2">
        <f>RSI!B138</f>
        <v>2.0486</v>
      </c>
      <c r="C138" s="2">
        <f>RSI!I138</f>
        <v>51.032000408848305</v>
      </c>
      <c r="D138" s="2">
        <f>MACD!E138</f>
        <v>3.4553055313550907E-3</v>
      </c>
      <c r="E138" s="2">
        <f>MACD!F138</f>
        <v>1.0247545114769935E-3</v>
      </c>
      <c r="F138" s="2">
        <f>'Moving Avg'!D138</f>
        <v>2.0486</v>
      </c>
      <c r="G138" s="2">
        <f>'Moving Avg'!F138</f>
        <v>2.05132</v>
      </c>
      <c r="H138" s="2">
        <f>'Moving Avg'!G138</f>
        <v>2.0451619999999981</v>
      </c>
      <c r="I138" s="2">
        <f>'Moving Avg'!H138</f>
        <v>0</v>
      </c>
      <c r="J138" s="5" t="str">
        <f>OBV!F138</f>
        <v>NEUTRAL</v>
      </c>
      <c r="K138" s="5" t="str">
        <f>OBV!G138</f>
        <v>NEUTRAL</v>
      </c>
      <c r="L138" s="5" t="str">
        <f>OBV!H138</f>
        <v>NEUTRAL</v>
      </c>
    </row>
    <row r="139" spans="1:12" ht="13.5" x14ac:dyDescent="0.25">
      <c r="A139" s="3">
        <f>RSI!A139</f>
        <v>42977</v>
      </c>
      <c r="B139" s="2">
        <f>RSI!B139</f>
        <v>2.044</v>
      </c>
      <c r="C139" s="2">
        <f>RSI!I139</f>
        <v>49.275451469611085</v>
      </c>
      <c r="D139" s="2">
        <f>MACD!E139</f>
        <v>3.4776451798910202E-3</v>
      </c>
      <c r="E139" s="2">
        <f>MACD!F139</f>
        <v>1.5153326451597989E-3</v>
      </c>
      <c r="F139" s="2">
        <f>'Moving Avg'!D139</f>
        <v>2.0476800000000002</v>
      </c>
      <c r="G139" s="2">
        <f>'Moving Avg'!F139</f>
        <v>2.0499549999999997</v>
      </c>
      <c r="H139" s="2">
        <f>'Moving Avg'!G139</f>
        <v>2.0447659999999983</v>
      </c>
      <c r="I139" s="2">
        <f>'Moving Avg'!H139</f>
        <v>0</v>
      </c>
      <c r="J139" s="5" t="str">
        <f>OBV!F139</f>
        <v>BEARISH</v>
      </c>
      <c r="K139" s="5" t="str">
        <f>OBV!G139</f>
        <v>WEAK</v>
      </c>
      <c r="L139" s="5" t="str">
        <f>OBV!H139</f>
        <v>CONFIRMED BEARISH</v>
      </c>
    </row>
    <row r="140" spans="1:12" ht="13.5" x14ac:dyDescent="0.25">
      <c r="A140" s="3">
        <f>RSI!A140</f>
        <v>42978</v>
      </c>
      <c r="B140" s="2">
        <f>RSI!B140</f>
        <v>2.044</v>
      </c>
      <c r="C140" s="2">
        <f>RSI!I140</f>
        <v>49.275451469611077</v>
      </c>
      <c r="D140" s="2">
        <f>MACD!E140</f>
        <v>-3.5074464935340721E-3</v>
      </c>
      <c r="E140" s="2">
        <f>MACD!F140</f>
        <v>5.1077681742102464E-4</v>
      </c>
      <c r="F140" s="2">
        <f>'Moving Avg'!D140</f>
        <v>2.0467599999999999</v>
      </c>
      <c r="G140" s="2">
        <f>'Moving Avg'!F140</f>
        <v>2.0485899999999999</v>
      </c>
      <c r="H140" s="2">
        <f>'Moving Avg'!G140</f>
        <v>2.044369999999998</v>
      </c>
      <c r="I140" s="2">
        <f>'Moving Avg'!H140</f>
        <v>0</v>
      </c>
      <c r="J140" s="5" t="str">
        <f>OBV!F140</f>
        <v>BEARISH</v>
      </c>
      <c r="K140" s="5" t="str">
        <f>OBV!G140</f>
        <v>WEAK</v>
      </c>
      <c r="L140" s="5" t="str">
        <f>OBV!H140</f>
        <v>CONFIRMED BEARISH</v>
      </c>
    </row>
    <row r="141" spans="1:12" ht="13.5" x14ac:dyDescent="0.25">
      <c r="A141" s="3">
        <f>RSI!A141</f>
        <v>42982</v>
      </c>
      <c r="B141" s="2">
        <f>RSI!B141</f>
        <v>2.0486</v>
      </c>
      <c r="C141" s="2">
        <f>RSI!I141</f>
        <v>51.222628430860503</v>
      </c>
      <c r="D141" s="2">
        <f>MACD!E141</f>
        <v>-2.7327183574024083E-3</v>
      </c>
      <c r="E141" s="2">
        <f>MACD!F141</f>
        <v>-1.3792221754366197E-4</v>
      </c>
      <c r="F141" s="2">
        <f>'Moving Avg'!D141</f>
        <v>2.0467599999999999</v>
      </c>
      <c r="G141" s="2">
        <f>'Moving Avg'!F141</f>
        <v>2.0476799999999997</v>
      </c>
      <c r="H141" s="2">
        <f>'Moving Avg'!G141</f>
        <v>2.0440659999999982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NEUTRAL</v>
      </c>
    </row>
    <row r="142" spans="1:12" ht="13.5" x14ac:dyDescent="0.25">
      <c r="A142" s="3">
        <f>RSI!A142</f>
        <v>42983</v>
      </c>
      <c r="B142" s="2">
        <f>RSI!B142</f>
        <v>2.0394000000000001</v>
      </c>
      <c r="C142" s="2">
        <f>RSI!I142</f>
        <v>47.310946385248371</v>
      </c>
      <c r="D142" s="2">
        <f>MACD!E142</f>
        <v>-1.4131140529412001E-3</v>
      </c>
      <c r="E142" s="2">
        <f>MACD!F142</f>
        <v>-3.9296058462316962E-4</v>
      </c>
      <c r="F142" s="2">
        <f>'Moving Avg'!D142</f>
        <v>2.0449200000000003</v>
      </c>
      <c r="G142" s="2">
        <f>'Moving Avg'!F142</f>
        <v>2.0463100000000001</v>
      </c>
      <c r="H142" s="2">
        <f>'Moving Avg'!G142</f>
        <v>2.0436559999999981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</row>
    <row r="143" spans="1:12" ht="13.5" x14ac:dyDescent="0.25">
      <c r="A143" s="3">
        <f>RSI!A143</f>
        <v>42984</v>
      </c>
      <c r="B143" s="2">
        <f>RSI!B143</f>
        <v>2.0167000000000002</v>
      </c>
      <c r="C143" s="2">
        <f>RSI!I143</f>
        <v>39.330092378879407</v>
      </c>
      <c r="D143" s="2">
        <f>MACD!E143</f>
        <v>1.4231926135503947E-3</v>
      </c>
      <c r="E143" s="2">
        <f>MACD!F143</f>
        <v>-2.9729944988456721E-5</v>
      </c>
      <c r="F143" s="2">
        <f>'Moving Avg'!D143</f>
        <v>2.0385400000000002</v>
      </c>
      <c r="G143" s="2">
        <f>'Moving Avg'!F143</f>
        <v>2.0438049999999999</v>
      </c>
      <c r="H143" s="2">
        <f>'Moving Avg'!G143</f>
        <v>2.0427139999999984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</row>
    <row r="144" spans="1:12" ht="13.5" x14ac:dyDescent="0.25">
      <c r="A144" s="3">
        <f>RSI!A144</f>
        <v>42985</v>
      </c>
      <c r="B144" s="2">
        <f>RSI!B144</f>
        <v>1.9665999999999999</v>
      </c>
      <c r="C144" s="2">
        <f>RSI!I144</f>
        <v>28.073982799966359</v>
      </c>
      <c r="D144" s="2">
        <f>MACD!E144</f>
        <v>7.7037953566581052E-3</v>
      </c>
      <c r="E144" s="2">
        <f>MACD!F144</f>
        <v>1.5169751153408558E-3</v>
      </c>
      <c r="F144" s="2">
        <f>'Moving Avg'!D144</f>
        <v>2.0230600000000001</v>
      </c>
      <c r="G144" s="2">
        <f>'Moving Avg'!F144</f>
        <v>2.0397050000000001</v>
      </c>
      <c r="H144" s="2">
        <f>'Moving Avg'!G144</f>
        <v>2.0407699999999984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CONFIRMED BEARISH</v>
      </c>
    </row>
    <row r="145" spans="1:12" ht="13.5" x14ac:dyDescent="0.25">
      <c r="A145" s="3">
        <f>RSI!A145</f>
        <v>42986</v>
      </c>
      <c r="B145" s="2">
        <f>RSI!B145</f>
        <v>1.9575</v>
      </c>
      <c r="C145" s="2">
        <f>RSI!I145</f>
        <v>26.585653486232729</v>
      </c>
      <c r="D145" s="2">
        <f>MACD!E145</f>
        <v>1.4145249980384911E-2</v>
      </c>
      <c r="E145" s="2">
        <f>MACD!F145</f>
        <v>4.0426300883496672E-3</v>
      </c>
      <c r="F145" s="2">
        <f>'Moving Avg'!D145</f>
        <v>2.00576</v>
      </c>
      <c r="G145" s="2">
        <f>'Moving Avg'!F145</f>
        <v>2.0351500000000002</v>
      </c>
      <c r="H145" s="2">
        <f>'Moving Avg'!G145</f>
        <v>2.0387219999999986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</row>
    <row r="146" spans="1:12" ht="13.5" x14ac:dyDescent="0.25">
      <c r="A146" s="3">
        <f>RSI!A146</f>
        <v>42989</v>
      </c>
      <c r="B146" s="2">
        <f>RSI!B146</f>
        <v>1.9575</v>
      </c>
      <c r="C146" s="2">
        <f>RSI!I146</f>
        <v>26.585653486232729</v>
      </c>
      <c r="D146" s="2">
        <f>MACD!E146</f>
        <v>2.0068950896634075E-2</v>
      </c>
      <c r="E146" s="2">
        <f>MACD!F146</f>
        <v>7.2478942500065497E-3</v>
      </c>
      <c r="F146" s="2">
        <f>'Moving Avg'!D146</f>
        <v>1.9875399999999999</v>
      </c>
      <c r="G146" s="2">
        <f>'Moving Avg'!F146</f>
        <v>2.0305950000000004</v>
      </c>
      <c r="H146" s="2">
        <f>'Moving Avg'!G146</f>
        <v>2.0366739999999988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</row>
    <row r="147" spans="1:12" ht="13.5" x14ac:dyDescent="0.25">
      <c r="A147" s="3">
        <f>RSI!A147</f>
        <v>42990</v>
      </c>
      <c r="B147" s="2">
        <f>RSI!B147</f>
        <v>1.9530000000000001</v>
      </c>
      <c r="C147" s="2">
        <f>RSI!I147</f>
        <v>25.801185621794559</v>
      </c>
      <c r="D147" s="2">
        <f>MACD!E147</f>
        <v>2.5852831091454309E-2</v>
      </c>
      <c r="E147" s="2">
        <f>MACD!F147</f>
        <v>1.0968881618296102E-2</v>
      </c>
      <c r="F147" s="2">
        <f>'Moving Avg'!D147</f>
        <v>1.9702599999999997</v>
      </c>
      <c r="G147" s="2">
        <f>'Moving Avg'!F147</f>
        <v>2.0258150000000006</v>
      </c>
      <c r="H147" s="2">
        <f>'Moving Avg'!G147</f>
        <v>2.0345359999999988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</row>
    <row r="148" spans="1:12" ht="13.5" x14ac:dyDescent="0.25">
      <c r="A148" s="3">
        <f>RSI!A148</f>
        <v>42991</v>
      </c>
      <c r="B148" s="2">
        <f>RSI!B148</f>
        <v>1.9438</v>
      </c>
      <c r="C148" s="2">
        <f>RSI!I148</f>
        <v>24.227233084234427</v>
      </c>
      <c r="D148" s="2">
        <f>MACD!E148</f>
        <v>3.1860682171823917E-2</v>
      </c>
      <c r="E148" s="2">
        <f>MACD!F148</f>
        <v>1.5147241729001665E-2</v>
      </c>
      <c r="F148" s="2">
        <f>'Moving Avg'!D148</f>
        <v>1.9556800000000003</v>
      </c>
      <c r="G148" s="2">
        <f>'Moving Avg'!F148</f>
        <v>2.0205750000000009</v>
      </c>
      <c r="H148" s="2">
        <f>'Moving Avg'!G148</f>
        <v>2.0322939999999989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CONFIRMED BEARISH</v>
      </c>
    </row>
    <row r="149" spans="1:12" ht="13.5" x14ac:dyDescent="0.25">
      <c r="A149" s="3">
        <f>RSI!A149</f>
        <v>42992</v>
      </c>
      <c r="B149" s="2">
        <f>RSI!B149</f>
        <v>1.9301999999999999</v>
      </c>
      <c r="C149" s="2">
        <f>RSI!I149</f>
        <v>22.082667795335908</v>
      </c>
      <c r="D149" s="2">
        <f>MACD!E149</f>
        <v>3.7698620400924643E-2</v>
      </c>
      <c r="E149" s="2">
        <f>MACD!F149</f>
        <v>1.9657517463386263E-2</v>
      </c>
      <c r="F149" s="2">
        <f>'Moving Avg'!D149</f>
        <v>1.9483999999999999</v>
      </c>
      <c r="G149" s="2">
        <f>'Moving Avg'!F149</f>
        <v>2.0146550000000008</v>
      </c>
      <c r="H149" s="2">
        <f>'Moving Avg'!G149</f>
        <v>2.0297799999999988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</row>
    <row r="150" spans="1:12" ht="13.5" x14ac:dyDescent="0.25">
      <c r="A150" s="3">
        <f>RSI!A150</f>
        <v>42993</v>
      </c>
      <c r="B150" s="2">
        <f>RSI!B150</f>
        <v>1.9301999999999999</v>
      </c>
      <c r="C150" s="2">
        <f>RSI!I150</f>
        <v>22.082667795335908</v>
      </c>
      <c r="D150" s="2">
        <f>MACD!E150</f>
        <v>4.3139755818015768E-2</v>
      </c>
      <c r="E150" s="2">
        <f>MACD!F150</f>
        <v>2.4353965134312164E-2</v>
      </c>
      <c r="F150" s="2">
        <f>'Moving Avg'!D150</f>
        <v>1.9429400000000001</v>
      </c>
      <c r="G150" s="2">
        <f>'Moving Avg'!F150</f>
        <v>2.0110150000000004</v>
      </c>
      <c r="H150" s="2">
        <f>'Moving Avg'!G150</f>
        <v>2.0273439999999989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</row>
    <row r="151" spans="1:12" ht="13.5" x14ac:dyDescent="0.25">
      <c r="A151" s="3">
        <f>RSI!A151</f>
        <v>42996</v>
      </c>
      <c r="B151" s="2">
        <f>RSI!B151</f>
        <v>1.9256</v>
      </c>
      <c r="C151" s="2">
        <f>RSI!I151</f>
        <v>21.341611906207092</v>
      </c>
      <c r="D151" s="2">
        <f>MACD!E151</f>
        <v>4.9256431648294852E-2</v>
      </c>
      <c r="E151" s="2">
        <f>MACD!F151</f>
        <v>2.9334458437108704E-2</v>
      </c>
      <c r="F151" s="2">
        <f>'Moving Avg'!D151</f>
        <v>1.9365600000000001</v>
      </c>
      <c r="G151" s="2">
        <f>'Moving Avg'!F151</f>
        <v>2.0048650000000001</v>
      </c>
      <c r="H151" s="2">
        <f>'Moving Avg'!G151</f>
        <v>2.0251279999999992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</row>
    <row r="152" spans="1:12" ht="13.5" x14ac:dyDescent="0.25">
      <c r="A152" s="3">
        <f>RSI!A152</f>
        <v>42997</v>
      </c>
      <c r="B152" s="2">
        <f>RSI!B152</f>
        <v>1.871</v>
      </c>
      <c r="C152" s="2">
        <f>RSI!I152</f>
        <v>14.93504409458609</v>
      </c>
      <c r="D152" s="2">
        <f>MACD!E152</f>
        <v>5.7518141411068591E-2</v>
      </c>
      <c r="E152" s="2">
        <f>MACD!F152</f>
        <v>3.4971195031900687E-2</v>
      </c>
      <c r="F152" s="2">
        <f>'Moving Avg'!D152</f>
        <v>1.9201599999999999</v>
      </c>
      <c r="G152" s="2">
        <f>'Moving Avg'!F152</f>
        <v>1.9959850000000003</v>
      </c>
      <c r="H152" s="2">
        <f>'Moving Avg'!G152</f>
        <v>2.0218199999999991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CONFIRMED BEARISH</v>
      </c>
    </row>
    <row r="153" spans="1:12" ht="13.5" x14ac:dyDescent="0.25">
      <c r="A153" s="3">
        <f>RSI!A153</f>
        <v>42998</v>
      </c>
      <c r="B153" s="2">
        <f>RSI!B153</f>
        <v>1.8847</v>
      </c>
      <c r="C153" s="2">
        <f>RSI!I153</f>
        <v>21.317515557692431</v>
      </c>
      <c r="D153" s="2">
        <f>MACD!E153</f>
        <v>6.0747479357275092E-2</v>
      </c>
      <c r="E153" s="2">
        <f>MACD!F153</f>
        <v>4.0126451896975571E-2</v>
      </c>
      <c r="F153" s="2">
        <f>'Moving Avg'!D153</f>
        <v>1.9083400000000001</v>
      </c>
      <c r="G153" s="2">
        <f>'Moving Avg'!F153</f>
        <v>1.9877900000000004</v>
      </c>
      <c r="H153" s="2">
        <f>'Moving Avg'!G153</f>
        <v>2.0187859999999991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</row>
    <row r="154" spans="1:12" ht="13.5" x14ac:dyDescent="0.25">
      <c r="A154" s="3">
        <f>RSI!A154</f>
        <v>43000</v>
      </c>
      <c r="B154" s="2">
        <f>RSI!B154</f>
        <v>1.8665</v>
      </c>
      <c r="C154" s="2">
        <f>RSI!I154</f>
        <v>19.251050191304628</v>
      </c>
      <c r="D154" s="2">
        <f>MACD!E154</f>
        <v>5.7730037812482538E-2</v>
      </c>
      <c r="E154" s="2">
        <f>MACD!F154</f>
        <v>4.3647169080076972E-2</v>
      </c>
      <c r="F154" s="2">
        <f>'Moving Avg'!D154</f>
        <v>1.8956</v>
      </c>
      <c r="G154" s="2">
        <f>'Moving Avg'!F154</f>
        <v>1.9786850000000005</v>
      </c>
      <c r="H154" s="2">
        <f>'Moving Avg'!G154</f>
        <v>2.0153879999999993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</row>
    <row r="155" spans="1:12" ht="13.5" x14ac:dyDescent="0.25">
      <c r="A155" s="3">
        <f>RSI!A155</f>
        <v>43003</v>
      </c>
      <c r="B155" s="2">
        <f>RSI!B155</f>
        <v>1.8665</v>
      </c>
      <c r="C155" s="2">
        <f>RSI!I155</f>
        <v>19.251050191304628</v>
      </c>
      <c r="D155" s="2">
        <f>MACD!E155</f>
        <v>5.4448794006021206E-2</v>
      </c>
      <c r="E155" s="2">
        <f>MACD!F155</f>
        <v>4.5807494065265818E-2</v>
      </c>
      <c r="F155" s="2">
        <f>'Moving Avg'!D155</f>
        <v>1.8828600000000002</v>
      </c>
      <c r="G155" s="2">
        <f>'Moving Avg'!F155</f>
        <v>1.9695800000000001</v>
      </c>
      <c r="H155" s="2">
        <f>'Moving Avg'!G155</f>
        <v>2.0119899999999995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</row>
    <row r="156" spans="1:12" ht="13.5" x14ac:dyDescent="0.25">
      <c r="A156" s="3">
        <f>RSI!A156</f>
        <v>43004</v>
      </c>
      <c r="B156" s="2">
        <f>RSI!B156</f>
        <v>1.8665</v>
      </c>
      <c r="C156" s="2">
        <f>RSI!I156</f>
        <v>19.251050191304628</v>
      </c>
      <c r="D156" s="2">
        <f>MACD!E156</f>
        <v>5.2294556904024292E-2</v>
      </c>
      <c r="E156" s="2">
        <f>MACD!F156</f>
        <v>4.7104906633017515E-2</v>
      </c>
      <c r="F156" s="2">
        <f>'Moving Avg'!D156</f>
        <v>1.87104</v>
      </c>
      <c r="G156" s="2">
        <f>'Moving Avg'!F156</f>
        <v>1.9604750000000002</v>
      </c>
      <c r="H156" s="2">
        <f>'Moving Avg'!G156</f>
        <v>2.0085919999999997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</row>
    <row r="157" spans="1:12" ht="13.5" x14ac:dyDescent="0.25">
      <c r="A157" s="3">
        <f>RSI!A157</f>
        <v>43005</v>
      </c>
      <c r="B157" s="2">
        <f>RSI!B157</f>
        <v>1.8665</v>
      </c>
      <c r="C157" s="2">
        <f>RSI!I157</f>
        <v>19.251050191304628</v>
      </c>
      <c r="D157" s="2">
        <f>MACD!E157</f>
        <v>5.0355544281046383E-2</v>
      </c>
      <c r="E157" s="2">
        <f>MACD!F157</f>
        <v>4.7755034162623292E-2</v>
      </c>
      <c r="F157" s="2">
        <f>'Moving Avg'!D157</f>
        <v>1.8701399999999999</v>
      </c>
      <c r="G157" s="2">
        <f>'Moving Avg'!F157</f>
        <v>1.95137</v>
      </c>
      <c r="H157" s="2">
        <f>'Moving Avg'!G157</f>
        <v>2.0051939999999999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BULLISH DIVERGENCE</v>
      </c>
    </row>
    <row r="158" spans="1:12" ht="13.5" x14ac:dyDescent="0.25">
      <c r="A158" s="3">
        <f>RSI!A158</f>
        <v>43006</v>
      </c>
      <c r="B158" s="2">
        <f>RSI!B158</f>
        <v>1.8665</v>
      </c>
      <c r="C158" s="2">
        <f>RSI!I158</f>
        <v>19.251050191304628</v>
      </c>
      <c r="D158" s="2">
        <f>MACD!E158</f>
        <v>4.7832892860980358E-2</v>
      </c>
      <c r="E158" s="2">
        <f>MACD!F158</f>
        <v>4.7770605902294712E-2</v>
      </c>
      <c r="F158" s="2">
        <f>'Moving Avg'!D158</f>
        <v>1.8664999999999998</v>
      </c>
      <c r="G158" s="2">
        <f>'Moving Avg'!F158</f>
        <v>1.9422650000000001</v>
      </c>
      <c r="H158" s="2">
        <f>'Moving Avg'!G158</f>
        <v>2.0017960000000001</v>
      </c>
      <c r="I158" s="2">
        <f>'Moving Avg'!H158</f>
        <v>0</v>
      </c>
      <c r="J158" s="5" t="str">
        <f>OBV!F158</f>
        <v>BEARISH</v>
      </c>
      <c r="K158" s="5" t="str">
        <f>OBV!G158</f>
        <v>WEAK</v>
      </c>
      <c r="L158" s="5" t="str">
        <f>OBV!H158</f>
        <v>CONFIRMED BEARISH</v>
      </c>
    </row>
    <row r="159" spans="1:12" ht="13.5" x14ac:dyDescent="0.25">
      <c r="A159" s="3">
        <f>RSI!A159</f>
        <v>43007</v>
      </c>
      <c r="B159" s="2">
        <f>RSI!B159</f>
        <v>1.8665</v>
      </c>
      <c r="C159" s="2">
        <f>RSI!I159</f>
        <v>19.251050191304628</v>
      </c>
      <c r="D159" s="2">
        <f>MACD!E159</f>
        <v>4.4099956359663794E-2</v>
      </c>
      <c r="E159" s="2">
        <f>MACD!F159</f>
        <v>4.7036475993768534E-2</v>
      </c>
      <c r="F159" s="2">
        <f>'Moving Avg'!D159</f>
        <v>1.8664999999999998</v>
      </c>
      <c r="G159" s="2">
        <f>'Moving Avg'!F159</f>
        <v>1.9333899999999999</v>
      </c>
      <c r="H159" s="2">
        <f>'Moving Avg'!G159</f>
        <v>1.9983979999999999</v>
      </c>
      <c r="I159" s="2">
        <f>'Moving Avg'!H159</f>
        <v>0</v>
      </c>
      <c r="J159" s="5" t="str">
        <f>OBV!F159</f>
        <v>NEUTRAL</v>
      </c>
      <c r="K159" s="5" t="str">
        <f>OBV!G159</f>
        <v>NEUTRAL</v>
      </c>
      <c r="L159" s="5" t="str">
        <f>OBV!H159</f>
        <v>NEUTRAL</v>
      </c>
    </row>
    <row r="160" spans="1:12" ht="13.5" x14ac:dyDescent="0.25">
      <c r="A160" s="3">
        <f>RSI!A160</f>
        <v>43010</v>
      </c>
      <c r="B160" s="2">
        <f>RSI!B160</f>
        <v>1.8665</v>
      </c>
      <c r="C160" s="2">
        <f>RSI!I160</f>
        <v>19.251050191304628</v>
      </c>
      <c r="D160" s="2">
        <f>MACD!E160</f>
        <v>4.1398653330317003E-2</v>
      </c>
      <c r="E160" s="2">
        <f>MACD!F160</f>
        <v>4.5908911461078228E-2</v>
      </c>
      <c r="F160" s="2">
        <f>'Moving Avg'!D160</f>
        <v>1.8664999999999998</v>
      </c>
      <c r="G160" s="2">
        <f>'Moving Avg'!F160</f>
        <v>1.924515</v>
      </c>
      <c r="H160" s="2">
        <f>'Moving Avg'!G160</f>
        <v>1.9950000000000001</v>
      </c>
      <c r="I160" s="2">
        <f>'Moving Avg'!H160</f>
        <v>0</v>
      </c>
      <c r="J160" s="5" t="str">
        <f>OBV!F160</f>
        <v>NEUTRAL</v>
      </c>
      <c r="K160" s="5" t="str">
        <f>OBV!G160</f>
        <v>NEUTRAL</v>
      </c>
      <c r="L160" s="5" t="str">
        <f>OBV!H160</f>
        <v>NEUTRAL</v>
      </c>
    </row>
    <row r="161" spans="1:12" ht="13.5" x14ac:dyDescent="0.25">
      <c r="A161" s="3">
        <f>RSI!A161</f>
        <v>43011</v>
      </c>
      <c r="B161" s="2">
        <f>RSI!B161</f>
        <v>1.8665</v>
      </c>
      <c r="C161" s="2">
        <f>RSI!I161</f>
        <v>19.251050191304628</v>
      </c>
      <c r="D161" s="2">
        <f>MACD!E161</f>
        <v>3.8828701916095998E-2</v>
      </c>
      <c r="E161" s="2">
        <f>MACD!F161</f>
        <v>4.449286955208178E-2</v>
      </c>
      <c r="F161" s="2">
        <f>'Moving Avg'!D161</f>
        <v>1.8664999999999998</v>
      </c>
      <c r="G161" s="2">
        <f>'Moving Avg'!F161</f>
        <v>1.9154099999999996</v>
      </c>
      <c r="H161" s="2">
        <f>'Moving Avg'!G161</f>
        <v>1.9919160000000002</v>
      </c>
      <c r="I161" s="2">
        <f>'Moving Avg'!H161</f>
        <v>0</v>
      </c>
      <c r="J161" s="5" t="str">
        <f>OBV!F161</f>
        <v>NEUTRAL</v>
      </c>
      <c r="K161" s="5" t="str">
        <f>OBV!G161</f>
        <v>NEUTRAL</v>
      </c>
      <c r="L161" s="5" t="str">
        <f>OBV!H161</f>
        <v>NEUTRAL</v>
      </c>
    </row>
    <row r="162" spans="1:12" ht="13.5" x14ac:dyDescent="0.25">
      <c r="A162" s="3">
        <f>RSI!A162</f>
        <v>43012</v>
      </c>
      <c r="B162" s="2">
        <f>RSI!B162</f>
        <v>1.8665</v>
      </c>
      <c r="C162" s="2">
        <f>RSI!I162</f>
        <v>19.251050191304628</v>
      </c>
      <c r="D162" s="2">
        <f>MACD!E162</f>
        <v>2.8646219162320463E-2</v>
      </c>
      <c r="E162" s="2">
        <f>MACD!F162</f>
        <v>4.132353947412952E-2</v>
      </c>
      <c r="F162" s="2">
        <f>'Moving Avg'!D162</f>
        <v>1.8664999999999998</v>
      </c>
      <c r="G162" s="2">
        <f>'Moving Avg'!F162</f>
        <v>1.9067649999999996</v>
      </c>
      <c r="H162" s="2">
        <f>'Moving Avg'!G162</f>
        <v>1.9892240000000001</v>
      </c>
      <c r="I162" s="2">
        <f>'Moving Avg'!H162</f>
        <v>0</v>
      </c>
      <c r="J162" s="5" t="str">
        <f>OBV!F162</f>
        <v>NEUTRAL</v>
      </c>
      <c r="K162" s="5" t="str">
        <f>OBV!G162</f>
        <v>NEUTRAL</v>
      </c>
      <c r="L162" s="5" t="str">
        <f>OBV!H162</f>
        <v>NEUTRAL</v>
      </c>
    </row>
    <row r="163" spans="1:12" ht="13.5" x14ac:dyDescent="0.25">
      <c r="A163" s="3">
        <f>RSI!A163</f>
        <v>43013</v>
      </c>
      <c r="B163" s="2">
        <f>RSI!B163</f>
        <v>1.8665</v>
      </c>
      <c r="C163" s="2">
        <f>RSI!I163</f>
        <v>19.251050191304628</v>
      </c>
      <c r="D163" s="2">
        <f>MACD!E163</f>
        <v>2.2501012228025585E-2</v>
      </c>
      <c r="E163" s="2">
        <f>MACD!F163</f>
        <v>3.7559034024908733E-2</v>
      </c>
      <c r="F163" s="2">
        <f>'Moving Avg'!D163</f>
        <v>1.8664999999999998</v>
      </c>
      <c r="G163" s="2">
        <f>'Moving Avg'!F163</f>
        <v>1.8992549999999997</v>
      </c>
      <c r="H163" s="2">
        <f>'Moving Avg'!G163</f>
        <v>1.9859840000000002</v>
      </c>
      <c r="I163" s="2">
        <f>'Moving Avg'!H163</f>
        <v>0</v>
      </c>
      <c r="J163" s="5" t="str">
        <f>OBV!F163</f>
        <v>NEUTRAL</v>
      </c>
      <c r="K163" s="5" t="str">
        <f>OBV!G163</f>
        <v>NEUTRAL</v>
      </c>
      <c r="L163" s="5" t="str">
        <f>OBV!H163</f>
        <v>NEUTRAL</v>
      </c>
    </row>
    <row r="164" spans="1:12" ht="13.5" x14ac:dyDescent="0.25">
      <c r="A164" s="3">
        <f>RSI!A164</f>
        <v>43014</v>
      </c>
      <c r="B164" s="2">
        <f>RSI!B164</f>
        <v>1.8118000000000001</v>
      </c>
      <c r="C164" s="2">
        <f>RSI!I164</f>
        <v>11.947527809535558</v>
      </c>
      <c r="D164" s="2">
        <f>MACD!E164</f>
        <v>1.8889228878044895E-2</v>
      </c>
      <c r="E164" s="2">
        <f>MACD!F164</f>
        <v>3.3825072995535971E-2</v>
      </c>
      <c r="F164" s="2">
        <f>'Moving Avg'!D164</f>
        <v>1.8555600000000001</v>
      </c>
      <c r="G164" s="2">
        <f>'Moving Avg'!F164</f>
        <v>1.8915149999999994</v>
      </c>
      <c r="H164" s="2">
        <f>'Moving Avg'!G164</f>
        <v>1.9816500000000006</v>
      </c>
      <c r="I164" s="2">
        <f>'Moving Avg'!H164</f>
        <v>0</v>
      </c>
      <c r="J164" s="5" t="str">
        <f>OBV!F164</f>
        <v>BEARISH</v>
      </c>
      <c r="K164" s="5" t="str">
        <f>OBV!G164</f>
        <v>NEUTRAL</v>
      </c>
      <c r="L164" s="5" t="str">
        <f>OBV!H164</f>
        <v>CONFIRMED BEARISH</v>
      </c>
    </row>
    <row r="165" spans="1:12" ht="13.5" x14ac:dyDescent="0.25">
      <c r="A165" s="3">
        <f>RSI!A165</f>
        <v>43017</v>
      </c>
      <c r="B165" s="2">
        <f>RSI!B165</f>
        <v>1.8118000000000001</v>
      </c>
      <c r="C165" s="2">
        <f>RSI!I165</f>
        <v>11.947527809535558</v>
      </c>
      <c r="D165" s="2">
        <f>MACD!E165</f>
        <v>1.6467584043979633E-2</v>
      </c>
      <c r="E165" s="2">
        <f>MACD!F165</f>
        <v>3.0353575205224703E-2</v>
      </c>
      <c r="F165" s="2">
        <f>'Moving Avg'!D165</f>
        <v>1.8446200000000001</v>
      </c>
      <c r="G165" s="2">
        <f>'Moving Avg'!F165</f>
        <v>1.8842299999999994</v>
      </c>
      <c r="H165" s="2">
        <f>'Moving Avg'!G165</f>
        <v>1.9772380000000005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CONFIRMED BEARISH</v>
      </c>
    </row>
    <row r="166" spans="1:12" ht="13.5" x14ac:dyDescent="0.25">
      <c r="A166" s="3">
        <f>RSI!A166</f>
        <v>43018</v>
      </c>
      <c r="B166" s="2">
        <f>RSI!B166</f>
        <v>1.8118000000000001</v>
      </c>
      <c r="C166" s="2">
        <f>RSI!I166</f>
        <v>11.947527809535558</v>
      </c>
      <c r="D166" s="2">
        <f>MACD!E166</f>
        <v>1.5005981008242353E-2</v>
      </c>
      <c r="E166" s="2">
        <f>MACD!F166</f>
        <v>2.7284056365828233E-2</v>
      </c>
      <c r="F166" s="2">
        <f>'Moving Avg'!D166</f>
        <v>1.83368</v>
      </c>
      <c r="G166" s="2">
        <f>'Moving Avg'!F166</f>
        <v>1.8769449999999992</v>
      </c>
      <c r="H166" s="2">
        <f>'Moving Avg'!G166</f>
        <v>1.9756440000000006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CONFIRMED BEARISH</v>
      </c>
    </row>
    <row r="167" spans="1:12" ht="13.5" x14ac:dyDescent="0.25">
      <c r="A167" s="3">
        <f>RSI!A167</f>
        <v>43019</v>
      </c>
      <c r="B167" s="2">
        <f>RSI!B167</f>
        <v>1.7754000000000001</v>
      </c>
      <c r="C167" s="2">
        <f>RSI!I167</f>
        <v>9.0833895165305165</v>
      </c>
      <c r="D167" s="2">
        <f>MACD!E167</f>
        <v>1.7009500213767348E-2</v>
      </c>
      <c r="E167" s="2">
        <f>MACD!F167</f>
        <v>2.5229145135416058E-2</v>
      </c>
      <c r="F167" s="2">
        <f>'Moving Avg'!D167</f>
        <v>1.8154599999999999</v>
      </c>
      <c r="G167" s="2">
        <f>'Moving Avg'!F167</f>
        <v>1.8680649999999992</v>
      </c>
      <c r="H167" s="2">
        <f>'Moving Avg'!G167</f>
        <v>1.9697260000000008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CONFIRMED BEARISH</v>
      </c>
    </row>
    <row r="168" spans="1:12" ht="13.5" x14ac:dyDescent="0.25">
      <c r="A168" s="3">
        <f>RSI!A168</f>
        <v>43020</v>
      </c>
      <c r="B168" s="2">
        <f>RSI!B168</f>
        <v>1.7754000000000001</v>
      </c>
      <c r="C168" s="2">
        <f>RSI!I168</f>
        <v>9.0833895165305165</v>
      </c>
      <c r="D168" s="2">
        <f>MACD!E168</f>
        <v>1.9423545172924994E-2</v>
      </c>
      <c r="E168" s="2">
        <f>MACD!F168</f>
        <v>2.4068025142917848E-2</v>
      </c>
      <c r="F168" s="2">
        <f>'Moving Avg'!D168</f>
        <v>1.7972399999999999</v>
      </c>
      <c r="G168" s="2">
        <f>'Moving Avg'!F168</f>
        <v>1.8596449999999993</v>
      </c>
      <c r="H168" s="2">
        <f>'Moving Avg'!G168</f>
        <v>1.9638080000000011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</row>
    <row r="169" spans="1:12" ht="13.5" x14ac:dyDescent="0.25">
      <c r="A169" s="3">
        <f>RSI!A169</f>
        <v>43021</v>
      </c>
      <c r="B169" s="2">
        <f>RSI!B169</f>
        <v>1.7754000000000001</v>
      </c>
      <c r="C169" s="2">
        <f>RSI!I169</f>
        <v>9.0833895165305165</v>
      </c>
      <c r="D169" s="2">
        <f>MACD!E169</f>
        <v>2.2131716634681942E-2</v>
      </c>
      <c r="E169" s="2">
        <f>MACD!F169</f>
        <v>2.3680763441270666E-2</v>
      </c>
      <c r="F169" s="2">
        <f>'Moving Avg'!D169</f>
        <v>1.78996</v>
      </c>
      <c r="G169" s="2">
        <f>'Moving Avg'!F169</f>
        <v>1.8519049999999997</v>
      </c>
      <c r="H169" s="2">
        <f>'Moving Avg'!G169</f>
        <v>1.957890000000001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</row>
    <row r="170" spans="1:12" ht="13.5" x14ac:dyDescent="0.25">
      <c r="A170" s="3">
        <f>RSI!A170</f>
        <v>43024</v>
      </c>
      <c r="B170" s="2">
        <f>RSI!B170</f>
        <v>1.7754000000000001</v>
      </c>
      <c r="C170" s="2">
        <f>RSI!I170</f>
        <v>9.0833895165305165</v>
      </c>
      <c r="D170" s="2">
        <f>MACD!E170</f>
        <v>2.5039466735663263E-2</v>
      </c>
      <c r="E170" s="2">
        <f>MACD!F170</f>
        <v>2.3952504100149187E-2</v>
      </c>
      <c r="F170" s="2">
        <f>'Moving Avg'!D170</f>
        <v>1.7826800000000003</v>
      </c>
      <c r="G170" s="2">
        <f>'Moving Avg'!F170</f>
        <v>1.8441649999999998</v>
      </c>
      <c r="H170" s="2">
        <f>'Moving Avg'!G170</f>
        <v>1.9519720000000012</v>
      </c>
      <c r="I170" s="2">
        <f>'Moving Avg'!H170</f>
        <v>0</v>
      </c>
      <c r="J170" s="5" t="str">
        <f>OBV!F170</f>
        <v>BEARISH</v>
      </c>
      <c r="K170" s="5" t="str">
        <f>OBV!G170</f>
        <v>NEUTRAL</v>
      </c>
      <c r="L170" s="5" t="str">
        <f>OBV!H170</f>
        <v>CONFIRMED BEARISH</v>
      </c>
    </row>
    <row r="171" spans="1:12" ht="13.5" x14ac:dyDescent="0.25">
      <c r="A171" s="3">
        <f>RSI!A171</f>
        <v>43025</v>
      </c>
      <c r="B171" s="2">
        <f>RSI!B171</f>
        <v>1.698</v>
      </c>
      <c r="C171" s="2">
        <f>RSI!I171</f>
        <v>5.3886984752687539</v>
      </c>
      <c r="D171" s="2">
        <f>MACD!E171</f>
        <v>3.380377844742144E-2</v>
      </c>
      <c r="E171" s="2">
        <f>MACD!F171</f>
        <v>2.5922758969603641E-2</v>
      </c>
      <c r="F171" s="2">
        <f>'Moving Avg'!D171</f>
        <v>1.7599199999999999</v>
      </c>
      <c r="G171" s="2">
        <f>'Moving Avg'!F171</f>
        <v>1.8327850000000001</v>
      </c>
      <c r="H171" s="2">
        <f>'Moving Avg'!G171</f>
        <v>1.9445960000000011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</row>
    <row r="172" spans="1:12" ht="13.5" x14ac:dyDescent="0.25">
      <c r="A172" s="3">
        <f>RSI!A172</f>
        <v>43026</v>
      </c>
      <c r="B172" s="2">
        <f>RSI!B172</f>
        <v>1.7708999999999999</v>
      </c>
      <c r="C172" s="2">
        <f>RSI!I172</f>
        <v>33.022037819533125</v>
      </c>
      <c r="D172" s="2">
        <f>MACD!E172</f>
        <v>3.6805404108229967E-2</v>
      </c>
      <c r="E172" s="2">
        <f>MACD!F172</f>
        <v>2.8099287997328908E-2</v>
      </c>
      <c r="F172" s="2">
        <f>'Moving Avg'!D172</f>
        <v>1.75902</v>
      </c>
      <c r="G172" s="2">
        <f>'Moving Avg'!F172</f>
        <v>1.8277800000000002</v>
      </c>
      <c r="H172" s="2">
        <f>'Moving Avg'!G172</f>
        <v>1.9386780000000012</v>
      </c>
      <c r="I172" s="2">
        <f>'Moving Avg'!H172</f>
        <v>0</v>
      </c>
      <c r="J172" s="5" t="str">
        <f>OBV!F172</f>
        <v>BULLISH</v>
      </c>
      <c r="K172" s="5" t="str">
        <f>OBV!G172</f>
        <v>NEUTRAL</v>
      </c>
      <c r="L172" s="5" t="str">
        <f>OBV!H172</f>
        <v>BULLISH DIVERGENCE</v>
      </c>
    </row>
    <row r="173" spans="1:12" ht="13.5" x14ac:dyDescent="0.25">
      <c r="A173" s="3">
        <f>RSI!A173</f>
        <v>43027</v>
      </c>
      <c r="B173" s="2">
        <f>RSI!B173</f>
        <v>1.7208000000000001</v>
      </c>
      <c r="C173" s="2">
        <f>RSI!I173</f>
        <v>27.152598332627036</v>
      </c>
      <c r="D173" s="2">
        <f>MACD!E173</f>
        <v>4.3538240120450711E-2</v>
      </c>
      <c r="E173" s="2">
        <f>MACD!F173</f>
        <v>3.1187078421953271E-2</v>
      </c>
      <c r="F173" s="2">
        <f>'Moving Avg'!D173</f>
        <v>1.7481000000000002</v>
      </c>
      <c r="G173" s="2">
        <f>'Moving Avg'!F173</f>
        <v>1.819585</v>
      </c>
      <c r="H173" s="2">
        <f>'Moving Avg'!G173</f>
        <v>1.9317580000000012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</row>
    <row r="174" spans="1:12" ht="13.5" x14ac:dyDescent="0.25">
      <c r="A174" s="3">
        <f>RSI!A174</f>
        <v>43028</v>
      </c>
      <c r="B174" s="2">
        <f>RSI!B174</f>
        <v>1.6661999999999999</v>
      </c>
      <c r="C174" s="2">
        <f>RSI!I174</f>
        <v>22.465996606313851</v>
      </c>
      <c r="D174" s="2">
        <f>MACD!E174</f>
        <v>4.5606550499022847E-2</v>
      </c>
      <c r="E174" s="2">
        <f>MACD!F174</f>
        <v>3.4070972837367187E-2</v>
      </c>
      <c r="F174" s="2">
        <f>'Moving Avg'!D174</f>
        <v>1.7262599999999999</v>
      </c>
      <c r="G174" s="2">
        <f>'Moving Avg'!F174</f>
        <v>1.8095700000000001</v>
      </c>
      <c r="H174" s="2">
        <f>'Moving Avg'!G174</f>
        <v>1.9241100000000011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</row>
    <row r="175" spans="1:12" ht="13.5" x14ac:dyDescent="0.25">
      <c r="A175" s="3">
        <f>RSI!A175</f>
        <v>43031</v>
      </c>
      <c r="B175" s="2">
        <f>RSI!B175</f>
        <v>1.6616</v>
      </c>
      <c r="C175" s="2">
        <f>RSI!I175</f>
        <v>22.119599869677089</v>
      </c>
      <c r="D175" s="2">
        <f>MACD!E175</f>
        <v>4.8707288824126227E-2</v>
      </c>
      <c r="E175" s="2">
        <f>MACD!F175</f>
        <v>3.6998236034718995E-2</v>
      </c>
      <c r="F175" s="2">
        <f>'Moving Avg'!D175</f>
        <v>1.7035</v>
      </c>
      <c r="G175" s="2">
        <f>'Moving Avg'!F175</f>
        <v>1.7993250000000007</v>
      </c>
      <c r="H175" s="2">
        <f>'Moving Avg'!G175</f>
        <v>1.9163700000000012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</row>
    <row r="176" spans="1:12" ht="13.5" x14ac:dyDescent="0.25">
      <c r="A176" s="3">
        <f>RSI!A176</f>
        <v>43032</v>
      </c>
      <c r="B176" s="2">
        <f>RSI!B176</f>
        <v>1.6616</v>
      </c>
      <c r="C176" s="2">
        <f>RSI!I176</f>
        <v>22.119599869677089</v>
      </c>
      <c r="D176" s="2">
        <f>MACD!E176</f>
        <v>5.2293254305912473E-2</v>
      </c>
      <c r="E176" s="2">
        <f>MACD!F176</f>
        <v>4.0057239688957691E-2</v>
      </c>
      <c r="F176" s="2">
        <f>'Moving Avg'!D176</f>
        <v>1.6962199999999998</v>
      </c>
      <c r="G176" s="2">
        <f>'Moving Avg'!F176</f>
        <v>1.7890800000000007</v>
      </c>
      <c r="H176" s="2">
        <f>'Moving Avg'!G176</f>
        <v>1.9086300000000012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43033</v>
      </c>
      <c r="B177" s="2">
        <f>RSI!B177</f>
        <v>1.6161000000000001</v>
      </c>
      <c r="C177" s="2">
        <f>RSI!I177</f>
        <v>18.795169237954454</v>
      </c>
      <c r="D177" s="2">
        <f>MACD!E177</f>
        <v>5.3988888181318417E-2</v>
      </c>
      <c r="E177" s="2">
        <f>MACD!F177</f>
        <v>4.2843569387429836E-2</v>
      </c>
      <c r="F177" s="2">
        <f>'Moving Avg'!D177</f>
        <v>1.66526</v>
      </c>
      <c r="G177" s="2">
        <f>'Moving Avg'!F177</f>
        <v>1.7765600000000004</v>
      </c>
      <c r="H177" s="2">
        <f>'Moving Avg'!G177</f>
        <v>1.8999800000000013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</row>
    <row r="178" spans="1:12" ht="13.5" x14ac:dyDescent="0.25">
      <c r="A178" s="3">
        <f>RSI!A178</f>
        <v>43034</v>
      </c>
      <c r="B178" s="2">
        <f>RSI!B178</f>
        <v>1.6161000000000001</v>
      </c>
      <c r="C178" s="2">
        <f>RSI!I178</f>
        <v>18.795169237954454</v>
      </c>
      <c r="D178" s="2">
        <f>MACD!E178</f>
        <v>5.6517502890752747E-2</v>
      </c>
      <c r="E178" s="2">
        <f>MACD!F178</f>
        <v>4.5578356088094421E-2</v>
      </c>
      <c r="F178" s="2">
        <f>'Moving Avg'!D178</f>
        <v>1.64432</v>
      </c>
      <c r="G178" s="2">
        <f>'Moving Avg'!F178</f>
        <v>1.7640400000000007</v>
      </c>
      <c r="H178" s="2">
        <f>'Moving Avg'!G178</f>
        <v>1.8913300000000015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43035</v>
      </c>
      <c r="B179" s="2">
        <f>RSI!B179</f>
        <v>1.5478000000000001</v>
      </c>
      <c r="C179" s="2">
        <f>RSI!I179</f>
        <v>14.897307253332713</v>
      </c>
      <c r="D179" s="2">
        <f>MACD!E179</f>
        <v>6.4729181048961859E-2</v>
      </c>
      <c r="E179" s="2">
        <f>MACD!F179</f>
        <v>4.9408521080267914E-2</v>
      </c>
      <c r="F179" s="2">
        <f>'Moving Avg'!D179</f>
        <v>1.6206400000000003</v>
      </c>
      <c r="G179" s="2">
        <f>'Moving Avg'!F179</f>
        <v>1.7481050000000002</v>
      </c>
      <c r="H179" s="2">
        <f>'Moving Avg'!G179</f>
        <v>1.881314000000001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</row>
    <row r="180" spans="1:12" ht="13.5" x14ac:dyDescent="0.25">
      <c r="A180" s="3">
        <f>RSI!A180</f>
        <v>43038</v>
      </c>
      <c r="B180" s="2">
        <f>RSI!B180</f>
        <v>1.5478000000000001</v>
      </c>
      <c r="C180" s="2">
        <f>RSI!I180</f>
        <v>14.897307253332713</v>
      </c>
      <c r="D180" s="2">
        <f>MACD!E180</f>
        <v>7.3018909736459525E-2</v>
      </c>
      <c r="E180" s="2">
        <f>MACD!F180</f>
        <v>5.4130598811506239E-2</v>
      </c>
      <c r="F180" s="2">
        <f>'Moving Avg'!D180</f>
        <v>1.5978800000000004</v>
      </c>
      <c r="G180" s="2">
        <f>'Moving Avg'!F180</f>
        <v>1.7321700000000004</v>
      </c>
      <c r="H180" s="2">
        <f>'Moving Avg'!G180</f>
        <v>1.8722100000000013</v>
      </c>
      <c r="I180" s="2">
        <f>'Moving Avg'!H180</f>
        <v>0</v>
      </c>
      <c r="J180" s="5" t="str">
        <f>OBV!F180</f>
        <v>BEARISH</v>
      </c>
      <c r="K180" s="5" t="str">
        <f>OBV!G180</f>
        <v>NEUTRAL</v>
      </c>
      <c r="L180" s="5" t="str">
        <f>OBV!H180</f>
        <v>CONFIRMED BEARISH</v>
      </c>
    </row>
    <row r="181" spans="1:12" ht="13.5" x14ac:dyDescent="0.25">
      <c r="A181" s="3">
        <f>RSI!A181</f>
        <v>43039</v>
      </c>
      <c r="B181" s="2">
        <f>RSI!B181</f>
        <v>1.5023</v>
      </c>
      <c r="C181" s="2">
        <f>RSI!I181</f>
        <v>12.839974917759235</v>
      </c>
      <c r="D181" s="2">
        <f>MACD!E181</f>
        <v>7.2737997343627514E-2</v>
      </c>
      <c r="E181" s="2">
        <f>MACD!F181</f>
        <v>5.7852078517930498E-2</v>
      </c>
      <c r="F181" s="2">
        <f>'Moving Avg'!D181</f>
        <v>1.56602</v>
      </c>
      <c r="G181" s="2">
        <f>'Moving Avg'!F181</f>
        <v>1.7139599999999997</v>
      </c>
      <c r="H181" s="2">
        <f>'Moving Avg'!G181</f>
        <v>1.8612840000000008</v>
      </c>
      <c r="I181" s="2">
        <f>'Moving Avg'!H181</f>
        <v>0</v>
      </c>
      <c r="J181" s="5" t="str">
        <f>OBV!F181</f>
        <v>BEARISH</v>
      </c>
      <c r="K181" s="5" t="str">
        <f>OBV!G181</f>
        <v>NEUTRAL</v>
      </c>
      <c r="L181" s="5" t="str">
        <f>OBV!H181</f>
        <v>CONFIRMED BEARISH</v>
      </c>
    </row>
    <row r="182" spans="1:12" ht="13.5" x14ac:dyDescent="0.25">
      <c r="A182" s="3">
        <f>RSI!A182</f>
        <v>43040</v>
      </c>
      <c r="B182" s="2">
        <f>RSI!B182</f>
        <v>1.5023</v>
      </c>
      <c r="C182" s="2">
        <f>RSI!I182</f>
        <v>12.839974917759235</v>
      </c>
      <c r="D182" s="2">
        <f>MACD!E182</f>
        <v>8.5134570285498201E-2</v>
      </c>
      <c r="E182" s="2">
        <f>MACD!F182</f>
        <v>6.3308576871444033E-2</v>
      </c>
      <c r="F182" s="2">
        <f>'Moving Avg'!D182</f>
        <v>1.5432600000000001</v>
      </c>
      <c r="G182" s="2">
        <f>'Moving Avg'!F182</f>
        <v>1.6957499999999996</v>
      </c>
      <c r="H182" s="2">
        <f>'Moving Avg'!G182</f>
        <v>1.8503580000000011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CONFIRMED BEARISH</v>
      </c>
    </row>
    <row r="183" spans="1:12" ht="13.5" x14ac:dyDescent="0.25">
      <c r="A183" s="3">
        <f>RSI!A183</f>
        <v>43041</v>
      </c>
      <c r="B183" s="2">
        <f>RSI!B183</f>
        <v>1.4567000000000001</v>
      </c>
      <c r="C183" s="2">
        <f>RSI!I183</f>
        <v>11.064018221342337</v>
      </c>
      <c r="D183" s="2">
        <f>MACD!E183</f>
        <v>9.2607844581431342E-2</v>
      </c>
      <c r="E183" s="2">
        <f>MACD!F183</f>
        <v>6.9168430413441492E-2</v>
      </c>
      <c r="F183" s="2">
        <f>'Moving Avg'!D183</f>
        <v>1.5113800000000002</v>
      </c>
      <c r="G183" s="2">
        <f>'Moving Avg'!F183</f>
        <v>1.6752599999999997</v>
      </c>
      <c r="H183" s="2">
        <f>'Moving Avg'!G183</f>
        <v>1.8385200000000006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CONFIRMED BEARISH</v>
      </c>
    </row>
    <row r="184" spans="1:12" ht="13.5" x14ac:dyDescent="0.25">
      <c r="A184" s="3">
        <f>RSI!A184</f>
        <v>43042</v>
      </c>
      <c r="B184" s="2">
        <f>RSI!B184</f>
        <v>1.4339999999999999</v>
      </c>
      <c r="C184" s="2">
        <f>RSI!I184</f>
        <v>10.300249875733527</v>
      </c>
      <c r="D184" s="2">
        <f>MACD!E184</f>
        <v>9.3698782054525198E-2</v>
      </c>
      <c r="E184" s="2">
        <f>MACD!F184</f>
        <v>7.4074500741658236E-2</v>
      </c>
      <c r="F184" s="2">
        <f>'Moving Avg'!D184</f>
        <v>1.4886200000000001</v>
      </c>
      <c r="G184" s="2">
        <f>'Moving Avg'!F184</f>
        <v>1.6563699999999997</v>
      </c>
      <c r="H184" s="2">
        <f>'Moving Avg'!G184</f>
        <v>1.8262280000000002</v>
      </c>
      <c r="I184" s="2">
        <f>'Moving Avg'!H184</f>
        <v>0</v>
      </c>
      <c r="J184" s="5" t="str">
        <f>OBV!F184</f>
        <v>BEARISH</v>
      </c>
      <c r="K184" s="5" t="str">
        <f>OBV!G184</f>
        <v>NEUTRAL</v>
      </c>
      <c r="L184" s="5" t="str">
        <f>OBV!H184</f>
        <v>CONFIRMED BEARISH</v>
      </c>
    </row>
    <row r="185" spans="1:12" ht="13.5" x14ac:dyDescent="0.25">
      <c r="A185" s="3">
        <f>RSI!A185</f>
        <v>43045</v>
      </c>
      <c r="B185" s="2">
        <f>RSI!B185</f>
        <v>1.393</v>
      </c>
      <c r="C185" s="2">
        <f>RSI!I185</f>
        <v>9.080919776213733</v>
      </c>
      <c r="D185" s="2">
        <f>MACD!E185</f>
        <v>9.8461211333393139E-2</v>
      </c>
      <c r="E185" s="2">
        <f>MACD!F185</f>
        <v>7.8951842860005228E-2</v>
      </c>
      <c r="F185" s="2">
        <f>'Moving Avg'!D185</f>
        <v>1.45766</v>
      </c>
      <c r="G185" s="2">
        <f>'Moving Avg'!F185</f>
        <v>1.6354299999999999</v>
      </c>
      <c r="H185" s="2">
        <f>'Moving Avg'!G185</f>
        <v>1.8131160000000002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</row>
    <row r="186" spans="1:12" ht="13.5" x14ac:dyDescent="0.25">
      <c r="A186" s="3">
        <f>RSI!A186</f>
        <v>43046</v>
      </c>
      <c r="B186" s="2">
        <f>RSI!B186</f>
        <v>1.3656999999999999</v>
      </c>
      <c r="C186" s="2">
        <f>RSI!I186</f>
        <v>8.3703893686391098</v>
      </c>
      <c r="D186" s="2">
        <f>MACD!E186</f>
        <v>0.10615358514067252</v>
      </c>
      <c r="E186" s="2">
        <f>MACD!F186</f>
        <v>8.439219131613869E-2</v>
      </c>
      <c r="F186" s="2">
        <f>'Moving Avg'!D186</f>
        <v>1.4303399999999999</v>
      </c>
      <c r="G186" s="2">
        <f>'Moving Avg'!F186</f>
        <v>1.6131249999999997</v>
      </c>
      <c r="H186" s="2">
        <f>'Moving Avg'!G186</f>
        <v>1.799458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</row>
    <row r="187" spans="1:12" ht="13.5" x14ac:dyDescent="0.25">
      <c r="A187" s="3">
        <f>RSI!A187</f>
        <v>43047</v>
      </c>
      <c r="B187" s="2">
        <f>RSI!B187</f>
        <v>1.3611</v>
      </c>
      <c r="C187" s="2">
        <f>RSI!I187</f>
        <v>8.2532088188947057</v>
      </c>
      <c r="D187" s="2">
        <f>MACD!E187</f>
        <v>0.10768346678294938</v>
      </c>
      <c r="E187" s="2">
        <f>MACD!F187</f>
        <v>8.9050446409500827E-2</v>
      </c>
      <c r="F187" s="2">
        <f>'Moving Avg'!D187</f>
        <v>1.4021000000000001</v>
      </c>
      <c r="G187" s="2">
        <f>'Moving Avg'!F187</f>
        <v>1.5924100000000001</v>
      </c>
      <c r="H187" s="2">
        <f>'Moving Avg'!G187</f>
        <v>1.7857079999999999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</row>
    <row r="188" spans="1:12" ht="13.5" x14ac:dyDescent="0.25">
      <c r="A188" s="3">
        <f>RSI!A188</f>
        <v>43048</v>
      </c>
      <c r="B188" s="2">
        <f>RSI!B188</f>
        <v>1.3611</v>
      </c>
      <c r="C188" s="2">
        <f>RSI!I188</f>
        <v>8.2532088188947057</v>
      </c>
      <c r="D188" s="2">
        <f>MACD!E188</f>
        <v>0.11056091289261993</v>
      </c>
      <c r="E188" s="2">
        <f>MACD!F188</f>
        <v>9.3352539706124657E-2</v>
      </c>
      <c r="F188" s="2">
        <f>'Moving Avg'!D188</f>
        <v>1.3829800000000003</v>
      </c>
      <c r="G188" s="2">
        <f>'Moving Avg'!F188</f>
        <v>1.5716949999999998</v>
      </c>
      <c r="H188" s="2">
        <f>'Moving Avg'!G188</f>
        <v>1.7719579999999999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</row>
    <row r="189" spans="1:12" ht="13.5" x14ac:dyDescent="0.25">
      <c r="A189" s="3">
        <f>RSI!A189</f>
        <v>43049</v>
      </c>
      <c r="B189" s="2">
        <f>RSI!B189</f>
        <v>1.3611</v>
      </c>
      <c r="C189" s="2">
        <f>RSI!I189</f>
        <v>8.2532088188947057</v>
      </c>
      <c r="D189" s="2">
        <f>MACD!E189</f>
        <v>0.10395365941281631</v>
      </c>
      <c r="E189" s="2">
        <f>MACD!F189</f>
        <v>9.5472763647462988E-2</v>
      </c>
      <c r="F189" s="2">
        <f>'Moving Avg'!D189</f>
        <v>1.3684000000000001</v>
      </c>
      <c r="G189" s="2">
        <f>'Moving Avg'!F189</f>
        <v>1.55098</v>
      </c>
      <c r="H189" s="2">
        <f>'Moving Avg'!G189</f>
        <v>1.7582999999999995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</row>
    <row r="190" spans="1:12" ht="13.5" x14ac:dyDescent="0.25">
      <c r="A190" s="3">
        <f>RSI!A190</f>
        <v>43052</v>
      </c>
      <c r="B190" s="2">
        <f>RSI!B190</f>
        <v>1.3247</v>
      </c>
      <c r="C190" s="2">
        <f>RSI!I190</f>
        <v>7.2500930592210864</v>
      </c>
      <c r="D190" s="2">
        <f>MACD!E190</f>
        <v>0.10241631085271008</v>
      </c>
      <c r="E190" s="2">
        <f>MACD!F190</f>
        <v>9.6861473088512409E-2</v>
      </c>
      <c r="F190" s="2">
        <f>'Moving Avg'!D190</f>
        <v>1.3547400000000001</v>
      </c>
      <c r="G190" s="2">
        <f>'Moving Avg'!F190</f>
        <v>1.5284450000000001</v>
      </c>
      <c r="H190" s="2">
        <f>'Moving Avg'!G190</f>
        <v>1.7439139999999993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</row>
    <row r="191" spans="1:12" ht="13.5" x14ac:dyDescent="0.25">
      <c r="A191" s="3">
        <f>RSI!A191</f>
        <v>43053</v>
      </c>
      <c r="B191" s="2">
        <f>RSI!B191</f>
        <v>1.2883</v>
      </c>
      <c r="C191" s="2">
        <f>RSI!I191</f>
        <v>6.410951219299335</v>
      </c>
      <c r="D191" s="2">
        <f>MACD!E191</f>
        <v>9.8283444478237225E-2</v>
      </c>
      <c r="E191" s="2">
        <f>MACD!F191</f>
        <v>9.7145867366457389E-2</v>
      </c>
      <c r="F191" s="2">
        <f>'Moving Avg'!D191</f>
        <v>1.3392599999999999</v>
      </c>
      <c r="G191" s="2">
        <f>'Moving Avg'!F191</f>
        <v>1.5079600000000002</v>
      </c>
      <c r="H191" s="2">
        <f>'Moving Avg'!G191</f>
        <v>1.7287079999999995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CONFIRMED BEARISH</v>
      </c>
    </row>
    <row r="192" spans="1:12" ht="13.5" x14ac:dyDescent="0.25">
      <c r="A192" s="3">
        <f>RSI!A192</f>
        <v>43054</v>
      </c>
      <c r="B192" s="2">
        <f>RSI!B192</f>
        <v>1.2519</v>
      </c>
      <c r="C192" s="2">
        <f>RSI!I192</f>
        <v>5.700419754889225</v>
      </c>
      <c r="D192" s="2">
        <f>MACD!E192</f>
        <v>9.906044723922558E-2</v>
      </c>
      <c r="E192" s="2">
        <f>MACD!F192</f>
        <v>9.7528783341011033E-2</v>
      </c>
      <c r="F192" s="2">
        <f>'Moving Avg'!D192</f>
        <v>1.31742</v>
      </c>
      <c r="G192" s="2">
        <f>'Moving Avg'!F192</f>
        <v>1.4820100000000003</v>
      </c>
      <c r="H192" s="2">
        <f>'Moving Avg'!G192</f>
        <v>1.7129579999999995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</row>
    <row r="193" spans="1:12" ht="13.5" x14ac:dyDescent="0.25">
      <c r="A193" s="3">
        <f>RSI!A193</f>
        <v>43055</v>
      </c>
      <c r="B193" s="2">
        <f>RSI!B193</f>
        <v>1.2063999999999999</v>
      </c>
      <c r="C193" s="2">
        <f>RSI!I193</f>
        <v>4.9603571118693424</v>
      </c>
      <c r="D193" s="2">
        <f>MACD!E193</f>
        <v>9.7748863109068829E-2</v>
      </c>
      <c r="E193" s="2">
        <f>MACD!F193</f>
        <v>9.7572799294622592E-2</v>
      </c>
      <c r="F193" s="2">
        <f>'Moving Avg'!D193</f>
        <v>1.2864799999999998</v>
      </c>
      <c r="G193" s="2">
        <f>'Moving Avg'!F193</f>
        <v>1.4562900000000001</v>
      </c>
      <c r="H193" s="2">
        <f>'Moving Avg'!G193</f>
        <v>1.6967519999999994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</row>
    <row r="194" spans="1:12" ht="13.5" x14ac:dyDescent="0.25">
      <c r="A194" s="3">
        <f>RSI!A194</f>
        <v>43056</v>
      </c>
      <c r="B194" s="2">
        <f>RSI!B194</f>
        <v>1.1426000000000001</v>
      </c>
      <c r="C194" s="2">
        <f>RSI!I194</f>
        <v>4.1472999841800657</v>
      </c>
      <c r="D194" s="2">
        <f>MACD!E194</f>
        <v>9.9693361433201622E-2</v>
      </c>
      <c r="E194" s="2">
        <f>MACD!F194</f>
        <v>9.7996911722338403E-2</v>
      </c>
      <c r="F194" s="2">
        <f>'Moving Avg'!D194</f>
        <v>1.24278</v>
      </c>
      <c r="G194" s="2">
        <f>'Moving Avg'!F194</f>
        <v>1.43011</v>
      </c>
      <c r="H194" s="2">
        <f>'Moving Avg'!G194</f>
        <v>1.680272</v>
      </c>
      <c r="I194" s="2">
        <f>'Moving Avg'!H194</f>
        <v>0</v>
      </c>
      <c r="J194" s="5" t="str">
        <f>OBV!F194</f>
        <v>BEARISH</v>
      </c>
      <c r="K194" s="5" t="str">
        <f>OBV!G194</f>
        <v>WEAK</v>
      </c>
      <c r="L194" s="5" t="str">
        <f>OBV!H194</f>
        <v>CONFIRMED BEARISH</v>
      </c>
    </row>
    <row r="195" spans="1:12" ht="13.5" x14ac:dyDescent="0.25">
      <c r="A195" s="3">
        <f>RSI!A195</f>
        <v>43059</v>
      </c>
      <c r="B195" s="2">
        <f>RSI!B195</f>
        <v>1.0926</v>
      </c>
      <c r="C195" s="2">
        <f>RSI!I195</f>
        <v>3.6432933351224364</v>
      </c>
      <c r="D195" s="2">
        <f>MACD!E195</f>
        <v>0.1007975312149787</v>
      </c>
      <c r="E195" s="2">
        <f>MACD!F195</f>
        <v>9.8557035620866471E-2</v>
      </c>
      <c r="F195" s="2">
        <f>'Moving Avg'!D195</f>
        <v>1.1963599999999999</v>
      </c>
      <c r="G195" s="2">
        <f>'Moving Avg'!F195</f>
        <v>1.4016600000000001</v>
      </c>
      <c r="H195" s="2">
        <f>'Moving Avg'!G195</f>
        <v>1.6629739999999997</v>
      </c>
      <c r="I195" s="2">
        <f>'Moving Avg'!H195</f>
        <v>0</v>
      </c>
      <c r="J195" s="5" t="str">
        <f>OBV!F195</f>
        <v>BEARISH</v>
      </c>
      <c r="K195" s="5" t="str">
        <f>OBV!G195</f>
        <v>WEAK</v>
      </c>
      <c r="L195" s="5" t="str">
        <f>OBV!H195</f>
        <v>CONFIRMED BEARISH</v>
      </c>
    </row>
    <row r="196" spans="1:12" ht="13.5" x14ac:dyDescent="0.25">
      <c r="A196" s="3">
        <f>RSI!A196</f>
        <v>43060</v>
      </c>
      <c r="B196" s="2">
        <f>RSI!B196</f>
        <v>1.1244000000000001</v>
      </c>
      <c r="C196" s="2">
        <f>RSI!I196</f>
        <v>11.047377884151629</v>
      </c>
      <c r="D196" s="2">
        <f>MACD!E196</f>
        <v>9.7381737953237124E-2</v>
      </c>
      <c r="E196" s="2">
        <f>MACD!F196</f>
        <v>9.8321976087340612E-2</v>
      </c>
      <c r="F196" s="2">
        <f>'Moving Avg'!D196</f>
        <v>1.1635800000000001</v>
      </c>
      <c r="G196" s="2">
        <f>'Moving Avg'!F196</f>
        <v>1.3748</v>
      </c>
      <c r="H196" s="2">
        <f>'Moving Avg'!G196</f>
        <v>1.6463119999999996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</row>
    <row r="197" spans="1:12" ht="13.5" x14ac:dyDescent="0.25">
      <c r="A197" s="3">
        <f>RSI!A197</f>
        <v>43061</v>
      </c>
      <c r="B197" s="2">
        <f>RSI!B197</f>
        <v>1.1881999999999999</v>
      </c>
      <c r="C197" s="2">
        <f>RSI!I197</f>
        <v>23.712791746286172</v>
      </c>
      <c r="D197" s="2">
        <f>MACD!E197</f>
        <v>9.0912022572063655E-2</v>
      </c>
      <c r="E197" s="2">
        <f>MACD!F197</f>
        <v>9.6839985384285232E-2</v>
      </c>
      <c r="F197" s="2">
        <f>'Moving Avg'!D197</f>
        <v>1.1508400000000001</v>
      </c>
      <c r="G197" s="2">
        <f>'Moving Avg'!F197</f>
        <v>1.353405</v>
      </c>
      <c r="H197" s="2">
        <f>'Moving Avg'!G197</f>
        <v>1.6310159999999994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CONFIRMED BEARISH</v>
      </c>
    </row>
    <row r="198" spans="1:12" ht="13.5" x14ac:dyDescent="0.25">
      <c r="A198" s="3">
        <f>RSI!A198</f>
        <v>43062</v>
      </c>
      <c r="B198" s="2">
        <f>RSI!B198</f>
        <v>1.2291000000000001</v>
      </c>
      <c r="C198" s="2">
        <f>RSI!I198</f>
        <v>30.540566431139567</v>
      </c>
      <c r="D198" s="2">
        <f>MACD!E198</f>
        <v>8.3747863540408529E-2</v>
      </c>
      <c r="E198" s="2">
        <f>MACD!F198</f>
        <v>9.4221561015509894E-2</v>
      </c>
      <c r="F198" s="2">
        <f>'Moving Avg'!D198</f>
        <v>1.1553799999999999</v>
      </c>
      <c r="G198" s="2">
        <f>'Moving Avg'!F198</f>
        <v>1.334055</v>
      </c>
      <c r="H198" s="2">
        <f>'Moving Avg'!G198</f>
        <v>1.6167219999999998</v>
      </c>
      <c r="I198" s="2">
        <f>'Moving Avg'!H198</f>
        <v>0</v>
      </c>
      <c r="J198" s="5" t="str">
        <f>OBV!F198</f>
        <v>BULLISH</v>
      </c>
      <c r="K198" s="5" t="str">
        <f>OBV!G198</f>
        <v>STRONG</v>
      </c>
      <c r="L198" s="5" t="str">
        <f>OBV!H198</f>
        <v>CONFIRMED BULLISH</v>
      </c>
    </row>
    <row r="199" spans="1:12" ht="13.5" x14ac:dyDescent="0.25">
      <c r="A199" s="3">
        <f>RSI!A199</f>
        <v>43063</v>
      </c>
      <c r="B199" s="2">
        <f>RSI!B199</f>
        <v>1.2109000000000001</v>
      </c>
      <c r="C199" s="2">
        <f>RSI!I199</f>
        <v>29.28454041514469</v>
      </c>
      <c r="D199" s="2">
        <f>MACD!E199</f>
        <v>8.0032948475260879E-2</v>
      </c>
      <c r="E199" s="2">
        <f>MACD!F199</f>
        <v>9.1383838507460097E-2</v>
      </c>
      <c r="F199" s="2">
        <f>'Moving Avg'!D199</f>
        <v>1.1690400000000001</v>
      </c>
      <c r="G199" s="2">
        <f>'Moving Avg'!F199</f>
        <v>1.31721</v>
      </c>
      <c r="H199" s="2">
        <f>'Moving Avg'!G199</f>
        <v>1.6023359999999993</v>
      </c>
      <c r="I199" s="2">
        <f>'Moving Avg'!H199</f>
        <v>0</v>
      </c>
      <c r="J199" s="5" t="str">
        <f>OBV!F199</f>
        <v>BULLISH</v>
      </c>
      <c r="K199" s="5" t="str">
        <f>OBV!G199</f>
        <v>STRONG</v>
      </c>
      <c r="L199" s="5" t="str">
        <f>OBV!H199</f>
        <v>CONFIRMED BULLISH</v>
      </c>
    </row>
    <row r="200" spans="1:12" ht="13.5" x14ac:dyDescent="0.25">
      <c r="A200" s="3">
        <f>RSI!A200</f>
        <v>43066</v>
      </c>
      <c r="B200" s="2">
        <f>RSI!B200</f>
        <v>1.1608000000000001</v>
      </c>
      <c r="C200" s="2">
        <f>RSI!I200</f>
        <v>26.102180096604982</v>
      </c>
      <c r="D200" s="2">
        <f>MACD!E200</f>
        <v>7.6033138113960064E-2</v>
      </c>
      <c r="E200" s="2">
        <f>MACD!F200</f>
        <v>8.8313698428760093E-2</v>
      </c>
      <c r="F200" s="2">
        <f>'Moving Avg'!D200</f>
        <v>1.18268</v>
      </c>
      <c r="G200" s="2">
        <f>'Moving Avg'!F200</f>
        <v>1.29786</v>
      </c>
      <c r="H200" s="2">
        <f>'Moving Avg'!G200</f>
        <v>1.5869479999999996</v>
      </c>
      <c r="I200" s="2">
        <f>'Moving Avg'!H200</f>
        <v>0</v>
      </c>
      <c r="J200" s="5" t="str">
        <f>OBV!F200</f>
        <v>BULLISH</v>
      </c>
      <c r="K200" s="5" t="str">
        <f>OBV!G200</f>
        <v>WEAK</v>
      </c>
      <c r="L200" s="5" t="str">
        <f>OBV!H200</f>
        <v>CONFIRMED BULLISH</v>
      </c>
    </row>
    <row r="201" spans="1:12" ht="13.5" x14ac:dyDescent="0.25">
      <c r="A201" s="3">
        <f>RSI!A201</f>
        <v>43067</v>
      </c>
      <c r="B201" s="2">
        <f>RSI!B201</f>
        <v>1.1563000000000001</v>
      </c>
      <c r="C201" s="2">
        <f>RSI!I201</f>
        <v>25.830657566918333</v>
      </c>
      <c r="D201" s="2">
        <f>MACD!E201</f>
        <v>6.8634048650103585E-2</v>
      </c>
      <c r="E201" s="2">
        <f>MACD!F201</f>
        <v>8.4377768473028789E-2</v>
      </c>
      <c r="F201" s="2">
        <f>'Moving Avg'!D201</f>
        <v>1.18906</v>
      </c>
      <c r="G201" s="2">
        <f>'Moving Avg'!F201</f>
        <v>1.2805600000000001</v>
      </c>
      <c r="H201" s="2">
        <f>'Moving Avg'!G201</f>
        <v>1.5715620000000001</v>
      </c>
      <c r="I201" s="2">
        <f>'Moving Avg'!H201</f>
        <v>1.9287534999999978</v>
      </c>
      <c r="J201" s="5" t="str">
        <f>OBV!F201</f>
        <v>BULLISH</v>
      </c>
      <c r="K201" s="5" t="str">
        <f>OBV!G201</f>
        <v>STRONG</v>
      </c>
      <c r="L201" s="5" t="str">
        <f>OBV!H201</f>
        <v>CONFIRMED BULLISH</v>
      </c>
    </row>
    <row r="202" spans="1:12" ht="13.5" x14ac:dyDescent="0.25">
      <c r="A202" s="3">
        <f>RSI!A202</f>
        <v>43068</v>
      </c>
      <c r="B202" s="2">
        <f>RSI!B202</f>
        <v>1.1608000000000001</v>
      </c>
      <c r="C202" s="2">
        <f>RSI!I202</f>
        <v>26.65233257889993</v>
      </c>
      <c r="D202" s="2">
        <f>MACD!E202</f>
        <v>5.7625827005770569E-2</v>
      </c>
      <c r="E202" s="2">
        <f>MACD!F202</f>
        <v>7.9027380179577153E-2</v>
      </c>
      <c r="F202" s="2">
        <f>'Moving Avg'!D202</f>
        <v>1.1835800000000001</v>
      </c>
      <c r="G202" s="2">
        <f>'Moving Avg'!F202</f>
        <v>1.263485</v>
      </c>
      <c r="H202" s="2">
        <f>'Moving Avg'!G202</f>
        <v>1.5573579999999998</v>
      </c>
      <c r="I202" s="2">
        <f>'Moving Avg'!H202</f>
        <v>1.9243754999999976</v>
      </c>
      <c r="J202" s="5" t="str">
        <f>OBV!F202</f>
        <v>BULLISH</v>
      </c>
      <c r="K202" s="5" t="str">
        <f>OBV!G202</f>
        <v>STRONG</v>
      </c>
      <c r="L202" s="5" t="str">
        <f>OBV!H202</f>
        <v>BULLISH DIVERGENCE</v>
      </c>
    </row>
    <row r="203" spans="1:12" ht="13.5" x14ac:dyDescent="0.25">
      <c r="A203" s="3">
        <f>RSI!A203</f>
        <v>43069</v>
      </c>
      <c r="B203" s="2">
        <f>RSI!B203</f>
        <v>1.1836</v>
      </c>
      <c r="C203" s="2">
        <f>RSI!I203</f>
        <v>30.833326689266983</v>
      </c>
      <c r="D203" s="2">
        <f>MACD!E203</f>
        <v>4.0693735096327011E-2</v>
      </c>
      <c r="E203" s="2">
        <f>MACD!F203</f>
        <v>7.1360651162927127E-2</v>
      </c>
      <c r="F203" s="2">
        <f>'Moving Avg'!D203</f>
        <v>1.1744800000000002</v>
      </c>
      <c r="G203" s="2">
        <f>'Moving Avg'!F203</f>
        <v>1.24983</v>
      </c>
      <c r="H203" s="2">
        <f>'Moving Avg'!G203</f>
        <v>1.5433359999999998</v>
      </c>
      <c r="I203" s="2">
        <f>'Moving Avg'!H203</f>
        <v>1.9201114999999975</v>
      </c>
      <c r="J203" s="5" t="str">
        <f>OBV!F203</f>
        <v>BEARISH</v>
      </c>
      <c r="K203" s="5" t="str">
        <f>OBV!G203</f>
        <v>WEAK</v>
      </c>
      <c r="L203" s="5" t="str">
        <f>OBV!H203</f>
        <v>CONFIRMED BEARISH</v>
      </c>
    </row>
    <row r="204" spans="1:12" ht="13.5" x14ac:dyDescent="0.25">
      <c r="A204" s="3">
        <f>RSI!A204</f>
        <v>43073</v>
      </c>
      <c r="B204" s="2">
        <f>RSI!B204</f>
        <v>1.1516999999999999</v>
      </c>
      <c r="C204" s="2">
        <f>RSI!I204</f>
        <v>28.394566945356686</v>
      </c>
      <c r="D204" s="2">
        <f>MACD!E204</f>
        <v>1.9771512260195134E-2</v>
      </c>
      <c r="E204" s="2">
        <f>MACD!F204</f>
        <v>6.1042823382380727E-2</v>
      </c>
      <c r="F204" s="2">
        <f>'Moving Avg'!D204</f>
        <v>1.1626400000000001</v>
      </c>
      <c r="G204" s="2">
        <f>'Moving Avg'!F204</f>
        <v>1.2357150000000001</v>
      </c>
      <c r="H204" s="2">
        <f>'Moving Avg'!G204</f>
        <v>1.5290399999999997</v>
      </c>
      <c r="I204" s="2">
        <f>'Moving Avg'!H204</f>
        <v>1.9156879999999976</v>
      </c>
      <c r="J204" s="5" t="str">
        <f>OBV!F204</f>
        <v>BEARISH</v>
      </c>
      <c r="K204" s="5" t="str">
        <f>OBV!G204</f>
        <v>WEAK</v>
      </c>
      <c r="L204" s="5" t="str">
        <f>OBV!H204</f>
        <v>CONFIRMED BEARISH</v>
      </c>
    </row>
    <row r="205" spans="1:12" ht="13.5" x14ac:dyDescent="0.25">
      <c r="A205" s="3">
        <f>RSI!A205</f>
        <v>43074</v>
      </c>
      <c r="B205" s="2">
        <f>RSI!B205</f>
        <v>1.1516999999999999</v>
      </c>
      <c r="C205" s="2">
        <f>RSI!I205</f>
        <v>28.394566945356686</v>
      </c>
      <c r="D205" s="2">
        <f>MACD!E205</f>
        <v>-4.641870443443219E-3</v>
      </c>
      <c r="E205" s="2">
        <f>MACD!F205</f>
        <v>4.7905884617215941E-2</v>
      </c>
      <c r="F205" s="2">
        <f>'Moving Avg'!D205</f>
        <v>1.16082</v>
      </c>
      <c r="G205" s="2">
        <f>'Moving Avg'!F205</f>
        <v>1.2236499999999999</v>
      </c>
      <c r="H205" s="2">
        <f>'Moving Avg'!G205</f>
        <v>1.5147440000000001</v>
      </c>
      <c r="I205" s="2">
        <f>'Moving Avg'!H205</f>
        <v>1.9112644999999975</v>
      </c>
      <c r="J205" s="5" t="str">
        <f>OBV!F205</f>
        <v>BEARISH</v>
      </c>
      <c r="K205" s="5" t="str">
        <f>OBV!G205</f>
        <v>WEAK</v>
      </c>
      <c r="L205" s="5" t="str">
        <f>OBV!H205</f>
        <v>CONFIRMED BEARISH</v>
      </c>
    </row>
    <row r="206" spans="1:12" ht="13.5" x14ac:dyDescent="0.25">
      <c r="A206" s="3">
        <f>RSI!A206</f>
        <v>43075</v>
      </c>
      <c r="B206" s="2">
        <f>RSI!B206</f>
        <v>1.1380999999999999</v>
      </c>
      <c r="C206" s="2">
        <f>RSI!I206</f>
        <v>27.325903970432478</v>
      </c>
      <c r="D206" s="2">
        <f>MACD!E206</f>
        <v>-1.8490054949787282E-2</v>
      </c>
      <c r="E206" s="2">
        <f>MACD!F206</f>
        <v>3.4626696703815296E-2</v>
      </c>
      <c r="F206" s="2">
        <f>'Moving Avg'!D206</f>
        <v>1.1571799999999999</v>
      </c>
      <c r="G206" s="2">
        <f>'Moving Avg'!F206</f>
        <v>1.2122699999999997</v>
      </c>
      <c r="H206" s="2">
        <f>'Moving Avg'!G206</f>
        <v>1.5001760000000002</v>
      </c>
      <c r="I206" s="2">
        <f>'Moving Avg'!H206</f>
        <v>1.9067729999999974</v>
      </c>
      <c r="J206" s="5" t="str">
        <f>OBV!F206</f>
        <v>BEARISH</v>
      </c>
      <c r="K206" s="5" t="str">
        <f>OBV!G206</f>
        <v>WEAK</v>
      </c>
      <c r="L206" s="5" t="str">
        <f>OBV!H206</f>
        <v>CONFIRMED BEARISH</v>
      </c>
    </row>
    <row r="207" spans="1:12" ht="13.5" x14ac:dyDescent="0.25">
      <c r="A207" s="3">
        <f>RSI!A207</f>
        <v>43076</v>
      </c>
      <c r="B207" s="2">
        <f>RSI!B207</f>
        <v>1.1335</v>
      </c>
      <c r="C207" s="2">
        <f>RSI!I207</f>
        <v>26.956356434824059</v>
      </c>
      <c r="D207" s="2">
        <f>MACD!E207</f>
        <v>-1.9129059278691685E-2</v>
      </c>
      <c r="E207" s="2">
        <f>MACD!F207</f>
        <v>2.3875545507313901E-2</v>
      </c>
      <c r="F207" s="2">
        <f>'Moving Avg'!D207</f>
        <v>1.1517199999999999</v>
      </c>
      <c r="G207" s="2">
        <f>'Moving Avg'!F207</f>
        <v>1.2008899999999998</v>
      </c>
      <c r="H207" s="2">
        <f>'Moving Avg'!G207</f>
        <v>1.4855160000000001</v>
      </c>
      <c r="I207" s="2">
        <f>'Moving Avg'!H207</f>
        <v>1.9022584999999976</v>
      </c>
      <c r="J207" s="5" t="str">
        <f>OBV!F207</f>
        <v>BEARISH</v>
      </c>
      <c r="K207" s="5" t="str">
        <f>OBV!G207</f>
        <v>WEAK</v>
      </c>
      <c r="L207" s="5" t="str">
        <f>OBV!H207</f>
        <v>CONFIRMED BEARISH</v>
      </c>
    </row>
    <row r="208" spans="1:12" ht="13.5" x14ac:dyDescent="0.25">
      <c r="A208" s="3">
        <f>RSI!A208</f>
        <v>43077</v>
      </c>
      <c r="B208" s="2">
        <f>RSI!B208</f>
        <v>1.1062000000000001</v>
      </c>
      <c r="C208" s="2">
        <f>RSI!I208</f>
        <v>24.811772438630683</v>
      </c>
      <c r="D208" s="2">
        <f>MACD!E208</f>
        <v>-1.0473816980497874E-2</v>
      </c>
      <c r="E208" s="2">
        <f>MACD!F208</f>
        <v>1.7005673009751546E-2</v>
      </c>
      <c r="F208" s="2">
        <f>'Moving Avg'!D208</f>
        <v>1.1362399999999999</v>
      </c>
      <c r="G208" s="2">
        <f>'Moving Avg'!F208</f>
        <v>1.188145</v>
      </c>
      <c r="H208" s="2">
        <f>'Moving Avg'!G208</f>
        <v>1.4703100000000004</v>
      </c>
      <c r="I208" s="2">
        <f>'Moving Avg'!H208</f>
        <v>1.8976074999999974</v>
      </c>
      <c r="J208" s="5" t="str">
        <f>OBV!F208</f>
        <v>BEARISH</v>
      </c>
      <c r="K208" s="5" t="str">
        <f>OBV!G208</f>
        <v>WEAK</v>
      </c>
      <c r="L208" s="5" t="str">
        <f>OBV!H208</f>
        <v>CONFIRMED BEARISH</v>
      </c>
    </row>
    <row r="209" spans="1:12" ht="13.5" x14ac:dyDescent="0.25">
      <c r="A209" s="3">
        <f>RSI!A209</f>
        <v>43080</v>
      </c>
      <c r="B209" s="2">
        <f>RSI!B209</f>
        <v>1.0926</v>
      </c>
      <c r="C209" s="2">
        <f>RSI!I209</f>
        <v>23.79611136498194</v>
      </c>
      <c r="D209" s="2">
        <f>MACD!E209</f>
        <v>-3.9653072941010503E-3</v>
      </c>
      <c r="E209" s="2">
        <f>MACD!F209</f>
        <v>1.2811476948981026E-2</v>
      </c>
      <c r="F209" s="2">
        <f>'Moving Avg'!D209</f>
        <v>1.12442</v>
      </c>
      <c r="G209" s="2">
        <f>'Moving Avg'!F209</f>
        <v>1.1747200000000002</v>
      </c>
      <c r="H209" s="2">
        <f>'Moving Avg'!G209</f>
        <v>1.4548320000000003</v>
      </c>
      <c r="I209" s="2">
        <f>'Moving Avg'!H209</f>
        <v>1.8928884999999973</v>
      </c>
      <c r="J209" s="5" t="str">
        <f>OBV!F209</f>
        <v>BEARISH</v>
      </c>
      <c r="K209" s="5" t="str">
        <f>OBV!G209</f>
        <v>WEAK</v>
      </c>
      <c r="L209" s="5" t="str">
        <f>OBV!H209</f>
        <v>CONFIRMED BEARISH</v>
      </c>
    </row>
    <row r="210" spans="1:12" ht="13.5" x14ac:dyDescent="0.25">
      <c r="A210" s="3">
        <f>RSI!A210</f>
        <v>43081</v>
      </c>
      <c r="B210" s="2">
        <f>RSI!B210</f>
        <v>1.1108</v>
      </c>
      <c r="C210" s="2">
        <f>RSI!I210</f>
        <v>28.041249210047937</v>
      </c>
      <c r="D210" s="2">
        <f>MACD!E210</f>
        <v>-6.5285511888717451E-3</v>
      </c>
      <c r="E210" s="2">
        <f>MACD!F210</f>
        <v>8.9434713214104726E-3</v>
      </c>
      <c r="F210" s="2">
        <f>'Moving Avg'!D210</f>
        <v>1.1162399999999999</v>
      </c>
      <c r="G210" s="2">
        <f>'Moving Avg'!F210</f>
        <v>1.1640250000000003</v>
      </c>
      <c r="H210" s="2">
        <f>'Moving Avg'!G210</f>
        <v>1.4397180000000003</v>
      </c>
      <c r="I210" s="2">
        <f>'Moving Avg'!H210</f>
        <v>1.8882604999999972</v>
      </c>
      <c r="J210" s="5" t="str">
        <f>OBV!F210</f>
        <v>BEARISH</v>
      </c>
      <c r="K210" s="5" t="str">
        <f>OBV!G210</f>
        <v>WEAK</v>
      </c>
      <c r="L210" s="5" t="str">
        <f>OBV!H210</f>
        <v>CONFIRMED BEARISH</v>
      </c>
    </row>
    <row r="211" spans="1:12" ht="13.5" x14ac:dyDescent="0.25">
      <c r="A211" s="3">
        <f>RSI!A211</f>
        <v>43082</v>
      </c>
      <c r="B211" s="2">
        <f>RSI!B211</f>
        <v>1.0834999999999999</v>
      </c>
      <c r="C211" s="2">
        <f>RSI!I211</f>
        <v>25.726170558030958</v>
      </c>
      <c r="D211" s="2">
        <f>MACD!E211</f>
        <v>-6.5626761641035536E-3</v>
      </c>
      <c r="E211" s="2">
        <f>MACD!F211</f>
        <v>5.8422418243076679E-3</v>
      </c>
      <c r="F211" s="2">
        <f>'Moving Avg'!D211</f>
        <v>1.1053200000000001</v>
      </c>
      <c r="G211" s="2">
        <f>'Moving Avg'!F211</f>
        <v>1.1537850000000005</v>
      </c>
      <c r="H211" s="2">
        <f>'Moving Avg'!G211</f>
        <v>1.424058</v>
      </c>
      <c r="I211" s="2">
        <f>'Moving Avg'!H211</f>
        <v>1.883495999999997</v>
      </c>
      <c r="J211" s="5" t="str">
        <f>OBV!F211</f>
        <v>BEARISH</v>
      </c>
      <c r="K211" s="5" t="str">
        <f>OBV!G211</f>
        <v>WEAK</v>
      </c>
      <c r="L211" s="5" t="str">
        <f>OBV!H211</f>
        <v>CONFIRMED BEARISH</v>
      </c>
    </row>
    <row r="212" spans="1:12" ht="13.5" x14ac:dyDescent="0.25">
      <c r="A212" s="3">
        <f>RSI!A212</f>
        <v>43083</v>
      </c>
      <c r="B212" s="2">
        <f>RSI!B212</f>
        <v>1.129</v>
      </c>
      <c r="C212" s="2">
        <f>RSI!I212</f>
        <v>35.311920273665265</v>
      </c>
      <c r="D212" s="2">
        <f>MACD!E212</f>
        <v>-8.3630569718882164E-3</v>
      </c>
      <c r="E212" s="2">
        <f>MACD!F212</f>
        <v>3.0011820650684912E-3</v>
      </c>
      <c r="F212" s="2">
        <f>'Moving Avg'!D212</f>
        <v>1.10442</v>
      </c>
      <c r="G212" s="2">
        <f>'Moving Avg'!F212</f>
        <v>1.1476400000000004</v>
      </c>
      <c r="H212" s="2">
        <f>'Moving Avg'!G212</f>
        <v>1.409308</v>
      </c>
      <c r="I212" s="2">
        <f>'Moving Avg'!H212</f>
        <v>1.8789589999999974</v>
      </c>
      <c r="J212" s="5" t="str">
        <f>OBV!F212</f>
        <v>BEARISH</v>
      </c>
      <c r="K212" s="5" t="str">
        <f>OBV!G212</f>
        <v>WEAK</v>
      </c>
      <c r="L212" s="5" t="str">
        <f>OBV!H212</f>
        <v>CONFIRMED BEARISH</v>
      </c>
    </row>
    <row r="213" spans="1:12" ht="13.5" x14ac:dyDescent="0.25">
      <c r="A213" s="3">
        <f>RSI!A213</f>
        <v>43084</v>
      </c>
      <c r="B213" s="2">
        <f>RSI!B213</f>
        <v>1.1380999999999999</v>
      </c>
      <c r="C213" s="2">
        <f>RSI!I213</f>
        <v>37.06145139386863</v>
      </c>
      <c r="D213" s="2">
        <f>MACD!E213</f>
        <v>-6.4822948472533781E-3</v>
      </c>
      <c r="E213" s="2">
        <f>MACD!F213</f>
        <v>1.1044866826041176E-3</v>
      </c>
      <c r="F213" s="2">
        <f>'Moving Avg'!D213</f>
        <v>1.1108</v>
      </c>
      <c r="G213" s="2">
        <f>'Moving Avg'!F213</f>
        <v>1.1442250000000003</v>
      </c>
      <c r="H213" s="2">
        <f>'Moving Avg'!G213</f>
        <v>1.3947399999999999</v>
      </c>
      <c r="I213" s="2">
        <f>'Moving Avg'!H213</f>
        <v>1.8744674999999973</v>
      </c>
      <c r="J213" s="5" t="str">
        <f>OBV!F213</f>
        <v>BEARISH</v>
      </c>
      <c r="K213" s="5" t="str">
        <f>OBV!G213</f>
        <v>WEAK</v>
      </c>
      <c r="L213" s="5" t="str">
        <f>OBV!H213</f>
        <v>BEARISH DIVERGENCE</v>
      </c>
    </row>
    <row r="214" spans="1:12" ht="13.5" x14ac:dyDescent="0.25">
      <c r="A214" s="3">
        <f>RSI!A214</f>
        <v>43087</v>
      </c>
      <c r="B214" s="2">
        <f>RSI!B214</f>
        <v>1.1062000000000001</v>
      </c>
      <c r="C214" s="2">
        <f>RSI!I214</f>
        <v>33.627989082156489</v>
      </c>
      <c r="D214" s="2">
        <f>MACD!E214</f>
        <v>-6.9611017883826065E-3</v>
      </c>
      <c r="E214" s="2">
        <f>MACD!F214</f>
        <v>-5.086310115932273E-4</v>
      </c>
      <c r="F214" s="2">
        <f>'Moving Avg'!D214</f>
        <v>1.1135200000000001</v>
      </c>
      <c r="G214" s="2">
        <f>'Moving Avg'!F214</f>
        <v>1.1424050000000003</v>
      </c>
      <c r="H214" s="2">
        <f>'Moving Avg'!G214</f>
        <v>1.3806280000000002</v>
      </c>
      <c r="I214" s="2">
        <f>'Moving Avg'!H214</f>
        <v>1.8698164999999971</v>
      </c>
      <c r="J214" s="5" t="str">
        <f>OBV!F214</f>
        <v>BEARISH</v>
      </c>
      <c r="K214" s="5" t="str">
        <f>OBV!G214</f>
        <v>WEAK</v>
      </c>
      <c r="L214" s="5" t="str">
        <f>OBV!H214</f>
        <v>BEARISH DIVERGENCE</v>
      </c>
    </row>
    <row r="215" spans="1:12" ht="13.5" x14ac:dyDescent="0.25">
      <c r="A215" s="3">
        <f>RSI!A215</f>
        <v>43088</v>
      </c>
      <c r="B215" s="2">
        <f>RSI!B215</f>
        <v>1.1380999999999999</v>
      </c>
      <c r="C215" s="2">
        <f>RSI!I215</f>
        <v>39.64912103120183</v>
      </c>
      <c r="D215" s="2">
        <f>MACD!E215</f>
        <v>-9.1013510808530818E-3</v>
      </c>
      <c r="E215" s="2">
        <f>MACD!F215</f>
        <v>-2.2271750254451985E-3</v>
      </c>
      <c r="F215" s="2">
        <f>'Moving Avg'!D215</f>
        <v>1.1189800000000001</v>
      </c>
      <c r="G215" s="2">
        <f>'Moving Avg'!F215</f>
        <v>1.1446800000000004</v>
      </c>
      <c r="H215" s="2">
        <f>'Moving Avg'!G215</f>
        <v>1.367154</v>
      </c>
      <c r="I215" s="2">
        <f>'Moving Avg'!H215</f>
        <v>1.8653249999999977</v>
      </c>
      <c r="J215" s="5" t="str">
        <f>OBV!F215</f>
        <v>BEARISH</v>
      </c>
      <c r="K215" s="5" t="str">
        <f>OBV!G215</f>
        <v>WEAK</v>
      </c>
      <c r="L215" s="5" t="str">
        <f>OBV!H215</f>
        <v>BEARISH DIVERGENCE</v>
      </c>
    </row>
    <row r="216" spans="1:12" ht="13.5" x14ac:dyDescent="0.25">
      <c r="A216" s="3">
        <f>RSI!A216</f>
        <v>43089</v>
      </c>
      <c r="B216" s="2">
        <f>RSI!B216</f>
        <v>1.129</v>
      </c>
      <c r="C216" s="2">
        <f>RSI!I216</f>
        <v>38.574082172788728</v>
      </c>
      <c r="D216" s="2">
        <f>MACD!E216</f>
        <v>-1.1937713334716271E-2</v>
      </c>
      <c r="E216" s="2">
        <f>MACD!F216</f>
        <v>-4.1692826872994134E-3</v>
      </c>
      <c r="F216" s="2">
        <f>'Moving Avg'!D216</f>
        <v>1.12808</v>
      </c>
      <c r="G216" s="2">
        <f>'Moving Avg'!F216</f>
        <v>1.1449100000000003</v>
      </c>
      <c r="H216" s="2">
        <f>'Moving Avg'!G216</f>
        <v>1.3534979999999999</v>
      </c>
      <c r="I216" s="2">
        <f>'Moving Avg'!H216</f>
        <v>1.8607879999999977</v>
      </c>
      <c r="J216" s="5" t="str">
        <f>OBV!F216</f>
        <v>BEARISH</v>
      </c>
      <c r="K216" s="5" t="str">
        <f>OBV!G216</f>
        <v>WEAK</v>
      </c>
      <c r="L216" s="5" t="str">
        <f>OBV!H216</f>
        <v>BEARISH DIVERGENCE</v>
      </c>
    </row>
    <row r="217" spans="1:12" ht="13.5" x14ac:dyDescent="0.25">
      <c r="A217" s="3">
        <f>RSI!A217</f>
        <v>43090</v>
      </c>
      <c r="B217" s="2">
        <f>RSI!B217</f>
        <v>1.1380999999999999</v>
      </c>
      <c r="C217" s="2">
        <f>RSI!I217</f>
        <v>40.316801202693561</v>
      </c>
      <c r="D217" s="2">
        <f>MACD!E217</f>
        <v>-1.5301954834640696E-2</v>
      </c>
      <c r="E217" s="2">
        <f>MACD!F217</f>
        <v>-6.39581711676767E-3</v>
      </c>
      <c r="F217" s="2">
        <f>'Moving Avg'!D217</f>
        <v>1.1298999999999999</v>
      </c>
      <c r="G217" s="2">
        <f>'Moving Avg'!F217</f>
        <v>1.1424050000000003</v>
      </c>
      <c r="H217" s="2">
        <f>'Moving Avg'!G217</f>
        <v>1.3407519999999999</v>
      </c>
      <c r="I217" s="2">
        <f>'Moving Avg'!H217</f>
        <v>1.8562964999999978</v>
      </c>
      <c r="J217" s="5" t="str">
        <f>OBV!F217</f>
        <v>BEARISH</v>
      </c>
      <c r="K217" s="5" t="str">
        <f>OBV!G217</f>
        <v>WEAK</v>
      </c>
      <c r="L217" s="5" t="str">
        <f>OBV!H217</f>
        <v>BEARISH DIVERGENCE</v>
      </c>
    </row>
    <row r="218" spans="1:12" ht="13.5" x14ac:dyDescent="0.25">
      <c r="A218" s="3">
        <f>RSI!A218</f>
        <v>43091</v>
      </c>
      <c r="B218" s="2">
        <f>RSI!B218</f>
        <v>1.1380999999999999</v>
      </c>
      <c r="C218" s="2">
        <f>RSI!I218</f>
        <v>40.316801202693561</v>
      </c>
      <c r="D218" s="2">
        <f>MACD!E218</f>
        <v>-2.2015796980340507E-2</v>
      </c>
      <c r="E218" s="2">
        <f>MACD!F218</f>
        <v>-9.5198130894822378E-3</v>
      </c>
      <c r="F218" s="2">
        <f>'Moving Avg'!D218</f>
        <v>1.1298999999999999</v>
      </c>
      <c r="G218" s="2">
        <f>'Moving Avg'!F218</f>
        <v>1.1378550000000003</v>
      </c>
      <c r="H218" s="2">
        <f>'Moving Avg'!G218</f>
        <v>1.3280059999999998</v>
      </c>
      <c r="I218" s="2">
        <f>'Moving Avg'!H218</f>
        <v>1.8518049999999977</v>
      </c>
      <c r="J218" s="5" t="str">
        <f>OBV!F218</f>
        <v>BEARISH</v>
      </c>
      <c r="K218" s="5" t="str">
        <f>OBV!G218</f>
        <v>WEAK</v>
      </c>
      <c r="L218" s="5" t="str">
        <f>OBV!H218</f>
        <v>NEUTRAL</v>
      </c>
    </row>
    <row r="219" spans="1:12" ht="13.5" x14ac:dyDescent="0.25">
      <c r="A219" s="3">
        <f>RSI!A219</f>
        <v>43094</v>
      </c>
      <c r="B219" s="2">
        <f>RSI!B219</f>
        <v>1.1380999999999999</v>
      </c>
      <c r="C219" s="2">
        <f>RSI!I219</f>
        <v>40.316801202693561</v>
      </c>
      <c r="D219" s="2">
        <f>MACD!E219</f>
        <v>-2.9480877898135693E-2</v>
      </c>
      <c r="E219" s="2">
        <f>MACD!F219</f>
        <v>-1.351202605121293E-2</v>
      </c>
      <c r="F219" s="2">
        <f>'Moving Avg'!D219</f>
        <v>1.1362799999999997</v>
      </c>
      <c r="G219" s="2">
        <f>'Moving Avg'!F219</f>
        <v>1.1342150000000002</v>
      </c>
      <c r="H219" s="2">
        <f>'Moving Avg'!G219</f>
        <v>1.3152600000000001</v>
      </c>
      <c r="I219" s="2">
        <f>'Moving Avg'!H219</f>
        <v>1.8473134999999978</v>
      </c>
      <c r="J219" s="5" t="str">
        <f>OBV!F219</f>
        <v>BEARISH</v>
      </c>
      <c r="K219" s="5" t="str">
        <f>OBV!G219</f>
        <v>NEUTRAL</v>
      </c>
      <c r="L219" s="5" t="str">
        <f>OBV!H219</f>
        <v>BEARISH DIVERGENCE</v>
      </c>
    </row>
    <row r="220" spans="1:12" ht="13.5" x14ac:dyDescent="0.25">
      <c r="A220" s="3">
        <f>RSI!A220</f>
        <v>43095</v>
      </c>
      <c r="B220" s="2">
        <f>RSI!B220</f>
        <v>1.1062000000000001</v>
      </c>
      <c r="C220" s="2">
        <f>RSI!I220</f>
        <v>35.862134689262518</v>
      </c>
      <c r="D220" s="2">
        <f>MACD!E220</f>
        <v>-3.0349179153979167E-2</v>
      </c>
      <c r="E220" s="2">
        <f>MACD!F220</f>
        <v>-1.6879456671766178E-2</v>
      </c>
      <c r="F220" s="2">
        <f>'Moving Avg'!D220</f>
        <v>1.1298999999999999</v>
      </c>
      <c r="G220" s="2">
        <f>'Moving Avg'!F220</f>
        <v>1.1314850000000001</v>
      </c>
      <c r="H220" s="2">
        <f>'Moving Avg'!G220</f>
        <v>1.3018760000000003</v>
      </c>
      <c r="I220" s="2">
        <f>'Moving Avg'!H220</f>
        <v>1.8426624999999979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</row>
    <row r="221" spans="1:12" ht="13.5" x14ac:dyDescent="0.25">
      <c r="A221" s="3">
        <f>RSI!A221</f>
        <v>43096</v>
      </c>
      <c r="B221" s="2">
        <f>RSI!B221</f>
        <v>1.129</v>
      </c>
      <c r="C221" s="2">
        <f>RSI!I221</f>
        <v>40.889309742278222</v>
      </c>
      <c r="D221" s="2">
        <f>MACD!E221</f>
        <v>-3.6520079805663297E-2</v>
      </c>
      <c r="E221" s="2">
        <f>MACD!F221</f>
        <v>-2.0807581298545604E-2</v>
      </c>
      <c r="F221" s="2">
        <f>'Moving Avg'!D221</f>
        <v>1.1298999999999999</v>
      </c>
      <c r="G221" s="2">
        <f>'Moving Avg'!F221</f>
        <v>1.1301200000000002</v>
      </c>
      <c r="H221" s="2">
        <f>'Moving Avg'!G221</f>
        <v>1.2904960000000003</v>
      </c>
      <c r="I221" s="2">
        <f>'Moving Avg'!H221</f>
        <v>1.8381254999999981</v>
      </c>
      <c r="J221" s="5" t="str">
        <f>OBV!F221</f>
        <v>BULLISH</v>
      </c>
      <c r="K221" s="5" t="str">
        <f>OBV!G221</f>
        <v>NEUTRAL</v>
      </c>
      <c r="L221" s="5" t="str">
        <f>OBV!H221</f>
        <v>NEUTRAL</v>
      </c>
    </row>
    <row r="222" spans="1:12" ht="13.5" x14ac:dyDescent="0.25">
      <c r="A222" s="3">
        <f>RSI!A222</f>
        <v>43097</v>
      </c>
      <c r="B222" s="2">
        <f>RSI!B222</f>
        <v>1.129</v>
      </c>
      <c r="C222" s="2">
        <f>RSI!I222</f>
        <v>40.889309742278222</v>
      </c>
      <c r="D222" s="2">
        <f>MACD!E222</f>
        <v>-3.4457166301362641E-2</v>
      </c>
      <c r="E222" s="2">
        <f>MACD!F222</f>
        <v>-2.3537498299109012E-2</v>
      </c>
      <c r="F222" s="2">
        <f>'Moving Avg'!D222</f>
        <v>1.12808</v>
      </c>
      <c r="G222" s="2">
        <f>'Moving Avg'!F222</f>
        <v>1.12853</v>
      </c>
      <c r="H222" s="2">
        <f>'Moving Avg'!G222</f>
        <v>1.2776580000000002</v>
      </c>
      <c r="I222" s="2">
        <f>'Moving Avg'!H222</f>
        <v>1.8335884999999985</v>
      </c>
      <c r="J222" s="5" t="str">
        <f>OBV!F222</f>
        <v>BULLISH</v>
      </c>
      <c r="K222" s="5" t="str">
        <f>OBV!G222</f>
        <v>NEUTRAL</v>
      </c>
      <c r="L222" s="5" t="str">
        <f>OBV!H222</f>
        <v>BULLISH DIVERGENCE</v>
      </c>
    </row>
    <row r="223" spans="1:12" ht="13.5" x14ac:dyDescent="0.25">
      <c r="A223" s="3">
        <f>RSI!A223</f>
        <v>43098</v>
      </c>
      <c r="B223" s="2">
        <f>RSI!B223</f>
        <v>1.129</v>
      </c>
      <c r="C223" s="2">
        <f>RSI!I223</f>
        <v>40.889309742278222</v>
      </c>
      <c r="D223" s="2">
        <f>MACD!E223</f>
        <v>-3.1048249267493278E-2</v>
      </c>
      <c r="E223" s="2">
        <f>MACD!F223</f>
        <v>-2.5039648492785865E-2</v>
      </c>
      <c r="F223" s="2">
        <f>'Moving Avg'!D223</f>
        <v>1.1262599999999998</v>
      </c>
      <c r="G223" s="2">
        <f>'Moving Avg'!F223</f>
        <v>1.1258000000000004</v>
      </c>
      <c r="H223" s="2">
        <f>'Moving Avg'!G223</f>
        <v>1.2658220000000002</v>
      </c>
      <c r="I223" s="2">
        <f>'Moving Avg'!H223</f>
        <v>1.8290514999999987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</row>
    <row r="224" spans="1:12" ht="13.5" x14ac:dyDescent="0.25">
      <c r="A224" s="3">
        <f>RSI!A224</f>
        <v>43102</v>
      </c>
      <c r="B224" s="2">
        <f>RSI!B224</f>
        <v>1.1335</v>
      </c>
      <c r="C224" s="2">
        <f>RSI!I224</f>
        <v>42.009768982936791</v>
      </c>
      <c r="D224" s="2">
        <f>MACD!E224</f>
        <v>-3.3160941058421933E-2</v>
      </c>
      <c r="E224" s="2">
        <f>MACD!F224</f>
        <v>-2.666390700591308E-2</v>
      </c>
      <c r="F224" s="2">
        <f>'Moving Avg'!D224</f>
        <v>1.12534</v>
      </c>
      <c r="G224" s="2">
        <f>'Moving Avg'!F224</f>
        <v>1.1248900000000002</v>
      </c>
      <c r="H224" s="2">
        <f>'Moving Avg'!G224</f>
        <v>1.2551680000000001</v>
      </c>
      <c r="I224" s="2">
        <f>'Moving Avg'!H224</f>
        <v>1.8245369999999992</v>
      </c>
      <c r="J224" s="5" t="str">
        <f>OBV!F224</f>
        <v>BULLISH</v>
      </c>
      <c r="K224" s="5" t="str">
        <f>OBV!G224</f>
        <v>NEUTRAL</v>
      </c>
      <c r="L224" s="5" t="str">
        <f>OBV!H224</f>
        <v>BULLISH DIVERGENCE</v>
      </c>
    </row>
    <row r="225" spans="1:12" ht="13.5" x14ac:dyDescent="0.25">
      <c r="A225" s="3">
        <f>RSI!A225</f>
        <v>43103</v>
      </c>
      <c r="B225" s="2">
        <f>RSI!B225</f>
        <v>1.1335</v>
      </c>
      <c r="C225" s="2">
        <f>RSI!I225</f>
        <v>42.009768982936791</v>
      </c>
      <c r="D225" s="2">
        <f>MACD!E225</f>
        <v>-2.9841700255777148E-2</v>
      </c>
      <c r="E225" s="2">
        <f>MACD!F225</f>
        <v>-2.7299465655885896E-2</v>
      </c>
      <c r="F225" s="2">
        <f>'Moving Avg'!D225</f>
        <v>1.1308</v>
      </c>
      <c r="G225" s="2">
        <f>'Moving Avg'!F225</f>
        <v>1.1239800000000002</v>
      </c>
      <c r="H225" s="2">
        <f>'Moving Avg'!G225</f>
        <v>1.2446059999999999</v>
      </c>
      <c r="I225" s="2">
        <f>'Moving Avg'!H225</f>
        <v>1.8200224999999992</v>
      </c>
      <c r="J225" s="5" t="str">
        <f>OBV!F225</f>
        <v>BULLISH</v>
      </c>
      <c r="K225" s="5" t="str">
        <f>OBV!G225</f>
        <v>NEUTRAL</v>
      </c>
      <c r="L225" s="5" t="str">
        <f>OBV!H225</f>
        <v>CONFIRMED BULLISH</v>
      </c>
    </row>
    <row r="226" spans="1:12" ht="13.5" x14ac:dyDescent="0.25">
      <c r="A226" s="3">
        <f>RSI!A226</f>
        <v>43104</v>
      </c>
      <c r="B226" s="2">
        <f>RSI!B226</f>
        <v>1.129</v>
      </c>
      <c r="C226" s="2">
        <f>RSI!I226</f>
        <v>41.106107539323162</v>
      </c>
      <c r="D226" s="2">
        <f>MACD!E226</f>
        <v>-2.7915324125434182E-2</v>
      </c>
      <c r="E226" s="2">
        <f>MACD!F226</f>
        <v>-2.7422637349795557E-2</v>
      </c>
      <c r="F226" s="2">
        <f>'Moving Avg'!D226</f>
        <v>1.1308</v>
      </c>
      <c r="G226" s="2">
        <f>'Moving Avg'!F226</f>
        <v>1.1235250000000003</v>
      </c>
      <c r="H226" s="2">
        <f>'Moving Avg'!G226</f>
        <v>1.2339539999999998</v>
      </c>
      <c r="I226" s="2">
        <f>'Moving Avg'!H226</f>
        <v>1.8154854999999992</v>
      </c>
      <c r="J226" s="5" t="str">
        <f>OBV!F226</f>
        <v>BEARISH</v>
      </c>
      <c r="K226" s="5" t="str">
        <f>OBV!G226</f>
        <v>STRONG</v>
      </c>
      <c r="L226" s="5" t="str">
        <f>OBV!H226</f>
        <v>NEUTRAL</v>
      </c>
    </row>
    <row r="227" spans="1:12" ht="13.5" x14ac:dyDescent="0.25">
      <c r="A227" s="3">
        <f>RSI!A227</f>
        <v>43105</v>
      </c>
      <c r="B227" s="2">
        <f>RSI!B227</f>
        <v>1.1062000000000001</v>
      </c>
      <c r="C227" s="2">
        <f>RSI!I227</f>
        <v>36.788220674875717</v>
      </c>
      <c r="D227" s="2">
        <f>MACD!E227</f>
        <v>-2.2999042836698624E-2</v>
      </c>
      <c r="E227" s="2">
        <f>MACD!F227</f>
        <v>-2.6537918447176172E-2</v>
      </c>
      <c r="F227" s="2">
        <f>'Moving Avg'!D227</f>
        <v>1.1262400000000001</v>
      </c>
      <c r="G227" s="2">
        <f>'Moving Avg'!F227</f>
        <v>1.1221600000000003</v>
      </c>
      <c r="H227" s="2">
        <f>'Moving Avg'!G227</f>
        <v>1.2237559999999998</v>
      </c>
      <c r="I227" s="2">
        <f>'Moving Avg'!H227</f>
        <v>1.8108344999999997</v>
      </c>
      <c r="J227" s="5" t="str">
        <f>OBV!F227</f>
        <v>BEARISH</v>
      </c>
      <c r="K227" s="5" t="str">
        <f>OBV!G227</f>
        <v>STRONG</v>
      </c>
      <c r="L227" s="5" t="str">
        <f>OBV!H227</f>
        <v>CONFIRMED BEARISH</v>
      </c>
    </row>
    <row r="228" spans="1:12" ht="13.5" x14ac:dyDescent="0.25">
      <c r="A228" s="3">
        <f>RSI!A228</f>
        <v>43108</v>
      </c>
      <c r="B228" s="2">
        <f>RSI!B228</f>
        <v>1.0926</v>
      </c>
      <c r="C228" s="2">
        <f>RSI!I228</f>
        <v>34.462786557533605</v>
      </c>
      <c r="D228" s="2">
        <f>MACD!E228</f>
        <v>-1.751421797701469E-2</v>
      </c>
      <c r="E228" s="2">
        <f>MACD!F228</f>
        <v>-2.4733178353143877E-2</v>
      </c>
      <c r="F228" s="2">
        <f>'Moving Avg'!D228</f>
        <v>1.11896</v>
      </c>
      <c r="G228" s="2">
        <f>'Moving Avg'!F228</f>
        <v>1.1214800000000003</v>
      </c>
      <c r="H228" s="2">
        <f>'Moving Avg'!G228</f>
        <v>1.2132859999999996</v>
      </c>
      <c r="I228" s="2">
        <f>'Moving Avg'!H228</f>
        <v>1.8061154999999998</v>
      </c>
      <c r="J228" s="5" t="str">
        <f>OBV!F228</f>
        <v>BEARISH</v>
      </c>
      <c r="K228" s="5" t="str">
        <f>OBV!G228</f>
        <v>STRONG</v>
      </c>
      <c r="L228" s="5" t="str">
        <f>OBV!H228</f>
        <v>CONFIRMED BEARISH</v>
      </c>
    </row>
    <row r="229" spans="1:12" ht="13.5" x14ac:dyDescent="0.25">
      <c r="A229" s="3">
        <f>RSI!A229</f>
        <v>43109</v>
      </c>
      <c r="B229" s="2">
        <f>RSI!B229</f>
        <v>1.0880000000000001</v>
      </c>
      <c r="C229" s="2">
        <f>RSI!I229</f>
        <v>33.687141508884835</v>
      </c>
      <c r="D229" s="2">
        <f>MACD!E229</f>
        <v>-1.2158139035928883E-2</v>
      </c>
      <c r="E229" s="2">
        <f>MACD!F229</f>
        <v>-2.2218170489700879E-2</v>
      </c>
      <c r="F229" s="2">
        <f>'Moving Avg'!D229</f>
        <v>1.1098600000000001</v>
      </c>
      <c r="G229" s="2">
        <f>'Moving Avg'!F229</f>
        <v>1.1212500000000003</v>
      </c>
      <c r="H229" s="2">
        <f>'Moving Avg'!G229</f>
        <v>1.2040899999999999</v>
      </c>
      <c r="I229" s="2">
        <f>'Moving Avg'!H229</f>
        <v>1.8013345000000001</v>
      </c>
      <c r="J229" s="5" t="str">
        <f>OBV!F229</f>
        <v>BEARISH</v>
      </c>
      <c r="K229" s="5" t="str">
        <f>OBV!G229</f>
        <v>STRONG</v>
      </c>
      <c r="L229" s="5" t="str">
        <f>OBV!H229</f>
        <v>CONFIRMED BEARISH</v>
      </c>
    </row>
    <row r="230" spans="1:12" ht="13.5" x14ac:dyDescent="0.25">
      <c r="A230" s="3">
        <f>RSI!A230</f>
        <v>43110</v>
      </c>
      <c r="B230" s="2">
        <f>RSI!B230</f>
        <v>1.0789</v>
      </c>
      <c r="C230" s="2">
        <f>RSI!I230</f>
        <v>32.145778859128512</v>
      </c>
      <c r="D230" s="2">
        <f>MACD!E230</f>
        <v>-1.1485904662873914E-2</v>
      </c>
      <c r="E230" s="2">
        <f>MACD!F230</f>
        <v>-2.0071717324335488E-2</v>
      </c>
      <c r="F230" s="2">
        <f>'Moving Avg'!D230</f>
        <v>1.09894</v>
      </c>
      <c r="G230" s="2">
        <f>'Moving Avg'!F230</f>
        <v>1.1196550000000003</v>
      </c>
      <c r="H230" s="2">
        <f>'Moving Avg'!G230</f>
        <v>1.1947119999999998</v>
      </c>
      <c r="I230" s="2">
        <f>'Moving Avg'!H230</f>
        <v>1.7963515000000001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</row>
    <row r="231" spans="1:12" ht="13.5" x14ac:dyDescent="0.25">
      <c r="A231" s="3">
        <f>RSI!A231</f>
        <v>43111</v>
      </c>
      <c r="B231" s="2">
        <f>RSI!B231</f>
        <v>1.0926</v>
      </c>
      <c r="C231" s="2">
        <f>RSI!I231</f>
        <v>36.831787809731736</v>
      </c>
      <c r="D231" s="2">
        <f>MACD!E231</f>
        <v>-8.0243432063453746E-3</v>
      </c>
      <c r="E231" s="2">
        <f>MACD!F231</f>
        <v>-1.7662242500737467E-2</v>
      </c>
      <c r="F231" s="2">
        <f>'Moving Avg'!D231</f>
        <v>1.0916600000000001</v>
      </c>
      <c r="G231" s="2">
        <f>'Moving Avg'!F231</f>
        <v>1.1201099999999999</v>
      </c>
      <c r="H231" s="2">
        <f>'Moving Avg'!G231</f>
        <v>1.1865179999999997</v>
      </c>
      <c r="I231" s="2">
        <f>'Moving Avg'!H231</f>
        <v>1.7912020000000004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</row>
    <row r="232" spans="1:12" ht="13.5" x14ac:dyDescent="0.25">
      <c r="A232" s="3">
        <f>RSI!A232</f>
        <v>43112</v>
      </c>
      <c r="B232" s="2">
        <f>RSI!B232</f>
        <v>1.0880000000000001</v>
      </c>
      <c r="C232" s="2">
        <f>RSI!I232</f>
        <v>35.934443495609429</v>
      </c>
      <c r="D232" s="2">
        <f>MACD!E232</f>
        <v>-4.465292569961532E-3</v>
      </c>
      <c r="E232" s="2">
        <f>MACD!F232</f>
        <v>-1.5022852514582279E-2</v>
      </c>
      <c r="F232" s="2">
        <f>'Moving Avg'!D232</f>
        <v>1.08802</v>
      </c>
      <c r="G232" s="2">
        <f>'Moving Avg'!F232</f>
        <v>1.1180600000000001</v>
      </c>
      <c r="H232" s="2">
        <f>'Moving Avg'!G232</f>
        <v>1.1782319999999995</v>
      </c>
      <c r="I232" s="2">
        <f>'Moving Avg'!H232</f>
        <v>1.7862645000000006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</row>
    <row r="233" spans="1:12" ht="13.5" x14ac:dyDescent="0.25">
      <c r="A233" s="3">
        <f>RSI!A233</f>
        <v>43115</v>
      </c>
      <c r="B233" s="2">
        <f>RSI!B233</f>
        <v>1.0744</v>
      </c>
      <c r="C233" s="2">
        <f>RSI!I233</f>
        <v>33.347619322682007</v>
      </c>
      <c r="D233" s="2">
        <f>MACD!E233</f>
        <v>-1.5133218453300401E-4</v>
      </c>
      <c r="E233" s="2">
        <f>MACD!F233</f>
        <v>-1.2048548448572425E-2</v>
      </c>
      <c r="F233" s="2">
        <f>'Moving Avg'!D233</f>
        <v>1.0843799999999999</v>
      </c>
      <c r="G233" s="2">
        <f>'Moving Avg'!F233</f>
        <v>1.1148750000000001</v>
      </c>
      <c r="H233" s="2">
        <f>'Moving Avg'!G233</f>
        <v>1.1705859999999997</v>
      </c>
      <c r="I233" s="2">
        <f>'Moving Avg'!H233</f>
        <v>1.7812590000000013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</row>
    <row r="234" spans="1:12" ht="13.5" x14ac:dyDescent="0.25">
      <c r="A234" s="3">
        <f>RSI!A234</f>
        <v>43116</v>
      </c>
      <c r="B234" s="2">
        <f>RSI!B234</f>
        <v>1.0789</v>
      </c>
      <c r="C234" s="2">
        <f>RSI!I234</f>
        <v>35.014598153581076</v>
      </c>
      <c r="D234" s="2">
        <f>MACD!E234</f>
        <v>4.2114724728203878E-3</v>
      </c>
      <c r="E234" s="2">
        <f>MACD!F234</f>
        <v>-8.7965442642938627E-3</v>
      </c>
      <c r="F234" s="2">
        <f>'Moving Avg'!D234</f>
        <v>1.08256</v>
      </c>
      <c r="G234" s="2">
        <f>'Moving Avg'!F234</f>
        <v>1.1135100000000002</v>
      </c>
      <c r="H234" s="2">
        <f>'Moving Avg'!G234</f>
        <v>1.1634839999999997</v>
      </c>
      <c r="I234" s="2">
        <f>'Moving Avg'!H234</f>
        <v>1.7762760000000011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</row>
    <row r="235" spans="1:12" ht="13.5" x14ac:dyDescent="0.25">
      <c r="A235" s="3">
        <f>RSI!A235</f>
        <v>43117</v>
      </c>
      <c r="B235" s="2">
        <f>RSI!B235</f>
        <v>1.0789</v>
      </c>
      <c r="C235" s="2">
        <f>RSI!I235</f>
        <v>35.014598153581076</v>
      </c>
      <c r="D235" s="2">
        <f>MACD!E235</f>
        <v>8.2038525038199417E-3</v>
      </c>
      <c r="E235" s="2">
        <f>MACD!F235</f>
        <v>-5.396464910671102E-3</v>
      </c>
      <c r="F235" s="2">
        <f>'Moving Avg'!D235</f>
        <v>1.08256</v>
      </c>
      <c r="G235" s="2">
        <f>'Moving Avg'!F235</f>
        <v>1.1105500000000001</v>
      </c>
      <c r="H235" s="2">
        <f>'Moving Avg'!G235</f>
        <v>1.1572019999999998</v>
      </c>
      <c r="I235" s="2">
        <f>'Moving Avg'!H235</f>
        <v>1.7711950000000014</v>
      </c>
      <c r="J235" s="5" t="str">
        <f>OBV!F235</f>
        <v>BEARISH</v>
      </c>
      <c r="K235" s="5" t="str">
        <f>OBV!G235</f>
        <v>STRONG</v>
      </c>
      <c r="L235" s="5" t="str">
        <f>OBV!H235</f>
        <v>NEUTRAL</v>
      </c>
    </row>
    <row r="236" spans="1:12" ht="13.5" x14ac:dyDescent="0.25">
      <c r="A236" s="3">
        <f>RSI!A236</f>
        <v>43118</v>
      </c>
      <c r="B236" s="2">
        <f>RSI!B236</f>
        <v>1.0744</v>
      </c>
      <c r="C236" s="2">
        <f>RSI!I236</f>
        <v>34.027602729518506</v>
      </c>
      <c r="D236" s="2">
        <f>MACD!E236</f>
        <v>1.1501542243163687E-2</v>
      </c>
      <c r="E236" s="2">
        <f>MACD!F236</f>
        <v>-2.0168634799041445E-3</v>
      </c>
      <c r="F236" s="2">
        <f>'Moving Avg'!D236</f>
        <v>1.0789199999999999</v>
      </c>
      <c r="G236" s="2">
        <f>'Moving Avg'!F236</f>
        <v>1.1078200000000002</v>
      </c>
      <c r="H236" s="2">
        <f>'Moving Avg'!G236</f>
        <v>1.1513759999999997</v>
      </c>
      <c r="I236" s="2">
        <f>'Moving Avg'!H236</f>
        <v>1.7661895000000012</v>
      </c>
      <c r="J236" s="5" t="str">
        <f>OBV!F236</f>
        <v>BEARISH</v>
      </c>
      <c r="K236" s="5" t="str">
        <f>OBV!G236</f>
        <v>STRONG</v>
      </c>
      <c r="L236" s="5" t="str">
        <f>OBV!H236</f>
        <v>CONFIRMED BEARISH</v>
      </c>
    </row>
    <row r="237" spans="1:12" ht="13.5" x14ac:dyDescent="0.25">
      <c r="A237" s="3">
        <f>RSI!A237</f>
        <v>43119</v>
      </c>
      <c r="B237" s="2">
        <f>RSI!B237</f>
        <v>1.0516000000000001</v>
      </c>
      <c r="C237" s="2">
        <f>RSI!I237</f>
        <v>29.491617770397525</v>
      </c>
      <c r="D237" s="2">
        <f>MACD!E237</f>
        <v>1.2757549392300005E-2</v>
      </c>
      <c r="E237" s="2">
        <f>MACD!F237</f>
        <v>9.3801909453668578E-4</v>
      </c>
      <c r="F237" s="2">
        <f>'Moving Avg'!D237</f>
        <v>1.0716399999999999</v>
      </c>
      <c r="G237" s="2">
        <f>'Moving Avg'!F237</f>
        <v>1.1034950000000001</v>
      </c>
      <c r="H237" s="2">
        <f>'Moving Avg'!G237</f>
        <v>1.1451859999999996</v>
      </c>
      <c r="I237" s="2">
        <f>'Moving Avg'!H237</f>
        <v>1.7610895000000013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</row>
    <row r="238" spans="1:12" ht="13.5" x14ac:dyDescent="0.25">
      <c r="A238" s="3">
        <f>RSI!A238</f>
        <v>43122</v>
      </c>
      <c r="B238" s="2">
        <f>RSI!B238</f>
        <v>1.0698000000000001</v>
      </c>
      <c r="C238" s="2">
        <f>RSI!I238</f>
        <v>36.740742412056896</v>
      </c>
      <c r="D238" s="2">
        <f>MACD!E238</f>
        <v>1.0777981781027179E-2</v>
      </c>
      <c r="E238" s="2">
        <f>MACD!F238</f>
        <v>2.9060116318347846E-3</v>
      </c>
      <c r="F238" s="2">
        <f>'Moving Avg'!D238</f>
        <v>1.0707199999999999</v>
      </c>
      <c r="G238" s="2">
        <f>'Moving Avg'!F238</f>
        <v>1.1000800000000004</v>
      </c>
      <c r="H238" s="2">
        <f>'Moving Avg'!G238</f>
        <v>1.1393599999999997</v>
      </c>
      <c r="I238" s="2">
        <f>'Moving Avg'!H238</f>
        <v>1.7560610000000014</v>
      </c>
      <c r="J238" s="5" t="str">
        <f>OBV!F238</f>
        <v>BEARISH</v>
      </c>
      <c r="K238" s="5" t="str">
        <f>OBV!G238</f>
        <v>STRONG</v>
      </c>
      <c r="L238" s="5" t="str">
        <f>OBV!H238</f>
        <v>CONFIRMED BEARISH</v>
      </c>
    </row>
    <row r="239" spans="1:12" ht="13.5" x14ac:dyDescent="0.25">
      <c r="A239" s="3">
        <f>RSI!A239</f>
        <v>43123</v>
      </c>
      <c r="B239" s="2">
        <f>RSI!B239</f>
        <v>1.0744</v>
      </c>
      <c r="C239" s="2">
        <f>RSI!I239</f>
        <v>38.462823162037957</v>
      </c>
      <c r="D239" s="2">
        <f>MACD!E239</f>
        <v>8.3156085040354544E-3</v>
      </c>
      <c r="E239" s="2">
        <f>MACD!F239</f>
        <v>3.9879310062749191E-3</v>
      </c>
      <c r="F239" s="2">
        <f>'Moving Avg'!D239</f>
        <v>1.06982</v>
      </c>
      <c r="G239" s="2">
        <f>'Moving Avg'!F239</f>
        <v>1.0968950000000004</v>
      </c>
      <c r="H239" s="2">
        <f>'Moving Avg'!G239</f>
        <v>1.1336259999999998</v>
      </c>
      <c r="I239" s="2">
        <f>'Moving Avg'!H239</f>
        <v>1.7510945000000016</v>
      </c>
      <c r="J239" s="5" t="str">
        <f>OBV!F239</f>
        <v>BEARISH</v>
      </c>
      <c r="K239" s="5" t="str">
        <f>OBV!G239</f>
        <v>STRONG</v>
      </c>
      <c r="L239" s="5" t="str">
        <f>OBV!H239</f>
        <v>CONFIRMED BEARISH</v>
      </c>
    </row>
    <row r="240" spans="1:12" ht="13.5" x14ac:dyDescent="0.25">
      <c r="A240" s="3">
        <f>RSI!A240</f>
        <v>43124</v>
      </c>
      <c r="B240" s="2">
        <f>RSI!B240</f>
        <v>1.0789</v>
      </c>
      <c r="C240" s="2">
        <f>RSI!I240</f>
        <v>40.178463890232386</v>
      </c>
      <c r="D240" s="2">
        <f>MACD!E240</f>
        <v>4.7132863240100242E-3</v>
      </c>
      <c r="E240" s="2">
        <f>MACD!F240</f>
        <v>4.1330020698219401E-3</v>
      </c>
      <c r="F240" s="2">
        <f>'Moving Avg'!D240</f>
        <v>1.06982</v>
      </c>
      <c r="G240" s="2">
        <f>'Moving Avg'!F240</f>
        <v>1.0955300000000006</v>
      </c>
      <c r="H240" s="2">
        <f>'Moving Avg'!G240</f>
        <v>1.1287099999999997</v>
      </c>
      <c r="I240" s="2">
        <f>'Moving Avg'!H240</f>
        <v>1.7461310000000014</v>
      </c>
      <c r="J240" s="5" t="str">
        <f>OBV!F240</f>
        <v>BEARISH</v>
      </c>
      <c r="K240" s="5" t="str">
        <f>OBV!G240</f>
        <v>NEUTRAL</v>
      </c>
      <c r="L240" s="5" t="str">
        <f>OBV!H240</f>
        <v>NEUTRAL</v>
      </c>
    </row>
    <row r="241" spans="1:12" ht="13.5" x14ac:dyDescent="0.25">
      <c r="A241" s="3">
        <f>RSI!A241</f>
        <v>43125</v>
      </c>
      <c r="B241" s="2">
        <f>RSI!B241</f>
        <v>1.0789</v>
      </c>
      <c r="C241" s="2">
        <f>RSI!I241</f>
        <v>40.178463890232386</v>
      </c>
      <c r="D241" s="2">
        <f>MACD!E241</f>
        <v>3.9449337747137214E-3</v>
      </c>
      <c r="E241" s="2">
        <f>MACD!F241</f>
        <v>4.0953884108002967E-3</v>
      </c>
      <c r="F241" s="2">
        <f>'Moving Avg'!D241</f>
        <v>1.0707200000000001</v>
      </c>
      <c r="G241" s="2">
        <f>'Moving Avg'!F241</f>
        <v>1.0930250000000004</v>
      </c>
      <c r="H241" s="2">
        <f>'Moving Avg'!G241</f>
        <v>1.1245219999999996</v>
      </c>
      <c r="I241" s="2">
        <f>'Moving Avg'!H241</f>
        <v>1.7412460000000016</v>
      </c>
      <c r="J241" s="5" t="str">
        <f>OBV!F241</f>
        <v>BULLISH</v>
      </c>
      <c r="K241" s="5" t="str">
        <f>OBV!G241</f>
        <v>NEUTRAL</v>
      </c>
      <c r="L241" s="5" t="str">
        <f>OBV!H241</f>
        <v>CONFIRMED BULLISH</v>
      </c>
    </row>
    <row r="242" spans="1:12" ht="13.5" x14ac:dyDescent="0.25">
      <c r="A242" s="3">
        <f>RSI!A242</f>
        <v>43126</v>
      </c>
      <c r="B242" s="2">
        <f>RSI!B242</f>
        <v>1.0926</v>
      </c>
      <c r="C242" s="2">
        <f>RSI!I242</f>
        <v>45.539489789033738</v>
      </c>
      <c r="D242" s="2">
        <f>MACD!E242</f>
        <v>1.7316098825335136E-3</v>
      </c>
      <c r="E242" s="2">
        <f>MACD!F242</f>
        <v>3.6226327051469406E-3</v>
      </c>
      <c r="F242" s="2">
        <f>'Moving Avg'!D242</f>
        <v>1.0789199999999999</v>
      </c>
      <c r="G242" s="2">
        <f>'Moving Avg'!F242</f>
        <v>1.0912050000000004</v>
      </c>
      <c r="H242" s="2">
        <f>'Moving Avg'!G242</f>
        <v>1.1213359999999997</v>
      </c>
      <c r="I242" s="2">
        <f>'Moving Avg'!H242</f>
        <v>1.7363900000000014</v>
      </c>
      <c r="J242" s="5" t="str">
        <f>OBV!F242</f>
        <v>BULLISH</v>
      </c>
      <c r="K242" s="5" t="str">
        <f>OBV!G242</f>
        <v>NEUTRAL</v>
      </c>
      <c r="L242" s="5" t="str">
        <f>OBV!H242</f>
        <v>CONFIRMED BULLISH</v>
      </c>
    </row>
    <row r="243" spans="1:12" ht="13.5" x14ac:dyDescent="0.25">
      <c r="A243" s="3">
        <f>RSI!A243</f>
        <v>43129</v>
      </c>
      <c r="B243" s="2">
        <f>RSI!B243</f>
        <v>1.1108</v>
      </c>
      <c r="C243" s="2">
        <f>RSI!I243</f>
        <v>51.728442451310976</v>
      </c>
      <c r="D243" s="2">
        <f>MACD!E243</f>
        <v>-3.5150867268103347E-3</v>
      </c>
      <c r="E243" s="2">
        <f>MACD!F243</f>
        <v>2.1950888187554857E-3</v>
      </c>
      <c r="F243" s="2">
        <f>'Moving Avg'!D243</f>
        <v>1.0871200000000001</v>
      </c>
      <c r="G243" s="2">
        <f>'Moving Avg'!F243</f>
        <v>1.0902950000000005</v>
      </c>
      <c r="H243" s="2">
        <f>'Moving Avg'!G243</f>
        <v>1.1194239999999995</v>
      </c>
      <c r="I243" s="2">
        <f>'Moving Avg'!H243</f>
        <v>1.7316445000000016</v>
      </c>
      <c r="J243" s="5" t="str">
        <f>OBV!F243</f>
        <v>BULLISH</v>
      </c>
      <c r="K243" s="5" t="str">
        <f>OBV!G243</f>
        <v>NEUTRAL</v>
      </c>
      <c r="L243" s="5" t="str">
        <f>OBV!H243</f>
        <v>CONFIRMED BULLISH</v>
      </c>
    </row>
    <row r="244" spans="1:12" ht="13.5" x14ac:dyDescent="0.25">
      <c r="A244" s="3">
        <f>RSI!A244</f>
        <v>43130</v>
      </c>
      <c r="B244" s="2">
        <f>RSI!B244</f>
        <v>1.0698000000000001</v>
      </c>
      <c r="C244" s="2">
        <f>RSI!I244</f>
        <v>40.549149098135111</v>
      </c>
      <c r="D244" s="2">
        <f>MACD!E244</f>
        <v>-4.2711585805490504E-3</v>
      </c>
      <c r="E244" s="2">
        <f>MACD!F244</f>
        <v>9.0183933889457862E-4</v>
      </c>
      <c r="F244" s="2">
        <f>'Moving Avg'!D244</f>
        <v>1.0862000000000001</v>
      </c>
      <c r="G244" s="2">
        <f>'Moving Avg'!F244</f>
        <v>1.0871100000000005</v>
      </c>
      <c r="H244" s="2">
        <f>'Moving Avg'!G244</f>
        <v>1.1179679999999996</v>
      </c>
      <c r="I244" s="2">
        <f>'Moving Avg'!H244</f>
        <v>1.7266940000000019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</row>
    <row r="245" spans="1:12" ht="13.5" x14ac:dyDescent="0.25">
      <c r="A245" s="3">
        <f>RSI!A245</f>
        <v>43131</v>
      </c>
      <c r="B245" s="2">
        <f>RSI!B245</f>
        <v>1.0880000000000001</v>
      </c>
      <c r="C245" s="2">
        <f>RSI!I245</f>
        <v>46.116086007833658</v>
      </c>
      <c r="D245" s="2">
        <f>MACD!E245</f>
        <v>-6.0592928411076219E-3</v>
      </c>
      <c r="E245" s="2">
        <f>MACD!F245</f>
        <v>-4.9038709710586144E-4</v>
      </c>
      <c r="F245" s="2">
        <f>'Moving Avg'!D245</f>
        <v>1.08802</v>
      </c>
      <c r="G245" s="2">
        <f>'Moving Avg'!F245</f>
        <v>1.0848350000000004</v>
      </c>
      <c r="H245" s="2">
        <f>'Moving Avg'!G245</f>
        <v>1.1178759999999996</v>
      </c>
      <c r="I245" s="2">
        <f>'Moving Avg'!H245</f>
        <v>1.7218545000000021</v>
      </c>
      <c r="J245" s="5" t="str">
        <f>OBV!F245</f>
        <v>BEARISH</v>
      </c>
      <c r="K245" s="5" t="str">
        <f>OBV!G245</f>
        <v>NEUTRAL</v>
      </c>
      <c r="L245" s="5" t="str">
        <f>OBV!H245</f>
        <v>BEARISH DIVERGENCE</v>
      </c>
    </row>
    <row r="246" spans="1:12" ht="13.5" x14ac:dyDescent="0.25">
      <c r="A246" s="3">
        <f>RSI!A246</f>
        <v>43132</v>
      </c>
      <c r="B246" s="2">
        <f>RSI!B246</f>
        <v>1.0926</v>
      </c>
      <c r="C246" s="2">
        <f>RSI!I246</f>
        <v>47.455324929010104</v>
      </c>
      <c r="D246" s="2">
        <f>MACD!E246</f>
        <v>-8.5279530983417562E-3</v>
      </c>
      <c r="E246" s="2">
        <f>MACD!F246</f>
        <v>-2.0979002973530404E-3</v>
      </c>
      <c r="F246" s="2">
        <f>'Moving Avg'!D246</f>
        <v>1.09076</v>
      </c>
      <c r="G246" s="2">
        <f>'Moving Avg'!F246</f>
        <v>1.0830150000000005</v>
      </c>
      <c r="H246" s="2">
        <f>'Moving Avg'!G246</f>
        <v>1.1172399999999998</v>
      </c>
      <c r="I246" s="2">
        <f>'Moving Avg'!H246</f>
        <v>1.7170380000000021</v>
      </c>
      <c r="J246" s="5" t="str">
        <f>OBV!F246</f>
        <v>BULLISH</v>
      </c>
      <c r="K246" s="5" t="str">
        <f>OBV!G246</f>
        <v>NEUTRAL</v>
      </c>
      <c r="L246" s="5" t="str">
        <f>OBV!H246</f>
        <v>CONFIRMED BULLISH</v>
      </c>
    </row>
    <row r="247" spans="1:12" ht="13.5" x14ac:dyDescent="0.25">
      <c r="A247" s="3">
        <f>RSI!A247</f>
        <v>43133</v>
      </c>
      <c r="B247" s="2">
        <f>RSI!B247</f>
        <v>1.1244000000000001</v>
      </c>
      <c r="C247" s="2">
        <f>RSI!I247</f>
        <v>55.659795978314506</v>
      </c>
      <c r="D247" s="2">
        <f>MACD!E247</f>
        <v>-1.643555924747564E-2</v>
      </c>
      <c r="E247" s="2">
        <f>MACD!F247</f>
        <v>-4.9654320873775606E-3</v>
      </c>
      <c r="F247" s="2">
        <f>'Moving Avg'!D247</f>
        <v>1.0971199999999999</v>
      </c>
      <c r="G247" s="2">
        <f>'Moving Avg'!F247</f>
        <v>1.0839250000000005</v>
      </c>
      <c r="H247" s="2">
        <f>'Moving Avg'!G247</f>
        <v>1.1159639999999997</v>
      </c>
      <c r="I247" s="2">
        <f>'Moving Avg'!H247</f>
        <v>1.7123805000000021</v>
      </c>
      <c r="J247" s="5" t="str">
        <f>OBV!F247</f>
        <v>BULLISH</v>
      </c>
      <c r="K247" s="5" t="str">
        <f>OBV!G247</f>
        <v>NEUTRAL</v>
      </c>
      <c r="L247" s="5" t="str">
        <f>OBV!H247</f>
        <v>CONFIRMED BULLISH</v>
      </c>
    </row>
    <row r="248" spans="1:12" ht="13.5" x14ac:dyDescent="0.25">
      <c r="A248" s="3">
        <f>RSI!A248</f>
        <v>43136</v>
      </c>
      <c r="B248" s="2">
        <f>RSI!B248</f>
        <v>1.0926</v>
      </c>
      <c r="C248" s="2">
        <f>RSI!I248</f>
        <v>47.647662760029469</v>
      </c>
      <c r="D248" s="2">
        <f>MACD!E248</f>
        <v>-1.8117751424176154E-2</v>
      </c>
      <c r="E248" s="2">
        <f>MACD!F248</f>
        <v>-7.5958959547372789E-3</v>
      </c>
      <c r="F248" s="2">
        <f>'Moving Avg'!D248</f>
        <v>1.09348</v>
      </c>
      <c r="G248" s="2">
        <f>'Moving Avg'!F248</f>
        <v>1.0839250000000005</v>
      </c>
      <c r="H248" s="2">
        <f>'Moving Avg'!G248</f>
        <v>1.1132339999999996</v>
      </c>
      <c r="I248" s="2">
        <f>'Moving Avg'!H248</f>
        <v>1.7075640000000019</v>
      </c>
      <c r="J248" s="5" t="str">
        <f>OBV!F248</f>
        <v>BULLISH</v>
      </c>
      <c r="K248" s="5" t="str">
        <f>OBV!G248</f>
        <v>NEUTRAL</v>
      </c>
      <c r="L248" s="5" t="str">
        <f>OBV!H248</f>
        <v>BULLISH DIVERGENCE</v>
      </c>
    </row>
    <row r="249" spans="1:12" ht="13.5" x14ac:dyDescent="0.25">
      <c r="A249" s="3">
        <f>RSI!A249</f>
        <v>43137</v>
      </c>
      <c r="B249" s="2">
        <f>RSI!B249</f>
        <v>1.1563000000000001</v>
      </c>
      <c r="C249" s="2">
        <f>RSI!I249</f>
        <v>60.052545385874033</v>
      </c>
      <c r="D249" s="2">
        <f>MACD!E249</f>
        <v>-2.3499893426728757E-2</v>
      </c>
      <c r="E249" s="2">
        <f>MACD!F249</f>
        <v>-1.0776695449135575E-2</v>
      </c>
      <c r="F249" s="2">
        <f>'Moving Avg'!D249</f>
        <v>1.1107800000000001</v>
      </c>
      <c r="G249" s="2">
        <f>'Moving Avg'!F249</f>
        <v>1.0873400000000004</v>
      </c>
      <c r="H249" s="2">
        <f>'Moving Avg'!G249</f>
        <v>1.1121419999999997</v>
      </c>
      <c r="I249" s="2">
        <f>'Moving Avg'!H249</f>
        <v>1.7030660000000015</v>
      </c>
      <c r="J249" s="5" t="str">
        <f>OBV!F249</f>
        <v>BULLISH</v>
      </c>
      <c r="K249" s="5" t="str">
        <f>OBV!G249</f>
        <v>WEAK</v>
      </c>
      <c r="L249" s="5" t="str">
        <f>OBV!H249</f>
        <v>CONFIRMED BULLISH</v>
      </c>
    </row>
    <row r="250" spans="1:12" ht="13.5" x14ac:dyDescent="0.25">
      <c r="A250" s="3">
        <f>RSI!A250</f>
        <v>43138</v>
      </c>
      <c r="B250" s="2">
        <f>RSI!B250</f>
        <v>1.1516999999999999</v>
      </c>
      <c r="C250" s="2">
        <f>RSI!I250</f>
        <v>58.965966926234422</v>
      </c>
      <c r="D250" s="2">
        <f>MACD!E250</f>
        <v>-2.7349151195945387E-2</v>
      </c>
      <c r="E250" s="2">
        <f>MACD!F250</f>
        <v>-1.4091186598497538E-2</v>
      </c>
      <c r="F250" s="2">
        <f>'Moving Avg'!D250</f>
        <v>1.1235200000000001</v>
      </c>
      <c r="G250" s="2">
        <f>'Moving Avg'!F250</f>
        <v>1.0909800000000005</v>
      </c>
      <c r="H250" s="2">
        <f>'Moving Avg'!G250</f>
        <v>1.1119599999999996</v>
      </c>
      <c r="I250" s="2">
        <f>'Moving Avg'!H250</f>
        <v>1.6985450000000015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</row>
    <row r="251" spans="1:12" ht="13.5" x14ac:dyDescent="0.25">
      <c r="A251" s="3">
        <f>RSI!A251</f>
        <v>43139</v>
      </c>
      <c r="B251" s="2">
        <f>RSI!B251</f>
        <v>1.1608000000000001</v>
      </c>
      <c r="C251" s="2">
        <f>RSI!I251</f>
        <v>60.489022294477316</v>
      </c>
      <c r="D251" s="2">
        <f>MACD!E251</f>
        <v>-3.1556983907486069E-2</v>
      </c>
      <c r="E251" s="2">
        <f>MACD!F251</f>
        <v>-1.7584346060295245E-2</v>
      </c>
      <c r="F251" s="2">
        <f>'Moving Avg'!D251</f>
        <v>1.1371600000000002</v>
      </c>
      <c r="G251" s="2">
        <f>'Moving Avg'!F251</f>
        <v>1.0943900000000002</v>
      </c>
      <c r="H251" s="2">
        <f>'Moving Avg'!G251</f>
        <v>1.1120499999999998</v>
      </c>
      <c r="I251" s="2">
        <f>'Moving Avg'!H251</f>
        <v>1.694069500000001</v>
      </c>
      <c r="J251" s="5" t="str">
        <f>OBV!F251</f>
        <v>BULLISH</v>
      </c>
      <c r="K251" s="5" t="str">
        <f>OBV!G251</f>
        <v>NEUTRAL</v>
      </c>
      <c r="L251" s="5" t="str">
        <f>OBV!H251</f>
        <v>CONFIRMED BULLISH</v>
      </c>
    </row>
    <row r="252" spans="1:12" ht="13.5" x14ac:dyDescent="0.25">
      <c r="A252" s="3">
        <f>RSI!A252</f>
        <v>43140</v>
      </c>
      <c r="B252" s="2">
        <f>RSI!B252</f>
        <v>1.1472</v>
      </c>
      <c r="C252" s="2">
        <f>RSI!I252</f>
        <v>57.079201344290581</v>
      </c>
      <c r="D252" s="2">
        <f>MACD!E252</f>
        <v>-3.2312328807895696E-2</v>
      </c>
      <c r="E252" s="2">
        <f>MACD!F252</f>
        <v>-2.0529942609815336E-2</v>
      </c>
      <c r="F252" s="2">
        <f>'Moving Avg'!D252</f>
        <v>1.1417199999999998</v>
      </c>
      <c r="G252" s="2">
        <f>'Moving Avg'!F252</f>
        <v>1.0973500000000003</v>
      </c>
      <c r="H252" s="2">
        <f>'Moving Avg'!G252</f>
        <v>1.1117779999999997</v>
      </c>
      <c r="I252" s="2">
        <f>'Moving Avg'!H252</f>
        <v>1.6895060000000013</v>
      </c>
      <c r="J252" s="5" t="str">
        <f>OBV!F252</f>
        <v>BEARISH</v>
      </c>
      <c r="K252" s="5" t="str">
        <f>OBV!G252</f>
        <v>NEUTRAL</v>
      </c>
      <c r="L252" s="5" t="str">
        <f>OBV!H252</f>
        <v>BEARISH DIVERGENCE</v>
      </c>
    </row>
    <row r="253" spans="1:12" ht="13.5" x14ac:dyDescent="0.25">
      <c r="A253" s="3">
        <f>RSI!A253</f>
        <v>43143</v>
      </c>
      <c r="B253" s="2">
        <f>RSI!B253</f>
        <v>1.1380999999999999</v>
      </c>
      <c r="C253" s="2">
        <f>RSI!I253</f>
        <v>54.851136591143643</v>
      </c>
      <c r="D253" s="2">
        <f>MACD!E253</f>
        <v>-2.9684039726360245E-2</v>
      </c>
      <c r="E253" s="2">
        <f>MACD!F253</f>
        <v>-2.2360762033124319E-2</v>
      </c>
      <c r="F253" s="2">
        <f>'Moving Avg'!D253</f>
        <v>1.15082</v>
      </c>
      <c r="G253" s="2">
        <f>'Moving Avg'!F253</f>
        <v>1.1005350000000003</v>
      </c>
      <c r="H253" s="2">
        <f>'Moving Avg'!G253</f>
        <v>1.1108679999999997</v>
      </c>
      <c r="I253" s="2">
        <f>'Moving Avg'!H253</f>
        <v>1.6849170000000013</v>
      </c>
      <c r="J253" s="5" t="str">
        <f>OBV!F253</f>
        <v>BEARISH</v>
      </c>
      <c r="K253" s="5" t="str">
        <f>OBV!G253</f>
        <v>NEUTRAL</v>
      </c>
      <c r="L253" s="5" t="str">
        <f>OBV!H253</f>
        <v>BEARISH DIVERGENCE</v>
      </c>
    </row>
    <row r="254" spans="1:12" ht="13.5" x14ac:dyDescent="0.25">
      <c r="A254" s="3">
        <f>RSI!A254</f>
        <v>43144</v>
      </c>
      <c r="B254" s="2">
        <f>RSI!B254</f>
        <v>1.1244000000000001</v>
      </c>
      <c r="C254" s="2">
        <f>RSI!I254</f>
        <v>51.586393967471984</v>
      </c>
      <c r="D254" s="2">
        <f>MACD!E254</f>
        <v>-3.2890547827990835E-2</v>
      </c>
      <c r="E254" s="2">
        <f>MACD!F254</f>
        <v>-2.4466719192097624E-2</v>
      </c>
      <c r="F254" s="2">
        <f>'Moving Avg'!D254</f>
        <v>1.1444399999999999</v>
      </c>
      <c r="G254" s="2">
        <f>'Moving Avg'!F254</f>
        <v>1.1028100000000003</v>
      </c>
      <c r="H254" s="2">
        <f>'Moving Avg'!G254</f>
        <v>1.1103219999999998</v>
      </c>
      <c r="I254" s="2">
        <f>'Moving Avg'!H254</f>
        <v>1.6802595000000011</v>
      </c>
      <c r="J254" s="5" t="str">
        <f>OBV!F254</f>
        <v>BEARISH</v>
      </c>
      <c r="K254" s="5" t="str">
        <f>OBV!G254</f>
        <v>STRONG</v>
      </c>
      <c r="L254" s="5" t="str">
        <f>OBV!H254</f>
        <v>CONFIRMED BEARISH</v>
      </c>
    </row>
    <row r="255" spans="1:12" ht="13.5" x14ac:dyDescent="0.25">
      <c r="A255" s="3">
        <f>RSI!A255</f>
        <v>43145</v>
      </c>
      <c r="B255" s="2">
        <f>RSI!B255</f>
        <v>1.1198999999999999</v>
      </c>
      <c r="C255" s="2">
        <f>RSI!I255</f>
        <v>50.522676483287938</v>
      </c>
      <c r="D255" s="2">
        <f>MACD!E255</f>
        <v>-3.251683710615727E-2</v>
      </c>
      <c r="E255" s="2">
        <f>MACD!F255</f>
        <v>-2.6076742774909557E-2</v>
      </c>
      <c r="F255" s="2">
        <f>'Moving Avg'!D255</f>
        <v>1.1380799999999998</v>
      </c>
      <c r="G255" s="2">
        <f>'Moving Avg'!F255</f>
        <v>1.1048600000000002</v>
      </c>
      <c r="H255" s="2">
        <f>'Moving Avg'!G255</f>
        <v>1.109686</v>
      </c>
      <c r="I255" s="2">
        <f>'Moving Avg'!H255</f>
        <v>1.6755795000000009</v>
      </c>
      <c r="J255" s="5" t="str">
        <f>OBV!F255</f>
        <v>BEARISH</v>
      </c>
      <c r="K255" s="5" t="str">
        <f>OBV!G255</f>
        <v>STRONG</v>
      </c>
      <c r="L255" s="5" t="str">
        <f>OBV!H255</f>
        <v>CONFIRMED BEARISH</v>
      </c>
    </row>
    <row r="256" spans="1:12" ht="13.5" x14ac:dyDescent="0.25">
      <c r="A256" s="3">
        <f>RSI!A256</f>
        <v>43146</v>
      </c>
      <c r="B256" s="2">
        <f>RSI!B256</f>
        <v>1.1380999999999999</v>
      </c>
      <c r="C256" s="2">
        <f>RSI!I256</f>
        <v>54.600132371803333</v>
      </c>
      <c r="D256" s="2">
        <f>MACD!E256</f>
        <v>-3.2857470163340174E-2</v>
      </c>
      <c r="E256" s="2">
        <f>MACD!F256</f>
        <v>-2.7432888252595683E-2</v>
      </c>
      <c r="F256" s="2">
        <f>'Moving Avg'!D256</f>
        <v>1.13354</v>
      </c>
      <c r="G256" s="2">
        <f>'Moving Avg'!F256</f>
        <v>1.1080450000000004</v>
      </c>
      <c r="H256" s="2">
        <f>'Moving Avg'!G256</f>
        <v>1.109686</v>
      </c>
      <c r="I256" s="2">
        <f>'Moving Avg'!H256</f>
        <v>1.6710295000000004</v>
      </c>
      <c r="J256" s="5" t="str">
        <f>OBV!F256</f>
        <v>BEARISH</v>
      </c>
      <c r="K256" s="5" t="str">
        <f>OBV!G256</f>
        <v>STRONG</v>
      </c>
      <c r="L256" s="5" t="str">
        <f>OBV!H256</f>
        <v>CONFIRMED BEARISH</v>
      </c>
    </row>
    <row r="257" spans="1:12" ht="13.5" x14ac:dyDescent="0.25">
      <c r="A257" s="3">
        <f>RSI!A257</f>
        <v>43147</v>
      </c>
      <c r="B257" s="2">
        <f>RSI!B257</f>
        <v>1.1380999999999999</v>
      </c>
      <c r="C257" s="2">
        <f>RSI!I257</f>
        <v>54.600132371803333</v>
      </c>
      <c r="D257" s="2">
        <f>MACD!E257</f>
        <v>-2.8376114636479599E-2</v>
      </c>
      <c r="E257" s="2">
        <f>MACD!F257</f>
        <v>-2.762153352937247E-2</v>
      </c>
      <c r="F257" s="2">
        <f>'Moving Avg'!D257</f>
        <v>1.1317200000000001</v>
      </c>
      <c r="G257" s="2">
        <f>'Moving Avg'!F257</f>
        <v>1.1123700000000003</v>
      </c>
      <c r="H257" s="2">
        <f>'Moving Avg'!G257</f>
        <v>1.1097779999999999</v>
      </c>
      <c r="I257" s="2">
        <f>'Moving Avg'!H257</f>
        <v>1.6664600000000005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</row>
    <row r="258" spans="1:12" ht="13.5" x14ac:dyDescent="0.25">
      <c r="A258" s="3">
        <f>RSI!A258</f>
        <v>43150</v>
      </c>
      <c r="B258" s="2">
        <f>RSI!B258</f>
        <v>1.1472</v>
      </c>
      <c r="C258" s="2">
        <f>RSI!I258</f>
        <v>56.670766876234744</v>
      </c>
      <c r="D258" s="2">
        <f>MACD!E258</f>
        <v>-3.0264213700774034E-2</v>
      </c>
      <c r="E258" s="2">
        <f>MACD!F258</f>
        <v>-2.8150069563652784E-2</v>
      </c>
      <c r="F258" s="2">
        <f>'Moving Avg'!D258</f>
        <v>1.1335399999999998</v>
      </c>
      <c r="G258" s="2">
        <f>'Moving Avg'!F258</f>
        <v>1.1162400000000003</v>
      </c>
      <c r="H258" s="2">
        <f>'Moving Avg'!G258</f>
        <v>1.110598</v>
      </c>
      <c r="I258" s="2">
        <f>'Moving Avg'!H258</f>
        <v>1.6619165000000005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</row>
    <row r="259" spans="1:12" ht="13.5" x14ac:dyDescent="0.25">
      <c r="A259" s="3">
        <f>RSI!A259</f>
        <v>43151</v>
      </c>
      <c r="B259" s="2">
        <f>RSI!B259</f>
        <v>1.1335</v>
      </c>
      <c r="C259" s="2">
        <f>RSI!I259</f>
        <v>52.768746808063042</v>
      </c>
      <c r="D259" s="2">
        <f>MACD!E259</f>
        <v>-2.1206009677634308E-2</v>
      </c>
      <c r="E259" s="2">
        <f>MACD!F259</f>
        <v>-2.6761257586449091E-2</v>
      </c>
      <c r="F259" s="2">
        <f>'Moving Avg'!D259</f>
        <v>1.1353599999999999</v>
      </c>
      <c r="G259" s="2">
        <f>'Moving Avg'!F259</f>
        <v>1.1191950000000004</v>
      </c>
      <c r="H259" s="2">
        <f>'Moving Avg'!G259</f>
        <v>1.111416</v>
      </c>
      <c r="I259" s="2">
        <f>'Moving Avg'!H259</f>
        <v>1.6571085000000005</v>
      </c>
      <c r="J259" s="5" t="str">
        <f>OBV!F259</f>
        <v>BULLISH</v>
      </c>
      <c r="K259" s="5" t="str">
        <f>OBV!G259</f>
        <v>WEAK</v>
      </c>
      <c r="L259" s="5" t="str">
        <f>OBV!H259</f>
        <v>CONFIRMED BULLISH</v>
      </c>
    </row>
    <row r="260" spans="1:12" ht="13.5" x14ac:dyDescent="0.25">
      <c r="A260" s="3">
        <f>RSI!A260</f>
        <v>43152</v>
      </c>
      <c r="B260" s="2">
        <f>RSI!B260</f>
        <v>1.1335</v>
      </c>
      <c r="C260" s="2">
        <f>RSI!I260</f>
        <v>52.768746808063042</v>
      </c>
      <c r="D260" s="2">
        <f>MACD!E260</f>
        <v>-1.4315325503634346E-2</v>
      </c>
      <c r="E260" s="2">
        <f>MACD!F260</f>
        <v>-2.4272071169886143E-2</v>
      </c>
      <c r="F260" s="2">
        <f>'Moving Avg'!D260</f>
        <v>1.13808</v>
      </c>
      <c r="G260" s="2">
        <f>'Moving Avg'!F260</f>
        <v>1.1219250000000005</v>
      </c>
      <c r="H260" s="2">
        <f>'Moving Avg'!G260</f>
        <v>1.1118699999999999</v>
      </c>
      <c r="I260" s="2">
        <f>'Moving Avg'!H260</f>
        <v>1.6522810000000008</v>
      </c>
      <c r="J260" s="5" t="str">
        <f>OBV!F260</f>
        <v>BULLISH</v>
      </c>
      <c r="K260" s="5" t="str">
        <f>OBV!G260</f>
        <v>WEAK</v>
      </c>
      <c r="L260" s="5" t="str">
        <f>OBV!H260</f>
        <v>CONFIRMED BULLISH</v>
      </c>
    </row>
    <row r="261" spans="1:12" ht="13.5" x14ac:dyDescent="0.25">
      <c r="A261" s="3">
        <f>RSI!A261</f>
        <v>43153</v>
      </c>
      <c r="B261" s="2">
        <f>RSI!B261</f>
        <v>1.1335</v>
      </c>
      <c r="C261" s="2">
        <f>RSI!I261</f>
        <v>52.768746808063042</v>
      </c>
      <c r="D261" s="2">
        <f>MACD!E261</f>
        <v>-7.1460963017411228E-3</v>
      </c>
      <c r="E261" s="2">
        <f>MACD!F261</f>
        <v>-2.0846876196257139E-2</v>
      </c>
      <c r="F261" s="2">
        <f>'Moving Avg'!D261</f>
        <v>1.1371599999999999</v>
      </c>
      <c r="G261" s="2">
        <f>'Moving Avg'!F261</f>
        <v>1.1246550000000004</v>
      </c>
      <c r="H261" s="2">
        <f>'Moving Avg'!G261</f>
        <v>1.11287</v>
      </c>
      <c r="I261" s="2">
        <f>'Moving Avg'!H261</f>
        <v>1.6474140000000008</v>
      </c>
      <c r="J261" s="5" t="str">
        <f>OBV!F261</f>
        <v>BULLISH</v>
      </c>
      <c r="K261" s="5" t="str">
        <f>OBV!G261</f>
        <v>NEUTRAL</v>
      </c>
      <c r="L261" s="5" t="str">
        <f>OBV!H261</f>
        <v>BULLISH DIVERGENCE</v>
      </c>
    </row>
    <row r="262" spans="1:12" ht="13.5" x14ac:dyDescent="0.25">
      <c r="A262" s="3">
        <f>RSI!A262</f>
        <v>43154</v>
      </c>
      <c r="B262" s="2">
        <f>RSI!B262</f>
        <v>1.1335</v>
      </c>
      <c r="C262" s="2">
        <f>RSI!I262</f>
        <v>52.768746808063042</v>
      </c>
      <c r="D262" s="2">
        <f>MACD!E262</f>
        <v>-3.2289384221753092E-3</v>
      </c>
      <c r="E262" s="2">
        <f>MACD!F262</f>
        <v>-1.7323288641440775E-2</v>
      </c>
      <c r="F262" s="2">
        <f>'Moving Avg'!D262</f>
        <v>1.1362399999999999</v>
      </c>
      <c r="G262" s="2">
        <f>'Moving Avg'!F262</f>
        <v>1.1267000000000003</v>
      </c>
      <c r="H262" s="2">
        <f>'Moving Avg'!G262</f>
        <v>1.1129599999999999</v>
      </c>
      <c r="I262" s="2">
        <f>'Moving Avg'!H262</f>
        <v>1.6425865000000011</v>
      </c>
      <c r="J262" s="5" t="str">
        <f>OBV!F262</f>
        <v>BULLISH</v>
      </c>
      <c r="K262" s="5" t="str">
        <f>OBV!G262</f>
        <v>NEUTRAL</v>
      </c>
      <c r="L262" s="5" t="str">
        <f>OBV!H262</f>
        <v>BULLISH DIVERGENCE</v>
      </c>
    </row>
    <row r="263" spans="1:12" ht="13.5" x14ac:dyDescent="0.25">
      <c r="A263" s="3">
        <f>RSI!A263</f>
        <v>43157</v>
      </c>
      <c r="B263" s="2">
        <f>RSI!B263</f>
        <v>1.1380999999999999</v>
      </c>
      <c r="C263" s="2">
        <f>RSI!I263</f>
        <v>54.193162394446524</v>
      </c>
      <c r="D263" s="2">
        <f>MACD!E263</f>
        <v>-1.7077584490432507E-3</v>
      </c>
      <c r="E263" s="2">
        <f>MACD!F263</f>
        <v>-1.420018260296127E-2</v>
      </c>
      <c r="F263" s="2">
        <f>'Moving Avg'!D263</f>
        <v>1.13442</v>
      </c>
      <c r="G263" s="2">
        <f>'Moving Avg'!F263</f>
        <v>1.1280650000000003</v>
      </c>
      <c r="H263" s="2">
        <f>'Moving Avg'!G263</f>
        <v>1.1129600000000002</v>
      </c>
      <c r="I263" s="2">
        <f>'Moving Avg'!H263</f>
        <v>1.6377820000000007</v>
      </c>
      <c r="J263" s="5" t="str">
        <f>OBV!F263</f>
        <v>BULLISH</v>
      </c>
      <c r="K263" s="5" t="str">
        <f>OBV!G263</f>
        <v>NEUTRAL</v>
      </c>
      <c r="L263" s="5" t="str">
        <f>OBV!H263</f>
        <v>BULLISH DIVERGENCE</v>
      </c>
    </row>
    <row r="264" spans="1:12" ht="13.5" x14ac:dyDescent="0.25">
      <c r="A264" s="3">
        <f>RSI!A264</f>
        <v>43158</v>
      </c>
      <c r="B264" s="2">
        <f>RSI!B264</f>
        <v>1.1426000000000001</v>
      </c>
      <c r="C264" s="2">
        <f>RSI!I264</f>
        <v>55.603727456090802</v>
      </c>
      <c r="D264" s="2">
        <f>MACD!E264</f>
        <v>-2.9375147840646765E-3</v>
      </c>
      <c r="E264" s="2">
        <f>MACD!F264</f>
        <v>-1.1947649039181951E-2</v>
      </c>
      <c r="F264" s="2">
        <f>'Moving Avg'!D264</f>
        <v>1.1362399999999999</v>
      </c>
      <c r="G264" s="2">
        <f>'Moving Avg'!F264</f>
        <v>1.1317050000000004</v>
      </c>
      <c r="H264" s="2">
        <f>'Moving Avg'!G264</f>
        <v>1.113688</v>
      </c>
      <c r="I264" s="2">
        <f>'Moving Avg'!H264</f>
        <v>1.6330390000000015</v>
      </c>
      <c r="J264" s="5" t="str">
        <f>OBV!F264</f>
        <v>BULLISH</v>
      </c>
      <c r="K264" s="5" t="str">
        <f>OBV!G264</f>
        <v>WEAK</v>
      </c>
      <c r="L264" s="5" t="str">
        <f>OBV!H264</f>
        <v>CONFIRMED BULLISH</v>
      </c>
    </row>
    <row r="265" spans="1:12" ht="13.5" x14ac:dyDescent="0.25">
      <c r="A265" s="3">
        <f>RSI!A265</f>
        <v>43159</v>
      </c>
      <c r="B265" s="2">
        <f>RSI!B265</f>
        <v>1.1380999999999999</v>
      </c>
      <c r="C265" s="2">
        <f>RSI!I265</f>
        <v>53.818955391209265</v>
      </c>
      <c r="D265" s="2">
        <f>MACD!E265</f>
        <v>-4.4339049065567071E-3</v>
      </c>
      <c r="E265" s="2">
        <f>MACD!F265</f>
        <v>-1.0444900212656903E-2</v>
      </c>
      <c r="F265" s="2">
        <f>'Moving Avg'!D265</f>
        <v>1.1371599999999999</v>
      </c>
      <c r="G265" s="2">
        <f>'Moving Avg'!F265</f>
        <v>1.1342100000000004</v>
      </c>
      <c r="H265" s="2">
        <f>'Moving Avg'!G265</f>
        <v>1.113688</v>
      </c>
      <c r="I265" s="2">
        <f>'Moving Avg'!H265</f>
        <v>1.628273500000001</v>
      </c>
      <c r="J265" s="5" t="str">
        <f>OBV!F265</f>
        <v>BULLISH</v>
      </c>
      <c r="K265" s="5" t="str">
        <f>OBV!G265</f>
        <v>WEAK</v>
      </c>
      <c r="L265" s="5" t="str">
        <f>OBV!H265</f>
        <v>CONFIRMED BULLISH</v>
      </c>
    </row>
    <row r="266" spans="1:12" ht="13.5" x14ac:dyDescent="0.25">
      <c r="A266" s="3">
        <f>RSI!A266</f>
        <v>43160</v>
      </c>
      <c r="B266" s="2">
        <f>RSI!B266</f>
        <v>1.1426000000000001</v>
      </c>
      <c r="C266" s="2">
        <f>RSI!I266</f>
        <v>55.361964914215839</v>
      </c>
      <c r="D266" s="2">
        <f>MACD!E266</f>
        <v>-3.2965022400581745E-3</v>
      </c>
      <c r="E266" s="2">
        <f>MACD!F266</f>
        <v>-9.0152206181371569E-3</v>
      </c>
      <c r="F266" s="2">
        <f>'Moving Avg'!D266</f>
        <v>1.1389799999999999</v>
      </c>
      <c r="G266" s="2">
        <f>'Moving Avg'!F266</f>
        <v>1.1367100000000003</v>
      </c>
      <c r="H266" s="2">
        <f>'Moving Avg'!G266</f>
        <v>1.1139600000000003</v>
      </c>
      <c r="I266" s="2">
        <f>'Moving Avg'!H266</f>
        <v>1.6236090000000012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</row>
    <row r="267" spans="1:12" ht="13.5" x14ac:dyDescent="0.25">
      <c r="A267" s="3">
        <f>RSI!A267</f>
        <v>43161</v>
      </c>
      <c r="B267" s="2">
        <f>RSI!B267</f>
        <v>1.1426000000000001</v>
      </c>
      <c r="C267" s="2">
        <f>RSI!I267</f>
        <v>55.361964914215839</v>
      </c>
      <c r="D267" s="2">
        <f>MACD!E267</f>
        <v>-2.4190898689830931E-3</v>
      </c>
      <c r="E267" s="2">
        <f>MACD!F267</f>
        <v>-7.6959944683063445E-3</v>
      </c>
      <c r="F267" s="2">
        <f>'Moving Avg'!D267</f>
        <v>1.1408</v>
      </c>
      <c r="G267" s="2">
        <f>'Moving Avg'!F267</f>
        <v>1.1376200000000003</v>
      </c>
      <c r="H267" s="2">
        <f>'Moving Avg'!G267</f>
        <v>1.1140500000000002</v>
      </c>
      <c r="I267" s="2">
        <f>'Moving Avg'!H267</f>
        <v>1.6189640000000012</v>
      </c>
      <c r="J267" s="5" t="str">
        <f>OBV!F267</f>
        <v>BULLISH</v>
      </c>
      <c r="K267" s="5" t="str">
        <f>OBV!G267</f>
        <v>WEAK</v>
      </c>
      <c r="L267" s="5" t="str">
        <f>OBV!H267</f>
        <v>CONFIRMED BULLISH</v>
      </c>
    </row>
    <row r="268" spans="1:12" ht="13.5" x14ac:dyDescent="0.25">
      <c r="A268" s="3">
        <f>RSI!A268</f>
        <v>43164</v>
      </c>
      <c r="B268" s="2">
        <f>RSI!B268</f>
        <v>1.1516999999999999</v>
      </c>
      <c r="C268" s="2">
        <f>RSI!I268</f>
        <v>58.605687974625702</v>
      </c>
      <c r="D268" s="2">
        <f>MACD!E268</f>
        <v>-1.0294466737650332E-3</v>
      </c>
      <c r="E268" s="2">
        <f>MACD!F268</f>
        <v>-6.3626849093980824E-3</v>
      </c>
      <c r="F268" s="2">
        <f>'Moving Avg'!D268</f>
        <v>1.1435200000000001</v>
      </c>
      <c r="G268" s="2">
        <f>'Moving Avg'!F268</f>
        <v>1.1405750000000001</v>
      </c>
      <c r="H268" s="2">
        <f>'Moving Avg'!G268</f>
        <v>1.1143220000000005</v>
      </c>
      <c r="I268" s="2">
        <f>'Moving Avg'!H268</f>
        <v>1.6144035000000014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</row>
    <row r="269" spans="1:12" ht="13.5" x14ac:dyDescent="0.25">
      <c r="A269" s="3">
        <f>RSI!A269</f>
        <v>43165</v>
      </c>
      <c r="B269" s="2">
        <f>RSI!B269</f>
        <v>1.1836</v>
      </c>
      <c r="C269" s="2">
        <f>RSI!I269</f>
        <v>67.516793171606793</v>
      </c>
      <c r="D269" s="2">
        <f>MACD!E269</f>
        <v>-4.4509006185513567E-3</v>
      </c>
      <c r="E269" s="2">
        <f>MACD!F269</f>
        <v>-5.9803280512287374E-3</v>
      </c>
      <c r="F269" s="2">
        <f>'Moving Avg'!D269</f>
        <v>1.1517200000000001</v>
      </c>
      <c r="G269" s="2">
        <f>'Moving Avg'!F269</f>
        <v>1.14194</v>
      </c>
      <c r="H269" s="2">
        <f>'Moving Avg'!G269</f>
        <v>1.1152320000000002</v>
      </c>
      <c r="I269" s="2">
        <f>'Moving Avg'!H269</f>
        <v>1.6100025000000013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</row>
    <row r="270" spans="1:12" ht="13.5" x14ac:dyDescent="0.25">
      <c r="A270" s="3">
        <f>RSI!A270</f>
        <v>43166</v>
      </c>
      <c r="B270" s="2">
        <f>RSI!B270</f>
        <v>1.2245999999999999</v>
      </c>
      <c r="C270" s="2">
        <f>RSI!I270</f>
        <v>74.973788475589402</v>
      </c>
      <c r="D270" s="2">
        <f>MACD!E270</f>
        <v>-1.0688781622374632E-2</v>
      </c>
      <c r="E270" s="2">
        <f>MACD!F270</f>
        <v>-6.9220187654579178E-3</v>
      </c>
      <c r="F270" s="2">
        <f>'Moving Avg'!D270</f>
        <v>1.1690199999999999</v>
      </c>
      <c r="G270" s="2">
        <f>'Moving Avg'!F270</f>
        <v>1.1455850000000001</v>
      </c>
      <c r="H270" s="2">
        <f>'Moving Avg'!G270</f>
        <v>1.1176000000000004</v>
      </c>
      <c r="I270" s="2">
        <f>'Moving Avg'!H270</f>
        <v>1.6058065000000012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</row>
    <row r="271" spans="1:12" ht="13.5" x14ac:dyDescent="0.25">
      <c r="A271" s="3">
        <f>RSI!A271</f>
        <v>43167</v>
      </c>
      <c r="B271" s="2">
        <f>RSI!B271</f>
        <v>1.2337</v>
      </c>
      <c r="C271" s="2">
        <f>RSI!I271</f>
        <v>76.275583851448175</v>
      </c>
      <c r="D271" s="2">
        <f>MACD!E271</f>
        <v>-1.7166451564146534E-2</v>
      </c>
      <c r="E271" s="2">
        <f>MACD!F271</f>
        <v>-8.9709053251956425E-3</v>
      </c>
      <c r="F271" s="2">
        <f>'Moving Avg'!D271</f>
        <v>1.1872399999999999</v>
      </c>
      <c r="G271" s="2">
        <f>'Moving Avg'!F271</f>
        <v>1.1492299999999998</v>
      </c>
      <c r="H271" s="2">
        <f>'Moving Avg'!G271</f>
        <v>1.1196940000000004</v>
      </c>
      <c r="I271" s="2">
        <f>'Moving Avg'!H271</f>
        <v>1.6016170000000012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</row>
    <row r="272" spans="1:12" ht="13.5" x14ac:dyDescent="0.25">
      <c r="A272" s="3">
        <f>RSI!A272</f>
        <v>43168</v>
      </c>
      <c r="B272" s="2">
        <f>RSI!B272</f>
        <v>1.2701</v>
      </c>
      <c r="C272" s="2">
        <f>RSI!I272</f>
        <v>80.618485536808379</v>
      </c>
      <c r="D272" s="2">
        <f>MACD!E272</f>
        <v>-2.5884096657396327E-2</v>
      </c>
      <c r="E272" s="2">
        <f>MACD!F272</f>
        <v>-1.235354359163578E-2</v>
      </c>
      <c r="F272" s="2">
        <f>'Moving Avg'!D272</f>
        <v>1.2127399999999999</v>
      </c>
      <c r="G272" s="2">
        <f>'Moving Avg'!F272</f>
        <v>1.1553749999999996</v>
      </c>
      <c r="H272" s="2">
        <f>'Moving Avg'!G272</f>
        <v>1.1225160000000003</v>
      </c>
      <c r="I272" s="2">
        <f>'Moving Avg'!H272</f>
        <v>1.5976485000000011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</row>
    <row r="273" spans="1:12" ht="13.5" x14ac:dyDescent="0.25">
      <c r="A273" s="3">
        <f>RSI!A273</f>
        <v>43171</v>
      </c>
      <c r="B273" s="2">
        <f>RSI!B273</f>
        <v>1.2974000000000001</v>
      </c>
      <c r="C273" s="2">
        <f>RSI!I273</f>
        <v>83.11498692850887</v>
      </c>
      <c r="D273" s="2">
        <f>MACD!E273</f>
        <v>-3.5290410087636115E-2</v>
      </c>
      <c r="E273" s="2">
        <f>MACD!F273</f>
        <v>-1.694091689083585E-2</v>
      </c>
      <c r="F273" s="2">
        <f>'Moving Avg'!D273</f>
        <v>1.2418800000000001</v>
      </c>
      <c r="G273" s="2">
        <f>'Moving Avg'!F273</f>
        <v>1.1633399999999996</v>
      </c>
      <c r="H273" s="2">
        <f>'Moving Avg'!G273</f>
        <v>1.1258840000000003</v>
      </c>
      <c r="I273" s="2">
        <f>'Moving Avg'!H273</f>
        <v>1.5937580000000011</v>
      </c>
      <c r="J273" s="5" t="str">
        <f>OBV!F273</f>
        <v>BULLISH</v>
      </c>
      <c r="K273" s="5" t="str">
        <f>OBV!G273</f>
        <v>WEAK</v>
      </c>
      <c r="L273" s="5" t="str">
        <f>OBV!H273</f>
        <v>CONFIRMED BULLISH</v>
      </c>
    </row>
    <row r="274" spans="1:12" ht="13.5" x14ac:dyDescent="0.25">
      <c r="A274" s="3">
        <f>RSI!A274</f>
        <v>43172</v>
      </c>
      <c r="B274" s="2">
        <f>RSI!B274</f>
        <v>1.3292999999999999</v>
      </c>
      <c r="C274" s="2">
        <f>RSI!I274</f>
        <v>85.470135860606817</v>
      </c>
      <c r="D274" s="2">
        <f>MACD!E274</f>
        <v>-4.5743898842523167E-2</v>
      </c>
      <c r="E274" s="2">
        <f>MACD!F274</f>
        <v>-2.2701513281173313E-2</v>
      </c>
      <c r="F274" s="2">
        <f>'Moving Avg'!D274</f>
        <v>1.27102</v>
      </c>
      <c r="G274" s="2">
        <f>'Moving Avg'!F274</f>
        <v>1.1735849999999997</v>
      </c>
      <c r="H274" s="2">
        <f>'Moving Avg'!G274</f>
        <v>1.1298000000000004</v>
      </c>
      <c r="I274" s="2">
        <f>'Moving Avg'!H274</f>
        <v>1.5900660000000011</v>
      </c>
      <c r="J274" s="5" t="str">
        <f>OBV!F274</f>
        <v>BULLISH</v>
      </c>
      <c r="K274" s="5" t="str">
        <f>OBV!G274</f>
        <v>WEAK</v>
      </c>
      <c r="L274" s="5" t="str">
        <f>OBV!H274</f>
        <v>CONFIRMED BULLISH</v>
      </c>
    </row>
    <row r="275" spans="1:12" ht="13.5" x14ac:dyDescent="0.25">
      <c r="A275" s="3">
        <f>RSI!A275</f>
        <v>43173</v>
      </c>
      <c r="B275" s="2">
        <f>RSI!B275</f>
        <v>1.3202</v>
      </c>
      <c r="C275" s="2">
        <f>RSI!I275</f>
        <v>81.958213932906617</v>
      </c>
      <c r="D275" s="2">
        <f>MACD!E275</f>
        <v>-5.5558525088175159E-2</v>
      </c>
      <c r="E275" s="2">
        <f>MACD!F275</f>
        <v>-2.9272915642573682E-2</v>
      </c>
      <c r="F275" s="2">
        <f>'Moving Avg'!D275</f>
        <v>1.2901399999999998</v>
      </c>
      <c r="G275" s="2">
        <f>'Moving Avg'!F275</f>
        <v>1.1835999999999998</v>
      </c>
      <c r="H275" s="2">
        <f>'Moving Avg'!G275</f>
        <v>1.1335340000000005</v>
      </c>
      <c r="I275" s="2">
        <f>'Moving Avg'!H275</f>
        <v>1.5863090000000011</v>
      </c>
      <c r="J275" s="5" t="str">
        <f>OBV!F275</f>
        <v>BULLISH</v>
      </c>
      <c r="K275" s="5" t="str">
        <f>OBV!G275</f>
        <v>WEAK</v>
      </c>
      <c r="L275" s="5" t="str">
        <f>OBV!H275</f>
        <v>CONFIRMED BULLISH</v>
      </c>
    </row>
    <row r="276" spans="1:12" ht="13.5" x14ac:dyDescent="0.25">
      <c r="A276" s="3">
        <f>RSI!A276</f>
        <v>43174</v>
      </c>
      <c r="B276" s="2">
        <f>RSI!B276</f>
        <v>1.3202</v>
      </c>
      <c r="C276" s="2">
        <f>RSI!I276</f>
        <v>81.958213932906617</v>
      </c>
      <c r="D276" s="2">
        <f>MACD!E276</f>
        <v>-6.399780747336492E-2</v>
      </c>
      <c r="E276" s="2">
        <f>MACD!F276</f>
        <v>-3.6217894008731932E-2</v>
      </c>
      <c r="F276" s="2">
        <f>'Moving Avg'!D276</f>
        <v>1.3074399999999999</v>
      </c>
      <c r="G276" s="2">
        <f>'Moving Avg'!F276</f>
        <v>1.1927049999999997</v>
      </c>
      <c r="H276" s="2">
        <f>'Moving Avg'!G276</f>
        <v>1.1373580000000003</v>
      </c>
      <c r="I276" s="2">
        <f>'Moving Avg'!H276</f>
        <v>1.5825520000000008</v>
      </c>
      <c r="J276" s="5" t="str">
        <f>OBV!F276</f>
        <v>BULLISH</v>
      </c>
      <c r="K276" s="5" t="str">
        <f>OBV!G276</f>
        <v>WEAK</v>
      </c>
      <c r="L276" s="5" t="str">
        <f>OBV!H276</f>
        <v>CONFIRMED BULLISH</v>
      </c>
    </row>
    <row r="277" spans="1:12" ht="13.5" x14ac:dyDescent="0.25">
      <c r="A277" s="3">
        <f>RSI!A277</f>
        <v>43175</v>
      </c>
      <c r="B277" s="2">
        <f>RSI!B277</f>
        <v>1.2974000000000001</v>
      </c>
      <c r="C277" s="2">
        <f>RSI!I277</f>
        <v>73.216398336482939</v>
      </c>
      <c r="D277" s="2">
        <f>MACD!E277</f>
        <v>-7.0215503843831462E-2</v>
      </c>
      <c r="E277" s="2">
        <f>MACD!F277</f>
        <v>-4.3017415975751844E-2</v>
      </c>
      <c r="F277" s="2">
        <f>'Moving Avg'!D277</f>
        <v>1.3129000000000002</v>
      </c>
      <c r="G277" s="2">
        <f>'Moving Avg'!F277</f>
        <v>1.2006699999999999</v>
      </c>
      <c r="H277" s="2">
        <f>'Moving Avg'!G277</f>
        <v>1.1411820000000004</v>
      </c>
      <c r="I277" s="2">
        <f>'Moving Avg'!H277</f>
        <v>1.5786810000000002</v>
      </c>
      <c r="J277" s="5" t="str">
        <f>OBV!F277</f>
        <v>BULLISH</v>
      </c>
      <c r="K277" s="5" t="str">
        <f>OBV!G277</f>
        <v>WEAK</v>
      </c>
      <c r="L277" s="5" t="str">
        <f>OBV!H277</f>
        <v>CONFIRMED BULLISH</v>
      </c>
    </row>
    <row r="278" spans="1:12" ht="13.5" x14ac:dyDescent="0.25">
      <c r="A278" s="3">
        <f>RSI!A278</f>
        <v>43178</v>
      </c>
      <c r="B278" s="2">
        <f>RSI!B278</f>
        <v>1.2656000000000001</v>
      </c>
      <c r="C278" s="2">
        <f>RSI!I278</f>
        <v>63.106230780096951</v>
      </c>
      <c r="D278" s="2">
        <f>MACD!E278</f>
        <v>-7.2295288705663152E-2</v>
      </c>
      <c r="E278" s="2">
        <f>MACD!F278</f>
        <v>-4.8872990521734105E-2</v>
      </c>
      <c r="F278" s="2">
        <f>'Moving Avg'!D278</f>
        <v>1.3065399999999998</v>
      </c>
      <c r="G278" s="2">
        <f>'Moving Avg'!F278</f>
        <v>1.2065899999999998</v>
      </c>
      <c r="H278" s="2">
        <f>'Moving Avg'!G278</f>
        <v>1.1446420000000006</v>
      </c>
      <c r="I278" s="2">
        <f>'Moving Avg'!H278</f>
        <v>1.574651</v>
      </c>
      <c r="J278" s="5" t="str">
        <f>OBV!F278</f>
        <v>BULLISH</v>
      </c>
      <c r="K278" s="5" t="str">
        <f>OBV!G278</f>
        <v>WEAK</v>
      </c>
      <c r="L278" s="5" t="str">
        <f>OBV!H278</f>
        <v>BULLISH DIVERGENCE</v>
      </c>
    </row>
    <row r="279" spans="1:12" ht="13.5" x14ac:dyDescent="0.25">
      <c r="A279" s="3">
        <f>RSI!A279</f>
        <v>43180</v>
      </c>
      <c r="B279" s="2">
        <f>RSI!B279</f>
        <v>1.2791999999999999</v>
      </c>
      <c r="C279" s="2">
        <f>RSI!I279</f>
        <v>65.312313530529764</v>
      </c>
      <c r="D279" s="2">
        <f>MACD!E279</f>
        <v>-7.049859264350089E-2</v>
      </c>
      <c r="E279" s="2">
        <f>MACD!F279</f>
        <v>-5.3198110946087465E-2</v>
      </c>
      <c r="F279" s="2">
        <f>'Moving Avg'!D279</f>
        <v>1.2965199999999999</v>
      </c>
      <c r="G279" s="2">
        <f>'Moving Avg'!F279</f>
        <v>1.213875</v>
      </c>
      <c r="H279" s="2">
        <f>'Moving Avg'!G279</f>
        <v>1.1484660000000004</v>
      </c>
      <c r="I279" s="2">
        <f>'Moving Avg'!H279</f>
        <v>1.5706889999999998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</row>
    <row r="280" spans="1:12" ht="13.5" x14ac:dyDescent="0.25">
      <c r="A280" s="3">
        <f>RSI!A280</f>
        <v>43181</v>
      </c>
      <c r="B280" s="2">
        <f>RSI!B280</f>
        <v>1.2427999999999999</v>
      </c>
      <c r="C280" s="2">
        <f>RSI!I280</f>
        <v>55.710505293083926</v>
      </c>
      <c r="D280" s="2">
        <f>MACD!E280</f>
        <v>-6.0372992108832513E-2</v>
      </c>
      <c r="E280" s="2">
        <f>MACD!F280</f>
        <v>-5.4633087178636477E-2</v>
      </c>
      <c r="F280" s="2">
        <f>'Moving Avg'!D280</f>
        <v>1.28104</v>
      </c>
      <c r="G280" s="2">
        <f>'Moving Avg'!F280</f>
        <v>1.2193399999999999</v>
      </c>
      <c r="H280" s="2">
        <f>'Moving Avg'!G280</f>
        <v>1.1517440000000005</v>
      </c>
      <c r="I280" s="2">
        <f>'Moving Avg'!H280</f>
        <v>1.566643</v>
      </c>
      <c r="J280" s="5" t="str">
        <f>OBV!F280</f>
        <v>BEARISH</v>
      </c>
      <c r="K280" s="5" t="str">
        <f>OBV!G280</f>
        <v>STRONG</v>
      </c>
      <c r="L280" s="5" t="str">
        <f>OBV!H280</f>
        <v>CONFIRMED BEARISH</v>
      </c>
    </row>
    <row r="281" spans="1:12" ht="13.5" x14ac:dyDescent="0.25">
      <c r="A281" s="3">
        <f>RSI!A281</f>
        <v>43182</v>
      </c>
      <c r="B281" s="2">
        <f>RSI!B281</f>
        <v>1.2746999999999999</v>
      </c>
      <c r="C281" s="2">
        <f>RSI!I281</f>
        <v>61.106908682849983</v>
      </c>
      <c r="D281" s="2">
        <f>MACD!E281</f>
        <v>-5.292218836105711E-2</v>
      </c>
      <c r="E281" s="2">
        <f>MACD!F281</f>
        <v>-5.4290907415120604E-2</v>
      </c>
      <c r="F281" s="2">
        <f>'Moving Avg'!D281</f>
        <v>1.2719400000000001</v>
      </c>
      <c r="G281" s="2">
        <f>'Moving Avg'!F281</f>
        <v>1.2263999999999997</v>
      </c>
      <c r="H281" s="2">
        <f>'Moving Avg'!G281</f>
        <v>1.1553860000000007</v>
      </c>
      <c r="I281" s="2">
        <f>'Moving Avg'!H281</f>
        <v>1.5626779999999996</v>
      </c>
      <c r="J281" s="5" t="str">
        <f>OBV!F281</f>
        <v>BEARISH</v>
      </c>
      <c r="K281" s="5" t="str">
        <f>OBV!G281</f>
        <v>NEUTRAL</v>
      </c>
      <c r="L281" s="5" t="str">
        <f>OBV!H281</f>
        <v>CONFIRMED BEARISH</v>
      </c>
    </row>
    <row r="282" spans="1:12" ht="13.5" x14ac:dyDescent="0.25">
      <c r="A282" s="3">
        <f>RSI!A282</f>
        <v>43185</v>
      </c>
      <c r="B282" s="2">
        <f>RSI!B282</f>
        <v>1.2791999999999999</v>
      </c>
      <c r="C282" s="2">
        <f>RSI!I282</f>
        <v>61.813742455982485</v>
      </c>
      <c r="D282" s="2">
        <f>MACD!E282</f>
        <v>-4.1682131996150007E-2</v>
      </c>
      <c r="E282" s="2">
        <f>MACD!F282</f>
        <v>-5.1769152331326493E-2</v>
      </c>
      <c r="F282" s="2">
        <f>'Moving Avg'!D282</f>
        <v>1.2683</v>
      </c>
      <c r="G282" s="2">
        <f>'Moving Avg'!F282</f>
        <v>1.2336849999999999</v>
      </c>
      <c r="H282" s="2">
        <f>'Moving Avg'!G282</f>
        <v>1.1592100000000007</v>
      </c>
      <c r="I282" s="2">
        <f>'Moving Avg'!H282</f>
        <v>1.558716</v>
      </c>
      <c r="J282" s="5" t="str">
        <f>OBV!F282</f>
        <v>BEARISH</v>
      </c>
      <c r="K282" s="5" t="str">
        <f>OBV!G282</f>
        <v>NEUTRAL</v>
      </c>
      <c r="L282" s="5" t="str">
        <f>OBV!H282</f>
        <v>CONFIRMED BEARISH</v>
      </c>
    </row>
    <row r="283" spans="1:12" ht="13.5" x14ac:dyDescent="0.25">
      <c r="A283" s="3">
        <f>RSI!A283</f>
        <v>43186</v>
      </c>
      <c r="B283" s="2">
        <f>RSI!B283</f>
        <v>1.2656000000000001</v>
      </c>
      <c r="C283" s="2">
        <f>RSI!I283</f>
        <v>58.361642119914386</v>
      </c>
      <c r="D283" s="2">
        <f>MACD!E283</f>
        <v>-2.7297106274400518E-2</v>
      </c>
      <c r="E283" s="2">
        <f>MACD!F283</f>
        <v>-4.6874743119941296E-2</v>
      </c>
      <c r="F283" s="2">
        <f>'Moving Avg'!D283</f>
        <v>1.2682999999999998</v>
      </c>
      <c r="G283" s="2">
        <f>'Moving Avg'!F283</f>
        <v>1.2400599999999997</v>
      </c>
      <c r="H283" s="2">
        <f>'Moving Avg'!G283</f>
        <v>1.1630340000000006</v>
      </c>
      <c r="I283" s="2">
        <f>'Moving Avg'!H283</f>
        <v>1.5547054999999999</v>
      </c>
      <c r="J283" s="5" t="str">
        <f>OBV!F283</f>
        <v>BEARISH</v>
      </c>
      <c r="K283" s="5" t="str">
        <f>OBV!G283</f>
        <v>NEUTRAL</v>
      </c>
      <c r="L283" s="5" t="str">
        <f>OBV!H283</f>
        <v>NEUTRAL</v>
      </c>
    </row>
    <row r="284" spans="1:12" ht="13.5" x14ac:dyDescent="0.25">
      <c r="A284" s="3">
        <f>RSI!A284</f>
        <v>43187</v>
      </c>
      <c r="B284" s="2">
        <f>RSI!B284</f>
        <v>1.2609999999999999</v>
      </c>
      <c r="C284" s="2">
        <f>RSI!I284</f>
        <v>57.198096135256556</v>
      </c>
      <c r="D284" s="2">
        <f>MACD!E284</f>
        <v>-1.0104882631726042E-2</v>
      </c>
      <c r="E284" s="2">
        <f>MACD!F284</f>
        <v>-3.952077102229825E-2</v>
      </c>
      <c r="F284" s="2">
        <f>'Moving Avg'!D284</f>
        <v>1.2646600000000001</v>
      </c>
      <c r="G284" s="2">
        <f>'Moving Avg'!F284</f>
        <v>1.2459799999999999</v>
      </c>
      <c r="H284" s="2">
        <f>'Moving Avg'!G284</f>
        <v>1.1666760000000009</v>
      </c>
      <c r="I284" s="2">
        <f>'Moving Avg'!H284</f>
        <v>1.5506915000000001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</row>
    <row r="285" spans="1:12" ht="13.5" x14ac:dyDescent="0.25">
      <c r="A285" s="3">
        <f>RSI!A285</f>
        <v>43188</v>
      </c>
      <c r="B285" s="2">
        <f>RSI!B285</f>
        <v>1.2609999999999999</v>
      </c>
      <c r="C285" s="2">
        <f>RSI!I285</f>
        <v>57.198096135256556</v>
      </c>
      <c r="D285" s="2">
        <f>MACD!E285</f>
        <v>2.8583111923832227E-3</v>
      </c>
      <c r="E285" s="2">
        <f>MACD!F285</f>
        <v>-3.1044954579361957E-2</v>
      </c>
      <c r="F285" s="2">
        <f>'Moving Avg'!D285</f>
        <v>1.2683</v>
      </c>
      <c r="G285" s="2">
        <f>'Moving Avg'!F285</f>
        <v>1.2521249999999997</v>
      </c>
      <c r="H285" s="2">
        <f>'Moving Avg'!G285</f>
        <v>1.1703180000000009</v>
      </c>
      <c r="I285" s="2">
        <f>'Moving Avg'!H285</f>
        <v>1.5466775000000001</v>
      </c>
      <c r="J285" s="5" t="str">
        <f>OBV!F285</f>
        <v>BEARISH</v>
      </c>
      <c r="K285" s="5" t="str">
        <f>OBV!G285</f>
        <v>NEUTRAL</v>
      </c>
      <c r="L285" s="5" t="str">
        <f>OBV!H285</f>
        <v>BEARISH DIVERGENCE</v>
      </c>
    </row>
    <row r="286" spans="1:12" ht="13.5" x14ac:dyDescent="0.25">
      <c r="A286" s="3">
        <f>RSI!A286</f>
        <v>43189</v>
      </c>
      <c r="B286" s="2">
        <f>RSI!B286</f>
        <v>1.2609999999999999</v>
      </c>
      <c r="C286" s="2">
        <f>RSI!I286</f>
        <v>57.198096135256563</v>
      </c>
      <c r="D286" s="2">
        <f>MACD!E286</f>
        <v>1.365673015779767E-2</v>
      </c>
      <c r="E286" s="2">
        <f>MACD!F286</f>
        <v>-2.2104617631930033E-2</v>
      </c>
      <c r="F286" s="2">
        <f>'Moving Avg'!D286</f>
        <v>1.26556</v>
      </c>
      <c r="G286" s="2">
        <f>'Moving Avg'!F286</f>
        <v>1.2580449999999996</v>
      </c>
      <c r="H286" s="2">
        <f>'Moving Avg'!G286</f>
        <v>1.1740500000000009</v>
      </c>
      <c r="I286" s="2">
        <f>'Moving Avg'!H286</f>
        <v>1.5426635000000002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</row>
    <row r="287" spans="1:12" ht="13.5" x14ac:dyDescent="0.25">
      <c r="A287" s="3">
        <f>RSI!A287</f>
        <v>43192</v>
      </c>
      <c r="B287" s="2">
        <f>RSI!B287</f>
        <v>1.2519</v>
      </c>
      <c r="C287" s="2">
        <f>RSI!I287</f>
        <v>54.512800221933304</v>
      </c>
      <c r="D287" s="2">
        <f>MACD!E287</f>
        <v>1.9802423305540717E-2</v>
      </c>
      <c r="E287" s="2">
        <f>MACD!F287</f>
        <v>-1.3723209444435884E-2</v>
      </c>
      <c r="F287" s="2">
        <f>'Moving Avg'!D287</f>
        <v>1.2601</v>
      </c>
      <c r="G287" s="2">
        <f>'Moving Avg'!F287</f>
        <v>1.2635099999999997</v>
      </c>
      <c r="H287" s="2">
        <f>'Moving Avg'!G287</f>
        <v>1.1780560000000009</v>
      </c>
      <c r="I287" s="2">
        <f>'Moving Avg'!H287</f>
        <v>1.5386040000000003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</row>
    <row r="288" spans="1:12" ht="13.5" x14ac:dyDescent="0.25">
      <c r="A288" s="3">
        <f>RSI!A288</f>
        <v>43193</v>
      </c>
      <c r="B288" s="2">
        <f>RSI!B288</f>
        <v>1.2519</v>
      </c>
      <c r="C288" s="2">
        <f>RSI!I288</f>
        <v>54.512800221933304</v>
      </c>
      <c r="D288" s="2">
        <f>MACD!E288</f>
        <v>2.0017967244022605E-2</v>
      </c>
      <c r="E288" s="2">
        <f>MACD!F288</f>
        <v>-6.9749741067441865E-3</v>
      </c>
      <c r="F288" s="2">
        <f>'Moving Avg'!D288</f>
        <v>1.2573599999999998</v>
      </c>
      <c r="G288" s="2">
        <f>'Moving Avg'!F288</f>
        <v>1.2685199999999996</v>
      </c>
      <c r="H288" s="2">
        <f>'Moving Avg'!G288</f>
        <v>1.1816980000000008</v>
      </c>
      <c r="I288" s="2">
        <f>'Moving Avg'!H288</f>
        <v>1.5345444999999998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</row>
    <row r="289" spans="1:12" ht="13.5" x14ac:dyDescent="0.25">
      <c r="A289" s="3">
        <f>RSI!A289</f>
        <v>43194</v>
      </c>
      <c r="B289" s="2">
        <f>RSI!B289</f>
        <v>1.2519</v>
      </c>
      <c r="C289" s="2">
        <f>RSI!I289</f>
        <v>54.512800221933304</v>
      </c>
      <c r="D289" s="2">
        <f>MACD!E289</f>
        <v>2.2207148765693407E-2</v>
      </c>
      <c r="E289" s="2">
        <f>MACD!F289</f>
        <v>-1.1385495322566675E-3</v>
      </c>
      <c r="F289" s="2">
        <f>'Moving Avg'!D289</f>
        <v>1.2555400000000001</v>
      </c>
      <c r="G289" s="2">
        <f>'Moving Avg'!F289</f>
        <v>1.2719349999999996</v>
      </c>
      <c r="H289" s="2">
        <f>'Moving Avg'!G289</f>
        <v>1.1852480000000007</v>
      </c>
      <c r="I289" s="2">
        <f>'Moving Avg'!H289</f>
        <v>1.5304849999999999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</row>
    <row r="290" spans="1:12" ht="13.5" x14ac:dyDescent="0.25">
      <c r="A290" s="3">
        <f>RSI!A290</f>
        <v>43195</v>
      </c>
      <c r="B290" s="2">
        <f>RSI!B290</f>
        <v>1.2473000000000001</v>
      </c>
      <c r="C290" s="2">
        <f>RSI!I290</f>
        <v>52.943543238272881</v>
      </c>
      <c r="D290" s="2">
        <f>MACD!E290</f>
        <v>1.8721098405000358E-2</v>
      </c>
      <c r="E290" s="2">
        <f>MACD!F290</f>
        <v>2.8333800551947376E-3</v>
      </c>
      <c r="F290" s="2">
        <f>'Moving Avg'!D290</f>
        <v>1.2528000000000001</v>
      </c>
      <c r="G290" s="2">
        <f>'Moving Avg'!F290</f>
        <v>1.2730699999999995</v>
      </c>
      <c r="H290" s="2">
        <f>'Moving Avg'!G290</f>
        <v>1.1886160000000008</v>
      </c>
      <c r="I290" s="2">
        <f>'Moving Avg'!H290</f>
        <v>1.5264024999999999</v>
      </c>
      <c r="J290" s="5" t="str">
        <f>OBV!F290</f>
        <v>BEARISH</v>
      </c>
      <c r="K290" s="5" t="str">
        <f>OBV!G290</f>
        <v>NEUTRAL</v>
      </c>
      <c r="L290" s="5" t="str">
        <f>OBV!H290</f>
        <v>CONFIRMED BEARISH</v>
      </c>
    </row>
    <row r="291" spans="1:12" ht="13.5" x14ac:dyDescent="0.25">
      <c r="A291" s="3">
        <f>RSI!A291</f>
        <v>43196</v>
      </c>
      <c r="B291" s="2">
        <f>RSI!B291</f>
        <v>1.2473000000000001</v>
      </c>
      <c r="C291" s="2">
        <f>RSI!I291</f>
        <v>52.943543238272881</v>
      </c>
      <c r="D291" s="2">
        <f>MACD!E291</f>
        <v>2.0632926773061167E-2</v>
      </c>
      <c r="E291" s="2">
        <f>MACD!F291</f>
        <v>6.3932893987680237E-3</v>
      </c>
      <c r="F291" s="2">
        <f>'Moving Avg'!D291</f>
        <v>1.2500599999999999</v>
      </c>
      <c r="G291" s="2">
        <f>'Moving Avg'!F291</f>
        <v>1.2737499999999995</v>
      </c>
      <c r="H291" s="2">
        <f>'Moving Avg'!G291</f>
        <v>1.1919840000000008</v>
      </c>
      <c r="I291" s="2">
        <f>'Moving Avg'!H291</f>
        <v>1.5223199999999999</v>
      </c>
      <c r="J291" s="5" t="str">
        <f>OBV!F291</f>
        <v>BEARISH</v>
      </c>
      <c r="K291" s="5" t="str">
        <f>OBV!G291</f>
        <v>NEUTRAL</v>
      </c>
      <c r="L291" s="5" t="str">
        <f>OBV!H291</f>
        <v>CONFIRMED BEARISH</v>
      </c>
    </row>
    <row r="292" spans="1:12" ht="13.5" x14ac:dyDescent="0.25">
      <c r="A292" s="3">
        <f>RSI!A292</f>
        <v>43200</v>
      </c>
      <c r="B292" s="2">
        <f>RSI!B292</f>
        <v>1.2109000000000001</v>
      </c>
      <c r="C292" s="2">
        <f>RSI!I292</f>
        <v>41.879578170745347</v>
      </c>
      <c r="D292" s="2">
        <f>MACD!E292</f>
        <v>2.5596519633814818E-2</v>
      </c>
      <c r="E292" s="2">
        <f>MACD!F292</f>
        <v>1.0233935445777383E-2</v>
      </c>
      <c r="F292" s="2">
        <f>'Moving Avg'!D292</f>
        <v>1.2418600000000002</v>
      </c>
      <c r="G292" s="2">
        <f>'Moving Avg'!F292</f>
        <v>1.2707899999999994</v>
      </c>
      <c r="H292" s="2">
        <f>'Moving Avg'!G292</f>
        <v>1.1943500000000007</v>
      </c>
      <c r="I292" s="2">
        <f>'Moving Avg'!H292</f>
        <v>1.5180749999999998</v>
      </c>
      <c r="J292" s="5" t="str">
        <f>OBV!F292</f>
        <v>BEARISH</v>
      </c>
      <c r="K292" s="5" t="str">
        <f>OBV!G292</f>
        <v>NEUTRAL</v>
      </c>
      <c r="L292" s="5" t="str">
        <f>OBV!H292</f>
        <v>CONFIRMED BEARISH</v>
      </c>
    </row>
    <row r="293" spans="1:12" ht="13.5" x14ac:dyDescent="0.25">
      <c r="A293" s="3">
        <f>RSI!A293</f>
        <v>43201</v>
      </c>
      <c r="B293" s="2">
        <f>RSI!B293</f>
        <v>1.2427999999999999</v>
      </c>
      <c r="C293" s="2">
        <f>RSI!I293</f>
        <v>51.45423330139517</v>
      </c>
      <c r="D293" s="2">
        <f>MACD!E293</f>
        <v>2.5516753132880154E-2</v>
      </c>
      <c r="E293" s="2">
        <f>MACD!F293</f>
        <v>1.3290498983197938E-2</v>
      </c>
      <c r="F293" s="2">
        <f>'Moving Avg'!D293</f>
        <v>1.24004</v>
      </c>
      <c r="G293" s="2">
        <f>'Moving Avg'!F293</f>
        <v>1.2680599999999995</v>
      </c>
      <c r="H293" s="2">
        <f>'Moving Avg'!G293</f>
        <v>1.1969900000000009</v>
      </c>
      <c r="I293" s="2">
        <f>'Moving Avg'!H293</f>
        <v>1.5139699999999998</v>
      </c>
      <c r="J293" s="5" t="str">
        <f>OBV!F293</f>
        <v>BEARISH</v>
      </c>
      <c r="K293" s="5" t="str">
        <f>OBV!G293</f>
        <v>NEUTRAL</v>
      </c>
      <c r="L293" s="5" t="str">
        <f>OBV!H293</f>
        <v>CONFIRMED BEARISH</v>
      </c>
    </row>
    <row r="294" spans="1:12" ht="13.5" x14ac:dyDescent="0.25">
      <c r="A294" s="3">
        <f>RSI!A294</f>
        <v>43202</v>
      </c>
      <c r="B294" s="2">
        <f>RSI!B294</f>
        <v>1.2427999999999999</v>
      </c>
      <c r="C294" s="2">
        <f>RSI!I294</f>
        <v>51.45423330139517</v>
      </c>
      <c r="D294" s="2">
        <f>MACD!E294</f>
        <v>2.4715605553710329E-2</v>
      </c>
      <c r="E294" s="2">
        <f>MACD!F294</f>
        <v>1.5575520297300418E-2</v>
      </c>
      <c r="F294" s="2">
        <f>'Moving Avg'!D294</f>
        <v>1.2382199999999999</v>
      </c>
      <c r="G294" s="2">
        <f>'Moving Avg'!F294</f>
        <v>1.2637349999999994</v>
      </c>
      <c r="H294" s="2">
        <f>'Moving Avg'!G294</f>
        <v>1.2004500000000009</v>
      </c>
      <c r="I294" s="2">
        <f>'Moving Avg'!H294</f>
        <v>1.509865</v>
      </c>
      <c r="J294" s="5" t="str">
        <f>OBV!F294</f>
        <v>BEARISH</v>
      </c>
      <c r="K294" s="5" t="str">
        <f>OBV!G294</f>
        <v>NEUTRAL</v>
      </c>
      <c r="L294" s="5" t="str">
        <f>OBV!H294</f>
        <v>CONFIRMED BEARISH</v>
      </c>
    </row>
    <row r="295" spans="1:12" ht="13.5" x14ac:dyDescent="0.25">
      <c r="A295" s="3">
        <f>RSI!A295</f>
        <v>43203</v>
      </c>
      <c r="B295" s="2">
        <f>RSI!B295</f>
        <v>1.2427999999999999</v>
      </c>
      <c r="C295" s="2">
        <f>RSI!I295</f>
        <v>51.454233301395156</v>
      </c>
      <c r="D295" s="2">
        <f>MACD!E295</f>
        <v>2.4013673911298605E-2</v>
      </c>
      <c r="E295" s="2">
        <f>MACD!F295</f>
        <v>1.7263151020100058E-2</v>
      </c>
      <c r="F295" s="2">
        <f>'Moving Avg'!D295</f>
        <v>1.23732</v>
      </c>
      <c r="G295" s="2">
        <f>'Moving Avg'!F295</f>
        <v>1.2598649999999993</v>
      </c>
      <c r="H295" s="2">
        <f>'Moving Avg'!G295</f>
        <v>1.2035460000000007</v>
      </c>
      <c r="I295" s="2">
        <f>'Moving Avg'!H295</f>
        <v>1.5057794999999998</v>
      </c>
      <c r="J295" s="5" t="str">
        <f>OBV!F295</f>
        <v>BEARISH</v>
      </c>
      <c r="K295" s="5" t="str">
        <f>OBV!G295</f>
        <v>NEUTRAL</v>
      </c>
      <c r="L295" s="5" t="str">
        <f>OBV!H295</f>
        <v>CONFIRMED BEARISH</v>
      </c>
    </row>
    <row r="296" spans="1:12" ht="13.5" x14ac:dyDescent="0.25">
      <c r="A296" s="3">
        <f>RSI!A296</f>
        <v>43206</v>
      </c>
      <c r="B296" s="2">
        <f>RSI!B296</f>
        <v>1.2063999999999999</v>
      </c>
      <c r="C296" s="2">
        <f>RSI!I296</f>
        <v>41.670805788495514</v>
      </c>
      <c r="D296" s="2">
        <f>MACD!E296</f>
        <v>2.6093771069964244E-2</v>
      </c>
      <c r="E296" s="2">
        <f>MACD!F296</f>
        <v>1.9029275030072897E-2</v>
      </c>
      <c r="F296" s="2">
        <f>'Moving Avg'!D296</f>
        <v>1.2291399999999999</v>
      </c>
      <c r="G296" s="2">
        <f>'Moving Avg'!F296</f>
        <v>1.2541749999999994</v>
      </c>
      <c r="H296" s="2">
        <f>'Moving Avg'!G296</f>
        <v>1.2058220000000006</v>
      </c>
      <c r="I296" s="2">
        <f>'Moving Avg'!H296</f>
        <v>1.5015119999999995</v>
      </c>
      <c r="J296" s="5" t="str">
        <f>OBV!F296</f>
        <v>BEARISH</v>
      </c>
      <c r="K296" s="5" t="str">
        <f>OBV!G296</f>
        <v>NEUTRAL</v>
      </c>
      <c r="L296" s="5" t="str">
        <f>OBV!H296</f>
        <v>CONFIRMED BEARISH</v>
      </c>
    </row>
    <row r="297" spans="1:12" ht="13.5" x14ac:dyDescent="0.25">
      <c r="A297" s="3">
        <f>RSI!A297</f>
        <v>43207</v>
      </c>
      <c r="B297" s="2">
        <f>RSI!B297</f>
        <v>1.2063999999999999</v>
      </c>
      <c r="C297" s="2">
        <f>RSI!I297</f>
        <v>41.670805788495514</v>
      </c>
      <c r="D297" s="2">
        <f>MACD!E297</f>
        <v>2.6648334130799922E-2</v>
      </c>
      <c r="E297" s="2">
        <f>MACD!F297</f>
        <v>2.0553086850218304E-2</v>
      </c>
      <c r="F297" s="2">
        <f>'Moving Avg'!D297</f>
        <v>1.22824</v>
      </c>
      <c r="G297" s="2">
        <f>'Moving Avg'!F297</f>
        <v>1.2496249999999995</v>
      </c>
      <c r="H297" s="2">
        <f>'Moving Avg'!G297</f>
        <v>1.2074620000000009</v>
      </c>
      <c r="I297" s="2">
        <f>'Moving Avg'!H297</f>
        <v>1.4972444999999994</v>
      </c>
      <c r="J297" s="5" t="str">
        <f>OBV!F297</f>
        <v>BEARISH</v>
      </c>
      <c r="K297" s="5" t="str">
        <f>OBV!G297</f>
        <v>NEUTRAL</v>
      </c>
      <c r="L297" s="5" t="str">
        <f>OBV!H297</f>
        <v>CONFIRMED BEARISH</v>
      </c>
    </row>
    <row r="298" spans="1:12" ht="13.5" x14ac:dyDescent="0.25">
      <c r="A298" s="3">
        <f>RSI!A298</f>
        <v>43208</v>
      </c>
      <c r="B298" s="2">
        <f>RSI!B298</f>
        <v>1.1836</v>
      </c>
      <c r="C298" s="2">
        <f>RSI!I298</f>
        <v>36.613553379324557</v>
      </c>
      <c r="D298" s="2">
        <f>MACD!E298</f>
        <v>2.8986543547342869E-2</v>
      </c>
      <c r="E298" s="2">
        <f>MACD!F298</f>
        <v>2.223977818964322E-2</v>
      </c>
      <c r="F298" s="2">
        <f>'Moving Avg'!D298</f>
        <v>1.2163999999999999</v>
      </c>
      <c r="G298" s="2">
        <f>'Moving Avg'!F298</f>
        <v>1.2455249999999993</v>
      </c>
      <c r="H298" s="2">
        <f>'Moving Avg'!G298</f>
        <v>1.2092820000000009</v>
      </c>
      <c r="I298" s="2">
        <f>'Moving Avg'!H298</f>
        <v>1.4928829999999993</v>
      </c>
      <c r="J298" s="5" t="str">
        <f>OBV!F298</f>
        <v>BEARISH</v>
      </c>
      <c r="K298" s="5" t="str">
        <f>OBV!G298</f>
        <v>NEUTRAL</v>
      </c>
      <c r="L298" s="5" t="str">
        <f>OBV!H298</f>
        <v>CONFIRMED BEARISH</v>
      </c>
    </row>
    <row r="299" spans="1:12" ht="13.5" x14ac:dyDescent="0.25">
      <c r="A299" s="3">
        <f>RSI!A299</f>
        <v>43209</v>
      </c>
      <c r="B299" s="2">
        <f>RSI!B299</f>
        <v>1.17</v>
      </c>
      <c r="C299" s="2">
        <f>RSI!I299</f>
        <v>33.965597553872996</v>
      </c>
      <c r="D299" s="2">
        <f>MACD!E299</f>
        <v>3.22738980070576E-2</v>
      </c>
      <c r="E299" s="2">
        <f>MACD!F299</f>
        <v>2.4246602153126094E-2</v>
      </c>
      <c r="F299" s="2">
        <f>'Moving Avg'!D299</f>
        <v>1.20184</v>
      </c>
      <c r="G299" s="2">
        <f>'Moving Avg'!F299</f>
        <v>1.2400649999999995</v>
      </c>
      <c r="H299" s="2">
        <f>'Moving Avg'!G299</f>
        <v>1.2095560000000005</v>
      </c>
      <c r="I299" s="2">
        <f>'Moving Avg'!H299</f>
        <v>1.4884534999999992</v>
      </c>
      <c r="J299" s="5" t="str">
        <f>OBV!F299</f>
        <v>BEARISH</v>
      </c>
      <c r="K299" s="5" t="str">
        <f>OBV!G299</f>
        <v>NEUTRAL</v>
      </c>
      <c r="L299" s="5" t="str">
        <f>OBV!H299</f>
        <v>CONFIRMED BEARISH</v>
      </c>
    </row>
    <row r="300" spans="1:12" ht="13.5" x14ac:dyDescent="0.25">
      <c r="A300" s="3">
        <f>RSI!A300</f>
        <v>43210</v>
      </c>
      <c r="B300" s="2">
        <f>RSI!B300</f>
        <v>1.1472</v>
      </c>
      <c r="C300" s="2">
        <f>RSI!I300</f>
        <v>30.042848024621023</v>
      </c>
      <c r="D300" s="2">
        <f>MACD!E300</f>
        <v>3.6396196822992888E-2</v>
      </c>
      <c r="E300" s="2">
        <f>MACD!F300</f>
        <v>2.6676521087099454E-2</v>
      </c>
      <c r="F300" s="2">
        <f>'Moving Avg'!D300</f>
        <v>1.18272</v>
      </c>
      <c r="G300" s="2">
        <f>'Moving Avg'!F300</f>
        <v>1.2352849999999997</v>
      </c>
      <c r="H300" s="2">
        <f>'Moving Avg'!G300</f>
        <v>1.2094660000000006</v>
      </c>
      <c r="I300" s="2">
        <f>'Moving Avg'!H300</f>
        <v>1.483929499999999</v>
      </c>
      <c r="J300" s="5" t="str">
        <f>OBV!F300</f>
        <v>BEARISH</v>
      </c>
      <c r="K300" s="5" t="str">
        <f>OBV!G300</f>
        <v>STRONG</v>
      </c>
      <c r="L300" s="5" t="str">
        <f>OBV!H300</f>
        <v>CONFIRMED BEARISH</v>
      </c>
    </row>
    <row r="301" spans="1:12" ht="13.5" x14ac:dyDescent="0.25">
      <c r="A301" s="3">
        <f>RSI!A301</f>
        <v>43213</v>
      </c>
      <c r="B301" s="2">
        <f>RSI!B301</f>
        <v>1.2109000000000001</v>
      </c>
      <c r="C301" s="2">
        <f>RSI!I301</f>
        <v>48.083307821075088</v>
      </c>
      <c r="D301" s="2">
        <f>MACD!E301</f>
        <v>3.5633368865985116E-2</v>
      </c>
      <c r="E301" s="2">
        <f>MACD!F301</f>
        <v>2.8467890642876588E-2</v>
      </c>
      <c r="F301" s="2">
        <f>'Moving Avg'!D301</f>
        <v>1.1836199999999999</v>
      </c>
      <c r="G301" s="2">
        <f>'Moving Avg'!F301</f>
        <v>1.2320949999999997</v>
      </c>
      <c r="H301" s="2">
        <f>'Moving Avg'!G301</f>
        <v>1.2104680000000005</v>
      </c>
      <c r="I301" s="2">
        <f>'Moving Avg'!H301</f>
        <v>1.4798019999999987</v>
      </c>
      <c r="J301" s="5" t="str">
        <f>OBV!F301</f>
        <v>BEARISH</v>
      </c>
      <c r="K301" s="5" t="str">
        <f>OBV!G301</f>
        <v>NEUTRAL</v>
      </c>
      <c r="L301" s="5" t="str">
        <f>OBV!H301</f>
        <v>BEARISH DIVERGENCE</v>
      </c>
    </row>
    <row r="302" spans="1:12" ht="13.5" x14ac:dyDescent="0.25">
      <c r="A302" s="3">
        <f>RSI!A302</f>
        <v>43214</v>
      </c>
      <c r="B302" s="2">
        <f>RSI!B302</f>
        <v>1.2337</v>
      </c>
      <c r="C302" s="2">
        <f>RSI!I302</f>
        <v>52.777339645013313</v>
      </c>
      <c r="D302" s="2">
        <f>MACD!E302</f>
        <v>2.7755559282961917E-2</v>
      </c>
      <c r="E302" s="2">
        <f>MACD!F302</f>
        <v>2.8325424370893658E-2</v>
      </c>
      <c r="F302" s="2">
        <f>'Moving Avg'!D302</f>
        <v>1.1890800000000001</v>
      </c>
      <c r="G302" s="2">
        <f>'Moving Avg'!F302</f>
        <v>1.2298199999999997</v>
      </c>
      <c r="H302" s="2">
        <f>'Moving Avg'!G302</f>
        <v>1.2121980000000006</v>
      </c>
      <c r="I302" s="2">
        <f>'Moving Avg'!H302</f>
        <v>1.4757884999999991</v>
      </c>
      <c r="J302" s="5" t="str">
        <f>OBV!F302</f>
        <v>BULLISH</v>
      </c>
      <c r="K302" s="5" t="str">
        <f>OBV!G302</f>
        <v>NEUTRAL</v>
      </c>
      <c r="L302" s="5" t="str">
        <f>OBV!H302</f>
        <v>CONFIRMED BULLISH</v>
      </c>
    </row>
    <row r="303" spans="1:12" ht="13.5" x14ac:dyDescent="0.25">
      <c r="A303" s="3">
        <f>RSI!A303</f>
        <v>43215</v>
      </c>
      <c r="B303" s="2">
        <f>RSI!B303</f>
        <v>1.2245999999999999</v>
      </c>
      <c r="C303" s="2">
        <f>RSI!I303</f>
        <v>50.803009903593832</v>
      </c>
      <c r="D303" s="2">
        <f>MACD!E303</f>
        <v>2.6589120899875862E-2</v>
      </c>
      <c r="E303" s="2">
        <f>MACD!F303</f>
        <v>2.79781636766901E-2</v>
      </c>
      <c r="F303" s="2">
        <f>'Moving Avg'!D303</f>
        <v>1.1972799999999999</v>
      </c>
      <c r="G303" s="2">
        <f>'Moving Avg'!F303</f>
        <v>1.2277699999999998</v>
      </c>
      <c r="H303" s="2">
        <f>'Moving Avg'!G303</f>
        <v>1.2139280000000006</v>
      </c>
      <c r="I303" s="2">
        <f>'Moving Avg'!H303</f>
        <v>1.4717294999999992</v>
      </c>
      <c r="J303" s="5" t="str">
        <f>OBV!F303</f>
        <v>BULLISH</v>
      </c>
      <c r="K303" s="5" t="str">
        <f>OBV!G303</f>
        <v>NEUTRAL</v>
      </c>
      <c r="L303" s="5" t="str">
        <f>OBV!H303</f>
        <v>CONFIRMED BULLISH</v>
      </c>
    </row>
    <row r="304" spans="1:12" ht="13.5" x14ac:dyDescent="0.25">
      <c r="A304" s="3">
        <f>RSI!A304</f>
        <v>43216</v>
      </c>
      <c r="B304" s="2">
        <f>RSI!B304</f>
        <v>1.1973</v>
      </c>
      <c r="C304" s="2">
        <f>RSI!I304</f>
        <v>45.325077303028053</v>
      </c>
      <c r="D304" s="2">
        <f>MACD!E304</f>
        <v>2.7601864378656193E-2</v>
      </c>
      <c r="E304" s="2">
        <f>MACD!F304</f>
        <v>2.7902903817083321E-2</v>
      </c>
      <c r="F304" s="2">
        <f>'Moving Avg'!D304</f>
        <v>1.2027399999999999</v>
      </c>
      <c r="G304" s="2">
        <f>'Moving Avg'!F304</f>
        <v>1.2245849999999998</v>
      </c>
      <c r="H304" s="2">
        <f>'Moving Avg'!G304</f>
        <v>1.2153860000000005</v>
      </c>
      <c r="I304" s="2">
        <f>'Moving Avg'!H304</f>
        <v>1.4675339999999995</v>
      </c>
      <c r="J304" s="5" t="str">
        <f>OBV!F304</f>
        <v>BULLISH</v>
      </c>
      <c r="K304" s="5" t="str">
        <f>OBV!G304</f>
        <v>NEUTRAL</v>
      </c>
      <c r="L304" s="5" t="str">
        <f>OBV!H304</f>
        <v>CONFIRMED BULLISH</v>
      </c>
    </row>
    <row r="305" spans="1:12" ht="13.5" x14ac:dyDescent="0.25">
      <c r="A305" s="3">
        <f>RSI!A305</f>
        <v>43217</v>
      </c>
      <c r="B305" s="2">
        <f>RSI!B305</f>
        <v>1.1927000000000001</v>
      </c>
      <c r="C305" s="2">
        <f>RSI!I305</f>
        <v>44.455255637331653</v>
      </c>
      <c r="D305" s="2">
        <f>MACD!E305</f>
        <v>2.894003246740251E-2</v>
      </c>
      <c r="E305" s="2">
        <f>MACD!F305</f>
        <v>2.8110329547147161E-2</v>
      </c>
      <c r="F305" s="2">
        <f>'Moving Avg'!D305</f>
        <v>1.21184</v>
      </c>
      <c r="G305" s="2">
        <f>'Moving Avg'!F305</f>
        <v>1.2211699999999996</v>
      </c>
      <c r="H305" s="2">
        <f>'Moving Avg'!G305</f>
        <v>1.2168420000000004</v>
      </c>
      <c r="I305" s="2">
        <f>'Moving Avg'!H305</f>
        <v>1.4633154999999995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</row>
    <row r="306" spans="1:12" ht="13.5" x14ac:dyDescent="0.25">
      <c r="A306" s="3">
        <f>RSI!A306</f>
        <v>43220</v>
      </c>
      <c r="B306" s="2">
        <f>RSI!B306</f>
        <v>1.1745000000000001</v>
      </c>
      <c r="C306" s="2">
        <f>RSI!I306</f>
        <v>41.094952982523303</v>
      </c>
      <c r="D306" s="2">
        <f>MACD!E306</f>
        <v>2.5977742138443949E-2</v>
      </c>
      <c r="E306" s="2">
        <f>MACD!F306</f>
        <v>2.7683812065406523E-2</v>
      </c>
      <c r="F306" s="2">
        <f>'Moving Avg'!D306</f>
        <v>1.2045600000000001</v>
      </c>
      <c r="G306" s="2">
        <f>'Moving Avg'!F306</f>
        <v>1.2168449999999997</v>
      </c>
      <c r="H306" s="2">
        <f>'Moving Avg'!G306</f>
        <v>1.2175700000000005</v>
      </c>
      <c r="I306" s="2">
        <f>'Moving Avg'!H306</f>
        <v>1.4590059999999996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</row>
    <row r="307" spans="1:12" ht="13.5" x14ac:dyDescent="0.25">
      <c r="A307" s="3">
        <f>RSI!A307</f>
        <v>43222</v>
      </c>
      <c r="B307" s="2">
        <f>RSI!B307</f>
        <v>1.1516999999999999</v>
      </c>
      <c r="C307" s="2">
        <f>RSI!I307</f>
        <v>37.292014740754936</v>
      </c>
      <c r="D307" s="2">
        <f>MACD!E307</f>
        <v>2.5413238409049743E-2</v>
      </c>
      <c r="E307" s="2">
        <f>MACD!F307</f>
        <v>2.7229697334135168E-2</v>
      </c>
      <c r="F307" s="2">
        <f>'Moving Avg'!D307</f>
        <v>1.1881600000000001</v>
      </c>
      <c r="G307" s="2">
        <f>'Moving Avg'!F307</f>
        <v>1.2118349999999996</v>
      </c>
      <c r="H307" s="2">
        <f>'Moving Avg'!G307</f>
        <v>1.2178420000000003</v>
      </c>
      <c r="I307" s="2">
        <f>'Moving Avg'!H307</f>
        <v>1.4545824999999997</v>
      </c>
      <c r="J307" s="5" t="str">
        <f>OBV!F307</f>
        <v>BEARISH</v>
      </c>
      <c r="K307" s="5" t="str">
        <f>OBV!G307</f>
        <v>STRONG</v>
      </c>
      <c r="L307" s="5" t="str">
        <f>OBV!H307</f>
        <v>CONFIRMED BEARISH</v>
      </c>
    </row>
    <row r="308" spans="1:12" ht="13.5" x14ac:dyDescent="0.25">
      <c r="A308" s="3">
        <f>RSI!A308</f>
        <v>43223</v>
      </c>
      <c r="B308" s="2">
        <f>RSI!B308</f>
        <v>1.1380999999999999</v>
      </c>
      <c r="C308" s="2">
        <f>RSI!I308</f>
        <v>35.199556856575953</v>
      </c>
      <c r="D308" s="2">
        <f>MACD!E308</f>
        <v>2.2804430775945628E-2</v>
      </c>
      <c r="E308" s="2">
        <f>MACD!F308</f>
        <v>2.6344644022497261E-2</v>
      </c>
      <c r="F308" s="2">
        <f>'Moving Avg'!D308</f>
        <v>1.17086</v>
      </c>
      <c r="G308" s="2">
        <f>'Moving Avg'!F308</f>
        <v>1.2061449999999998</v>
      </c>
      <c r="H308" s="2">
        <f>'Moving Avg'!G308</f>
        <v>1.2176600000000004</v>
      </c>
      <c r="I308" s="2">
        <f>'Moving Avg'!H308</f>
        <v>1.4500909999999998</v>
      </c>
      <c r="J308" s="5" t="str">
        <f>OBV!F308</f>
        <v>BEARISH</v>
      </c>
      <c r="K308" s="5" t="str">
        <f>OBV!G308</f>
        <v>STRONG</v>
      </c>
      <c r="L308" s="5" t="str">
        <f>OBV!H308</f>
        <v>CONFIRMED BEARISH</v>
      </c>
    </row>
    <row r="309" spans="1:12" ht="13.5" x14ac:dyDescent="0.25">
      <c r="A309" s="3">
        <f>RSI!A309</f>
        <v>43224</v>
      </c>
      <c r="B309" s="2">
        <f>RSI!B309</f>
        <v>1.0971</v>
      </c>
      <c r="C309" s="2">
        <f>RSI!I309</f>
        <v>29.775443586125007</v>
      </c>
      <c r="D309" s="2">
        <f>MACD!E309</f>
        <v>2.1963861481907321E-2</v>
      </c>
      <c r="E309" s="2">
        <f>MACD!F309</f>
        <v>2.5468487514379273E-2</v>
      </c>
      <c r="F309" s="2">
        <f>'Moving Avg'!D309</f>
        <v>1.15082</v>
      </c>
      <c r="G309" s="2">
        <f>'Moving Avg'!F309</f>
        <v>1.1984049999999997</v>
      </c>
      <c r="H309" s="2">
        <f>'Moving Avg'!G309</f>
        <v>1.2169320000000003</v>
      </c>
      <c r="I309" s="2">
        <f>'Moving Avg'!H309</f>
        <v>1.4453944999999999</v>
      </c>
      <c r="J309" s="5" t="str">
        <f>OBV!F309</f>
        <v>BEARISH</v>
      </c>
      <c r="K309" s="5" t="str">
        <f>OBV!G309</f>
        <v>STRONG</v>
      </c>
      <c r="L309" s="5" t="str">
        <f>OBV!H309</f>
        <v>CONFIRMED BEARISH</v>
      </c>
    </row>
    <row r="310" spans="1:12" ht="13.5" x14ac:dyDescent="0.25">
      <c r="A310" s="3">
        <f>RSI!A310</f>
        <v>43227</v>
      </c>
      <c r="B310" s="2">
        <f>RSI!B310</f>
        <v>1.1608000000000001</v>
      </c>
      <c r="C310" s="2">
        <f>RSI!I310</f>
        <v>44.170030434641149</v>
      </c>
      <c r="D310" s="2">
        <f>MACD!E310</f>
        <v>1.365955378450523E-2</v>
      </c>
      <c r="E310" s="2">
        <f>MACD!F310</f>
        <v>2.3106700768404466E-2</v>
      </c>
      <c r="F310" s="2">
        <f>'Moving Avg'!D310</f>
        <v>1.1444399999999999</v>
      </c>
      <c r="G310" s="2">
        <f>'Moving Avg'!F310</f>
        <v>1.19408</v>
      </c>
      <c r="H310" s="2">
        <f>'Moving Avg'!G310</f>
        <v>1.2174780000000003</v>
      </c>
      <c r="I310" s="2">
        <f>'Moving Avg'!H310</f>
        <v>1.4410164999999997</v>
      </c>
      <c r="J310" s="5" t="str">
        <f>OBV!F310</f>
        <v>BULLISH</v>
      </c>
      <c r="K310" s="5" t="str">
        <f>OBV!G310</f>
        <v>WEAK</v>
      </c>
      <c r="L310" s="5" t="str">
        <f>OBV!H310</f>
        <v>BULLISH DIVERGENCE</v>
      </c>
    </row>
    <row r="311" spans="1:12" ht="13.5" x14ac:dyDescent="0.25">
      <c r="A311" s="3">
        <f>RSI!A311</f>
        <v>43228</v>
      </c>
      <c r="B311" s="2">
        <f>RSI!B311</f>
        <v>1.1973</v>
      </c>
      <c r="C311" s="2">
        <f>RSI!I311</f>
        <v>50.438900236487314</v>
      </c>
      <c r="D311" s="2">
        <f>MACD!E311</f>
        <v>1.3938975915777085E-2</v>
      </c>
      <c r="E311" s="2">
        <f>MACD!F311</f>
        <v>2.127315579787899E-2</v>
      </c>
      <c r="F311" s="2">
        <f>'Moving Avg'!D311</f>
        <v>1.149</v>
      </c>
      <c r="G311" s="2">
        <f>'Moving Avg'!F311</f>
        <v>1.1915800000000001</v>
      </c>
      <c r="H311" s="2">
        <f>'Moving Avg'!G311</f>
        <v>1.2187540000000003</v>
      </c>
      <c r="I311" s="2">
        <f>'Moving Avg'!H311</f>
        <v>1.4368994999999998</v>
      </c>
      <c r="J311" s="5" t="str">
        <f>OBV!F311</f>
        <v>BULLISH</v>
      </c>
      <c r="K311" s="5" t="str">
        <f>OBV!G311</f>
        <v>WEAK</v>
      </c>
      <c r="L311" s="5" t="str">
        <f>OBV!H311</f>
        <v>CONFIRMED BULLISH</v>
      </c>
    </row>
    <row r="312" spans="1:12" ht="13.5" x14ac:dyDescent="0.25">
      <c r="A312" s="3">
        <f>RSI!A312</f>
        <v>43229</v>
      </c>
      <c r="B312" s="2">
        <f>RSI!B312</f>
        <v>1.17</v>
      </c>
      <c r="C312" s="2">
        <f>RSI!I312</f>
        <v>46.255409116733389</v>
      </c>
      <c r="D312" s="2">
        <f>MACD!E312</f>
        <v>1.9683947945510871E-2</v>
      </c>
      <c r="E312" s="2">
        <f>MACD!F312</f>
        <v>2.0955314227405368E-2</v>
      </c>
      <c r="F312" s="2">
        <f>'Moving Avg'!D312</f>
        <v>1.15266</v>
      </c>
      <c r="G312" s="2">
        <f>'Moving Avg'!F312</f>
        <v>1.189535</v>
      </c>
      <c r="H312" s="2">
        <f>'Moving Avg'!G312</f>
        <v>1.2194840000000005</v>
      </c>
      <c r="I312" s="2">
        <f>'Moving Avg'!H312</f>
        <v>1.4327439999999996</v>
      </c>
      <c r="J312" s="5" t="str">
        <f>OBV!F312</f>
        <v>BULLISH</v>
      </c>
      <c r="K312" s="5" t="str">
        <f>OBV!G312</f>
        <v>WEAK</v>
      </c>
      <c r="L312" s="5" t="str">
        <f>OBV!H312</f>
        <v>CONFIRMED BULLISH</v>
      </c>
    </row>
    <row r="313" spans="1:12" ht="13.5" x14ac:dyDescent="0.25">
      <c r="A313" s="3">
        <f>RSI!A313</f>
        <v>43230</v>
      </c>
      <c r="B313" s="2">
        <f>RSI!B313</f>
        <v>1.1881999999999999</v>
      </c>
      <c r="C313" s="2">
        <f>RSI!I313</f>
        <v>49.275922894841365</v>
      </c>
      <c r="D313" s="2">
        <f>MACD!E313</f>
        <v>2.1938453690225401E-2</v>
      </c>
      <c r="E313" s="2">
        <f>MACD!F313</f>
        <v>2.1151942119969375E-2</v>
      </c>
      <c r="F313" s="2">
        <f>'Moving Avg'!D313</f>
        <v>1.1626800000000002</v>
      </c>
      <c r="G313" s="2">
        <f>'Moving Avg'!F313</f>
        <v>1.1868050000000001</v>
      </c>
      <c r="H313" s="2">
        <f>'Moving Avg'!G313</f>
        <v>1.2204860000000004</v>
      </c>
      <c r="I313" s="2">
        <f>'Moving Avg'!H313</f>
        <v>1.4285424999999998</v>
      </c>
      <c r="J313" s="5" t="str">
        <f>OBV!F313</f>
        <v>BULLISH</v>
      </c>
      <c r="K313" s="5" t="str">
        <f>OBV!G313</f>
        <v>WEAK</v>
      </c>
      <c r="L313" s="5" t="str">
        <f>OBV!H313</f>
        <v>CONFIRMED BULLISH</v>
      </c>
    </row>
    <row r="314" spans="1:12" ht="13.5" x14ac:dyDescent="0.25">
      <c r="A314" s="3">
        <f>RSI!A314</f>
        <v>43231</v>
      </c>
      <c r="B314" s="2">
        <f>RSI!B314</f>
        <v>1.1836</v>
      </c>
      <c r="C314" s="2">
        <f>RSI!I314</f>
        <v>48.533487468939015</v>
      </c>
      <c r="D314" s="2">
        <f>MACD!E314</f>
        <v>2.0010349032206998E-2</v>
      </c>
      <c r="E314" s="2">
        <f>MACD!F314</f>
        <v>2.0923623502416902E-2</v>
      </c>
      <c r="F314" s="2">
        <f>'Moving Avg'!D314</f>
        <v>1.17998</v>
      </c>
      <c r="G314" s="2">
        <f>'Moving Avg'!F314</f>
        <v>1.183845</v>
      </c>
      <c r="H314" s="2">
        <f>'Moving Avg'!G314</f>
        <v>1.2213060000000002</v>
      </c>
      <c r="I314" s="2">
        <f>'Moving Avg'!H314</f>
        <v>1.4243180000000004</v>
      </c>
      <c r="J314" s="5" t="str">
        <f>OBV!F314</f>
        <v>BULLISH</v>
      </c>
      <c r="K314" s="5" t="str">
        <f>OBV!G314</f>
        <v>WEAK</v>
      </c>
      <c r="L314" s="5" t="str">
        <f>OBV!H314</f>
        <v>CONFIRMED BULLISH</v>
      </c>
    </row>
    <row r="315" spans="1:12" ht="13.5" x14ac:dyDescent="0.25">
      <c r="A315" s="3">
        <f>RSI!A315</f>
        <v>43234</v>
      </c>
      <c r="B315" s="2">
        <f>RSI!B315</f>
        <v>1.1745000000000001</v>
      </c>
      <c r="C315" s="2">
        <f>RSI!I315</f>
        <v>47.024059874796414</v>
      </c>
      <c r="D315" s="2">
        <f>MACD!E315</f>
        <v>1.8394194681540688E-2</v>
      </c>
      <c r="E315" s="2">
        <f>MACD!F315</f>
        <v>2.0417737738241661E-2</v>
      </c>
      <c r="F315" s="2">
        <f>'Moving Avg'!D315</f>
        <v>1.1827200000000002</v>
      </c>
      <c r="G315" s="2">
        <f>'Moving Avg'!F315</f>
        <v>1.1804299999999999</v>
      </c>
      <c r="H315" s="2">
        <f>'Moving Avg'!G315</f>
        <v>1.2220340000000001</v>
      </c>
      <c r="I315" s="2">
        <f>'Moving Avg'!H315</f>
        <v>1.4200285000000001</v>
      </c>
      <c r="J315" s="5" t="str">
        <f>OBV!F315</f>
        <v>BULLISH</v>
      </c>
      <c r="K315" s="5" t="str">
        <f>OBV!G315</f>
        <v>WEAK</v>
      </c>
      <c r="L315" s="5" t="str">
        <f>OBV!H315</f>
        <v>CONFIRMED BULLISH</v>
      </c>
    </row>
    <row r="316" spans="1:12" ht="13.5" x14ac:dyDescent="0.25">
      <c r="A316" s="3">
        <f>RSI!A316</f>
        <v>43235</v>
      </c>
      <c r="B316" s="2">
        <f>RSI!B316</f>
        <v>1.2427999999999999</v>
      </c>
      <c r="C316" s="2">
        <f>RSI!I316</f>
        <v>57.666064123998488</v>
      </c>
      <c r="D316" s="2">
        <f>MACD!E316</f>
        <v>9.2665045813715707E-3</v>
      </c>
      <c r="E316" s="2">
        <f>MACD!F316</f>
        <v>1.8187491106867643E-2</v>
      </c>
      <c r="F316" s="2">
        <f>'Moving Avg'!D316</f>
        <v>1.1918200000000001</v>
      </c>
      <c r="G316" s="2">
        <f>'Moving Avg'!F316</f>
        <v>1.1822499999999996</v>
      </c>
      <c r="H316" s="2">
        <f>'Moving Avg'!G316</f>
        <v>1.2240380000000002</v>
      </c>
      <c r="I316" s="2">
        <f>'Moving Avg'!H316</f>
        <v>1.4167850000000004</v>
      </c>
      <c r="J316" s="5" t="str">
        <f>OBV!F316</f>
        <v>BEARISH</v>
      </c>
      <c r="K316" s="5" t="str">
        <f>OBV!G316</f>
        <v>STRONG</v>
      </c>
      <c r="L316" s="5" t="str">
        <f>OBV!H316</f>
        <v>BEARISH DIVERGENCE</v>
      </c>
    </row>
    <row r="317" spans="1:12" ht="13.5" x14ac:dyDescent="0.25">
      <c r="A317" s="3">
        <f>RSI!A317</f>
        <v>43236</v>
      </c>
      <c r="B317" s="2">
        <f>RSI!B317</f>
        <v>1.2746999999999999</v>
      </c>
      <c r="C317" s="2">
        <f>RSI!I317</f>
        <v>61.551004974757412</v>
      </c>
      <c r="D317" s="2">
        <f>MACD!E317</f>
        <v>-4.6394236119959853E-3</v>
      </c>
      <c r="E317" s="2">
        <f>MACD!F317</f>
        <v>1.3622108163094919E-2</v>
      </c>
      <c r="F317" s="2">
        <f>'Moving Avg'!D317</f>
        <v>1.2127599999999998</v>
      </c>
      <c r="G317" s="2">
        <f>'Moving Avg'!F317</f>
        <v>1.1856649999999995</v>
      </c>
      <c r="H317" s="2">
        <f>'Moving Avg'!G317</f>
        <v>1.2266800000000002</v>
      </c>
      <c r="I317" s="2">
        <f>'Moving Avg'!H317</f>
        <v>1.4128020000000003</v>
      </c>
      <c r="J317" s="5" t="str">
        <f>OBV!F317</f>
        <v>BULLISH</v>
      </c>
      <c r="K317" s="5" t="str">
        <f>OBV!G317</f>
        <v>WEAK</v>
      </c>
      <c r="L317" s="5" t="str">
        <f>OBV!H317</f>
        <v>CONFIRMED BULLISH</v>
      </c>
    </row>
    <row r="318" spans="1:12" ht="13.5" x14ac:dyDescent="0.25">
      <c r="A318" s="3">
        <f>RSI!A318</f>
        <v>43237</v>
      </c>
      <c r="B318" s="2">
        <f>RSI!B318</f>
        <v>1.2883</v>
      </c>
      <c r="C318" s="2">
        <f>RSI!I318</f>
        <v>63.105503312895912</v>
      </c>
      <c r="D318" s="2">
        <f>MACD!E318</f>
        <v>-1.998293517532379E-2</v>
      </c>
      <c r="E318" s="2">
        <f>MACD!F318</f>
        <v>6.9010994954111773E-3</v>
      </c>
      <c r="F318" s="2">
        <f>'Moving Avg'!D318</f>
        <v>1.23278</v>
      </c>
      <c r="G318" s="2">
        <f>'Moving Avg'!F318</f>
        <v>1.1908999999999996</v>
      </c>
      <c r="H318" s="2">
        <f>'Moving Avg'!G318</f>
        <v>1.2294120000000002</v>
      </c>
      <c r="I318" s="2">
        <f>'Moving Avg'!H318</f>
        <v>1.4088870000000007</v>
      </c>
      <c r="J318" s="5" t="str">
        <f>OBV!F318</f>
        <v>BULLISH</v>
      </c>
      <c r="K318" s="5" t="str">
        <f>OBV!G318</f>
        <v>WEAK</v>
      </c>
      <c r="L318" s="5" t="str">
        <f>OBV!H318</f>
        <v>CONFIRMED BULLISH</v>
      </c>
    </row>
    <row r="319" spans="1:12" ht="13.5" x14ac:dyDescent="0.25">
      <c r="A319" s="3">
        <f>RSI!A319</f>
        <v>43238</v>
      </c>
      <c r="B319" s="2">
        <f>RSI!B319</f>
        <v>1.2746999999999999</v>
      </c>
      <c r="C319" s="2">
        <f>RSI!I319</f>
        <v>60.472520506298792</v>
      </c>
      <c r="D319" s="2">
        <f>MACD!E319</f>
        <v>-3.8788444973653968E-2</v>
      </c>
      <c r="E319" s="2">
        <f>MACD!F319</f>
        <v>-2.2368093984018516E-3</v>
      </c>
      <c r="F319" s="2">
        <f>'Moving Avg'!D319</f>
        <v>1.2509999999999999</v>
      </c>
      <c r="G319" s="2">
        <f>'Moving Avg'!F319</f>
        <v>1.1961349999999997</v>
      </c>
      <c r="H319" s="2">
        <f>'Moving Avg'!G319</f>
        <v>1.2312339999999999</v>
      </c>
      <c r="I319" s="2">
        <f>'Moving Avg'!H319</f>
        <v>1.4049040000000006</v>
      </c>
      <c r="J319" s="5" t="str">
        <f>OBV!F319</f>
        <v>BULLISH</v>
      </c>
      <c r="K319" s="5" t="str">
        <f>OBV!G319</f>
        <v>WEAK</v>
      </c>
      <c r="L319" s="5" t="str">
        <f>OBV!H319</f>
        <v>CONFIRMED BULLISH</v>
      </c>
    </row>
    <row r="320" spans="1:12" ht="13.5" x14ac:dyDescent="0.25">
      <c r="A320" s="3">
        <f>RSI!A320</f>
        <v>43241</v>
      </c>
      <c r="B320" s="2">
        <f>RSI!B320</f>
        <v>1.2519</v>
      </c>
      <c r="C320" s="2">
        <f>RSI!I320</f>
        <v>56.236303708659875</v>
      </c>
      <c r="D320" s="2">
        <f>MACD!E320</f>
        <v>-4.3615115670651683E-2</v>
      </c>
      <c r="E320" s="2">
        <f>MACD!F320</f>
        <v>-1.0512470652851819E-2</v>
      </c>
      <c r="F320" s="2">
        <f>'Moving Avg'!D320</f>
        <v>1.2664800000000001</v>
      </c>
      <c r="G320" s="2">
        <f>'Moving Avg'!F320</f>
        <v>1.2013699999999998</v>
      </c>
      <c r="H320" s="2">
        <f>'Moving Avg'!G320</f>
        <v>1.2317799999999999</v>
      </c>
      <c r="I320" s="2">
        <f>'Moving Avg'!H320</f>
        <v>1.4008070000000004</v>
      </c>
      <c r="J320" s="5" t="str">
        <f>OBV!F320</f>
        <v>BULLISH</v>
      </c>
      <c r="K320" s="5" t="str">
        <f>OBV!G320</f>
        <v>WEAK</v>
      </c>
      <c r="L320" s="5" t="str">
        <f>OBV!H320</f>
        <v>CONFIRMED BULLISH</v>
      </c>
    </row>
    <row r="321" spans="1:12" ht="13.5" x14ac:dyDescent="0.25">
      <c r="A321" s="3">
        <f>RSI!A321</f>
        <v>43242</v>
      </c>
      <c r="B321" s="2">
        <f>RSI!B321</f>
        <v>1.2838000000000001</v>
      </c>
      <c r="C321" s="2">
        <f>RSI!I321</f>
        <v>60.414568943565882</v>
      </c>
      <c r="D321" s="2">
        <f>MACD!E321</f>
        <v>-4.4685411907095407E-2</v>
      </c>
      <c r="E321" s="2">
        <f>MACD!F321</f>
        <v>-1.7347058903700537E-2</v>
      </c>
      <c r="F321" s="2">
        <f>'Moving Avg'!D321</f>
        <v>1.27468</v>
      </c>
      <c r="G321" s="2">
        <f>'Moving Avg'!F321</f>
        <v>1.2050149999999997</v>
      </c>
      <c r="H321" s="2">
        <f>'Moving Avg'!G321</f>
        <v>1.232782</v>
      </c>
      <c r="I321" s="2">
        <f>'Moving Avg'!H321</f>
        <v>1.3968920000000002</v>
      </c>
      <c r="J321" s="5" t="str">
        <f>OBV!F321</f>
        <v>BULLISH</v>
      </c>
      <c r="K321" s="5" t="str">
        <f>OBV!G321</f>
        <v>WEAK</v>
      </c>
      <c r="L321" s="5" t="str">
        <f>OBV!H321</f>
        <v>CONFIRMED BULLISH</v>
      </c>
    </row>
    <row r="322" spans="1:12" ht="13.5" x14ac:dyDescent="0.25">
      <c r="A322" s="3">
        <f>RSI!A322</f>
        <v>43243</v>
      </c>
      <c r="B322" s="2">
        <f>RSI!B322</f>
        <v>1.3202</v>
      </c>
      <c r="C322" s="2">
        <f>RSI!I322</f>
        <v>64.571134542832311</v>
      </c>
      <c r="D322" s="2">
        <f>MACD!E322</f>
        <v>-5.289677890821709E-2</v>
      </c>
      <c r="E322" s="2">
        <f>MACD!F322</f>
        <v>-2.4457002904603849E-2</v>
      </c>
      <c r="F322" s="2">
        <f>'Moving Avg'!D322</f>
        <v>1.2837799999999999</v>
      </c>
      <c r="G322" s="2">
        <f>'Moving Avg'!F322</f>
        <v>1.2093399999999999</v>
      </c>
      <c r="H322" s="2">
        <f>'Moving Avg'!G322</f>
        <v>1.233784</v>
      </c>
      <c r="I322" s="2">
        <f>'Moving Avg'!H322</f>
        <v>1.3931590000000005</v>
      </c>
      <c r="J322" s="5" t="str">
        <f>OBV!F322</f>
        <v>BULLISH</v>
      </c>
      <c r="K322" s="5" t="str">
        <f>OBV!G322</f>
        <v>WEAK</v>
      </c>
      <c r="L322" s="5" t="str">
        <f>OBV!H322</f>
        <v>CONFIRMED BULLISH</v>
      </c>
    </row>
    <row r="323" spans="1:12" ht="13.5" x14ac:dyDescent="0.25">
      <c r="A323" s="3">
        <f>RSI!A323</f>
        <v>43244</v>
      </c>
      <c r="B323" s="2">
        <f>RSI!B323</f>
        <v>1.3520000000000001</v>
      </c>
      <c r="C323" s="2">
        <f>RSI!I323</f>
        <v>67.756450550869744</v>
      </c>
      <c r="D323" s="2">
        <f>MACD!E323</f>
        <v>-5.999461027481412E-2</v>
      </c>
      <c r="E323" s="2">
        <f>MACD!F323</f>
        <v>-3.1564524378645903E-2</v>
      </c>
      <c r="F323" s="2">
        <f>'Moving Avg'!D323</f>
        <v>1.2965200000000001</v>
      </c>
      <c r="G323" s="2">
        <f>'Moving Avg'!F323</f>
        <v>1.2157100000000001</v>
      </c>
      <c r="H323" s="2">
        <f>'Moving Avg'!G323</f>
        <v>1.2348759999999999</v>
      </c>
      <c r="I323" s="2">
        <f>'Moving Avg'!H323</f>
        <v>1.3895850000000005</v>
      </c>
      <c r="J323" s="5" t="str">
        <f>OBV!F323</f>
        <v>BULLISH</v>
      </c>
      <c r="K323" s="5" t="str">
        <f>OBV!G323</f>
        <v>WEAK</v>
      </c>
      <c r="L323" s="5" t="str">
        <f>OBV!H323</f>
        <v>CONFIRMED BULLISH</v>
      </c>
    </row>
    <row r="324" spans="1:12" ht="13.5" x14ac:dyDescent="0.25">
      <c r="A324" s="3">
        <f>RSI!A324</f>
        <v>43245</v>
      </c>
      <c r="B324" s="2">
        <f>RSI!B324</f>
        <v>1.3656999999999999</v>
      </c>
      <c r="C324" s="2">
        <f>RSI!I324</f>
        <v>69.047574955610102</v>
      </c>
      <c r="D324" s="2">
        <f>MACD!E324</f>
        <v>-6.846106379252026E-2</v>
      </c>
      <c r="E324" s="2">
        <f>MACD!F324</f>
        <v>-3.8943832261420779E-2</v>
      </c>
      <c r="F324" s="2">
        <f>'Moving Avg'!D324</f>
        <v>1.3147200000000001</v>
      </c>
      <c r="G324" s="2">
        <f>'Moving Avg'!F324</f>
        <v>1.2241299999999999</v>
      </c>
      <c r="H324" s="2">
        <f>'Moving Avg'!G324</f>
        <v>1.2356039999999997</v>
      </c>
      <c r="I324" s="2">
        <f>'Moving Avg'!H324</f>
        <v>1.3861705000000004</v>
      </c>
      <c r="J324" s="5" t="str">
        <f>OBV!F324</f>
        <v>BULLISH</v>
      </c>
      <c r="K324" s="5" t="str">
        <f>OBV!G324</f>
        <v>WEAK</v>
      </c>
      <c r="L324" s="5" t="str">
        <f>OBV!H324</f>
        <v>CONFIRMED BULLISH</v>
      </c>
    </row>
    <row r="325" spans="1:12" ht="13.5" x14ac:dyDescent="0.25">
      <c r="A325" s="3">
        <f>RSI!A325</f>
        <v>43248</v>
      </c>
      <c r="B325" s="2">
        <f>RSI!B325</f>
        <v>1.3656999999999999</v>
      </c>
      <c r="C325" s="2">
        <f>RSI!I325</f>
        <v>69.047574955610102</v>
      </c>
      <c r="D325" s="2">
        <f>MACD!E325</f>
        <v>-7.7789355707617469E-2</v>
      </c>
      <c r="E325" s="2">
        <f>MACD!F325</f>
        <v>-4.6712936950660117E-2</v>
      </c>
      <c r="F325" s="2">
        <f>'Moving Avg'!D325</f>
        <v>1.33748</v>
      </c>
      <c r="G325" s="2">
        <f>'Moving Avg'!F325</f>
        <v>1.23278</v>
      </c>
      <c r="H325" s="2">
        <f>'Moving Avg'!G325</f>
        <v>1.2365139999999997</v>
      </c>
      <c r="I325" s="2">
        <f>'Moving Avg'!H325</f>
        <v>1.3827560000000003</v>
      </c>
      <c r="J325" s="5" t="str">
        <f>OBV!F325</f>
        <v>BULLISH</v>
      </c>
      <c r="K325" s="5" t="str">
        <f>OBV!G325</f>
        <v>WEAK</v>
      </c>
      <c r="L325" s="5" t="str">
        <f>OBV!H325</f>
        <v>CONFIRMED BULLISH</v>
      </c>
    </row>
    <row r="326" spans="1:12" ht="13.5" x14ac:dyDescent="0.25">
      <c r="A326" s="3">
        <f>RSI!A326</f>
        <v>43249</v>
      </c>
      <c r="B326" s="2">
        <f>RSI!B326</f>
        <v>1.3566</v>
      </c>
      <c r="C326" s="2">
        <f>RSI!I326</f>
        <v>66.981388158914115</v>
      </c>
      <c r="D326" s="2">
        <f>MACD!E326</f>
        <v>-7.5208509137307811E-2</v>
      </c>
      <c r="E326" s="2">
        <f>MACD!F326</f>
        <v>-5.2412051387989655E-2</v>
      </c>
      <c r="F326" s="2">
        <f>'Moving Avg'!D326</f>
        <v>1.3520400000000001</v>
      </c>
      <c r="G326" s="2">
        <f>'Moving Avg'!F326</f>
        <v>1.2418849999999999</v>
      </c>
      <c r="H326" s="2">
        <f>'Moving Avg'!G326</f>
        <v>1.2372419999999997</v>
      </c>
      <c r="I326" s="2">
        <f>'Moving Avg'!H326</f>
        <v>1.3792960000000005</v>
      </c>
      <c r="J326" s="5" t="str">
        <f>OBV!F326</f>
        <v>BULLISH</v>
      </c>
      <c r="K326" s="5" t="str">
        <f>OBV!G326</f>
        <v>WEAK</v>
      </c>
      <c r="L326" s="5" t="str">
        <f>OBV!H326</f>
        <v>CONFIRMED BULLISH</v>
      </c>
    </row>
    <row r="327" spans="1:12" ht="13.5" x14ac:dyDescent="0.25">
      <c r="A327" s="3">
        <f>RSI!A327</f>
        <v>43250</v>
      </c>
      <c r="B327" s="2">
        <f>RSI!B327</f>
        <v>1.3474999999999999</v>
      </c>
      <c r="C327" s="2">
        <f>RSI!I327</f>
        <v>64.890238079405606</v>
      </c>
      <c r="D327" s="2">
        <f>MACD!E327</f>
        <v>-6.8044501036497396E-2</v>
      </c>
      <c r="E327" s="2">
        <f>MACD!F327</f>
        <v>-5.5538541317691204E-2</v>
      </c>
      <c r="F327" s="2">
        <f>'Moving Avg'!D327</f>
        <v>1.3574999999999999</v>
      </c>
      <c r="G327" s="2">
        <f>'Moving Avg'!F327</f>
        <v>1.2516749999999999</v>
      </c>
      <c r="H327" s="2">
        <f>'Moving Avg'!G327</f>
        <v>1.2382439999999997</v>
      </c>
      <c r="I327" s="2">
        <f>'Moving Avg'!H327</f>
        <v>1.3757905000000008</v>
      </c>
      <c r="J327" s="5" t="str">
        <f>OBV!F327</f>
        <v>BULLISH</v>
      </c>
      <c r="K327" s="5" t="str">
        <f>OBV!G327</f>
        <v>WEAK</v>
      </c>
      <c r="L327" s="5" t="str">
        <f>OBV!H327</f>
        <v>CONFIRMED BULLISH</v>
      </c>
    </row>
    <row r="328" spans="1:12" ht="13.5" x14ac:dyDescent="0.25">
      <c r="A328" s="3">
        <f>RSI!A328</f>
        <v>43251</v>
      </c>
      <c r="B328" s="2">
        <f>RSI!B328</f>
        <v>1.3429</v>
      </c>
      <c r="C328" s="2">
        <f>RSI!I328</f>
        <v>63.805830492411282</v>
      </c>
      <c r="D328" s="2">
        <f>MACD!E328</f>
        <v>-6.0052819464221585E-2</v>
      </c>
      <c r="E328" s="2">
        <f>MACD!F328</f>
        <v>-5.6441396946997277E-2</v>
      </c>
      <c r="F328" s="2">
        <f>'Moving Avg'!D328</f>
        <v>1.35568</v>
      </c>
      <c r="G328" s="2">
        <f>'Moving Avg'!F328</f>
        <v>1.2619149999999999</v>
      </c>
      <c r="H328" s="2">
        <f>'Moving Avg'!G328</f>
        <v>1.2397899999999997</v>
      </c>
      <c r="I328" s="2">
        <f>'Moving Avg'!H328</f>
        <v>1.3722620000000003</v>
      </c>
      <c r="J328" s="5" t="str">
        <f>OBV!F328</f>
        <v>BEARISH</v>
      </c>
      <c r="K328" s="5" t="str">
        <f>OBV!G328</f>
        <v>STRONG</v>
      </c>
      <c r="L328" s="5" t="str">
        <f>OBV!H328</f>
        <v>CONFIRMED BEARISH</v>
      </c>
    </row>
    <row r="329" spans="1:12" ht="13.5" x14ac:dyDescent="0.25">
      <c r="A329" s="3">
        <f>RSI!A329</f>
        <v>43252</v>
      </c>
      <c r="B329" s="2">
        <f>RSI!B329</f>
        <v>1.3292999999999999</v>
      </c>
      <c r="C329" s="2">
        <f>RSI!I329</f>
        <v>60.582349934594298</v>
      </c>
      <c r="D329" s="2">
        <f>MACD!E329</f>
        <v>-5.4814290375239327E-2</v>
      </c>
      <c r="E329" s="2">
        <f>MACD!F329</f>
        <v>-5.6115975632645684E-2</v>
      </c>
      <c r="F329" s="2">
        <f>'Moving Avg'!D329</f>
        <v>1.3484</v>
      </c>
      <c r="G329" s="2">
        <f>'Moving Avg'!F329</f>
        <v>1.2735249999999998</v>
      </c>
      <c r="H329" s="2">
        <f>'Moving Avg'!G329</f>
        <v>1.2407919999999997</v>
      </c>
      <c r="I329" s="2">
        <f>'Moving Avg'!H329</f>
        <v>1.3686655000000001</v>
      </c>
      <c r="J329" s="5" t="str">
        <f>OBV!F329</f>
        <v>BEARISH</v>
      </c>
      <c r="K329" s="5" t="str">
        <f>OBV!G329</f>
        <v>STRONG</v>
      </c>
      <c r="L329" s="5" t="str">
        <f>OBV!H329</f>
        <v>CONFIRMED BEARISH</v>
      </c>
    </row>
    <row r="330" spans="1:12" ht="13.5" x14ac:dyDescent="0.25">
      <c r="A330" s="3">
        <f>RSI!A330</f>
        <v>43255</v>
      </c>
      <c r="B330" s="2">
        <f>RSI!B330</f>
        <v>1.3338000000000001</v>
      </c>
      <c r="C330" s="2">
        <f>RSI!I330</f>
        <v>61.279401709382149</v>
      </c>
      <c r="D330" s="2">
        <f>MACD!E330</f>
        <v>-5.4548613278455615E-2</v>
      </c>
      <c r="E330" s="2">
        <f>MACD!F330</f>
        <v>-5.5802503161807675E-2</v>
      </c>
      <c r="F330" s="2">
        <f>'Moving Avg'!D330</f>
        <v>1.34202</v>
      </c>
      <c r="G330" s="2">
        <f>'Moving Avg'!F330</f>
        <v>1.2821750000000001</v>
      </c>
      <c r="H330" s="2">
        <f>'Moving Avg'!G330</f>
        <v>1.2426119999999998</v>
      </c>
      <c r="I330" s="2">
        <f>'Moving Avg'!H330</f>
        <v>1.3653195000000002</v>
      </c>
      <c r="J330" s="5" t="str">
        <f>OBV!F330</f>
        <v>BEARISH</v>
      </c>
      <c r="K330" s="5" t="str">
        <f>OBV!G330</f>
        <v>STRONG</v>
      </c>
      <c r="L330" s="5" t="str">
        <f>OBV!H330</f>
        <v>CONFIRMED BEARISH</v>
      </c>
    </row>
    <row r="331" spans="1:12" ht="13.5" x14ac:dyDescent="0.25">
      <c r="A331" s="3">
        <f>RSI!A331</f>
        <v>43256</v>
      </c>
      <c r="B331" s="2">
        <f>RSI!B331</f>
        <v>1.3384</v>
      </c>
      <c r="C331" s="2">
        <f>RSI!I331</f>
        <v>62.018790896226001</v>
      </c>
      <c r="D331" s="2">
        <f>MACD!E331</f>
        <v>-5.0085206854725284E-2</v>
      </c>
      <c r="E331" s="2">
        <f>MACD!F331</f>
        <v>-5.4659043900391197E-2</v>
      </c>
      <c r="F331" s="2">
        <f>'Moving Avg'!D331</f>
        <v>1.3383800000000001</v>
      </c>
      <c r="G331" s="2">
        <f>'Moving Avg'!F331</f>
        <v>1.2892300000000001</v>
      </c>
      <c r="H331" s="2">
        <f>'Moving Avg'!G331</f>
        <v>1.2438859999999996</v>
      </c>
      <c r="I331" s="2">
        <f>'Moving Avg'!H331</f>
        <v>1.3617684999999999</v>
      </c>
      <c r="J331" s="5" t="str">
        <f>OBV!F331</f>
        <v>BEARISH</v>
      </c>
      <c r="K331" s="5" t="str">
        <f>OBV!G331</f>
        <v>STRONG</v>
      </c>
      <c r="L331" s="5" t="str">
        <f>OBV!H331</f>
        <v>CONFIRMED BEARISH</v>
      </c>
    </row>
    <row r="332" spans="1:12" ht="13.5" x14ac:dyDescent="0.25">
      <c r="A332" s="3">
        <f>RSI!A332</f>
        <v>43257</v>
      </c>
      <c r="B332" s="2">
        <f>RSI!B332</f>
        <v>1.3429</v>
      </c>
      <c r="C332" s="2">
        <f>RSI!I332</f>
        <v>62.767803387668536</v>
      </c>
      <c r="D332" s="2">
        <f>MACD!E332</f>
        <v>-4.1373019977390069E-2</v>
      </c>
      <c r="E332" s="2">
        <f>MACD!F332</f>
        <v>-5.2001839115790968E-2</v>
      </c>
      <c r="F332" s="2">
        <f>'Moving Avg'!D332</f>
        <v>1.3374600000000001</v>
      </c>
      <c r="G332" s="2">
        <f>'Moving Avg'!F332</f>
        <v>1.2978749999999999</v>
      </c>
      <c r="H332" s="2">
        <f>'Moving Avg'!G332</f>
        <v>1.2451599999999998</v>
      </c>
      <c r="I332" s="2">
        <f>'Moving Avg'!H332</f>
        <v>1.3582400000000001</v>
      </c>
      <c r="J332" s="5" t="str">
        <f>OBV!F332</f>
        <v>BEARISH</v>
      </c>
      <c r="K332" s="5" t="str">
        <f>OBV!G332</f>
        <v>STRONG</v>
      </c>
      <c r="L332" s="5" t="str">
        <f>OBV!H332</f>
        <v>CONFIRMED BEARISH</v>
      </c>
    </row>
    <row r="333" spans="1:12" ht="13.5" x14ac:dyDescent="0.25">
      <c r="A333" s="3">
        <f>RSI!A333</f>
        <v>43258</v>
      </c>
      <c r="B333" s="2">
        <f>RSI!B333</f>
        <v>1.3338000000000001</v>
      </c>
      <c r="C333" s="2">
        <f>RSI!I333</f>
        <v>60.183113246526041</v>
      </c>
      <c r="D333" s="2">
        <f>MACD!E333</f>
        <v>-2.8768052823040291E-2</v>
      </c>
      <c r="E333" s="2">
        <f>MACD!F333</f>
        <v>-4.7355081857240841E-2</v>
      </c>
      <c r="F333" s="2">
        <f>'Moving Avg'!D333</f>
        <v>1.3356400000000002</v>
      </c>
      <c r="G333" s="2">
        <f>'Moving Avg'!F333</f>
        <v>1.3051550000000001</v>
      </c>
      <c r="H333" s="2">
        <f>'Moving Avg'!G333</f>
        <v>1.2465239999999997</v>
      </c>
      <c r="I333" s="2">
        <f>'Moving Avg'!H333</f>
        <v>1.3546660000000004</v>
      </c>
      <c r="J333" s="5" t="str">
        <f>OBV!F333</f>
        <v>BULLISH</v>
      </c>
      <c r="K333" s="5" t="str">
        <f>OBV!G333</f>
        <v>WEAK</v>
      </c>
      <c r="L333" s="5" t="str">
        <f>OBV!H333</f>
        <v>BULLISH DIVERGENCE</v>
      </c>
    </row>
    <row r="334" spans="1:12" ht="13.5" x14ac:dyDescent="0.25">
      <c r="A334" s="3">
        <f>RSI!A334</f>
        <v>43259</v>
      </c>
      <c r="B334" s="2">
        <f>RSI!B334</f>
        <v>1.3247</v>
      </c>
      <c r="C334" s="2">
        <f>RSI!I334</f>
        <v>57.627551341791161</v>
      </c>
      <c r="D334" s="2">
        <f>MACD!E334</f>
        <v>-1.5575351459113485E-2</v>
      </c>
      <c r="E334" s="2">
        <f>MACD!F334</f>
        <v>-4.0999135777615374E-2</v>
      </c>
      <c r="F334" s="2">
        <f>'Moving Avg'!D334</f>
        <v>1.3347200000000001</v>
      </c>
      <c r="G334" s="2">
        <f>'Moving Avg'!F334</f>
        <v>1.3122099999999999</v>
      </c>
      <c r="H334" s="2">
        <f>'Moving Avg'!G334</f>
        <v>1.2477979999999997</v>
      </c>
      <c r="I334" s="2">
        <f>'Moving Avg'!H334</f>
        <v>1.3510465000000003</v>
      </c>
      <c r="J334" s="5" t="str">
        <f>OBV!F334</f>
        <v>BEARISH</v>
      </c>
      <c r="K334" s="5" t="str">
        <f>OBV!G334</f>
        <v>NEUTRAL</v>
      </c>
      <c r="L334" s="5" t="str">
        <f>OBV!H334</f>
        <v>CONFIRMED BEARISH</v>
      </c>
    </row>
    <row r="335" spans="1:12" ht="13.5" x14ac:dyDescent="0.25">
      <c r="A335" s="3">
        <f>RSI!A335</f>
        <v>43262</v>
      </c>
      <c r="B335" s="2">
        <f>RSI!B335</f>
        <v>1.3202</v>
      </c>
      <c r="C335" s="2">
        <f>RSI!I335</f>
        <v>56.353208716264206</v>
      </c>
      <c r="D335" s="2">
        <f>MACD!E335</f>
        <v>-4.2611227385540573E-3</v>
      </c>
      <c r="E335" s="2">
        <f>MACD!F335</f>
        <v>-3.3651533169803113E-2</v>
      </c>
      <c r="F335" s="2">
        <f>'Moving Avg'!D335</f>
        <v>1.3320000000000001</v>
      </c>
      <c r="G335" s="2">
        <f>'Moving Avg'!F335</f>
        <v>1.3194950000000001</v>
      </c>
      <c r="H335" s="2">
        <f>'Moving Avg'!G335</f>
        <v>1.2489819999999998</v>
      </c>
      <c r="I335" s="2">
        <f>'Moving Avg'!H335</f>
        <v>1.3474045000000001</v>
      </c>
      <c r="J335" s="5" t="str">
        <f>OBV!F335</f>
        <v>BEARISH</v>
      </c>
      <c r="K335" s="5" t="str">
        <f>OBV!G335</f>
        <v>STRONG</v>
      </c>
      <c r="L335" s="5" t="str">
        <f>OBV!H335</f>
        <v>CONFIRMED BEARISH</v>
      </c>
    </row>
    <row r="336" spans="1:12" ht="13.5" x14ac:dyDescent="0.25">
      <c r="A336" s="3">
        <f>RSI!A336</f>
        <v>43263</v>
      </c>
      <c r="B336" s="2">
        <f>RSI!B336</f>
        <v>1.3202</v>
      </c>
      <c r="C336" s="2">
        <f>RSI!I336</f>
        <v>56.353208716264206</v>
      </c>
      <c r="D336" s="2">
        <f>MACD!E336</f>
        <v>3.7703797945172202E-3</v>
      </c>
      <c r="E336" s="2">
        <f>MACD!F336</f>
        <v>-2.6167150576939049E-2</v>
      </c>
      <c r="F336" s="2">
        <f>'Moving Avg'!D336</f>
        <v>1.32836</v>
      </c>
      <c r="G336" s="2">
        <f>'Moving Avg'!F336</f>
        <v>1.3233650000000001</v>
      </c>
      <c r="H336" s="2">
        <f>'Moving Avg'!G336</f>
        <v>1.2501659999999997</v>
      </c>
      <c r="I336" s="2">
        <f>'Moving Avg'!H336</f>
        <v>1.3437624999999997</v>
      </c>
      <c r="J336" s="5" t="str">
        <f>OBV!F336</f>
        <v>BEARISH</v>
      </c>
      <c r="K336" s="5" t="str">
        <f>OBV!G336</f>
        <v>STRONG</v>
      </c>
      <c r="L336" s="5" t="str">
        <f>OBV!H336</f>
        <v>CONFIRMED BEARISH</v>
      </c>
    </row>
    <row r="337" spans="1:12" ht="13.5" x14ac:dyDescent="0.25">
      <c r="A337" s="3">
        <f>RSI!A337</f>
        <v>43264</v>
      </c>
      <c r="B337" s="2">
        <f>RSI!B337</f>
        <v>1.3292999999999999</v>
      </c>
      <c r="C337" s="2">
        <f>RSI!I337</f>
        <v>58.505235127823731</v>
      </c>
      <c r="D337" s="2">
        <f>MACD!E337</f>
        <v>8.3606409837382323E-3</v>
      </c>
      <c r="E337" s="2">
        <f>MACD!F337</f>
        <v>-1.9261592264803593E-2</v>
      </c>
      <c r="F337" s="2">
        <f>'Moving Avg'!D337</f>
        <v>1.3256399999999999</v>
      </c>
      <c r="G337" s="2">
        <f>'Moving Avg'!F337</f>
        <v>1.326095</v>
      </c>
      <c r="H337" s="2">
        <f>'Moving Avg'!G337</f>
        <v>1.2517139999999998</v>
      </c>
      <c r="I337" s="2">
        <f>'Moving Avg'!H337</f>
        <v>1.3401659999999997</v>
      </c>
      <c r="J337" s="5" t="str">
        <f>OBV!F337</f>
        <v>BULLISH</v>
      </c>
      <c r="K337" s="5" t="str">
        <f>OBV!G337</f>
        <v>WEAK</v>
      </c>
      <c r="L337" s="5" t="str">
        <f>OBV!H337</f>
        <v>BULLISH DIVERGENCE</v>
      </c>
    </row>
    <row r="338" spans="1:12" ht="13.5" x14ac:dyDescent="0.25">
      <c r="A338" s="3">
        <f>RSI!A338</f>
        <v>43265</v>
      </c>
      <c r="B338" s="2">
        <f>RSI!B338</f>
        <v>1.3429</v>
      </c>
      <c r="C338" s="2">
        <f>RSI!I338</f>
        <v>61.555982467950926</v>
      </c>
      <c r="D338" s="2">
        <f>MACD!E338</f>
        <v>1.0354029197700676E-2</v>
      </c>
      <c r="E338" s="2">
        <f>MACD!F338</f>
        <v>-1.333846797230274E-2</v>
      </c>
      <c r="F338" s="2">
        <f>'Moving Avg'!D338</f>
        <v>1.3274599999999999</v>
      </c>
      <c r="G338" s="2">
        <f>'Moving Avg'!F338</f>
        <v>1.3288250000000001</v>
      </c>
      <c r="H338" s="2">
        <f>'Moving Avg'!G338</f>
        <v>1.2535339999999997</v>
      </c>
      <c r="I338" s="2">
        <f>'Moving Avg'!H338</f>
        <v>1.3366374999999997</v>
      </c>
      <c r="J338" s="5" t="str">
        <f>OBV!F338</f>
        <v>BULLISH</v>
      </c>
      <c r="K338" s="5" t="str">
        <f>OBV!G338</f>
        <v>WEAK</v>
      </c>
      <c r="L338" s="5" t="str">
        <f>OBV!H338</f>
        <v>CONFIRMED BULLISH</v>
      </c>
    </row>
    <row r="339" spans="1:12" ht="13.5" x14ac:dyDescent="0.25">
      <c r="A339" s="3">
        <f>RSI!A339</f>
        <v>43269</v>
      </c>
      <c r="B339" s="2">
        <f>RSI!B339</f>
        <v>1.3611</v>
      </c>
      <c r="C339" s="2">
        <f>RSI!I339</f>
        <v>65.239142410796177</v>
      </c>
      <c r="D339" s="2">
        <f>MACD!E339</f>
        <v>8.3573501152189866E-3</v>
      </c>
      <c r="E339" s="2">
        <f>MACD!F339</f>
        <v>-8.9993043547983952E-3</v>
      </c>
      <c r="F339" s="2">
        <f>'Moving Avg'!D339</f>
        <v>1.33474</v>
      </c>
      <c r="G339" s="2">
        <f>'Moving Avg'!F339</f>
        <v>1.333145</v>
      </c>
      <c r="H339" s="2">
        <f>'Moving Avg'!G339</f>
        <v>1.2557179999999994</v>
      </c>
      <c r="I339" s="2">
        <f>'Moving Avg'!H339</f>
        <v>1.333223</v>
      </c>
      <c r="J339" s="5" t="str">
        <f>OBV!F339</f>
        <v>BULLISH</v>
      </c>
      <c r="K339" s="5" t="str">
        <f>OBV!G339</f>
        <v>WEAK</v>
      </c>
      <c r="L339" s="5" t="str">
        <f>OBV!H339</f>
        <v>CONFIRMED BULLISH</v>
      </c>
    </row>
    <row r="340" spans="1:12" ht="13.5" x14ac:dyDescent="0.25">
      <c r="A340" s="3">
        <f>RSI!A340</f>
        <v>43270</v>
      </c>
      <c r="B340" s="2">
        <f>RSI!B340</f>
        <v>1.3566</v>
      </c>
      <c r="C340" s="2">
        <f>RSI!I340</f>
        <v>63.616264732351297</v>
      </c>
      <c r="D340" s="2">
        <f>MACD!E340</f>
        <v>7.3610078128161227E-3</v>
      </c>
      <c r="E340" s="2">
        <f>MACD!F340</f>
        <v>-5.7272419212754918E-3</v>
      </c>
      <c r="F340" s="2">
        <f>'Moving Avg'!D340</f>
        <v>1.3420200000000002</v>
      </c>
      <c r="G340" s="2">
        <f>'Moving Avg'!F340</f>
        <v>1.3383800000000001</v>
      </c>
      <c r="H340" s="2">
        <f>'Moving Avg'!G340</f>
        <v>1.2579039999999997</v>
      </c>
      <c r="I340" s="2">
        <f>'Moving Avg'!H340</f>
        <v>1.3297859999999999</v>
      </c>
      <c r="J340" s="5" t="str">
        <f>OBV!F340</f>
        <v>BULLISH</v>
      </c>
      <c r="K340" s="5" t="str">
        <f>OBV!G340</f>
        <v>WEAK</v>
      </c>
      <c r="L340" s="5" t="str">
        <f>OBV!H340</f>
        <v>CONFIRMED BULLISH</v>
      </c>
    </row>
    <row r="341" spans="1:12" ht="13.5" x14ac:dyDescent="0.25">
      <c r="A341" s="3">
        <f>RSI!A341</f>
        <v>43271</v>
      </c>
      <c r="B341" s="2">
        <f>RSI!B341</f>
        <v>1.3520000000000001</v>
      </c>
      <c r="C341" s="2">
        <f>RSI!I341</f>
        <v>61.920589689161261</v>
      </c>
      <c r="D341" s="2">
        <f>MACD!E341</f>
        <v>7.2851156065141254E-3</v>
      </c>
      <c r="E341" s="2">
        <f>MACD!F341</f>
        <v>-3.1247704157175678E-3</v>
      </c>
      <c r="F341" s="2">
        <f>'Moving Avg'!D341</f>
        <v>1.3483800000000001</v>
      </c>
      <c r="G341" s="2">
        <f>'Moving Avg'!F341</f>
        <v>1.34179</v>
      </c>
      <c r="H341" s="2">
        <f>'Moving Avg'!G341</f>
        <v>1.2599979999999997</v>
      </c>
      <c r="I341" s="2">
        <f>'Moving Avg'!H341</f>
        <v>1.326303</v>
      </c>
      <c r="J341" s="5" t="str">
        <f>OBV!F341</f>
        <v>BEARISH</v>
      </c>
      <c r="K341" s="5" t="str">
        <f>OBV!G341</f>
        <v>STRONG</v>
      </c>
      <c r="L341" s="5" t="str">
        <f>OBV!H341</f>
        <v>BEARISH DIVERGENCE</v>
      </c>
    </row>
    <row r="342" spans="1:12" ht="13.5" x14ac:dyDescent="0.25">
      <c r="A342" s="3">
        <f>RSI!A342</f>
        <v>43272</v>
      </c>
      <c r="B342" s="2">
        <f>RSI!B342</f>
        <v>1.3566</v>
      </c>
      <c r="C342" s="2">
        <f>RSI!I342</f>
        <v>62.983161927987304</v>
      </c>
      <c r="D342" s="2">
        <f>MACD!E342</f>
        <v>7.3392158368299487E-3</v>
      </c>
      <c r="E342" s="2">
        <f>MACD!F342</f>
        <v>-1.0319731652080645E-3</v>
      </c>
      <c r="F342" s="2">
        <f>'Moving Avg'!D342</f>
        <v>1.3538400000000002</v>
      </c>
      <c r="G342" s="2">
        <f>'Moving Avg'!F342</f>
        <v>1.34361</v>
      </c>
      <c r="H342" s="2">
        <f>'Moving Avg'!G342</f>
        <v>1.2629119999999994</v>
      </c>
      <c r="I342" s="2">
        <f>'Moving Avg'!H342</f>
        <v>1.3228890000000002</v>
      </c>
      <c r="J342" s="5" t="str">
        <f>OBV!F342</f>
        <v>BEARISH</v>
      </c>
      <c r="K342" s="5" t="str">
        <f>OBV!G342</f>
        <v>STRONG</v>
      </c>
      <c r="L342" s="5" t="str">
        <f>OBV!H342</f>
        <v>BEARISH DIVERGENCE</v>
      </c>
    </row>
    <row r="343" spans="1:12" ht="13.5" x14ac:dyDescent="0.25">
      <c r="A343" s="3">
        <f>RSI!A343</f>
        <v>43273</v>
      </c>
      <c r="B343" s="2">
        <f>RSI!B343</f>
        <v>1.3976</v>
      </c>
      <c r="C343" s="2">
        <f>RSI!I343</f>
        <v>70.803275935961651</v>
      </c>
      <c r="D343" s="2">
        <f>MACD!E343</f>
        <v>2.7048018766862025E-3</v>
      </c>
      <c r="E343" s="2">
        <f>MACD!F343</f>
        <v>-2.8461815682921112E-4</v>
      </c>
      <c r="F343" s="2">
        <f>'Moving Avg'!D343</f>
        <v>1.3647800000000001</v>
      </c>
      <c r="G343" s="2">
        <f>'Moving Avg'!F343</f>
        <v>1.3458900000000003</v>
      </c>
      <c r="H343" s="2">
        <f>'Moving Avg'!G343</f>
        <v>1.2660079999999996</v>
      </c>
      <c r="I343" s="2">
        <f>'Moving Avg'!H343</f>
        <v>1.3197935000000001</v>
      </c>
      <c r="J343" s="5" t="str">
        <f>OBV!F343</f>
        <v>BEARISH</v>
      </c>
      <c r="K343" s="5" t="str">
        <f>OBV!G343</f>
        <v>STRONG</v>
      </c>
      <c r="L343" s="5" t="str">
        <f>OBV!H343</f>
        <v>BEARISH DIVERGENCE</v>
      </c>
    </row>
    <row r="344" spans="1:12" ht="13.5" x14ac:dyDescent="0.25">
      <c r="A344" s="3">
        <f>RSI!A344</f>
        <v>43276</v>
      </c>
      <c r="B344" s="2">
        <f>RSI!B344</f>
        <v>1.4067000000000001</v>
      </c>
      <c r="C344" s="2">
        <f>RSI!I344</f>
        <v>72.206722089142573</v>
      </c>
      <c r="D344" s="2">
        <f>MACD!E344</f>
        <v>-3.7581127858390406E-3</v>
      </c>
      <c r="E344" s="2">
        <f>MACD!F344</f>
        <v>-9.7931708263117702E-4</v>
      </c>
      <c r="F344" s="2">
        <f>'Moving Avg'!D344</f>
        <v>1.3738999999999999</v>
      </c>
      <c r="G344" s="2">
        <f>'Moving Avg'!F344</f>
        <v>1.3479400000000001</v>
      </c>
      <c r="H344" s="2">
        <f>'Moving Avg'!G344</f>
        <v>1.2692859999999997</v>
      </c>
      <c r="I344" s="2">
        <f>'Moving Avg'!H344</f>
        <v>1.3169940000000002</v>
      </c>
      <c r="J344" s="5" t="str">
        <f>OBV!F344</f>
        <v>BEARISH</v>
      </c>
      <c r="K344" s="5" t="str">
        <f>OBV!G344</f>
        <v>STRONG</v>
      </c>
      <c r="L344" s="5" t="str">
        <f>OBV!H344</f>
        <v>BEARISH DIVERGENCE</v>
      </c>
    </row>
    <row r="345" spans="1:12" ht="13.5" x14ac:dyDescent="0.25">
      <c r="A345" s="3">
        <f>RSI!A345</f>
        <v>43277</v>
      </c>
      <c r="B345" s="2">
        <f>RSI!B345</f>
        <v>1.4020999999999999</v>
      </c>
      <c r="C345" s="2">
        <f>RSI!I345</f>
        <v>70.365432435628406</v>
      </c>
      <c r="D345" s="2">
        <f>MACD!E345</f>
        <v>-1.0064862304502986E-2</v>
      </c>
      <c r="E345" s="2">
        <f>MACD!F345</f>
        <v>-2.7964261270055388E-3</v>
      </c>
      <c r="F345" s="2">
        <f>'Moving Avg'!D345</f>
        <v>1.383</v>
      </c>
      <c r="G345" s="2">
        <f>'Moving Avg'!F345</f>
        <v>1.3497600000000003</v>
      </c>
      <c r="H345" s="2">
        <f>'Moving Avg'!G345</f>
        <v>1.2724719999999996</v>
      </c>
      <c r="I345" s="2">
        <f>'Moving Avg'!H345</f>
        <v>1.314217</v>
      </c>
      <c r="J345" s="5" t="str">
        <f>OBV!F345</f>
        <v>BEARISH</v>
      </c>
      <c r="K345" s="5" t="str">
        <f>OBV!G345</f>
        <v>STRONG</v>
      </c>
      <c r="L345" s="5" t="str">
        <f>OBV!H345</f>
        <v>BEARISH DIVERGENCE</v>
      </c>
    </row>
    <row r="346" spans="1:12" ht="13.5" x14ac:dyDescent="0.25">
      <c r="A346" s="3">
        <f>RSI!A346</f>
        <v>43278</v>
      </c>
      <c r="B346" s="2">
        <f>RSI!B346</f>
        <v>1.4112</v>
      </c>
      <c r="C346" s="2">
        <f>RSI!I346</f>
        <v>71.89242227402147</v>
      </c>
      <c r="D346" s="2">
        <f>MACD!E346</f>
        <v>-1.6498755946709798E-2</v>
      </c>
      <c r="E346" s="2">
        <f>MACD!F346</f>
        <v>-5.5368920909463909E-3</v>
      </c>
      <c r="F346" s="2">
        <f>'Moving Avg'!D346</f>
        <v>1.3948399999999999</v>
      </c>
      <c r="G346" s="2">
        <f>'Moving Avg'!F346</f>
        <v>1.3524900000000002</v>
      </c>
      <c r="H346" s="2">
        <f>'Moving Avg'!G346</f>
        <v>1.2765679999999995</v>
      </c>
      <c r="I346" s="2">
        <f>'Moving Avg'!H346</f>
        <v>1.3114855000000001</v>
      </c>
      <c r="J346" s="5" t="str">
        <f>OBV!F346</f>
        <v>BULLISH</v>
      </c>
      <c r="K346" s="5" t="str">
        <f>OBV!G346</f>
        <v>WEAK</v>
      </c>
      <c r="L346" s="5" t="str">
        <f>OBV!H346</f>
        <v>CONFIRMED BULLISH</v>
      </c>
    </row>
    <row r="347" spans="1:12" ht="13.5" x14ac:dyDescent="0.25">
      <c r="A347" s="3">
        <f>RSI!A347</f>
        <v>43279</v>
      </c>
      <c r="B347" s="2">
        <f>RSI!B347</f>
        <v>1.4476</v>
      </c>
      <c r="C347" s="2">
        <f>RSI!I347</f>
        <v>76.998028230320557</v>
      </c>
      <c r="D347" s="2">
        <f>MACD!E347</f>
        <v>-2.3684869131382014E-2</v>
      </c>
      <c r="E347" s="2">
        <f>MACD!F347</f>
        <v>-9.1664874990335168E-3</v>
      </c>
      <c r="F347" s="2">
        <f>'Moving Avg'!D347</f>
        <v>1.4130400000000001</v>
      </c>
      <c r="G347" s="2">
        <f>'Moving Avg'!F347</f>
        <v>1.3574950000000003</v>
      </c>
      <c r="H347" s="2">
        <f>'Moving Avg'!G347</f>
        <v>1.2813919999999994</v>
      </c>
      <c r="I347" s="2">
        <f>'Moving Avg'!H347</f>
        <v>1.3089584999999999</v>
      </c>
      <c r="J347" s="5" t="str">
        <f>OBV!F347</f>
        <v>BULLISH</v>
      </c>
      <c r="K347" s="5" t="str">
        <f>OBV!G347</f>
        <v>WEAK</v>
      </c>
      <c r="L347" s="5" t="str">
        <f>OBV!H347</f>
        <v>CONFIRMED BULLISH</v>
      </c>
    </row>
    <row r="348" spans="1:12" ht="13.5" x14ac:dyDescent="0.25">
      <c r="A348" s="3">
        <f>RSI!A348</f>
        <v>43280</v>
      </c>
      <c r="B348" s="2">
        <f>RSI!B348</f>
        <v>1.4703999999999999</v>
      </c>
      <c r="C348" s="2">
        <f>RSI!I348</f>
        <v>79.508811202652822</v>
      </c>
      <c r="D348" s="2">
        <f>MACD!E348</f>
        <v>-2.9989831095083908E-2</v>
      </c>
      <c r="E348" s="2">
        <f>MACD!F348</f>
        <v>-1.3331156218243595E-2</v>
      </c>
      <c r="F348" s="2">
        <f>'Moving Avg'!D348</f>
        <v>1.4276</v>
      </c>
      <c r="G348" s="2">
        <f>'Moving Avg'!F348</f>
        <v>1.3638700000000004</v>
      </c>
      <c r="H348" s="2">
        <f>'Moving Avg'!G348</f>
        <v>1.2871279999999996</v>
      </c>
      <c r="I348" s="2">
        <f>'Moving Avg'!H348</f>
        <v>1.3065914999999999</v>
      </c>
      <c r="J348" s="5" t="str">
        <f>OBV!F348</f>
        <v>BULLISH</v>
      </c>
      <c r="K348" s="5" t="str">
        <f>OBV!G348</f>
        <v>WEAK</v>
      </c>
      <c r="L348" s="5" t="str">
        <f>OBV!H348</f>
        <v>CONFIRMED BULLISH</v>
      </c>
    </row>
    <row r="349" spans="1:12" ht="13.5" x14ac:dyDescent="0.25">
      <c r="A349" s="3">
        <f>RSI!A349</f>
        <v>43283</v>
      </c>
      <c r="B349" s="2">
        <f>RSI!B349</f>
        <v>1.4977</v>
      </c>
      <c r="C349" s="2">
        <f>RSI!I349</f>
        <v>82.037132476704471</v>
      </c>
      <c r="D349" s="2">
        <f>MACD!E349</f>
        <v>-3.5263065327669985E-2</v>
      </c>
      <c r="E349" s="2">
        <f>MACD!F349</f>
        <v>-1.7717538040128874E-2</v>
      </c>
      <c r="F349" s="2">
        <f>'Moving Avg'!D349</f>
        <v>1.4457999999999998</v>
      </c>
      <c r="G349" s="2">
        <f>'Moving Avg'!F349</f>
        <v>1.3722900000000002</v>
      </c>
      <c r="H349" s="2">
        <f>'Moving Avg'!G349</f>
        <v>1.2936819999999998</v>
      </c>
      <c r="I349" s="2">
        <f>'Moving Avg'!H349</f>
        <v>1.3044289999999998</v>
      </c>
      <c r="J349" s="5" t="str">
        <f>OBV!F349</f>
        <v>BULLISH</v>
      </c>
      <c r="K349" s="5" t="str">
        <f>OBV!G349</f>
        <v>WEAK</v>
      </c>
      <c r="L349" s="5" t="str">
        <f>OBV!H349</f>
        <v>CONFIRMED BULLISH</v>
      </c>
    </row>
    <row r="350" spans="1:12" ht="13.5" x14ac:dyDescent="0.25">
      <c r="A350" s="3">
        <f>RSI!A350</f>
        <v>43284</v>
      </c>
      <c r="B350" s="2">
        <f>RSI!B350</f>
        <v>1.5296000000000001</v>
      </c>
      <c r="C350" s="2">
        <f>RSI!I350</f>
        <v>84.451321675068783</v>
      </c>
      <c r="D350" s="2">
        <f>MACD!E350</f>
        <v>-4.3604624167129957E-2</v>
      </c>
      <c r="E350" s="2">
        <f>MACD!F350</f>
        <v>-2.2894955265529093E-2</v>
      </c>
      <c r="F350" s="2">
        <f>'Moving Avg'!D350</f>
        <v>1.4713000000000001</v>
      </c>
      <c r="G350" s="2">
        <f>'Moving Avg'!F350</f>
        <v>1.3820800000000004</v>
      </c>
      <c r="H350" s="2">
        <f>'Moving Avg'!G350</f>
        <v>1.3013299999999999</v>
      </c>
      <c r="I350" s="2">
        <f>'Moving Avg'!H350</f>
        <v>1.3024259999999999</v>
      </c>
      <c r="J350" s="5" t="str">
        <f>OBV!F350</f>
        <v>BULLISH</v>
      </c>
      <c r="K350" s="5" t="str">
        <f>OBV!G350</f>
        <v>WEAK</v>
      </c>
      <c r="L350" s="5" t="str">
        <f>OBV!H350</f>
        <v>CONFIRMED BULLISH</v>
      </c>
    </row>
    <row r="351" spans="1:12" ht="13.5" x14ac:dyDescent="0.25">
      <c r="A351" s="3">
        <f>RSI!A351</f>
        <v>43285</v>
      </c>
      <c r="B351" s="2">
        <f>RSI!B351</f>
        <v>1.5067999999999999</v>
      </c>
      <c r="C351" s="2">
        <f>RSI!I351</f>
        <v>76.533990013345232</v>
      </c>
      <c r="D351" s="2">
        <f>MACD!E351</f>
        <v>-5.0633428110671286E-2</v>
      </c>
      <c r="E351" s="2">
        <f>MACD!F351</f>
        <v>-2.8442649834557531E-2</v>
      </c>
      <c r="F351" s="2">
        <f>'Moving Avg'!D351</f>
        <v>1.4904200000000001</v>
      </c>
      <c r="G351" s="2">
        <f>'Moving Avg'!F351</f>
        <v>1.3905000000000003</v>
      </c>
      <c r="H351" s="2">
        <f>'Moving Avg'!G351</f>
        <v>1.3072479999999995</v>
      </c>
      <c r="I351" s="2">
        <f>'Moving Avg'!H351</f>
        <v>1.300332</v>
      </c>
      <c r="J351" s="5" t="str">
        <f>OBV!F351</f>
        <v>BULLISH</v>
      </c>
      <c r="K351" s="5" t="str">
        <f>OBV!G351</f>
        <v>WEAK</v>
      </c>
      <c r="L351" s="5" t="str">
        <f>OBV!H351</f>
        <v>CONFIRMED BULLISH</v>
      </c>
    </row>
    <row r="352" spans="1:12" ht="13.5" x14ac:dyDescent="0.25">
      <c r="A352" s="3">
        <f>RSI!A352</f>
        <v>43286</v>
      </c>
      <c r="B352" s="2">
        <f>RSI!B352</f>
        <v>1.4750000000000001</v>
      </c>
      <c r="C352" s="2">
        <f>RSI!I352</f>
        <v>67.087109464797521</v>
      </c>
      <c r="D352" s="2">
        <f>MACD!E352</f>
        <v>-5.4264161364321328E-2</v>
      </c>
      <c r="E352" s="2">
        <f>MACD!F352</f>
        <v>-3.3606952140510293E-2</v>
      </c>
      <c r="F352" s="2">
        <f>'Moving Avg'!D352</f>
        <v>1.4959</v>
      </c>
      <c r="G352" s="2">
        <f>'Moving Avg'!F352</f>
        <v>1.3971050000000003</v>
      </c>
      <c r="H352" s="2">
        <f>'Moving Avg'!G352</f>
        <v>1.3120739999999997</v>
      </c>
      <c r="I352" s="2">
        <f>'Moving Avg'!H352</f>
        <v>1.2983520000000002</v>
      </c>
      <c r="J352" s="5" t="str">
        <f>OBV!F352</f>
        <v>BULLISH</v>
      </c>
      <c r="K352" s="5" t="str">
        <f>OBV!G352</f>
        <v>WEAK</v>
      </c>
      <c r="L352" s="5" t="str">
        <f>OBV!H352</f>
        <v>CONFIRMED BULLISH</v>
      </c>
    </row>
    <row r="353" spans="1:12" ht="13.5" x14ac:dyDescent="0.25">
      <c r="A353" s="3">
        <f>RSI!A353</f>
        <v>43287</v>
      </c>
      <c r="B353" s="2">
        <f>RSI!B353</f>
        <v>1.4567000000000001</v>
      </c>
      <c r="C353" s="2">
        <f>RSI!I353</f>
        <v>62.319846621028837</v>
      </c>
      <c r="D353" s="2">
        <f>MACD!E353</f>
        <v>-5.0176397829553299E-2</v>
      </c>
      <c r="E353" s="2">
        <f>MACD!F353</f>
        <v>-3.6920841278318892E-2</v>
      </c>
      <c r="F353" s="2">
        <f>'Moving Avg'!D353</f>
        <v>1.49316</v>
      </c>
      <c r="G353" s="2">
        <f>'Moving Avg'!F353</f>
        <v>1.4032500000000003</v>
      </c>
      <c r="H353" s="2">
        <f>'Moving Avg'!G353</f>
        <v>1.3167159999999998</v>
      </c>
      <c r="I353" s="2">
        <f>'Moving Avg'!H353</f>
        <v>1.2962120000000001</v>
      </c>
      <c r="J353" s="5" t="str">
        <f>OBV!F353</f>
        <v>BEARISH</v>
      </c>
      <c r="K353" s="5" t="str">
        <f>OBV!G353</f>
        <v>STRONG</v>
      </c>
      <c r="L353" s="5" t="str">
        <f>OBV!H353</f>
        <v>CONFIRMED BEARISH</v>
      </c>
    </row>
    <row r="354" spans="1:12" ht="13.5" x14ac:dyDescent="0.25">
      <c r="A354" s="3">
        <f>RSI!A354</f>
        <v>43290</v>
      </c>
      <c r="B354" s="2">
        <f>RSI!B354</f>
        <v>1.4750000000000001</v>
      </c>
      <c r="C354" s="2">
        <f>RSI!I354</f>
        <v>64.998413134331727</v>
      </c>
      <c r="D354" s="2">
        <f>MACD!E354</f>
        <v>-4.7030983119070502E-2</v>
      </c>
      <c r="E354" s="2">
        <f>MACD!F354</f>
        <v>-3.8942869646469216E-2</v>
      </c>
      <c r="F354" s="2">
        <f>'Moving Avg'!D354</f>
        <v>1.4886199999999998</v>
      </c>
      <c r="G354" s="2">
        <f>'Moving Avg'!F354</f>
        <v>1.4107650000000003</v>
      </c>
      <c r="H354" s="2">
        <f>'Moving Avg'!G354</f>
        <v>1.3222699999999998</v>
      </c>
      <c r="I354" s="2">
        <f>'Moving Avg'!H354</f>
        <v>1.2942545000000001</v>
      </c>
      <c r="J354" s="5" t="str">
        <f>OBV!F354</f>
        <v>BEARISH</v>
      </c>
      <c r="K354" s="5" t="str">
        <f>OBV!G354</f>
        <v>STRONG</v>
      </c>
      <c r="L354" s="5" t="str">
        <f>OBV!H354</f>
        <v>CONFIRMED BEARISH</v>
      </c>
    </row>
    <row r="355" spans="1:12" ht="13.5" x14ac:dyDescent="0.25">
      <c r="A355" s="3">
        <f>RSI!A355</f>
        <v>43291</v>
      </c>
      <c r="B355" s="2">
        <f>RSI!B355</f>
        <v>1.4567000000000001</v>
      </c>
      <c r="C355" s="2">
        <f>RSI!I355</f>
        <v>60.376296242657347</v>
      </c>
      <c r="D355" s="2">
        <f>MACD!E355</f>
        <v>-4.4161145575312588E-2</v>
      </c>
      <c r="E355" s="2">
        <f>MACD!F355</f>
        <v>-3.9986524832237892E-2</v>
      </c>
      <c r="F355" s="2">
        <f>'Moving Avg'!D355</f>
        <v>1.4740399999999998</v>
      </c>
      <c r="G355" s="2">
        <f>'Moving Avg'!F355</f>
        <v>1.4175900000000003</v>
      </c>
      <c r="H355" s="2">
        <f>'Moving Avg'!G355</f>
        <v>1.3275499999999996</v>
      </c>
      <c r="I355" s="2">
        <f>'Moving Avg'!H355</f>
        <v>1.2922055000000001</v>
      </c>
      <c r="J355" s="5" t="str">
        <f>OBV!F355</f>
        <v>BEARISH</v>
      </c>
      <c r="K355" s="5" t="str">
        <f>OBV!G355</f>
        <v>STRONG</v>
      </c>
      <c r="L355" s="5" t="str">
        <f>OBV!H355</f>
        <v>CONFIRMED BEARISH</v>
      </c>
    </row>
    <row r="356" spans="1:12" ht="13.5" x14ac:dyDescent="0.25">
      <c r="A356" s="3">
        <f>RSI!A356</f>
        <v>43292</v>
      </c>
      <c r="B356" s="2">
        <f>RSI!B356</f>
        <v>1.4659</v>
      </c>
      <c r="C356" s="2">
        <f>RSI!I356</f>
        <v>61.845250258429964</v>
      </c>
      <c r="D356" s="2">
        <f>MACD!E356</f>
        <v>-4.131314014273535E-2</v>
      </c>
      <c r="E356" s="2">
        <f>MACD!F356</f>
        <v>-4.0251847894337382E-2</v>
      </c>
      <c r="F356" s="2">
        <f>'Moving Avg'!D356</f>
        <v>1.4658599999999999</v>
      </c>
      <c r="G356" s="2">
        <f>'Moving Avg'!F356</f>
        <v>1.4248750000000006</v>
      </c>
      <c r="H356" s="2">
        <f>'Moving Avg'!G356</f>
        <v>1.333378</v>
      </c>
      <c r="I356" s="2">
        <f>'Moving Avg'!H356</f>
        <v>1.2902024999999997</v>
      </c>
      <c r="J356" s="5" t="str">
        <f>OBV!F356</f>
        <v>BEARISH</v>
      </c>
      <c r="K356" s="5" t="str">
        <f>OBV!G356</f>
        <v>STRONG</v>
      </c>
      <c r="L356" s="5" t="str">
        <f>OBV!H356</f>
        <v>CONFIRMED BEARISH</v>
      </c>
    </row>
    <row r="357" spans="1:12" ht="13.5" x14ac:dyDescent="0.25">
      <c r="A357" s="3">
        <f>RSI!A357</f>
        <v>43293</v>
      </c>
      <c r="B357" s="2">
        <f>RSI!B357</f>
        <v>1.4885999999999999</v>
      </c>
      <c r="C357" s="2">
        <f>RSI!I357</f>
        <v>65.266784114701579</v>
      </c>
      <c r="D357" s="2">
        <f>MACD!E357</f>
        <v>-3.5315835144075214E-2</v>
      </c>
      <c r="E357" s="2">
        <f>MACD!F357</f>
        <v>-3.9264645344284949E-2</v>
      </c>
      <c r="F357" s="2">
        <f>'Moving Avg'!D357</f>
        <v>1.46858</v>
      </c>
      <c r="G357" s="2">
        <f>'Moving Avg'!F357</f>
        <v>1.4328400000000001</v>
      </c>
      <c r="H357" s="2">
        <f>'Moving Avg'!G357</f>
        <v>1.3401159999999999</v>
      </c>
      <c r="I357" s="2">
        <f>'Moving Avg'!H357</f>
        <v>1.288313</v>
      </c>
      <c r="J357" s="5" t="str">
        <f>OBV!F357</f>
        <v>BULLISH</v>
      </c>
      <c r="K357" s="5" t="str">
        <f>OBV!G357</f>
        <v>WEAK</v>
      </c>
      <c r="L357" s="5" t="str">
        <f>OBV!H357</f>
        <v>CONFIRMED BULLISH</v>
      </c>
    </row>
    <row r="358" spans="1:12" ht="13.5" x14ac:dyDescent="0.25">
      <c r="A358" s="3">
        <f>RSI!A358</f>
        <v>43294</v>
      </c>
      <c r="B358" s="2">
        <f>RSI!B358</f>
        <v>1.4977</v>
      </c>
      <c r="C358" s="2">
        <f>RSI!I358</f>
        <v>66.561341471895844</v>
      </c>
      <c r="D358" s="2">
        <f>MACD!E358</f>
        <v>-2.7848250485363435E-2</v>
      </c>
      <c r="E358" s="2">
        <f>MACD!F358</f>
        <v>-3.6981366372500643E-2</v>
      </c>
      <c r="F358" s="2">
        <f>'Moving Avg'!D358</f>
        <v>1.4767800000000002</v>
      </c>
      <c r="G358" s="2">
        <f>'Moving Avg'!F358</f>
        <v>1.4405800000000002</v>
      </c>
      <c r="H358" s="2">
        <f>'Moving Avg'!G358</f>
        <v>1.347308</v>
      </c>
      <c r="I358" s="2">
        <f>'Moving Avg'!H358</f>
        <v>1.2864689999999999</v>
      </c>
      <c r="J358" s="5" t="str">
        <f>OBV!F358</f>
        <v>BULLISH</v>
      </c>
      <c r="K358" s="5" t="str">
        <f>OBV!G358</f>
        <v>WEAK</v>
      </c>
      <c r="L358" s="5" t="str">
        <f>OBV!H358</f>
        <v>CONFIRMED BULLISH</v>
      </c>
    </row>
    <row r="359" spans="1:12" ht="13.5" x14ac:dyDescent="0.25">
      <c r="A359" s="3">
        <f>RSI!A359</f>
        <v>43297</v>
      </c>
      <c r="B359" s="2">
        <f>RSI!B359</f>
        <v>1.4977</v>
      </c>
      <c r="C359" s="2">
        <f>RSI!I359</f>
        <v>66.561341471895844</v>
      </c>
      <c r="D359" s="2">
        <f>MACD!E359</f>
        <v>-1.779133087542828E-2</v>
      </c>
      <c r="E359" s="2">
        <f>MACD!F359</f>
        <v>-3.3143359273086176E-2</v>
      </c>
      <c r="F359" s="2">
        <f>'Moving Avg'!D359</f>
        <v>1.48132</v>
      </c>
      <c r="G359" s="2">
        <f>'Moving Avg'!F359</f>
        <v>1.4474100000000003</v>
      </c>
      <c r="H359" s="2">
        <f>'Moving Avg'!G359</f>
        <v>1.3553199999999996</v>
      </c>
      <c r="I359" s="2">
        <f>'Moving Avg'!H359</f>
        <v>1.2846249999999997</v>
      </c>
      <c r="J359" s="5" t="str">
        <f>OBV!F359</f>
        <v>BULLISH</v>
      </c>
      <c r="K359" s="5" t="str">
        <f>OBV!G359</f>
        <v>WEAK</v>
      </c>
      <c r="L359" s="5" t="str">
        <f>OBV!H359</f>
        <v>CONFIRMED BULLISH</v>
      </c>
    </row>
    <row r="360" spans="1:12" ht="13.5" x14ac:dyDescent="0.25">
      <c r="A360" s="3">
        <f>RSI!A360</f>
        <v>43298</v>
      </c>
      <c r="B360" s="2">
        <f>RSI!B360</f>
        <v>1.4703999999999999</v>
      </c>
      <c r="C360" s="2">
        <f>RSI!I360</f>
        <v>58.92062214120029</v>
      </c>
      <c r="D360" s="2">
        <f>MACD!E360</f>
        <v>-2.7793131653601755E-3</v>
      </c>
      <c r="E360" s="2">
        <f>MACD!F360</f>
        <v>-2.7070550051540979E-2</v>
      </c>
      <c r="F360" s="2">
        <f>'Moving Avg'!D360</f>
        <v>1.4840599999999999</v>
      </c>
      <c r="G360" s="2">
        <f>'Moving Avg'!F360</f>
        <v>1.4531000000000005</v>
      </c>
      <c r="H360" s="2">
        <f>'Moving Avg'!G360</f>
        <v>1.3615119999999996</v>
      </c>
      <c r="I360" s="2">
        <f>'Moving Avg'!H360</f>
        <v>1.2826444999999997</v>
      </c>
      <c r="J360" s="5" t="str">
        <f>OBV!F360</f>
        <v>BULLISH</v>
      </c>
      <c r="K360" s="5" t="str">
        <f>OBV!G360</f>
        <v>WEAK</v>
      </c>
      <c r="L360" s="5" t="str">
        <f>OBV!H360</f>
        <v>CONFIRMED BULLISH</v>
      </c>
    </row>
    <row r="361" spans="1:12" ht="13.5" x14ac:dyDescent="0.25">
      <c r="A361" s="3">
        <f>RSI!A361</f>
        <v>43299</v>
      </c>
      <c r="B361" s="2">
        <f>RSI!B361</f>
        <v>1.4977</v>
      </c>
      <c r="C361" s="2">
        <f>RSI!I361</f>
        <v>63.440225960982751</v>
      </c>
      <c r="D361" s="2">
        <f>MACD!E361</f>
        <v>4.1586416008223548E-3</v>
      </c>
      <c r="E361" s="2">
        <f>MACD!F361</f>
        <v>-2.0824711721068312E-2</v>
      </c>
      <c r="F361" s="2">
        <f>'Moving Avg'!D361</f>
        <v>1.4904199999999999</v>
      </c>
      <c r="G361" s="2">
        <f>'Moving Avg'!F361</f>
        <v>1.4603850000000005</v>
      </c>
      <c r="H361" s="2">
        <f>'Moving Avg'!G361</f>
        <v>1.3675199999999998</v>
      </c>
      <c r="I361" s="2">
        <f>'Moving Avg'!H361</f>
        <v>1.2808004999999998</v>
      </c>
      <c r="J361" s="5" t="str">
        <f>OBV!F361</f>
        <v>BULLISH</v>
      </c>
      <c r="K361" s="5" t="str">
        <f>OBV!G361</f>
        <v>WEAK</v>
      </c>
      <c r="L361" s="5" t="str">
        <f>OBV!H361</f>
        <v>CONFIRMED BULLISH</v>
      </c>
    </row>
    <row r="362" spans="1:12" ht="13.5" x14ac:dyDescent="0.25">
      <c r="A362" s="3">
        <f>RSI!A362</f>
        <v>43300</v>
      </c>
      <c r="B362" s="2">
        <f>RSI!B362</f>
        <v>1.4977</v>
      </c>
      <c r="C362" s="2">
        <f>RSI!I362</f>
        <v>63.440225960982744</v>
      </c>
      <c r="D362" s="2">
        <f>MACD!E362</f>
        <v>4.7583652312981339E-3</v>
      </c>
      <c r="E362" s="2">
        <f>MACD!F362</f>
        <v>-1.5708096330595021E-2</v>
      </c>
      <c r="F362" s="2">
        <f>'Moving Avg'!D362</f>
        <v>1.49224</v>
      </c>
      <c r="G362" s="2">
        <f>'Moving Avg'!F362</f>
        <v>1.4674400000000005</v>
      </c>
      <c r="H362" s="2">
        <f>'Moving Avg'!G362</f>
        <v>1.3740739999999996</v>
      </c>
      <c r="I362" s="2">
        <f>'Moving Avg'!H362</f>
        <v>1.2789564999999998</v>
      </c>
      <c r="J362" s="5" t="str">
        <f>OBV!F362</f>
        <v>BULLISH</v>
      </c>
      <c r="K362" s="5" t="str">
        <f>OBV!G362</f>
        <v>WEAK</v>
      </c>
      <c r="L362" s="5" t="str">
        <f>OBV!H362</f>
        <v>CONFIRMED BULLISH</v>
      </c>
    </row>
    <row r="363" spans="1:12" ht="13.5" x14ac:dyDescent="0.25">
      <c r="A363" s="3">
        <f>RSI!A363</f>
        <v>43301</v>
      </c>
      <c r="B363" s="2">
        <f>RSI!B363</f>
        <v>1.4841</v>
      </c>
      <c r="C363" s="2">
        <f>RSI!I363</f>
        <v>59.648625413006002</v>
      </c>
      <c r="D363" s="2">
        <f>MACD!E363</f>
        <v>3.107341121485252E-3</v>
      </c>
      <c r="E363" s="2">
        <f>MACD!F363</f>
        <v>-1.1945008840178968E-2</v>
      </c>
      <c r="F363" s="2">
        <f>'Moving Avg'!D363</f>
        <v>1.48952</v>
      </c>
      <c r="G363" s="2">
        <f>'Moving Avg'!F363</f>
        <v>1.4717650000000004</v>
      </c>
      <c r="H363" s="2">
        <f>'Moving Avg'!G363</f>
        <v>1.3799919999999997</v>
      </c>
      <c r="I363" s="2">
        <f>'Moving Avg'!H363</f>
        <v>1.2770444999999999</v>
      </c>
      <c r="J363" s="5" t="str">
        <f>OBV!F363</f>
        <v>BEARISH</v>
      </c>
      <c r="K363" s="5" t="str">
        <f>OBV!G363</f>
        <v>STRONG</v>
      </c>
      <c r="L363" s="5" t="str">
        <f>OBV!H363</f>
        <v>CONFIRMED BEARISH</v>
      </c>
    </row>
    <row r="364" spans="1:12" ht="13.5" x14ac:dyDescent="0.25">
      <c r="A364" s="3">
        <f>RSI!A364</f>
        <v>43304</v>
      </c>
      <c r="B364" s="2">
        <f>RSI!B364</f>
        <v>1.5023</v>
      </c>
      <c r="C364" s="2">
        <f>RSI!I364</f>
        <v>62.848624924397598</v>
      </c>
      <c r="D364" s="2">
        <f>MACD!E364</f>
        <v>2.9333781736660125E-3</v>
      </c>
      <c r="E364" s="2">
        <f>MACD!F364</f>
        <v>-8.9693314374099734E-3</v>
      </c>
      <c r="F364" s="2">
        <f>'Moving Avg'!D364</f>
        <v>1.49044</v>
      </c>
      <c r="G364" s="2">
        <f>'Moving Avg'!F364</f>
        <v>1.4765450000000004</v>
      </c>
      <c r="H364" s="2">
        <f>'Moving Avg'!G364</f>
        <v>1.3863659999999995</v>
      </c>
      <c r="I364" s="2">
        <f>'Moving Avg'!H364</f>
        <v>1.2754970000000001</v>
      </c>
      <c r="J364" s="5" t="str">
        <f>OBV!F364</f>
        <v>BEARISH</v>
      </c>
      <c r="K364" s="5" t="str">
        <f>OBV!G364</f>
        <v>STRONG</v>
      </c>
      <c r="L364" s="5" t="str">
        <f>OBV!H364</f>
        <v>BEARISH DIVERGENCE</v>
      </c>
    </row>
    <row r="365" spans="1:12" ht="13.5" x14ac:dyDescent="0.25">
      <c r="A365" s="3">
        <f>RSI!A365</f>
        <v>43305</v>
      </c>
      <c r="B365" s="2">
        <f>RSI!B365</f>
        <v>1.5023</v>
      </c>
      <c r="C365" s="2">
        <f>RSI!I365</f>
        <v>62.848624924397598</v>
      </c>
      <c r="D365" s="2">
        <f>MACD!E365</f>
        <v>-3.6284212076398425E-4</v>
      </c>
      <c r="E365" s="2">
        <f>MACD!F365</f>
        <v>-7.2480335740807752E-3</v>
      </c>
      <c r="F365" s="2">
        <f>'Moving Avg'!D365</f>
        <v>1.49682</v>
      </c>
      <c r="G365" s="2">
        <f>'Moving Avg'!F365</f>
        <v>1.4815550000000002</v>
      </c>
      <c r="H365" s="2">
        <f>'Moving Avg'!G365</f>
        <v>1.392922</v>
      </c>
      <c r="I365" s="2">
        <f>'Moving Avg'!H365</f>
        <v>1.2739494999999998</v>
      </c>
      <c r="J365" s="5" t="str">
        <f>OBV!F365</f>
        <v>BEARISH</v>
      </c>
      <c r="K365" s="5" t="str">
        <f>OBV!G365</f>
        <v>STRONG</v>
      </c>
      <c r="L365" s="5" t="str">
        <f>OBV!H365</f>
        <v>BEARISH DIVERGENCE</v>
      </c>
    </row>
    <row r="366" spans="1:12" ht="13.5" x14ac:dyDescent="0.25">
      <c r="A366" s="3">
        <f>RSI!A366</f>
        <v>43307</v>
      </c>
      <c r="B366" s="2">
        <f>RSI!B366</f>
        <v>1.5023</v>
      </c>
      <c r="C366" s="2">
        <f>RSI!I366</f>
        <v>62.848624924397598</v>
      </c>
      <c r="D366" s="2">
        <f>MACD!E366</f>
        <v>-2.0454894497816678E-3</v>
      </c>
      <c r="E366" s="2">
        <f>MACD!F366</f>
        <v>-6.2075247492209534E-3</v>
      </c>
      <c r="F366" s="2">
        <f>'Moving Avg'!D366</f>
        <v>1.4977399999999998</v>
      </c>
      <c r="G366" s="2">
        <f>'Moving Avg'!F366</f>
        <v>1.48611</v>
      </c>
      <c r="H366" s="2">
        <f>'Moving Avg'!G366</f>
        <v>1.3981120000000005</v>
      </c>
      <c r="I366" s="2">
        <f>'Moving Avg'!H366</f>
        <v>1.2724019999999998</v>
      </c>
      <c r="J366" s="5" t="str">
        <f>OBV!F366</f>
        <v>BEARISH</v>
      </c>
      <c r="K366" s="5" t="str">
        <f>OBV!G366</f>
        <v>STRONG</v>
      </c>
      <c r="L366" s="5" t="str">
        <f>OBV!H366</f>
        <v>BEARISH DIVERGENCE</v>
      </c>
    </row>
    <row r="367" spans="1:12" ht="13.5" x14ac:dyDescent="0.25">
      <c r="A367" s="3">
        <f>RSI!A367</f>
        <v>43308</v>
      </c>
      <c r="B367" s="2">
        <f>RSI!B367</f>
        <v>1.5023</v>
      </c>
      <c r="C367" s="2">
        <f>RSI!I367</f>
        <v>62.848624924397598</v>
      </c>
      <c r="D367" s="2">
        <f>MACD!E367</f>
        <v>-2.6299958562425729E-4</v>
      </c>
      <c r="E367" s="2">
        <f>MACD!F367</f>
        <v>-5.0186197165016143E-3</v>
      </c>
      <c r="F367" s="2">
        <f>'Moving Avg'!D367</f>
        <v>1.4986599999999999</v>
      </c>
      <c r="G367" s="2">
        <f>'Moving Avg'!F367</f>
        <v>1.488845</v>
      </c>
      <c r="H367" s="2">
        <f>'Moving Avg'!G367</f>
        <v>1.4026640000000004</v>
      </c>
      <c r="I367" s="2">
        <f>'Moving Avg'!H367</f>
        <v>1.2710364999999997</v>
      </c>
      <c r="J367" s="5" t="str">
        <f>OBV!F367</f>
        <v>BEARISH</v>
      </c>
      <c r="K367" s="5" t="str">
        <f>OBV!G367</f>
        <v>STRONG</v>
      </c>
      <c r="L367" s="5" t="str">
        <f>OBV!H367</f>
        <v>BEARISH DIVERGENCE</v>
      </c>
    </row>
    <row r="368" spans="1:12" ht="13.5" x14ac:dyDescent="0.25">
      <c r="A368" s="3">
        <f>RSI!A368</f>
        <v>43311</v>
      </c>
      <c r="B368" s="2">
        <f>RSI!B368</f>
        <v>1.4977</v>
      </c>
      <c r="C368" s="2">
        <f>RSI!I368</f>
        <v>61.198719350926226</v>
      </c>
      <c r="D368" s="2">
        <f>MACD!E368</f>
        <v>2.721150588124388E-3</v>
      </c>
      <c r="E368" s="2">
        <f>MACD!F368</f>
        <v>-3.4706656555764138E-3</v>
      </c>
      <c r="F368" s="2">
        <f>'Moving Avg'!D368</f>
        <v>1.5013799999999999</v>
      </c>
      <c r="G368" s="2">
        <f>'Moving Avg'!F368</f>
        <v>1.49021</v>
      </c>
      <c r="H368" s="2">
        <f>'Moving Avg'!G368</f>
        <v>1.406852</v>
      </c>
      <c r="I368" s="2">
        <f>'Moving Avg'!H368</f>
        <v>1.2696479999999997</v>
      </c>
      <c r="J368" s="5" t="str">
        <f>OBV!F368</f>
        <v>BEARISH</v>
      </c>
      <c r="K368" s="5" t="str">
        <f>OBV!G368</f>
        <v>STRONG</v>
      </c>
      <c r="L368" s="5" t="str">
        <f>OBV!H368</f>
        <v>BEARISH DIVERGENCE</v>
      </c>
    </row>
    <row r="369" spans="1:12" ht="13.5" x14ac:dyDescent="0.25">
      <c r="A369" s="3">
        <f>RSI!A369</f>
        <v>43312</v>
      </c>
      <c r="B369" s="2">
        <f>RSI!B369</f>
        <v>1.4932000000000001</v>
      </c>
      <c r="C369" s="2">
        <f>RSI!I369</f>
        <v>59.551706875681525</v>
      </c>
      <c r="D369" s="2">
        <f>MACD!E369</f>
        <v>5.3614830537322966E-3</v>
      </c>
      <c r="E369" s="2">
        <f>MACD!F369</f>
        <v>-1.7042359137146718E-3</v>
      </c>
      <c r="F369" s="2">
        <f>'Moving Avg'!D369</f>
        <v>1.49956</v>
      </c>
      <c r="G369" s="2">
        <f>'Moving Avg'!F369</f>
        <v>1.4899850000000001</v>
      </c>
      <c r="H369" s="2">
        <f>'Moving Avg'!G369</f>
        <v>1.4112220000000002</v>
      </c>
      <c r="I369" s="2">
        <f>'Moving Avg'!H369</f>
        <v>1.2682369999999998</v>
      </c>
      <c r="J369" s="5" t="str">
        <f>OBV!F369</f>
        <v>BEARISH</v>
      </c>
      <c r="K369" s="5" t="str">
        <f>OBV!G369</f>
        <v>STRONG</v>
      </c>
      <c r="L369" s="5" t="str">
        <f>OBV!H369</f>
        <v>CONFIRMED BEARISH</v>
      </c>
    </row>
    <row r="370" spans="1:12" ht="13.5" x14ac:dyDescent="0.25">
      <c r="A370" s="3">
        <f>RSI!A370</f>
        <v>43313</v>
      </c>
      <c r="B370" s="2">
        <f>RSI!B370</f>
        <v>1.4932000000000001</v>
      </c>
      <c r="C370" s="2">
        <f>RSI!I370</f>
        <v>59.551706875681525</v>
      </c>
      <c r="D370" s="2">
        <f>MACD!E370</f>
        <v>3.2203021301633328E-3</v>
      </c>
      <c r="E370" s="2">
        <f>MACD!F370</f>
        <v>-7.1932830493907083E-4</v>
      </c>
      <c r="F370" s="2">
        <f>'Moving Avg'!D370</f>
        <v>1.4977399999999998</v>
      </c>
      <c r="G370" s="2">
        <f>'Moving Avg'!F370</f>
        <v>1.488165</v>
      </c>
      <c r="H370" s="2">
        <f>'Moving Avg'!G370</f>
        <v>1.4160480000000002</v>
      </c>
      <c r="I370" s="2">
        <f>'Moving Avg'!H370</f>
        <v>1.266826</v>
      </c>
      <c r="J370" s="5" t="str">
        <f>OBV!F370</f>
        <v>BEARISH</v>
      </c>
      <c r="K370" s="5" t="str">
        <f>OBV!G370</f>
        <v>STRONG</v>
      </c>
      <c r="L370" s="5" t="str">
        <f>OBV!H370</f>
        <v>CONFIRMED BEARISH</v>
      </c>
    </row>
    <row r="371" spans="1:12" ht="13.5" x14ac:dyDescent="0.25">
      <c r="A371" s="3">
        <f>RSI!A371</f>
        <v>43314</v>
      </c>
      <c r="B371" s="2">
        <f>RSI!B371</f>
        <v>1.4703999999999999</v>
      </c>
      <c r="C371" s="2">
        <f>RSI!I371</f>
        <v>51.420054780078473</v>
      </c>
      <c r="D371" s="2">
        <f>MACD!E371</f>
        <v>7.1350999577926011E-3</v>
      </c>
      <c r="E371" s="2">
        <f>MACD!F371</f>
        <v>8.5155734760726358E-4</v>
      </c>
      <c r="F371" s="2">
        <f>'Moving Avg'!D371</f>
        <v>1.4913599999999998</v>
      </c>
      <c r="G371" s="2">
        <f>'Moving Avg'!F371</f>
        <v>1.4863450000000002</v>
      </c>
      <c r="H371" s="2">
        <f>'Moving Avg'!G371</f>
        <v>1.4197799999999998</v>
      </c>
      <c r="I371" s="2">
        <f>'Moving Avg'!H371</f>
        <v>1.2656879999999999</v>
      </c>
      <c r="J371" s="5" t="str">
        <f>OBV!F371</f>
        <v>BEARISH</v>
      </c>
      <c r="K371" s="5" t="str">
        <f>OBV!G371</f>
        <v>STRONG</v>
      </c>
      <c r="L371" s="5" t="str">
        <f>OBV!H371</f>
        <v>CONFIRMED BEARISH</v>
      </c>
    </row>
    <row r="372" spans="1:12" ht="13.5" x14ac:dyDescent="0.25">
      <c r="A372" s="3">
        <f>RSI!A372</f>
        <v>43315</v>
      </c>
      <c r="B372" s="2">
        <f>RSI!B372</f>
        <v>1.4703999999999999</v>
      </c>
      <c r="C372" s="2">
        <f>RSI!I372</f>
        <v>51.420054780078466</v>
      </c>
      <c r="D372" s="2">
        <f>MACD!E372</f>
        <v>1.043204868362424E-2</v>
      </c>
      <c r="E372" s="2">
        <f>MACD!F372</f>
        <v>2.7676556148106589E-3</v>
      </c>
      <c r="F372" s="2">
        <f>'Moving Avg'!D372</f>
        <v>1.4849799999999997</v>
      </c>
      <c r="G372" s="2">
        <f>'Moving Avg'!F372</f>
        <v>1.4861150000000003</v>
      </c>
      <c r="H372" s="2">
        <f>'Moving Avg'!G372</f>
        <v>1.4227839999999998</v>
      </c>
      <c r="I372" s="2">
        <f>'Moving Avg'!H372</f>
        <v>1.2641854999999997</v>
      </c>
      <c r="J372" s="5" t="str">
        <f>OBV!F372</f>
        <v>BEARISH</v>
      </c>
      <c r="K372" s="5" t="str">
        <f>OBV!G372</f>
        <v>STRONG</v>
      </c>
      <c r="L372" s="5" t="str">
        <f>OBV!H372</f>
        <v>CONFIRMED BEARISH</v>
      </c>
    </row>
    <row r="373" spans="1:12" ht="13.5" x14ac:dyDescent="0.25">
      <c r="A373" s="3">
        <f>RSI!A373</f>
        <v>43318</v>
      </c>
      <c r="B373" s="2">
        <f>RSI!B373</f>
        <v>1.4932000000000001</v>
      </c>
      <c r="C373" s="2">
        <f>RSI!I373</f>
        <v>58.061555986339172</v>
      </c>
      <c r="D373" s="2">
        <f>MACD!E373</f>
        <v>9.4261589539066382E-3</v>
      </c>
      <c r="E373" s="2">
        <f>MACD!F373</f>
        <v>4.0993562826298555E-3</v>
      </c>
      <c r="F373" s="2">
        <f>'Moving Avg'!D373</f>
        <v>1.4840800000000001</v>
      </c>
      <c r="G373" s="2">
        <f>'Moving Avg'!F373</f>
        <v>1.4879400000000005</v>
      </c>
      <c r="H373" s="2">
        <f>'Moving Avg'!G373</f>
        <v>1.425608</v>
      </c>
      <c r="I373" s="2">
        <f>'Moving Avg'!H373</f>
        <v>1.2630474999999999</v>
      </c>
      <c r="J373" s="5" t="str">
        <f>OBV!F373</f>
        <v>BEARISH</v>
      </c>
      <c r="K373" s="5" t="str">
        <f>OBV!G373</f>
        <v>STRONG</v>
      </c>
      <c r="L373" s="5" t="str">
        <f>OBV!H373</f>
        <v>CONFIRMED BEARISH</v>
      </c>
    </row>
    <row r="374" spans="1:12" ht="13.5" x14ac:dyDescent="0.25">
      <c r="A374" s="3">
        <f>RSI!A374</f>
        <v>43319</v>
      </c>
      <c r="B374" s="2">
        <f>RSI!B374</f>
        <v>1.4932000000000001</v>
      </c>
      <c r="C374" s="2">
        <f>RSI!I374</f>
        <v>58.061555986339172</v>
      </c>
      <c r="D374" s="2">
        <f>MACD!E374</f>
        <v>1.1226944391262705E-2</v>
      </c>
      <c r="E374" s="2">
        <f>MACD!F374</f>
        <v>5.5248739043564261E-3</v>
      </c>
      <c r="F374" s="2">
        <f>'Moving Avg'!D374</f>
        <v>1.4840800000000001</v>
      </c>
      <c r="G374" s="2">
        <f>'Moving Avg'!F374</f>
        <v>1.4888500000000005</v>
      </c>
      <c r="H374" s="2">
        <f>'Moving Avg'!G374</f>
        <v>1.428158</v>
      </c>
      <c r="I374" s="2">
        <f>'Moving Avg'!H374</f>
        <v>1.2621825</v>
      </c>
      <c r="J374" s="5" t="str">
        <f>OBV!F374</f>
        <v>BEARISH</v>
      </c>
      <c r="K374" s="5" t="str">
        <f>OBV!G374</f>
        <v>STRONG</v>
      </c>
      <c r="L374" s="5" t="str">
        <f>OBV!H374</f>
        <v>NEUTRAL</v>
      </c>
    </row>
    <row r="375" spans="1:12" ht="13.5" x14ac:dyDescent="0.25">
      <c r="A375" s="3">
        <f>RSI!A375</f>
        <v>43320</v>
      </c>
      <c r="B375" s="2">
        <f>RSI!B375</f>
        <v>1.4659</v>
      </c>
      <c r="C375" s="2">
        <f>RSI!I375</f>
        <v>48.797449737075183</v>
      </c>
      <c r="D375" s="2">
        <f>MACD!E375</f>
        <v>1.4635799712368058E-2</v>
      </c>
      <c r="E375" s="2">
        <f>MACD!F375</f>
        <v>7.3470590659587528E-3</v>
      </c>
      <c r="F375" s="2">
        <f>'Moving Avg'!D375</f>
        <v>1.47862</v>
      </c>
      <c r="G375" s="2">
        <f>'Moving Avg'!F375</f>
        <v>1.4893100000000006</v>
      </c>
      <c r="H375" s="2">
        <f>'Moving Avg'!G375</f>
        <v>1.4301619999999999</v>
      </c>
      <c r="I375" s="2">
        <f>'Moving Avg'!H375</f>
        <v>1.261204</v>
      </c>
      <c r="J375" s="5" t="str">
        <f>OBV!F375</f>
        <v>BEARISH</v>
      </c>
      <c r="K375" s="5" t="str">
        <f>OBV!G375</f>
        <v>STRONG</v>
      </c>
      <c r="L375" s="5" t="str">
        <f>OBV!H375</f>
        <v>CONFIRMED BEARISH</v>
      </c>
    </row>
    <row r="376" spans="1:12" ht="13.5" x14ac:dyDescent="0.25">
      <c r="A376" s="3">
        <f>RSI!A376</f>
        <v>43321</v>
      </c>
      <c r="B376" s="2">
        <f>RSI!B376</f>
        <v>1.4567000000000001</v>
      </c>
      <c r="C376" s="2">
        <f>RSI!I376</f>
        <v>46.126444727062456</v>
      </c>
      <c r="D376" s="2">
        <f>MACD!E376</f>
        <v>1.8236061861810926E-2</v>
      </c>
      <c r="E376" s="2">
        <f>MACD!F376</f>
        <v>9.5248596251291881E-3</v>
      </c>
      <c r="F376" s="2">
        <f>'Moving Avg'!D376</f>
        <v>1.4758800000000001</v>
      </c>
      <c r="G376" s="2">
        <f>'Moving Avg'!F376</f>
        <v>1.4888500000000007</v>
      </c>
      <c r="H376" s="2">
        <f>'Moving Avg'!G376</f>
        <v>1.4321640000000002</v>
      </c>
      <c r="I376" s="2">
        <f>'Moving Avg'!H376</f>
        <v>1.2601795</v>
      </c>
      <c r="J376" s="5" t="str">
        <f>OBV!F376</f>
        <v>BEARISH</v>
      </c>
      <c r="K376" s="5" t="str">
        <f>OBV!G376</f>
        <v>STRONG</v>
      </c>
      <c r="L376" s="5" t="str">
        <f>OBV!H376</f>
        <v>CONFIRMED BEARISH</v>
      </c>
    </row>
    <row r="377" spans="1:12" ht="13.5" x14ac:dyDescent="0.25">
      <c r="A377" s="3">
        <f>RSI!A377</f>
        <v>43322</v>
      </c>
      <c r="B377" s="2">
        <f>RSI!B377</f>
        <v>1.4567000000000001</v>
      </c>
      <c r="C377" s="2">
        <f>RSI!I377</f>
        <v>46.126444727062456</v>
      </c>
      <c r="D377" s="2">
        <f>MACD!E377</f>
        <v>2.1368619820926638E-2</v>
      </c>
      <c r="E377" s="2">
        <f>MACD!F377</f>
        <v>1.1893611664288678E-2</v>
      </c>
      <c r="F377" s="2">
        <f>'Moving Avg'!D377</f>
        <v>1.4731400000000001</v>
      </c>
      <c r="G377" s="2">
        <f>'Moving Avg'!F377</f>
        <v>1.4872550000000007</v>
      </c>
      <c r="H377" s="2">
        <f>'Moving Avg'!G377</f>
        <v>1.4343480000000002</v>
      </c>
      <c r="I377" s="2">
        <f>'Moving Avg'!H377</f>
        <v>1.2593825000000001</v>
      </c>
      <c r="J377" s="5" t="str">
        <f>OBV!F377</f>
        <v>BEARISH</v>
      </c>
      <c r="K377" s="5" t="str">
        <f>OBV!G377</f>
        <v>STRONG</v>
      </c>
      <c r="L377" s="5" t="str">
        <f>OBV!H377</f>
        <v>CONFIRMED BEARISH</v>
      </c>
    </row>
    <row r="378" spans="1:12" ht="13.5" x14ac:dyDescent="0.25">
      <c r="A378" s="3">
        <f>RSI!A378</f>
        <v>43326</v>
      </c>
      <c r="B378" s="2">
        <f>RSI!B378</f>
        <v>1.4476</v>
      </c>
      <c r="C378" s="2">
        <f>RSI!I378</f>
        <v>43.401219257533157</v>
      </c>
      <c r="D378" s="2">
        <f>MACD!E378</f>
        <v>2.406542597327177E-2</v>
      </c>
      <c r="E378" s="2">
        <f>MACD!F378</f>
        <v>1.4327974526085297E-2</v>
      </c>
      <c r="F378" s="2">
        <f>'Moving Avg'!D378</f>
        <v>1.4640200000000001</v>
      </c>
      <c r="G378" s="2">
        <f>'Moving Avg'!F378</f>
        <v>1.4847500000000007</v>
      </c>
      <c r="H378" s="2">
        <f>'Moving Avg'!G378</f>
        <v>1.4364419999999998</v>
      </c>
      <c r="I378" s="2">
        <f>'Moving Avg'!H378</f>
        <v>1.25854</v>
      </c>
      <c r="J378" s="5" t="str">
        <f>OBV!F378</f>
        <v>BEARISH</v>
      </c>
      <c r="K378" s="5" t="str">
        <f>OBV!G378</f>
        <v>STRONG</v>
      </c>
      <c r="L378" s="5" t="str">
        <f>OBV!H378</f>
        <v>CONFIRMED BEARISH</v>
      </c>
    </row>
    <row r="379" spans="1:12" ht="13.5" x14ac:dyDescent="0.25">
      <c r="A379" s="3">
        <f>RSI!A379</f>
        <v>43327</v>
      </c>
      <c r="B379" s="2">
        <f>RSI!B379</f>
        <v>1.4476</v>
      </c>
      <c r="C379" s="2">
        <f>RSI!I379</f>
        <v>43.401219257533164</v>
      </c>
      <c r="D379" s="2">
        <f>MACD!E379</f>
        <v>2.5782690896353655E-2</v>
      </c>
      <c r="E379" s="2">
        <f>MACD!F379</f>
        <v>1.6618917800138969E-2</v>
      </c>
      <c r="F379" s="2">
        <f>'Moving Avg'!D379</f>
        <v>1.4548999999999999</v>
      </c>
      <c r="G379" s="2">
        <f>'Moving Avg'!F379</f>
        <v>1.4822450000000007</v>
      </c>
      <c r="H379" s="2">
        <f>'Moving Avg'!G379</f>
        <v>1.4388079999999996</v>
      </c>
      <c r="I379" s="2">
        <f>'Moving Avg'!H379</f>
        <v>1.2580389999999999</v>
      </c>
      <c r="J379" s="5" t="str">
        <f>OBV!F379</f>
        <v>BEARISH</v>
      </c>
      <c r="K379" s="5" t="str">
        <f>OBV!G379</f>
        <v>STRONG</v>
      </c>
      <c r="L379" s="5" t="str">
        <f>OBV!H379</f>
        <v>CONFIRMED BEARISH</v>
      </c>
    </row>
    <row r="380" spans="1:12" ht="13.5" x14ac:dyDescent="0.25">
      <c r="A380" s="3">
        <f>RSI!A380</f>
        <v>43328</v>
      </c>
      <c r="B380" s="2">
        <f>RSI!B380</f>
        <v>1.4384999999999999</v>
      </c>
      <c r="C380" s="2">
        <f>RSI!I380</f>
        <v>40.618042351906915</v>
      </c>
      <c r="D380" s="2">
        <f>MACD!E380</f>
        <v>2.8028038731858329E-2</v>
      </c>
      <c r="E380" s="2">
        <f>MACD!F380</f>
        <v>1.8900741986482842E-2</v>
      </c>
      <c r="F380" s="2">
        <f>'Moving Avg'!D380</f>
        <v>1.4494199999999999</v>
      </c>
      <c r="G380" s="2">
        <f>'Moving Avg'!F380</f>
        <v>1.4806500000000007</v>
      </c>
      <c r="H380" s="2">
        <f>'Moving Avg'!G380</f>
        <v>1.4409019999999999</v>
      </c>
      <c r="I380" s="2">
        <f>'Moving Avg'!H380</f>
        <v>1.2574924999999999</v>
      </c>
      <c r="J380" s="5" t="str">
        <f>OBV!F380</f>
        <v>BEARISH</v>
      </c>
      <c r="K380" s="5" t="str">
        <f>OBV!G380</f>
        <v>STRONG</v>
      </c>
      <c r="L380" s="5" t="str">
        <f>OBV!H380</f>
        <v>CONFIRMED BEARISH</v>
      </c>
    </row>
    <row r="381" spans="1:12" ht="13.5" x14ac:dyDescent="0.25">
      <c r="A381" s="3">
        <f>RSI!A381</f>
        <v>43329</v>
      </c>
      <c r="B381" s="2">
        <f>RSI!B381</f>
        <v>1.4431</v>
      </c>
      <c r="C381" s="2">
        <f>RSI!I381</f>
        <v>42.621094537565064</v>
      </c>
      <c r="D381" s="2">
        <f>MACD!E381</f>
        <v>2.6242735312588694E-2</v>
      </c>
      <c r="E381" s="2">
        <f>MACD!F381</f>
        <v>2.0369140651704015E-2</v>
      </c>
      <c r="F381" s="2">
        <f>'Moving Avg'!D381</f>
        <v>1.4467000000000001</v>
      </c>
      <c r="G381" s="2">
        <f>'Moving Avg'!F381</f>
        <v>1.4779200000000006</v>
      </c>
      <c r="H381" s="2">
        <f>'Moving Avg'!G381</f>
        <v>1.4429959999999999</v>
      </c>
      <c r="I381" s="2">
        <f>'Moving Avg'!H381</f>
        <v>1.2571964999999998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</row>
    <row r="382" spans="1:12" ht="13.5" x14ac:dyDescent="0.25">
      <c r="A382" s="3">
        <f>RSI!A382</f>
        <v>43332</v>
      </c>
      <c r="B382" s="2">
        <f>RSI!B382</f>
        <v>1.4567000000000001</v>
      </c>
      <c r="C382" s="2">
        <f>RSI!I382</f>
        <v>48.185917189812443</v>
      </c>
      <c r="D382" s="2">
        <f>MACD!E382</f>
        <v>2.3848634510453381E-2</v>
      </c>
      <c r="E382" s="2">
        <f>MACD!F382</f>
        <v>2.1065039423453891E-2</v>
      </c>
      <c r="F382" s="2">
        <f>'Moving Avg'!D382</f>
        <v>1.4467000000000003</v>
      </c>
      <c r="G382" s="2">
        <f>'Moving Avg'!F382</f>
        <v>1.4758700000000007</v>
      </c>
      <c r="H382" s="2">
        <f>'Moving Avg'!G382</f>
        <v>1.4452719999999999</v>
      </c>
      <c r="I382" s="2">
        <f>'Moving Avg'!H382</f>
        <v>1.2569684999999999</v>
      </c>
      <c r="J382" s="5" t="str">
        <f>OBV!F382</f>
        <v>BULLISH</v>
      </c>
      <c r="K382" s="5" t="str">
        <f>OBV!G382</f>
        <v>WEAK</v>
      </c>
      <c r="L382" s="5" t="str">
        <f>OBV!H382</f>
        <v>NEUTRAL</v>
      </c>
    </row>
    <row r="383" spans="1:12" ht="13.5" x14ac:dyDescent="0.25">
      <c r="A383" s="3">
        <f>RSI!A383</f>
        <v>43335</v>
      </c>
      <c r="B383" s="2">
        <f>RSI!B383</f>
        <v>1.5176000000000001</v>
      </c>
      <c r="C383" s="2">
        <f>RSI!I383</f>
        <v>64.696953202276362</v>
      </c>
      <c r="D383" s="2">
        <f>MACD!E383</f>
        <v>2.0853841750826385E-2</v>
      </c>
      <c r="E383" s="2">
        <f>MACD!F383</f>
        <v>2.1022799888928391E-2</v>
      </c>
      <c r="F383" s="2">
        <f>'Moving Avg'!D383</f>
        <v>1.4606999999999999</v>
      </c>
      <c r="G383" s="2">
        <f>'Moving Avg'!F383</f>
        <v>1.4775450000000006</v>
      </c>
      <c r="H383" s="2">
        <f>'Moving Avg'!G383</f>
        <v>1.4489480000000001</v>
      </c>
      <c r="I383" s="2">
        <f>'Moving Avg'!H383</f>
        <v>1.2572729999999999</v>
      </c>
      <c r="J383" s="5" t="str">
        <f>OBV!F383</f>
        <v>BULLISH</v>
      </c>
      <c r="K383" s="5" t="str">
        <f>OBV!G383</f>
        <v>WEAK</v>
      </c>
      <c r="L383" s="5" t="str">
        <f>OBV!H383</f>
        <v>BULLISH DIVERGENCE</v>
      </c>
    </row>
    <row r="384" spans="1:12" ht="13.5" x14ac:dyDescent="0.25">
      <c r="A384" s="3">
        <f>RSI!A384</f>
        <v>43336</v>
      </c>
      <c r="B384" s="2">
        <f>RSI!B384</f>
        <v>1.5126999999999999</v>
      </c>
      <c r="C384" s="2">
        <f>RSI!I384</f>
        <v>62.958572652987513</v>
      </c>
      <c r="D384" s="2">
        <f>MACD!E384</f>
        <v>1.8354743813787211E-2</v>
      </c>
      <c r="E384" s="2">
        <f>MACD!F384</f>
        <v>2.0489188673900156E-2</v>
      </c>
      <c r="F384" s="2">
        <f>'Moving Avg'!D384</f>
        <v>1.4737199999999999</v>
      </c>
      <c r="G384" s="2">
        <f>'Moving Avg'!F384</f>
        <v>1.4780650000000004</v>
      </c>
      <c r="H384" s="2">
        <f>'Moving Avg'!G384</f>
        <v>1.4527080000000001</v>
      </c>
      <c r="I384" s="2">
        <f>'Moving Avg'!H384</f>
        <v>1.2576664999999998</v>
      </c>
      <c r="J384" s="5" t="str">
        <f>OBV!F384</f>
        <v>BULLISH</v>
      </c>
      <c r="K384" s="5" t="str">
        <f>OBV!G384</f>
        <v>NEUTRAL</v>
      </c>
      <c r="L384" s="5" t="str">
        <f>OBV!H384</f>
        <v>BULLISH DIVERGENCE</v>
      </c>
    </row>
    <row r="385" spans="1:12" ht="13.5" x14ac:dyDescent="0.25">
      <c r="A385" s="3">
        <f>RSI!A385</f>
        <v>43339</v>
      </c>
      <c r="B385" s="2">
        <f>RSI!B385</f>
        <v>1.5026999999999999</v>
      </c>
      <c r="C385" s="2">
        <f>RSI!I385</f>
        <v>59.447931980827647</v>
      </c>
      <c r="D385" s="2">
        <f>MACD!E385</f>
        <v>1.2506108748428613E-2</v>
      </c>
      <c r="E385" s="2">
        <f>MACD!F385</f>
        <v>1.8892572688805849E-2</v>
      </c>
      <c r="F385" s="2">
        <f>'Moving Avg'!D385</f>
        <v>1.4865599999999999</v>
      </c>
      <c r="G385" s="2">
        <f>'Moving Avg'!F385</f>
        <v>1.4780850000000005</v>
      </c>
      <c r="H385" s="2">
        <f>'Moving Avg'!G385</f>
        <v>1.4563580000000003</v>
      </c>
      <c r="I385" s="2">
        <f>'Moving Avg'!H385</f>
        <v>1.2582150000000001</v>
      </c>
      <c r="J385" s="5" t="str">
        <f>OBV!F385</f>
        <v>BULLISH</v>
      </c>
      <c r="K385" s="5" t="str">
        <f>OBV!G385</f>
        <v>NEUTRAL</v>
      </c>
      <c r="L385" s="5" t="str">
        <f>OBV!H385</f>
        <v>BULLISH DIVERGENCE</v>
      </c>
    </row>
    <row r="386" spans="1:12" ht="13.5" x14ac:dyDescent="0.25">
      <c r="A386" s="3">
        <f>RSI!A386</f>
        <v>43340</v>
      </c>
      <c r="B386" s="2">
        <f>RSI!B386</f>
        <v>1.5077</v>
      </c>
      <c r="C386" s="2">
        <f>RSI!I386</f>
        <v>60.630024156010428</v>
      </c>
      <c r="D386" s="2">
        <f>MACD!E386</f>
        <v>5.576196845387793E-3</v>
      </c>
      <c r="E386" s="2">
        <f>MACD!F386</f>
        <v>1.6229297520122237E-2</v>
      </c>
      <c r="F386" s="2">
        <f>'Moving Avg'!D386</f>
        <v>1.4994799999999999</v>
      </c>
      <c r="G386" s="2">
        <f>'Moving Avg'!F386</f>
        <v>1.4783550000000003</v>
      </c>
      <c r="H386" s="2">
        <f>'Moving Avg'!G386</f>
        <v>1.4601080000000002</v>
      </c>
      <c r="I386" s="2">
        <f>'Moving Avg'!H386</f>
        <v>1.2589249999999998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</row>
    <row r="387" spans="1:12" ht="13.5" x14ac:dyDescent="0.25">
      <c r="A387" s="3">
        <f>RSI!A387</f>
        <v>43341</v>
      </c>
      <c r="B387" s="2">
        <f>RSI!B387</f>
        <v>1.4978</v>
      </c>
      <c r="C387" s="2">
        <f>RSI!I387</f>
        <v>57.081993671752912</v>
      </c>
      <c r="D387" s="2">
        <f>MACD!E387</f>
        <v>2.3536903707488399E-4</v>
      </c>
      <c r="E387" s="2">
        <f>MACD!F387</f>
        <v>1.3030511823512766E-2</v>
      </c>
      <c r="F387" s="2">
        <f>'Moving Avg'!D387</f>
        <v>1.5076999999999998</v>
      </c>
      <c r="G387" s="2">
        <f>'Moving Avg'!F387</f>
        <v>1.4781300000000004</v>
      </c>
      <c r="H387" s="2">
        <f>'Moving Avg'!G387</f>
        <v>1.4634779999999998</v>
      </c>
      <c r="I387" s="2">
        <f>'Moving Avg'!H387</f>
        <v>1.2596084999999999</v>
      </c>
      <c r="J387" s="5" t="str">
        <f>OBV!F387</f>
        <v>BEARISH</v>
      </c>
      <c r="K387" s="5" t="str">
        <f>OBV!G387</f>
        <v>STRONG</v>
      </c>
      <c r="L387" s="5" t="str">
        <f>OBV!H387</f>
        <v>CONFIRMED BEARISH</v>
      </c>
    </row>
    <row r="388" spans="1:12" ht="13.5" x14ac:dyDescent="0.25">
      <c r="A388" s="3">
        <f>RSI!A388</f>
        <v>43342</v>
      </c>
      <c r="B388" s="2">
        <f>RSI!B388</f>
        <v>1.5126999999999999</v>
      </c>
      <c r="C388" s="2">
        <f>RSI!I388</f>
        <v>60.800088366945424</v>
      </c>
      <c r="D388" s="2">
        <f>MACD!E388</f>
        <v>-6.923802254760858E-3</v>
      </c>
      <c r="E388" s="2">
        <f>MACD!F388</f>
        <v>9.0396490078580426E-3</v>
      </c>
      <c r="F388" s="2">
        <f>'Moving Avg'!D388</f>
        <v>1.5067199999999998</v>
      </c>
      <c r="G388" s="2">
        <f>'Moving Avg'!F388</f>
        <v>1.4788800000000002</v>
      </c>
      <c r="H388" s="2">
        <f>'Moving Avg'!G388</f>
        <v>1.466874</v>
      </c>
      <c r="I388" s="2">
        <f>'Moving Avg'!H388</f>
        <v>1.2603664999999999</v>
      </c>
      <c r="J388" s="5" t="str">
        <f>OBV!F388</f>
        <v>BEARISH</v>
      </c>
      <c r="K388" s="5" t="str">
        <f>OBV!G388</f>
        <v>STRONG</v>
      </c>
      <c r="L388" s="5" t="str">
        <f>OBV!H388</f>
        <v>CONFIRMED BEARISH</v>
      </c>
    </row>
    <row r="389" spans="1:12" ht="13.5" x14ac:dyDescent="0.25">
      <c r="A389" s="3">
        <f>RSI!A389</f>
        <v>43343</v>
      </c>
      <c r="B389" s="2">
        <f>RSI!B389</f>
        <v>1.5126999999999999</v>
      </c>
      <c r="C389" s="2">
        <f>RSI!I389</f>
        <v>60.800088366945431</v>
      </c>
      <c r="D389" s="2">
        <f>MACD!E389</f>
        <v>-1.3195816204150557E-2</v>
      </c>
      <c r="E389" s="2">
        <f>MACD!F389</f>
        <v>4.5925559654563224E-3</v>
      </c>
      <c r="F389" s="2">
        <f>'Moving Avg'!D389</f>
        <v>1.5067199999999998</v>
      </c>
      <c r="G389" s="2">
        <f>'Moving Avg'!F389</f>
        <v>1.4798550000000001</v>
      </c>
      <c r="H389" s="2">
        <f>'Moving Avg'!G389</f>
        <v>1.4699059999999997</v>
      </c>
      <c r="I389" s="2">
        <f>'Moving Avg'!H389</f>
        <v>1.2611245</v>
      </c>
      <c r="J389" s="5" t="str">
        <f>OBV!F389</f>
        <v>BULLISH</v>
      </c>
      <c r="K389" s="5" t="str">
        <f>OBV!G389</f>
        <v>NEUTRAL</v>
      </c>
      <c r="L389" s="5" t="str">
        <f>OBV!H389</f>
        <v>NEUTRAL</v>
      </c>
    </row>
    <row r="390" spans="1:12" ht="13.5" x14ac:dyDescent="0.25">
      <c r="A390" s="3">
        <f>RSI!A390</f>
        <v>43346</v>
      </c>
      <c r="B390" s="2">
        <f>RSI!B390</f>
        <v>1.4879</v>
      </c>
      <c r="C390" s="2">
        <f>RSI!I390</f>
        <v>52.089184095708369</v>
      </c>
      <c r="D390" s="2">
        <f>MACD!E390</f>
        <v>-1.8264250880120736E-2</v>
      </c>
      <c r="E390" s="2">
        <f>MACD!F390</f>
        <v>2.1194596340910667E-5</v>
      </c>
      <c r="F390" s="2">
        <f>'Moving Avg'!D390</f>
        <v>1.50376</v>
      </c>
      <c r="G390" s="2">
        <f>'Moving Avg'!F390</f>
        <v>1.47959</v>
      </c>
      <c r="H390" s="2">
        <f>'Moving Avg'!G390</f>
        <v>1.4725319999999997</v>
      </c>
      <c r="I390" s="2">
        <f>'Moving Avg'!H390</f>
        <v>1.2619404999999999</v>
      </c>
      <c r="J390" s="5" t="str">
        <f>OBV!F390</f>
        <v>BEARISH</v>
      </c>
      <c r="K390" s="5" t="str">
        <f>OBV!G390</f>
        <v>STRONG</v>
      </c>
      <c r="L390" s="5" t="str">
        <f>OBV!H390</f>
        <v>CONFIRMED BEARISH</v>
      </c>
    </row>
    <row r="391" spans="1:12" ht="13.5" x14ac:dyDescent="0.25">
      <c r="A391" s="3">
        <f>RSI!A391</f>
        <v>43347</v>
      </c>
      <c r="B391" s="2">
        <f>RSI!B391</f>
        <v>1.4829000000000001</v>
      </c>
      <c r="C391" s="2">
        <f>RSI!I391</f>
        <v>50.517715381524233</v>
      </c>
      <c r="D391" s="2">
        <f>MACD!E391</f>
        <v>-2.1512007382602949E-2</v>
      </c>
      <c r="E391" s="2">
        <f>MACD!F391</f>
        <v>-4.2854457994478618E-3</v>
      </c>
      <c r="F391" s="2">
        <f>'Moving Avg'!D391</f>
        <v>1.4987999999999999</v>
      </c>
      <c r="G391" s="2">
        <f>'Moving Avg'!F391</f>
        <v>1.4802149999999998</v>
      </c>
      <c r="H391" s="2">
        <f>'Moving Avg'!G391</f>
        <v>1.47515</v>
      </c>
      <c r="I391" s="2">
        <f>'Moving Avg'!H391</f>
        <v>1.2629135</v>
      </c>
      <c r="J391" s="5" t="str">
        <f>OBV!F391</f>
        <v>BEARISH</v>
      </c>
      <c r="K391" s="5" t="str">
        <f>OBV!G391</f>
        <v>STRONG</v>
      </c>
      <c r="L391" s="5" t="str">
        <f>OBV!H391</f>
        <v>CONFIRMED BEARISH</v>
      </c>
    </row>
    <row r="392" spans="1:12" ht="13.5" x14ac:dyDescent="0.25">
      <c r="A392" s="3">
        <f>RSI!A392</f>
        <v>43348</v>
      </c>
      <c r="B392" s="2">
        <f>RSI!B392</f>
        <v>1.4432</v>
      </c>
      <c r="C392" s="2">
        <f>RSI!I392</f>
        <v>40.158234721595221</v>
      </c>
      <c r="D392" s="2">
        <f>MACD!E392</f>
        <v>-1.923190769215366E-2</v>
      </c>
      <c r="E392" s="2">
        <f>MACD!F392</f>
        <v>-7.2747381779890222E-3</v>
      </c>
      <c r="F392" s="2">
        <f>'Moving Avg'!D392</f>
        <v>1.4878800000000001</v>
      </c>
      <c r="G392" s="2">
        <f>'Moving Avg'!F392</f>
        <v>1.4788549999999998</v>
      </c>
      <c r="H392" s="2">
        <f>'Moving Avg'!G392</f>
        <v>1.476882</v>
      </c>
      <c r="I392" s="2">
        <f>'Moving Avg'!H392</f>
        <v>1.2638699999999998</v>
      </c>
      <c r="J392" s="5" t="str">
        <f>OBV!F392</f>
        <v>BEARISH</v>
      </c>
      <c r="K392" s="5" t="str">
        <f>OBV!G392</f>
        <v>STRONG</v>
      </c>
      <c r="L392" s="5" t="str">
        <f>OBV!H392</f>
        <v>CONFIRMED BEARISH</v>
      </c>
    </row>
    <row r="393" spans="1:12" ht="13.5" x14ac:dyDescent="0.25">
      <c r="A393" s="3">
        <f>RSI!A393</f>
        <v>43349</v>
      </c>
      <c r="B393" s="2">
        <f>RSI!B393</f>
        <v>1.4035</v>
      </c>
      <c r="C393" s="2">
        <f>RSI!I393</f>
        <v>32.893920739802397</v>
      </c>
      <c r="D393" s="2">
        <f>MACD!E393</f>
        <v>-4.7625200977314819E-3</v>
      </c>
      <c r="E393" s="2">
        <f>MACD!F393</f>
        <v>-6.7722945619375146E-3</v>
      </c>
      <c r="F393" s="2">
        <f>'Moving Avg'!D393</f>
        <v>1.46604</v>
      </c>
      <c r="G393" s="2">
        <f>'Moving Avg'!F393</f>
        <v>1.47437</v>
      </c>
      <c r="H393" s="2">
        <f>'Moving Avg'!G393</f>
        <v>1.4769999999999999</v>
      </c>
      <c r="I393" s="2">
        <f>'Moving Avg'!H393</f>
        <v>1.2648554999999997</v>
      </c>
      <c r="J393" s="5" t="str">
        <f>OBV!F393</f>
        <v>BEARISH</v>
      </c>
      <c r="K393" s="5" t="str">
        <f>OBV!G393</f>
        <v>STRONG</v>
      </c>
      <c r="L393" s="5" t="str">
        <f>OBV!H393</f>
        <v>CONFIRMED BEARISH</v>
      </c>
    </row>
    <row r="394" spans="1:12" ht="13.5" x14ac:dyDescent="0.25">
      <c r="A394" s="3">
        <f>RSI!A394</f>
        <v>43350</v>
      </c>
      <c r="B394" s="2">
        <f>RSI!B394</f>
        <v>1.4035</v>
      </c>
      <c r="C394" s="2">
        <f>RSI!I394</f>
        <v>32.893920739802397</v>
      </c>
      <c r="D394" s="2">
        <f>MACD!E394</f>
        <v>7.1746071639695597E-3</v>
      </c>
      <c r="E394" s="2">
        <f>MACD!F394</f>
        <v>-3.9829142167560998E-3</v>
      </c>
      <c r="F394" s="2">
        <f>'Moving Avg'!D394</f>
        <v>1.4441999999999999</v>
      </c>
      <c r="G394" s="2">
        <f>'Moving Avg'!F394</f>
        <v>1.4698850000000001</v>
      </c>
      <c r="H394" s="2">
        <f>'Moving Avg'!G394</f>
        <v>1.4769359999999998</v>
      </c>
      <c r="I394" s="2">
        <f>'Moving Avg'!H394</f>
        <v>1.2661599999999997</v>
      </c>
      <c r="J394" s="5" t="str">
        <f>OBV!F394</f>
        <v>BEARISH</v>
      </c>
      <c r="K394" s="5" t="str">
        <f>OBV!G394</f>
        <v>STRONG</v>
      </c>
      <c r="L394" s="5" t="str">
        <f>OBV!H394</f>
        <v>CONFIRMED BEARISH</v>
      </c>
    </row>
    <row r="395" spans="1:12" ht="13.5" x14ac:dyDescent="0.25">
      <c r="A395" s="3">
        <f>RSI!A395</f>
        <v>43353</v>
      </c>
      <c r="B395" s="2">
        <f>RSI!B395</f>
        <v>1.4085000000000001</v>
      </c>
      <c r="C395" s="2">
        <f>RSI!I395</f>
        <v>34.621367572697636</v>
      </c>
      <c r="D395" s="2">
        <f>MACD!E395</f>
        <v>1.5780907928390819E-2</v>
      </c>
      <c r="E395" s="2">
        <f>MACD!F395</f>
        <v>-3.0149787726716035E-5</v>
      </c>
      <c r="F395" s="2">
        <f>'Moving Avg'!D395</f>
        <v>1.42832</v>
      </c>
      <c r="G395" s="2">
        <f>'Moving Avg'!F395</f>
        <v>1.4670150000000002</v>
      </c>
      <c r="H395" s="2">
        <f>'Moving Avg'!G395</f>
        <v>1.4770639999999997</v>
      </c>
      <c r="I395" s="2">
        <f>'Moving Avg'!H395</f>
        <v>1.2677394999999998</v>
      </c>
      <c r="J395" s="5" t="str">
        <f>OBV!F395</f>
        <v>BEARISH</v>
      </c>
      <c r="K395" s="5" t="str">
        <f>OBV!G395</f>
        <v>STRONG</v>
      </c>
      <c r="L395" s="5" t="str">
        <f>OBV!H395</f>
        <v>CONFIRMED BEARISH</v>
      </c>
    </row>
    <row r="396" spans="1:12" ht="13.5" x14ac:dyDescent="0.25">
      <c r="A396" s="3">
        <f>RSI!A396</f>
        <v>43355</v>
      </c>
      <c r="B396" s="2">
        <f>RSI!B396</f>
        <v>1.4035</v>
      </c>
      <c r="C396" s="2">
        <f>RSI!I396</f>
        <v>33.687476995501768</v>
      </c>
      <c r="D396" s="2">
        <f>MACD!E396</f>
        <v>2.4557002169138142E-2</v>
      </c>
      <c r="E396" s="2">
        <f>MACD!F396</f>
        <v>4.8872806036462562E-3</v>
      </c>
      <c r="F396" s="2">
        <f>'Moving Avg'!D396</f>
        <v>1.4124400000000001</v>
      </c>
      <c r="G396" s="2">
        <f>'Moving Avg'!F396</f>
        <v>1.4643550000000003</v>
      </c>
      <c r="H396" s="2">
        <f>'Moving Avg'!G396</f>
        <v>1.4769099999999997</v>
      </c>
      <c r="I396" s="2">
        <f>'Moving Avg'!H396</f>
        <v>1.2691349999999999</v>
      </c>
      <c r="J396" s="5" t="str">
        <f>OBV!F396</f>
        <v>BEARISH</v>
      </c>
      <c r="K396" s="5" t="str">
        <f>OBV!G396</f>
        <v>STRONG</v>
      </c>
      <c r="L396" s="5" t="str">
        <f>OBV!H396</f>
        <v>CONFIRMED BEARISH</v>
      </c>
    </row>
    <row r="397" spans="1:12" ht="13.5" x14ac:dyDescent="0.25">
      <c r="A397" s="3">
        <f>RSI!A397</f>
        <v>43356</v>
      </c>
      <c r="B397" s="2">
        <f>RSI!B397</f>
        <v>1.4085000000000001</v>
      </c>
      <c r="C397" s="2">
        <f>RSI!I397</f>
        <v>35.559433726532049</v>
      </c>
      <c r="D397" s="2">
        <f>MACD!E397</f>
        <v>3.0447024697710656E-2</v>
      </c>
      <c r="E397" s="2">
        <f>MACD!F397</f>
        <v>9.9992294224591355E-3</v>
      </c>
      <c r="F397" s="2">
        <f>'Moving Avg'!D397</f>
        <v>1.4055000000000002</v>
      </c>
      <c r="G397" s="2">
        <f>'Moving Avg'!F397</f>
        <v>1.4619450000000003</v>
      </c>
      <c r="H397" s="2">
        <f>'Moving Avg'!G397</f>
        <v>1.4761279999999999</v>
      </c>
      <c r="I397" s="2">
        <f>'Moving Avg'!H397</f>
        <v>1.2702365</v>
      </c>
      <c r="J397" s="5" t="str">
        <f>OBV!F397</f>
        <v>BEARISH</v>
      </c>
      <c r="K397" s="5" t="str">
        <f>OBV!G397</f>
        <v>STRONG</v>
      </c>
      <c r="L397" s="5" t="str">
        <f>OBV!H397</f>
        <v>CONFIRMED BEARISH</v>
      </c>
    </row>
    <row r="398" spans="1:12" ht="13.5" x14ac:dyDescent="0.25">
      <c r="A398" s="3">
        <f>RSI!A398</f>
        <v>43357</v>
      </c>
      <c r="B398" s="2">
        <f>RSI!B398</f>
        <v>1.468</v>
      </c>
      <c r="C398" s="2">
        <f>RSI!I398</f>
        <v>52.678798966152257</v>
      </c>
      <c r="D398" s="2">
        <f>MACD!E398</f>
        <v>3.361730417510822E-2</v>
      </c>
      <c r="E398" s="2">
        <f>MACD!F398</f>
        <v>1.4722844372988953E-2</v>
      </c>
      <c r="F398" s="2">
        <f>'Moving Avg'!D398</f>
        <v>1.4184000000000001</v>
      </c>
      <c r="G398" s="2">
        <f>'Moving Avg'!F398</f>
        <v>1.4629650000000001</v>
      </c>
      <c r="H398" s="2">
        <f>'Moving Avg'!G398</f>
        <v>1.4760800000000001</v>
      </c>
      <c r="I398" s="2">
        <f>'Moving Avg'!H398</f>
        <v>1.2714309999999998</v>
      </c>
      <c r="J398" s="5" t="str">
        <f>OBV!F398</f>
        <v>BULLISH</v>
      </c>
      <c r="K398" s="5" t="str">
        <f>OBV!G398</f>
        <v>WEAK</v>
      </c>
      <c r="L398" s="5" t="str">
        <f>OBV!H398</f>
        <v>CONFIRMED BULLISH</v>
      </c>
    </row>
    <row r="399" spans="1:12" ht="13.5" x14ac:dyDescent="0.25">
      <c r="A399" s="3">
        <f>RSI!A399</f>
        <v>43360</v>
      </c>
      <c r="B399" s="2">
        <f>RSI!B399</f>
        <v>1.5325</v>
      </c>
      <c r="C399" s="2">
        <f>RSI!I399</f>
        <v>63.880765664496884</v>
      </c>
      <c r="D399" s="2">
        <f>MACD!E399</f>
        <v>3.1449662122640998E-2</v>
      </c>
      <c r="E399" s="2">
        <f>MACD!F399</f>
        <v>1.8068207922919362E-2</v>
      </c>
      <c r="F399" s="2">
        <f>'Moving Avg'!D399</f>
        <v>1.4441999999999999</v>
      </c>
      <c r="G399" s="2">
        <f>'Moving Avg'!F399</f>
        <v>1.4672100000000001</v>
      </c>
      <c r="H399" s="2">
        <f>'Moving Avg'!G399</f>
        <v>1.4767759999999999</v>
      </c>
      <c r="I399" s="2">
        <f>'Moving Avg'!H399</f>
        <v>1.2730389999999998</v>
      </c>
      <c r="J399" s="5" t="str">
        <f>OBV!F399</f>
        <v>BULLISH</v>
      </c>
      <c r="K399" s="5" t="str">
        <f>OBV!G399</f>
        <v>WEAK</v>
      </c>
      <c r="L399" s="5" t="str">
        <f>OBV!H399</f>
        <v>CONFIRMED BULLISH</v>
      </c>
    </row>
    <row r="400" spans="1:12" ht="13.5" x14ac:dyDescent="0.25">
      <c r="A400" s="3">
        <f>RSI!A400</f>
        <v>43361</v>
      </c>
      <c r="B400" s="2">
        <f>RSI!B400</f>
        <v>1.5424</v>
      </c>
      <c r="C400" s="2">
        <f>RSI!I400</f>
        <v>65.240855999912668</v>
      </c>
      <c r="D400" s="2">
        <f>MACD!E400</f>
        <v>2.4618607384979674E-2</v>
      </c>
      <c r="E400" s="2">
        <f>MACD!F400</f>
        <v>1.9378287815331425E-2</v>
      </c>
      <c r="F400" s="2">
        <f>'Moving Avg'!D400</f>
        <v>1.47098</v>
      </c>
      <c r="G400" s="2">
        <f>'Moving Avg'!F400</f>
        <v>1.4724050000000002</v>
      </c>
      <c r="H400" s="2">
        <f>'Moving Avg'!G400</f>
        <v>1.4770320000000001</v>
      </c>
      <c r="I400" s="2">
        <f>'Moving Avg'!H400</f>
        <v>1.2749469999999998</v>
      </c>
      <c r="J400" s="5" t="str">
        <f>OBV!F400</f>
        <v>BULLISH</v>
      </c>
      <c r="K400" s="5" t="str">
        <f>OBV!G400</f>
        <v>WEAK</v>
      </c>
      <c r="L400" s="5" t="str">
        <f>OBV!H400</f>
        <v>CONFIRMED BULLISH</v>
      </c>
    </row>
    <row r="401" spans="1:12" ht="13.5" x14ac:dyDescent="0.25">
      <c r="A401" s="3">
        <f>RSI!A401</f>
        <v>43362</v>
      </c>
      <c r="B401" s="2">
        <f>RSI!B401</f>
        <v>1.5622</v>
      </c>
      <c r="C401" s="2">
        <f>RSI!I401</f>
        <v>67.848482433357418</v>
      </c>
      <c r="D401" s="2">
        <f>MACD!E401</f>
        <v>1.6129107435131296E-2</v>
      </c>
      <c r="E401" s="2">
        <f>MACD!F401</f>
        <v>1.8728451739291399E-2</v>
      </c>
      <c r="F401" s="2">
        <f>'Moving Avg'!D401</f>
        <v>1.5027199999999998</v>
      </c>
      <c r="G401" s="2">
        <f>'Moving Avg'!F401</f>
        <v>1.4783600000000003</v>
      </c>
      <c r="H401" s="2">
        <f>'Moving Avg'!G401</f>
        <v>1.4781400000000002</v>
      </c>
      <c r="I401" s="2">
        <f>'Moving Avg'!H401</f>
        <v>1.2769764999999997</v>
      </c>
      <c r="J401" s="5" t="str">
        <f>OBV!F401</f>
        <v>BULLISH</v>
      </c>
      <c r="K401" s="5" t="str">
        <f>OBV!G401</f>
        <v>WEAK</v>
      </c>
      <c r="L401" s="5" t="str">
        <f>OBV!H401</f>
        <v>CONFIRMED BULLISH</v>
      </c>
    </row>
    <row r="402" spans="1:12" ht="13.5" x14ac:dyDescent="0.25">
      <c r="A402" s="3">
        <f>RSI!A402</f>
        <v>43363</v>
      </c>
      <c r="B402" s="2">
        <f>RSI!B402</f>
        <v>1.5523</v>
      </c>
      <c r="C402" s="2">
        <f>RSI!I402</f>
        <v>65.214136887484912</v>
      </c>
      <c r="D402" s="2">
        <f>MACD!E402</f>
        <v>3.0159196404053734E-3</v>
      </c>
      <c r="E402" s="2">
        <f>MACD!F402</f>
        <v>1.5585945319514193E-2</v>
      </c>
      <c r="F402" s="2">
        <f>'Moving Avg'!D402</f>
        <v>1.5314799999999997</v>
      </c>
      <c r="G402" s="2">
        <f>'Moving Avg'!F402</f>
        <v>1.4831400000000001</v>
      </c>
      <c r="H402" s="2">
        <f>'Moving Avg'!G402</f>
        <v>1.4796860000000003</v>
      </c>
      <c r="I402" s="2">
        <f>'Moving Avg'!H402</f>
        <v>1.2789339999999998</v>
      </c>
      <c r="J402" s="5" t="str">
        <f>OBV!F402</f>
        <v>BULLISH</v>
      </c>
      <c r="K402" s="5" t="str">
        <f>OBV!G402</f>
        <v>WEAK</v>
      </c>
      <c r="L402" s="5" t="str">
        <f>OBV!H402</f>
        <v>CONFIRMED BULLISH</v>
      </c>
    </row>
    <row r="403" spans="1:12" ht="13.5" x14ac:dyDescent="0.25">
      <c r="A403" s="3">
        <f>RSI!A403</f>
        <v>43364</v>
      </c>
      <c r="B403" s="2">
        <f>RSI!B403</f>
        <v>1.5275000000000001</v>
      </c>
      <c r="C403" s="2">
        <f>RSI!I403</f>
        <v>59.030934907289279</v>
      </c>
      <c r="D403" s="2">
        <f>MACD!E403</f>
        <v>-1.2806275009484391E-2</v>
      </c>
      <c r="E403" s="2">
        <f>MACD!F403</f>
        <v>9.9075012537144774E-3</v>
      </c>
      <c r="F403" s="2">
        <f>'Moving Avg'!D403</f>
        <v>1.54338</v>
      </c>
      <c r="G403" s="2">
        <f>'Moving Avg'!F403</f>
        <v>1.483635</v>
      </c>
      <c r="H403" s="2">
        <f>'Moving Avg'!G403</f>
        <v>1.4811020000000006</v>
      </c>
      <c r="I403" s="2">
        <f>'Moving Avg'!H403</f>
        <v>1.2806534999999997</v>
      </c>
      <c r="J403" s="5" t="str">
        <f>OBV!F403</f>
        <v>BULLISH</v>
      </c>
      <c r="K403" s="5" t="str">
        <f>OBV!G403</f>
        <v>WEAK</v>
      </c>
      <c r="L403" s="5" t="str">
        <f>OBV!H403</f>
        <v>CONFIRMED BULLISH</v>
      </c>
    </row>
    <row r="404" spans="1:12" ht="13.5" x14ac:dyDescent="0.25">
      <c r="A404" s="3">
        <f>RSI!A404</f>
        <v>43367</v>
      </c>
      <c r="B404" s="2">
        <f>RSI!B404</f>
        <v>1.5622</v>
      </c>
      <c r="C404" s="2">
        <f>RSI!I404</f>
        <v>64.152400288155548</v>
      </c>
      <c r="D404" s="2">
        <f>MACD!E404</f>
        <v>-2.9040116686640305E-2</v>
      </c>
      <c r="E404" s="2">
        <f>MACD!F404</f>
        <v>2.1179776656435204E-3</v>
      </c>
      <c r="F404" s="2">
        <f>'Moving Avg'!D404</f>
        <v>1.54932</v>
      </c>
      <c r="G404" s="2">
        <f>'Moving Avg'!F404</f>
        <v>1.48611</v>
      </c>
      <c r="H404" s="2">
        <f>'Moving Avg'!G404</f>
        <v>1.4828460000000008</v>
      </c>
      <c r="I404" s="2">
        <f>'Moving Avg'!H404</f>
        <v>1.2827059999999997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</row>
    <row r="405" spans="1:12" ht="13.5" x14ac:dyDescent="0.25">
      <c r="A405" s="3">
        <f>RSI!A405</f>
        <v>43368</v>
      </c>
      <c r="B405" s="2">
        <f>RSI!B405</f>
        <v>1.5622</v>
      </c>
      <c r="C405" s="2">
        <f>RSI!I405</f>
        <v>64.152400288155548</v>
      </c>
      <c r="D405" s="2">
        <f>MACD!E405</f>
        <v>-4.2467313252085637E-2</v>
      </c>
      <c r="E405" s="2">
        <f>MACD!F405</f>
        <v>-6.7990805179023121E-3</v>
      </c>
      <c r="F405" s="2">
        <f>'Moving Avg'!D405</f>
        <v>1.55328</v>
      </c>
      <c r="G405" s="2">
        <f>'Moving Avg'!F405</f>
        <v>1.489085</v>
      </c>
      <c r="H405" s="2">
        <f>'Moving Avg'!G405</f>
        <v>1.4849560000000008</v>
      </c>
      <c r="I405" s="2">
        <f>'Moving Avg'!H405</f>
        <v>1.2847584999999997</v>
      </c>
      <c r="J405" s="5" t="str">
        <f>OBV!F405</f>
        <v>BEARISH</v>
      </c>
      <c r="K405" s="5" t="str">
        <f>OBV!G405</f>
        <v>NEUTRAL</v>
      </c>
      <c r="L405" s="5" t="str">
        <f>OBV!H405</f>
        <v>BEARISH DIVERGENCE</v>
      </c>
    </row>
    <row r="406" spans="1:12" ht="13.5" x14ac:dyDescent="0.25">
      <c r="A406" s="3">
        <f>RSI!A406</f>
        <v>43369</v>
      </c>
      <c r="B406" s="2">
        <f>RSI!B406</f>
        <v>1.6069</v>
      </c>
      <c r="C406" s="2">
        <f>RSI!I406</f>
        <v>69.793743351723109</v>
      </c>
      <c r="D406" s="2">
        <f>MACD!E406</f>
        <v>-5.8335147447211355E-2</v>
      </c>
      <c r="E406" s="2">
        <f>MACD!F406</f>
        <v>-1.7106293903764121E-2</v>
      </c>
      <c r="F406" s="2">
        <f>'Moving Avg'!D406</f>
        <v>1.5622199999999999</v>
      </c>
      <c r="G406" s="2">
        <f>'Moving Avg'!F406</f>
        <v>1.4940449999999998</v>
      </c>
      <c r="H406" s="2">
        <f>'Moving Avg'!G406</f>
        <v>1.4877760000000007</v>
      </c>
      <c r="I406" s="2">
        <f>'Moving Avg'!H406</f>
        <v>1.2871024999999998</v>
      </c>
      <c r="J406" s="5" t="str">
        <f>OBV!F406</f>
        <v>BULLISH</v>
      </c>
      <c r="K406" s="5" t="str">
        <f>OBV!G406</f>
        <v>WEAK</v>
      </c>
      <c r="L406" s="5" t="str">
        <f>OBV!H406</f>
        <v>CONFIRMED BULLISH</v>
      </c>
    </row>
    <row r="407" spans="1:12" ht="13.5" x14ac:dyDescent="0.25">
      <c r="A407" s="3">
        <f>RSI!A407</f>
        <v>43370</v>
      </c>
      <c r="B407" s="2">
        <f>RSI!B407</f>
        <v>1.7011000000000001</v>
      </c>
      <c r="C407" s="2">
        <f>RSI!I407</f>
        <v>77.742873219156849</v>
      </c>
      <c r="D407" s="2">
        <f>MACD!E407</f>
        <v>-7.8628918996700659E-2</v>
      </c>
      <c r="E407" s="2">
        <f>MACD!F407</f>
        <v>-2.941081892235143E-2</v>
      </c>
      <c r="F407" s="2">
        <f>'Moving Avg'!D407</f>
        <v>1.5919800000000002</v>
      </c>
      <c r="G407" s="2">
        <f>'Moving Avg'!F407</f>
        <v>1.50421</v>
      </c>
      <c r="H407" s="2">
        <f>'Moving Avg'!G407</f>
        <v>1.4920260000000005</v>
      </c>
      <c r="I407" s="2">
        <f>'Moving Avg'!H407</f>
        <v>1.2899404999999999</v>
      </c>
      <c r="J407" s="5" t="str">
        <f>OBV!F407</f>
        <v>BULLISH</v>
      </c>
      <c r="K407" s="5" t="str">
        <f>OBV!G407</f>
        <v>WEAK</v>
      </c>
      <c r="L407" s="5" t="str">
        <f>OBV!H407</f>
        <v>CONFIRMED BULLISH</v>
      </c>
    </row>
    <row r="408" spans="1:12" ht="13.5" x14ac:dyDescent="0.25">
      <c r="A408" s="3">
        <f>RSI!A408</f>
        <v>43371</v>
      </c>
      <c r="B408" s="2">
        <f>RSI!B408</f>
        <v>1.7110000000000001</v>
      </c>
      <c r="C408" s="2">
        <f>RSI!I408</f>
        <v>78.38661896107017</v>
      </c>
      <c r="D408" s="2">
        <f>MACD!E408</f>
        <v>-8.8546501618133266E-2</v>
      </c>
      <c r="E408" s="2">
        <f>MACD!F408</f>
        <v>-4.1237955461507797E-2</v>
      </c>
      <c r="F408" s="2">
        <f>'Moving Avg'!D408</f>
        <v>1.6286799999999999</v>
      </c>
      <c r="G408" s="2">
        <f>'Moving Avg'!F408</f>
        <v>1.5141249999999999</v>
      </c>
      <c r="H408" s="2">
        <f>'Moving Avg'!G408</f>
        <v>1.4962920000000002</v>
      </c>
      <c r="I408" s="2">
        <f>'Moving Avg'!H408</f>
        <v>1.2929644999999999</v>
      </c>
      <c r="J408" s="5" t="str">
        <f>OBV!F408</f>
        <v>BULLISH</v>
      </c>
      <c r="K408" s="5" t="str">
        <f>OBV!G408</f>
        <v>WEAK</v>
      </c>
      <c r="L408" s="5" t="str">
        <f>OBV!H408</f>
        <v>CONFIRMED BULLISH</v>
      </c>
    </row>
    <row r="409" spans="1:12" ht="13.5" x14ac:dyDescent="0.25">
      <c r="A409" s="3">
        <f>RSI!A409</f>
        <v>43374</v>
      </c>
      <c r="B409" s="2">
        <f>RSI!B409</f>
        <v>1.7110000000000001</v>
      </c>
      <c r="C409" s="2">
        <f>RSI!I409</f>
        <v>78.38661896107017</v>
      </c>
      <c r="D409" s="2">
        <f>MACD!E409</f>
        <v>-8.8153764337282503E-2</v>
      </c>
      <c r="E409" s="2">
        <f>MACD!F409</f>
        <v>-5.0621117236662738E-2</v>
      </c>
      <c r="F409" s="2">
        <f>'Moving Avg'!D409</f>
        <v>1.6584400000000001</v>
      </c>
      <c r="G409" s="2">
        <f>'Moving Avg'!F409</f>
        <v>1.5240399999999998</v>
      </c>
      <c r="H409" s="2">
        <f>'Moving Avg'!G409</f>
        <v>1.5005580000000003</v>
      </c>
      <c r="I409" s="2">
        <f>'Moving Avg'!H409</f>
        <v>1.2960564999999999</v>
      </c>
      <c r="J409" s="5" t="str">
        <f>OBV!F409</f>
        <v>BULLISH</v>
      </c>
      <c r="K409" s="5" t="str">
        <f>OBV!G409</f>
        <v>WEAK</v>
      </c>
      <c r="L409" s="5" t="str">
        <f>OBV!H409</f>
        <v>CONFIRMED BULLISH</v>
      </c>
    </row>
    <row r="410" spans="1:12" ht="13.5" x14ac:dyDescent="0.25">
      <c r="A410" s="3">
        <f>RSI!A410</f>
        <v>43375</v>
      </c>
      <c r="B410" s="2">
        <f>RSI!B410</f>
        <v>1.6861999999999999</v>
      </c>
      <c r="C410" s="2">
        <f>RSI!I410</f>
        <v>72.310419733079641</v>
      </c>
      <c r="D410" s="2">
        <f>MACD!E410</f>
        <v>-8.5515536959552829E-2</v>
      </c>
      <c r="E410" s="2">
        <f>MACD!F410</f>
        <v>-5.7600001181240756E-2</v>
      </c>
      <c r="F410" s="2">
        <f>'Moving Avg'!D410</f>
        <v>1.6832400000000001</v>
      </c>
      <c r="G410" s="2">
        <f>'Moving Avg'!F410</f>
        <v>1.533955</v>
      </c>
      <c r="H410" s="2">
        <f>'Moving Avg'!G410</f>
        <v>1.5048740000000003</v>
      </c>
      <c r="I410" s="2">
        <f>'Moving Avg'!H410</f>
        <v>1.2989334999999997</v>
      </c>
      <c r="J410" s="5" t="str">
        <f>OBV!F410</f>
        <v>BULLISH</v>
      </c>
      <c r="K410" s="5" t="str">
        <f>OBV!G410</f>
        <v>WEAK</v>
      </c>
      <c r="L410" s="5" t="str">
        <f>OBV!H410</f>
        <v>CONFIRMED BULLISH</v>
      </c>
    </row>
    <row r="411" spans="1:12" ht="13.5" x14ac:dyDescent="0.25">
      <c r="A411" s="3">
        <f>RSI!A411</f>
        <v>43376</v>
      </c>
      <c r="B411" s="2">
        <f>RSI!B411</f>
        <v>1.6515</v>
      </c>
      <c r="C411" s="2">
        <f>RSI!I411</f>
        <v>64.747717312950925</v>
      </c>
      <c r="D411" s="2">
        <f>MACD!E411</f>
        <v>-7.8496235886293952E-2</v>
      </c>
      <c r="E411" s="2">
        <f>MACD!F411</f>
        <v>-6.1779248122251398E-2</v>
      </c>
      <c r="F411" s="2">
        <f>'Moving Avg'!D411</f>
        <v>1.6921600000000001</v>
      </c>
      <c r="G411" s="2">
        <f>'Moving Avg'!F411</f>
        <v>1.5423849999999999</v>
      </c>
      <c r="H411" s="2">
        <f>'Moving Avg'!G411</f>
        <v>1.5079500000000001</v>
      </c>
      <c r="I411" s="2">
        <f>'Moving Avg'!H411</f>
        <v>1.3017734999999997</v>
      </c>
      <c r="J411" s="5" t="str">
        <f>OBV!F411</f>
        <v>BULLISH</v>
      </c>
      <c r="K411" s="5" t="str">
        <f>OBV!G411</f>
        <v>WEAK</v>
      </c>
      <c r="L411" s="5" t="str">
        <f>OBV!H411</f>
        <v>CONFIRMED BULLISH</v>
      </c>
    </row>
    <row r="412" spans="1:12" ht="13.5" x14ac:dyDescent="0.25">
      <c r="A412" s="3">
        <f>RSI!A412</f>
        <v>43377</v>
      </c>
      <c r="B412" s="2">
        <f>RSI!B412</f>
        <v>1.6813</v>
      </c>
      <c r="C412" s="2">
        <f>RSI!I412</f>
        <v>67.856828984504745</v>
      </c>
      <c r="D412" s="2">
        <f>MACD!E412</f>
        <v>-7.6850387627914074E-2</v>
      </c>
      <c r="E412" s="2">
        <f>MACD!F412</f>
        <v>-6.4793476023383936E-2</v>
      </c>
      <c r="F412" s="2">
        <f>'Moving Avg'!D412</f>
        <v>1.6882000000000001</v>
      </c>
      <c r="G412" s="2">
        <f>'Moving Avg'!F412</f>
        <v>1.5542899999999999</v>
      </c>
      <c r="H412" s="2">
        <f>'Moving Avg'!G412</f>
        <v>1.511622</v>
      </c>
      <c r="I412" s="2">
        <f>'Moving Avg'!H412</f>
        <v>1.304535</v>
      </c>
      <c r="J412" s="5" t="str">
        <f>OBV!F412</f>
        <v>BULLISH</v>
      </c>
      <c r="K412" s="5" t="str">
        <f>OBV!G412</f>
        <v>WEAK</v>
      </c>
      <c r="L412" s="5" t="str">
        <f>OBV!H412</f>
        <v>BULLISH DIVERGENCE</v>
      </c>
    </row>
    <row r="413" spans="1:12" ht="13.5" x14ac:dyDescent="0.25">
      <c r="A413" s="3">
        <f>RSI!A413</f>
        <v>43378</v>
      </c>
      <c r="B413" s="2">
        <f>RSI!B413</f>
        <v>1.6813</v>
      </c>
      <c r="C413" s="2">
        <f>RSI!I413</f>
        <v>67.856828984504745</v>
      </c>
      <c r="D413" s="2">
        <f>MACD!E413</f>
        <v>-7.9970587566471796E-2</v>
      </c>
      <c r="E413" s="2">
        <f>MACD!F413</f>
        <v>-6.7828898332001508E-2</v>
      </c>
      <c r="F413" s="2">
        <f>'Moving Avg'!D413</f>
        <v>1.6822600000000001</v>
      </c>
      <c r="G413" s="2">
        <f>'Moving Avg'!F413</f>
        <v>1.5681799999999999</v>
      </c>
      <c r="H413" s="2">
        <f>'Moving Avg'!G413</f>
        <v>1.515566</v>
      </c>
      <c r="I413" s="2">
        <f>'Moving Avg'!H413</f>
        <v>1.3072509999999999</v>
      </c>
      <c r="J413" s="5" t="str">
        <f>OBV!F413</f>
        <v>BULLISH</v>
      </c>
      <c r="K413" s="5" t="str">
        <f>OBV!G413</f>
        <v>WEAK</v>
      </c>
      <c r="L413" s="5" t="str">
        <f>OBV!H413</f>
        <v>BULLISH DIVERGENCE</v>
      </c>
    </row>
    <row r="414" spans="1:12" ht="13.5" x14ac:dyDescent="0.25">
      <c r="A414" s="3">
        <f>RSI!A414</f>
        <v>43381</v>
      </c>
      <c r="B414" s="2">
        <f>RSI!B414</f>
        <v>1.7309000000000001</v>
      </c>
      <c r="C414" s="2">
        <f>RSI!I414</f>
        <v>72.533043226212286</v>
      </c>
      <c r="D414" s="2">
        <f>MACD!E414</f>
        <v>-8.1592162019000325E-2</v>
      </c>
      <c r="E414" s="2">
        <f>MACD!F414</f>
        <v>-7.0581551069401283E-2</v>
      </c>
      <c r="F414" s="2">
        <f>'Moving Avg'!D414</f>
        <v>1.6862400000000002</v>
      </c>
      <c r="G414" s="2">
        <f>'Moving Avg'!F414</f>
        <v>1.5845499999999997</v>
      </c>
      <c r="H414" s="2">
        <f>'Moving Avg'!G414</f>
        <v>1.520138</v>
      </c>
      <c r="I414" s="2">
        <f>'Moving Avg'!H414</f>
        <v>1.3103745000000004</v>
      </c>
      <c r="J414" s="5" t="str">
        <f>OBV!F414</f>
        <v>BULLISH</v>
      </c>
      <c r="K414" s="5" t="str">
        <f>OBV!G414</f>
        <v>WEAK</v>
      </c>
      <c r="L414" s="5" t="str">
        <f>OBV!H414</f>
        <v>CONFIRMED BULLISH</v>
      </c>
    </row>
    <row r="415" spans="1:12" ht="13.5" x14ac:dyDescent="0.25">
      <c r="A415" s="3">
        <f>RSI!A415</f>
        <v>43382</v>
      </c>
      <c r="B415" s="2">
        <f>RSI!B415</f>
        <v>1.7259</v>
      </c>
      <c r="C415" s="2">
        <f>RSI!I415</f>
        <v>71.405302777575059</v>
      </c>
      <c r="D415" s="2">
        <f>MACD!E415</f>
        <v>-8.3484937877602583E-2</v>
      </c>
      <c r="E415" s="2">
        <f>MACD!F415</f>
        <v>-7.3162228431041545E-2</v>
      </c>
      <c r="F415" s="2">
        <f>'Moving Avg'!D415</f>
        <v>1.69418</v>
      </c>
      <c r="G415" s="2">
        <f>'Moving Avg'!F415</f>
        <v>1.6004200000000002</v>
      </c>
      <c r="H415" s="2">
        <f>'Moving Avg'!G415</f>
        <v>1.5246099999999998</v>
      </c>
      <c r="I415" s="2">
        <f>'Moving Avg'!H415</f>
        <v>1.3133135000000005</v>
      </c>
      <c r="J415" s="5" t="str">
        <f>OBV!F415</f>
        <v>BULLISH</v>
      </c>
      <c r="K415" s="5" t="str">
        <f>OBV!G415</f>
        <v>WEAK</v>
      </c>
      <c r="L415" s="5" t="str">
        <f>OBV!H415</f>
        <v>CONFIRMED BULLISH</v>
      </c>
    </row>
    <row r="416" spans="1:12" ht="13.5" x14ac:dyDescent="0.25">
      <c r="A416" s="3">
        <f>RSI!A416</f>
        <v>43383</v>
      </c>
      <c r="B416" s="2">
        <f>RSI!B416</f>
        <v>1.8301000000000001</v>
      </c>
      <c r="C416" s="2">
        <f>RSI!I416</f>
        <v>78.802160381715453</v>
      </c>
      <c r="D416" s="2">
        <f>MACD!E416</f>
        <v>-8.6723609130038959E-2</v>
      </c>
      <c r="E416" s="2">
        <f>MACD!F416</f>
        <v>-7.5874504570841036E-2</v>
      </c>
      <c r="F416" s="2">
        <f>'Moving Avg'!D416</f>
        <v>1.7299000000000002</v>
      </c>
      <c r="G416" s="2">
        <f>'Moving Avg'!F416</f>
        <v>1.6217499999999998</v>
      </c>
      <c r="H416" s="2">
        <f>'Moving Avg'!G416</f>
        <v>1.531166</v>
      </c>
      <c r="I416" s="2">
        <f>'Moving Avg'!H416</f>
        <v>1.3168190000000004</v>
      </c>
      <c r="J416" s="5" t="str">
        <f>OBV!F416</f>
        <v>BULLISH</v>
      </c>
      <c r="K416" s="5" t="str">
        <f>OBV!G416</f>
        <v>WEAK</v>
      </c>
      <c r="L416" s="5" t="str">
        <f>OBV!H416</f>
        <v>CONFIRMED BULLISH</v>
      </c>
    </row>
    <row r="417" spans="1:12" ht="13.5" x14ac:dyDescent="0.25">
      <c r="A417" s="3">
        <f>RSI!A417</f>
        <v>43384</v>
      </c>
      <c r="B417" s="2">
        <f>RSI!B417</f>
        <v>1.9094</v>
      </c>
      <c r="C417" s="2">
        <f>RSI!I417</f>
        <v>82.510146357373273</v>
      </c>
      <c r="D417" s="2">
        <f>MACD!E417</f>
        <v>-8.2198082514369331E-2</v>
      </c>
      <c r="E417" s="2">
        <f>MACD!F417</f>
        <v>-7.7139220159546704E-2</v>
      </c>
      <c r="F417" s="2">
        <f>'Moving Avg'!D417</f>
        <v>1.7755200000000002</v>
      </c>
      <c r="G417" s="2">
        <f>'Moving Avg'!F417</f>
        <v>1.6467949999999998</v>
      </c>
      <c r="H417" s="2">
        <f>'Moving Avg'!G417</f>
        <v>1.5393080000000001</v>
      </c>
      <c r="I417" s="2">
        <f>'Moving Avg'!H417</f>
        <v>1.3206755000000003</v>
      </c>
      <c r="J417" s="5" t="str">
        <f>OBV!F417</f>
        <v>BULLISH</v>
      </c>
      <c r="K417" s="5" t="str">
        <f>OBV!G417</f>
        <v>WEAK</v>
      </c>
      <c r="L417" s="5" t="str">
        <f>OBV!H417</f>
        <v>CONFIRMED BULLISH</v>
      </c>
    </row>
    <row r="418" spans="1:12" ht="13.5" x14ac:dyDescent="0.25">
      <c r="A418" s="3">
        <f>RSI!A418</f>
        <v>43385</v>
      </c>
      <c r="B418" s="2">
        <f>RSI!B418</f>
        <v>1.8846000000000001</v>
      </c>
      <c r="C418" s="2">
        <f>RSI!I418</f>
        <v>77.919679907954631</v>
      </c>
      <c r="D418" s="2">
        <f>MACD!E418</f>
        <v>-7.6729386932127719E-2</v>
      </c>
      <c r="E418" s="2">
        <f>MACD!F418</f>
        <v>-7.7057253514062909E-2</v>
      </c>
      <c r="F418" s="2">
        <f>'Moving Avg'!D418</f>
        <v>1.8161799999999999</v>
      </c>
      <c r="G418" s="2">
        <f>'Moving Avg'!F418</f>
        <v>1.6676249999999999</v>
      </c>
      <c r="H418" s="2">
        <f>'Moving Avg'!G418</f>
        <v>1.5470459999999999</v>
      </c>
      <c r="I418" s="2">
        <f>'Moving Avg'!H418</f>
        <v>1.3244080000000003</v>
      </c>
      <c r="J418" s="5" t="str">
        <f>OBV!F418</f>
        <v>BULLISH</v>
      </c>
      <c r="K418" s="5" t="str">
        <f>OBV!G418</f>
        <v>WEAK</v>
      </c>
      <c r="L418" s="5" t="str">
        <f>OBV!H418</f>
        <v>CONFIRMED BULLISH</v>
      </c>
    </row>
    <row r="419" spans="1:12" ht="13.5" x14ac:dyDescent="0.25">
      <c r="A419" s="3">
        <f>RSI!A419</f>
        <v>43389</v>
      </c>
      <c r="B419" s="2">
        <f>RSI!B419</f>
        <v>1.8945000000000001</v>
      </c>
      <c r="C419" s="2">
        <f>RSI!I419</f>
        <v>78.435452206132055</v>
      </c>
      <c r="D419" s="2">
        <f>MACD!E419</f>
        <v>-7.4282068320034034E-2</v>
      </c>
      <c r="E419" s="2">
        <f>MACD!F419</f>
        <v>-7.6502216475257137E-2</v>
      </c>
      <c r="F419" s="2">
        <f>'Moving Avg'!D419</f>
        <v>1.8489</v>
      </c>
      <c r="G419" s="2">
        <f>'Moving Avg'!F419</f>
        <v>1.6857250000000001</v>
      </c>
      <c r="H419" s="2">
        <f>'Moving Avg'!G419</f>
        <v>1.5550719999999998</v>
      </c>
      <c r="I419" s="2">
        <f>'Moving Avg'!H419</f>
        <v>1.3281900000000002</v>
      </c>
      <c r="J419" s="5" t="str">
        <f>OBV!F419</f>
        <v>BULLISH</v>
      </c>
      <c r="K419" s="5" t="str">
        <f>OBV!G419</f>
        <v>WEAK</v>
      </c>
      <c r="L419" s="5" t="str">
        <f>OBV!H419</f>
        <v>CONFIRMED BULLISH</v>
      </c>
    </row>
    <row r="420" spans="1:12" ht="13.5" x14ac:dyDescent="0.25">
      <c r="A420" s="3">
        <f>RSI!A420</f>
        <v>43390</v>
      </c>
      <c r="B420" s="2">
        <f>RSI!B420</f>
        <v>1.8846000000000001</v>
      </c>
      <c r="C420" s="2">
        <f>RSI!I420</f>
        <v>76.510766227665329</v>
      </c>
      <c r="D420" s="2">
        <f>MACD!E420</f>
        <v>-7.6691353529134254E-2</v>
      </c>
      <c r="E420" s="2">
        <f>MACD!F420</f>
        <v>-7.6540043886032569E-2</v>
      </c>
      <c r="F420" s="2">
        <f>'Moving Avg'!D420</f>
        <v>1.8806400000000001</v>
      </c>
      <c r="G420" s="2">
        <f>'Moving Avg'!F420</f>
        <v>1.7028349999999999</v>
      </c>
      <c r="H420" s="2">
        <f>'Moving Avg'!G420</f>
        <v>1.5629000000000002</v>
      </c>
      <c r="I420" s="2">
        <f>'Moving Avg'!H420</f>
        <v>1.332082</v>
      </c>
      <c r="J420" s="5" t="str">
        <f>OBV!F420</f>
        <v>BULLISH</v>
      </c>
      <c r="K420" s="5" t="str">
        <f>OBV!G420</f>
        <v>WEAK</v>
      </c>
      <c r="L420" s="5" t="str">
        <f>OBV!H420</f>
        <v>CONFIRMED BULLISH</v>
      </c>
    </row>
    <row r="421" spans="1:12" ht="13.5" x14ac:dyDescent="0.25">
      <c r="A421" s="3">
        <f>RSI!A421</f>
        <v>43391</v>
      </c>
      <c r="B421" s="2">
        <f>RSI!B421</f>
        <v>1.8846000000000001</v>
      </c>
      <c r="C421" s="2">
        <f>RSI!I421</f>
        <v>76.510766227665329</v>
      </c>
      <c r="D421" s="2">
        <f>MACD!E421</f>
        <v>-8.5304424806587065E-2</v>
      </c>
      <c r="E421" s="2">
        <f>MACD!F421</f>
        <v>-7.8292920070143462E-2</v>
      </c>
      <c r="F421" s="2">
        <f>'Moving Avg'!D421</f>
        <v>1.8915400000000002</v>
      </c>
      <c r="G421" s="2">
        <f>'Moving Avg'!F421</f>
        <v>1.718955</v>
      </c>
      <c r="H421" s="2">
        <f>'Moving Avg'!G421</f>
        <v>1.5711840000000004</v>
      </c>
      <c r="I421" s="2">
        <f>'Moving Avg'!H421</f>
        <v>1.3358599999999998</v>
      </c>
      <c r="J421" s="5" t="str">
        <f>OBV!F421</f>
        <v>BULLISH</v>
      </c>
      <c r="K421" s="5" t="str">
        <f>OBV!G421</f>
        <v>WEAK</v>
      </c>
      <c r="L421" s="5" t="str">
        <f>OBV!H421</f>
        <v>CONFIRMED BULLISH</v>
      </c>
    </row>
    <row r="422" spans="1:12" ht="13.5" x14ac:dyDescent="0.25">
      <c r="A422" s="3">
        <f>RSI!A422</f>
        <v>43392</v>
      </c>
      <c r="B422" s="2">
        <f>RSI!B422</f>
        <v>1.9392</v>
      </c>
      <c r="C422" s="2">
        <f>RSI!I422</f>
        <v>79.697360655902997</v>
      </c>
      <c r="D422" s="2">
        <f>MACD!E422</f>
        <v>-9.3196666692835439E-2</v>
      </c>
      <c r="E422" s="2">
        <f>MACD!F422</f>
        <v>-8.1273669394681863E-2</v>
      </c>
      <c r="F422" s="2">
        <f>'Moving Avg'!D422</f>
        <v>1.8975000000000002</v>
      </c>
      <c r="G422" s="2">
        <f>'Moving Avg'!F422</f>
        <v>1.7383</v>
      </c>
      <c r="H422" s="2">
        <f>'Moving Avg'!G422</f>
        <v>1.5805600000000002</v>
      </c>
      <c r="I422" s="2">
        <f>'Moving Avg'!H422</f>
        <v>1.3399109999999999</v>
      </c>
      <c r="J422" s="5" t="str">
        <f>OBV!F422</f>
        <v>BULLISH</v>
      </c>
      <c r="K422" s="5" t="str">
        <f>OBV!G422</f>
        <v>STRONG</v>
      </c>
      <c r="L422" s="5" t="str">
        <f>OBV!H422</f>
        <v>CONFIRMED BULLISH</v>
      </c>
    </row>
    <row r="423" spans="1:12" ht="13.5" x14ac:dyDescent="0.25">
      <c r="A423" s="3">
        <f>RSI!A423</f>
        <v>43395</v>
      </c>
      <c r="B423" s="2">
        <f>RSI!B423</f>
        <v>1.9341999999999999</v>
      </c>
      <c r="C423" s="2">
        <f>RSI!I423</f>
        <v>78.645175732697552</v>
      </c>
      <c r="D423" s="2">
        <f>MACD!E423</f>
        <v>-0.1008866377810036</v>
      </c>
      <c r="E423" s="2">
        <f>MACD!F423</f>
        <v>-8.5196263071946207E-2</v>
      </c>
      <c r="F423" s="2">
        <f>'Moving Avg'!D423</f>
        <v>1.9074200000000001</v>
      </c>
      <c r="G423" s="2">
        <f>'Moving Avg'!F423</f>
        <v>1.7586349999999999</v>
      </c>
      <c r="H423" s="2">
        <f>'Moving Avg'!G423</f>
        <v>1.5893800000000005</v>
      </c>
      <c r="I423" s="2">
        <f>'Moving Avg'!H423</f>
        <v>1.3439369999999997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</row>
    <row r="424" spans="1:12" ht="13.5" x14ac:dyDescent="0.25">
      <c r="A424" s="3">
        <f>RSI!A424</f>
        <v>43396</v>
      </c>
      <c r="B424" s="2">
        <f>RSI!B424</f>
        <v>1.9094</v>
      </c>
      <c r="C424" s="2">
        <f>RSI!I424</f>
        <v>73.464437458764365</v>
      </c>
      <c r="D424" s="2">
        <f>MACD!E424</f>
        <v>-9.91760836445994E-2</v>
      </c>
      <c r="E424" s="2">
        <f>MACD!F424</f>
        <v>-8.7992227186476854E-2</v>
      </c>
      <c r="F424" s="2">
        <f>'Moving Avg'!D424</f>
        <v>1.9103999999999999</v>
      </c>
      <c r="G424" s="2">
        <f>'Moving Avg'!F424</f>
        <v>1.775995</v>
      </c>
      <c r="H424" s="2">
        <f>'Moving Avg'!G424</f>
        <v>1.5977040000000005</v>
      </c>
      <c r="I424" s="2">
        <f>'Moving Avg'!H424</f>
        <v>1.3478164999999995</v>
      </c>
      <c r="J424" s="5" t="str">
        <f>OBV!F424</f>
        <v>BULLISH</v>
      </c>
      <c r="K424" s="5" t="str">
        <f>OBV!G424</f>
        <v>STRONG</v>
      </c>
      <c r="L424" s="5" t="str">
        <f>OBV!H424</f>
        <v>CONFIRMED BULLISH</v>
      </c>
    </row>
    <row r="425" spans="1:12" ht="13.5" x14ac:dyDescent="0.25">
      <c r="A425" s="3">
        <f>RSI!A425</f>
        <v>43397</v>
      </c>
      <c r="B425" s="2">
        <f>RSI!B425</f>
        <v>1.9590000000000001</v>
      </c>
      <c r="C425" s="2">
        <f>RSI!I425</f>
        <v>76.761600732681458</v>
      </c>
      <c r="D425" s="2">
        <f>MACD!E425</f>
        <v>-0.1031831870004698</v>
      </c>
      <c r="E425" s="2">
        <f>MACD!F425</f>
        <v>-9.1030419149275441E-2</v>
      </c>
      <c r="F425" s="2">
        <f>'Moving Avg'!D425</f>
        <v>1.9252800000000001</v>
      </c>
      <c r="G425" s="2">
        <f>'Moving Avg'!F425</f>
        <v>1.7958349999999998</v>
      </c>
      <c r="H425" s="2">
        <f>'Moving Avg'!G425</f>
        <v>1.6075660000000005</v>
      </c>
      <c r="I425" s="2">
        <f>'Moving Avg'!H425</f>
        <v>1.351944</v>
      </c>
      <c r="J425" s="5" t="str">
        <f>OBV!F425</f>
        <v>BULLISH</v>
      </c>
      <c r="K425" s="5" t="str">
        <f>OBV!G425</f>
        <v>STRONG</v>
      </c>
      <c r="L425" s="5" t="str">
        <f>OBV!H425</f>
        <v>CONFIRMED BULLISH</v>
      </c>
    </row>
    <row r="426" spans="1:12" ht="13.5" x14ac:dyDescent="0.25">
      <c r="A426" s="3">
        <f>RSI!A426</f>
        <v>43398</v>
      </c>
      <c r="B426" s="2">
        <f>RSI!B426</f>
        <v>1.9341999999999999</v>
      </c>
      <c r="C426" s="2">
        <f>RSI!I426</f>
        <v>71.947838932047986</v>
      </c>
      <c r="D426" s="2">
        <f>MACD!E426</f>
        <v>-8.9935382655348617E-2</v>
      </c>
      <c r="E426" s="2">
        <f>MACD!F426</f>
        <v>-9.0811411850490076E-2</v>
      </c>
      <c r="F426" s="2">
        <f>'Moving Avg'!D426</f>
        <v>1.9352</v>
      </c>
      <c r="G426" s="2">
        <f>'Moving Avg'!F426</f>
        <v>1.8122</v>
      </c>
      <c r="H426" s="2">
        <f>'Moving Avg'!G426</f>
        <v>1.6171160000000002</v>
      </c>
      <c r="I426" s="2">
        <f>'Moving Avg'!H426</f>
        <v>1.3559700000000001</v>
      </c>
      <c r="J426" s="5" t="str">
        <f>OBV!F426</f>
        <v>BULLISH</v>
      </c>
      <c r="K426" s="5" t="str">
        <f>OBV!G426</f>
        <v>STRONG</v>
      </c>
      <c r="L426" s="5" t="str">
        <f>OBV!H426</f>
        <v>CONFIRMED BULLISH</v>
      </c>
    </row>
    <row r="427" spans="1:12" ht="13.5" x14ac:dyDescent="0.25">
      <c r="A427" s="3">
        <f>RSI!A427</f>
        <v>43399</v>
      </c>
      <c r="B427" s="2">
        <f>RSI!B427</f>
        <v>1.9341999999999999</v>
      </c>
      <c r="C427" s="2">
        <f>RSI!I427</f>
        <v>71.947838932047986</v>
      </c>
      <c r="D427" s="2">
        <f>MACD!E427</f>
        <v>-6.7517468907400735E-2</v>
      </c>
      <c r="E427" s="2">
        <f>MACD!F427</f>
        <v>-8.6152623261872216E-2</v>
      </c>
      <c r="F427" s="2">
        <f>'Moving Avg'!D427</f>
        <v>1.9341999999999999</v>
      </c>
      <c r="G427" s="2">
        <f>'Moving Avg'!F427</f>
        <v>1.8238549999999996</v>
      </c>
      <c r="H427" s="2">
        <f>'Moving Avg'!G427</f>
        <v>1.6266660000000004</v>
      </c>
      <c r="I427" s="2">
        <f>'Moving Avg'!H427</f>
        <v>1.3601099999999997</v>
      </c>
      <c r="J427" s="5" t="str">
        <f>OBV!F427</f>
        <v>BEARISH</v>
      </c>
      <c r="K427" s="5" t="str">
        <f>OBV!G427</f>
        <v>WEAK</v>
      </c>
      <c r="L427" s="5" t="str">
        <f>OBV!H427</f>
        <v>CONFIRMED BEARISH</v>
      </c>
    </row>
    <row r="428" spans="1:12" ht="13.5" x14ac:dyDescent="0.25">
      <c r="A428" s="3">
        <f>RSI!A428</f>
        <v>43402</v>
      </c>
      <c r="B428" s="2">
        <f>RSI!B428</f>
        <v>1.9341999999999999</v>
      </c>
      <c r="C428" s="2">
        <f>RSI!I428</f>
        <v>71.947838932047986</v>
      </c>
      <c r="D428" s="2">
        <f>MACD!E428</f>
        <v>-5.3282152222742019E-2</v>
      </c>
      <c r="E428" s="2">
        <f>MACD!F428</f>
        <v>-7.9578529054046179E-2</v>
      </c>
      <c r="F428" s="2">
        <f>'Moving Avg'!D428</f>
        <v>1.9341999999999999</v>
      </c>
      <c r="G428" s="2">
        <f>'Moving Avg'!F428</f>
        <v>1.8350149999999996</v>
      </c>
      <c r="H428" s="2">
        <f>'Moving Avg'!G428</f>
        <v>1.6363980000000007</v>
      </c>
      <c r="I428" s="2">
        <f>'Moving Avg'!H428</f>
        <v>1.3643179999999995</v>
      </c>
      <c r="J428" s="5" t="str">
        <f>OBV!F428</f>
        <v>BULLISH</v>
      </c>
      <c r="K428" s="5" t="str">
        <f>OBV!G428</f>
        <v>NEUTRAL</v>
      </c>
      <c r="L428" s="5" t="str">
        <f>OBV!H428</f>
        <v>NEUTRAL</v>
      </c>
    </row>
    <row r="429" spans="1:12" ht="13.5" x14ac:dyDescent="0.25">
      <c r="A429" s="3">
        <f>RSI!A429</f>
        <v>43403</v>
      </c>
      <c r="B429" s="2">
        <f>RSI!B429</f>
        <v>1.9293</v>
      </c>
      <c r="C429" s="2">
        <f>RSI!I429</f>
        <v>70.851392513628014</v>
      </c>
      <c r="D429" s="2">
        <f>MACD!E429</f>
        <v>-4.0201124595470761E-2</v>
      </c>
      <c r="E429" s="2">
        <f>MACD!F429</f>
        <v>-7.1703048162331098E-2</v>
      </c>
      <c r="F429" s="2">
        <f>'Moving Avg'!D429</f>
        <v>1.9381799999999998</v>
      </c>
      <c r="G429" s="2">
        <f>'Moving Avg'!F429</f>
        <v>1.8459299999999996</v>
      </c>
      <c r="H429" s="2">
        <f>'Moving Avg'!G429</f>
        <v>1.6460320000000008</v>
      </c>
      <c r="I429" s="2">
        <f>'Moving Avg'!H429</f>
        <v>1.3685244999999997</v>
      </c>
      <c r="J429" s="5" t="str">
        <f>OBV!F429</f>
        <v>BULLISH</v>
      </c>
      <c r="K429" s="5" t="str">
        <f>OBV!G429</f>
        <v>NEUTRAL</v>
      </c>
      <c r="L429" s="5" t="str">
        <f>OBV!H429</f>
        <v>CONFIRMED BULLISH</v>
      </c>
    </row>
    <row r="430" spans="1:12" ht="13.5" x14ac:dyDescent="0.25">
      <c r="A430" s="3">
        <f>RSI!A430</f>
        <v>43404</v>
      </c>
      <c r="B430" s="2">
        <f>RSI!B430</f>
        <v>1.9341999999999999</v>
      </c>
      <c r="C430" s="2">
        <f>RSI!I430</f>
        <v>71.322047307831397</v>
      </c>
      <c r="D430" s="2">
        <f>MACD!E430</f>
        <v>-3.177694483512461E-2</v>
      </c>
      <c r="E430" s="2">
        <f>MACD!F430</f>
        <v>-6.3717827496889812E-2</v>
      </c>
      <c r="F430" s="2">
        <f>'Moving Avg'!D430</f>
        <v>1.9332199999999999</v>
      </c>
      <c r="G430" s="2">
        <f>'Moving Avg'!F430</f>
        <v>1.8583299999999998</v>
      </c>
      <c r="H430" s="2">
        <f>'Moving Avg'!G430</f>
        <v>1.6559460000000004</v>
      </c>
      <c r="I430" s="2">
        <f>'Moving Avg'!H430</f>
        <v>1.3728009999999997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</row>
    <row r="431" spans="1:12" ht="13.5" x14ac:dyDescent="0.25">
      <c r="A431" s="3">
        <f>RSI!A431</f>
        <v>43405</v>
      </c>
      <c r="B431" s="2">
        <f>RSI!B431</f>
        <v>1.9590000000000001</v>
      </c>
      <c r="C431" s="2">
        <f>RSI!I431</f>
        <v>73.641795191477385</v>
      </c>
      <c r="D431" s="2">
        <f>MACD!E431</f>
        <v>-2.721695277405467E-2</v>
      </c>
      <c r="E431" s="2">
        <f>MACD!F431</f>
        <v>-5.6417652552322783E-2</v>
      </c>
      <c r="F431" s="2">
        <f>'Moving Avg'!D431</f>
        <v>1.9381799999999998</v>
      </c>
      <c r="G431" s="2">
        <f>'Moving Avg'!F431</f>
        <v>1.8737050000000004</v>
      </c>
      <c r="H431" s="2">
        <f>'Moving Avg'!G431</f>
        <v>1.6662640000000004</v>
      </c>
      <c r="I431" s="2">
        <f>'Moving Avg'!H431</f>
        <v>1.3771329999999999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</row>
    <row r="432" spans="1:12" ht="13.5" x14ac:dyDescent="0.25">
      <c r="A432" s="3">
        <f>RSI!A432</f>
        <v>43406</v>
      </c>
      <c r="B432" s="2">
        <f>RSI!B432</f>
        <v>1.9689000000000001</v>
      </c>
      <c r="C432" s="2">
        <f>RSI!I432</f>
        <v>74.527585557497389</v>
      </c>
      <c r="D432" s="2">
        <f>MACD!E432</f>
        <v>-1.6515341298583008E-2</v>
      </c>
      <c r="E432" s="2">
        <f>MACD!F432</f>
        <v>-4.8437190301574833E-2</v>
      </c>
      <c r="F432" s="2">
        <f>'Moving Avg'!D432</f>
        <v>1.94512</v>
      </c>
      <c r="G432" s="2">
        <f>'Moving Avg'!F432</f>
        <v>1.8880850000000002</v>
      </c>
      <c r="H432" s="2">
        <f>'Moving Avg'!G432</f>
        <v>1.6765080000000006</v>
      </c>
      <c r="I432" s="2">
        <f>'Moving Avg'!H432</f>
        <v>1.3815375000000001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</row>
    <row r="433" spans="1:12" ht="13.5" x14ac:dyDescent="0.25">
      <c r="A433" s="3">
        <f>RSI!A433</f>
        <v>43409</v>
      </c>
      <c r="B433" s="2">
        <f>RSI!B433</f>
        <v>1.9590000000000001</v>
      </c>
      <c r="C433" s="2">
        <f>RSI!I433</f>
        <v>71.924568160270681</v>
      </c>
      <c r="D433" s="2">
        <f>MACD!E433</f>
        <v>-8.3170378200958517E-3</v>
      </c>
      <c r="E433" s="2">
        <f>MACD!F433</f>
        <v>-4.0413159805279042E-2</v>
      </c>
      <c r="F433" s="2">
        <f>'Moving Avg'!D433</f>
        <v>1.9500799999999998</v>
      </c>
      <c r="G433" s="2">
        <f>'Moving Avg'!F433</f>
        <v>1.9019700000000004</v>
      </c>
      <c r="H433" s="2">
        <f>'Moving Avg'!G433</f>
        <v>1.6853360000000006</v>
      </c>
      <c r="I433" s="2">
        <f>'Moving Avg'!H433</f>
        <v>1.3859604999999999</v>
      </c>
      <c r="J433" s="5" t="str">
        <f>OBV!F433</f>
        <v>BULLISH</v>
      </c>
      <c r="K433" s="5" t="str">
        <f>OBV!G433</f>
        <v>STRONG</v>
      </c>
      <c r="L433" s="5" t="str">
        <f>OBV!H433</f>
        <v>CONFIRMED BULLISH</v>
      </c>
    </row>
    <row r="434" spans="1:12" ht="13.5" x14ac:dyDescent="0.25">
      <c r="A434" s="3">
        <f>RSI!A434</f>
        <v>43410</v>
      </c>
      <c r="B434" s="2">
        <f>RSI!B434</f>
        <v>1.9689000000000001</v>
      </c>
      <c r="C434" s="2">
        <f>RSI!I434</f>
        <v>72.94230500917206</v>
      </c>
      <c r="D434" s="2">
        <f>MACD!E434</f>
        <v>-6.630423552676179E-3</v>
      </c>
      <c r="E434" s="2">
        <f>MACD!F434</f>
        <v>-3.3656612554758471E-2</v>
      </c>
      <c r="F434" s="2">
        <f>'Moving Avg'!D434</f>
        <v>1.9579999999999997</v>
      </c>
      <c r="G434" s="2">
        <f>'Moving Avg'!F434</f>
        <v>1.9138700000000004</v>
      </c>
      <c r="H434" s="2">
        <f>'Moving Avg'!G434</f>
        <v>1.6944600000000005</v>
      </c>
      <c r="I434" s="2">
        <f>'Moving Avg'!H434</f>
        <v>1.3904105000000002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</row>
    <row r="435" spans="1:12" ht="13.5" x14ac:dyDescent="0.25">
      <c r="A435" s="3">
        <f>RSI!A435</f>
        <v>43411</v>
      </c>
      <c r="B435" s="2">
        <f>RSI!B435</f>
        <v>1.9838</v>
      </c>
      <c r="C435" s="2">
        <f>RSI!I435</f>
        <v>74.443856173037844</v>
      </c>
      <c r="D435" s="2">
        <f>MACD!E435</f>
        <v>6.1556111328142649E-4</v>
      </c>
      <c r="E435" s="2">
        <f>MACD!F435</f>
        <v>-2.6802177821150495E-2</v>
      </c>
      <c r="F435" s="2">
        <f>'Moving Avg'!D435</f>
        <v>1.9679200000000001</v>
      </c>
      <c r="G435" s="2">
        <f>'Moving Avg'!F435</f>
        <v>1.9267650000000003</v>
      </c>
      <c r="H435" s="2">
        <f>'Moving Avg'!G435</f>
        <v>1.7040820000000005</v>
      </c>
      <c r="I435" s="2">
        <f>'Moving Avg'!H435</f>
        <v>1.3949349999999998</v>
      </c>
      <c r="J435" s="5" t="str">
        <f>OBV!F435</f>
        <v>BULLISH</v>
      </c>
      <c r="K435" s="5" t="str">
        <f>OBV!G435</f>
        <v>STRONG</v>
      </c>
      <c r="L435" s="5" t="str">
        <f>OBV!H435</f>
        <v>CONFIRMED BULLISH</v>
      </c>
    </row>
    <row r="436" spans="1:12" ht="13.5" x14ac:dyDescent="0.25">
      <c r="A436" s="3">
        <f>RSI!A436</f>
        <v>43412</v>
      </c>
      <c r="B436" s="2">
        <f>RSI!B436</f>
        <v>2.0482999999999998</v>
      </c>
      <c r="C436" s="2">
        <f>RSI!I436</f>
        <v>79.696504078663054</v>
      </c>
      <c r="D436" s="2">
        <f>MACD!E436</f>
        <v>-2.5901837907491565E-3</v>
      </c>
      <c r="E436" s="2">
        <f>MACD!F436</f>
        <v>-2.1959779015070229E-2</v>
      </c>
      <c r="F436" s="2">
        <f>'Moving Avg'!D436</f>
        <v>1.9857800000000001</v>
      </c>
      <c r="G436" s="2">
        <f>'Moving Avg'!F436</f>
        <v>1.937675</v>
      </c>
      <c r="H436" s="2">
        <f>'Moving Avg'!G436</f>
        <v>1.7148940000000004</v>
      </c>
      <c r="I436" s="2">
        <f>'Moving Avg'!H436</f>
        <v>1.3998045000000001</v>
      </c>
      <c r="J436" s="5" t="str">
        <f>OBV!F436</f>
        <v>BULLISH</v>
      </c>
      <c r="K436" s="5" t="str">
        <f>OBV!G436</f>
        <v>STRONG</v>
      </c>
      <c r="L436" s="5" t="str">
        <f>OBV!H436</f>
        <v>CONFIRMED BULLISH</v>
      </c>
    </row>
    <row r="437" spans="1:12" ht="13.5" x14ac:dyDescent="0.25">
      <c r="A437" s="3">
        <f>RSI!A437</f>
        <v>43413</v>
      </c>
      <c r="B437" s="2">
        <f>RSI!B437</f>
        <v>2.0632000000000001</v>
      </c>
      <c r="C437" s="2">
        <f>RSI!I437</f>
        <v>80.684164611090836</v>
      </c>
      <c r="D437" s="2">
        <f>MACD!E437</f>
        <v>-7.476278131049563E-3</v>
      </c>
      <c r="E437" s="2">
        <f>MACD!F437</f>
        <v>-1.9063078838266096E-2</v>
      </c>
      <c r="F437" s="2">
        <f>'Moving Avg'!D437</f>
        <v>2.0046399999999998</v>
      </c>
      <c r="G437" s="2">
        <f>'Moving Avg'!F437</f>
        <v>1.9453650000000002</v>
      </c>
      <c r="H437" s="2">
        <f>'Moving Avg'!G437</f>
        <v>1.7262020000000005</v>
      </c>
      <c r="I437" s="2">
        <f>'Moving Avg'!H437</f>
        <v>1.4048625000000001</v>
      </c>
      <c r="J437" s="5" t="str">
        <f>OBV!F437</f>
        <v>BULLISH</v>
      </c>
      <c r="K437" s="5" t="str">
        <f>OBV!G437</f>
        <v>STRONG</v>
      </c>
      <c r="L437" s="5" t="str">
        <f>OBV!H437</f>
        <v>CONFIRMED BULLISH</v>
      </c>
    </row>
    <row r="438" spans="1:12" ht="13.5" x14ac:dyDescent="0.25">
      <c r="A438" s="3">
        <f>RSI!A438</f>
        <v>43416</v>
      </c>
      <c r="B438" s="2">
        <f>RSI!B438</f>
        <v>2.0333999999999999</v>
      </c>
      <c r="C438" s="2">
        <f>RSI!I438</f>
        <v>73.032311853626808</v>
      </c>
      <c r="D438" s="2">
        <f>MACD!E438</f>
        <v>-1.0481893034349765E-2</v>
      </c>
      <c r="E438" s="2">
        <f>MACD!F438</f>
        <v>-1.7346841677482829E-2</v>
      </c>
      <c r="F438" s="2">
        <f>'Moving Avg'!D438</f>
        <v>2.01952</v>
      </c>
      <c r="G438" s="2">
        <f>'Moving Avg'!F438</f>
        <v>1.9528050000000003</v>
      </c>
      <c r="H438" s="2">
        <f>'Moving Avg'!G438</f>
        <v>1.7366160000000002</v>
      </c>
      <c r="I438" s="2">
        <f>'Moving Avg'!H438</f>
        <v>1.4096804999999997</v>
      </c>
      <c r="J438" s="5" t="str">
        <f>OBV!F438</f>
        <v>BULLISH</v>
      </c>
      <c r="K438" s="5" t="str">
        <f>OBV!G438</f>
        <v>STRONG</v>
      </c>
      <c r="L438" s="5" t="str">
        <f>OBV!H438</f>
        <v>CONFIRMED BULLISH</v>
      </c>
    </row>
    <row r="439" spans="1:12" ht="13.5" x14ac:dyDescent="0.25">
      <c r="A439" s="3">
        <f>RSI!A439</f>
        <v>43417</v>
      </c>
      <c r="B439" s="2">
        <f>RSI!B439</f>
        <v>2.0036</v>
      </c>
      <c r="C439" s="2">
        <f>RSI!I439</f>
        <v>66.264561793785163</v>
      </c>
      <c r="D439" s="2">
        <f>MACD!E439</f>
        <v>-1.2394190829991159E-2</v>
      </c>
      <c r="E439" s="2">
        <f>MACD!F439</f>
        <v>-1.6356311507984497E-2</v>
      </c>
      <c r="F439" s="2">
        <f>'Moving Avg'!D439</f>
        <v>2.0264600000000002</v>
      </c>
      <c r="G439" s="2">
        <f>'Moving Avg'!F439</f>
        <v>1.9582600000000003</v>
      </c>
      <c r="H439" s="2">
        <f>'Moving Avg'!G439</f>
        <v>1.746434</v>
      </c>
      <c r="I439" s="2">
        <f>'Moving Avg'!H439</f>
        <v>1.4143265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</row>
    <row r="440" spans="1:12" ht="13.5" x14ac:dyDescent="0.25">
      <c r="A440" s="3">
        <f>RSI!A440</f>
        <v>43418</v>
      </c>
      <c r="B440" s="2">
        <f>RSI!B440</f>
        <v>2.0085999999999999</v>
      </c>
      <c r="C440" s="2">
        <f>RSI!I440</f>
        <v>66.82013626875073</v>
      </c>
      <c r="D440" s="2">
        <f>MACD!E440</f>
        <v>-1.4214433366975143E-2</v>
      </c>
      <c r="E440" s="2">
        <f>MACD!F440</f>
        <v>-1.5927935879782626E-2</v>
      </c>
      <c r="F440" s="2">
        <f>'Moving Avg'!D440</f>
        <v>2.0314199999999998</v>
      </c>
      <c r="G440" s="2">
        <f>'Moving Avg'!F440</f>
        <v>1.9644600000000003</v>
      </c>
      <c r="H440" s="2">
        <f>'Moving Avg'!G440</f>
        <v>1.7568480000000002</v>
      </c>
      <c r="I440" s="2">
        <f>'Moving Avg'!H440</f>
        <v>1.4189750000000001</v>
      </c>
      <c r="J440" s="5" t="str">
        <f>OBV!F440</f>
        <v>BEARISH</v>
      </c>
      <c r="K440" s="5" t="str">
        <f>OBV!G440</f>
        <v>NEUTRAL</v>
      </c>
      <c r="L440" s="5" t="str">
        <f>OBV!H440</f>
        <v>BEARISH DIVERGENCE</v>
      </c>
    </row>
    <row r="441" spans="1:12" ht="13.5" x14ac:dyDescent="0.25">
      <c r="A441" s="3">
        <f>RSI!A441</f>
        <v>43419</v>
      </c>
      <c r="B441" s="2">
        <f>RSI!B441</f>
        <v>1.9838</v>
      </c>
      <c r="C441" s="2">
        <f>RSI!I441</f>
        <v>61.417400597640899</v>
      </c>
      <c r="D441" s="2">
        <f>MACD!E441</f>
        <v>-1.0674003065558546E-2</v>
      </c>
      <c r="E441" s="2">
        <f>MACD!F441</f>
        <v>-1.4877149316937812E-2</v>
      </c>
      <c r="F441" s="2">
        <f>'Moving Avg'!D441</f>
        <v>2.0185200000000001</v>
      </c>
      <c r="G441" s="2">
        <f>'Moving Avg'!F441</f>
        <v>1.9694200000000002</v>
      </c>
      <c r="H441" s="2">
        <f>'Moving Avg'!G441</f>
        <v>1.7668660000000003</v>
      </c>
      <c r="I441" s="2">
        <f>'Moving Avg'!H441</f>
        <v>1.4234995000000001</v>
      </c>
      <c r="J441" s="5" t="str">
        <f>OBV!F441</f>
        <v>BEARISH</v>
      </c>
      <c r="K441" s="5" t="str">
        <f>OBV!G441</f>
        <v>WEAK</v>
      </c>
      <c r="L441" s="5" t="str">
        <f>OBV!H441</f>
        <v>CONFIRMED BEARISH</v>
      </c>
    </row>
    <row r="442" spans="1:12" ht="13.5" x14ac:dyDescent="0.25">
      <c r="A442" s="3">
        <f>RSI!A442</f>
        <v>43420</v>
      </c>
      <c r="B442" s="2">
        <f>RSI!B442</f>
        <v>2.0432999999999999</v>
      </c>
      <c r="C442" s="2">
        <f>RSI!I442</f>
        <v>68.084767363500447</v>
      </c>
      <c r="D442" s="2">
        <f>MACD!E442</f>
        <v>-1.094547216769004E-2</v>
      </c>
      <c r="E442" s="2">
        <f>MACD!F442</f>
        <v>-1.4090813887088259E-2</v>
      </c>
      <c r="F442" s="2">
        <f>'Moving Avg'!D442</f>
        <v>2.0145400000000002</v>
      </c>
      <c r="G442" s="2">
        <f>'Moving Avg'!F442</f>
        <v>1.9746250000000003</v>
      </c>
      <c r="H442" s="2">
        <f>'Moving Avg'!G442</f>
        <v>1.7788680000000001</v>
      </c>
      <c r="I442" s="2">
        <f>'Moving Avg'!H442</f>
        <v>1.428253</v>
      </c>
      <c r="J442" s="5" t="str">
        <f>OBV!F442</f>
        <v>BEARISH</v>
      </c>
      <c r="K442" s="5" t="str">
        <f>OBV!G442</f>
        <v>WEAK</v>
      </c>
      <c r="L442" s="5" t="str">
        <f>OBV!H442</f>
        <v>CONFIRMED BEARISH</v>
      </c>
    </row>
    <row r="443" spans="1:12" ht="13.5" x14ac:dyDescent="0.25">
      <c r="A443" s="3">
        <f>RSI!A443</f>
        <v>43423</v>
      </c>
      <c r="B443" s="2">
        <f>RSI!B443</f>
        <v>1.9838</v>
      </c>
      <c r="C443" s="2">
        <f>RSI!I443</f>
        <v>57.40219081439713</v>
      </c>
      <c r="D443" s="2">
        <f>MACD!E443</f>
        <v>-8.9969596731469537E-3</v>
      </c>
      <c r="E443" s="2">
        <f>MACD!F443</f>
        <v>-1.3072043044299998E-2</v>
      </c>
      <c r="F443" s="2">
        <f>'Moving Avg'!D443</f>
        <v>2.0046200000000001</v>
      </c>
      <c r="G443" s="2">
        <f>'Moving Avg'!F443</f>
        <v>1.9771050000000003</v>
      </c>
      <c r="H443" s="2">
        <f>'Moving Avg'!G443</f>
        <v>1.7904740000000001</v>
      </c>
      <c r="I443" s="2">
        <f>'Moving Avg'!H443</f>
        <v>1.4326179999999999</v>
      </c>
      <c r="J443" s="5" t="str">
        <f>OBV!F443</f>
        <v>BEARISH</v>
      </c>
      <c r="K443" s="5" t="str">
        <f>OBV!G443</f>
        <v>WEAK</v>
      </c>
      <c r="L443" s="5" t="str">
        <f>OBV!H443</f>
        <v>CONFIRMED BEARISH</v>
      </c>
    </row>
    <row r="444" spans="1:12" ht="13.5" x14ac:dyDescent="0.25">
      <c r="A444" s="3">
        <f>RSI!A444</f>
        <v>43425</v>
      </c>
      <c r="B444" s="2">
        <f>RSI!B444</f>
        <v>1.9838</v>
      </c>
      <c r="C444" s="2">
        <f>RSI!I444</f>
        <v>57.40219081439713</v>
      </c>
      <c r="D444" s="2">
        <f>MACD!E444</f>
        <v>-6.1273620244519655E-3</v>
      </c>
      <c r="E444" s="2">
        <f>MACD!F444</f>
        <v>-1.1683106840330392E-2</v>
      </c>
      <c r="F444" s="2">
        <f>'Moving Avg'!D444</f>
        <v>2.0006600000000003</v>
      </c>
      <c r="G444" s="2">
        <f>'Moving Avg'!F444</f>
        <v>1.9808250000000005</v>
      </c>
      <c r="H444" s="2">
        <f>'Moving Avg'!G444</f>
        <v>1.8020799999999999</v>
      </c>
      <c r="I444" s="2">
        <f>'Moving Avg'!H444</f>
        <v>1.4371879999999999</v>
      </c>
      <c r="J444" s="5" t="str">
        <f>OBV!F444</f>
        <v>BULLISH</v>
      </c>
      <c r="K444" s="5" t="str">
        <f>OBV!G444</f>
        <v>STRONG</v>
      </c>
      <c r="L444" s="5" t="str">
        <f>OBV!H444</f>
        <v>BULLISH DIVERGENCE</v>
      </c>
    </row>
    <row r="445" spans="1:12" ht="13.5" x14ac:dyDescent="0.25">
      <c r="A445" s="3">
        <f>RSI!A445</f>
        <v>43426</v>
      </c>
      <c r="B445" s="2">
        <f>RSI!B445</f>
        <v>2.0135999999999998</v>
      </c>
      <c r="C445" s="2">
        <f>RSI!I445</f>
        <v>60.960164260118582</v>
      </c>
      <c r="D445" s="2">
        <f>MACD!E445</f>
        <v>-3.8941745558227492E-3</v>
      </c>
      <c r="E445" s="2">
        <f>MACD!F445</f>
        <v>-1.0125320383428863E-2</v>
      </c>
      <c r="F445" s="2">
        <f>'Moving Avg'!D445</f>
        <v>2.0016600000000002</v>
      </c>
      <c r="G445" s="2">
        <f>'Moving Avg'!F445</f>
        <v>1.9835549999999997</v>
      </c>
      <c r="H445" s="2">
        <f>'Moving Avg'!G445</f>
        <v>1.8141820000000002</v>
      </c>
      <c r="I445" s="2">
        <f>'Moving Avg'!H445</f>
        <v>1.4418159999999998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</row>
    <row r="446" spans="1:12" ht="13.5" x14ac:dyDescent="0.25">
      <c r="A446" s="3">
        <f>RSI!A446</f>
        <v>43427</v>
      </c>
      <c r="B446" s="2">
        <f>RSI!B446</f>
        <v>2.1027999999999998</v>
      </c>
      <c r="C446" s="2">
        <f>RSI!I446</f>
        <v>69.24170240959711</v>
      </c>
      <c r="D446" s="2">
        <f>MACD!E446</f>
        <v>8.7592017949433831E-4</v>
      </c>
      <c r="E446" s="2">
        <f>MACD!F446</f>
        <v>-7.9250722708442238E-3</v>
      </c>
      <c r="F446" s="2">
        <f>'Moving Avg'!D446</f>
        <v>2.0254599999999998</v>
      </c>
      <c r="G446" s="2">
        <f>'Moving Avg'!F446</f>
        <v>1.9919850000000001</v>
      </c>
      <c r="H446" s="2">
        <f>'Moving Avg'!G446</f>
        <v>1.8281679999999998</v>
      </c>
      <c r="I446" s="2">
        <f>'Moving Avg'!H446</f>
        <v>1.4468669999999997</v>
      </c>
      <c r="J446" s="5" t="str">
        <f>OBV!F446</f>
        <v>BULLISH</v>
      </c>
      <c r="K446" s="5" t="str">
        <f>OBV!G446</f>
        <v>STRONG</v>
      </c>
      <c r="L446" s="5" t="str">
        <f>OBV!H446</f>
        <v>CONFIRMED BULLISH</v>
      </c>
    </row>
    <row r="447" spans="1:12" ht="13.5" x14ac:dyDescent="0.25">
      <c r="A447" s="3">
        <f>RSI!A447</f>
        <v>43430</v>
      </c>
      <c r="B447" s="2">
        <f>RSI!B447</f>
        <v>2.1227</v>
      </c>
      <c r="C447" s="2">
        <f>RSI!I447</f>
        <v>70.733293507282212</v>
      </c>
      <c r="D447" s="2">
        <f>MACD!E447</f>
        <v>4.8003428903042877E-3</v>
      </c>
      <c r="E447" s="2">
        <f>MACD!F447</f>
        <v>-5.3799892386145222E-3</v>
      </c>
      <c r="F447" s="2">
        <f>'Moving Avg'!D447</f>
        <v>2.0413399999999999</v>
      </c>
      <c r="G447" s="2">
        <f>'Moving Avg'!F447</f>
        <v>2.0014099999999999</v>
      </c>
      <c r="H447" s="2">
        <f>'Moving Avg'!G447</f>
        <v>1.8424519999999998</v>
      </c>
      <c r="I447" s="2">
        <f>'Moving Avg'!H447</f>
        <v>1.4518584999999999</v>
      </c>
      <c r="J447" s="5" t="str">
        <f>OBV!F447</f>
        <v>BULLISH</v>
      </c>
      <c r="K447" s="5" t="str">
        <f>OBV!G447</f>
        <v>STRONG</v>
      </c>
      <c r="L447" s="5" t="str">
        <f>OBV!H447</f>
        <v>CONFIRMED BULLISH</v>
      </c>
    </row>
    <row r="448" spans="1:12" ht="13.5" x14ac:dyDescent="0.25">
      <c r="A448" s="3">
        <f>RSI!A448</f>
        <v>43431</v>
      </c>
      <c r="B448" s="2">
        <f>RSI!B448</f>
        <v>2.1227</v>
      </c>
      <c r="C448" s="2">
        <f>RSI!I448</f>
        <v>70.733293507282212</v>
      </c>
      <c r="D448" s="2">
        <f>MACD!E448</f>
        <v>2.5576502233852771E-3</v>
      </c>
      <c r="E448" s="2">
        <f>MACD!F448</f>
        <v>-3.7924613462145622E-3</v>
      </c>
      <c r="F448" s="2">
        <f>'Moving Avg'!D448</f>
        <v>2.0691199999999998</v>
      </c>
      <c r="G448" s="2">
        <f>'Moving Avg'!F448</f>
        <v>2.0108349999999997</v>
      </c>
      <c r="H448" s="2">
        <f>'Moving Avg'!G448</f>
        <v>1.8555459999999997</v>
      </c>
      <c r="I448" s="2">
        <f>'Moving Avg'!H448</f>
        <v>1.457009</v>
      </c>
      <c r="J448" s="5" t="str">
        <f>OBV!F448</f>
        <v>BULLISH</v>
      </c>
      <c r="K448" s="5" t="str">
        <f>OBV!G448</f>
        <v>STRONG</v>
      </c>
      <c r="L448" s="5" t="str">
        <f>OBV!H448</f>
        <v>CONFIRMED BULLISH</v>
      </c>
    </row>
    <row r="449" spans="1:12" ht="13.5" x14ac:dyDescent="0.25">
      <c r="A449" s="3">
        <f>RSI!A449</f>
        <v>43432</v>
      </c>
      <c r="B449" s="2">
        <f>RSI!B449</f>
        <v>2.1078000000000001</v>
      </c>
      <c r="C449" s="2">
        <f>RSI!I449</f>
        <v>67.875043786634777</v>
      </c>
      <c r="D449" s="2">
        <f>MACD!E449</f>
        <v>-3.7271676805923359E-3</v>
      </c>
      <c r="E449" s="2">
        <f>MACD!F449</f>
        <v>-3.7794026130901172E-3</v>
      </c>
      <c r="F449" s="2">
        <f>'Moving Avg'!D449</f>
        <v>2.0939199999999998</v>
      </c>
      <c r="G449" s="2">
        <f>'Moving Avg'!F449</f>
        <v>2.0197599999999998</v>
      </c>
      <c r="H449" s="2">
        <f>'Moving Avg'!G449</f>
        <v>1.8670519999999997</v>
      </c>
      <c r="I449" s="2">
        <f>'Moving Avg'!H449</f>
        <v>1.4617665</v>
      </c>
      <c r="J449" s="5" t="str">
        <f>OBV!F449</f>
        <v>BULLISH</v>
      </c>
      <c r="K449" s="5" t="str">
        <f>OBV!G449</f>
        <v>STRONG</v>
      </c>
      <c r="L449" s="5" t="str">
        <f>OBV!H449</f>
        <v>CONFIRMED BULLISH</v>
      </c>
    </row>
    <row r="450" spans="1:12" ht="13.5" x14ac:dyDescent="0.25">
      <c r="A450" s="3">
        <f>RSI!A450</f>
        <v>43433</v>
      </c>
      <c r="B450" s="2">
        <f>RSI!B450</f>
        <v>2.0929000000000002</v>
      </c>
      <c r="C450" s="2">
        <f>RSI!I450</f>
        <v>65.044489539268909</v>
      </c>
      <c r="D450" s="2">
        <f>MACD!E450</f>
        <v>-7.9232253810810338E-3</v>
      </c>
      <c r="E450" s="2">
        <f>MACD!F450</f>
        <v>-4.608167166688301E-3</v>
      </c>
      <c r="F450" s="2">
        <f>'Moving Avg'!D450</f>
        <v>2.1097799999999998</v>
      </c>
      <c r="G450" s="2">
        <f>'Moving Avg'!F450</f>
        <v>2.027695</v>
      </c>
      <c r="H450" s="2">
        <f>'Moving Avg'!G450</f>
        <v>1.8780619999999997</v>
      </c>
      <c r="I450" s="2">
        <f>'Moving Avg'!H450</f>
        <v>1.4664724999999998</v>
      </c>
      <c r="J450" s="5" t="str">
        <f>OBV!F450</f>
        <v>BULLISH</v>
      </c>
      <c r="K450" s="5" t="str">
        <f>OBV!G450</f>
        <v>STRONG</v>
      </c>
      <c r="L450" s="5" t="str">
        <f>OBV!H450</f>
        <v>CONFIRMED BULLISH</v>
      </c>
    </row>
    <row r="451" spans="1:12" ht="13.5" x14ac:dyDescent="0.25">
      <c r="A451" s="3">
        <f>RSI!A451</f>
        <v>43434</v>
      </c>
      <c r="B451" s="2">
        <f>RSI!B451</f>
        <v>2.1078000000000001</v>
      </c>
      <c r="C451" s="2">
        <f>RSI!I451</f>
        <v>66.546879516990117</v>
      </c>
      <c r="D451" s="2">
        <f>MACD!E451</f>
        <v>-1.7000213888517024E-2</v>
      </c>
      <c r="E451" s="2">
        <f>MACD!F451</f>
        <v>-7.0865765110540461E-3</v>
      </c>
      <c r="F451" s="2">
        <f>'Moving Avg'!D451</f>
        <v>2.1107800000000005</v>
      </c>
      <c r="G451" s="2">
        <f>'Moving Avg'!F451</f>
        <v>2.0351349999999995</v>
      </c>
      <c r="H451" s="2">
        <f>'Moving Avg'!G451</f>
        <v>1.8889739999999997</v>
      </c>
      <c r="I451" s="2">
        <f>'Moving Avg'!H451</f>
        <v>1.4712074999999996</v>
      </c>
      <c r="J451" s="5" t="str">
        <f>OBV!F451</f>
        <v>BEARISH</v>
      </c>
      <c r="K451" s="5" t="str">
        <f>OBV!G451</f>
        <v>WEAK</v>
      </c>
      <c r="L451" s="5" t="str">
        <f>OBV!H451</f>
        <v>BEARISH DIVERGENCE</v>
      </c>
    </row>
    <row r="452" spans="1:12" ht="13.5" x14ac:dyDescent="0.25">
      <c r="A452" s="3">
        <f>RSI!A452</f>
        <v>43437</v>
      </c>
      <c r="B452" s="2">
        <f>RSI!B452</f>
        <v>2.1078000000000001</v>
      </c>
      <c r="C452" s="2">
        <f>RSI!I452</f>
        <v>66.546879516990103</v>
      </c>
      <c r="D452" s="2">
        <f>MACD!E452</f>
        <v>-1.6177339199032303E-2</v>
      </c>
      <c r="E452" s="2">
        <f>MACD!F452</f>
        <v>-8.904729048649699E-3</v>
      </c>
      <c r="F452" s="2">
        <f>'Moving Avg'!D452</f>
        <v>2.1078000000000001</v>
      </c>
      <c r="G452" s="2">
        <f>'Moving Avg'!F452</f>
        <v>2.0420799999999995</v>
      </c>
      <c r="H452" s="2">
        <f>'Moving Avg'!G452</f>
        <v>1.9000839999999997</v>
      </c>
      <c r="I452" s="2">
        <f>'Moving Avg'!H452</f>
        <v>1.4760104999999997</v>
      </c>
      <c r="J452" s="5" t="str">
        <f>OBV!F452</f>
        <v>BEARISH</v>
      </c>
      <c r="K452" s="5" t="str">
        <f>OBV!G452</f>
        <v>WEAK</v>
      </c>
      <c r="L452" s="5" t="str">
        <f>OBV!H452</f>
        <v>CONFIRMED BEARISH</v>
      </c>
    </row>
    <row r="453" spans="1:12" ht="13.5" x14ac:dyDescent="0.25">
      <c r="A453" s="3">
        <f>RSI!A453</f>
        <v>43438</v>
      </c>
      <c r="B453" s="2">
        <f>RSI!B453</f>
        <v>2.1078000000000001</v>
      </c>
      <c r="C453" s="2">
        <f>RSI!I453</f>
        <v>66.546879516990117</v>
      </c>
      <c r="D453" s="2">
        <f>MACD!E453</f>
        <v>-2.5237168554005152E-2</v>
      </c>
      <c r="E453" s="2">
        <f>MACD!F453</f>
        <v>-1.217121694972079E-2</v>
      </c>
      <c r="F453" s="2">
        <f>'Moving Avg'!D453</f>
        <v>2.1048200000000001</v>
      </c>
      <c r="G453" s="2">
        <f>'Moving Avg'!F453</f>
        <v>2.0495199999999993</v>
      </c>
      <c r="H453" s="2">
        <f>'Moving Avg'!G453</f>
        <v>1.9116899999999994</v>
      </c>
      <c r="I453" s="2">
        <f>'Moving Avg'!H453</f>
        <v>1.4808589999999995</v>
      </c>
      <c r="J453" s="5" t="str">
        <f>OBV!F453</f>
        <v>BEARISH</v>
      </c>
      <c r="K453" s="5" t="str">
        <f>OBV!G453</f>
        <v>WEAK</v>
      </c>
      <c r="L453" s="5" t="str">
        <f>OBV!H453</f>
        <v>CONFIRMED BEARISH</v>
      </c>
    </row>
    <row r="454" spans="1:12" ht="13.5" x14ac:dyDescent="0.25">
      <c r="A454" s="3">
        <f>RSI!A454</f>
        <v>43439</v>
      </c>
      <c r="B454" s="2">
        <f>RSI!B454</f>
        <v>2.0234999999999999</v>
      </c>
      <c r="C454" s="2">
        <f>RSI!I454</f>
        <v>51.044144742743057</v>
      </c>
      <c r="D454" s="2">
        <f>MACD!E454</f>
        <v>-2.7216383364266239E-2</v>
      </c>
      <c r="E454" s="2">
        <f>MACD!F454</f>
        <v>-1.518025023262988E-2</v>
      </c>
      <c r="F454" s="2">
        <f>'Moving Avg'!D454</f>
        <v>2.0879599999999998</v>
      </c>
      <c r="G454" s="2">
        <f>'Moving Avg'!F454</f>
        <v>2.0522499999999995</v>
      </c>
      <c r="H454" s="2">
        <f>'Moving Avg'!G454</f>
        <v>1.9209159999999996</v>
      </c>
      <c r="I454" s="2">
        <f>'Moving Avg'!H454</f>
        <v>1.4853544999999997</v>
      </c>
      <c r="J454" s="5" t="str">
        <f>OBV!F454</f>
        <v>BEARISH</v>
      </c>
      <c r="K454" s="5" t="str">
        <f>OBV!G454</f>
        <v>WEAK</v>
      </c>
      <c r="L454" s="5" t="str">
        <f>OBV!H454</f>
        <v>CONFIRMED BEARISH</v>
      </c>
    </row>
    <row r="455" spans="1:12" ht="13.5" x14ac:dyDescent="0.25">
      <c r="A455" s="3">
        <f>RSI!A455</f>
        <v>43440</v>
      </c>
      <c r="B455" s="2">
        <f>RSI!B455</f>
        <v>2.0284</v>
      </c>
      <c r="C455" s="2">
        <f>RSI!I455</f>
        <v>51.747785616089438</v>
      </c>
      <c r="D455" s="2">
        <f>MACD!E455</f>
        <v>-2.4687661254193971E-2</v>
      </c>
      <c r="E455" s="2">
        <f>MACD!F455</f>
        <v>-1.70817324369427E-2</v>
      </c>
      <c r="F455" s="2">
        <f>'Moving Avg'!D455</f>
        <v>2.0750599999999997</v>
      </c>
      <c r="G455" s="2">
        <f>'Moving Avg'!F455</f>
        <v>2.0544799999999994</v>
      </c>
      <c r="H455" s="2">
        <f>'Moving Avg'!G455</f>
        <v>1.9302399999999995</v>
      </c>
      <c r="I455" s="2">
        <f>'Moving Avg'!H455</f>
        <v>1.4898969999999994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</row>
    <row r="456" spans="1:12" ht="13.5" x14ac:dyDescent="0.25">
      <c r="A456" s="3">
        <f>RSI!A456</f>
        <v>43441</v>
      </c>
      <c r="B456" s="2">
        <f>RSI!B456</f>
        <v>2.0085999999999999</v>
      </c>
      <c r="C456" s="2">
        <f>RSI!I456</f>
        <v>48.701685307633248</v>
      </c>
      <c r="D456" s="2">
        <f>MACD!E456</f>
        <v>-7.4040452277364111E-3</v>
      </c>
      <c r="E456" s="2">
        <f>MACD!F456</f>
        <v>-1.5146194995101442E-2</v>
      </c>
      <c r="F456" s="2">
        <f>'Moving Avg'!D456</f>
        <v>2.0552199999999998</v>
      </c>
      <c r="G456" s="2">
        <f>'Moving Avg'!F456</f>
        <v>2.0524949999999995</v>
      </c>
      <c r="H456" s="2">
        <f>'Moving Avg'!G456</f>
        <v>1.9382739999999996</v>
      </c>
      <c r="I456" s="2">
        <f>'Moving Avg'!H456</f>
        <v>1.4942494999999996</v>
      </c>
      <c r="J456" s="5" t="str">
        <f>OBV!F456</f>
        <v>BEARISH</v>
      </c>
      <c r="K456" s="5" t="str">
        <f>OBV!G456</f>
        <v>NEUTRAL</v>
      </c>
      <c r="L456" s="5" t="str">
        <f>OBV!H456</f>
        <v>CONFIRMED BEARISH</v>
      </c>
    </row>
    <row r="457" spans="1:12" ht="13.5" x14ac:dyDescent="0.25">
      <c r="A457" s="3">
        <f>RSI!A457</f>
        <v>43444</v>
      </c>
      <c r="B457" s="2">
        <f>RSI!B457</f>
        <v>1.9491000000000001</v>
      </c>
      <c r="C457" s="2">
        <f>RSI!I457</f>
        <v>40.90868929223118</v>
      </c>
      <c r="D457" s="2">
        <f>MACD!E457</f>
        <v>1.4764076106128954E-2</v>
      </c>
      <c r="E457" s="2">
        <f>MACD!F457</f>
        <v>-9.1641407748553633E-3</v>
      </c>
      <c r="F457" s="2">
        <f>'Moving Avg'!D457</f>
        <v>2.0234799999999997</v>
      </c>
      <c r="G457" s="2">
        <f>'Moving Avg'!F457</f>
        <v>2.0467900000000006</v>
      </c>
      <c r="H457" s="2">
        <f>'Moving Avg'!G457</f>
        <v>1.9432339999999997</v>
      </c>
      <c r="I457" s="2">
        <f>'Moving Avg'!H457</f>
        <v>1.4983044999999995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</row>
    <row r="458" spans="1:12" ht="13.5" x14ac:dyDescent="0.25">
      <c r="A458" s="3">
        <f>RSI!A458</f>
        <v>43445</v>
      </c>
      <c r="B458" s="2">
        <f>RSI!B458</f>
        <v>1.9590000000000001</v>
      </c>
      <c r="C458" s="2">
        <f>RSI!I458</f>
        <v>42.555751228141489</v>
      </c>
      <c r="D458" s="2">
        <f>MACD!E458</f>
        <v>3.3209025001822656E-2</v>
      </c>
      <c r="E458" s="2">
        <f>MACD!F458</f>
        <v>-6.8950761951975907E-4</v>
      </c>
      <c r="F458" s="2">
        <f>'Moving Avg'!D458</f>
        <v>1.9937199999999997</v>
      </c>
      <c r="G458" s="2">
        <f>'Moving Avg'!F458</f>
        <v>2.0430700000000006</v>
      </c>
      <c r="H458" s="2">
        <f>'Moving Avg'!G458</f>
        <v>1.9481939999999998</v>
      </c>
      <c r="I458" s="2">
        <f>'Moving Avg'!H458</f>
        <v>1.5023634999999995</v>
      </c>
      <c r="J458" s="5" t="str">
        <f>OBV!F458</f>
        <v>BULLISH</v>
      </c>
      <c r="K458" s="5" t="str">
        <f>OBV!G458</f>
        <v>NEUTRAL</v>
      </c>
      <c r="L458" s="5" t="str">
        <f>OBV!H458</f>
        <v>BULLISH DIVERGENCE</v>
      </c>
    </row>
    <row r="459" spans="1:12" ht="13.5" x14ac:dyDescent="0.25">
      <c r="A459" s="3">
        <f>RSI!A459</f>
        <v>43446</v>
      </c>
      <c r="B459" s="2">
        <f>RSI!B459</f>
        <v>2.0135999999999998</v>
      </c>
      <c r="C459" s="2">
        <f>RSI!I459</f>
        <v>50.714887572100814</v>
      </c>
      <c r="D459" s="2">
        <f>MACD!E459</f>
        <v>4.2810520290450516E-2</v>
      </c>
      <c r="E459" s="2">
        <f>MACD!F459</f>
        <v>8.0104979624742965E-3</v>
      </c>
      <c r="F459" s="2">
        <f>'Moving Avg'!D459</f>
        <v>1.9917400000000001</v>
      </c>
      <c r="G459" s="2">
        <f>'Moving Avg'!F459</f>
        <v>2.0435700000000003</v>
      </c>
      <c r="H459" s="2">
        <f>'Moving Avg'!G459</f>
        <v>1.9542459999999997</v>
      </c>
      <c r="I459" s="2">
        <f>'Moving Avg'!H459</f>
        <v>1.5067639999999998</v>
      </c>
      <c r="J459" s="5" t="str">
        <f>OBV!F459</f>
        <v>BULLISH</v>
      </c>
      <c r="K459" s="5" t="str">
        <f>OBV!G459</f>
        <v>STRONG</v>
      </c>
      <c r="L459" s="5" t="str">
        <f>OBV!H459</f>
        <v>BULLISH DIVERGENCE</v>
      </c>
    </row>
    <row r="460" spans="1:12" ht="13.5" x14ac:dyDescent="0.25">
      <c r="A460" s="3">
        <f>RSI!A460</f>
        <v>43447</v>
      </c>
      <c r="B460" s="2">
        <f>RSI!B460</f>
        <v>1.9739</v>
      </c>
      <c r="C460" s="2">
        <f>RSI!I460</f>
        <v>45.63895467362552</v>
      </c>
      <c r="D460" s="2">
        <f>MACD!E460</f>
        <v>5.1567127479085872E-2</v>
      </c>
      <c r="E460" s="2">
        <f>MACD!F460</f>
        <v>1.6721823865796612E-2</v>
      </c>
      <c r="F460" s="2">
        <f>'Moving Avg'!D460</f>
        <v>1.9808400000000002</v>
      </c>
      <c r="G460" s="2">
        <f>'Moving Avg'!F460</f>
        <v>2.0418350000000003</v>
      </c>
      <c r="H460" s="2">
        <f>'Moving Avg'!G460</f>
        <v>1.9599999999999997</v>
      </c>
      <c r="I460" s="2">
        <f>'Moving Avg'!H460</f>
        <v>1.5109659999999996</v>
      </c>
      <c r="J460" s="5" t="str">
        <f>OBV!F460</f>
        <v>BEARISH</v>
      </c>
      <c r="K460" s="5" t="str">
        <f>OBV!G460</f>
        <v>WEAK</v>
      </c>
      <c r="L460" s="5" t="str">
        <f>OBV!H460</f>
        <v>CONFIRMED BEARISH</v>
      </c>
    </row>
    <row r="461" spans="1:12" ht="13.5" x14ac:dyDescent="0.25">
      <c r="A461" s="3">
        <f>RSI!A461</f>
        <v>43448</v>
      </c>
      <c r="B461" s="2">
        <f>RSI!B461</f>
        <v>1.9838</v>
      </c>
      <c r="C461" s="2">
        <f>RSI!I461</f>
        <v>47.061867815436308</v>
      </c>
      <c r="D461" s="2">
        <f>MACD!E461</f>
        <v>6.075515729948E-2</v>
      </c>
      <c r="E461" s="2">
        <f>MACD!F461</f>
        <v>2.5528490552533291E-2</v>
      </c>
      <c r="F461" s="2">
        <f>'Moving Avg'!D461</f>
        <v>1.9758800000000001</v>
      </c>
      <c r="G461" s="2">
        <f>'Moving Avg'!F461</f>
        <v>2.0418350000000003</v>
      </c>
      <c r="H461" s="2">
        <f>'Moving Avg'!G461</f>
        <v>1.9666460000000001</v>
      </c>
      <c r="I461" s="2">
        <f>'Moving Avg'!H461</f>
        <v>1.5152174999999994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43451</v>
      </c>
      <c r="B462" s="2">
        <f>RSI!B462</f>
        <v>2.0085999999999999</v>
      </c>
      <c r="C462" s="2">
        <f>RSI!I462</f>
        <v>50.553491205168363</v>
      </c>
      <c r="D462" s="2">
        <f>MACD!E462</f>
        <v>6.6837458072729561E-2</v>
      </c>
      <c r="E462" s="2">
        <f>MACD!F462</f>
        <v>3.3790284056572542E-2</v>
      </c>
      <c r="F462" s="2">
        <f>'Moving Avg'!D462</f>
        <v>1.9877800000000001</v>
      </c>
      <c r="G462" s="2">
        <f>'Moving Avg'!F462</f>
        <v>2.0401000000000002</v>
      </c>
      <c r="H462" s="2">
        <f>'Moving Avg'!G462</f>
        <v>1.9731920000000001</v>
      </c>
      <c r="I462" s="2">
        <f>'Moving Avg'!H462</f>
        <v>1.5195929999999995</v>
      </c>
      <c r="J462" s="5" t="str">
        <f>OBV!F462</f>
        <v>BULLISH</v>
      </c>
      <c r="K462" s="5" t="str">
        <f>OBV!G462</f>
        <v>NEUTRAL</v>
      </c>
      <c r="L462" s="5" t="str">
        <f>OBV!H462</f>
        <v>CONFIRMED BULLISH</v>
      </c>
    </row>
    <row r="463" spans="1:12" ht="13.5" x14ac:dyDescent="0.25">
      <c r="A463" s="3">
        <f>RSI!A463</f>
        <v>43452</v>
      </c>
      <c r="B463" s="2">
        <f>RSI!B463</f>
        <v>2.0085999999999999</v>
      </c>
      <c r="C463" s="2">
        <f>RSI!I463</f>
        <v>50.553491205168363</v>
      </c>
      <c r="D463" s="2">
        <f>MACD!E463</f>
        <v>7.1971597332993298E-2</v>
      </c>
      <c r="E463" s="2">
        <f>MACD!F463</f>
        <v>4.1426546711856693E-2</v>
      </c>
      <c r="F463" s="2">
        <f>'Moving Avg'!D463</f>
        <v>1.9976999999999996</v>
      </c>
      <c r="G463" s="2">
        <f>'Moving Avg'!F463</f>
        <v>2.0413400000000004</v>
      </c>
      <c r="H463" s="2">
        <f>'Moving Avg'!G463</f>
        <v>1.9797380000000002</v>
      </c>
      <c r="I463" s="2">
        <f>'Moving Avg'!H463</f>
        <v>1.5239454999999995</v>
      </c>
      <c r="J463" s="5" t="str">
        <f>OBV!F463</f>
        <v>BEARISH</v>
      </c>
      <c r="K463" s="5" t="str">
        <f>OBV!G463</f>
        <v>NEUTRAL</v>
      </c>
      <c r="L463" s="5" t="str">
        <f>OBV!H463</f>
        <v>BEARISH DIVERGENCE</v>
      </c>
    </row>
    <row r="464" spans="1:12" ht="13.5" x14ac:dyDescent="0.25">
      <c r="A464" s="3">
        <f>RSI!A464</f>
        <v>43453</v>
      </c>
      <c r="B464" s="2">
        <f>RSI!B464</f>
        <v>1.9739</v>
      </c>
      <c r="C464" s="2">
        <f>RSI!I464</f>
        <v>45.665868613196061</v>
      </c>
      <c r="D464" s="2">
        <f>MACD!E464</f>
        <v>6.5905505900629713E-2</v>
      </c>
      <c r="E464" s="2">
        <f>MACD!F464</f>
        <v>4.6322338549611299E-2</v>
      </c>
      <c r="F464" s="2">
        <f>'Moving Avg'!D464</f>
        <v>1.98976</v>
      </c>
      <c r="G464" s="2">
        <f>'Moving Avg'!F464</f>
        <v>2.0408450000000005</v>
      </c>
      <c r="H464" s="2">
        <f>'Moving Avg'!G464</f>
        <v>1.9845980000000003</v>
      </c>
      <c r="I464" s="2">
        <f>'Moving Avg'!H464</f>
        <v>1.5281019999999996</v>
      </c>
      <c r="J464" s="5" t="str">
        <f>OBV!F464</f>
        <v>BEARISH</v>
      </c>
      <c r="K464" s="5" t="str">
        <f>OBV!G464</f>
        <v>WEAK</v>
      </c>
      <c r="L464" s="5" t="str">
        <f>OBV!H464</f>
        <v>CONFIRMED BEARISH</v>
      </c>
    </row>
    <row r="465" spans="1:12" ht="13.5" x14ac:dyDescent="0.25">
      <c r="A465" s="3">
        <f>RSI!A465</f>
        <v>43454</v>
      </c>
      <c r="B465" s="2">
        <f>RSI!B465</f>
        <v>1.9887999999999999</v>
      </c>
      <c r="C465" s="2">
        <f>RSI!I465</f>
        <v>47.991097331177215</v>
      </c>
      <c r="D465" s="2">
        <f>MACD!E465</f>
        <v>6.0617194882104819E-2</v>
      </c>
      <c r="E465" s="2">
        <f>MACD!F465</f>
        <v>4.9181309816110005E-2</v>
      </c>
      <c r="F465" s="2">
        <f>'Moving Avg'!D465</f>
        <v>1.99274</v>
      </c>
      <c r="G465" s="2">
        <f>'Moving Avg'!F465</f>
        <v>2.0396050000000003</v>
      </c>
      <c r="H465" s="2">
        <f>'Moving Avg'!G465</f>
        <v>1.9898560000000003</v>
      </c>
      <c r="I465" s="2">
        <f>'Moving Avg'!H465</f>
        <v>1.5323554999999995</v>
      </c>
      <c r="J465" s="5" t="str">
        <f>OBV!F465</f>
        <v>BULLISH</v>
      </c>
      <c r="K465" s="5" t="str">
        <f>OBV!G465</f>
        <v>STRONG</v>
      </c>
      <c r="L465" s="5" t="str">
        <f>OBV!H465</f>
        <v>CONFIRMED BULLISH</v>
      </c>
    </row>
    <row r="466" spans="1:12" ht="13.5" x14ac:dyDescent="0.25">
      <c r="A466" s="3">
        <f>RSI!A466</f>
        <v>43455</v>
      </c>
      <c r="B466" s="2">
        <f>RSI!B466</f>
        <v>2.0234999999999999</v>
      </c>
      <c r="C466" s="2">
        <f>RSI!I466</f>
        <v>53.032152984155928</v>
      </c>
      <c r="D466" s="2">
        <f>MACD!E466</f>
        <v>5.0617894854689371E-2</v>
      </c>
      <c r="E466" s="2">
        <f>MACD!F466</f>
        <v>4.9468626823825877E-2</v>
      </c>
      <c r="F466" s="2">
        <f>'Moving Avg'!D466</f>
        <v>2.00068</v>
      </c>
      <c r="G466" s="2">
        <f>'Moving Avg'!F466</f>
        <v>2.0356399999999999</v>
      </c>
      <c r="H466" s="2">
        <f>'Moving Avg'!G466</f>
        <v>1.9937240000000003</v>
      </c>
      <c r="I466" s="2">
        <f>'Moving Avg'!H466</f>
        <v>1.5367599999999999</v>
      </c>
      <c r="J466" s="5" t="str">
        <f>OBV!F466</f>
        <v>BULLISH</v>
      </c>
      <c r="K466" s="5" t="str">
        <f>OBV!G466</f>
        <v>STRONG</v>
      </c>
      <c r="L466" s="5" t="str">
        <f>OBV!H466</f>
        <v>CONFIRMED BULLISH</v>
      </c>
    </row>
    <row r="467" spans="1:12" ht="13.5" x14ac:dyDescent="0.25">
      <c r="A467" s="3">
        <f>RSI!A467</f>
        <v>43458</v>
      </c>
      <c r="B467" s="2">
        <f>RSI!B467</f>
        <v>2.0234999999999999</v>
      </c>
      <c r="C467" s="2">
        <f>RSI!I467</f>
        <v>53.032152984155921</v>
      </c>
      <c r="D467" s="2">
        <f>MACD!E467</f>
        <v>3.2883196601247722E-2</v>
      </c>
      <c r="E467" s="2">
        <f>MACD!F467</f>
        <v>4.6151540779310246E-2</v>
      </c>
      <c r="F467" s="2">
        <f>'Moving Avg'!D467</f>
        <v>2.00366</v>
      </c>
      <c r="G467" s="2">
        <f>'Moving Avg'!F467</f>
        <v>2.0306799999999998</v>
      </c>
      <c r="H467" s="2">
        <f>'Moving Avg'!G467</f>
        <v>1.9960060000000004</v>
      </c>
      <c r="I467" s="2">
        <f>'Moving Avg'!H467</f>
        <v>1.5411644999999998</v>
      </c>
      <c r="J467" s="5" t="str">
        <f>OBV!F467</f>
        <v>BULLISH</v>
      </c>
      <c r="K467" s="5" t="str">
        <f>OBV!G467</f>
        <v>STRONG</v>
      </c>
      <c r="L467" s="5" t="str">
        <f>OBV!H467</f>
        <v>CONFIRMED BULLISH</v>
      </c>
    </row>
    <row r="468" spans="1:12" ht="13.5" x14ac:dyDescent="0.25">
      <c r="A468" s="3">
        <f>RSI!A468</f>
        <v>43459</v>
      </c>
      <c r="B468" s="2">
        <f>RSI!B468</f>
        <v>2.0135999999999998</v>
      </c>
      <c r="C468" s="2">
        <f>RSI!I468</f>
        <v>51.384186506400276</v>
      </c>
      <c r="D468" s="2">
        <f>MACD!E468</f>
        <v>2.0022299717767478E-2</v>
      </c>
      <c r="E468" s="2">
        <f>MACD!F468</f>
        <v>4.0925692567001695E-2</v>
      </c>
      <c r="F468" s="2">
        <f>'Moving Avg'!D468</f>
        <v>2.0046600000000003</v>
      </c>
      <c r="G468" s="2">
        <f>'Moving Avg'!F468</f>
        <v>2.0252249999999998</v>
      </c>
      <c r="H468" s="2">
        <f>'Moving Avg'!G468</f>
        <v>1.9985860000000002</v>
      </c>
      <c r="I468" s="2">
        <f>'Moving Avg'!H468</f>
        <v>1.545474</v>
      </c>
      <c r="J468" s="5" t="str">
        <f>OBV!F468</f>
        <v>BULLISH</v>
      </c>
      <c r="K468" s="5" t="str">
        <f>OBV!G468</f>
        <v>STRONG</v>
      </c>
      <c r="L468" s="5" t="str">
        <f>OBV!H468</f>
        <v>CONFIRMED BULLISH</v>
      </c>
    </row>
    <row r="469" spans="1:12" ht="13.5" x14ac:dyDescent="0.25">
      <c r="A469" s="3">
        <f>RSI!A469</f>
        <v>43460</v>
      </c>
      <c r="B469" s="2">
        <f>RSI!B469</f>
        <v>2.0135999999999998</v>
      </c>
      <c r="C469" s="2">
        <f>RSI!I469</f>
        <v>51.384186506400276</v>
      </c>
      <c r="D469" s="2">
        <f>MACD!E469</f>
        <v>1.7495701877801473E-2</v>
      </c>
      <c r="E469" s="2">
        <f>MACD!F469</f>
        <v>3.6239694429161654E-2</v>
      </c>
      <c r="F469" s="2">
        <f>'Moving Avg'!D469</f>
        <v>2.0125999999999999</v>
      </c>
      <c r="G469" s="2">
        <f>'Moving Avg'!F469</f>
        <v>2.0205149999999996</v>
      </c>
      <c r="H469" s="2">
        <f>'Moving Avg'!G469</f>
        <v>2.0009680000000003</v>
      </c>
      <c r="I469" s="2">
        <f>'Moving Avg'!H469</f>
        <v>1.5496240000000001</v>
      </c>
      <c r="J469" s="5" t="str">
        <f>OBV!F469</f>
        <v>BULLISH</v>
      </c>
      <c r="K469" s="5" t="str">
        <f>OBV!G469</f>
        <v>STRONG</v>
      </c>
      <c r="L469" s="5" t="str">
        <f>OBV!H469</f>
        <v>CONFIRMED BULLISH</v>
      </c>
    </row>
    <row r="470" spans="1:12" ht="13.5" x14ac:dyDescent="0.25">
      <c r="A470" s="3">
        <f>RSI!A470</f>
        <v>43461</v>
      </c>
      <c r="B470" s="2">
        <f>RSI!B470</f>
        <v>2.0185</v>
      </c>
      <c r="C470" s="2">
        <f>RSI!I470</f>
        <v>52.236184127268423</v>
      </c>
      <c r="D470" s="2">
        <f>MACD!E470</f>
        <v>8.846137166969914E-3</v>
      </c>
      <c r="E470" s="2">
        <f>MACD!F470</f>
        <v>3.0760982976723306E-2</v>
      </c>
      <c r="F470" s="2">
        <f>'Moving Avg'!D470</f>
        <v>2.0185399999999998</v>
      </c>
      <c r="G470" s="2">
        <f>'Moving Avg'!F470</f>
        <v>2.0167949999999997</v>
      </c>
      <c r="H470" s="2">
        <f>'Moving Avg'!G470</f>
        <v>2.0036460000000003</v>
      </c>
      <c r="I470" s="2">
        <f>'Moving Avg'!H470</f>
        <v>1.5535935000000003</v>
      </c>
      <c r="J470" s="5" t="str">
        <f>OBV!F470</f>
        <v>BULLISH</v>
      </c>
      <c r="K470" s="5" t="str">
        <f>OBV!G470</f>
        <v>STRONG</v>
      </c>
      <c r="L470" s="5" t="str">
        <f>OBV!H470</f>
        <v>CONFIRMED BULLISH</v>
      </c>
    </row>
    <row r="471" spans="1:12" ht="13.5" x14ac:dyDescent="0.25">
      <c r="A471" s="3">
        <f>RSI!A471</f>
        <v>43462</v>
      </c>
      <c r="B471" s="2">
        <f>RSI!B471</f>
        <v>2.0135999999999998</v>
      </c>
      <c r="C471" s="2">
        <f>RSI!I471</f>
        <v>51.268582001193948</v>
      </c>
      <c r="D471" s="2">
        <f>MACD!E471</f>
        <v>3.3463797762389724E-3</v>
      </c>
      <c r="E471" s="2">
        <f>MACD!F471</f>
        <v>2.5278062336626439E-2</v>
      </c>
      <c r="F471" s="2">
        <f>'Moving Avg'!D471</f>
        <v>2.0165599999999997</v>
      </c>
      <c r="G471" s="2">
        <f>'Moving Avg'!F471</f>
        <v>2.0120849999999999</v>
      </c>
      <c r="H471" s="2">
        <f>'Moving Avg'!G471</f>
        <v>2.0062259999999998</v>
      </c>
      <c r="I471" s="2">
        <f>'Moving Avg'!H471</f>
        <v>1.5574930000000002</v>
      </c>
      <c r="J471" s="5" t="str">
        <f>OBV!F471</f>
        <v>BULLISH</v>
      </c>
      <c r="K471" s="5" t="str">
        <f>OBV!G471</f>
        <v>NEUTRAL</v>
      </c>
      <c r="L471" s="5" t="str">
        <f>OBV!H471</f>
        <v>BULLISH DIVERGENCE</v>
      </c>
    </row>
    <row r="472" spans="1:12" ht="13.5" x14ac:dyDescent="0.25">
      <c r="A472" s="3">
        <f>RSI!A472</f>
        <v>43465</v>
      </c>
      <c r="B472" s="2">
        <f>RSI!B472</f>
        <v>2.0731000000000002</v>
      </c>
      <c r="C472" s="2">
        <f>RSI!I472</f>
        <v>60.771071263842124</v>
      </c>
      <c r="D472" s="2">
        <f>MACD!E472</f>
        <v>-1.9323062680802749E-3</v>
      </c>
      <c r="E472" s="2">
        <f>MACD!F472</f>
        <v>1.9835988615685095E-2</v>
      </c>
      <c r="F472" s="2">
        <f>'Moving Avg'!D472</f>
        <v>2.0264800000000003</v>
      </c>
      <c r="G472" s="2">
        <f>'Moving Avg'!F472</f>
        <v>2.0103499999999999</v>
      </c>
      <c r="H472" s="2">
        <f>'Moving Avg'!G472</f>
        <v>2.0089039999999998</v>
      </c>
      <c r="I472" s="2">
        <f>'Moving Avg'!H472</f>
        <v>1.5615080000000003</v>
      </c>
      <c r="J472" s="5" t="str">
        <f>OBV!F472</f>
        <v>BULLISH</v>
      </c>
      <c r="K472" s="5" t="str">
        <f>OBV!G472</f>
        <v>STRONG</v>
      </c>
      <c r="L472" s="5" t="str">
        <f>OBV!H472</f>
        <v>CONFIRMED BULLISH</v>
      </c>
    </row>
    <row r="473" spans="1:12" ht="13.5" x14ac:dyDescent="0.25">
      <c r="A473" s="3">
        <f>RSI!A473</f>
        <v>43467</v>
      </c>
      <c r="B473" s="2">
        <f>RSI!B473</f>
        <v>2.0830000000000002</v>
      </c>
      <c r="C473" s="2">
        <f>RSI!I473</f>
        <v>62.095480635184757</v>
      </c>
      <c r="D473" s="2">
        <f>MACD!E473</f>
        <v>-7.5143844364999879E-3</v>
      </c>
      <c r="E473" s="2">
        <f>MACD!F473</f>
        <v>1.436591400524808E-2</v>
      </c>
      <c r="F473" s="2">
        <f>'Moving Avg'!D473</f>
        <v>2.0403600000000002</v>
      </c>
      <c r="G473" s="2">
        <f>'Moving Avg'!F473</f>
        <v>2.0091099999999997</v>
      </c>
      <c r="H473" s="2">
        <f>'Moving Avg'!G473</f>
        <v>2.0118799999999997</v>
      </c>
      <c r="I473" s="2">
        <f>'Moving Avg'!H473</f>
        <v>1.5654360000000005</v>
      </c>
      <c r="J473" s="5" t="str">
        <f>OBV!F473</f>
        <v>BULLISH</v>
      </c>
      <c r="K473" s="5" t="str">
        <f>OBV!G473</f>
        <v>STRONG</v>
      </c>
      <c r="L473" s="5" t="str">
        <f>OBV!H473</f>
        <v>CONFIRMED BULLISH</v>
      </c>
    </row>
    <row r="474" spans="1:12" ht="13.5" x14ac:dyDescent="0.25">
      <c r="A474" s="3">
        <f>RSI!A474</f>
        <v>43468</v>
      </c>
      <c r="B474" s="2">
        <f>RSI!B474</f>
        <v>2.0680999999999998</v>
      </c>
      <c r="C474" s="2">
        <f>RSI!I474</f>
        <v>58.873862348110933</v>
      </c>
      <c r="D474" s="2">
        <f>MACD!E474</f>
        <v>-1.6884794574874462E-2</v>
      </c>
      <c r="E474" s="2">
        <f>MACD!F474</f>
        <v>8.1157722892235724E-3</v>
      </c>
      <c r="F474" s="2">
        <f>'Moving Avg'!D474</f>
        <v>2.0512600000000001</v>
      </c>
      <c r="G474" s="2">
        <f>'Moving Avg'!F474</f>
        <v>2.0113399999999997</v>
      </c>
      <c r="H474" s="2">
        <f>'Moving Avg'!G474</f>
        <v>2.0150539999999997</v>
      </c>
      <c r="I474" s="2">
        <f>'Moving Avg'!H474</f>
        <v>1.5691300000000004</v>
      </c>
      <c r="J474" s="5" t="str">
        <f>OBV!F474</f>
        <v>BULLISH</v>
      </c>
      <c r="K474" s="5" t="str">
        <f>OBV!G474</f>
        <v>STRONG</v>
      </c>
      <c r="L474" s="5" t="str">
        <f>OBV!H474</f>
        <v>CONFIRMED BULLISH</v>
      </c>
    </row>
    <row r="475" spans="1:12" ht="13.5" x14ac:dyDescent="0.25">
      <c r="A475" s="3">
        <f>RSI!A475</f>
        <v>43469</v>
      </c>
      <c r="B475" s="2">
        <f>RSI!B475</f>
        <v>2.1375999999999999</v>
      </c>
      <c r="C475" s="2">
        <f>RSI!I475</f>
        <v>67.376099154246077</v>
      </c>
      <c r="D475" s="2">
        <f>MACD!E475</f>
        <v>-2.7963209417476875E-2</v>
      </c>
      <c r="E475" s="2">
        <f>MACD!F475</f>
        <v>8.9997594788348255E-4</v>
      </c>
      <c r="F475" s="2">
        <f>'Moving Avg'!D475</f>
        <v>2.0750799999999998</v>
      </c>
      <c r="G475" s="2">
        <f>'Moving Avg'!F475</f>
        <v>2.0167999999999999</v>
      </c>
      <c r="H475" s="2">
        <f>'Moving Avg'!G475</f>
        <v>2.0186259999999994</v>
      </c>
      <c r="I475" s="2">
        <f>'Moving Avg'!H475</f>
        <v>1.5732170000000003</v>
      </c>
      <c r="J475" s="5" t="str">
        <f>OBV!F475</f>
        <v>BULLISH</v>
      </c>
      <c r="K475" s="5" t="str">
        <f>OBV!G475</f>
        <v>STRONG</v>
      </c>
      <c r="L475" s="5" t="str">
        <f>OBV!H475</f>
        <v>CONFIRMED BULLISH</v>
      </c>
    </row>
    <row r="476" spans="1:12" ht="13.5" x14ac:dyDescent="0.25">
      <c r="A476" s="3">
        <f>RSI!A476</f>
        <v>43472</v>
      </c>
      <c r="B476" s="2">
        <f>RSI!B476</f>
        <v>2.1375999999999999</v>
      </c>
      <c r="C476" s="2">
        <f>RSI!I476</f>
        <v>67.376099154246077</v>
      </c>
      <c r="D476" s="2">
        <f>MACD!E476</f>
        <v>-3.2681475070029276E-2</v>
      </c>
      <c r="E476" s="2">
        <f>MACD!F476</f>
        <v>-5.8163142556990691E-3</v>
      </c>
      <c r="F476" s="2">
        <f>'Moving Avg'!D476</f>
        <v>2.0998799999999997</v>
      </c>
      <c r="G476" s="2">
        <f>'Moving Avg'!F476</f>
        <v>2.02325</v>
      </c>
      <c r="H476" s="2">
        <f>'Moving Avg'!G476</f>
        <v>2.022694</v>
      </c>
      <c r="I476" s="2">
        <f>'Moving Avg'!H476</f>
        <v>1.5773040000000003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</row>
    <row r="477" spans="1:12" ht="13.5" x14ac:dyDescent="0.25">
      <c r="A477" s="3">
        <f>RSI!A477</f>
        <v>43473</v>
      </c>
      <c r="B477" s="2">
        <f>RSI!B477</f>
        <v>2.1772</v>
      </c>
      <c r="C477" s="2">
        <f>RSI!I477</f>
        <v>71.297289548448248</v>
      </c>
      <c r="D477" s="2">
        <f>MACD!E477</f>
        <v>-4.0239301720090825E-2</v>
      </c>
      <c r="E477" s="2">
        <f>MACD!F477</f>
        <v>-1.2700911748577421E-2</v>
      </c>
      <c r="F477" s="2">
        <f>'Moving Avg'!D477</f>
        <v>2.1207000000000003</v>
      </c>
      <c r="G477" s="2">
        <f>'Moving Avg'!F477</f>
        <v>2.0346549999999999</v>
      </c>
      <c r="H477" s="2">
        <f>'Moving Avg'!G477</f>
        <v>2.0275539999999999</v>
      </c>
      <c r="I477" s="2">
        <f>'Moving Avg'!H477</f>
        <v>1.5817030000000005</v>
      </c>
      <c r="J477" s="5" t="str">
        <f>OBV!F477</f>
        <v>BULLISH</v>
      </c>
      <c r="K477" s="5" t="str">
        <f>OBV!G477</f>
        <v>NEUTRAL</v>
      </c>
      <c r="L477" s="5" t="str">
        <f>OBV!H477</f>
        <v>CONFIRMED BULLISH</v>
      </c>
    </row>
    <row r="478" spans="1:12" ht="13.5" x14ac:dyDescent="0.25">
      <c r="A478" s="3">
        <f>RSI!A478</f>
        <v>43474</v>
      </c>
      <c r="B478" s="2">
        <f>RSI!B478</f>
        <v>2.1078000000000001</v>
      </c>
      <c r="C478" s="2">
        <f>RSI!I478</f>
        <v>58.11429721106694</v>
      </c>
      <c r="D478" s="2">
        <f>MACD!E478</f>
        <v>-4.3836011469055691E-2</v>
      </c>
      <c r="E478" s="2">
        <f>MACD!F478</f>
        <v>-1.8927931692673074E-2</v>
      </c>
      <c r="F478" s="2">
        <f>'Moving Avg'!D478</f>
        <v>2.1256599999999999</v>
      </c>
      <c r="G478" s="2">
        <f>'Moving Avg'!F478</f>
        <v>2.0420949999999998</v>
      </c>
      <c r="H478" s="2">
        <f>'Moving Avg'!G478</f>
        <v>2.0310259999999998</v>
      </c>
      <c r="I478" s="2">
        <f>'Moving Avg'!H478</f>
        <v>1.5859140000000007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</row>
    <row r="479" spans="1:12" ht="13.5" x14ac:dyDescent="0.25">
      <c r="A479" s="3">
        <f>RSI!A479</f>
        <v>43475</v>
      </c>
      <c r="B479" s="2">
        <f>RSI!B479</f>
        <v>2.1326000000000001</v>
      </c>
      <c r="C479" s="2">
        <f>RSI!I479</f>
        <v>60.896767487837366</v>
      </c>
      <c r="D479" s="2">
        <f>MACD!E479</f>
        <v>-4.9064932081845036E-2</v>
      </c>
      <c r="E479" s="2">
        <f>MACD!F479</f>
        <v>-2.4955331770507468E-2</v>
      </c>
      <c r="F479" s="2">
        <f>'Moving Avg'!D479</f>
        <v>2.13856</v>
      </c>
      <c r="G479" s="2">
        <f>'Moving Avg'!F479</f>
        <v>2.0480449999999997</v>
      </c>
      <c r="H479" s="2">
        <f>'Moving Avg'!G479</f>
        <v>2.0350919999999997</v>
      </c>
      <c r="I479" s="2">
        <f>'Moving Avg'!H479</f>
        <v>1.590181000000001</v>
      </c>
      <c r="J479" s="5" t="str">
        <f>OBV!F479</f>
        <v>BULLISH</v>
      </c>
      <c r="K479" s="5" t="str">
        <f>OBV!G479</f>
        <v>STRONG</v>
      </c>
      <c r="L479" s="5" t="str">
        <f>OBV!H479</f>
        <v>CONFIRMED BULLISH</v>
      </c>
    </row>
    <row r="480" spans="1:12" ht="13.5" x14ac:dyDescent="0.25">
      <c r="A480" s="3">
        <f>RSI!A480</f>
        <v>43476</v>
      </c>
      <c r="B480" s="2">
        <f>RSI!B480</f>
        <v>2.1326000000000001</v>
      </c>
      <c r="C480" s="2">
        <f>RSI!I480</f>
        <v>60.896767487837366</v>
      </c>
      <c r="D480" s="2">
        <f>MACD!E480</f>
        <v>-5.320479943281331E-2</v>
      </c>
      <c r="E480" s="2">
        <f>MACD!F480</f>
        <v>-3.0605225302968636E-2</v>
      </c>
      <c r="F480" s="2">
        <f>'Moving Avg'!D480</f>
        <v>2.1375599999999997</v>
      </c>
      <c r="G480" s="2">
        <f>'Moving Avg'!F480</f>
        <v>2.0559799999999995</v>
      </c>
      <c r="H480" s="2">
        <f>'Moving Avg'!G480</f>
        <v>2.0390599999999997</v>
      </c>
      <c r="I480" s="2">
        <f>'Moving Avg'!H480</f>
        <v>1.5946300000000011</v>
      </c>
      <c r="J480" s="5" t="str">
        <f>OBV!F480</f>
        <v>BEARISH</v>
      </c>
      <c r="K480" s="5" t="str">
        <f>OBV!G480</f>
        <v>NEUTRAL</v>
      </c>
      <c r="L480" s="5" t="str">
        <f>OBV!H480</f>
        <v>CONFIRMED BEARISH</v>
      </c>
    </row>
    <row r="481" spans="1:12" ht="13.5" x14ac:dyDescent="0.25">
      <c r="A481" s="3">
        <f>RSI!A481</f>
        <v>43480</v>
      </c>
      <c r="B481" s="2">
        <f>RSI!B481</f>
        <v>2.1920999999999999</v>
      </c>
      <c r="C481" s="2">
        <f>RSI!I481</f>
        <v>66.997075984839356</v>
      </c>
      <c r="D481" s="2">
        <f>MACD!E481</f>
        <v>-6.2303501209978407E-2</v>
      </c>
      <c r="E481" s="2">
        <f>MACD!F481</f>
        <v>-3.6944880484370592E-2</v>
      </c>
      <c r="F481" s="2">
        <f>'Moving Avg'!D481</f>
        <v>2.14846</v>
      </c>
      <c r="G481" s="2">
        <f>'Moving Avg'!F481</f>
        <v>2.0663949999999991</v>
      </c>
      <c r="H481" s="2">
        <f>'Moving Avg'!G481</f>
        <v>2.0437219999999994</v>
      </c>
      <c r="I481" s="2">
        <f>'Moving Avg'!H481</f>
        <v>1.5992170000000008</v>
      </c>
      <c r="J481" s="5" t="str">
        <f>OBV!F481</f>
        <v>BULLISH</v>
      </c>
      <c r="K481" s="5" t="str">
        <f>OBV!G481</f>
        <v>STRONG</v>
      </c>
      <c r="L481" s="5" t="str">
        <f>OBV!H481</f>
        <v>CONFIRMED BULLISH</v>
      </c>
    </row>
    <row r="482" spans="1:12" ht="13.5" x14ac:dyDescent="0.25">
      <c r="A482" s="3">
        <f>RSI!A482</f>
        <v>43481</v>
      </c>
      <c r="B482" s="2">
        <f>RSI!B482</f>
        <v>2.1871</v>
      </c>
      <c r="C482" s="2">
        <f>RSI!I482</f>
        <v>66.064371282971734</v>
      </c>
      <c r="D482" s="2">
        <f>MACD!E482</f>
        <v>-6.123207381362672E-2</v>
      </c>
      <c r="E482" s="2">
        <f>MACD!F482</f>
        <v>-4.1802319150221819E-2</v>
      </c>
      <c r="F482" s="2">
        <f>'Moving Avg'!D482</f>
        <v>2.1504400000000006</v>
      </c>
      <c r="G482" s="2">
        <f>'Moving Avg'!F482</f>
        <v>2.0753199999999992</v>
      </c>
      <c r="H482" s="2">
        <f>'Moving Avg'!G482</f>
        <v>2.0480859999999992</v>
      </c>
      <c r="I482" s="2">
        <f>'Moving Avg'!H482</f>
        <v>1.6037565000000007</v>
      </c>
      <c r="J482" s="5" t="str">
        <f>OBV!F482</f>
        <v>BULLISH</v>
      </c>
      <c r="K482" s="5" t="str">
        <f>OBV!G482</f>
        <v>NEUTRAL</v>
      </c>
      <c r="L482" s="5" t="str">
        <f>OBV!H482</f>
        <v>CONFIRMED BULLISH</v>
      </c>
    </row>
    <row r="483" spans="1:12" ht="13.5" x14ac:dyDescent="0.25">
      <c r="A483" s="3">
        <f>RSI!A483</f>
        <v>43482</v>
      </c>
      <c r="B483" s="2">
        <f>RSI!B483</f>
        <v>2.1772</v>
      </c>
      <c r="C483" s="2">
        <f>RSI!I483</f>
        <v>64.159783131512711</v>
      </c>
      <c r="D483" s="2">
        <f>MACD!E483</f>
        <v>-5.873757002658575E-2</v>
      </c>
      <c r="E483" s="2">
        <f>MACD!F483</f>
        <v>-4.5189369325494604E-2</v>
      </c>
      <c r="F483" s="2">
        <f>'Moving Avg'!D483</f>
        <v>2.16432</v>
      </c>
      <c r="G483" s="2">
        <f>'Moving Avg'!F483</f>
        <v>2.0837499999999998</v>
      </c>
      <c r="H483" s="2">
        <f>'Moving Avg'!G483</f>
        <v>2.0524499999999994</v>
      </c>
      <c r="I483" s="2">
        <f>'Moving Avg'!H483</f>
        <v>1.608314500000001</v>
      </c>
      <c r="J483" s="5" t="str">
        <f>OBV!F483</f>
        <v>BULLISH</v>
      </c>
      <c r="K483" s="5" t="str">
        <f>OBV!G483</f>
        <v>NEUTRAL</v>
      </c>
      <c r="L483" s="5" t="str">
        <f>OBV!H483</f>
        <v>CONFIRMED BULLISH</v>
      </c>
    </row>
    <row r="484" spans="1:12" ht="13.5" x14ac:dyDescent="0.25">
      <c r="A484" s="3">
        <f>RSI!A484</f>
        <v>43483</v>
      </c>
      <c r="B484" s="2">
        <f>RSI!B484</f>
        <v>2.1772</v>
      </c>
      <c r="C484" s="2">
        <f>RSI!I484</f>
        <v>64.159783131512711</v>
      </c>
      <c r="D484" s="2">
        <f>MACD!E484</f>
        <v>-5.94796246660656E-2</v>
      </c>
      <c r="E484" s="2">
        <f>MACD!F484</f>
        <v>-4.8047420393608806E-2</v>
      </c>
      <c r="F484" s="2">
        <f>'Moving Avg'!D484</f>
        <v>2.1732399999999998</v>
      </c>
      <c r="G484" s="2">
        <f>'Moving Avg'!F484</f>
        <v>2.093915</v>
      </c>
      <c r="H484" s="2">
        <f>'Moving Avg'!G484</f>
        <v>2.0566159999999996</v>
      </c>
      <c r="I484" s="2">
        <f>'Moving Avg'!H484</f>
        <v>1.6128955000000011</v>
      </c>
      <c r="J484" s="5" t="str">
        <f>OBV!F484</f>
        <v>BULLISH</v>
      </c>
      <c r="K484" s="5" t="str">
        <f>OBV!G484</f>
        <v>NEUTRAL</v>
      </c>
      <c r="L484" s="5" t="str">
        <f>OBV!H484</f>
        <v>CONFIRMED BULLISH</v>
      </c>
    </row>
    <row r="485" spans="1:12" ht="13.5" x14ac:dyDescent="0.25">
      <c r="A485" s="3">
        <f>RSI!A485</f>
        <v>43486</v>
      </c>
      <c r="B485" s="2">
        <f>RSI!B485</f>
        <v>2.1475</v>
      </c>
      <c r="C485" s="2">
        <f>RSI!I485</f>
        <v>58.310885381420476</v>
      </c>
      <c r="D485" s="2">
        <f>MACD!E485</f>
        <v>-4.7734173176586125E-2</v>
      </c>
      <c r="E485" s="2">
        <f>MACD!F485</f>
        <v>-4.7984770950204272E-2</v>
      </c>
      <c r="F485" s="2">
        <f>'Moving Avg'!D485</f>
        <v>2.1762199999999998</v>
      </c>
      <c r="G485" s="2">
        <f>'Moving Avg'!F485</f>
        <v>2.1018499999999998</v>
      </c>
      <c r="H485" s="2">
        <f>'Moving Avg'!G485</f>
        <v>2.0598899999999993</v>
      </c>
      <c r="I485" s="2">
        <f>'Moving Avg'!H485</f>
        <v>1.6173280000000008</v>
      </c>
      <c r="J485" s="5" t="str">
        <f>OBV!F485</f>
        <v>BEARISH</v>
      </c>
      <c r="K485" s="5" t="str">
        <f>OBV!G485</f>
        <v>NEUTRAL</v>
      </c>
      <c r="L485" s="5" t="str">
        <f>OBV!H485</f>
        <v>BEARISH DIVERGENCE</v>
      </c>
    </row>
    <row r="486" spans="1:12" ht="13.5" x14ac:dyDescent="0.25">
      <c r="A486" s="3">
        <f>RSI!A486</f>
        <v>43487</v>
      </c>
      <c r="B486" s="2">
        <f>RSI!B486</f>
        <v>2.1821999999999999</v>
      </c>
      <c r="C486" s="2">
        <f>RSI!I486</f>
        <v>62.60064505559248</v>
      </c>
      <c r="D486" s="2">
        <f>MACD!E486</f>
        <v>-4.0671108070280848E-2</v>
      </c>
      <c r="E486" s="2">
        <f>MACD!F486</f>
        <v>-4.6522038374219594E-2</v>
      </c>
      <c r="F486" s="2">
        <f>'Moving Avg'!D486</f>
        <v>2.1742400000000002</v>
      </c>
      <c r="G486" s="2">
        <f>'Moving Avg'!F486</f>
        <v>2.1097849999999996</v>
      </c>
      <c r="H486" s="2">
        <f>'Moving Avg'!G486</f>
        <v>2.0625679999999993</v>
      </c>
      <c r="I486" s="2">
        <f>'Moving Avg'!H486</f>
        <v>1.6219340000000011</v>
      </c>
      <c r="J486" s="5" t="str">
        <f>OBV!F486</f>
        <v>BULLISH</v>
      </c>
      <c r="K486" s="5" t="str">
        <f>OBV!G486</f>
        <v>STRONG</v>
      </c>
      <c r="L486" s="5" t="str">
        <f>OBV!H486</f>
        <v>BULLISH DIVERGENCE</v>
      </c>
    </row>
    <row r="487" spans="1:12" ht="13.5" x14ac:dyDescent="0.25">
      <c r="A487" s="3">
        <f>RSI!A487</f>
        <v>43488</v>
      </c>
      <c r="B487" s="2">
        <f>RSI!B487</f>
        <v>2.1772</v>
      </c>
      <c r="C487" s="2">
        <f>RSI!I487</f>
        <v>61.616782304218134</v>
      </c>
      <c r="D487" s="2">
        <f>MACD!E487</f>
        <v>-2.8719463236904108E-2</v>
      </c>
      <c r="E487" s="2">
        <f>MACD!F487</f>
        <v>-4.29615233467565E-2</v>
      </c>
      <c r="F487" s="2">
        <f>'Moving Avg'!D487</f>
        <v>2.1722600000000001</v>
      </c>
      <c r="G487" s="2">
        <f>'Moving Avg'!F487</f>
        <v>2.11747</v>
      </c>
      <c r="H487" s="2">
        <f>'Moving Avg'!G487</f>
        <v>2.0648479999999996</v>
      </c>
      <c r="I487" s="2">
        <f>'Moving Avg'!H487</f>
        <v>1.626560500000001</v>
      </c>
      <c r="J487" s="5" t="str">
        <f>OBV!F487</f>
        <v>BULLISH</v>
      </c>
      <c r="K487" s="5" t="str">
        <f>OBV!G487</f>
        <v>STRONG</v>
      </c>
      <c r="L487" s="5" t="str">
        <f>OBV!H487</f>
        <v>BULLISH DIVERGENCE</v>
      </c>
    </row>
    <row r="488" spans="1:12" ht="13.5" x14ac:dyDescent="0.25">
      <c r="A488" s="3">
        <f>RSI!A488</f>
        <v>43489</v>
      </c>
      <c r="B488" s="2">
        <f>RSI!B488</f>
        <v>2.1326000000000001</v>
      </c>
      <c r="C488" s="2">
        <f>RSI!I488</f>
        <v>53.534419426617909</v>
      </c>
      <c r="D488" s="2">
        <f>MACD!E488</f>
        <v>-2.6401570980134625E-2</v>
      </c>
      <c r="E488" s="2">
        <f>MACD!F488</f>
        <v>-3.9649532873432126E-2</v>
      </c>
      <c r="F488" s="2">
        <f>'Moving Avg'!D488</f>
        <v>2.1633400000000003</v>
      </c>
      <c r="G488" s="2">
        <f>'Moving Avg'!F488</f>
        <v>2.1234200000000003</v>
      </c>
      <c r="H488" s="2">
        <f>'Moving Avg'!G488</f>
        <v>2.0668319999999993</v>
      </c>
      <c r="I488" s="2">
        <f>'Moving Avg'!H488</f>
        <v>1.6309640000000014</v>
      </c>
      <c r="J488" s="5" t="str">
        <f>OBV!F488</f>
        <v>BULLISH</v>
      </c>
      <c r="K488" s="5" t="str">
        <f>OBV!G488</f>
        <v>STRONG</v>
      </c>
      <c r="L488" s="5" t="str">
        <f>OBV!H488</f>
        <v>BULLISH DIVERGENCE</v>
      </c>
    </row>
    <row r="489" spans="1:12" ht="13.5" x14ac:dyDescent="0.25">
      <c r="A489" s="3">
        <f>RSI!A489</f>
        <v>43490</v>
      </c>
      <c r="B489" s="2">
        <f>RSI!B489</f>
        <v>2.1574</v>
      </c>
      <c r="C489" s="2">
        <f>RSI!I489</f>
        <v>56.918434666111054</v>
      </c>
      <c r="D489" s="2">
        <f>MACD!E489</f>
        <v>-2.2588959428761157E-2</v>
      </c>
      <c r="E489" s="2">
        <f>MACD!F489</f>
        <v>-3.6237418184497931E-2</v>
      </c>
      <c r="F489" s="2">
        <f>'Moving Avg'!D489</f>
        <v>2.1593800000000001</v>
      </c>
      <c r="G489" s="2">
        <f>'Moving Avg'!F489</f>
        <v>2.1306099999999999</v>
      </c>
      <c r="H489" s="2">
        <f>'Moving Avg'!G489</f>
        <v>2.0699079999999994</v>
      </c>
      <c r="I489" s="2">
        <f>'Moving Avg'!H489</f>
        <v>1.6354915000000014</v>
      </c>
      <c r="J489" s="5" t="str">
        <f>OBV!F489</f>
        <v>BULLISH</v>
      </c>
      <c r="K489" s="5" t="str">
        <f>OBV!G489</f>
        <v>STRONG</v>
      </c>
      <c r="L489" s="5" t="str">
        <f>OBV!H489</f>
        <v>BULLISH DIVERGENCE</v>
      </c>
    </row>
    <row r="490" spans="1:12" ht="13.5" x14ac:dyDescent="0.25">
      <c r="A490" s="3">
        <f>RSI!A490</f>
        <v>43493</v>
      </c>
      <c r="B490" s="2">
        <f>RSI!B490</f>
        <v>2.1326000000000001</v>
      </c>
      <c r="C490" s="2">
        <f>RSI!I490</f>
        <v>52.778949174075088</v>
      </c>
      <c r="D490" s="2">
        <f>MACD!E490</f>
        <v>-1.7790030612969687E-2</v>
      </c>
      <c r="E490" s="2">
        <f>MACD!F490</f>
        <v>-3.2547940670192288E-2</v>
      </c>
      <c r="F490" s="2">
        <f>'Moving Avg'!D490</f>
        <v>2.1564000000000001</v>
      </c>
      <c r="G490" s="2">
        <f>'Moving Avg'!F490</f>
        <v>2.1363150000000006</v>
      </c>
      <c r="H490" s="2">
        <f>'Moving Avg'!G490</f>
        <v>2.0723879999999992</v>
      </c>
      <c r="I490" s="2">
        <f>'Moving Avg'!H490</f>
        <v>1.6399180000000013</v>
      </c>
      <c r="J490" s="5" t="str">
        <f>OBV!F490</f>
        <v>BULLISH</v>
      </c>
      <c r="K490" s="5" t="str">
        <f>OBV!G490</f>
        <v>STRONG</v>
      </c>
      <c r="L490" s="5" t="str">
        <f>OBV!H490</f>
        <v>BULLISH DIVERGENCE</v>
      </c>
    </row>
    <row r="491" spans="1:12" ht="13.5" x14ac:dyDescent="0.25">
      <c r="A491" s="3">
        <f>RSI!A491</f>
        <v>43494</v>
      </c>
      <c r="B491" s="2">
        <f>RSI!B491</f>
        <v>2.1227</v>
      </c>
      <c r="C491" s="2">
        <f>RSI!I491</f>
        <v>51.178831293400414</v>
      </c>
      <c r="D491" s="2">
        <f>MACD!E491</f>
        <v>-3.9402712203924217E-3</v>
      </c>
      <c r="E491" s="2">
        <f>MACD!F491</f>
        <v>-2.6826406780232313E-2</v>
      </c>
      <c r="F491" s="2">
        <f>'Moving Avg'!D491</f>
        <v>2.1444999999999999</v>
      </c>
      <c r="G491" s="2">
        <f>'Moving Avg'!F491</f>
        <v>2.1417700000000002</v>
      </c>
      <c r="H491" s="2">
        <f>'Moving Avg'!G491</f>
        <v>2.0751659999999994</v>
      </c>
      <c r="I491" s="2">
        <f>'Moving Avg'!H491</f>
        <v>1.6442950000000016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</row>
    <row r="492" spans="1:12" ht="13.5" x14ac:dyDescent="0.25">
      <c r="A492" s="3">
        <f>RSI!A492</f>
        <v>43495</v>
      </c>
      <c r="B492" s="2">
        <f>RSI!B492</f>
        <v>2.0830000000000002</v>
      </c>
      <c r="C492" s="2">
        <f>RSI!I492</f>
        <v>45.253852604088969</v>
      </c>
      <c r="D492" s="2">
        <f>MACD!E492</f>
        <v>9.9179764087820033E-3</v>
      </c>
      <c r="E492" s="2">
        <f>MACD!F492</f>
        <v>-1.947753014242945E-2</v>
      </c>
      <c r="F492" s="2">
        <f>'Moving Avg'!D492</f>
        <v>2.1256600000000003</v>
      </c>
      <c r="G492" s="2">
        <f>'Moving Avg'!F492</f>
        <v>2.1422650000000001</v>
      </c>
      <c r="H492" s="2">
        <f>'Moving Avg'!G492</f>
        <v>2.0759599999999994</v>
      </c>
      <c r="I492" s="2">
        <f>'Moving Avg'!H492</f>
        <v>1.6486555000000018</v>
      </c>
      <c r="J492" s="5" t="str">
        <f>OBV!F492</f>
        <v>BEARISH</v>
      </c>
      <c r="K492" s="5" t="str">
        <f>OBV!G492</f>
        <v>WEAK</v>
      </c>
      <c r="L492" s="5" t="str">
        <f>OBV!H492</f>
        <v>CONFIRMED BEARISH</v>
      </c>
    </row>
    <row r="493" spans="1:12" ht="13.5" x14ac:dyDescent="0.25">
      <c r="A493" s="3">
        <f>RSI!A493</f>
        <v>43496</v>
      </c>
      <c r="B493" s="2">
        <f>RSI!B493</f>
        <v>2.1027999999999998</v>
      </c>
      <c r="C493" s="2">
        <f>RSI!I493</f>
        <v>48.458726462341211</v>
      </c>
      <c r="D493" s="2">
        <f>MACD!E493</f>
        <v>1.8859133652052051E-2</v>
      </c>
      <c r="E493" s="2">
        <f>MACD!F493</f>
        <v>-1.1810197383533151E-2</v>
      </c>
      <c r="F493" s="2">
        <f>'Moving Avg'!D493</f>
        <v>2.1196999999999999</v>
      </c>
      <c r="G493" s="2">
        <f>'Moving Avg'!F493</f>
        <v>2.1432550000000004</v>
      </c>
      <c r="H493" s="2">
        <f>'Moving Avg'!G493</f>
        <v>2.078339999999999</v>
      </c>
      <c r="I493" s="2">
        <f>'Moving Avg'!H493</f>
        <v>1.6529555000000016</v>
      </c>
      <c r="J493" s="5" t="str">
        <f>OBV!F493</f>
        <v>BEARISH</v>
      </c>
      <c r="K493" s="5" t="str">
        <f>OBV!G493</f>
        <v>WEAK</v>
      </c>
      <c r="L493" s="5" t="str">
        <f>OBV!H493</f>
        <v>CONFIRMED BEARISH</v>
      </c>
    </row>
    <row r="494" spans="1:12" ht="13.5" x14ac:dyDescent="0.25">
      <c r="A494" s="3">
        <f>RSI!A494</f>
        <v>43497</v>
      </c>
      <c r="B494" s="2">
        <f>RSI!B494</f>
        <v>2.0830000000000002</v>
      </c>
      <c r="C494" s="2">
        <f>RSI!I494</f>
        <v>45.584884259837303</v>
      </c>
      <c r="D494" s="2">
        <f>MACD!E494</f>
        <v>2.7963924840916032E-2</v>
      </c>
      <c r="E494" s="2">
        <f>MACD!F494</f>
        <v>-3.8553729386433151E-3</v>
      </c>
      <c r="F494" s="2">
        <f>'Moving Avg'!D494</f>
        <v>2.1048200000000001</v>
      </c>
      <c r="G494" s="2">
        <f>'Moving Avg'!F494</f>
        <v>2.1440000000000001</v>
      </c>
      <c r="H494" s="2">
        <f>'Moving Avg'!G494</f>
        <v>2.0803239999999992</v>
      </c>
      <c r="I494" s="2">
        <f>'Moving Avg'!H494</f>
        <v>1.6571565000000019</v>
      </c>
      <c r="J494" s="5" t="str">
        <f>OBV!F494</f>
        <v>BEARISH</v>
      </c>
      <c r="K494" s="5" t="str">
        <f>OBV!G494</f>
        <v>WEAK</v>
      </c>
      <c r="L494" s="5" t="str">
        <f>OBV!H494</f>
        <v>CONFIRMED BEARISH</v>
      </c>
    </row>
    <row r="495" spans="1:12" ht="13.5" x14ac:dyDescent="0.25">
      <c r="A495" s="3">
        <f>RSI!A495</f>
        <v>43500</v>
      </c>
      <c r="B495" s="2">
        <f>RSI!B495</f>
        <v>2.0731000000000002</v>
      </c>
      <c r="C495" s="2">
        <f>RSI!I495</f>
        <v>44.174248845017367</v>
      </c>
      <c r="D495" s="2">
        <f>MACD!E495</f>
        <v>3.2016237882436904E-2</v>
      </c>
      <c r="E495" s="2">
        <f>MACD!F495</f>
        <v>3.3189492255727288E-3</v>
      </c>
      <c r="F495" s="2">
        <f>'Moving Avg'!D495</f>
        <v>2.0929200000000003</v>
      </c>
      <c r="G495" s="2">
        <f>'Moving Avg'!F495</f>
        <v>2.1407750000000001</v>
      </c>
      <c r="H495" s="2">
        <f>'Moving Avg'!G495</f>
        <v>2.081513999999999</v>
      </c>
      <c r="I495" s="2">
        <f>'Moving Avg'!H495</f>
        <v>1.661308000000002</v>
      </c>
      <c r="J495" s="5" t="str">
        <f>OBV!F495</f>
        <v>BEARISH</v>
      </c>
      <c r="K495" s="5" t="str">
        <f>OBV!G495</f>
        <v>WEAK</v>
      </c>
      <c r="L495" s="5" t="str">
        <f>OBV!H495</f>
        <v>CONFIRMED BEARISH</v>
      </c>
    </row>
    <row r="496" spans="1:12" ht="13.5" x14ac:dyDescent="0.25">
      <c r="A496" s="3">
        <f>RSI!A496</f>
        <v>43501</v>
      </c>
      <c r="B496" s="2">
        <f>RSI!B496</f>
        <v>2.0830000000000002</v>
      </c>
      <c r="C496" s="2">
        <f>RSI!I496</f>
        <v>45.974677746421428</v>
      </c>
      <c r="D496" s="2">
        <f>MACD!E496</f>
        <v>4.0279261058757232E-2</v>
      </c>
      <c r="E496" s="2">
        <f>MACD!F496</f>
        <v>1.071101159220963E-2</v>
      </c>
      <c r="F496" s="2">
        <f>'Moving Avg'!D496</f>
        <v>2.0849800000000003</v>
      </c>
      <c r="G496" s="2">
        <f>'Moving Avg'!F496</f>
        <v>2.1380449999999995</v>
      </c>
      <c r="H496" s="2">
        <f>'Moving Avg'!G496</f>
        <v>2.0811179999999987</v>
      </c>
      <c r="I496" s="2">
        <f>'Moving Avg'!H496</f>
        <v>1.6656910000000018</v>
      </c>
      <c r="J496" s="5" t="str">
        <f>OBV!F496</f>
        <v>BEARISH</v>
      </c>
      <c r="K496" s="5" t="str">
        <f>OBV!G496</f>
        <v>WEAK</v>
      </c>
      <c r="L496" s="5" t="str">
        <f>OBV!H496</f>
        <v>CONFIRMED BEARISH</v>
      </c>
    </row>
    <row r="497" spans="1:12" ht="13.5" x14ac:dyDescent="0.25">
      <c r="A497" s="3">
        <f>RSI!A497</f>
        <v>43502</v>
      </c>
      <c r="B497" s="2">
        <f>RSI!B497</f>
        <v>2.0779999999999998</v>
      </c>
      <c r="C497" s="2">
        <f>RSI!I497</f>
        <v>45.182126127969092</v>
      </c>
      <c r="D497" s="2">
        <f>MACD!E497</f>
        <v>4.7025740629278445E-2</v>
      </c>
      <c r="E497" s="2">
        <f>MACD!F497</f>
        <v>1.7973957399623396E-2</v>
      </c>
      <c r="F497" s="2">
        <f>'Moving Avg'!D497</f>
        <v>2.0839799999999999</v>
      </c>
      <c r="G497" s="2">
        <f>'Moving Avg'!F497</f>
        <v>2.1330849999999999</v>
      </c>
      <c r="H497" s="2">
        <f>'Moving Avg'!G497</f>
        <v>2.080223999999999</v>
      </c>
      <c r="I497" s="2">
        <f>'Moving Avg'!H497</f>
        <v>1.6700490000000017</v>
      </c>
      <c r="J497" s="5" t="str">
        <f>OBV!F497</f>
        <v>BEARISH</v>
      </c>
      <c r="K497" s="5" t="str">
        <f>OBV!G497</f>
        <v>WEAK</v>
      </c>
      <c r="L497" s="5" t="str">
        <f>OBV!H497</f>
        <v>CONFIRMED BEARISH</v>
      </c>
    </row>
    <row r="498" spans="1:12" ht="13.5" x14ac:dyDescent="0.25">
      <c r="A498" s="3">
        <f>RSI!A498</f>
        <v>43503</v>
      </c>
      <c r="B498" s="2">
        <f>RSI!B498</f>
        <v>2.0779999999999998</v>
      </c>
      <c r="C498" s="2">
        <f>RSI!I498</f>
        <v>45.182126127969092</v>
      </c>
      <c r="D498" s="2">
        <f>MACD!E498</f>
        <v>4.6044483989324814E-2</v>
      </c>
      <c r="E498" s="2">
        <f>MACD!F498</f>
        <v>2.3588062717563682E-2</v>
      </c>
      <c r="F498" s="2">
        <f>'Moving Avg'!D498</f>
        <v>2.0790199999999999</v>
      </c>
      <c r="G498" s="2">
        <f>'Moving Avg'!F498</f>
        <v>2.1315949999999999</v>
      </c>
      <c r="H498" s="2">
        <f>'Moving Avg'!G498</f>
        <v>2.0793299999999988</v>
      </c>
      <c r="I498" s="2">
        <f>'Moving Avg'!H498</f>
        <v>1.6745210000000017</v>
      </c>
      <c r="J498" s="5" t="str">
        <f>OBV!F498</f>
        <v>BEARISH</v>
      </c>
      <c r="K498" s="5" t="str">
        <f>OBV!G498</f>
        <v>WEAK</v>
      </c>
      <c r="L498" s="5" t="str">
        <f>OBV!H498</f>
        <v>CONFIRMED BEARISH</v>
      </c>
    </row>
    <row r="499" spans="1:12" ht="13.5" x14ac:dyDescent="0.25">
      <c r="A499" s="3">
        <f>RSI!A499</f>
        <v>43504</v>
      </c>
      <c r="B499" s="2">
        <f>RSI!B499</f>
        <v>2.0384000000000002</v>
      </c>
      <c r="C499" s="2">
        <f>RSI!I499</f>
        <v>39.005770762650634</v>
      </c>
      <c r="D499" s="2">
        <f>MACD!E499</f>
        <v>5.2121909881221118E-2</v>
      </c>
      <c r="E499" s="2">
        <f>MACD!F499</f>
        <v>2.9294832150295172E-2</v>
      </c>
      <c r="F499" s="2">
        <f>'Moving Avg'!D499</f>
        <v>2.0701000000000001</v>
      </c>
      <c r="G499" s="2">
        <f>'Moving Avg'!F499</f>
        <v>2.1268850000000006</v>
      </c>
      <c r="H499" s="2">
        <f>'Moving Avg'!G499</f>
        <v>2.0779419999999988</v>
      </c>
      <c r="I499" s="2">
        <f>'Moving Avg'!H499</f>
        <v>1.6788630000000018</v>
      </c>
      <c r="J499" s="5" t="str">
        <f>OBV!F499</f>
        <v>BEARISH</v>
      </c>
      <c r="K499" s="5" t="str">
        <f>OBV!G499</f>
        <v>WEAK</v>
      </c>
      <c r="L499" s="5" t="str">
        <f>OBV!H499</f>
        <v>CONFIRMED BEARISH</v>
      </c>
    </row>
    <row r="500" spans="1:12" ht="13.5" x14ac:dyDescent="0.25">
      <c r="A500" s="3">
        <f>RSI!A500</f>
        <v>43507</v>
      </c>
      <c r="B500" s="2">
        <f>RSI!B500</f>
        <v>2.0830000000000002</v>
      </c>
      <c r="C500" s="2">
        <f>RSI!I500</f>
        <v>47.680459310796628</v>
      </c>
      <c r="D500" s="2">
        <f>MACD!E500</f>
        <v>5.0526481051439198E-2</v>
      </c>
      <c r="E500" s="2">
        <f>MACD!F500</f>
        <v>3.3541161930523977E-2</v>
      </c>
      <c r="F500" s="2">
        <f>'Moving Avg'!D500</f>
        <v>2.0720800000000001</v>
      </c>
      <c r="G500" s="2">
        <f>'Moving Avg'!F500</f>
        <v>2.1244050000000003</v>
      </c>
      <c r="H500" s="2">
        <f>'Moving Avg'!G500</f>
        <v>2.0777439999999987</v>
      </c>
      <c r="I500" s="2">
        <f>'Moving Avg'!H500</f>
        <v>1.6835420000000019</v>
      </c>
      <c r="J500" s="5" t="str">
        <f>OBV!F500</f>
        <v>BULLISH</v>
      </c>
      <c r="K500" s="5" t="str">
        <f>OBV!G500</f>
        <v>NEUTRAL</v>
      </c>
      <c r="L500" s="5" t="str">
        <f>OBV!H500</f>
        <v>CONFIRMED BULLISH</v>
      </c>
    </row>
    <row r="501" spans="1:12" ht="13.5" x14ac:dyDescent="0.25">
      <c r="A501" s="3">
        <f>RSI!A501</f>
        <v>43508</v>
      </c>
      <c r="B501" s="2">
        <f>RSI!B501</f>
        <v>2.0830000000000002</v>
      </c>
      <c r="C501" s="2">
        <f>RSI!I501</f>
        <v>47.680459310796628</v>
      </c>
      <c r="D501" s="2">
        <f>MACD!E501</f>
        <v>4.7742866087348901E-2</v>
      </c>
      <c r="E501" s="2">
        <f>MACD!F501</f>
        <v>3.6381502761888965E-2</v>
      </c>
      <c r="F501" s="2">
        <f>'Moving Avg'!D501</f>
        <v>2.0720800000000001</v>
      </c>
      <c r="G501" s="2">
        <f>'Moving Avg'!F501</f>
        <v>2.1189500000000003</v>
      </c>
      <c r="H501" s="2">
        <f>'Moving Avg'!G501</f>
        <v>2.0772479999999987</v>
      </c>
      <c r="I501" s="2">
        <f>'Moving Avg'!H501</f>
        <v>1.6879025000000021</v>
      </c>
      <c r="J501" s="5" t="str">
        <f>OBV!F501</f>
        <v>BEARISH</v>
      </c>
      <c r="K501" s="5" t="str">
        <f>OBV!G501</f>
        <v>NEUTRAL</v>
      </c>
      <c r="L501" s="5" t="str">
        <f>OBV!H501</f>
        <v>NEUTRAL</v>
      </c>
    </row>
    <row r="502" spans="1:12" ht="13.5" x14ac:dyDescent="0.25">
      <c r="A502" s="3">
        <f>RSI!A502</f>
        <v>43509</v>
      </c>
      <c r="B502" s="2">
        <f>RSI!B502</f>
        <v>2.0830000000000002</v>
      </c>
      <c r="C502" s="2">
        <f>RSI!I502</f>
        <v>47.680459310796635</v>
      </c>
      <c r="D502" s="2">
        <f>MACD!E502</f>
        <v>3.9362622271182701E-2</v>
      </c>
      <c r="E502" s="2">
        <f>MACD!F502</f>
        <v>3.6977726663747712E-2</v>
      </c>
      <c r="F502" s="2">
        <f>'Moving Avg'!D502</f>
        <v>2.07308</v>
      </c>
      <c r="G502" s="2">
        <f>'Moving Avg'!F502</f>
        <v>2.1137449999999998</v>
      </c>
      <c r="H502" s="2">
        <f>'Moving Avg'!G502</f>
        <v>2.0767519999999986</v>
      </c>
      <c r="I502" s="2">
        <f>'Moving Avg'!H502</f>
        <v>1.6921490000000023</v>
      </c>
      <c r="J502" s="5" t="str">
        <f>OBV!F502</f>
        <v>BULLISH</v>
      </c>
      <c r="K502" s="5" t="str">
        <f>OBV!G502</f>
        <v>NEUTRAL</v>
      </c>
      <c r="L502" s="5" t="str">
        <f>OBV!H502</f>
        <v>CONFIRMED BULLISH</v>
      </c>
    </row>
    <row r="503" spans="1:12" ht="13.5" x14ac:dyDescent="0.25">
      <c r="A503" s="3">
        <f>RSI!A503</f>
        <v>43510</v>
      </c>
      <c r="B503" s="2">
        <f>RSI!B503</f>
        <v>2.0830000000000002</v>
      </c>
      <c r="C503" s="2">
        <f>RSI!I503</f>
        <v>47.680459310796635</v>
      </c>
      <c r="D503" s="2">
        <f>MACD!E503</f>
        <v>3.5394481135768263E-2</v>
      </c>
      <c r="E503" s="2">
        <f>MACD!F503</f>
        <v>3.6661077558151824E-2</v>
      </c>
      <c r="F503" s="2">
        <f>'Moving Avg'!D503</f>
        <v>2.0740800000000004</v>
      </c>
      <c r="G503" s="2">
        <f>'Moving Avg'!F503</f>
        <v>2.1090349999999995</v>
      </c>
      <c r="H503" s="2">
        <f>'Moving Avg'!G503</f>
        <v>2.076255999999999</v>
      </c>
      <c r="I503" s="2">
        <f>'Moving Avg'!H503</f>
        <v>1.6964410000000023</v>
      </c>
      <c r="J503" s="5" t="str">
        <f>OBV!F503</f>
        <v>BULLISH</v>
      </c>
      <c r="K503" s="5" t="str">
        <f>OBV!G503</f>
        <v>NEUTRAL</v>
      </c>
      <c r="L503" s="5" t="str">
        <f>OBV!H503</f>
        <v>CONFIRMED BULLISH</v>
      </c>
    </row>
    <row r="504" spans="1:12" ht="13.5" x14ac:dyDescent="0.25">
      <c r="A504" s="3">
        <f>RSI!A504</f>
        <v>43511</v>
      </c>
      <c r="B504" s="2">
        <f>RSI!B504</f>
        <v>2.0830000000000002</v>
      </c>
      <c r="C504" s="2">
        <f>RSI!I504</f>
        <v>47.680459310796635</v>
      </c>
      <c r="D504" s="2">
        <f>MACD!E504</f>
        <v>2.9061669919864919E-2</v>
      </c>
      <c r="E504" s="2">
        <f>MACD!F504</f>
        <v>3.5141196030494447E-2</v>
      </c>
      <c r="F504" s="2">
        <f>'Moving Avg'!D504</f>
        <v>2.0830000000000002</v>
      </c>
      <c r="G504" s="2">
        <f>'Moving Avg'!F504</f>
        <v>2.1043249999999998</v>
      </c>
      <c r="H504" s="2">
        <f>'Moving Avg'!G504</f>
        <v>2.0774459999999992</v>
      </c>
      <c r="I504" s="2">
        <f>'Moving Avg'!H504</f>
        <v>1.7008695000000025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</row>
    <row r="505" spans="1:12" ht="13.5" x14ac:dyDescent="0.25">
      <c r="A505" s="3">
        <f>RSI!A505</f>
        <v>43514</v>
      </c>
      <c r="B505" s="2">
        <f>RSI!B505</f>
        <v>2.0779999999999998</v>
      </c>
      <c r="C505" s="2">
        <f>RSI!I505</f>
        <v>46.604122869222486</v>
      </c>
      <c r="D505" s="2">
        <f>MACD!E505</f>
        <v>2.2616172016580727E-2</v>
      </c>
      <c r="E505" s="2">
        <f>MACD!F505</f>
        <v>3.2636191227711706E-2</v>
      </c>
      <c r="F505" s="2">
        <f>'Moving Avg'!D505</f>
        <v>2.0819999999999999</v>
      </c>
      <c r="G505" s="2">
        <f>'Moving Avg'!F505</f>
        <v>2.1008499999999999</v>
      </c>
      <c r="H505" s="2">
        <f>'Moving Avg'!G505</f>
        <v>2.0784379999999993</v>
      </c>
      <c r="I505" s="2">
        <f>'Moving Avg'!H505</f>
        <v>1.7052960000000021</v>
      </c>
      <c r="J505" s="5" t="str">
        <f>OBV!F505</f>
        <v>BEARISH</v>
      </c>
      <c r="K505" s="5" t="str">
        <f>OBV!G505</f>
        <v>NEUTRAL</v>
      </c>
      <c r="L505" s="5" t="str">
        <f>OBV!H505</f>
        <v>CONFIRMED BEARISH</v>
      </c>
    </row>
    <row r="506" spans="1:12" ht="13.5" x14ac:dyDescent="0.25">
      <c r="A506" s="3">
        <f>RSI!A506</f>
        <v>43515</v>
      </c>
      <c r="B506" s="2">
        <f>RSI!B506</f>
        <v>2.0731000000000002</v>
      </c>
      <c r="C506" s="2">
        <f>RSI!I506</f>
        <v>45.519653424953667</v>
      </c>
      <c r="D506" s="2">
        <f>MACD!E506</f>
        <v>1.9138745773077392E-2</v>
      </c>
      <c r="E506" s="2">
        <f>MACD!F506</f>
        <v>2.9936702136784843E-2</v>
      </c>
      <c r="F506" s="2">
        <f>'Moving Avg'!D506</f>
        <v>2.0800200000000002</v>
      </c>
      <c r="G506" s="2">
        <f>'Moving Avg'!F506</f>
        <v>2.0953949999999999</v>
      </c>
      <c r="H506" s="2">
        <f>'Moving Avg'!G506</f>
        <v>2.0797279999999994</v>
      </c>
      <c r="I506" s="2">
        <f>'Moving Avg'!H506</f>
        <v>1.709789000000002</v>
      </c>
      <c r="J506" s="5" t="str">
        <f>OBV!F506</f>
        <v>BEARISH</v>
      </c>
      <c r="K506" s="5" t="str">
        <f>OBV!G506</f>
        <v>NEUTRAL</v>
      </c>
      <c r="L506" s="5" t="str">
        <f>OBV!H506</f>
        <v>CONFIRMED BEARISH</v>
      </c>
    </row>
    <row r="507" spans="1:12" ht="13.5" x14ac:dyDescent="0.25">
      <c r="A507" s="3">
        <f>RSI!A507</f>
        <v>43516</v>
      </c>
      <c r="B507" s="2">
        <f>RSI!B507</f>
        <v>2.0680999999999998</v>
      </c>
      <c r="C507" s="2">
        <f>RSI!I507</f>
        <v>44.384682575300772</v>
      </c>
      <c r="D507" s="2">
        <f>MACD!E507</f>
        <v>1.5910121271494493E-2</v>
      </c>
      <c r="E507" s="2">
        <f>MACD!F507</f>
        <v>2.7131385963726776E-2</v>
      </c>
      <c r="F507" s="2">
        <f>'Moving Avg'!D507</f>
        <v>2.0770399999999998</v>
      </c>
      <c r="G507" s="2">
        <f>'Moving Avg'!F507</f>
        <v>2.0899399999999999</v>
      </c>
      <c r="H507" s="2">
        <f>'Moving Avg'!G507</f>
        <v>2.0821079999999994</v>
      </c>
      <c r="I507" s="2">
        <f>'Moving Avg'!H507</f>
        <v>1.7143710000000021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</row>
    <row r="508" spans="1:12" ht="13.5" x14ac:dyDescent="0.25">
      <c r="A508" s="3">
        <f>RSI!A508</f>
        <v>43517</v>
      </c>
      <c r="B508" s="2">
        <f>RSI!B508</f>
        <v>2.0632000000000001</v>
      </c>
      <c r="C508" s="2">
        <f>RSI!I508</f>
        <v>43.246664559590528</v>
      </c>
      <c r="D508" s="2">
        <f>MACD!E508</f>
        <v>1.3675043713029744E-2</v>
      </c>
      <c r="E508" s="2">
        <f>MACD!F508</f>
        <v>2.4440117513587371E-2</v>
      </c>
      <c r="F508" s="2">
        <f>'Moving Avg'!D508</f>
        <v>2.07308</v>
      </c>
      <c r="G508" s="2">
        <f>'Moving Avg'!F508</f>
        <v>2.0864700000000003</v>
      </c>
      <c r="H508" s="2">
        <f>'Moving Avg'!G508</f>
        <v>2.0841919999999989</v>
      </c>
      <c r="I508" s="2">
        <f>'Moving Avg'!H508</f>
        <v>1.7189965000000023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</row>
    <row r="509" spans="1:12" ht="13.5" x14ac:dyDescent="0.25">
      <c r="A509" s="3">
        <f>RSI!A509</f>
        <v>43518</v>
      </c>
      <c r="B509" s="2">
        <f>RSI!B509</f>
        <v>2.1177000000000001</v>
      </c>
      <c r="C509" s="2">
        <f>RSI!I509</f>
        <v>56.58122468829383</v>
      </c>
      <c r="D509" s="2">
        <f>MACD!E509</f>
        <v>1.8073898571038249E-3</v>
      </c>
      <c r="E509" s="2">
        <f>MACD!F509</f>
        <v>1.9913571982290663E-2</v>
      </c>
      <c r="F509" s="2">
        <f>'Moving Avg'!D509</f>
        <v>2.0800199999999998</v>
      </c>
      <c r="G509" s="2">
        <f>'Moving Avg'!F509</f>
        <v>2.0844849999999999</v>
      </c>
      <c r="H509" s="2">
        <f>'Moving Avg'!G509</f>
        <v>2.0862739999999995</v>
      </c>
      <c r="I509" s="2">
        <f>'Moving Avg'!H509</f>
        <v>1.7240995000000023</v>
      </c>
      <c r="J509" s="5" t="str">
        <f>OBV!F509</f>
        <v>BEARISH</v>
      </c>
      <c r="K509" s="5" t="str">
        <f>OBV!G509</f>
        <v>NEUTRAL</v>
      </c>
      <c r="L509" s="5" t="str">
        <f>OBV!H509</f>
        <v>BEARISH DIVERGENCE</v>
      </c>
    </row>
    <row r="510" spans="1:12" ht="13.5" x14ac:dyDescent="0.25">
      <c r="A510" s="3">
        <f>RSI!A510</f>
        <v>43521</v>
      </c>
      <c r="B510" s="2">
        <f>RSI!B510</f>
        <v>2.1177000000000001</v>
      </c>
      <c r="C510" s="2">
        <f>RSI!I510</f>
        <v>56.581224688293837</v>
      </c>
      <c r="D510" s="2">
        <f>MACD!E510</f>
        <v>-1.5533918232608634E-3</v>
      </c>
      <c r="E510" s="2">
        <f>MACD!F510</f>
        <v>1.5620179221180358E-2</v>
      </c>
      <c r="F510" s="2">
        <f>'Moving Avg'!D510</f>
        <v>2.0879599999999998</v>
      </c>
      <c r="G510" s="2">
        <f>'Moving Avg'!F510</f>
        <v>2.0837399999999997</v>
      </c>
      <c r="H510" s="2">
        <f>'Moving Avg'!G510</f>
        <v>2.0891499999999992</v>
      </c>
      <c r="I510" s="2">
        <f>'Moving Avg'!H510</f>
        <v>1.7288840000000028</v>
      </c>
      <c r="J510" s="5" t="str">
        <f>OBV!F510</f>
        <v>BEARISH</v>
      </c>
      <c r="K510" s="5" t="str">
        <f>OBV!G510</f>
        <v>NEUTRAL</v>
      </c>
      <c r="L510" s="5" t="str">
        <f>OBV!H510</f>
        <v>BEARISH DIVERGENCE</v>
      </c>
    </row>
    <row r="511" spans="1:12" ht="13.5" x14ac:dyDescent="0.25">
      <c r="A511" s="3">
        <f>RSI!A511</f>
        <v>43522</v>
      </c>
      <c r="B511" s="2">
        <f>RSI!B511</f>
        <v>2.1772</v>
      </c>
      <c r="C511" s="2">
        <f>RSI!I511</f>
        <v>66.536415577642359</v>
      </c>
      <c r="D511" s="2">
        <f>MACD!E511</f>
        <v>-8.971629415304605E-3</v>
      </c>
      <c r="E511" s="2">
        <f>MACD!F511</f>
        <v>1.0701817493883367E-2</v>
      </c>
      <c r="F511" s="2">
        <f>'Moving Avg'!D511</f>
        <v>2.1087800000000003</v>
      </c>
      <c r="G511" s="2">
        <f>'Moving Avg'!F511</f>
        <v>2.0864649999999996</v>
      </c>
      <c r="H511" s="2">
        <f>'Moving Avg'!G511</f>
        <v>2.0930179999999994</v>
      </c>
      <c r="I511" s="2">
        <f>'Moving Avg'!H511</f>
        <v>1.733783500000003</v>
      </c>
      <c r="J511" s="5" t="str">
        <f>OBV!F511</f>
        <v>BULLISH</v>
      </c>
      <c r="K511" s="5" t="str">
        <f>OBV!G511</f>
        <v>NEUTRAL</v>
      </c>
      <c r="L511" s="5" t="str">
        <f>OBV!H511</f>
        <v>CONFIRMED BULLISH</v>
      </c>
    </row>
    <row r="512" spans="1:12" ht="13.5" x14ac:dyDescent="0.25">
      <c r="A512" s="3">
        <f>RSI!A512</f>
        <v>43523</v>
      </c>
      <c r="B512" s="2">
        <f>RSI!B512</f>
        <v>2.2168999999999999</v>
      </c>
      <c r="C512" s="2">
        <f>RSI!I512</f>
        <v>71.269773042169831</v>
      </c>
      <c r="D512" s="2">
        <f>MACD!E512</f>
        <v>-1.8695643147927932E-2</v>
      </c>
      <c r="E512" s="2">
        <f>MACD!F512</f>
        <v>4.822325365521107E-3</v>
      </c>
      <c r="F512" s="2">
        <f>'Moving Avg'!D512</f>
        <v>2.1385399999999999</v>
      </c>
      <c r="G512" s="2">
        <f>'Moving Avg'!F512</f>
        <v>2.0931600000000001</v>
      </c>
      <c r="H512" s="2">
        <f>'Moving Avg'!G512</f>
        <v>2.097183999999999</v>
      </c>
      <c r="I512" s="2">
        <f>'Moving Avg'!H512</f>
        <v>1.7390180000000028</v>
      </c>
      <c r="J512" s="5" t="str">
        <f>OBV!F512</f>
        <v>BULLISH</v>
      </c>
      <c r="K512" s="5" t="str">
        <f>OBV!G512</f>
        <v>STRONG</v>
      </c>
      <c r="L512" s="5" t="str">
        <f>OBV!H512</f>
        <v>CONFIRMED BULLISH</v>
      </c>
    </row>
    <row r="513" spans="1:12" ht="13.5" x14ac:dyDescent="0.25">
      <c r="A513" s="3">
        <f>RSI!A513</f>
        <v>43524</v>
      </c>
      <c r="B513" s="2">
        <f>RSI!B513</f>
        <v>2.2168999999999999</v>
      </c>
      <c r="C513" s="2">
        <f>RSI!I513</f>
        <v>71.269773042169831</v>
      </c>
      <c r="D513" s="2">
        <f>MACD!E513</f>
        <v>-2.7627042589180473E-2</v>
      </c>
      <c r="E513" s="2">
        <f>MACD!F513</f>
        <v>-1.6675482254192094E-3</v>
      </c>
      <c r="F513" s="2">
        <f>'Moving Avg'!D513</f>
        <v>2.1692799999999997</v>
      </c>
      <c r="G513" s="2">
        <f>'Moving Avg'!F513</f>
        <v>2.098865</v>
      </c>
      <c r="H513" s="2">
        <f>'Moving Avg'!G513</f>
        <v>2.1013499999999996</v>
      </c>
      <c r="I513" s="2">
        <f>'Moving Avg'!H513</f>
        <v>1.7441615000000028</v>
      </c>
      <c r="J513" s="5" t="str">
        <f>OBV!F513</f>
        <v>BULLISH</v>
      </c>
      <c r="K513" s="5" t="str">
        <f>OBV!G513</f>
        <v>STRONG</v>
      </c>
      <c r="L513" s="5" t="str">
        <f>OBV!H513</f>
        <v>CONFIRMED BULLISH</v>
      </c>
    </row>
    <row r="514" spans="1:12" ht="13.5" x14ac:dyDescent="0.25">
      <c r="A514" s="3">
        <f>RSI!A514</f>
        <v>43525</v>
      </c>
      <c r="B514" s="2">
        <f>RSI!B514</f>
        <v>2.1821999999999999</v>
      </c>
      <c r="C514" s="2">
        <f>RSI!I514</f>
        <v>62.332235426395101</v>
      </c>
      <c r="D514" s="2">
        <f>MACD!E514</f>
        <v>-3.3265295227322245E-2</v>
      </c>
      <c r="E514" s="2">
        <f>MACD!F514</f>
        <v>-7.9870976257998168E-3</v>
      </c>
      <c r="F514" s="2">
        <f>'Moving Avg'!D514</f>
        <v>2.1821799999999998</v>
      </c>
      <c r="G514" s="2">
        <f>'Moving Avg'!F514</f>
        <v>2.1038250000000001</v>
      </c>
      <c r="H514" s="2">
        <f>'Moving Avg'!G514</f>
        <v>2.1055159999999997</v>
      </c>
      <c r="I514" s="2">
        <f>'Moving Avg'!H514</f>
        <v>1.7491545000000028</v>
      </c>
      <c r="J514" s="5" t="str">
        <f>OBV!F514</f>
        <v>BULLISH</v>
      </c>
      <c r="K514" s="5" t="str">
        <f>OBV!G514</f>
        <v>STRONG</v>
      </c>
      <c r="L514" s="5" t="str">
        <f>OBV!H514</f>
        <v>CONFIRMED BULLISH</v>
      </c>
    </row>
    <row r="515" spans="1:12" ht="13.5" x14ac:dyDescent="0.25">
      <c r="A515" s="3">
        <f>RSI!A515</f>
        <v>43528</v>
      </c>
      <c r="B515" s="2">
        <f>RSI!B515</f>
        <v>2.1821999999999999</v>
      </c>
      <c r="C515" s="2">
        <f>RSI!I515</f>
        <v>62.332235426395101</v>
      </c>
      <c r="D515" s="2">
        <f>MACD!E515</f>
        <v>-3.9203353046637801E-2</v>
      </c>
      <c r="E515" s="2">
        <f>MACD!F515</f>
        <v>-1.4230348709967413E-2</v>
      </c>
      <c r="F515" s="2">
        <f>'Moving Avg'!D515</f>
        <v>2.1950799999999999</v>
      </c>
      <c r="G515" s="2">
        <f>'Moving Avg'!F515</f>
        <v>2.1092800000000005</v>
      </c>
      <c r="H515" s="2">
        <f>'Moving Avg'!G515</f>
        <v>2.1093839999999995</v>
      </c>
      <c r="I515" s="2">
        <f>'Moving Avg'!H515</f>
        <v>1.754193000000003</v>
      </c>
      <c r="J515" s="5" t="str">
        <f>OBV!F515</f>
        <v>BULLISH</v>
      </c>
      <c r="K515" s="5" t="str">
        <f>OBV!G515</f>
        <v>STRONG</v>
      </c>
      <c r="L515" s="5" t="str">
        <f>OBV!H515</f>
        <v>CONFIRMED BULLISH</v>
      </c>
    </row>
    <row r="516" spans="1:12" ht="13.5" x14ac:dyDescent="0.25">
      <c r="A516" s="3">
        <f>RSI!A516</f>
        <v>43529</v>
      </c>
      <c r="B516" s="2">
        <f>RSI!B516</f>
        <v>2.1821999999999999</v>
      </c>
      <c r="C516" s="2">
        <f>RSI!I516</f>
        <v>62.332235426395101</v>
      </c>
      <c r="D516" s="2">
        <f>MACD!E516</f>
        <v>-4.5350226232179658E-2</v>
      </c>
      <c r="E516" s="2">
        <f>MACD!F516</f>
        <v>-2.0454324214409861E-2</v>
      </c>
      <c r="F516" s="2">
        <f>'Moving Avg'!D516</f>
        <v>2.1960799999999998</v>
      </c>
      <c r="G516" s="2">
        <f>'Moving Avg'!F516</f>
        <v>2.1142400000000006</v>
      </c>
      <c r="H516" s="2">
        <f>'Moving Avg'!G516</f>
        <v>2.1125579999999995</v>
      </c>
      <c r="I516" s="2">
        <f>'Moving Avg'!H516</f>
        <v>1.7588900000000036</v>
      </c>
      <c r="J516" s="5" t="str">
        <f>OBV!F516</f>
        <v>BULLISH</v>
      </c>
      <c r="K516" s="5" t="str">
        <f>OBV!G516</f>
        <v>NEUTRAL</v>
      </c>
      <c r="L516" s="5" t="str">
        <f>OBV!H516</f>
        <v>CONFIRMED BULLISH</v>
      </c>
    </row>
    <row r="517" spans="1:12" ht="13.5" x14ac:dyDescent="0.25">
      <c r="A517" s="3">
        <f>RSI!A517</f>
        <v>43530</v>
      </c>
      <c r="B517" s="2">
        <f>RSI!B517</f>
        <v>2.1821999999999999</v>
      </c>
      <c r="C517" s="2">
        <f>RSI!I517</f>
        <v>62.332235426395101</v>
      </c>
      <c r="D517" s="2">
        <f>MACD!E517</f>
        <v>-5.1661876434730303E-2</v>
      </c>
      <c r="E517" s="2">
        <f>MACD!F517</f>
        <v>-2.6695834658473951E-2</v>
      </c>
      <c r="F517" s="2">
        <f>'Moving Avg'!D517</f>
        <v>2.1891400000000001</v>
      </c>
      <c r="G517" s="2">
        <f>'Moving Avg'!F517</f>
        <v>2.1194500000000001</v>
      </c>
      <c r="H517" s="2">
        <f>'Moving Avg'!G517</f>
        <v>2.1157319999999995</v>
      </c>
      <c r="I517" s="2">
        <f>'Moving Avg'!H517</f>
        <v>1.7634275000000033</v>
      </c>
      <c r="J517" s="5" t="str">
        <f>OBV!F517</f>
        <v>BEARISH</v>
      </c>
      <c r="K517" s="5" t="str">
        <f>OBV!G517</f>
        <v>WEAK</v>
      </c>
      <c r="L517" s="5" t="str">
        <f>OBV!H517</f>
        <v>CONFIRMED BEARISH</v>
      </c>
    </row>
    <row r="518" spans="1:12" ht="13.5" x14ac:dyDescent="0.25">
      <c r="A518" s="3">
        <f>RSI!A518</f>
        <v>43531</v>
      </c>
      <c r="B518" s="2">
        <f>RSI!B518</f>
        <v>2.1177000000000001</v>
      </c>
      <c r="C518" s="2">
        <f>RSI!I518</f>
        <v>47.45392489641641</v>
      </c>
      <c r="D518" s="2">
        <f>MACD!E518</f>
        <v>-5.3294515465962089E-2</v>
      </c>
      <c r="E518" s="2">
        <f>MACD!F518</f>
        <v>-3.2015570819971577E-2</v>
      </c>
      <c r="F518" s="2">
        <f>'Moving Avg'!D518</f>
        <v>2.1692999999999998</v>
      </c>
      <c r="G518" s="2">
        <f>'Moving Avg'!F518</f>
        <v>2.1214350000000004</v>
      </c>
      <c r="H518" s="2">
        <f>'Moving Avg'!G518</f>
        <v>2.1178139999999992</v>
      </c>
      <c r="I518" s="2">
        <f>'Moving Avg'!H518</f>
        <v>1.7675745000000034</v>
      </c>
      <c r="J518" s="5" t="str">
        <f>OBV!F518</f>
        <v>BEARISH</v>
      </c>
      <c r="K518" s="5" t="str">
        <f>OBV!G518</f>
        <v>WEAK</v>
      </c>
      <c r="L518" s="5" t="str">
        <f>OBV!H518</f>
        <v>CONFIRMED BEARISH</v>
      </c>
    </row>
    <row r="519" spans="1:12" ht="13.5" x14ac:dyDescent="0.25">
      <c r="A519" s="3">
        <f>RSI!A519</f>
        <v>43532</v>
      </c>
      <c r="B519" s="2">
        <f>RSI!B519</f>
        <v>2.1574</v>
      </c>
      <c r="C519" s="2">
        <f>RSI!I519</f>
        <v>54.631971862217917</v>
      </c>
      <c r="D519" s="2">
        <f>MACD!E519</f>
        <v>-4.9143511681702723E-2</v>
      </c>
      <c r="E519" s="2">
        <f>MACD!F519</f>
        <v>-3.5441158992317812E-2</v>
      </c>
      <c r="F519" s="2">
        <f>'Moving Avg'!D519</f>
        <v>2.1643400000000002</v>
      </c>
      <c r="G519" s="2">
        <f>'Moving Avg'!F519</f>
        <v>2.1273850000000003</v>
      </c>
      <c r="H519" s="2">
        <f>'Moving Avg'!G519</f>
        <v>2.1206899999999993</v>
      </c>
      <c r="I519" s="2">
        <f>'Moving Avg'!H519</f>
        <v>1.7719880000000034</v>
      </c>
      <c r="J519" s="5" t="str">
        <f>OBV!F519</f>
        <v>BULLISH</v>
      </c>
      <c r="K519" s="5" t="str">
        <f>OBV!G519</f>
        <v>NEUTRAL</v>
      </c>
      <c r="L519" s="5" t="str">
        <f>OBV!H519</f>
        <v>BULLISH DIVERGENCE</v>
      </c>
    </row>
    <row r="520" spans="1:12" ht="13.5" x14ac:dyDescent="0.25">
      <c r="A520" s="3">
        <f>RSI!A520</f>
        <v>43535</v>
      </c>
      <c r="B520" s="2">
        <f>RSI!B520</f>
        <v>2.1326000000000001</v>
      </c>
      <c r="C520" s="2">
        <f>RSI!I520</f>
        <v>50.033895418022929</v>
      </c>
      <c r="D520" s="2">
        <f>MACD!E520</f>
        <v>-4.394664533583903E-2</v>
      </c>
      <c r="E520" s="2">
        <f>MACD!F520</f>
        <v>-3.7142256261022057E-2</v>
      </c>
      <c r="F520" s="2">
        <f>'Moving Avg'!D520</f>
        <v>2.15442</v>
      </c>
      <c r="G520" s="2">
        <f>'Moving Avg'!F520</f>
        <v>2.1298650000000001</v>
      </c>
      <c r="H520" s="2">
        <f>'Moving Avg'!G520</f>
        <v>2.1229719999999994</v>
      </c>
      <c r="I520" s="2">
        <f>'Moving Avg'!H520</f>
        <v>1.7763915000000032</v>
      </c>
      <c r="J520" s="5" t="str">
        <f>OBV!F520</f>
        <v>BULLISH</v>
      </c>
      <c r="K520" s="5" t="str">
        <f>OBV!G520</f>
        <v>NEUTRAL</v>
      </c>
      <c r="L520" s="5" t="str">
        <f>OBV!H520</f>
        <v>BULLISH DIVERGENCE</v>
      </c>
    </row>
    <row r="521" spans="1:12" ht="13.5" x14ac:dyDescent="0.25">
      <c r="A521" s="3">
        <f>RSI!A521</f>
        <v>43536</v>
      </c>
      <c r="B521" s="2">
        <f>RSI!B521</f>
        <v>2.1326000000000001</v>
      </c>
      <c r="C521" s="2">
        <f>RSI!I521</f>
        <v>50.033895418022929</v>
      </c>
      <c r="D521" s="2">
        <f>MACD!E521</f>
        <v>-3.0390164348785831E-2</v>
      </c>
      <c r="E521" s="2">
        <f>MACD!F521</f>
        <v>-3.5791837878574817E-2</v>
      </c>
      <c r="F521" s="2">
        <f>'Moving Avg'!D521</f>
        <v>2.1444999999999999</v>
      </c>
      <c r="G521" s="2">
        <f>'Moving Avg'!F521</f>
        <v>2.1323449999999999</v>
      </c>
      <c r="H521" s="2">
        <f>'Moving Avg'!G521</f>
        <v>2.125351999999999</v>
      </c>
      <c r="I521" s="2">
        <f>'Moving Avg'!H521</f>
        <v>1.7806355000000034</v>
      </c>
      <c r="J521" s="5" t="str">
        <f>OBV!F521</f>
        <v>BULLISH</v>
      </c>
      <c r="K521" s="5" t="str">
        <f>OBV!G521</f>
        <v>NEUTRAL</v>
      </c>
      <c r="L521" s="5" t="str">
        <f>OBV!H521</f>
        <v>BULLISH DIVERGENCE</v>
      </c>
    </row>
    <row r="522" spans="1:12" ht="13.5" x14ac:dyDescent="0.25">
      <c r="A522" s="3">
        <f>RSI!A522</f>
        <v>43537</v>
      </c>
      <c r="B522" s="2">
        <f>RSI!B522</f>
        <v>2.1623000000000001</v>
      </c>
      <c r="C522" s="2">
        <f>RSI!I522</f>
        <v>55.26346331843623</v>
      </c>
      <c r="D522" s="2">
        <f>MACD!E522</f>
        <v>-1.5006708711079675E-2</v>
      </c>
      <c r="E522" s="2">
        <f>MACD!F522</f>
        <v>-3.1634812045075789E-2</v>
      </c>
      <c r="F522" s="2">
        <f>'Moving Avg'!D522</f>
        <v>2.14052</v>
      </c>
      <c r="G522" s="2">
        <f>'Moving Avg'!F522</f>
        <v>2.1363100000000004</v>
      </c>
      <c r="H522" s="2">
        <f>'Moving Avg'!G522</f>
        <v>2.1271359999999992</v>
      </c>
      <c r="I522" s="2">
        <f>'Moving Avg'!H522</f>
        <v>1.784846000000003</v>
      </c>
      <c r="J522" s="5" t="str">
        <f>OBV!F522</f>
        <v>BULLISH</v>
      </c>
      <c r="K522" s="5" t="str">
        <f>OBV!G522</f>
        <v>NEUTRAL</v>
      </c>
      <c r="L522" s="5" t="str">
        <f>OBV!H522</f>
        <v>BULLISH DIVERGENCE</v>
      </c>
    </row>
    <row r="523" spans="1:12" ht="13.5" x14ac:dyDescent="0.25">
      <c r="A523" s="3">
        <f>RSI!A523</f>
        <v>43538</v>
      </c>
      <c r="B523" s="2">
        <f>RSI!B523</f>
        <v>2.0979000000000001</v>
      </c>
      <c r="C523" s="2">
        <f>RSI!I523</f>
        <v>44.409661691841897</v>
      </c>
      <c r="D523" s="2">
        <f>MACD!E523</f>
        <v>2.6094654633177505E-3</v>
      </c>
      <c r="E523" s="2">
        <f>MACD!F523</f>
        <v>-2.4785956543397082E-2</v>
      </c>
      <c r="F523" s="2">
        <f>'Moving Avg'!D523</f>
        <v>2.1365600000000002</v>
      </c>
      <c r="G523" s="2">
        <f>'Moving Avg'!F523</f>
        <v>2.1370550000000006</v>
      </c>
      <c r="H523" s="2">
        <f>'Moving Avg'!G523</f>
        <v>2.1274339999999992</v>
      </c>
      <c r="I523" s="2">
        <f>'Moving Avg'!H523</f>
        <v>1.788575500000003</v>
      </c>
      <c r="J523" s="5" t="str">
        <f>OBV!F523</f>
        <v>BULLISH</v>
      </c>
      <c r="K523" s="5" t="str">
        <f>OBV!G523</f>
        <v>NEUTRAL</v>
      </c>
      <c r="L523" s="5" t="str">
        <f>OBV!H523</f>
        <v>BULLISH DIVERGENCE</v>
      </c>
    </row>
    <row r="524" spans="1:12" ht="13.5" x14ac:dyDescent="0.25">
      <c r="A524" s="3">
        <f>RSI!A524</f>
        <v>43539</v>
      </c>
      <c r="B524" s="2">
        <f>RSI!B524</f>
        <v>2.1375999999999999</v>
      </c>
      <c r="C524" s="2">
        <f>RSI!I524</f>
        <v>50.82183724675329</v>
      </c>
      <c r="D524" s="2">
        <f>MACD!E524</f>
        <v>9.4584969052151635E-3</v>
      </c>
      <c r="E524" s="2">
        <f>MACD!F524</f>
        <v>-1.7937065853674633E-2</v>
      </c>
      <c r="F524" s="2">
        <f>'Moving Avg'!D524</f>
        <v>2.1326000000000001</v>
      </c>
      <c r="G524" s="2">
        <f>'Moving Avg'!F524</f>
        <v>2.1397849999999998</v>
      </c>
      <c r="H524" s="2">
        <f>'Moving Avg'!G524</f>
        <v>2.1288239999999989</v>
      </c>
      <c r="I524" s="2">
        <f>'Moving Avg'!H524</f>
        <v>1.7924350000000029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</row>
    <row r="525" spans="1:12" ht="13.5" x14ac:dyDescent="0.25">
      <c r="A525" s="3">
        <f>RSI!A525</f>
        <v>43542</v>
      </c>
      <c r="B525" s="2">
        <f>RSI!B525</f>
        <v>2.1276000000000002</v>
      </c>
      <c r="C525" s="2">
        <f>RSI!I525</f>
        <v>49.279888355804687</v>
      </c>
      <c r="D525" s="2">
        <f>MACD!E525</f>
        <v>1.5965760890687797E-2</v>
      </c>
      <c r="E525" s="2">
        <f>MACD!F525</f>
        <v>-1.1156500504802148E-2</v>
      </c>
      <c r="F525" s="2">
        <f>'Moving Avg'!D525</f>
        <v>2.1316000000000002</v>
      </c>
      <c r="G525" s="2">
        <f>'Moving Avg'!F525</f>
        <v>2.1422650000000005</v>
      </c>
      <c r="H525" s="2">
        <f>'Moving Avg'!G525</f>
        <v>2.1286239999999994</v>
      </c>
      <c r="I525" s="2">
        <f>'Moving Avg'!H525</f>
        <v>1.7962445000000029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</row>
    <row r="526" spans="1:12" ht="13.5" x14ac:dyDescent="0.25">
      <c r="A526" s="3">
        <f>RSI!A526</f>
        <v>43543</v>
      </c>
      <c r="B526" s="2">
        <f>RSI!B526</f>
        <v>2.1326000000000001</v>
      </c>
      <c r="C526" s="2">
        <f>RSI!I526</f>
        <v>50.095187033317757</v>
      </c>
      <c r="D526" s="2">
        <f>MACD!E526</f>
        <v>2.1133950498785303E-2</v>
      </c>
      <c r="E526" s="2">
        <f>MACD!F526</f>
        <v>-4.6984103040846577E-3</v>
      </c>
      <c r="F526" s="2">
        <f>'Moving Avg'!D526</f>
        <v>2.1316000000000002</v>
      </c>
      <c r="G526" s="2">
        <f>'Moving Avg'!F526</f>
        <v>2.1452400000000003</v>
      </c>
      <c r="H526" s="2">
        <f>'Moving Avg'!G526</f>
        <v>2.1285239999999992</v>
      </c>
      <c r="I526" s="2">
        <f>'Moving Avg'!H526</f>
        <v>1.8001245000000032</v>
      </c>
      <c r="J526" s="5" t="str">
        <f>OBV!F526</f>
        <v>BULLISH</v>
      </c>
      <c r="K526" s="5" t="str">
        <f>OBV!G526</f>
        <v>NEUTRAL</v>
      </c>
      <c r="L526" s="5" t="str">
        <f>OBV!H526</f>
        <v>NEUTRAL</v>
      </c>
    </row>
    <row r="527" spans="1:12" ht="13.5" x14ac:dyDescent="0.25">
      <c r="A527" s="3">
        <f>RSI!A527</f>
        <v>43545</v>
      </c>
      <c r="B527" s="2">
        <f>RSI!B527</f>
        <v>2.0830000000000002</v>
      </c>
      <c r="C527" s="2">
        <f>RSI!I527</f>
        <v>42.75337449128893</v>
      </c>
      <c r="D527" s="2">
        <f>MACD!E527</f>
        <v>2.9181575399730431E-2</v>
      </c>
      <c r="E527" s="2">
        <f>MACD!F527</f>
        <v>2.0775868366783596E-3</v>
      </c>
      <c r="F527" s="2">
        <f>'Moving Avg'!D527</f>
        <v>2.1157399999999997</v>
      </c>
      <c r="G527" s="2">
        <f>'Moving Avg'!F527</f>
        <v>2.1459849999999996</v>
      </c>
      <c r="H527" s="2">
        <f>'Moving Avg'!G527</f>
        <v>2.1266399999999992</v>
      </c>
      <c r="I527" s="2">
        <f>'Moving Avg'!H527</f>
        <v>1.8038020000000032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</row>
    <row r="528" spans="1:12" ht="13.5" x14ac:dyDescent="0.25">
      <c r="A528" s="3">
        <f>RSI!A528</f>
        <v>43546</v>
      </c>
      <c r="B528" s="2">
        <f>RSI!B528</f>
        <v>2.1425000000000001</v>
      </c>
      <c r="C528" s="2">
        <f>RSI!I528</f>
        <v>51.866629722511554</v>
      </c>
      <c r="D528" s="2">
        <f>MACD!E528</f>
        <v>2.1954141058309062E-2</v>
      </c>
      <c r="E528" s="2">
        <f>MACD!F528</f>
        <v>6.0528976810045E-3</v>
      </c>
      <c r="F528" s="2">
        <f>'Moving Avg'!D528</f>
        <v>2.12466</v>
      </c>
      <c r="G528" s="2">
        <f>'Moving Avg'!F528</f>
        <v>2.1499499999999996</v>
      </c>
      <c r="H528" s="2">
        <f>'Moving Avg'!G528</f>
        <v>2.1273339999999994</v>
      </c>
      <c r="I528" s="2">
        <f>'Moving Avg'!H528</f>
        <v>1.807800000000003</v>
      </c>
      <c r="J528" s="5" t="str">
        <f>OBV!F528</f>
        <v>BEARISH</v>
      </c>
      <c r="K528" s="5" t="str">
        <f>OBV!G528</f>
        <v>NEUTRAL</v>
      </c>
      <c r="L528" s="5" t="str">
        <f>OBV!H528</f>
        <v>BEARISH DIVERGENCE</v>
      </c>
    </row>
    <row r="529" spans="1:12" ht="13.5" x14ac:dyDescent="0.25">
      <c r="A529" s="3">
        <f>RSI!A529</f>
        <v>43549</v>
      </c>
      <c r="B529" s="2">
        <f>RSI!B529</f>
        <v>2.1425000000000001</v>
      </c>
      <c r="C529" s="2">
        <f>RSI!I529</f>
        <v>51.866629722511554</v>
      </c>
      <c r="D529" s="2">
        <f>MACD!E529</f>
        <v>2.1866502858524761E-2</v>
      </c>
      <c r="E529" s="2">
        <f>MACD!F529</f>
        <v>9.2156187165085522E-3</v>
      </c>
      <c r="F529" s="2">
        <f>'Moving Avg'!D529</f>
        <v>2.1256400000000002</v>
      </c>
      <c r="G529" s="2">
        <f>'Moving Avg'!F529</f>
        <v>2.1511899999999997</v>
      </c>
      <c r="H529" s="2">
        <f>'Moving Avg'!G529</f>
        <v>2.1275319999999995</v>
      </c>
      <c r="I529" s="2">
        <f>'Moving Avg'!H529</f>
        <v>1.8118660000000029</v>
      </c>
      <c r="J529" s="5" t="str">
        <f>OBV!F529</f>
        <v>BEARISH</v>
      </c>
      <c r="K529" s="5" t="str">
        <f>OBV!G529</f>
        <v>NEUTRAL</v>
      </c>
      <c r="L529" s="5" t="str">
        <f>OBV!H529</f>
        <v>BEARISH DIVERGENCE</v>
      </c>
    </row>
    <row r="530" spans="1:12" ht="13.5" x14ac:dyDescent="0.25">
      <c r="A530" s="3">
        <f>RSI!A530</f>
        <v>43550</v>
      </c>
      <c r="B530" s="2">
        <f>RSI!B530</f>
        <v>2.0830000000000002</v>
      </c>
      <c r="C530" s="2">
        <f>RSI!I530</f>
        <v>43.783123928101951</v>
      </c>
      <c r="D530" s="2">
        <f>MACD!E530</f>
        <v>2.2310472897343114E-2</v>
      </c>
      <c r="E530" s="2">
        <f>MACD!F530</f>
        <v>1.1834589552675464E-2</v>
      </c>
      <c r="F530" s="2">
        <f>'Moving Avg'!D530</f>
        <v>2.1167199999999999</v>
      </c>
      <c r="G530" s="2">
        <f>'Moving Avg'!F530</f>
        <v>2.1494549999999997</v>
      </c>
      <c r="H530" s="2">
        <f>'Moving Avg'!G530</f>
        <v>2.1265399999999994</v>
      </c>
      <c r="I530" s="2">
        <f>'Moving Avg'!H530</f>
        <v>1.8156120000000029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</row>
    <row r="531" spans="1:12" ht="13.5" x14ac:dyDescent="0.25">
      <c r="A531" s="3">
        <f>RSI!A531</f>
        <v>43551</v>
      </c>
      <c r="B531" s="2">
        <f>RSI!B531</f>
        <v>2.0234999999999999</v>
      </c>
      <c r="C531" s="2">
        <f>RSI!I531</f>
        <v>37.490675382810153</v>
      </c>
      <c r="D531" s="2">
        <f>MACD!E531</f>
        <v>2.7376711840607637E-2</v>
      </c>
      <c r="E531" s="2">
        <f>MACD!F531</f>
        <v>1.49430140102619E-2</v>
      </c>
      <c r="F531" s="2">
        <f>'Moving Avg'!D531</f>
        <v>2.0949</v>
      </c>
      <c r="G531" s="2">
        <f>'Moving Avg'!F531</f>
        <v>2.1417699999999997</v>
      </c>
      <c r="H531" s="2">
        <f>'Moving Avg'!G531</f>
        <v>2.1231679999999993</v>
      </c>
      <c r="I531" s="2">
        <f>'Moving Avg'!H531</f>
        <v>1.819037500000003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</row>
    <row r="532" spans="1:12" ht="13.5" x14ac:dyDescent="0.25">
      <c r="A532" s="3">
        <f>RSI!A532</f>
        <v>43552</v>
      </c>
      <c r="B532" s="2">
        <f>RSI!B532</f>
        <v>2.1128</v>
      </c>
      <c r="C532" s="2">
        <f>RSI!I532</f>
        <v>49.273887256735968</v>
      </c>
      <c r="D532" s="2">
        <f>MACD!E532</f>
        <v>3.0231722843557129E-2</v>
      </c>
      <c r="E532" s="2">
        <f>MACD!F532</f>
        <v>1.8000755776920948E-2</v>
      </c>
      <c r="F532" s="2">
        <f>'Moving Avg'!D532</f>
        <v>2.1008599999999999</v>
      </c>
      <c r="G532" s="2">
        <f>'Moving Avg'!F532</f>
        <v>2.1365649999999996</v>
      </c>
      <c r="H532" s="2">
        <f>'Moving Avg'!G532</f>
        <v>2.121681999999999</v>
      </c>
      <c r="I532" s="2">
        <f>'Moving Avg'!H532</f>
        <v>1.8228870000000028</v>
      </c>
      <c r="J532" s="5" t="str">
        <f>OBV!F532</f>
        <v>BEARISH</v>
      </c>
      <c r="K532" s="5" t="str">
        <f>OBV!G532</f>
        <v>NEUTRAL</v>
      </c>
      <c r="L532" s="5" t="str">
        <f>OBV!H532</f>
        <v>BEARISH DIVERGENCE</v>
      </c>
    </row>
    <row r="533" spans="1:12" ht="13.5" x14ac:dyDescent="0.25">
      <c r="A533" s="3">
        <f>RSI!A533</f>
        <v>43553</v>
      </c>
      <c r="B533" s="2">
        <f>RSI!B533</f>
        <v>2.1425000000000001</v>
      </c>
      <c r="C533" s="2">
        <f>RSI!I533</f>
        <v>52.482118225303417</v>
      </c>
      <c r="D533" s="2">
        <f>MACD!E533</f>
        <v>2.0580444024289157E-2</v>
      </c>
      <c r="E533" s="2">
        <f>MACD!F533</f>
        <v>1.8516693426394591E-2</v>
      </c>
      <c r="F533" s="2">
        <f>'Moving Avg'!D533</f>
        <v>2.1008599999999999</v>
      </c>
      <c r="G533" s="2">
        <f>'Moving Avg'!F533</f>
        <v>2.1328449999999992</v>
      </c>
      <c r="H533" s="2">
        <f>'Moving Avg'!G533</f>
        <v>2.1209879999999997</v>
      </c>
      <c r="I533" s="2">
        <f>'Moving Avg'!H533</f>
        <v>1.8269305000000029</v>
      </c>
      <c r="J533" s="5" t="str">
        <f>OBV!F533</f>
        <v>BEARISH</v>
      </c>
      <c r="K533" s="5" t="str">
        <f>OBV!G533</f>
        <v>NEUTRAL</v>
      </c>
      <c r="L533" s="5" t="str">
        <f>OBV!H533</f>
        <v>NEUTRAL</v>
      </c>
    </row>
    <row r="534" spans="1:12" ht="13.5" x14ac:dyDescent="0.25">
      <c r="A534" s="3">
        <f>RSI!A534</f>
        <v>43556</v>
      </c>
      <c r="B534" s="2">
        <f>RSI!B534</f>
        <v>2.0830000000000002</v>
      </c>
      <c r="C534" s="2">
        <f>RSI!I534</f>
        <v>46.180681477852758</v>
      </c>
      <c r="D534" s="2">
        <f>MACD!E534</f>
        <v>2.2791203422021677E-2</v>
      </c>
      <c r="E534" s="2">
        <f>MACD!F534</f>
        <v>1.937159542552001E-2</v>
      </c>
      <c r="F534" s="2">
        <f>'Moving Avg'!D534</f>
        <v>2.0889600000000002</v>
      </c>
      <c r="G534" s="2">
        <f>'Moving Avg'!F534</f>
        <v>2.1278849999999996</v>
      </c>
      <c r="H534" s="2">
        <f>'Moving Avg'!G534</f>
        <v>2.1191039999999997</v>
      </c>
      <c r="I534" s="2">
        <f>'Moving Avg'!H534</f>
        <v>1.8307220000000033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</row>
    <row r="535" spans="1:12" ht="13.5" x14ac:dyDescent="0.25">
      <c r="A535" s="3">
        <f>RSI!A535</f>
        <v>43557</v>
      </c>
      <c r="B535" s="2">
        <f>RSI!B535</f>
        <v>2.0830000000000002</v>
      </c>
      <c r="C535" s="2">
        <f>RSI!I535</f>
        <v>46.180681477852758</v>
      </c>
      <c r="D535" s="2">
        <f>MACD!E535</f>
        <v>2.3347311743070698E-2</v>
      </c>
      <c r="E535" s="2">
        <f>MACD!F535</f>
        <v>2.0166738689030149E-2</v>
      </c>
      <c r="F535" s="2">
        <f>'Moving Avg'!D535</f>
        <v>2.0889600000000002</v>
      </c>
      <c r="G535" s="2">
        <f>'Moving Avg'!F535</f>
        <v>2.1229249999999995</v>
      </c>
      <c r="H535" s="2">
        <f>'Moving Avg'!G535</f>
        <v>2.1178139999999992</v>
      </c>
      <c r="I535" s="2">
        <f>'Moving Avg'!H535</f>
        <v>1.8345360000000031</v>
      </c>
      <c r="J535" s="5" t="str">
        <f>OBV!F535</f>
        <v>BULLISH</v>
      </c>
      <c r="K535" s="5" t="str">
        <f>OBV!G535</f>
        <v>NEUTRAL</v>
      </c>
      <c r="L535" s="5" t="str">
        <f>OBV!H535</f>
        <v>NEUTRAL</v>
      </c>
    </row>
    <row r="536" spans="1:12" ht="13.5" x14ac:dyDescent="0.25">
      <c r="A536" s="3">
        <f>RSI!A536</f>
        <v>43558</v>
      </c>
      <c r="B536" s="2">
        <f>RSI!B536</f>
        <v>2.0880000000000001</v>
      </c>
      <c r="C536" s="2">
        <f>RSI!I536</f>
        <v>46.803177135929737</v>
      </c>
      <c r="D536" s="2">
        <f>MACD!E536</f>
        <v>2.442406542203468E-2</v>
      </c>
      <c r="E536" s="2">
        <f>MACD!F536</f>
        <v>2.1018204035631059E-2</v>
      </c>
      <c r="F536" s="2">
        <f>'Moving Avg'!D536</f>
        <v>2.1018599999999998</v>
      </c>
      <c r="G536" s="2">
        <f>'Moving Avg'!F536</f>
        <v>2.1182149999999997</v>
      </c>
      <c r="H536" s="2">
        <f>'Moving Avg'!G536</f>
        <v>2.1159299999999992</v>
      </c>
      <c r="I536" s="2">
        <f>'Moving Avg'!H536</f>
        <v>1.838375000000003</v>
      </c>
      <c r="J536" s="5" t="str">
        <f>OBV!F536</f>
        <v>BULLISH</v>
      </c>
      <c r="K536" s="5" t="str">
        <f>OBV!G536</f>
        <v>NEUTRAL</v>
      </c>
      <c r="L536" s="5" t="str">
        <f>OBV!H536</f>
        <v>CONFIRMED BULLISH</v>
      </c>
    </row>
    <row r="537" spans="1:12" ht="13.5" x14ac:dyDescent="0.25">
      <c r="A537" s="3">
        <f>RSI!A537</f>
        <v>43559</v>
      </c>
      <c r="B537" s="2">
        <f>RSI!B537</f>
        <v>2.1326000000000001</v>
      </c>
      <c r="C537" s="2">
        <f>RSI!I537</f>
        <v>52.122751160587953</v>
      </c>
      <c r="D537" s="2">
        <f>MACD!E537</f>
        <v>1.4563128100173905E-2</v>
      </c>
      <c r="E537" s="2">
        <f>MACD!F537</f>
        <v>1.9727188848539631E-2</v>
      </c>
      <c r="F537" s="2">
        <f>'Moving Avg'!D537</f>
        <v>2.10582</v>
      </c>
      <c r="G537" s="2">
        <f>'Moving Avg'!F537</f>
        <v>2.1157349999999995</v>
      </c>
      <c r="H537" s="2">
        <f>'Moving Avg'!G537</f>
        <v>2.1150379999999998</v>
      </c>
      <c r="I537" s="2">
        <f>'Moving Avg'!H537</f>
        <v>1.8423915000000031</v>
      </c>
      <c r="J537" s="5" t="str">
        <f>OBV!F537</f>
        <v>BULLISH</v>
      </c>
      <c r="K537" s="5" t="str">
        <f>OBV!G537</f>
        <v>NEUTRAL</v>
      </c>
      <c r="L537" s="5" t="str">
        <f>OBV!H537</f>
        <v>CONFIRMED BULLISH</v>
      </c>
    </row>
    <row r="538" spans="1:12" ht="13.5" x14ac:dyDescent="0.25">
      <c r="A538" s="3">
        <f>RSI!A538</f>
        <v>43560</v>
      </c>
      <c r="B538" s="2">
        <f>RSI!B538</f>
        <v>2.0830000000000002</v>
      </c>
      <c r="C538" s="2">
        <f>RSI!I538</f>
        <v>46.548020614686223</v>
      </c>
      <c r="D538" s="2">
        <f>MACD!E538</f>
        <v>1.893403899501056E-2</v>
      </c>
      <c r="E538" s="2">
        <f>MACD!F538</f>
        <v>1.9568558877833819E-2</v>
      </c>
      <c r="F538" s="2">
        <f>'Moving Avg'!D538</f>
        <v>2.0939200000000002</v>
      </c>
      <c r="G538" s="2">
        <f>'Moving Avg'!F538</f>
        <v>2.1139999999999994</v>
      </c>
      <c r="H538" s="2">
        <f>'Moving Avg'!G538</f>
        <v>2.1140460000000001</v>
      </c>
      <c r="I538" s="2">
        <f>'Moving Avg'!H538</f>
        <v>1.8460920000000032</v>
      </c>
      <c r="J538" s="5" t="str">
        <f>OBV!F538</f>
        <v>BULLISH</v>
      </c>
      <c r="K538" s="5" t="str">
        <f>OBV!G538</f>
        <v>NEUTRAL</v>
      </c>
      <c r="L538" s="5" t="str">
        <f>OBV!H538</f>
        <v>BULLISH DIVERGENCE</v>
      </c>
    </row>
    <row r="539" spans="1:12" ht="13.5" x14ac:dyDescent="0.25">
      <c r="A539" s="3">
        <f>RSI!A539</f>
        <v>43563</v>
      </c>
      <c r="B539" s="2">
        <f>RSI!B539</f>
        <v>2.0482999999999998</v>
      </c>
      <c r="C539" s="2">
        <f>RSI!I539</f>
        <v>43.07687212372916</v>
      </c>
      <c r="D539" s="2">
        <f>MACD!E539</f>
        <v>2.5391202357118559E-2</v>
      </c>
      <c r="E539" s="2">
        <f>MACD!F539</f>
        <v>2.0733087573690766E-2</v>
      </c>
      <c r="F539" s="2">
        <f>'Moving Avg'!D539</f>
        <v>2.0869800000000001</v>
      </c>
      <c r="G539" s="2">
        <f>'Moving Avg'!F539</f>
        <v>2.1085449999999994</v>
      </c>
      <c r="H539" s="2">
        <f>'Moving Avg'!G539</f>
        <v>2.1118639999999993</v>
      </c>
      <c r="I539" s="2">
        <f>'Moving Avg'!H539</f>
        <v>1.8495280000000032</v>
      </c>
      <c r="J539" s="5" t="str">
        <f>OBV!F539</f>
        <v>BEARISH</v>
      </c>
      <c r="K539" s="5" t="str">
        <f>OBV!G539</f>
        <v>NEUTRAL</v>
      </c>
      <c r="L539" s="5" t="str">
        <f>OBV!H539</f>
        <v>CONFIRMED BEARISH</v>
      </c>
    </row>
    <row r="540" spans="1:12" ht="13.5" x14ac:dyDescent="0.25">
      <c r="A540" s="3">
        <f>RSI!A540</f>
        <v>43565</v>
      </c>
      <c r="B540" s="2">
        <f>RSI!B540</f>
        <v>2.0731000000000002</v>
      </c>
      <c r="C540" s="2">
        <f>RSI!I540</f>
        <v>46.166670260622446</v>
      </c>
      <c r="D540" s="2">
        <f>MACD!E540</f>
        <v>2.0243496132478001E-2</v>
      </c>
      <c r="E540" s="2">
        <f>MACD!F540</f>
        <v>2.0635169285448212E-2</v>
      </c>
      <c r="F540" s="2">
        <f>'Moving Avg'!D540</f>
        <v>2.085</v>
      </c>
      <c r="G540" s="2">
        <f>'Moving Avg'!F540</f>
        <v>2.1055699999999993</v>
      </c>
      <c r="H540" s="2">
        <f>'Moving Avg'!G540</f>
        <v>2.1106739999999995</v>
      </c>
      <c r="I540" s="2">
        <f>'Moving Avg'!H540</f>
        <v>1.853110500000003</v>
      </c>
      <c r="J540" s="5" t="str">
        <f>OBV!F540</f>
        <v>BEARISH</v>
      </c>
      <c r="K540" s="5" t="str">
        <f>OBV!G540</f>
        <v>NEUTRAL</v>
      </c>
      <c r="L540" s="5" t="str">
        <f>OBV!H540</f>
        <v>CONFIRMED BEARISH</v>
      </c>
    </row>
    <row r="541" spans="1:12" ht="13.5" x14ac:dyDescent="0.25">
      <c r="A541" s="3">
        <f>RSI!A541</f>
        <v>43566</v>
      </c>
      <c r="B541" s="2">
        <f>RSI!B541</f>
        <v>2.0333999999999999</v>
      </c>
      <c r="C541" s="2">
        <f>RSI!I541</f>
        <v>42.216239909183855</v>
      </c>
      <c r="D541" s="2">
        <f>MACD!E541</f>
        <v>9.8794129521193597E-3</v>
      </c>
      <c r="E541" s="2">
        <f>MACD!F541</f>
        <v>1.8484018018782442E-2</v>
      </c>
      <c r="F541" s="2">
        <f>'Moving Avg'!D541</f>
        <v>2.0740799999999999</v>
      </c>
      <c r="G541" s="2">
        <f>'Moving Avg'!F541</f>
        <v>2.1006099999999996</v>
      </c>
      <c r="H541" s="2">
        <f>'Moving Avg'!G541</f>
        <v>2.1088879999999999</v>
      </c>
      <c r="I541" s="2">
        <f>'Moving Avg'!H541</f>
        <v>1.8565175000000032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</row>
    <row r="542" spans="1:12" ht="13.5" x14ac:dyDescent="0.25">
      <c r="A542" s="3">
        <f>RSI!A542</f>
        <v>43567</v>
      </c>
      <c r="B542" s="2">
        <f>RSI!B542</f>
        <v>2.0284</v>
      </c>
      <c r="C542" s="2">
        <f>RSI!I542</f>
        <v>41.731902271240259</v>
      </c>
      <c r="D542" s="2">
        <f>MACD!E542</f>
        <v>1.5642830255802487E-2</v>
      </c>
      <c r="E542" s="2">
        <f>MACD!F542</f>
        <v>1.7915780466186453E-2</v>
      </c>
      <c r="F542" s="2">
        <f>'Moving Avg'!D542</f>
        <v>2.0532399999999997</v>
      </c>
      <c r="G542" s="2">
        <f>'Moving Avg'!F542</f>
        <v>2.0939149999999995</v>
      </c>
      <c r="H542" s="2">
        <f>'Moving Avg'!G542</f>
        <v>2.107796</v>
      </c>
      <c r="I542" s="2">
        <f>'Moving Avg'!H542</f>
        <v>1.8598765000000026</v>
      </c>
      <c r="J542" s="5" t="str">
        <f>OBV!F542</f>
        <v>BEARISH</v>
      </c>
      <c r="K542" s="5" t="str">
        <f>OBV!G542</f>
        <v>NEUTRAL</v>
      </c>
      <c r="L542" s="5" t="str">
        <f>OBV!H542</f>
        <v>CONFIRMED BEARISH</v>
      </c>
    </row>
    <row r="543" spans="1:12" ht="13.5" x14ac:dyDescent="0.25">
      <c r="A543" s="3">
        <f>RSI!A543</f>
        <v>43570</v>
      </c>
      <c r="B543" s="2">
        <f>RSI!B543</f>
        <v>2.0333999999999999</v>
      </c>
      <c r="C543" s="2">
        <f>RSI!I543</f>
        <v>42.443035925417675</v>
      </c>
      <c r="D543" s="2">
        <f>MACD!E543</f>
        <v>2.5140746032126682E-2</v>
      </c>
      <c r="E543" s="2">
        <f>MACD!F543</f>
        <v>1.9360773579374501E-2</v>
      </c>
      <c r="F543" s="2">
        <f>'Moving Avg'!D543</f>
        <v>2.04332</v>
      </c>
      <c r="G543" s="2">
        <f>'Moving Avg'!F543</f>
        <v>2.0906899999999995</v>
      </c>
      <c r="H543" s="2">
        <f>'Moving Avg'!G543</f>
        <v>2.1064080000000001</v>
      </c>
      <c r="I543" s="2">
        <f>'Moving Avg'!H543</f>
        <v>1.8630555000000026</v>
      </c>
      <c r="J543" s="5" t="str">
        <f>OBV!F543</f>
        <v>BEARISH</v>
      </c>
      <c r="K543" s="5" t="str">
        <f>OBV!G543</f>
        <v>NEUTRAL</v>
      </c>
      <c r="L543" s="5" t="str">
        <f>OBV!H543</f>
        <v>CONFIRMED BEARISH</v>
      </c>
    </row>
    <row r="544" spans="1:12" ht="13.5" x14ac:dyDescent="0.25">
      <c r="A544" s="3">
        <f>RSI!A544</f>
        <v>43571</v>
      </c>
      <c r="B544" s="2">
        <f>RSI!B544</f>
        <v>2.0333999999999999</v>
      </c>
      <c r="C544" s="2">
        <f>RSI!I544</f>
        <v>42.443035925417661</v>
      </c>
      <c r="D544" s="2">
        <f>MACD!E544</f>
        <v>2.4385087497541313E-2</v>
      </c>
      <c r="E544" s="2">
        <f>MACD!F544</f>
        <v>2.0365636363007863E-2</v>
      </c>
      <c r="F544" s="2">
        <f>'Moving Avg'!D544</f>
        <v>2.04034</v>
      </c>
      <c r="G544" s="2">
        <f>'Moving Avg'!F544</f>
        <v>2.08548</v>
      </c>
      <c r="H544" s="2">
        <f>'Moving Avg'!G544</f>
        <v>2.105416</v>
      </c>
      <c r="I544" s="2">
        <f>'Moving Avg'!H544</f>
        <v>1.8661890000000025</v>
      </c>
      <c r="J544" s="5" t="str">
        <f>OBV!F544</f>
        <v>BEARISH</v>
      </c>
      <c r="K544" s="5" t="str">
        <f>OBV!G544</f>
        <v>NEUTRAL</v>
      </c>
      <c r="L544" s="5" t="str">
        <f>OBV!H544</f>
        <v>CONFIRMED BEARISH</v>
      </c>
    </row>
    <row r="545" spans="1:12" ht="13.5" x14ac:dyDescent="0.25">
      <c r="A545" s="3">
        <f>RSI!A545</f>
        <v>43572</v>
      </c>
      <c r="B545" s="2">
        <f>RSI!B545</f>
        <v>2.0384000000000002</v>
      </c>
      <c r="C545" s="2">
        <f>RSI!I545</f>
        <v>43.246346680847076</v>
      </c>
      <c r="D545" s="2">
        <f>MACD!E545</f>
        <v>2.371002639497366E-2</v>
      </c>
      <c r="E545" s="2">
        <f>MACD!F545</f>
        <v>2.1034514369401021E-2</v>
      </c>
      <c r="F545" s="2">
        <f>'Moving Avg'!D545</f>
        <v>2.0334000000000003</v>
      </c>
      <c r="G545" s="2">
        <f>'Moving Avg'!F545</f>
        <v>2.0810200000000001</v>
      </c>
      <c r="H545" s="2">
        <f>'Moving Avg'!G545</f>
        <v>2.1047219999999998</v>
      </c>
      <c r="I545" s="2">
        <f>'Moving Avg'!H545</f>
        <v>1.8693705000000025</v>
      </c>
      <c r="J545" s="5" t="str">
        <f>OBV!F545</f>
        <v>BULLISH</v>
      </c>
      <c r="K545" s="5" t="str">
        <f>OBV!G545</f>
        <v>NEUTRAL</v>
      </c>
      <c r="L545" s="5" t="str">
        <f>OBV!H545</f>
        <v>BULLISH DIVERGENCE</v>
      </c>
    </row>
    <row r="546" spans="1:12" ht="13.5" x14ac:dyDescent="0.25">
      <c r="A546" s="3">
        <f>RSI!A546</f>
        <v>43573</v>
      </c>
      <c r="B546" s="2">
        <f>RSI!B546</f>
        <v>1.9838</v>
      </c>
      <c r="C546" s="2">
        <f>RSI!I546</f>
        <v>37.149008875890679</v>
      </c>
      <c r="D546" s="2">
        <f>MACD!E546</f>
        <v>2.8232869959686546E-2</v>
      </c>
      <c r="E546" s="2">
        <f>MACD!F546</f>
        <v>2.2474185487458127E-2</v>
      </c>
      <c r="F546" s="2">
        <f>'Moving Avg'!D546</f>
        <v>2.0234800000000002</v>
      </c>
      <c r="G546" s="2">
        <f>'Moving Avg'!F546</f>
        <v>2.0735800000000006</v>
      </c>
      <c r="H546" s="2">
        <f>'Moving Avg'!G546</f>
        <v>2.1027379999999996</v>
      </c>
      <c r="I546" s="2">
        <f>'Moving Avg'!H546</f>
        <v>1.8722335000000023</v>
      </c>
      <c r="J546" s="5" t="str">
        <f>OBV!F546</f>
        <v>BEARISH</v>
      </c>
      <c r="K546" s="5" t="str">
        <f>OBV!G546</f>
        <v>WEAK</v>
      </c>
      <c r="L546" s="5" t="str">
        <f>OBV!H546</f>
        <v>CONFIRMED BEARISH</v>
      </c>
    </row>
    <row r="547" spans="1:12" ht="13.5" x14ac:dyDescent="0.25">
      <c r="A547" s="3">
        <f>RSI!A547</f>
        <v>43574</v>
      </c>
      <c r="B547" s="2">
        <f>RSI!B547</f>
        <v>1.9838</v>
      </c>
      <c r="C547" s="2">
        <f>RSI!I547</f>
        <v>37.149008875890679</v>
      </c>
      <c r="D547" s="2">
        <f>MACD!E547</f>
        <v>3.9503669106288442E-2</v>
      </c>
      <c r="E547" s="2">
        <f>MACD!F547</f>
        <v>2.588008221122419E-2</v>
      </c>
      <c r="F547" s="2">
        <f>'Moving Avg'!D547</f>
        <v>2.0145600000000004</v>
      </c>
      <c r="G547" s="2">
        <f>'Moving Avg'!F547</f>
        <v>2.0686200000000006</v>
      </c>
      <c r="H547" s="2">
        <f>'Moving Avg'!G547</f>
        <v>2.1008539999999996</v>
      </c>
      <c r="I547" s="2">
        <f>'Moving Avg'!H547</f>
        <v>1.874914500000002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</row>
    <row r="548" spans="1:12" ht="13.5" x14ac:dyDescent="0.25">
      <c r="A548" s="3">
        <f>RSI!A548</f>
        <v>43577</v>
      </c>
      <c r="B548" s="2">
        <f>RSI!B548</f>
        <v>2.0680999999999998</v>
      </c>
      <c r="C548" s="2">
        <f>RSI!I548</f>
        <v>49.818024779440634</v>
      </c>
      <c r="D548" s="2">
        <f>MACD!E548</f>
        <v>3.5704395855263638E-2</v>
      </c>
      <c r="E548" s="2">
        <f>MACD!F548</f>
        <v>2.784494494003208E-2</v>
      </c>
      <c r="F548" s="2">
        <f>'Moving Avg'!D548</f>
        <v>2.0215000000000001</v>
      </c>
      <c r="G548" s="2">
        <f>'Moving Avg'!F548</f>
        <v>2.0649000000000006</v>
      </c>
      <c r="H548" s="2">
        <f>'Moving Avg'!G548</f>
        <v>2.1006559999999994</v>
      </c>
      <c r="I548" s="2">
        <f>'Moving Avg'!H548</f>
        <v>1.8779030000000021</v>
      </c>
      <c r="J548" s="5" t="str">
        <f>OBV!F548</f>
        <v>BULLISH</v>
      </c>
      <c r="K548" s="5" t="str">
        <f>OBV!G548</f>
        <v>NEUTRAL</v>
      </c>
      <c r="L548" s="5" t="str">
        <f>OBV!H548</f>
        <v>CONFIRMED BULLISH</v>
      </c>
    </row>
    <row r="549" spans="1:12" ht="13.5" x14ac:dyDescent="0.25">
      <c r="A549" s="3">
        <f>RSI!A549</f>
        <v>43578</v>
      </c>
      <c r="B549" s="2">
        <f>RSI!B549</f>
        <v>2.0632000000000001</v>
      </c>
      <c r="C549" s="2">
        <f>RSI!I549</f>
        <v>49.197263123765829</v>
      </c>
      <c r="D549" s="2">
        <f>MACD!E549</f>
        <v>2.7515171560525964E-2</v>
      </c>
      <c r="E549" s="2">
        <f>MACD!F549</f>
        <v>2.7778990264130859E-2</v>
      </c>
      <c r="F549" s="2">
        <f>'Moving Avg'!D549</f>
        <v>2.02746</v>
      </c>
      <c r="G549" s="2">
        <f>'Moving Avg'!F549</f>
        <v>2.0609350000000006</v>
      </c>
      <c r="H549" s="2">
        <f>'Moving Avg'!G549</f>
        <v>2.1011519999999995</v>
      </c>
      <c r="I549" s="2">
        <f>'Moving Avg'!H549</f>
        <v>1.8807305000000019</v>
      </c>
      <c r="J549" s="5" t="str">
        <f>OBV!F549</f>
        <v>BEARISH</v>
      </c>
      <c r="K549" s="5" t="str">
        <f>OBV!G549</f>
        <v>NEUTRAL</v>
      </c>
      <c r="L549" s="5" t="str">
        <f>OBV!H549</f>
        <v>BEARISH DIVERGENCE</v>
      </c>
    </row>
    <row r="550" spans="1:12" ht="13.5" x14ac:dyDescent="0.25">
      <c r="A550" s="3">
        <f>RSI!A550</f>
        <v>43579</v>
      </c>
      <c r="B550" s="2">
        <f>RSI!B550</f>
        <v>2.0185</v>
      </c>
      <c r="C550" s="2">
        <f>RSI!I550</f>
        <v>43.83161731997879</v>
      </c>
      <c r="D550" s="2">
        <f>MACD!E550</f>
        <v>2.7742244588175424E-2</v>
      </c>
      <c r="E550" s="2">
        <f>MACD!F550</f>
        <v>2.7771641128939775E-2</v>
      </c>
      <c r="F550" s="2">
        <f>'Moving Avg'!D550</f>
        <v>2.0234800000000002</v>
      </c>
      <c r="G550" s="2">
        <f>'Moving Avg'!F550</f>
        <v>2.057710000000001</v>
      </c>
      <c r="H550" s="2">
        <f>'Moving Avg'!G550</f>
        <v>2.0998619999999999</v>
      </c>
      <c r="I550" s="2">
        <f>'Moving Avg'!H550</f>
        <v>1.8831750000000023</v>
      </c>
      <c r="J550" s="5" t="str">
        <f>OBV!F550</f>
        <v>BEARISH</v>
      </c>
      <c r="K550" s="5" t="str">
        <f>OBV!G550</f>
        <v>WEAK</v>
      </c>
      <c r="L550" s="5" t="str">
        <f>OBV!H550</f>
        <v>CONFIRMED BEARISH</v>
      </c>
    </row>
    <row r="551" spans="1:12" ht="13.5" x14ac:dyDescent="0.25">
      <c r="A551" s="3">
        <f>RSI!A551</f>
        <v>43580</v>
      </c>
      <c r="B551" s="2">
        <f>RSI!B551</f>
        <v>2.0779999999999998</v>
      </c>
      <c r="C551" s="2">
        <f>RSI!I551</f>
        <v>51.425796975213395</v>
      </c>
      <c r="D551" s="2">
        <f>MACD!E551</f>
        <v>1.7711122378064381E-2</v>
      </c>
      <c r="E551" s="2">
        <f>MACD!F551</f>
        <v>2.5759537378764696E-2</v>
      </c>
      <c r="F551" s="2">
        <f>'Moving Avg'!D551</f>
        <v>2.0423199999999997</v>
      </c>
      <c r="G551" s="2">
        <f>'Moving Avg'!F551</f>
        <v>2.0604350000000005</v>
      </c>
      <c r="H551" s="2">
        <f>'Moving Avg'!G551</f>
        <v>2.0997619999999997</v>
      </c>
      <c r="I551" s="2">
        <f>'Moving Avg'!H551</f>
        <v>1.886031000000002</v>
      </c>
      <c r="J551" s="5" t="str">
        <f>OBV!F551</f>
        <v>BEARISH</v>
      </c>
      <c r="K551" s="5" t="str">
        <f>OBV!G551</f>
        <v>WEAK</v>
      </c>
      <c r="L551" s="5" t="str">
        <f>OBV!H551</f>
        <v>BEARISH DIVERGENCE</v>
      </c>
    </row>
    <row r="552" spans="1:12" ht="13.5" x14ac:dyDescent="0.25">
      <c r="A552" s="3">
        <f>RSI!A552</f>
        <v>43581</v>
      </c>
      <c r="B552" s="2">
        <f>RSI!B552</f>
        <v>2.0185</v>
      </c>
      <c r="C552" s="2">
        <f>RSI!I552</f>
        <v>44.889675731494648</v>
      </c>
      <c r="D552" s="2">
        <f>MACD!E552</f>
        <v>1.278005942281446E-2</v>
      </c>
      <c r="E552" s="2">
        <f>MACD!F552</f>
        <v>2.316364178757465E-2</v>
      </c>
      <c r="F552" s="2">
        <f>'Moving Avg'!D552</f>
        <v>2.0492599999999994</v>
      </c>
      <c r="G552" s="2">
        <f>'Moving Avg'!F552</f>
        <v>2.0557200000000004</v>
      </c>
      <c r="H552" s="2">
        <f>'Moving Avg'!G552</f>
        <v>2.0984719999999997</v>
      </c>
      <c r="I552" s="2">
        <f>'Moving Avg'!H552</f>
        <v>1.8887485000000022</v>
      </c>
      <c r="J552" s="5" t="str">
        <f>OBV!F552</f>
        <v>BEARISH</v>
      </c>
      <c r="K552" s="5" t="str">
        <f>OBV!G552</f>
        <v>WEAK</v>
      </c>
      <c r="L552" s="5" t="str">
        <f>OBV!H552</f>
        <v>BEARISH DIVERGENCE</v>
      </c>
    </row>
    <row r="553" spans="1:12" ht="13.5" x14ac:dyDescent="0.25">
      <c r="A553" s="3">
        <f>RSI!A553</f>
        <v>43584</v>
      </c>
      <c r="B553" s="2">
        <f>RSI!B553</f>
        <v>2.0531999999999999</v>
      </c>
      <c r="C553" s="2">
        <f>RSI!I553</f>
        <v>48.96362903465235</v>
      </c>
      <c r="D553" s="2">
        <f>MACD!E553</f>
        <v>7.0827302194382824E-3</v>
      </c>
      <c r="E553" s="2">
        <f>MACD!F553</f>
        <v>1.9947459473947375E-2</v>
      </c>
      <c r="F553" s="2">
        <f>'Moving Avg'!D553</f>
        <v>2.0462799999999999</v>
      </c>
      <c r="G553" s="2">
        <f>'Moving Avg'!F553</f>
        <v>2.0512550000000003</v>
      </c>
      <c r="H553" s="2">
        <f>'Moving Avg'!G553</f>
        <v>2.0978759999999999</v>
      </c>
      <c r="I553" s="2">
        <f>'Moving Avg'!H553</f>
        <v>1.891731000000002</v>
      </c>
      <c r="J553" s="5" t="str">
        <f>OBV!F553</f>
        <v>BEARISH</v>
      </c>
      <c r="K553" s="5" t="str">
        <f>OBV!G553</f>
        <v>WEAK</v>
      </c>
      <c r="L553" s="5" t="str">
        <f>OBV!H553</f>
        <v>CONFIRMED BEARISH</v>
      </c>
    </row>
    <row r="554" spans="1:12" ht="13.5" x14ac:dyDescent="0.25">
      <c r="A554" s="3">
        <f>RSI!A554</f>
        <v>43585</v>
      </c>
      <c r="B554" s="2">
        <f>RSI!B554</f>
        <v>2.0531999999999999</v>
      </c>
      <c r="C554" s="2">
        <f>RSI!I554</f>
        <v>48.963629034652342</v>
      </c>
      <c r="D554" s="2">
        <f>MACD!E554</f>
        <v>2.312654858167118E-3</v>
      </c>
      <c r="E554" s="2">
        <f>MACD!F554</f>
        <v>1.6420498550791324E-2</v>
      </c>
      <c r="F554" s="2">
        <f>'Moving Avg'!D554</f>
        <v>2.0442800000000001</v>
      </c>
      <c r="G554" s="2">
        <f>'Moving Avg'!F554</f>
        <v>2.0497649999999998</v>
      </c>
      <c r="H554" s="2">
        <f>'Moving Avg'!G554</f>
        <v>2.0972799999999996</v>
      </c>
      <c r="I554" s="2">
        <f>'Moving Avg'!H554</f>
        <v>1.894622000000002</v>
      </c>
      <c r="J554" s="5" t="str">
        <f>OBV!F554</f>
        <v>BEARISH</v>
      </c>
      <c r="K554" s="5" t="str">
        <f>OBV!G554</f>
        <v>WEAK</v>
      </c>
      <c r="L554" s="5" t="str">
        <f>OBV!H554</f>
        <v>CONFIRMED BEARISH</v>
      </c>
    </row>
    <row r="555" spans="1:12" ht="13.5" x14ac:dyDescent="0.25">
      <c r="A555" s="3">
        <f>RSI!A555</f>
        <v>43587</v>
      </c>
      <c r="B555" s="2">
        <f>RSI!B555</f>
        <v>2.0731000000000002</v>
      </c>
      <c r="C555" s="2">
        <f>RSI!I555</f>
        <v>51.355353260291778</v>
      </c>
      <c r="D555" s="2">
        <f>MACD!E555</f>
        <v>-2.3814230443464091E-3</v>
      </c>
      <c r="E555" s="2">
        <f>MACD!F555</f>
        <v>1.2660114231763778E-2</v>
      </c>
      <c r="F555" s="2">
        <f>'Moving Avg'!D555</f>
        <v>2.0552000000000001</v>
      </c>
      <c r="G555" s="2">
        <f>'Moving Avg'!F555</f>
        <v>2.0492699999999999</v>
      </c>
      <c r="H555" s="2">
        <f>'Moving Avg'!G555</f>
        <v>2.0971820000000001</v>
      </c>
      <c r="I555" s="2">
        <f>'Moving Avg'!H555</f>
        <v>1.8977040000000023</v>
      </c>
      <c r="J555" s="5" t="str">
        <f>OBV!F555</f>
        <v>BEARISH</v>
      </c>
      <c r="K555" s="5" t="str">
        <f>OBV!G555</f>
        <v>WEAK</v>
      </c>
      <c r="L555" s="5" t="str">
        <f>OBV!H555</f>
        <v>BEARISH DIVERGENCE</v>
      </c>
    </row>
    <row r="556" spans="1:12" ht="13.5" x14ac:dyDescent="0.25">
      <c r="A556" s="3">
        <f>RSI!A556</f>
        <v>43588</v>
      </c>
      <c r="B556" s="2">
        <f>RSI!B556</f>
        <v>2.0135999999999998</v>
      </c>
      <c r="C556" s="2">
        <f>RSI!I556</f>
        <v>44.622033387900771</v>
      </c>
      <c r="D556" s="2">
        <f>MACD!E556</f>
        <v>-1.0420014870596628E-2</v>
      </c>
      <c r="E556" s="2">
        <f>MACD!F556</f>
        <v>8.0440884112916965E-3</v>
      </c>
      <c r="F556" s="2">
        <f>'Moving Avg'!D556</f>
        <v>2.0423200000000001</v>
      </c>
      <c r="G556" s="2">
        <f>'Moving Avg'!F556</f>
        <v>2.0455499999999995</v>
      </c>
      <c r="H556" s="2">
        <f>'Moving Avg'!G556</f>
        <v>2.0959919999999999</v>
      </c>
      <c r="I556" s="2">
        <f>'Moving Avg'!H556</f>
        <v>1.900442500000002</v>
      </c>
      <c r="J556" s="5" t="str">
        <f>OBV!F556</f>
        <v>BEARISH</v>
      </c>
      <c r="K556" s="5" t="str">
        <f>OBV!G556</f>
        <v>WEAK</v>
      </c>
      <c r="L556" s="5" t="str">
        <f>OBV!H556</f>
        <v>CONFIRMED BEARISH</v>
      </c>
    </row>
    <row r="557" spans="1:12" ht="13.5" x14ac:dyDescent="0.25">
      <c r="A557" s="3">
        <f>RSI!A557</f>
        <v>43591</v>
      </c>
      <c r="B557" s="2">
        <f>RSI!B557</f>
        <v>2.0581999999999998</v>
      </c>
      <c r="C557" s="2">
        <f>RSI!I557</f>
        <v>49.922220099683706</v>
      </c>
      <c r="D557" s="2">
        <f>MACD!E557</f>
        <v>-2.0242615134802744E-2</v>
      </c>
      <c r="E557" s="2">
        <f>MACD!F557</f>
        <v>2.3867477020728086E-3</v>
      </c>
      <c r="F557" s="2">
        <f>'Moving Avg'!D557</f>
        <v>2.0502599999999997</v>
      </c>
      <c r="G557" s="2">
        <f>'Moving Avg'!F557</f>
        <v>2.0418299999999996</v>
      </c>
      <c r="H557" s="2">
        <f>'Moving Avg'!G557</f>
        <v>2.0957939999999997</v>
      </c>
      <c r="I557" s="2">
        <f>'Moving Avg'!H557</f>
        <v>1.9032905000000022</v>
      </c>
      <c r="J557" s="5" t="str">
        <f>OBV!F557</f>
        <v>BULLISH</v>
      </c>
      <c r="K557" s="5" t="str">
        <f>OBV!G557</f>
        <v>NEUTRAL</v>
      </c>
      <c r="L557" s="5" t="str">
        <f>OBV!H557</f>
        <v>CONFIRMED BULLISH</v>
      </c>
    </row>
    <row r="558" spans="1:12" ht="13.5" x14ac:dyDescent="0.25">
      <c r="A558" s="3">
        <f>RSI!A558</f>
        <v>43592</v>
      </c>
      <c r="B558" s="2">
        <f>RSI!B558</f>
        <v>2.0581999999999998</v>
      </c>
      <c r="C558" s="2">
        <f>RSI!I558</f>
        <v>49.922220099683706</v>
      </c>
      <c r="D558" s="2">
        <f>MACD!E558</f>
        <v>-1.5586331978441947E-2</v>
      </c>
      <c r="E558" s="2">
        <f>MACD!F558</f>
        <v>-1.2078682340301427E-3</v>
      </c>
      <c r="F558" s="2">
        <f>'Moving Avg'!D558</f>
        <v>2.0512600000000001</v>
      </c>
      <c r="G558" s="2">
        <f>'Moving Avg'!F558</f>
        <v>2.0405899999999995</v>
      </c>
      <c r="H558" s="2">
        <f>'Moving Avg'!G558</f>
        <v>2.0956939999999999</v>
      </c>
      <c r="I558" s="2">
        <f>'Moving Avg'!H558</f>
        <v>1.9060930000000023</v>
      </c>
      <c r="J558" s="5" t="str">
        <f>OBV!F558</f>
        <v>BULLISH</v>
      </c>
      <c r="K558" s="5" t="str">
        <f>OBV!G558</f>
        <v>NEUTRAL</v>
      </c>
      <c r="L558" s="5" t="str">
        <f>OBV!H558</f>
        <v>CONFIRMED BULLISH</v>
      </c>
    </row>
    <row r="559" spans="1:12" ht="13.5" x14ac:dyDescent="0.25">
      <c r="A559" s="3">
        <f>RSI!A559</f>
        <v>43593</v>
      </c>
      <c r="B559" s="2">
        <f>RSI!B559</f>
        <v>2.0333999999999999</v>
      </c>
      <c r="C559" s="2">
        <f>RSI!I559</f>
        <v>47.020046375237548</v>
      </c>
      <c r="D559" s="2">
        <f>MACD!E559</f>
        <v>-1.0564613471567785E-2</v>
      </c>
      <c r="E559" s="2">
        <f>MACD!F559</f>
        <v>-3.0792172815376716E-3</v>
      </c>
      <c r="F559" s="2">
        <f>'Moving Avg'!D559</f>
        <v>2.0472999999999999</v>
      </c>
      <c r="G559" s="2">
        <f>'Moving Avg'!F559</f>
        <v>2.0398450000000001</v>
      </c>
      <c r="H559" s="2">
        <f>'Moving Avg'!G559</f>
        <v>2.0940079999999996</v>
      </c>
      <c r="I559" s="2">
        <f>'Moving Avg'!H559</f>
        <v>1.9087715000000021</v>
      </c>
      <c r="J559" s="5" t="str">
        <f>OBV!F559</f>
        <v>BULLISH</v>
      </c>
      <c r="K559" s="5" t="str">
        <f>OBV!G559</f>
        <v>NEUTRAL</v>
      </c>
      <c r="L559" s="5" t="str">
        <f>OBV!H559</f>
        <v>BULLISH DIVERGENCE</v>
      </c>
    </row>
    <row r="560" spans="1:12" ht="13.5" x14ac:dyDescent="0.25">
      <c r="A560" s="3">
        <f>RSI!A560</f>
        <v>43594</v>
      </c>
      <c r="B560" s="2">
        <f>RSI!B560</f>
        <v>2.0482999999999998</v>
      </c>
      <c r="C560" s="2">
        <f>RSI!I560</f>
        <v>48.940591711975159</v>
      </c>
      <c r="D560" s="2">
        <f>MACD!E560</f>
        <v>-1.4150849815508959E-2</v>
      </c>
      <c r="E560" s="2">
        <f>MACD!F560</f>
        <v>-5.2935437883319288E-3</v>
      </c>
      <c r="F560" s="2">
        <f>'Moving Avg'!D560</f>
        <v>2.0423399999999998</v>
      </c>
      <c r="G560" s="2">
        <f>'Moving Avg'!F560</f>
        <v>2.0386049999999996</v>
      </c>
      <c r="H560" s="2">
        <f>'Moving Avg'!G560</f>
        <v>2.0926199999999997</v>
      </c>
      <c r="I560" s="2">
        <f>'Moving Avg'!H560</f>
        <v>1.9116610000000016</v>
      </c>
      <c r="J560" s="5" t="str">
        <f>OBV!F560</f>
        <v>BULLISH</v>
      </c>
      <c r="K560" s="5" t="str">
        <f>OBV!G560</f>
        <v>NEUTRAL</v>
      </c>
      <c r="L560" s="5" t="str">
        <f>OBV!H560</f>
        <v>BULLISH DIVERGENCE</v>
      </c>
    </row>
    <row r="561" spans="1:12" ht="13.5" x14ac:dyDescent="0.25">
      <c r="A561" s="3">
        <f>RSI!A561</f>
        <v>43595</v>
      </c>
      <c r="B561" s="2">
        <f>RSI!B561</f>
        <v>1.9887999999999999</v>
      </c>
      <c r="C561" s="2">
        <f>RSI!I561</f>
        <v>42.340047933467957</v>
      </c>
      <c r="D561" s="2">
        <f>MACD!E561</f>
        <v>-3.5776634773947436E-3</v>
      </c>
      <c r="E561" s="2">
        <f>MACD!F561</f>
        <v>-4.9503677261444924E-3</v>
      </c>
      <c r="F561" s="2">
        <f>'Moving Avg'!D561</f>
        <v>2.0373799999999997</v>
      </c>
      <c r="G561" s="2">
        <f>'Moving Avg'!F561</f>
        <v>2.036375</v>
      </c>
      <c r="H561" s="2">
        <f>'Moving Avg'!G561</f>
        <v>2.0888519999999997</v>
      </c>
      <c r="I561" s="2">
        <f>'Moving Avg'!H561</f>
        <v>1.9141165000000018</v>
      </c>
      <c r="J561" s="5" t="str">
        <f>OBV!F561</f>
        <v>BEARISH</v>
      </c>
      <c r="K561" s="5" t="str">
        <f>OBV!G561</f>
        <v>WEAK</v>
      </c>
      <c r="L561" s="5" t="str">
        <f>OBV!H561</f>
        <v>CONFIRMED BEARISH</v>
      </c>
    </row>
    <row r="562" spans="1:12" ht="13.5" x14ac:dyDescent="0.25">
      <c r="A562" s="3">
        <f>RSI!A562</f>
        <v>43598</v>
      </c>
      <c r="B562" s="2">
        <f>RSI!B562</f>
        <v>2.0482999999999998</v>
      </c>
      <c r="C562" s="2">
        <f>RSI!I562</f>
        <v>49.65264793054466</v>
      </c>
      <c r="D562" s="2">
        <f>MACD!E562</f>
        <v>-7.7977862782749874E-3</v>
      </c>
      <c r="E562" s="2">
        <f>MACD!F562</f>
        <v>-5.5198514365705914E-3</v>
      </c>
      <c r="F562" s="2">
        <f>'Moving Avg'!D562</f>
        <v>2.0353999999999997</v>
      </c>
      <c r="G562" s="2">
        <f>'Moving Avg'!F562</f>
        <v>2.0373699999999997</v>
      </c>
      <c r="H562" s="2">
        <f>'Moving Avg'!G562</f>
        <v>2.0854799999999996</v>
      </c>
      <c r="I562" s="2">
        <f>'Moving Avg'!H562</f>
        <v>1.9168695000000013</v>
      </c>
      <c r="J562" s="5" t="str">
        <f>OBV!F562</f>
        <v>BEARISH</v>
      </c>
      <c r="K562" s="5" t="str">
        <f>OBV!G562</f>
        <v>WEAK</v>
      </c>
      <c r="L562" s="5" t="str">
        <f>OBV!H562</f>
        <v>CONFIRMED BEARISH</v>
      </c>
    </row>
    <row r="563" spans="1:12" ht="13.5" x14ac:dyDescent="0.25">
      <c r="A563" s="3">
        <f>RSI!A563</f>
        <v>43599</v>
      </c>
      <c r="B563" s="2">
        <f>RSI!B563</f>
        <v>2.0581999999999998</v>
      </c>
      <c r="C563" s="2">
        <f>RSI!I563</f>
        <v>50.771359918448375</v>
      </c>
      <c r="D563" s="2">
        <f>MACD!E563</f>
        <v>-6.7497595692405099E-3</v>
      </c>
      <c r="E563" s="2">
        <f>MACD!F563</f>
        <v>-5.7658330631045751E-3</v>
      </c>
      <c r="F563" s="2">
        <f>'Moving Avg'!D563</f>
        <v>2.0353999999999997</v>
      </c>
      <c r="G563" s="2">
        <f>'Moving Avg'!F563</f>
        <v>2.0386099999999994</v>
      </c>
      <c r="H563" s="2">
        <f>'Moving Avg'!G563</f>
        <v>2.0823059999999991</v>
      </c>
      <c r="I563" s="2">
        <f>'Moving Avg'!H563</f>
        <v>1.9197400000000016</v>
      </c>
      <c r="J563" s="5" t="str">
        <f>OBV!F563</f>
        <v>BULLISH</v>
      </c>
      <c r="K563" s="5" t="str">
        <f>OBV!G563</f>
        <v>STRONG</v>
      </c>
      <c r="L563" s="5" t="str">
        <f>OBV!H563</f>
        <v>NEUTRAL</v>
      </c>
    </row>
    <row r="564" spans="1:12" ht="13.5" x14ac:dyDescent="0.25">
      <c r="A564" s="3">
        <f>RSI!A564</f>
        <v>43600</v>
      </c>
      <c r="B564" s="2">
        <f>RSI!B564</f>
        <v>2.1027999999999998</v>
      </c>
      <c r="C564" s="2">
        <f>RSI!I564</f>
        <v>55.56187021429357</v>
      </c>
      <c r="D564" s="2">
        <f>MACD!E564</f>
        <v>-9.2124194459888287E-3</v>
      </c>
      <c r="E564" s="2">
        <f>MACD!F564</f>
        <v>-6.455150339681426E-3</v>
      </c>
      <c r="F564" s="2">
        <f>'Moving Avg'!D564</f>
        <v>2.04928</v>
      </c>
      <c r="G564" s="2">
        <f>'Moving Avg'!F564</f>
        <v>2.0420799999999995</v>
      </c>
      <c r="H564" s="2">
        <f>'Moving Avg'!G564</f>
        <v>2.0807179999999996</v>
      </c>
      <c r="I564" s="2">
        <f>'Moving Avg'!H564</f>
        <v>1.9227425000000014</v>
      </c>
      <c r="J564" s="5" t="str">
        <f>OBV!F564</f>
        <v>BULLISH</v>
      </c>
      <c r="K564" s="5" t="str">
        <f>OBV!G564</f>
        <v>STRONG</v>
      </c>
      <c r="L564" s="5" t="str">
        <f>OBV!H564</f>
        <v>CONFIRMED BULLISH</v>
      </c>
    </row>
    <row r="565" spans="1:12" ht="13.5" x14ac:dyDescent="0.25">
      <c r="A565" s="3">
        <f>RSI!A565</f>
        <v>43601</v>
      </c>
      <c r="B565" s="2">
        <f>RSI!B565</f>
        <v>2.0830000000000002</v>
      </c>
      <c r="C565" s="2">
        <f>RSI!I565</f>
        <v>53.091815733026394</v>
      </c>
      <c r="D565" s="2">
        <f>MACD!E565</f>
        <v>-7.0739060224043193E-3</v>
      </c>
      <c r="E565" s="2">
        <f>MACD!F565</f>
        <v>-6.5789014762260055E-3</v>
      </c>
      <c r="F565" s="2">
        <f>'Moving Avg'!D565</f>
        <v>2.0562200000000002</v>
      </c>
      <c r="G565" s="2">
        <f>'Moving Avg'!F565</f>
        <v>2.0443099999999998</v>
      </c>
      <c r="H565" s="2">
        <f>'Moving Avg'!G565</f>
        <v>2.0787339999999999</v>
      </c>
      <c r="I565" s="2">
        <f>'Moving Avg'!H565</f>
        <v>1.9256460000000013</v>
      </c>
      <c r="J565" s="5" t="str">
        <f>OBV!F565</f>
        <v>BULLISH</v>
      </c>
      <c r="K565" s="5" t="str">
        <f>OBV!G565</f>
        <v>STRONG</v>
      </c>
      <c r="L565" s="5" t="str">
        <f>OBV!H565</f>
        <v>CONFIRMED BULLISH</v>
      </c>
    </row>
    <row r="566" spans="1:12" ht="13.5" x14ac:dyDescent="0.25">
      <c r="A566" s="3">
        <f>RSI!A566</f>
        <v>43602</v>
      </c>
      <c r="B566" s="2">
        <f>RSI!B566</f>
        <v>2.0432999999999999</v>
      </c>
      <c r="C566" s="2">
        <f>RSI!I566</f>
        <v>48.441746008306616</v>
      </c>
      <c r="D566" s="2">
        <f>MACD!E566</f>
        <v>-1.1643744154667957E-2</v>
      </c>
      <c r="E566" s="2">
        <f>MACD!F566</f>
        <v>-7.5918700119143962E-3</v>
      </c>
      <c r="F566" s="2">
        <f>'Moving Avg'!D566</f>
        <v>2.0671200000000001</v>
      </c>
      <c r="G566" s="2">
        <f>'Moving Avg'!F566</f>
        <v>2.047285</v>
      </c>
      <c r="H566" s="2">
        <f>'Moving Avg'!G566</f>
        <v>2.0759559999999997</v>
      </c>
      <c r="I566" s="2">
        <f>'Moving Avg'!H566</f>
        <v>1.9283510000000013</v>
      </c>
      <c r="J566" s="5" t="str">
        <f>OBV!F566</f>
        <v>BULLISH</v>
      </c>
      <c r="K566" s="5" t="str">
        <f>OBV!G566</f>
        <v>STRONG</v>
      </c>
      <c r="L566" s="5" t="str">
        <f>OBV!H566</f>
        <v>CONFIRMED BULLISH</v>
      </c>
    </row>
    <row r="567" spans="1:12" ht="13.5" x14ac:dyDescent="0.25">
      <c r="A567" s="3">
        <f>RSI!A567</f>
        <v>43605</v>
      </c>
      <c r="B567" s="2">
        <f>RSI!B567</f>
        <v>2.0929000000000002</v>
      </c>
      <c r="C567" s="2">
        <f>RSI!I567</f>
        <v>53.877060944486509</v>
      </c>
      <c r="D567" s="2">
        <f>MACD!E567</f>
        <v>-1.2242406575619036E-2</v>
      </c>
      <c r="E567" s="2">
        <f>MACD!F567</f>
        <v>-8.5219773246553252E-3</v>
      </c>
      <c r="F567" s="2">
        <f>'Moving Avg'!D567</f>
        <v>2.0760399999999999</v>
      </c>
      <c r="G567" s="2">
        <f>'Moving Avg'!F567</f>
        <v>2.0527400000000005</v>
      </c>
      <c r="H567" s="2">
        <f>'Moving Avg'!G567</f>
        <v>2.0741699999999996</v>
      </c>
      <c r="I567" s="2">
        <f>'Moving Avg'!H567</f>
        <v>1.9313040000000012</v>
      </c>
      <c r="J567" s="5" t="str">
        <f>OBV!F567</f>
        <v>BULLISH</v>
      </c>
      <c r="K567" s="5" t="str">
        <f>OBV!G567</f>
        <v>STRONG</v>
      </c>
      <c r="L567" s="5" t="str">
        <f>OBV!H567</f>
        <v>CONFIRMED BULLISH</v>
      </c>
    </row>
    <row r="568" spans="1:12" ht="13.5" x14ac:dyDescent="0.25">
      <c r="A568" s="3">
        <f>RSI!A568</f>
        <v>43606</v>
      </c>
      <c r="B568" s="2">
        <f>RSI!B568</f>
        <v>2.1623000000000001</v>
      </c>
      <c r="C568" s="2">
        <f>RSI!I568</f>
        <v>60.199410371502459</v>
      </c>
      <c r="D568" s="2">
        <f>MACD!E568</f>
        <v>-1.8108111816243166E-2</v>
      </c>
      <c r="E568" s="2">
        <f>MACD!F568</f>
        <v>-1.0439204222972894E-2</v>
      </c>
      <c r="F568" s="2">
        <f>'Moving Avg'!D568</f>
        <v>2.0968600000000004</v>
      </c>
      <c r="G568" s="2">
        <f>'Moving Avg'!F568</f>
        <v>2.0574500000000002</v>
      </c>
      <c r="H568" s="2">
        <f>'Moving Avg'!G568</f>
        <v>2.075062</v>
      </c>
      <c r="I568" s="2">
        <f>'Moving Avg'!H568</f>
        <v>1.9346270000000012</v>
      </c>
      <c r="J568" s="5" t="str">
        <f>OBV!F568</f>
        <v>BULLISH</v>
      </c>
      <c r="K568" s="5" t="str">
        <f>OBV!G568</f>
        <v>STRONG</v>
      </c>
      <c r="L568" s="5" t="str">
        <f>OBV!H568</f>
        <v>CONFIRMED BULLISH</v>
      </c>
    </row>
    <row r="569" spans="1:12" ht="13.5" x14ac:dyDescent="0.25">
      <c r="A569" s="3">
        <f>RSI!A569</f>
        <v>43607</v>
      </c>
      <c r="B569" s="2">
        <f>RSI!B569</f>
        <v>2.1326000000000001</v>
      </c>
      <c r="C569" s="2">
        <f>RSI!I569</f>
        <v>56.622312786864619</v>
      </c>
      <c r="D569" s="2">
        <f>MACD!E569</f>
        <v>-2.5299098978370349E-2</v>
      </c>
      <c r="E569" s="2">
        <f>MACD!F569</f>
        <v>-1.3411183174052385E-2</v>
      </c>
      <c r="F569" s="2">
        <f>'Moving Avg'!D569</f>
        <v>2.1028200000000004</v>
      </c>
      <c r="G569" s="2">
        <f>'Moving Avg'!F569</f>
        <v>2.0609200000000003</v>
      </c>
      <c r="H569" s="2">
        <f>'Moving Avg'!G569</f>
        <v>2.0745659999999999</v>
      </c>
      <c r="I569" s="2">
        <f>'Moving Avg'!H569</f>
        <v>1.9378240000000013</v>
      </c>
      <c r="J569" s="5" t="str">
        <f>OBV!F569</f>
        <v>BULLISH</v>
      </c>
      <c r="K569" s="5" t="str">
        <f>OBV!G569</f>
        <v>STRONG</v>
      </c>
      <c r="L569" s="5" t="str">
        <f>OBV!H569</f>
        <v>CONFIRMED BULLISH</v>
      </c>
    </row>
    <row r="570" spans="1:12" ht="13.5" x14ac:dyDescent="0.25">
      <c r="A570" s="3">
        <f>RSI!A570</f>
        <v>43608</v>
      </c>
      <c r="B570" s="2">
        <f>RSI!B570</f>
        <v>2.1078000000000001</v>
      </c>
      <c r="C570" s="2">
        <f>RSI!I570</f>
        <v>53.750218460282383</v>
      </c>
      <c r="D570" s="2">
        <f>MACD!E570</f>
        <v>-2.7645894060055465E-2</v>
      </c>
      <c r="E570" s="2">
        <f>MACD!F570</f>
        <v>-1.6258125351253004E-2</v>
      </c>
      <c r="F570" s="2">
        <f>'Moving Avg'!D570</f>
        <v>2.1077800000000004</v>
      </c>
      <c r="G570" s="2">
        <f>'Moving Avg'!F570</f>
        <v>2.065385</v>
      </c>
      <c r="H570" s="2">
        <f>'Moving Avg'!G570</f>
        <v>2.0740699999999999</v>
      </c>
      <c r="I570" s="2">
        <f>'Moving Avg'!H570</f>
        <v>1.9408970000000014</v>
      </c>
      <c r="J570" s="5" t="str">
        <f>OBV!F570</f>
        <v>BULLISH</v>
      </c>
      <c r="K570" s="5" t="str">
        <f>OBV!G570</f>
        <v>STRONG</v>
      </c>
      <c r="L570" s="5" t="str">
        <f>OBV!H570</f>
        <v>CONFIRMED BULLISH</v>
      </c>
    </row>
    <row r="571" spans="1:12" ht="13.5" x14ac:dyDescent="0.25">
      <c r="A571" s="3">
        <f>RSI!A571</f>
        <v>43609</v>
      </c>
      <c r="B571" s="2">
        <f>RSI!B571</f>
        <v>2.1276000000000002</v>
      </c>
      <c r="C571" s="2">
        <f>RSI!I571</f>
        <v>55.682986660816709</v>
      </c>
      <c r="D571" s="2">
        <f>MACD!E571</f>
        <v>-4.0468073750150602E-2</v>
      </c>
      <c r="E571" s="2">
        <f>MACD!F571</f>
        <v>-2.1100115031032526E-2</v>
      </c>
      <c r="F571" s="2">
        <f>'Moving Avg'!D571</f>
        <v>2.1246400000000003</v>
      </c>
      <c r="G571" s="2">
        <f>'Moving Avg'!F571</f>
        <v>2.0678649999999998</v>
      </c>
      <c r="H571" s="2">
        <f>'Moving Avg'!G571</f>
        <v>2.0739700000000001</v>
      </c>
      <c r="I571" s="2">
        <f>'Moving Avg'!H571</f>
        <v>1.9441830000000013</v>
      </c>
      <c r="J571" s="5" t="str">
        <f>OBV!F571</f>
        <v>BULLISH</v>
      </c>
      <c r="K571" s="5" t="str">
        <f>OBV!G571</f>
        <v>STRONG</v>
      </c>
      <c r="L571" s="5" t="str">
        <f>OBV!H571</f>
        <v>CONFIRMED BULLISH</v>
      </c>
    </row>
    <row r="572" spans="1:12" ht="13.5" x14ac:dyDescent="0.25">
      <c r="A572" s="3">
        <f>RSI!A572</f>
        <v>43612</v>
      </c>
      <c r="B572" s="2">
        <f>RSI!B572</f>
        <v>2.1326000000000001</v>
      </c>
      <c r="C572" s="2">
        <f>RSI!I572</f>
        <v>56.180978537272445</v>
      </c>
      <c r="D572" s="2">
        <f>MACD!E572</f>
        <v>-4.2851056997374126E-2</v>
      </c>
      <c r="E572" s="2">
        <f>MACD!F572</f>
        <v>-2.5450303424300848E-2</v>
      </c>
      <c r="F572" s="2">
        <f>'Moving Avg'!D572</f>
        <v>2.1325799999999999</v>
      </c>
      <c r="G572" s="2">
        <f>'Moving Avg'!F572</f>
        <v>2.0735699999999992</v>
      </c>
      <c r="H572" s="2">
        <f>'Moving Avg'!G572</f>
        <v>2.0733759999999997</v>
      </c>
      <c r="I572" s="2">
        <f>'Moving Avg'!H572</f>
        <v>1.9474940000000016</v>
      </c>
      <c r="J572" s="5" t="str">
        <f>OBV!F572</f>
        <v>BULLISH</v>
      </c>
      <c r="K572" s="5" t="str">
        <f>OBV!G572</f>
        <v>STRONG</v>
      </c>
      <c r="L572" s="5" t="str">
        <f>OBV!H572</f>
        <v>CONFIRMED BULLISH</v>
      </c>
    </row>
    <row r="573" spans="1:12" ht="13.5" x14ac:dyDescent="0.25">
      <c r="A573" s="3">
        <f>RSI!A573</f>
        <v>43613</v>
      </c>
      <c r="B573" s="2">
        <f>RSI!B573</f>
        <v>2.0830000000000002</v>
      </c>
      <c r="C573" s="2">
        <f>RSI!I573</f>
        <v>50.159522460110871</v>
      </c>
      <c r="D573" s="2">
        <f>MACD!E573</f>
        <v>-3.9993268293661455E-2</v>
      </c>
      <c r="E573" s="2">
        <f>MACD!F573</f>
        <v>-2.8358896398172968E-2</v>
      </c>
      <c r="F573" s="2">
        <f>'Moving Avg'!D573</f>
        <v>2.1167199999999999</v>
      </c>
      <c r="G573" s="2">
        <f>'Moving Avg'!F573</f>
        <v>2.0750599999999992</v>
      </c>
      <c r="H573" s="2">
        <f>'Moving Avg'!G573</f>
        <v>2.0730779999999998</v>
      </c>
      <c r="I573" s="2">
        <f>'Moving Avg'!H573</f>
        <v>1.9504430000000017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</row>
    <row r="574" spans="1:12" ht="13.5" x14ac:dyDescent="0.25">
      <c r="A574" s="3">
        <f>RSI!A574</f>
        <v>43614</v>
      </c>
      <c r="B574" s="2">
        <f>RSI!B574</f>
        <v>2.0830000000000002</v>
      </c>
      <c r="C574" s="2">
        <f>RSI!I574</f>
        <v>50.159522460110871</v>
      </c>
      <c r="D574" s="2">
        <f>MACD!E574</f>
        <v>-3.0719578929856883E-2</v>
      </c>
      <c r="E574" s="2">
        <f>MACD!F574</f>
        <v>-2.8831032904509755E-2</v>
      </c>
      <c r="F574" s="2">
        <f>'Moving Avg'!D574</f>
        <v>2.1068000000000002</v>
      </c>
      <c r="G574" s="2">
        <f>'Moving Avg'!F574</f>
        <v>2.0765499999999997</v>
      </c>
      <c r="H574" s="2">
        <f>'Moving Avg'!G574</f>
        <v>2.0719859999999999</v>
      </c>
      <c r="I574" s="2">
        <f>'Moving Avg'!H574</f>
        <v>1.9533920000000018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</row>
    <row r="575" spans="1:12" ht="13.5" x14ac:dyDescent="0.25">
      <c r="A575" s="3">
        <f>RSI!A575</f>
        <v>43615</v>
      </c>
      <c r="B575" s="2">
        <f>RSI!B575</f>
        <v>2.1276000000000002</v>
      </c>
      <c r="C575" s="2">
        <f>RSI!I575</f>
        <v>55.170253123214238</v>
      </c>
      <c r="D575" s="2">
        <f>MACD!E575</f>
        <v>-2.9228003742489683E-2</v>
      </c>
      <c r="E575" s="2">
        <f>MACD!F575</f>
        <v>-2.891042707210574E-2</v>
      </c>
      <c r="F575" s="2">
        <f>'Moving Avg'!D575</f>
        <v>2.1107600000000004</v>
      </c>
      <c r="G575" s="2">
        <f>'Moving Avg'!F575</f>
        <v>2.079275</v>
      </c>
      <c r="H575" s="2">
        <f>'Moving Avg'!G575</f>
        <v>2.0719859999999999</v>
      </c>
      <c r="I575" s="2">
        <f>'Moving Avg'!H575</f>
        <v>1.9567005000000015</v>
      </c>
      <c r="J575" s="5" t="str">
        <f>OBV!F575</f>
        <v>BEARISH</v>
      </c>
      <c r="K575" s="5" t="str">
        <f>OBV!G575</f>
        <v>NEUTRAL</v>
      </c>
      <c r="L575" s="5" t="str">
        <f>OBV!H575</f>
        <v>BEARISH DIVERGENCE</v>
      </c>
    </row>
    <row r="576" spans="1:12" ht="13.5" x14ac:dyDescent="0.25">
      <c r="A576" s="3">
        <f>RSI!A576</f>
        <v>43616</v>
      </c>
      <c r="B576" s="2">
        <f>RSI!B576</f>
        <v>2.1276000000000002</v>
      </c>
      <c r="C576" s="2">
        <f>RSI!I576</f>
        <v>55.170253123214238</v>
      </c>
      <c r="D576" s="2">
        <f>MACD!E576</f>
        <v>-3.4342262456176886E-2</v>
      </c>
      <c r="E576" s="2">
        <f>MACD!F576</f>
        <v>-2.9996794148919974E-2</v>
      </c>
      <c r="F576" s="2">
        <f>'Moving Avg'!D576</f>
        <v>2.1107600000000004</v>
      </c>
      <c r="G576" s="2">
        <f>'Moving Avg'!F576</f>
        <v>2.084975</v>
      </c>
      <c r="H576" s="2">
        <f>'Moving Avg'!G576</f>
        <v>2.0718860000000001</v>
      </c>
      <c r="I576" s="2">
        <f>'Moving Avg'!H576</f>
        <v>1.9600550000000012</v>
      </c>
      <c r="J576" s="5" t="str">
        <f>OBV!F576</f>
        <v>BEARISH</v>
      </c>
      <c r="K576" s="5" t="str">
        <f>OBV!G576</f>
        <v>NEUTRAL</v>
      </c>
      <c r="L576" s="5" t="str">
        <f>OBV!H576</f>
        <v>NEUTRAL</v>
      </c>
    </row>
    <row r="577" spans="1:12" ht="13.5" x14ac:dyDescent="0.25">
      <c r="A577" s="3">
        <f>RSI!A577</f>
        <v>43619</v>
      </c>
      <c r="B577" s="2">
        <f>RSI!B577</f>
        <v>2.1326000000000001</v>
      </c>
      <c r="C577" s="2">
        <f>RSI!I577</f>
        <v>55.748681501914945</v>
      </c>
      <c r="D577" s="2">
        <f>MACD!E577</f>
        <v>-3.1658080394750154E-2</v>
      </c>
      <c r="E577" s="2">
        <f>MACD!F577</f>
        <v>-3.0329051398086011E-2</v>
      </c>
      <c r="F577" s="2">
        <f>'Moving Avg'!D577</f>
        <v>2.11076</v>
      </c>
      <c r="G577" s="2">
        <f>'Moving Avg'!F577</f>
        <v>2.088695</v>
      </c>
      <c r="H577" s="2">
        <f>'Moving Avg'!G577</f>
        <v>2.0728780000000002</v>
      </c>
      <c r="I577" s="2">
        <f>'Moving Avg'!H577</f>
        <v>1.9634345000000013</v>
      </c>
      <c r="J577" s="5" t="str">
        <f>OBV!F577</f>
        <v>BEARISH</v>
      </c>
      <c r="K577" s="5" t="str">
        <f>OBV!G577</f>
        <v>NEUTRAL</v>
      </c>
      <c r="L577" s="5" t="str">
        <f>OBV!H577</f>
        <v>NEUTRAL</v>
      </c>
    </row>
    <row r="578" spans="1:12" ht="13.5" x14ac:dyDescent="0.25">
      <c r="A578" s="3">
        <f>RSI!A578</f>
        <v>43623</v>
      </c>
      <c r="B578" s="2">
        <f>RSI!B578</f>
        <v>2.1326000000000001</v>
      </c>
      <c r="C578" s="2">
        <f>RSI!I578</f>
        <v>55.748681501914945</v>
      </c>
      <c r="D578" s="2">
        <f>MACD!E578</f>
        <v>-1.8969811481726495E-2</v>
      </c>
      <c r="E578" s="2">
        <f>MACD!F578</f>
        <v>-2.8057203414814109E-2</v>
      </c>
      <c r="F578" s="2">
        <f>'Moving Avg'!D578</f>
        <v>2.1206800000000001</v>
      </c>
      <c r="G578" s="2">
        <f>'Moving Avg'!F578</f>
        <v>2.0924149999999999</v>
      </c>
      <c r="H578" s="2">
        <f>'Moving Avg'!G578</f>
        <v>2.0726799999999996</v>
      </c>
      <c r="I578" s="2">
        <f>'Moving Avg'!H578</f>
        <v>1.9668595000000013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</row>
    <row r="579" spans="1:12" ht="13.5" x14ac:dyDescent="0.25">
      <c r="A579" s="3">
        <f>RSI!A579</f>
        <v>43626</v>
      </c>
      <c r="B579" s="2">
        <f>RSI!B579</f>
        <v>2.1326000000000001</v>
      </c>
      <c r="C579" s="2">
        <f>RSI!I579</f>
        <v>55.748681501914945</v>
      </c>
      <c r="D579" s="2">
        <f>MACD!E579</f>
        <v>-1.3043449097087212E-2</v>
      </c>
      <c r="E579" s="2">
        <f>MACD!F579</f>
        <v>-2.505445255126873E-2</v>
      </c>
      <c r="F579" s="2">
        <f>'Moving Avg'!D579</f>
        <v>2.1306000000000003</v>
      </c>
      <c r="G579" s="2">
        <f>'Moving Avg'!F579</f>
        <v>2.0973750000000004</v>
      </c>
      <c r="H579" s="2">
        <f>'Moving Avg'!G579</f>
        <v>2.0724819999999995</v>
      </c>
      <c r="I579" s="2">
        <f>'Moving Avg'!H579</f>
        <v>1.9702845000000015</v>
      </c>
      <c r="J579" s="5" t="str">
        <f>OBV!F579</f>
        <v>BULLISH</v>
      </c>
      <c r="K579" s="5" t="str">
        <f>OBV!G579</f>
        <v>NEUTRAL</v>
      </c>
      <c r="L579" s="5" t="str">
        <f>OBV!H579</f>
        <v>CONFIRMED BULLISH</v>
      </c>
    </row>
    <row r="580" spans="1:12" ht="13.5" x14ac:dyDescent="0.25">
      <c r="A580" s="3">
        <f>RSI!A580</f>
        <v>43627</v>
      </c>
      <c r="B580" s="2">
        <f>RSI!B580</f>
        <v>2.1326000000000001</v>
      </c>
      <c r="C580" s="2">
        <f>RSI!I580</f>
        <v>55.748681501914945</v>
      </c>
      <c r="D580" s="2">
        <f>MACD!E580</f>
        <v>-1.206702900545098E-2</v>
      </c>
      <c r="E580" s="2">
        <f>MACD!F580</f>
        <v>-2.2456967842105179E-2</v>
      </c>
      <c r="F580" s="2">
        <f>'Moving Avg'!D580</f>
        <v>2.1316000000000002</v>
      </c>
      <c r="G580" s="2">
        <f>'Moving Avg'!F580</f>
        <v>2.1015899999999994</v>
      </c>
      <c r="H580" s="2">
        <f>'Moving Avg'!G580</f>
        <v>2.0734739999999996</v>
      </c>
      <c r="I580" s="2">
        <f>'Moving Avg'!H580</f>
        <v>1.9737550000000015</v>
      </c>
      <c r="J580" s="5" t="str">
        <f>OBV!F580</f>
        <v>BULLISH</v>
      </c>
      <c r="K580" s="5" t="str">
        <f>OBV!G580</f>
        <v>NEUTRAL</v>
      </c>
      <c r="L580" s="5" t="str">
        <f>OBV!H580</f>
        <v>CONFIRMED BULLISH</v>
      </c>
    </row>
    <row r="581" spans="1:12" ht="13.5" x14ac:dyDescent="0.25">
      <c r="A581" s="3">
        <f>RSI!A581</f>
        <v>43628</v>
      </c>
      <c r="B581" s="2">
        <f>RSI!B581</f>
        <v>2.1326000000000001</v>
      </c>
      <c r="C581" s="2">
        <f>RSI!I581</f>
        <v>55.748681501914945</v>
      </c>
      <c r="D581" s="2">
        <f>MACD!E581</f>
        <v>-8.400978745560117E-3</v>
      </c>
      <c r="E581" s="2">
        <f>MACD!F581</f>
        <v>-1.9645770022796168E-2</v>
      </c>
      <c r="F581" s="2">
        <f>'Moving Avg'!D581</f>
        <v>2.1326000000000001</v>
      </c>
      <c r="G581" s="2">
        <f>'Moving Avg'!F581</f>
        <v>2.1087799999999994</v>
      </c>
      <c r="H581" s="2">
        <f>'Moving Avg'!G581</f>
        <v>2.0756559999999995</v>
      </c>
      <c r="I581" s="2">
        <f>'Moving Avg'!H581</f>
        <v>1.9772025000000015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</row>
    <row r="582" spans="1:12" ht="13.5" x14ac:dyDescent="0.25">
      <c r="A582" s="3">
        <f>RSI!A582</f>
        <v>43629</v>
      </c>
      <c r="B582" s="2">
        <f>RSI!B582</f>
        <v>2.1027999999999998</v>
      </c>
      <c r="C582" s="2">
        <f>RSI!I582</f>
        <v>50.161144421302694</v>
      </c>
      <c r="D582" s="2">
        <f>MACD!E582</f>
        <v>-2.5133213767500884E-3</v>
      </c>
      <c r="E582" s="2">
        <f>MACD!F582</f>
        <v>-1.6219280293586952E-2</v>
      </c>
      <c r="F582" s="2">
        <f>'Moving Avg'!D582</f>
        <v>2.1266400000000001</v>
      </c>
      <c r="G582" s="2">
        <f>'Moving Avg'!F582</f>
        <v>2.1115049999999997</v>
      </c>
      <c r="H582" s="2">
        <f>'Moving Avg'!G582</f>
        <v>2.0754559999999995</v>
      </c>
      <c r="I582" s="2">
        <f>'Moving Avg'!H582</f>
        <v>1.9804330000000017</v>
      </c>
      <c r="J582" s="5" t="str">
        <f>OBV!F582</f>
        <v>BEARISH</v>
      </c>
      <c r="K582" s="5" t="str">
        <f>OBV!G582</f>
        <v>NEUTRAL</v>
      </c>
      <c r="L582" s="5" t="str">
        <f>OBV!H582</f>
        <v>CONFIRMED BEARISH</v>
      </c>
    </row>
    <row r="583" spans="1:12" ht="13.5" x14ac:dyDescent="0.25">
      <c r="A583" s="3">
        <f>RSI!A583</f>
        <v>43630</v>
      </c>
      <c r="B583" s="2">
        <f>RSI!B583</f>
        <v>2.1027999999999998</v>
      </c>
      <c r="C583" s="2">
        <f>RSI!I583</f>
        <v>50.161144421302694</v>
      </c>
      <c r="D583" s="2">
        <f>MACD!E583</f>
        <v>-5.16301065900171E-3</v>
      </c>
      <c r="E583" s="2">
        <f>MACD!F583</f>
        <v>-1.4008026366669904E-2</v>
      </c>
      <c r="F583" s="2">
        <f>'Moving Avg'!D583</f>
        <v>2.1206800000000001</v>
      </c>
      <c r="G583" s="2">
        <f>'Moving Avg'!F583</f>
        <v>2.1137349999999997</v>
      </c>
      <c r="H583" s="2">
        <f>'Moving Avg'!G583</f>
        <v>2.0746619999999996</v>
      </c>
      <c r="I583" s="2">
        <f>'Moving Avg'!H583</f>
        <v>1.9833590000000012</v>
      </c>
      <c r="J583" s="5" t="str">
        <f>OBV!F583</f>
        <v>BEARISH</v>
      </c>
      <c r="K583" s="5" t="str">
        <f>OBV!G583</f>
        <v>NEUTRAL</v>
      </c>
      <c r="L583" s="5" t="str">
        <f>OBV!H583</f>
        <v>CONFIRMED BEARISH</v>
      </c>
    </row>
    <row r="584" spans="1:12" ht="13.5" x14ac:dyDescent="0.25">
      <c r="A584" s="3">
        <f>RSI!A584</f>
        <v>43633</v>
      </c>
      <c r="B584" s="2">
        <f>RSI!B584</f>
        <v>2.0680999999999998</v>
      </c>
      <c r="C584" s="2">
        <f>RSI!I584</f>
        <v>44.181093817834395</v>
      </c>
      <c r="D584" s="2">
        <f>MACD!E584</f>
        <v>-4.8354109723445227E-3</v>
      </c>
      <c r="E584" s="2">
        <f>MACD!F584</f>
        <v>-1.2173503287804827E-2</v>
      </c>
      <c r="F584" s="2">
        <f>'Moving Avg'!D584</f>
        <v>2.10778</v>
      </c>
      <c r="G584" s="2">
        <f>'Moving Avg'!F584</f>
        <v>2.1120000000000005</v>
      </c>
      <c r="H584" s="2">
        <f>'Moving Avg'!G584</f>
        <v>2.0743639999999992</v>
      </c>
      <c r="I584" s="2">
        <f>'Moving Avg'!H584</f>
        <v>1.986136000000001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</row>
    <row r="585" spans="1:12" ht="13.5" x14ac:dyDescent="0.25">
      <c r="A585" s="3">
        <f>RSI!A585</f>
        <v>43634</v>
      </c>
      <c r="B585" s="2">
        <f>RSI!B585</f>
        <v>2.1027999999999998</v>
      </c>
      <c r="C585" s="2">
        <f>RSI!I585</f>
        <v>50.532139459952127</v>
      </c>
      <c r="D585" s="2">
        <f>MACD!E585</f>
        <v>-6.2671491660282186E-5</v>
      </c>
      <c r="E585" s="2">
        <f>MACD!F585</f>
        <v>-9.7513369285759186E-3</v>
      </c>
      <c r="F585" s="2">
        <f>'Moving Avg'!D585</f>
        <v>2.10182</v>
      </c>
      <c r="G585" s="2">
        <f>'Moving Avg'!F585</f>
        <v>2.1129900000000008</v>
      </c>
      <c r="H585" s="2">
        <f>'Moving Avg'!G585</f>
        <v>2.0747599999999995</v>
      </c>
      <c r="I585" s="2">
        <f>'Moving Avg'!H585</f>
        <v>1.989136500000001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</row>
    <row r="586" spans="1:12" ht="13.5" x14ac:dyDescent="0.25">
      <c r="A586" s="3">
        <f>RSI!A586</f>
        <v>43635</v>
      </c>
      <c r="B586" s="2">
        <f>RSI!B586</f>
        <v>2.0731000000000002</v>
      </c>
      <c r="C586" s="2">
        <f>RSI!I586</f>
        <v>45.735580716344742</v>
      </c>
      <c r="D586" s="2">
        <f>MACD!E586</f>
        <v>6.1599895999489007E-3</v>
      </c>
      <c r="E586" s="2">
        <f>MACD!F586</f>
        <v>-6.5690716228709554E-3</v>
      </c>
      <c r="F586" s="2">
        <f>'Moving Avg'!D586</f>
        <v>2.0899200000000002</v>
      </c>
      <c r="G586" s="2">
        <f>'Moving Avg'!F586</f>
        <v>2.1144800000000004</v>
      </c>
      <c r="H586" s="2">
        <f>'Moving Avg'!G586</f>
        <v>2.0744619999999991</v>
      </c>
      <c r="I586" s="2">
        <f>'Moving Avg'!H586</f>
        <v>1.9919635000000011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</row>
    <row r="587" spans="1:12" ht="13.5" x14ac:dyDescent="0.25">
      <c r="A587" s="3">
        <f>RSI!A587</f>
        <v>43636</v>
      </c>
      <c r="B587" s="2">
        <f>RSI!B587</f>
        <v>2.1027999999999998</v>
      </c>
      <c r="C587" s="2">
        <f>RSI!I587</f>
        <v>50.768183202130501</v>
      </c>
      <c r="D587" s="2">
        <f>MACD!E587</f>
        <v>1.0155407952634921E-2</v>
      </c>
      <c r="E587" s="2">
        <f>MACD!F587</f>
        <v>-3.2241757077697808E-3</v>
      </c>
      <c r="F587" s="2">
        <f>'Moving Avg'!D587</f>
        <v>2.0899200000000002</v>
      </c>
      <c r="G587" s="2">
        <f>'Moving Avg'!F587</f>
        <v>2.1149750000000003</v>
      </c>
      <c r="H587" s="2">
        <f>'Moving Avg'!G587</f>
        <v>2.0738659999999993</v>
      </c>
      <c r="I587" s="2">
        <f>'Moving Avg'!H587</f>
        <v>1.9949885000000012</v>
      </c>
      <c r="J587" s="5" t="str">
        <f>OBV!F587</f>
        <v>BEARISH</v>
      </c>
      <c r="K587" s="5" t="str">
        <f>OBV!G587</f>
        <v>NEUTRAL</v>
      </c>
      <c r="L587" s="5" t="str">
        <f>OBV!H587</f>
        <v>NEUTRAL</v>
      </c>
    </row>
    <row r="588" spans="1:12" ht="13.5" x14ac:dyDescent="0.25">
      <c r="A588" s="3">
        <f>RSI!A588</f>
        <v>43637</v>
      </c>
      <c r="B588" s="2">
        <f>RSI!B588</f>
        <v>2.1227</v>
      </c>
      <c r="C588" s="2">
        <f>RSI!I588</f>
        <v>53.856149889089423</v>
      </c>
      <c r="D588" s="2">
        <f>MACD!E588</f>
        <v>1.2035517397587014E-2</v>
      </c>
      <c r="E588" s="2">
        <f>MACD!F588</f>
        <v>-1.7223708669842188E-4</v>
      </c>
      <c r="F588" s="2">
        <f>'Moving Avg'!D588</f>
        <v>2.0939000000000001</v>
      </c>
      <c r="G588" s="2">
        <f>'Moving Avg'!F588</f>
        <v>2.1129950000000006</v>
      </c>
      <c r="H588" s="2">
        <f>'Moving Avg'!G588</f>
        <v>2.0746599999999993</v>
      </c>
      <c r="I588" s="2">
        <f>'Moving Avg'!H588</f>
        <v>1.9980385000000012</v>
      </c>
      <c r="J588" s="5" t="str">
        <f>OBV!F588</f>
        <v>BULLISH</v>
      </c>
      <c r="K588" s="5" t="str">
        <f>OBV!G588</f>
        <v>STRONG</v>
      </c>
      <c r="L588" s="5" t="str">
        <f>OBV!H588</f>
        <v>CONFIRMED BULLISH</v>
      </c>
    </row>
    <row r="589" spans="1:12" ht="13.5" x14ac:dyDescent="0.25">
      <c r="A589" s="3">
        <f>RSI!A589</f>
        <v>43640</v>
      </c>
      <c r="B589" s="2">
        <f>RSI!B589</f>
        <v>2.0830000000000002</v>
      </c>
      <c r="C589" s="2">
        <f>RSI!I589</f>
        <v>47.460545615080505</v>
      </c>
      <c r="D589" s="2">
        <f>MACD!E589</f>
        <v>1.6424941978132157E-2</v>
      </c>
      <c r="E589" s="2">
        <f>MACD!F589</f>
        <v>3.1471987262676943E-3</v>
      </c>
      <c r="F589" s="2">
        <f>'Moving Avg'!D589</f>
        <v>2.0968800000000001</v>
      </c>
      <c r="G589" s="2">
        <f>'Moving Avg'!F589</f>
        <v>2.1105149999999999</v>
      </c>
      <c r="H589" s="2">
        <f>'Moving Avg'!G589</f>
        <v>2.0753539999999995</v>
      </c>
      <c r="I589" s="2">
        <f>'Moving Avg'!H589</f>
        <v>2.0008900000000014</v>
      </c>
      <c r="J589" s="5" t="str">
        <f>OBV!F589</f>
        <v>BEARISH</v>
      </c>
      <c r="K589" s="5" t="str">
        <f>OBV!G589</f>
        <v>NEUTRAL</v>
      </c>
      <c r="L589" s="5" t="str">
        <f>OBV!H589</f>
        <v>BEARISH DIVERGENCE</v>
      </c>
    </row>
    <row r="590" spans="1:12" ht="13.5" x14ac:dyDescent="0.25">
      <c r="A590" s="3">
        <f>RSI!A590</f>
        <v>43641</v>
      </c>
      <c r="B590" s="2">
        <f>RSI!B590</f>
        <v>2.0830000000000002</v>
      </c>
      <c r="C590" s="2">
        <f>RSI!I590</f>
        <v>47.460545615080498</v>
      </c>
      <c r="D590" s="2">
        <f>MACD!E590</f>
        <v>2.0242013179663232E-2</v>
      </c>
      <c r="E590" s="2">
        <f>MACD!F590</f>
        <v>6.5661616169468019E-3</v>
      </c>
      <c r="F590" s="2">
        <f>'Moving Avg'!D590</f>
        <v>2.0929200000000003</v>
      </c>
      <c r="G590" s="2">
        <f>'Moving Avg'!F590</f>
        <v>2.1092749999999998</v>
      </c>
      <c r="H590" s="2">
        <f>'Moving Avg'!G590</f>
        <v>2.0755519999999992</v>
      </c>
      <c r="I590" s="2">
        <f>'Moving Avg'!H590</f>
        <v>2.0038655000000016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</row>
    <row r="591" spans="1:12" ht="13.5" x14ac:dyDescent="0.25">
      <c r="A591" s="3">
        <f>RSI!A591</f>
        <v>43642</v>
      </c>
      <c r="B591" s="2">
        <f>RSI!B591</f>
        <v>2.0632000000000001</v>
      </c>
      <c r="C591" s="2">
        <f>RSI!I591</f>
        <v>44.410042189202365</v>
      </c>
      <c r="D591" s="2">
        <f>MACD!E591</f>
        <v>2.503382664890097E-2</v>
      </c>
      <c r="E591" s="2">
        <f>MACD!F591</f>
        <v>1.0259694623337636E-2</v>
      </c>
      <c r="F591" s="2">
        <f>'Moving Avg'!D591</f>
        <v>2.0909400000000002</v>
      </c>
      <c r="G591" s="2">
        <f>'Moving Avg'!F591</f>
        <v>2.106055</v>
      </c>
      <c r="H591" s="2">
        <f>'Moving Avg'!G591</f>
        <v>2.0761479999999994</v>
      </c>
      <c r="I591" s="2">
        <f>'Moving Avg'!H591</f>
        <v>2.0067670000000013</v>
      </c>
      <c r="J591" s="5" t="str">
        <f>OBV!F591</f>
        <v>BEARISH</v>
      </c>
      <c r="K591" s="5" t="str">
        <f>OBV!G591</f>
        <v>WEAK</v>
      </c>
      <c r="L591" s="5" t="str">
        <f>OBV!H591</f>
        <v>CONFIRMED BEARISH</v>
      </c>
    </row>
    <row r="592" spans="1:12" ht="13.5" x14ac:dyDescent="0.25">
      <c r="A592" s="3">
        <f>RSI!A592</f>
        <v>43643</v>
      </c>
      <c r="B592" s="2">
        <f>RSI!B592</f>
        <v>2.0632000000000001</v>
      </c>
      <c r="C592" s="2">
        <f>RSI!I592</f>
        <v>44.410042189202365</v>
      </c>
      <c r="D592" s="2">
        <f>MACD!E592</f>
        <v>2.4709078493473147E-2</v>
      </c>
      <c r="E592" s="2">
        <f>MACD!F592</f>
        <v>1.3149571397364741E-2</v>
      </c>
      <c r="F592" s="2">
        <f>'Moving Avg'!D592</f>
        <v>2.0830200000000003</v>
      </c>
      <c r="G592" s="2">
        <f>'Moving Avg'!F592</f>
        <v>2.1025849999999999</v>
      </c>
      <c r="H592" s="2">
        <f>'Moving Avg'!G592</f>
        <v>2.0768439999999995</v>
      </c>
      <c r="I592" s="2">
        <f>'Moving Avg'!H592</f>
        <v>2.0098670000000012</v>
      </c>
      <c r="J592" s="5" t="str">
        <f>OBV!F592</f>
        <v>BEARISH</v>
      </c>
      <c r="K592" s="5" t="str">
        <f>OBV!G592</f>
        <v>WEAK</v>
      </c>
      <c r="L592" s="5" t="str">
        <f>OBV!H592</f>
        <v>CONFIRMED BEARISH</v>
      </c>
    </row>
    <row r="593" spans="1:12" ht="13.5" x14ac:dyDescent="0.25">
      <c r="A593" s="3">
        <f>RSI!A593</f>
        <v>43644</v>
      </c>
      <c r="B593" s="2">
        <f>RSI!B593</f>
        <v>2.1027999999999998</v>
      </c>
      <c r="C593" s="2">
        <f>RSI!I593</f>
        <v>51.622475266853947</v>
      </c>
      <c r="D593" s="2">
        <f>MACD!E593</f>
        <v>2.1691009955818963E-2</v>
      </c>
      <c r="E593" s="2">
        <f>MACD!F593</f>
        <v>1.4857859109055585E-2</v>
      </c>
      <c r="F593" s="2">
        <f>'Moving Avg'!D593</f>
        <v>2.07904</v>
      </c>
      <c r="G593" s="2">
        <f>'Moving Avg'!F593</f>
        <v>2.1035750000000002</v>
      </c>
      <c r="H593" s="2">
        <f>'Moving Avg'!G593</f>
        <v>2.0782319999999994</v>
      </c>
      <c r="I593" s="2">
        <f>'Moving Avg'!H593</f>
        <v>2.013363500000001</v>
      </c>
      <c r="J593" s="5" t="str">
        <f>OBV!F593</f>
        <v>BEARISH</v>
      </c>
      <c r="K593" s="5" t="str">
        <f>OBV!G593</f>
        <v>WEAK</v>
      </c>
      <c r="L593" s="5" t="str">
        <f>OBV!H593</f>
        <v>CONFIRMED BEARISH</v>
      </c>
    </row>
    <row r="594" spans="1:12" ht="13.5" x14ac:dyDescent="0.25">
      <c r="A594" s="3">
        <f>RSI!A594</f>
        <v>43647</v>
      </c>
      <c r="B594" s="2">
        <f>RSI!B594</f>
        <v>2.1227</v>
      </c>
      <c r="C594" s="2">
        <f>RSI!I594</f>
        <v>54.796430220974038</v>
      </c>
      <c r="D594" s="2">
        <f>MACD!E594</f>
        <v>1.2266699734513775E-2</v>
      </c>
      <c r="E594" s="2">
        <f>MACD!F594</f>
        <v>1.4339627234147223E-2</v>
      </c>
      <c r="F594" s="2">
        <f>'Moving Avg'!D594</f>
        <v>2.0869800000000001</v>
      </c>
      <c r="G594" s="2">
        <f>'Moving Avg'!F594</f>
        <v>2.1055600000000001</v>
      </c>
      <c r="H594" s="2">
        <f>'Moving Avg'!G594</f>
        <v>2.080017999999999</v>
      </c>
      <c r="I594" s="2">
        <f>'Moving Avg'!H594</f>
        <v>2.0169595000000009</v>
      </c>
      <c r="J594" s="5" t="str">
        <f>OBV!F594</f>
        <v>BEARISH</v>
      </c>
      <c r="K594" s="5" t="str">
        <f>OBV!G594</f>
        <v>WEAK</v>
      </c>
      <c r="L594" s="5" t="str">
        <f>OBV!H594</f>
        <v>BEARISH DIVERGENCE</v>
      </c>
    </row>
    <row r="595" spans="1:12" ht="13.5" x14ac:dyDescent="0.25">
      <c r="A595" s="3">
        <f>RSI!A595</f>
        <v>43648</v>
      </c>
      <c r="B595" s="2">
        <f>RSI!B595</f>
        <v>2.0680999999999998</v>
      </c>
      <c r="C595" s="2">
        <f>RSI!I595</f>
        <v>45.898656821041712</v>
      </c>
      <c r="D595" s="2">
        <f>MACD!E595</f>
        <v>1.3503873210875206E-2</v>
      </c>
      <c r="E595" s="2">
        <f>MACD!F595</f>
        <v>1.4172476429492821E-2</v>
      </c>
      <c r="F595" s="2">
        <f>'Moving Avg'!D595</f>
        <v>2.0840000000000001</v>
      </c>
      <c r="G595" s="2">
        <f>'Moving Avg'!F595</f>
        <v>2.1025850000000004</v>
      </c>
      <c r="H595" s="2">
        <f>'Moving Avg'!G595</f>
        <v>2.0806119999999995</v>
      </c>
      <c r="I595" s="2">
        <f>'Moving Avg'!H595</f>
        <v>2.0202575000000014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</row>
    <row r="596" spans="1:12" ht="13.5" x14ac:dyDescent="0.25">
      <c r="A596" s="3">
        <f>RSI!A596</f>
        <v>43649</v>
      </c>
      <c r="B596" s="2">
        <f>RSI!B596</f>
        <v>2.1078000000000001</v>
      </c>
      <c r="C596" s="2">
        <f>RSI!I596</f>
        <v>52.001588232782659</v>
      </c>
      <c r="D596" s="2">
        <f>MACD!E596</f>
        <v>7.2047484620316737E-3</v>
      </c>
      <c r="E596" s="2">
        <f>MACD!F596</f>
        <v>1.2778930836000593E-2</v>
      </c>
      <c r="F596" s="2">
        <f>'Moving Avg'!D596</f>
        <v>2.0929200000000003</v>
      </c>
      <c r="G596" s="2">
        <f>'Moving Avg'!F596</f>
        <v>2.1015950000000001</v>
      </c>
      <c r="H596" s="2">
        <f>'Moving Avg'!G596</f>
        <v>2.0830919999999993</v>
      </c>
      <c r="I596" s="2">
        <f>'Moving Avg'!H596</f>
        <v>2.0237790000000011</v>
      </c>
      <c r="J596" s="5" t="str">
        <f>OBV!F596</f>
        <v>BEARISH</v>
      </c>
      <c r="K596" s="5" t="str">
        <f>OBV!G596</f>
        <v>NEUTRAL</v>
      </c>
      <c r="L596" s="5" t="str">
        <f>OBV!H596</f>
        <v>BEARISH DIVERGENCE</v>
      </c>
    </row>
    <row r="597" spans="1:12" ht="13.5" x14ac:dyDescent="0.25">
      <c r="A597" s="3">
        <f>RSI!A597</f>
        <v>43650</v>
      </c>
      <c r="B597" s="2">
        <f>RSI!B597</f>
        <v>2.0830000000000002</v>
      </c>
      <c r="C597" s="2">
        <f>RSI!I597</f>
        <v>48.333619555163729</v>
      </c>
      <c r="D597" s="2">
        <f>MACD!E597</f>
        <v>8.1982575794676826E-3</v>
      </c>
      <c r="E597" s="2">
        <f>MACD!F597</f>
        <v>1.1862796184694012E-2</v>
      </c>
      <c r="F597" s="2">
        <f>'Moving Avg'!D597</f>
        <v>2.0968799999999996</v>
      </c>
      <c r="G597" s="2">
        <f>'Moving Avg'!F597</f>
        <v>2.0991150000000003</v>
      </c>
      <c r="H597" s="2">
        <f>'Moving Avg'!G597</f>
        <v>2.0850759999999995</v>
      </c>
      <c r="I597" s="2">
        <f>'Moving Avg'!H597</f>
        <v>2.0271515000000013</v>
      </c>
      <c r="J597" s="5" t="str">
        <f>OBV!F597</f>
        <v>BEARISH</v>
      </c>
      <c r="K597" s="5" t="str">
        <f>OBV!G597</f>
        <v>NEUTRAL</v>
      </c>
      <c r="L597" s="5" t="str">
        <f>OBV!H597</f>
        <v>BEARISH DIVERGENCE</v>
      </c>
    </row>
    <row r="598" spans="1:12" ht="13.5" x14ac:dyDescent="0.25">
      <c r="A598" s="3">
        <f>RSI!A598</f>
        <v>43651</v>
      </c>
      <c r="B598" s="2">
        <f>RSI!B598</f>
        <v>2.0830000000000002</v>
      </c>
      <c r="C598" s="2">
        <f>RSI!I598</f>
        <v>48.333619555163729</v>
      </c>
      <c r="D598" s="2">
        <f>MACD!E598</f>
        <v>1.2170399964017697E-2</v>
      </c>
      <c r="E598" s="2">
        <f>MACD!F598</f>
        <v>1.192431694055875E-2</v>
      </c>
      <c r="F598" s="2">
        <f>'Moving Avg'!D598</f>
        <v>2.0929199999999999</v>
      </c>
      <c r="G598" s="2">
        <f>'Moving Avg'!F598</f>
        <v>2.0966349999999996</v>
      </c>
      <c r="H598" s="2">
        <f>'Moving Avg'!G598</f>
        <v>2.085373999999999</v>
      </c>
      <c r="I598" s="2">
        <f>'Moving Avg'!H598</f>
        <v>2.0302265000000013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</row>
    <row r="599" spans="1:12" ht="13.5" x14ac:dyDescent="0.25">
      <c r="A599" s="3">
        <f>RSI!A599</f>
        <v>43654</v>
      </c>
      <c r="B599" s="2">
        <f>RSI!B599</f>
        <v>2.1078000000000001</v>
      </c>
      <c r="C599" s="2">
        <f>RSI!I599</f>
        <v>52.24056675066528</v>
      </c>
      <c r="D599" s="2">
        <f>MACD!E599</f>
        <v>7.6514756218384328E-3</v>
      </c>
      <c r="E599" s="2">
        <f>MACD!F599</f>
        <v>1.1069748676814688E-2</v>
      </c>
      <c r="F599" s="2">
        <f>'Moving Avg'!D599</f>
        <v>2.0899399999999999</v>
      </c>
      <c r="G599" s="2">
        <f>'Moving Avg'!F599</f>
        <v>2.0953949999999995</v>
      </c>
      <c r="H599" s="2">
        <f>'Moving Avg'!G599</f>
        <v>2.0862659999999993</v>
      </c>
      <c r="I599" s="2">
        <f>'Moving Avg'!H599</f>
        <v>2.0331030000000014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</row>
    <row r="600" spans="1:12" ht="13.5" x14ac:dyDescent="0.25">
      <c r="A600" s="3">
        <f>RSI!A600</f>
        <v>43655</v>
      </c>
      <c r="B600" s="2">
        <f>RSI!B600</f>
        <v>2.0979000000000001</v>
      </c>
      <c r="C600" s="2">
        <f>RSI!I600</f>
        <v>50.595771205121686</v>
      </c>
      <c r="D600" s="2">
        <f>MACD!E600</f>
        <v>4.474523779711248E-3</v>
      </c>
      <c r="E600" s="2">
        <f>MACD!F600</f>
        <v>9.7507036973940014E-3</v>
      </c>
      <c r="F600" s="2">
        <f>'Moving Avg'!D600</f>
        <v>2.0959000000000003</v>
      </c>
      <c r="G600" s="2">
        <f>'Moving Avg'!F600</f>
        <v>2.0936599999999999</v>
      </c>
      <c r="H600" s="2">
        <f>'Moving Avg'!G600</f>
        <v>2.0878539999999988</v>
      </c>
      <c r="I600" s="2">
        <f>'Moving Avg'!H600</f>
        <v>2.0358805000000011</v>
      </c>
      <c r="J600" s="5" t="str">
        <f>OBV!F600</f>
        <v>BEARISH</v>
      </c>
      <c r="K600" s="5" t="str">
        <f>OBV!G600</f>
        <v>NEUTRAL</v>
      </c>
      <c r="L600" s="5" t="str">
        <f>OBV!H600</f>
        <v>BEARISH DIVERGENCE</v>
      </c>
    </row>
    <row r="601" spans="1:12" ht="13.5" x14ac:dyDescent="0.25">
      <c r="A601" s="3">
        <f>RSI!A601</f>
        <v>43656</v>
      </c>
      <c r="B601" s="2">
        <f>RSI!B601</f>
        <v>2.0830000000000002</v>
      </c>
      <c r="C601" s="2">
        <f>RSI!I601</f>
        <v>48.139149893588908</v>
      </c>
      <c r="D601" s="2">
        <f>MACD!E601</f>
        <v>-1.7778349010022509E-4</v>
      </c>
      <c r="E601" s="2">
        <f>MACD!F601</f>
        <v>7.7650062598951563E-3</v>
      </c>
      <c r="F601" s="2">
        <f>'Moving Avg'!D601</f>
        <v>2.0909400000000002</v>
      </c>
      <c r="G601" s="2">
        <f>'Moving Avg'!F601</f>
        <v>2.09118</v>
      </c>
      <c r="H601" s="2">
        <f>'Moving Avg'!G601</f>
        <v>2.087953999999999</v>
      </c>
      <c r="I601" s="2">
        <f>'Moving Avg'!H601</f>
        <v>2.0384845000000014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</row>
    <row r="602" spans="1:12" ht="13.5" x14ac:dyDescent="0.25">
      <c r="A602" s="3">
        <f>RSI!A602</f>
        <v>43657</v>
      </c>
      <c r="B602" s="2">
        <f>RSI!B602</f>
        <v>2.0929000000000002</v>
      </c>
      <c r="C602" s="2">
        <f>RSI!I602</f>
        <v>49.88041567319101</v>
      </c>
      <c r="D602" s="2">
        <f>MACD!E602</f>
        <v>-4.7797019095807691E-3</v>
      </c>
      <c r="E602" s="2">
        <f>MACD!F602</f>
        <v>5.2560646259999719E-3</v>
      </c>
      <c r="F602" s="2">
        <f>'Moving Avg'!D602</f>
        <v>2.0929200000000003</v>
      </c>
      <c r="G602" s="2">
        <f>'Moving Avg'!F602</f>
        <v>2.0906850000000001</v>
      </c>
      <c r="H602" s="2">
        <f>'Moving Avg'!G602</f>
        <v>2.0894419999999987</v>
      </c>
      <c r="I602" s="2">
        <f>'Moving Avg'!H602</f>
        <v>2.0411875000000013</v>
      </c>
      <c r="J602" s="5" t="str">
        <f>OBV!F602</f>
        <v>BEARISH</v>
      </c>
      <c r="K602" s="5" t="str">
        <f>OBV!G602</f>
        <v>NEUTRAL</v>
      </c>
      <c r="L602" s="5" t="str">
        <f>OBV!H602</f>
        <v>BEARISH DIVERGENCE</v>
      </c>
    </row>
    <row r="603" spans="1:12" ht="13.5" x14ac:dyDescent="0.25">
      <c r="A603" s="3">
        <f>RSI!A603</f>
        <v>43658</v>
      </c>
      <c r="B603" s="2">
        <f>RSI!B603</f>
        <v>2.0333999999999999</v>
      </c>
      <c r="C603" s="2">
        <f>RSI!I603</f>
        <v>40.975730106541384</v>
      </c>
      <c r="D603" s="2">
        <f>MACD!E603</f>
        <v>1.8305295499096985E-3</v>
      </c>
      <c r="E603" s="2">
        <f>MACD!F603</f>
        <v>4.5709576107819177E-3</v>
      </c>
      <c r="F603" s="2">
        <f>'Moving Avg'!D603</f>
        <v>2.0830000000000002</v>
      </c>
      <c r="G603" s="2">
        <f>'Moving Avg'!F603</f>
        <v>2.087215</v>
      </c>
      <c r="H603" s="2">
        <f>'Moving Avg'!G603</f>
        <v>2.0890459999999988</v>
      </c>
      <c r="I603" s="2">
        <f>'Moving Avg'!H603</f>
        <v>2.0437170000000013</v>
      </c>
      <c r="J603" s="5" t="str">
        <f>OBV!F603</f>
        <v>BEARISH</v>
      </c>
      <c r="K603" s="5" t="str">
        <f>OBV!G603</f>
        <v>NEUTRAL</v>
      </c>
      <c r="L603" s="5" t="str">
        <f>OBV!H603</f>
        <v>CONFIRMED BEARISH</v>
      </c>
    </row>
    <row r="604" spans="1:12" ht="13.5" x14ac:dyDescent="0.25">
      <c r="A604" s="3">
        <f>RSI!A604</f>
        <v>43661</v>
      </c>
      <c r="B604" s="2">
        <f>RSI!B604</f>
        <v>2.0830000000000002</v>
      </c>
      <c r="C604" s="2">
        <f>RSI!I604</f>
        <v>49.128617746811955</v>
      </c>
      <c r="D604" s="2">
        <f>MACD!E604</f>
        <v>7.1669726643261988E-3</v>
      </c>
      <c r="E604" s="2">
        <f>MACD!F604</f>
        <v>5.0901606214907745E-3</v>
      </c>
      <c r="F604" s="2">
        <f>'Moving Avg'!D604</f>
        <v>2.0780400000000001</v>
      </c>
      <c r="G604" s="2">
        <f>'Moving Avg'!F604</f>
        <v>2.0879599999999998</v>
      </c>
      <c r="H604" s="2">
        <f>'Moving Avg'!G604</f>
        <v>2.0896419999999991</v>
      </c>
      <c r="I604" s="2">
        <f>'Moving Avg'!H604</f>
        <v>2.0463210000000012</v>
      </c>
      <c r="J604" s="5" t="str">
        <f>OBV!F604</f>
        <v>BEARISH</v>
      </c>
      <c r="K604" s="5" t="str">
        <f>OBV!G604</f>
        <v>NEUTRAL</v>
      </c>
      <c r="L604" s="5" t="str">
        <f>OBV!H604</f>
        <v>CONFIRMED BEARISH</v>
      </c>
    </row>
    <row r="605" spans="1:12" ht="13.5" x14ac:dyDescent="0.25">
      <c r="A605" s="3">
        <f>RSI!A605</f>
        <v>43662</v>
      </c>
      <c r="B605" s="2">
        <f>RSI!B605</f>
        <v>2.0333999999999999</v>
      </c>
      <c r="C605" s="2">
        <f>RSI!I605</f>
        <v>42.766914138701338</v>
      </c>
      <c r="D605" s="2">
        <f>MACD!E605</f>
        <v>6.9927674387058048E-3</v>
      </c>
      <c r="E605" s="2">
        <f>MACD!F605</f>
        <v>5.470681984933781E-3</v>
      </c>
      <c r="F605" s="2">
        <f>'Moving Avg'!D605</f>
        <v>2.0651400000000004</v>
      </c>
      <c r="G605" s="2">
        <f>'Moving Avg'!F605</f>
        <v>2.0844899999999997</v>
      </c>
      <c r="H605" s="2">
        <f>'Moving Avg'!G605</f>
        <v>2.0888479999999991</v>
      </c>
      <c r="I605" s="2">
        <f>'Moving Avg'!H605</f>
        <v>2.0486770000000014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</row>
    <row r="606" spans="1:12" ht="13.5" x14ac:dyDescent="0.25">
      <c r="A606" s="3">
        <f>RSI!A606</f>
        <v>43663</v>
      </c>
      <c r="B606" s="2">
        <f>RSI!B606</f>
        <v>2.0333999999999999</v>
      </c>
      <c r="C606" s="2">
        <f>RSI!I606</f>
        <v>42.766914138701338</v>
      </c>
      <c r="D606" s="2">
        <f>MACD!E606</f>
        <v>1.3279726108789802E-2</v>
      </c>
      <c r="E606" s="2">
        <f>MACD!F606</f>
        <v>7.032490809704986E-3</v>
      </c>
      <c r="F606" s="2">
        <f>'Moving Avg'!D606</f>
        <v>2.0552200000000003</v>
      </c>
      <c r="G606" s="2">
        <f>'Moving Avg'!F606</f>
        <v>2.0825050000000003</v>
      </c>
      <c r="H606" s="2">
        <f>'Moving Avg'!G606</f>
        <v>2.089243999999999</v>
      </c>
      <c r="I606" s="2">
        <f>'Moving Avg'!H606</f>
        <v>2.0508095000000011</v>
      </c>
      <c r="J606" s="5" t="str">
        <f>OBV!F606</f>
        <v>BEARISH</v>
      </c>
      <c r="K606" s="5" t="str">
        <f>OBV!G606</f>
        <v>WEAK</v>
      </c>
      <c r="L606" s="5" t="str">
        <f>OBV!H606</f>
        <v>CONFIRMED BEARISH</v>
      </c>
    </row>
    <row r="607" spans="1:12" ht="13.5" x14ac:dyDescent="0.25">
      <c r="A607" s="3">
        <f>RSI!A607</f>
        <v>43664</v>
      </c>
      <c r="B607" s="2">
        <f>RSI!B607</f>
        <v>2.0581999999999998</v>
      </c>
      <c r="C607" s="2">
        <f>RSI!I607</f>
        <v>46.764344128064181</v>
      </c>
      <c r="D607" s="2">
        <f>MACD!E607</f>
        <v>1.3249511663883773E-2</v>
      </c>
      <c r="E607" s="2">
        <f>MACD!F607</f>
        <v>8.2758949805407447E-3</v>
      </c>
      <c r="F607" s="2">
        <f>'Moving Avg'!D607</f>
        <v>2.0482800000000001</v>
      </c>
      <c r="G607" s="2">
        <f>'Moving Avg'!F607</f>
        <v>2.0802749999999999</v>
      </c>
      <c r="H607" s="2">
        <f>'Moving Avg'!G607</f>
        <v>2.089243999999999</v>
      </c>
      <c r="I607" s="2">
        <f>'Moving Avg'!H607</f>
        <v>2.0525950000000011</v>
      </c>
      <c r="J607" s="5" t="str">
        <f>OBV!F607</f>
        <v>BEARISH</v>
      </c>
      <c r="K607" s="5" t="str">
        <f>OBV!G607</f>
        <v>WEAK</v>
      </c>
      <c r="L607" s="5" t="str">
        <f>OBV!H607</f>
        <v>CONFIRMED BEARISH</v>
      </c>
    </row>
    <row r="608" spans="1:12" ht="13.5" x14ac:dyDescent="0.25">
      <c r="A608" s="3">
        <f>RSI!A608</f>
        <v>43665</v>
      </c>
      <c r="B608" s="2">
        <f>RSI!B608</f>
        <v>2.0333999999999999</v>
      </c>
      <c r="C608" s="2">
        <f>RSI!I608</f>
        <v>43.492919294834145</v>
      </c>
      <c r="D608" s="2">
        <f>MACD!E608</f>
        <v>1.5194505911733547E-2</v>
      </c>
      <c r="E608" s="2">
        <f>MACD!F608</f>
        <v>9.6596171667793062E-3</v>
      </c>
      <c r="F608" s="2">
        <f>'Moving Avg'!D608</f>
        <v>2.0482800000000001</v>
      </c>
      <c r="G608" s="2">
        <f>'Moving Avg'!F608</f>
        <v>2.0758099999999997</v>
      </c>
      <c r="H608" s="2">
        <f>'Moving Avg'!G608</f>
        <v>2.0887479999999994</v>
      </c>
      <c r="I608" s="2">
        <f>'Moving Avg'!H608</f>
        <v>2.0542070000000008</v>
      </c>
      <c r="J608" s="5" t="str">
        <f>OBV!F608</f>
        <v>BEARISH</v>
      </c>
      <c r="K608" s="5" t="str">
        <f>OBV!G608</f>
        <v>WEAK</v>
      </c>
      <c r="L608" s="5" t="str">
        <f>OBV!H608</f>
        <v>NEUTRAL</v>
      </c>
    </row>
    <row r="609" spans="1:12" ht="13.5" x14ac:dyDescent="0.25">
      <c r="A609" s="3">
        <f>RSI!A609</f>
        <v>43668</v>
      </c>
      <c r="B609" s="2">
        <f>RSI!B609</f>
        <v>2.0482999999999998</v>
      </c>
      <c r="C609" s="2">
        <f>RSI!I609</f>
        <v>45.939833532671358</v>
      </c>
      <c r="D609" s="2">
        <f>MACD!E609</f>
        <v>1.9822128118319959E-2</v>
      </c>
      <c r="E609" s="2">
        <f>MACD!F609</f>
        <v>1.1692119357087437E-2</v>
      </c>
      <c r="F609" s="2">
        <f>'Moving Avg'!D609</f>
        <v>2.0413399999999999</v>
      </c>
      <c r="G609" s="2">
        <f>'Moving Avg'!F609</f>
        <v>2.0740749999999997</v>
      </c>
      <c r="H609" s="2">
        <f>'Moving Avg'!G609</f>
        <v>2.0890459999999997</v>
      </c>
      <c r="I609" s="2">
        <f>'Moving Avg'!H609</f>
        <v>2.0558935000000007</v>
      </c>
      <c r="J609" s="5" t="str">
        <f>OBV!F609</f>
        <v>BEARISH</v>
      </c>
      <c r="K609" s="5" t="str">
        <f>OBV!G609</f>
        <v>NEUTRAL</v>
      </c>
      <c r="L609" s="5" t="str">
        <f>OBV!H609</f>
        <v>CONFIRMED BEARISH</v>
      </c>
    </row>
    <row r="610" spans="1:12" ht="13.5" x14ac:dyDescent="0.25">
      <c r="A610" s="3">
        <f>RSI!A610</f>
        <v>43669</v>
      </c>
      <c r="B610" s="2">
        <f>RSI!B610</f>
        <v>2.0185</v>
      </c>
      <c r="C610" s="2">
        <f>RSI!I610</f>
        <v>42.020668817970453</v>
      </c>
      <c r="D610" s="2">
        <f>MACD!E610</f>
        <v>2.4584258016718596E-2</v>
      </c>
      <c r="E610" s="2">
        <f>MACD!F610</f>
        <v>1.4270547089013669E-2</v>
      </c>
      <c r="F610" s="2">
        <f>'Moving Avg'!D610</f>
        <v>2.0383599999999999</v>
      </c>
      <c r="G610" s="2">
        <f>'Moving Avg'!F610</f>
        <v>2.0708500000000001</v>
      </c>
      <c r="H610" s="2">
        <f>'Moving Avg'!G610</f>
        <v>2.0884499999999995</v>
      </c>
      <c r="I610" s="2">
        <f>'Moving Avg'!H610</f>
        <v>2.0575550000000007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</row>
    <row r="611" spans="1:12" ht="13.5" x14ac:dyDescent="0.25">
      <c r="A611" s="3">
        <f>RSI!A611</f>
        <v>43670</v>
      </c>
      <c r="B611" s="2">
        <f>RSI!B611</f>
        <v>2.0085999999999999</v>
      </c>
      <c r="C611" s="2">
        <f>RSI!I611</f>
        <v>40.776115341777924</v>
      </c>
      <c r="D611" s="2">
        <f>MACD!E611</f>
        <v>2.7380977931227957E-2</v>
      </c>
      <c r="E611" s="2">
        <f>MACD!F611</f>
        <v>1.6892633257456525E-2</v>
      </c>
      <c r="F611" s="2">
        <f>'Moving Avg'!D611</f>
        <v>2.0333999999999994</v>
      </c>
      <c r="G611" s="2">
        <f>'Moving Avg'!F611</f>
        <v>2.06812</v>
      </c>
      <c r="H611" s="2">
        <f>'Moving Avg'!G611</f>
        <v>2.0888459999999993</v>
      </c>
      <c r="I611" s="2">
        <f>'Moving Avg'!H611</f>
        <v>2.0593405000000011</v>
      </c>
      <c r="J611" s="5" t="str">
        <f>OBV!F611</f>
        <v>BEARISH</v>
      </c>
      <c r="K611" s="5" t="str">
        <f>OBV!G611</f>
        <v>WEAK</v>
      </c>
      <c r="L611" s="5" t="str">
        <f>OBV!H611</f>
        <v>CONFIRMED BEARISH</v>
      </c>
    </row>
    <row r="612" spans="1:12" ht="13.5" x14ac:dyDescent="0.25">
      <c r="A612" s="3">
        <f>RSI!A612</f>
        <v>43672</v>
      </c>
      <c r="B612" s="2">
        <f>RSI!B612</f>
        <v>2.0135999999999998</v>
      </c>
      <c r="C612" s="2">
        <f>RSI!I612</f>
        <v>41.7150311761051</v>
      </c>
      <c r="D612" s="2">
        <f>MACD!E612</f>
        <v>3.1260676121442454E-2</v>
      </c>
      <c r="E612" s="2">
        <f>MACD!F612</f>
        <v>1.976624183025371E-2</v>
      </c>
      <c r="F612" s="2">
        <f>'Moving Avg'!D612</f>
        <v>2.0244799999999996</v>
      </c>
      <c r="G612" s="2">
        <f>'Moving Avg'!F612</f>
        <v>2.0656399999999997</v>
      </c>
      <c r="H612" s="2">
        <f>'Moving Avg'!G612</f>
        <v>2.0881519999999996</v>
      </c>
      <c r="I612" s="2">
        <f>'Moving Avg'!H612</f>
        <v>2.0610020000000007</v>
      </c>
      <c r="J612" s="5" t="str">
        <f>OBV!F612</f>
        <v>BULLISH</v>
      </c>
      <c r="K612" s="5" t="str">
        <f>OBV!G612</f>
        <v>NEUTRAL</v>
      </c>
      <c r="L612" s="5" t="str">
        <f>OBV!H612</f>
        <v>BULLISH DIVERGENCE</v>
      </c>
    </row>
    <row r="613" spans="1:12" ht="13.5" x14ac:dyDescent="0.25">
      <c r="A613" s="3">
        <f>RSI!A613</f>
        <v>43675</v>
      </c>
      <c r="B613" s="2">
        <f>RSI!B613</f>
        <v>2.0185</v>
      </c>
      <c r="C613" s="2">
        <f>RSI!I613</f>
        <v>42.674190445742028</v>
      </c>
      <c r="D613" s="2">
        <f>MACD!E613</f>
        <v>2.5330973266237677E-2</v>
      </c>
      <c r="E613" s="2">
        <f>MACD!F613</f>
        <v>2.0879188117450504E-2</v>
      </c>
      <c r="F613" s="2">
        <f>'Moving Avg'!D613</f>
        <v>2.0215000000000001</v>
      </c>
      <c r="G613" s="2">
        <f>'Moving Avg'!F613</f>
        <v>2.0614249999999998</v>
      </c>
      <c r="H613" s="2">
        <f>'Moving Avg'!G613</f>
        <v>2.087358</v>
      </c>
      <c r="I613" s="2">
        <f>'Moving Avg'!H613</f>
        <v>2.062688000000001</v>
      </c>
      <c r="J613" s="5" t="str">
        <f>OBV!F613</f>
        <v>BULLISH</v>
      </c>
      <c r="K613" s="5" t="str">
        <f>OBV!G613</f>
        <v>STRONG</v>
      </c>
      <c r="L613" s="5" t="str">
        <f>OBV!H613</f>
        <v>BULLISH DIVERGENCE</v>
      </c>
    </row>
    <row r="614" spans="1:12" ht="13.5" x14ac:dyDescent="0.25">
      <c r="A614" s="3">
        <f>RSI!A614</f>
        <v>43676</v>
      </c>
      <c r="B614" s="2">
        <f>RSI!B614</f>
        <v>2.0185</v>
      </c>
      <c r="C614" s="2">
        <f>RSI!I614</f>
        <v>42.674190445742028</v>
      </c>
      <c r="D614" s="2">
        <f>MACD!E614</f>
        <v>2.819709241653312E-2</v>
      </c>
      <c r="E614" s="2">
        <f>MACD!F614</f>
        <v>2.2342768977267027E-2</v>
      </c>
      <c r="F614" s="2">
        <f>'Moving Avg'!D614</f>
        <v>2.0155399999999997</v>
      </c>
      <c r="G614" s="2">
        <f>'Moving Avg'!F614</f>
        <v>2.0562150000000003</v>
      </c>
      <c r="H614" s="2">
        <f>'Moving Avg'!G614</f>
        <v>2.0856720000000002</v>
      </c>
      <c r="I614" s="2">
        <f>'Moving Avg'!H614</f>
        <v>2.0641260000000008</v>
      </c>
      <c r="J614" s="5" t="str">
        <f>OBV!F614</f>
        <v>BULLISH</v>
      </c>
      <c r="K614" s="5" t="str">
        <f>OBV!G614</f>
        <v>NEUTRAL</v>
      </c>
      <c r="L614" s="5" t="str">
        <f>OBV!H614</f>
        <v>BULLISH DIVERGENCE</v>
      </c>
    </row>
    <row r="615" spans="1:12" ht="13.5" x14ac:dyDescent="0.25">
      <c r="A615" s="3">
        <f>RSI!A615</f>
        <v>43677</v>
      </c>
      <c r="B615" s="2">
        <f>RSI!B615</f>
        <v>2.0185</v>
      </c>
      <c r="C615" s="2">
        <f>RSI!I615</f>
        <v>42.674190445742028</v>
      </c>
      <c r="D615" s="2">
        <f>MACD!E615</f>
        <v>2.3225566481106075E-2</v>
      </c>
      <c r="E615" s="2">
        <f>MACD!F615</f>
        <v>2.2519328478034839E-2</v>
      </c>
      <c r="F615" s="2">
        <f>'Moving Avg'!D615</f>
        <v>2.0155399999999997</v>
      </c>
      <c r="G615" s="2">
        <f>'Moving Avg'!F615</f>
        <v>2.0537350000000005</v>
      </c>
      <c r="H615" s="2">
        <f>'Moving Avg'!G615</f>
        <v>2.0843820000000002</v>
      </c>
      <c r="I615" s="2">
        <f>'Moving Avg'!H615</f>
        <v>2.065589000000001</v>
      </c>
      <c r="J615" s="5" t="str">
        <f>OBV!F615</f>
        <v>BULLISH</v>
      </c>
      <c r="K615" s="5" t="str">
        <f>OBV!G615</f>
        <v>STRONG</v>
      </c>
      <c r="L615" s="5" t="str">
        <f>OBV!H615</f>
        <v>NEUTRAL</v>
      </c>
    </row>
    <row r="616" spans="1:12" ht="13.5" x14ac:dyDescent="0.25">
      <c r="A616" s="3">
        <f>RSI!A616</f>
        <v>43678</v>
      </c>
      <c r="B616" s="2">
        <f>RSI!B616</f>
        <v>2.0333999999999999</v>
      </c>
      <c r="C616" s="2">
        <f>RSI!I616</f>
        <v>46.046285058517853</v>
      </c>
      <c r="D616" s="2">
        <f>MACD!E616</f>
        <v>1.8131914349576395E-2</v>
      </c>
      <c r="E616" s="2">
        <f>MACD!F616</f>
        <v>2.1641845652343152E-2</v>
      </c>
      <c r="F616" s="2">
        <f>'Moving Avg'!D616</f>
        <v>2.0204999999999997</v>
      </c>
      <c r="G616" s="2">
        <f>'Moving Avg'!F616</f>
        <v>2.0500150000000006</v>
      </c>
      <c r="H616" s="2">
        <f>'Moving Avg'!G616</f>
        <v>2.084184</v>
      </c>
      <c r="I616" s="2">
        <f>'Moving Avg'!H616</f>
        <v>2.066605500000001</v>
      </c>
      <c r="J616" s="5" t="str">
        <f>OBV!F616</f>
        <v>BULLISH</v>
      </c>
      <c r="K616" s="5" t="str">
        <f>OBV!G616</f>
        <v>STRONG</v>
      </c>
      <c r="L616" s="5" t="str">
        <f>OBV!H616</f>
        <v>CONFIRMED BULLISH</v>
      </c>
    </row>
    <row r="617" spans="1:12" ht="13.5" x14ac:dyDescent="0.25">
      <c r="A617" s="3">
        <f>RSI!A617</f>
        <v>43679</v>
      </c>
      <c r="B617" s="2">
        <f>RSI!B617</f>
        <v>2.0333999999999999</v>
      </c>
      <c r="C617" s="2">
        <f>RSI!I617</f>
        <v>46.046285058517853</v>
      </c>
      <c r="D617" s="2">
        <f>MACD!E617</f>
        <v>1.7749914367898523E-2</v>
      </c>
      <c r="E617" s="2">
        <f>MACD!F617</f>
        <v>2.0863459395454226E-2</v>
      </c>
      <c r="F617" s="2">
        <f>'Moving Avg'!D617</f>
        <v>2.0244600000000004</v>
      </c>
      <c r="G617" s="2">
        <f>'Moving Avg'!F617</f>
        <v>2.0475350000000008</v>
      </c>
      <c r="H617" s="2">
        <f>'Moving Avg'!G617</f>
        <v>2.0829940000000002</v>
      </c>
      <c r="I617" s="2">
        <f>'Moving Avg'!H617</f>
        <v>2.0672255000000006</v>
      </c>
      <c r="J617" s="5" t="str">
        <f>OBV!F617</f>
        <v>BULLISH</v>
      </c>
      <c r="K617" s="5" t="str">
        <f>OBV!G617</f>
        <v>STRONG</v>
      </c>
      <c r="L617" s="5" t="str">
        <f>OBV!H617</f>
        <v>CONFIRMED BULLISH</v>
      </c>
    </row>
    <row r="618" spans="1:12" ht="13.5" x14ac:dyDescent="0.25">
      <c r="A618" s="3">
        <f>RSI!A618</f>
        <v>43682</v>
      </c>
      <c r="B618" s="2">
        <f>RSI!B618</f>
        <v>2.0333999999999999</v>
      </c>
      <c r="C618" s="2">
        <f>RSI!I618</f>
        <v>46.04628505851786</v>
      </c>
      <c r="D618" s="2">
        <f>MACD!E618</f>
        <v>1.3715584873787101E-2</v>
      </c>
      <c r="E618" s="2">
        <f>MACD!F618</f>
        <v>1.9433884491120802E-2</v>
      </c>
      <c r="F618" s="2">
        <f>'Moving Avg'!D618</f>
        <v>2.0274399999999999</v>
      </c>
      <c r="G618" s="2">
        <f>'Moving Avg'!F618</f>
        <v>2.0450550000000005</v>
      </c>
      <c r="H618" s="2">
        <f>'Moving Avg'!G618</f>
        <v>2.080416</v>
      </c>
      <c r="I618" s="2">
        <f>'Moving Avg'!H618</f>
        <v>2.0679695000000007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</row>
    <row r="619" spans="1:12" ht="13.5" x14ac:dyDescent="0.25">
      <c r="A619" s="3">
        <f>RSI!A619</f>
        <v>43683</v>
      </c>
      <c r="B619" s="2">
        <f>RSI!B619</f>
        <v>2.0333999999999999</v>
      </c>
      <c r="C619" s="2">
        <f>RSI!I619</f>
        <v>46.04628505851786</v>
      </c>
      <c r="D619" s="2">
        <f>MACD!E619</f>
        <v>1.2690790143372155E-2</v>
      </c>
      <c r="E619" s="2">
        <f>MACD!F619</f>
        <v>1.8085265621571076E-2</v>
      </c>
      <c r="F619" s="2">
        <f>'Moving Avg'!D619</f>
        <v>2.0304200000000003</v>
      </c>
      <c r="G619" s="2">
        <f>'Moving Avg'!F619</f>
        <v>2.0413350000000001</v>
      </c>
      <c r="H619" s="2">
        <f>'Moving Avg'!G619</f>
        <v>2.0784319999999998</v>
      </c>
      <c r="I619" s="2">
        <f>'Moving Avg'!H619</f>
        <v>2.0686640000000009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</row>
    <row r="620" spans="1:12" ht="13.5" x14ac:dyDescent="0.25">
      <c r="A620" s="3">
        <f>RSI!A620</f>
        <v>43684</v>
      </c>
      <c r="B620" s="2">
        <f>RSI!B620</f>
        <v>2.0333999999999999</v>
      </c>
      <c r="C620" s="2">
        <f>RSI!I620</f>
        <v>46.04628505851786</v>
      </c>
      <c r="D620" s="2">
        <f>MACD!E620</f>
        <v>7.3284490851452944E-3</v>
      </c>
      <c r="E620" s="2">
        <f>MACD!F620</f>
        <v>1.593390231428592E-2</v>
      </c>
      <c r="F620" s="2">
        <f>'Moving Avg'!D620</f>
        <v>2.0333999999999999</v>
      </c>
      <c r="G620" s="2">
        <f>'Moving Avg'!F620</f>
        <v>2.0381100000000001</v>
      </c>
      <c r="H620" s="2">
        <f>'Moving Avg'!G620</f>
        <v>2.0769440000000001</v>
      </c>
      <c r="I620" s="2">
        <f>'Moving Avg'!H620</f>
        <v>2.069408000000001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</row>
    <row r="621" spans="1:12" ht="13.5" x14ac:dyDescent="0.25">
      <c r="A621" s="3">
        <f>RSI!A621</f>
        <v>43685</v>
      </c>
      <c r="B621" s="2">
        <f>RSI!B621</f>
        <v>2.0284</v>
      </c>
      <c r="C621" s="2">
        <f>RSI!I621</f>
        <v>44.766291380104143</v>
      </c>
      <c r="D621" s="2">
        <f>MACD!E621</f>
        <v>1.7211625114903484E-3</v>
      </c>
      <c r="E621" s="2">
        <f>MACD!F621</f>
        <v>1.3091354353726806E-2</v>
      </c>
      <c r="F621" s="2">
        <f>'Moving Avg'!D621</f>
        <v>2.0324</v>
      </c>
      <c r="G621" s="2">
        <f>'Moving Avg'!F621</f>
        <v>2.03538</v>
      </c>
      <c r="H621" s="2">
        <f>'Moving Avg'!G621</f>
        <v>2.0749599999999999</v>
      </c>
      <c r="I621" s="2">
        <f>'Moving Avg'!H621</f>
        <v>2.0701270000000007</v>
      </c>
      <c r="J621" s="5" t="str">
        <f>OBV!F621</f>
        <v>BEARISH</v>
      </c>
      <c r="K621" s="5" t="str">
        <f>OBV!G621</f>
        <v>NEUTRAL</v>
      </c>
      <c r="L621" s="5" t="str">
        <f>OBV!H621</f>
        <v>CONFIRMED BEARISH</v>
      </c>
    </row>
    <row r="622" spans="1:12" ht="13.5" x14ac:dyDescent="0.25">
      <c r="A622" s="3">
        <f>RSI!A622</f>
        <v>43686</v>
      </c>
      <c r="B622" s="2">
        <f>RSI!B622</f>
        <v>2.0284</v>
      </c>
      <c r="C622" s="2">
        <f>RSI!I622</f>
        <v>44.76629138010415</v>
      </c>
      <c r="D622" s="2">
        <f>MACD!E622</f>
        <v>-2.1480353739824487E-3</v>
      </c>
      <c r="E622" s="2">
        <f>MACD!F622</f>
        <v>1.0043476408184955E-2</v>
      </c>
      <c r="F622" s="2">
        <f>'Moving Avg'!D622</f>
        <v>2.0313999999999997</v>
      </c>
      <c r="G622" s="2">
        <f>'Moving Avg'!F622</f>
        <v>2.0321549999999999</v>
      </c>
      <c r="H622" s="2">
        <f>'Moving Avg'!G622</f>
        <v>2.0728760000000004</v>
      </c>
      <c r="I622" s="2">
        <f>'Moving Avg'!H622</f>
        <v>2.0705730000000004</v>
      </c>
      <c r="J622" s="5" t="str">
        <f>OBV!F622</f>
        <v>BEARISH</v>
      </c>
      <c r="K622" s="5" t="str">
        <f>OBV!G622</f>
        <v>NEUTRAL</v>
      </c>
      <c r="L622" s="5" t="str">
        <f>OBV!H622</f>
        <v>CONFIRMED BEARISH</v>
      </c>
    </row>
    <row r="623" spans="1:12" ht="13.5" x14ac:dyDescent="0.25">
      <c r="A623" s="3">
        <f>RSI!A623</f>
        <v>43691</v>
      </c>
      <c r="B623" s="2">
        <f>RSI!B623</f>
        <v>2.0085999999999999</v>
      </c>
      <c r="C623" s="2">
        <f>RSI!I623</f>
        <v>39.698156967908204</v>
      </c>
      <c r="D623" s="2">
        <f>MACD!E623</f>
        <v>-3.103127331273825E-3</v>
      </c>
      <c r="E623" s="2">
        <f>MACD!F623</f>
        <v>7.414155660293199E-3</v>
      </c>
      <c r="F623" s="2">
        <f>'Moving Avg'!D623</f>
        <v>2.02644</v>
      </c>
      <c r="G623" s="2">
        <f>'Moving Avg'!F623</f>
        <v>2.0309149999999998</v>
      </c>
      <c r="H623" s="2">
        <f>'Moving Avg'!G623</f>
        <v>2.0713880000000002</v>
      </c>
      <c r="I623" s="2">
        <f>'Moving Avg'!H623</f>
        <v>2.0709450000000005</v>
      </c>
      <c r="J623" s="5" t="str">
        <f>OBV!F623</f>
        <v>BEARISH</v>
      </c>
      <c r="K623" s="5" t="str">
        <f>OBV!G623</f>
        <v>NEUTRAL</v>
      </c>
      <c r="L623" s="5" t="str">
        <f>OBV!H623</f>
        <v>CONFIRMED BEARISH</v>
      </c>
    </row>
    <row r="624" spans="1:12" ht="13.5" x14ac:dyDescent="0.25">
      <c r="A624" s="3">
        <f>RSI!A624</f>
        <v>43692</v>
      </c>
      <c r="B624" s="2">
        <f>RSI!B624</f>
        <v>2.0284</v>
      </c>
      <c r="C624" s="2">
        <f>RSI!I624</f>
        <v>46.251300106506221</v>
      </c>
      <c r="D624" s="2">
        <f>MACD!E624</f>
        <v>-5.1699016302197975E-3</v>
      </c>
      <c r="E624" s="2">
        <f>MACD!F624</f>
        <v>4.8973442021905999E-3</v>
      </c>
      <c r="F624" s="2">
        <f>'Moving Avg'!D624</f>
        <v>2.0254399999999997</v>
      </c>
      <c r="G624" s="2">
        <f>'Moving Avg'!F624</f>
        <v>2.0281849999999997</v>
      </c>
      <c r="H624" s="2">
        <f>'Moving Avg'!G624</f>
        <v>2.0702960000000004</v>
      </c>
      <c r="I624" s="2">
        <f>'Moving Avg'!H624</f>
        <v>2.0715400000000006</v>
      </c>
      <c r="J624" s="5" t="str">
        <f>OBV!F624</f>
        <v>BEARISH</v>
      </c>
      <c r="K624" s="5" t="str">
        <f>OBV!G624</f>
        <v>NEUTRAL</v>
      </c>
      <c r="L624" s="5" t="str">
        <f>OBV!H624</f>
        <v>CONFIRMED BEARISH</v>
      </c>
    </row>
    <row r="625" spans="1:12" ht="13.5" x14ac:dyDescent="0.25">
      <c r="A625" s="3">
        <f>RSI!A625</f>
        <v>43693</v>
      </c>
      <c r="B625" s="2">
        <f>RSI!B625</f>
        <v>2.0234999999999999</v>
      </c>
      <c r="C625" s="2">
        <f>RSI!I625</f>
        <v>44.949455708097325</v>
      </c>
      <c r="D625" s="2">
        <f>MACD!E625</f>
        <v>-6.4801105353171629E-3</v>
      </c>
      <c r="E625" s="2">
        <f>MACD!F625</f>
        <v>2.6218532546890471E-3</v>
      </c>
      <c r="F625" s="2">
        <f>'Moving Avg'!D625</f>
        <v>2.02346</v>
      </c>
      <c r="G625" s="2">
        <f>'Moving Avg'!F625</f>
        <v>2.0276899999999998</v>
      </c>
      <c r="H625" s="2">
        <f>'Moving Avg'!G625</f>
        <v>2.0682140000000002</v>
      </c>
      <c r="I625" s="2">
        <f>'Moving Avg'!H625</f>
        <v>2.0718625000000004</v>
      </c>
      <c r="J625" s="5" t="str">
        <f>OBV!F625</f>
        <v>BEARISH</v>
      </c>
      <c r="K625" s="5" t="str">
        <f>OBV!G625</f>
        <v>NEUTRAL</v>
      </c>
      <c r="L625" s="5" t="str">
        <f>OBV!H625</f>
        <v>CONFIRMED BEARISH</v>
      </c>
    </row>
    <row r="626" spans="1:12" ht="13.5" x14ac:dyDescent="0.25">
      <c r="A626" s="3">
        <f>RSI!A626</f>
        <v>43696</v>
      </c>
      <c r="B626" s="2">
        <f>RSI!B626</f>
        <v>2.0234999999999999</v>
      </c>
      <c r="C626" s="2">
        <f>RSI!I626</f>
        <v>44.949455708097325</v>
      </c>
      <c r="D626" s="2">
        <f>MACD!E626</f>
        <v>-5.1974524349200912E-3</v>
      </c>
      <c r="E626" s="2">
        <f>MACD!F626</f>
        <v>1.0579921167672194E-3</v>
      </c>
      <c r="F626" s="2">
        <f>'Moving Avg'!D626</f>
        <v>2.0224800000000003</v>
      </c>
      <c r="G626" s="2">
        <f>'Moving Avg'!F626</f>
        <v>2.0271949999999999</v>
      </c>
      <c r="H626" s="2">
        <f>'Moving Avg'!G626</f>
        <v>2.0661320000000005</v>
      </c>
      <c r="I626" s="2">
        <f>'Moving Avg'!H626</f>
        <v>2.0723090000000006</v>
      </c>
      <c r="J626" s="5" t="str">
        <f>OBV!F626</f>
        <v>BEARISH</v>
      </c>
      <c r="K626" s="5" t="str">
        <f>OBV!G626</f>
        <v>NEUTRAL</v>
      </c>
      <c r="L626" s="5" t="str">
        <f>OBV!H626</f>
        <v>CONFIRMED BEARISH</v>
      </c>
    </row>
    <row r="627" spans="1:12" ht="13.5" x14ac:dyDescent="0.25">
      <c r="A627" s="3">
        <f>RSI!A627</f>
        <v>43697</v>
      </c>
      <c r="B627" s="2">
        <f>RSI!B627</f>
        <v>2.0333999999999999</v>
      </c>
      <c r="C627" s="2">
        <f>RSI!I627</f>
        <v>48.355628028742295</v>
      </c>
      <c r="D627" s="2">
        <f>MACD!E627</f>
        <v>-4.7538034681138264E-3</v>
      </c>
      <c r="E627" s="2">
        <f>MACD!F627</f>
        <v>-1.0436700020898968E-4</v>
      </c>
      <c r="F627" s="2">
        <f>'Moving Avg'!D627</f>
        <v>2.0234800000000002</v>
      </c>
      <c r="G627" s="2">
        <f>'Moving Avg'!F627</f>
        <v>2.0259549999999997</v>
      </c>
      <c r="H627" s="2">
        <f>'Moving Avg'!G627</f>
        <v>2.0641480000000003</v>
      </c>
      <c r="I627" s="2">
        <f>'Moving Avg'!H627</f>
        <v>2.0728050000000002</v>
      </c>
      <c r="J627" s="5" t="str">
        <f>OBV!F627</f>
        <v>BEARISH</v>
      </c>
      <c r="K627" s="5" t="str">
        <f>OBV!G627</f>
        <v>NEUTRAL</v>
      </c>
      <c r="L627" s="5" t="str">
        <f>OBV!H627</f>
        <v>BEARISH DIVERGENCE</v>
      </c>
    </row>
    <row r="628" spans="1:12" ht="13.5" x14ac:dyDescent="0.25">
      <c r="A628" s="3">
        <f>RSI!A628</f>
        <v>43698</v>
      </c>
      <c r="B628" s="2">
        <f>RSI!B628</f>
        <v>2.0085999999999999</v>
      </c>
      <c r="C628" s="2">
        <f>RSI!I628</f>
        <v>41.438713192983826</v>
      </c>
      <c r="D628" s="2">
        <f>MACD!E628</f>
        <v>-2.5150038107235595E-3</v>
      </c>
      <c r="E628" s="2">
        <f>MACD!F628</f>
        <v>-5.8649436231190369E-4</v>
      </c>
      <c r="F628" s="2">
        <f>'Moving Avg'!D628</f>
        <v>2.0234800000000002</v>
      </c>
      <c r="G628" s="2">
        <f>'Moving Avg'!F628</f>
        <v>2.024715</v>
      </c>
      <c r="H628" s="2">
        <f>'Moving Avg'!G628</f>
        <v>2.0616680000000001</v>
      </c>
      <c r="I628" s="2">
        <f>'Moving Avg'!H628</f>
        <v>2.0731770000000003</v>
      </c>
      <c r="J628" s="5" t="str">
        <f>OBV!F628</f>
        <v>BEARISH</v>
      </c>
      <c r="K628" s="5" t="str">
        <f>OBV!G628</f>
        <v>NEUTRAL</v>
      </c>
      <c r="L628" s="5" t="str">
        <f>OBV!H628</f>
        <v>NEUTRAL</v>
      </c>
    </row>
    <row r="629" spans="1:12" ht="13.5" x14ac:dyDescent="0.25">
      <c r="A629" s="3">
        <f>RSI!A629</f>
        <v>43699</v>
      </c>
      <c r="B629" s="2">
        <f>RSI!B629</f>
        <v>2.0333999999999999</v>
      </c>
      <c r="C629" s="2">
        <f>RSI!I629</f>
        <v>49.255668349058567</v>
      </c>
      <c r="D629" s="2">
        <f>MACD!E629</f>
        <v>-2.2867134374320308E-3</v>
      </c>
      <c r="E629" s="2">
        <f>MACD!F629</f>
        <v>-9.2653817733592912E-4</v>
      </c>
      <c r="F629" s="2">
        <f>'Moving Avg'!D629</f>
        <v>2.0244799999999996</v>
      </c>
      <c r="G629" s="2">
        <f>'Moving Avg'!F629</f>
        <v>2.0239700000000003</v>
      </c>
      <c r="H629" s="2">
        <f>'Moving Avg'!G629</f>
        <v>2.0596840000000003</v>
      </c>
      <c r="I629" s="2">
        <f>'Moving Avg'!H629</f>
        <v>2.0736974999999997</v>
      </c>
      <c r="J629" s="5" t="str">
        <f>OBV!F629</f>
        <v>BULLISH</v>
      </c>
      <c r="K629" s="5" t="str">
        <f>OBV!G629</f>
        <v>STRONG</v>
      </c>
      <c r="L629" s="5" t="str">
        <f>OBV!H629</f>
        <v>CONFIRMED BULLISH</v>
      </c>
    </row>
    <row r="630" spans="1:12" ht="13.5" x14ac:dyDescent="0.25">
      <c r="A630" s="3">
        <f>RSI!A630</f>
        <v>43700</v>
      </c>
      <c r="B630" s="2">
        <f>RSI!B630</f>
        <v>2.0333999999999999</v>
      </c>
      <c r="C630" s="2">
        <f>RSI!I630</f>
        <v>49.255668349058567</v>
      </c>
      <c r="D630" s="2">
        <f>MACD!E630</f>
        <v>-2.0817940459654238E-3</v>
      </c>
      <c r="E630" s="2">
        <f>MACD!F630</f>
        <v>-1.1575893510618281E-3</v>
      </c>
      <c r="F630" s="2">
        <f>'Moving Avg'!D630</f>
        <v>2.0264600000000002</v>
      </c>
      <c r="G630" s="2">
        <f>'Moving Avg'!F630</f>
        <v>2.024715</v>
      </c>
      <c r="H630" s="2">
        <f>'Moving Avg'!G630</f>
        <v>2.0577000000000005</v>
      </c>
      <c r="I630" s="2">
        <f>'Moving Avg'!H630</f>
        <v>2.0741934999999998</v>
      </c>
      <c r="J630" s="5" t="str">
        <f>OBV!F630</f>
        <v>BULLISH</v>
      </c>
      <c r="K630" s="5" t="str">
        <f>OBV!G630</f>
        <v>STRONG</v>
      </c>
      <c r="L630" s="5" t="str">
        <f>OBV!H630</f>
        <v>CONFIRMED BULLISH</v>
      </c>
    </row>
    <row r="631" spans="1:12" ht="13.5" x14ac:dyDescent="0.25">
      <c r="A631" s="3">
        <f>RSI!A631</f>
        <v>43703</v>
      </c>
      <c r="B631" s="2">
        <f>RSI!B631</f>
        <v>2.0531999999999999</v>
      </c>
      <c r="C631" s="2">
        <f>RSI!I631</f>
        <v>54.837627271505475</v>
      </c>
      <c r="D631" s="2">
        <f>MACD!E631</f>
        <v>-4.1334179524117332E-3</v>
      </c>
      <c r="E631" s="2">
        <f>MACD!F631</f>
        <v>-1.7527550713318093E-3</v>
      </c>
      <c r="F631" s="2">
        <f>'Moving Avg'!D631</f>
        <v>2.0324</v>
      </c>
      <c r="G631" s="2">
        <f>'Moving Avg'!F631</f>
        <v>2.026945</v>
      </c>
      <c r="H631" s="2">
        <f>'Moving Avg'!G631</f>
        <v>2.0561120000000006</v>
      </c>
      <c r="I631" s="2">
        <f>'Moving Avg'!H631</f>
        <v>2.0746644999999999</v>
      </c>
      <c r="J631" s="5" t="str">
        <f>OBV!F631</f>
        <v>BULLISH</v>
      </c>
      <c r="K631" s="5" t="str">
        <f>OBV!G631</f>
        <v>STRONG</v>
      </c>
      <c r="L631" s="5" t="str">
        <f>OBV!H631</f>
        <v>CONFIRMED BULLISH</v>
      </c>
    </row>
    <row r="632" spans="1:12" ht="13.5" x14ac:dyDescent="0.25">
      <c r="A632" s="3">
        <f>RSI!A632</f>
        <v>43704</v>
      </c>
      <c r="B632" s="2">
        <f>RSI!B632</f>
        <v>2.0531999999999999</v>
      </c>
      <c r="C632" s="2">
        <f>RSI!I632</f>
        <v>54.837627271505475</v>
      </c>
      <c r="D632" s="2">
        <f>MACD!E632</f>
        <v>-5.9763322044434908E-3</v>
      </c>
      <c r="E632" s="2">
        <f>MACD!F632</f>
        <v>-2.597470497954146E-3</v>
      </c>
      <c r="F632" s="2">
        <f>'Moving Avg'!D632</f>
        <v>2.0363600000000002</v>
      </c>
      <c r="G632" s="2">
        <f>'Moving Avg'!F632</f>
        <v>2.0289250000000001</v>
      </c>
      <c r="H632" s="2">
        <f>'Moving Avg'!G632</f>
        <v>2.0551200000000005</v>
      </c>
      <c r="I632" s="2">
        <f>'Moving Avg'!H632</f>
        <v>2.0750860000000002</v>
      </c>
      <c r="J632" s="5" t="str">
        <f>OBV!F632</f>
        <v>BULLISH</v>
      </c>
      <c r="K632" s="5" t="str">
        <f>OBV!G632</f>
        <v>STRONG</v>
      </c>
      <c r="L632" s="5" t="str">
        <f>OBV!H632</f>
        <v>CONFIRMED BULLISH</v>
      </c>
    </row>
    <row r="633" spans="1:12" ht="13.5" x14ac:dyDescent="0.25">
      <c r="A633" s="3">
        <f>RSI!A633</f>
        <v>43705</v>
      </c>
      <c r="B633" s="2">
        <f>RSI!B633</f>
        <v>2.0531999999999999</v>
      </c>
      <c r="C633" s="2">
        <f>RSI!I633</f>
        <v>54.837627271505475</v>
      </c>
      <c r="D633" s="2">
        <f>MACD!E633</f>
        <v>-1.0680879470799098E-2</v>
      </c>
      <c r="E633" s="2">
        <f>MACD!F633</f>
        <v>-4.2141522925231364E-3</v>
      </c>
      <c r="F633" s="2">
        <f>'Moving Avg'!D633</f>
        <v>2.04528</v>
      </c>
      <c r="G633" s="2">
        <f>'Moving Avg'!F633</f>
        <v>2.0306599999999997</v>
      </c>
      <c r="H633" s="2">
        <f>'Moving Avg'!G633</f>
        <v>2.0541280000000004</v>
      </c>
      <c r="I633" s="2">
        <f>'Moving Avg'!H633</f>
        <v>2.0755569999999999</v>
      </c>
      <c r="J633" s="5" t="str">
        <f>OBV!F633</f>
        <v>BULLISH</v>
      </c>
      <c r="K633" s="5" t="str">
        <f>OBV!G633</f>
        <v>STRONG</v>
      </c>
      <c r="L633" s="5" t="str">
        <f>OBV!H633</f>
        <v>CONFIRMED BULLISH</v>
      </c>
    </row>
    <row r="634" spans="1:12" ht="13.5" x14ac:dyDescent="0.25">
      <c r="A634" s="3">
        <f>RSI!A634</f>
        <v>43706</v>
      </c>
      <c r="B634" s="2">
        <f>RSI!B634</f>
        <v>2.0482999999999998</v>
      </c>
      <c r="C634" s="2">
        <f>RSI!I634</f>
        <v>53.034435207158914</v>
      </c>
      <c r="D634" s="2">
        <f>MACD!E634</f>
        <v>-1.1344204201182873E-2</v>
      </c>
      <c r="E634" s="2">
        <f>MACD!F634</f>
        <v>-5.6401626742550838E-3</v>
      </c>
      <c r="F634" s="2">
        <f>'Moving Avg'!D634</f>
        <v>2.04826</v>
      </c>
      <c r="G634" s="2">
        <f>'Moving Avg'!F634</f>
        <v>2.0321499999999992</v>
      </c>
      <c r="H634" s="2">
        <f>'Moving Avg'!G634</f>
        <v>2.0537320000000006</v>
      </c>
      <c r="I634" s="2">
        <f>'Moving Avg'!H634</f>
        <v>2.0759539999999999</v>
      </c>
      <c r="J634" s="5" t="str">
        <f>OBV!F634</f>
        <v>BEARISH</v>
      </c>
      <c r="K634" s="5" t="str">
        <f>OBV!G634</f>
        <v>NEUTRAL</v>
      </c>
      <c r="L634" s="5" t="str">
        <f>OBV!H634</f>
        <v>BEARISH DIVERGENCE</v>
      </c>
    </row>
    <row r="635" spans="1:12" ht="13.5" x14ac:dyDescent="0.25">
      <c r="A635" s="3">
        <f>RSI!A635</f>
        <v>43707</v>
      </c>
      <c r="B635" s="2">
        <f>RSI!B635</f>
        <v>2.0853999999999999</v>
      </c>
      <c r="C635" s="2">
        <f>RSI!I635</f>
        <v>62.964355306962176</v>
      </c>
      <c r="D635" s="2">
        <f>MACD!E635</f>
        <v>-1.5463399312438675E-2</v>
      </c>
      <c r="E635" s="2">
        <f>MACD!F635</f>
        <v>-7.6048100018918019E-3</v>
      </c>
      <c r="F635" s="2">
        <f>'Moving Avg'!D635</f>
        <v>2.0586599999999997</v>
      </c>
      <c r="G635" s="2">
        <f>'Moving Avg'!F635</f>
        <v>2.0354949999999996</v>
      </c>
      <c r="H635" s="2">
        <f>'Moving Avg'!G635</f>
        <v>2.0533840000000003</v>
      </c>
      <c r="I635" s="2">
        <f>'Moving Avg'!H635</f>
        <v>2.0764619999999998</v>
      </c>
      <c r="J635" s="5" t="str">
        <f>OBV!F635</f>
        <v>BEARISH</v>
      </c>
      <c r="K635" s="5" t="str">
        <f>OBV!G635</f>
        <v>NEUTRAL</v>
      </c>
      <c r="L635" s="5" t="str">
        <f>OBV!H635</f>
        <v>CONFIRMED BEARISH</v>
      </c>
    </row>
    <row r="636" spans="1:12" ht="13.5" x14ac:dyDescent="0.25">
      <c r="A636" s="3">
        <f>RSI!A636</f>
        <v>43710</v>
      </c>
      <c r="B636" s="2">
        <f>RSI!B636</f>
        <v>2.0800999999999998</v>
      </c>
      <c r="C636" s="2">
        <f>RSI!I636</f>
        <v>60.980792696075369</v>
      </c>
      <c r="D636" s="2">
        <f>MACD!E636</f>
        <v>-1.8827288367554207E-2</v>
      </c>
      <c r="E636" s="2">
        <f>MACD!F636</f>
        <v>-9.8493056750242822E-3</v>
      </c>
      <c r="F636" s="2">
        <f>'Moving Avg'!D636</f>
        <v>2.0640399999999999</v>
      </c>
      <c r="G636" s="2">
        <f>'Moving Avg'!F636</f>
        <v>2.0378299999999996</v>
      </c>
      <c r="H636" s="2">
        <f>'Moving Avg'!G636</f>
        <v>2.0535240000000008</v>
      </c>
      <c r="I636" s="2">
        <f>'Moving Avg'!H636</f>
        <v>2.0766210000000003</v>
      </c>
      <c r="J636" s="5" t="str">
        <f>OBV!F636</f>
        <v>BEARISH</v>
      </c>
      <c r="K636" s="5" t="str">
        <f>OBV!G636</f>
        <v>NEUTRAL</v>
      </c>
      <c r="L636" s="5" t="str">
        <f>OBV!H636</f>
        <v>CONFIRMED BEARISH</v>
      </c>
    </row>
    <row r="637" spans="1:12" ht="13.5" x14ac:dyDescent="0.25">
      <c r="A637" s="3">
        <f>RSI!A637</f>
        <v>43711</v>
      </c>
      <c r="B637" s="2">
        <f>RSI!B637</f>
        <v>2.0747</v>
      </c>
      <c r="C637" s="2">
        <f>RSI!I637</f>
        <v>58.943335769187868</v>
      </c>
      <c r="D637" s="2">
        <f>MACD!E637</f>
        <v>-1.9970195309681138E-2</v>
      </c>
      <c r="E637" s="2">
        <f>MACD!F637</f>
        <v>-1.1873483601955653E-2</v>
      </c>
      <c r="F637" s="2">
        <f>'Moving Avg'!D637</f>
        <v>2.0683400000000001</v>
      </c>
      <c r="G637" s="2">
        <f>'Moving Avg'!F637</f>
        <v>2.039895</v>
      </c>
      <c r="H637" s="2">
        <f>'Moving Avg'!G637</f>
        <v>2.0529620000000004</v>
      </c>
      <c r="I637" s="2">
        <f>'Moving Avg'!H637</f>
        <v>2.0766785000000003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</row>
    <row r="638" spans="1:12" ht="13.5" x14ac:dyDescent="0.25">
      <c r="A638" s="3">
        <f>RSI!A638</f>
        <v>43712</v>
      </c>
      <c r="B638" s="2">
        <f>RSI!B638</f>
        <v>2.0800999999999998</v>
      </c>
      <c r="C638" s="2">
        <f>RSI!I638</f>
        <v>60.369310033534866</v>
      </c>
      <c r="D638" s="2">
        <f>MACD!E638</f>
        <v>-2.5324094534314501E-2</v>
      </c>
      <c r="E638" s="2">
        <f>MACD!F638</f>
        <v>-1.4563605788427424E-2</v>
      </c>
      <c r="F638" s="2">
        <f>'Moving Avg'!D638</f>
        <v>2.0737199999999998</v>
      </c>
      <c r="G638" s="2">
        <f>'Moving Avg'!F638</f>
        <v>2.0422300000000004</v>
      </c>
      <c r="H638" s="2">
        <f>'Moving Avg'!G638</f>
        <v>2.0521100000000003</v>
      </c>
      <c r="I638" s="2">
        <f>'Moving Avg'!H638</f>
        <v>2.0769120000000001</v>
      </c>
      <c r="J638" s="5" t="str">
        <f>OBV!F638</f>
        <v>BEARISH</v>
      </c>
      <c r="K638" s="5" t="str">
        <f>OBV!G638</f>
        <v>NEUTRAL</v>
      </c>
      <c r="L638" s="5" t="str">
        <f>OBV!H638</f>
        <v>CONFIRMED BEARISH</v>
      </c>
    </row>
    <row r="639" spans="1:12" ht="13.5" x14ac:dyDescent="0.25">
      <c r="A639" s="3">
        <f>RSI!A639</f>
        <v>43713</v>
      </c>
      <c r="B639" s="2">
        <f>RSI!B639</f>
        <v>2.0318999999999998</v>
      </c>
      <c r="C639" s="2">
        <f>RSI!I639</f>
        <v>45.259063461126104</v>
      </c>
      <c r="D639" s="2">
        <f>MACD!E639</f>
        <v>-2.265921108313762E-2</v>
      </c>
      <c r="E639" s="2">
        <f>MACD!F639</f>
        <v>-1.6182726847369464E-2</v>
      </c>
      <c r="F639" s="2">
        <f>'Moving Avg'!D639</f>
        <v>2.0704400000000001</v>
      </c>
      <c r="G639" s="2">
        <f>'Moving Avg'!F639</f>
        <v>2.0421550000000002</v>
      </c>
      <c r="H639" s="2">
        <f>'Moving Avg'!G639</f>
        <v>2.0510880000000005</v>
      </c>
      <c r="I639" s="2">
        <f>'Moving Avg'!H639</f>
        <v>2.0770535000000003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</row>
    <row r="640" spans="1:12" ht="13.5" x14ac:dyDescent="0.25">
      <c r="A640" s="3">
        <f>RSI!A640</f>
        <v>43714</v>
      </c>
      <c r="B640" s="2">
        <f>RSI!B640</f>
        <v>1.9892000000000001</v>
      </c>
      <c r="C640" s="2">
        <f>RSI!I640</f>
        <v>36.534819115173022</v>
      </c>
      <c r="D640" s="2">
        <f>MACD!E640</f>
        <v>-1.7133057825569953E-2</v>
      </c>
      <c r="E640" s="2">
        <f>MACD!F640</f>
        <v>-1.6372793043009561E-2</v>
      </c>
      <c r="F640" s="2">
        <f>'Moving Avg'!D640</f>
        <v>2.0512000000000001</v>
      </c>
      <c r="G640" s="2">
        <f>'Moving Avg'!F640</f>
        <v>2.0399450000000003</v>
      </c>
      <c r="H640" s="2">
        <f>'Moving Avg'!G640</f>
        <v>2.0492120000000003</v>
      </c>
      <c r="I640" s="2">
        <f>'Moving Avg'!H640</f>
        <v>2.0769565000000001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</row>
    <row r="641" spans="1:12" ht="13.5" x14ac:dyDescent="0.25">
      <c r="A641" s="3">
        <f>RSI!A641</f>
        <v>43717</v>
      </c>
      <c r="B641" s="2">
        <f>RSI!B641</f>
        <v>2.0266000000000002</v>
      </c>
      <c r="C641" s="2">
        <f>RSI!I641</f>
        <v>46.298947210031855</v>
      </c>
      <c r="D641" s="2">
        <f>MACD!E641</f>
        <v>-1.1828714870774082E-2</v>
      </c>
      <c r="E641" s="2">
        <f>MACD!F641</f>
        <v>-1.5463977408562465E-2</v>
      </c>
      <c r="F641" s="2">
        <f>'Moving Avg'!D641</f>
        <v>2.0405000000000002</v>
      </c>
      <c r="G641" s="2">
        <f>'Moving Avg'!F641</f>
        <v>2.0398550000000002</v>
      </c>
      <c r="H641" s="2">
        <f>'Moving Avg'!G641</f>
        <v>2.0484799999999996</v>
      </c>
      <c r="I641" s="2">
        <f>'Moving Avg'!H641</f>
        <v>2.0771704999999998</v>
      </c>
      <c r="J641" s="5" t="str">
        <f>OBV!F641</f>
        <v>BEARISH</v>
      </c>
      <c r="K641" s="5" t="str">
        <f>OBV!G641</f>
        <v>NEUTRAL</v>
      </c>
      <c r="L641" s="5" t="str">
        <f>OBV!H641</f>
        <v>CONFIRMED BEARISH</v>
      </c>
    </row>
    <row r="642" spans="1:12" ht="13.5" x14ac:dyDescent="0.25">
      <c r="A642" s="3">
        <f>RSI!A642</f>
        <v>43718</v>
      </c>
      <c r="B642" s="2">
        <f>RSI!B642</f>
        <v>1.9623999999999999</v>
      </c>
      <c r="C642" s="2">
        <f>RSI!I642</f>
        <v>36.04683788544385</v>
      </c>
      <c r="D642" s="2">
        <f>MACD!E642</f>
        <v>-2.4794009902842085E-3</v>
      </c>
      <c r="E642" s="2">
        <f>MACD!F642</f>
        <v>-1.2867062124906816E-2</v>
      </c>
      <c r="F642" s="2">
        <f>'Moving Avg'!D642</f>
        <v>2.0180400000000001</v>
      </c>
      <c r="G642" s="2">
        <f>'Moving Avg'!F642</f>
        <v>2.0365550000000003</v>
      </c>
      <c r="H642" s="2">
        <f>'Moving Avg'!G642</f>
        <v>2.0464639999999998</v>
      </c>
      <c r="I642" s="2">
        <f>'Moving Avg'!H642</f>
        <v>2.0767660000000001</v>
      </c>
      <c r="J642" s="5" t="str">
        <f>OBV!F642</f>
        <v>BEARISH</v>
      </c>
      <c r="K642" s="5" t="str">
        <f>OBV!G642</f>
        <v>NEUTRAL</v>
      </c>
      <c r="L642" s="5" t="str">
        <f>OBV!H642</f>
        <v>CONFIRMED BEARISH</v>
      </c>
    </row>
    <row r="643" spans="1:12" ht="13.5" x14ac:dyDescent="0.25">
      <c r="A643" s="3">
        <f>RSI!A643</f>
        <v>43719</v>
      </c>
      <c r="B643" s="2">
        <f>RSI!B643</f>
        <v>1.9731000000000001</v>
      </c>
      <c r="C643" s="2">
        <f>RSI!I643</f>
        <v>38.491455822119683</v>
      </c>
      <c r="D643" s="2">
        <f>MACD!E643</f>
        <v>5.1159805512992484E-3</v>
      </c>
      <c r="E643" s="2">
        <f>MACD!F643</f>
        <v>-9.2704535896656025E-3</v>
      </c>
      <c r="F643" s="2">
        <f>'Moving Avg'!D643</f>
        <v>1.99664</v>
      </c>
      <c r="G643" s="2">
        <f>'Moving Avg'!F643</f>
        <v>2.0347800000000005</v>
      </c>
      <c r="H643" s="2">
        <f>'Moving Avg'!G643</f>
        <v>2.0438700000000001</v>
      </c>
      <c r="I643" s="2">
        <f>'Moving Avg'!H643</f>
        <v>2.0767124999999997</v>
      </c>
      <c r="J643" s="5" t="str">
        <f>OBV!F643</f>
        <v>BEARISH</v>
      </c>
      <c r="K643" s="5" t="str">
        <f>OBV!G643</f>
        <v>NEUTRAL</v>
      </c>
      <c r="L643" s="5" t="str">
        <f>OBV!H643</f>
        <v>CONFIRMED BEARISH</v>
      </c>
    </row>
    <row r="644" spans="1:12" ht="13.5" x14ac:dyDescent="0.25">
      <c r="A644" s="3">
        <f>RSI!A644</f>
        <v>43720</v>
      </c>
      <c r="B644" s="2">
        <f>RSI!B644</f>
        <v>1.9784999999999999</v>
      </c>
      <c r="C644" s="2">
        <f>RSI!I644</f>
        <v>39.743296347296926</v>
      </c>
      <c r="D644" s="2">
        <f>MACD!E644</f>
        <v>1.0767450641699483E-2</v>
      </c>
      <c r="E644" s="2">
        <f>MACD!F644</f>
        <v>-5.2628727433925854E-3</v>
      </c>
      <c r="F644" s="2">
        <f>'Moving Avg'!D644</f>
        <v>1.9859599999999999</v>
      </c>
      <c r="G644" s="2">
        <f>'Moving Avg'!F644</f>
        <v>2.0322850000000003</v>
      </c>
      <c r="H644" s="2">
        <f>'Moving Avg'!G644</f>
        <v>2.0409860000000002</v>
      </c>
      <c r="I644" s="2">
        <f>'Moving Avg'!H644</f>
        <v>2.076686</v>
      </c>
      <c r="J644" s="5" t="str">
        <f>OBV!F644</f>
        <v>BEARISH</v>
      </c>
      <c r="K644" s="5" t="str">
        <f>OBV!G644</f>
        <v>NEUTRAL</v>
      </c>
      <c r="L644" s="5" t="str">
        <f>OBV!H644</f>
        <v>CONFIRMED BEARISH</v>
      </c>
    </row>
    <row r="645" spans="1:12" ht="13.5" x14ac:dyDescent="0.25">
      <c r="A645" s="3">
        <f>RSI!A645</f>
        <v>43721</v>
      </c>
      <c r="B645" s="2">
        <f>RSI!B645</f>
        <v>1.9731000000000001</v>
      </c>
      <c r="C645" s="2">
        <f>RSI!I645</f>
        <v>38.890891058380738</v>
      </c>
      <c r="D645" s="2">
        <f>MACD!E645</f>
        <v>2.1975668511480695E-2</v>
      </c>
      <c r="E645" s="2">
        <f>MACD!F645</f>
        <v>1.8483550758207137E-4</v>
      </c>
      <c r="F645" s="2">
        <f>'Moving Avg'!D645</f>
        <v>1.9827400000000002</v>
      </c>
      <c r="G645" s="2">
        <f>'Moving Avg'!F645</f>
        <v>2.0297650000000003</v>
      </c>
      <c r="H645" s="2">
        <f>'Moving Avg'!G645</f>
        <v>2.0390860000000002</v>
      </c>
      <c r="I645" s="2">
        <f>'Moving Avg'!H645</f>
        <v>2.0764834999999997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</row>
    <row r="646" spans="1:12" ht="13.5" x14ac:dyDescent="0.25">
      <c r="A646" s="3">
        <f>RSI!A646</f>
        <v>43724</v>
      </c>
      <c r="B646" s="2">
        <f>RSI!B646</f>
        <v>1.9784999999999999</v>
      </c>
      <c r="C646" s="2">
        <f>RSI!I646</f>
        <v>40.270499418703061</v>
      </c>
      <c r="D646" s="2">
        <f>MACD!E646</f>
        <v>3.0570988283970202E-2</v>
      </c>
      <c r="E646" s="2">
        <f>MACD!F646</f>
        <v>6.2620660628596985E-3</v>
      </c>
      <c r="F646" s="2">
        <f>'Moving Avg'!D646</f>
        <v>1.9731200000000002</v>
      </c>
      <c r="G646" s="2">
        <f>'Moving Avg'!F646</f>
        <v>2.0275150000000002</v>
      </c>
      <c r="H646" s="2">
        <f>'Moving Avg'!G646</f>
        <v>2.0365000000000002</v>
      </c>
      <c r="I646" s="2">
        <f>'Moving Avg'!H646</f>
        <v>2.0758619999999994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</row>
    <row r="647" spans="1:12" ht="13.5" x14ac:dyDescent="0.25">
      <c r="A647" s="3">
        <f>RSI!A647</f>
        <v>43725</v>
      </c>
      <c r="B647" s="2">
        <f>RSI!B647</f>
        <v>1.9731000000000001</v>
      </c>
      <c r="C647" s="2">
        <f>RSI!I647</f>
        <v>39.314651110741544</v>
      </c>
      <c r="D647" s="2">
        <f>MACD!E647</f>
        <v>3.7683891373140543E-2</v>
      </c>
      <c r="E647" s="2">
        <f>MACD!F647</f>
        <v>1.254643112491587E-2</v>
      </c>
      <c r="F647" s="2">
        <f>'Moving Avg'!D647</f>
        <v>1.97526</v>
      </c>
      <c r="G647" s="2">
        <f>'Moving Avg'!F647</f>
        <v>2.0244999999999997</v>
      </c>
      <c r="H647" s="2">
        <f>'Moving Avg'!G647</f>
        <v>2.0343020000000003</v>
      </c>
      <c r="I647" s="2">
        <f>'Moving Avg'!H647</f>
        <v>2.0751139999999997</v>
      </c>
      <c r="J647" s="5" t="str">
        <f>OBV!F647</f>
        <v>BEARISH</v>
      </c>
      <c r="K647" s="5" t="str">
        <f>OBV!G647</f>
        <v>WEAK</v>
      </c>
      <c r="L647" s="5" t="str">
        <f>OBV!H647</f>
        <v>BEARISH DIVERGENCE</v>
      </c>
    </row>
    <row r="648" spans="1:12" ht="13.5" x14ac:dyDescent="0.25">
      <c r="A648" s="3">
        <f>RSI!A648</f>
        <v>43726</v>
      </c>
      <c r="B648" s="2">
        <f>RSI!B648</f>
        <v>1.9731000000000001</v>
      </c>
      <c r="C648" s="2">
        <f>RSI!I648</f>
        <v>39.314651110741544</v>
      </c>
      <c r="D648" s="2">
        <f>MACD!E648</f>
        <v>4.4815836626785011E-2</v>
      </c>
      <c r="E648" s="2">
        <f>MACD!F648</f>
        <v>1.9000312225289698E-2</v>
      </c>
      <c r="F648" s="2">
        <f>'Moving Avg'!D648</f>
        <v>1.97526</v>
      </c>
      <c r="G648" s="2">
        <f>'Moving Avg'!F648</f>
        <v>2.0227249999999999</v>
      </c>
      <c r="H648" s="2">
        <f>'Moving Avg'!G648</f>
        <v>2.0321040000000004</v>
      </c>
      <c r="I648" s="2">
        <f>'Moving Avg'!H648</f>
        <v>2.074365999999999</v>
      </c>
      <c r="J648" s="5" t="str">
        <f>OBV!F648</f>
        <v>BEARISH</v>
      </c>
      <c r="K648" s="5" t="str">
        <f>OBV!G648</f>
        <v>WEAK</v>
      </c>
      <c r="L648" s="5" t="str">
        <f>OBV!H648</f>
        <v>NEUTRAL</v>
      </c>
    </row>
    <row r="649" spans="1:12" ht="13.5" x14ac:dyDescent="0.25">
      <c r="A649" s="3">
        <f>RSI!A649</f>
        <v>43727</v>
      </c>
      <c r="B649" s="2">
        <f>RSI!B649</f>
        <v>1.9731000000000001</v>
      </c>
      <c r="C649" s="2">
        <f>RSI!I649</f>
        <v>39.314651110741544</v>
      </c>
      <c r="D649" s="2">
        <f>MACD!E649</f>
        <v>4.3696809841158757E-2</v>
      </c>
      <c r="E649" s="2">
        <f>MACD!F649</f>
        <v>2.3939611748463513E-2</v>
      </c>
      <c r="F649" s="2">
        <f>'Moving Avg'!D649</f>
        <v>1.97418</v>
      </c>
      <c r="G649" s="2">
        <f>'Moving Avg'!F649</f>
        <v>2.0197099999999999</v>
      </c>
      <c r="H649" s="2">
        <f>'Moving Avg'!G649</f>
        <v>2.0294099999999999</v>
      </c>
      <c r="I649" s="2">
        <f>'Moving Avg'!H649</f>
        <v>2.0736924999999991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</row>
    <row r="650" spans="1:12" ht="13.5" x14ac:dyDescent="0.25">
      <c r="A650" s="3">
        <f>RSI!A650</f>
        <v>43728</v>
      </c>
      <c r="B650" s="2">
        <f>RSI!B650</f>
        <v>1.9731000000000001</v>
      </c>
      <c r="C650" s="2">
        <f>RSI!I650</f>
        <v>39.314651110741544</v>
      </c>
      <c r="D650" s="2">
        <f>MACD!E650</f>
        <v>3.6422964811495095E-2</v>
      </c>
      <c r="E650" s="2">
        <f>MACD!F650</f>
        <v>2.6436282361069832E-2</v>
      </c>
      <c r="F650" s="2">
        <f>'Moving Avg'!D650</f>
        <v>1.97418</v>
      </c>
      <c r="G650" s="2">
        <f>'Moving Avg'!F650</f>
        <v>2.0166949999999999</v>
      </c>
      <c r="H650" s="2">
        <f>'Moving Avg'!G650</f>
        <v>2.0269139999999997</v>
      </c>
      <c r="I650" s="2">
        <f>'Moving Avg'!H650</f>
        <v>2.0730934999999993</v>
      </c>
      <c r="J650" s="5" t="str">
        <f>OBV!F650</f>
        <v>BEARISH</v>
      </c>
      <c r="K650" s="5" t="str">
        <f>OBV!G650</f>
        <v>NEUTRAL</v>
      </c>
      <c r="L650" s="5" t="str">
        <f>OBV!H650</f>
        <v>NEUTRAL</v>
      </c>
    </row>
    <row r="651" spans="1:12" ht="13.5" x14ac:dyDescent="0.25">
      <c r="A651" s="3">
        <f>RSI!A651</f>
        <v>43731</v>
      </c>
      <c r="B651" s="2">
        <f>RSI!B651</f>
        <v>1.9892000000000001</v>
      </c>
      <c r="C651" s="2">
        <f>RSI!I651</f>
        <v>44.588999373274795</v>
      </c>
      <c r="D651" s="2">
        <f>MACD!E651</f>
        <v>3.5053736200659102E-2</v>
      </c>
      <c r="E651" s="2">
        <f>MACD!F651</f>
        <v>2.8159773128987688E-2</v>
      </c>
      <c r="F651" s="2">
        <f>'Moving Avg'!D651</f>
        <v>1.9763200000000001</v>
      </c>
      <c r="G651" s="2">
        <f>'Moving Avg'!F651</f>
        <v>2.0134949999999998</v>
      </c>
      <c r="H651" s="2">
        <f>'Moving Avg'!G651</f>
        <v>2.0250379999999994</v>
      </c>
      <c r="I651" s="2">
        <f>'Moving Avg'!H651</f>
        <v>2.0725004999999985</v>
      </c>
      <c r="J651" s="5" t="str">
        <f>OBV!F651</f>
        <v>BULLISH</v>
      </c>
      <c r="K651" s="5" t="str">
        <f>OBV!G651</f>
        <v>NEUTRAL</v>
      </c>
      <c r="L651" s="5" t="str">
        <f>OBV!H651</f>
        <v>CONFIRMED BULLISH</v>
      </c>
    </row>
    <row r="652" spans="1:12" ht="13.5" x14ac:dyDescent="0.25">
      <c r="A652" s="3">
        <f>RSI!A652</f>
        <v>43732</v>
      </c>
      <c r="B652" s="2">
        <f>RSI!B652</f>
        <v>1.9892000000000001</v>
      </c>
      <c r="C652" s="2">
        <f>RSI!I652</f>
        <v>44.588999373274795</v>
      </c>
      <c r="D652" s="2">
        <f>MACD!E652</f>
        <v>2.4130793714099319E-2</v>
      </c>
      <c r="E652" s="2">
        <f>MACD!F652</f>
        <v>2.7353977246010016E-2</v>
      </c>
      <c r="F652" s="2">
        <f>'Moving Avg'!D652</f>
        <v>1.9795400000000001</v>
      </c>
      <c r="G652" s="2">
        <f>'Moving Avg'!F652</f>
        <v>2.0102949999999997</v>
      </c>
      <c r="H652" s="2">
        <f>'Moving Avg'!G652</f>
        <v>2.022964</v>
      </c>
      <c r="I652" s="2">
        <f>'Moving Avg'!H652</f>
        <v>2.0719074999999987</v>
      </c>
      <c r="J652" s="5" t="str">
        <f>OBV!F652</f>
        <v>BULLISH</v>
      </c>
      <c r="K652" s="5" t="str">
        <f>OBV!G652</f>
        <v>NEUTRAL</v>
      </c>
      <c r="L652" s="5" t="str">
        <f>OBV!H652</f>
        <v>CONFIRMED BULLISH</v>
      </c>
    </row>
    <row r="653" spans="1:12" ht="13.5" x14ac:dyDescent="0.25">
      <c r="A653" s="3">
        <f>RSI!A653</f>
        <v>43733</v>
      </c>
      <c r="B653" s="2">
        <f>RSI!B653</f>
        <v>2.0266000000000002</v>
      </c>
      <c r="C653" s="2">
        <f>RSI!I653</f>
        <v>55.102006820952589</v>
      </c>
      <c r="D653" s="2">
        <f>MACD!E653</f>
        <v>1.386830836179076E-2</v>
      </c>
      <c r="E653" s="2">
        <f>MACD!F653</f>
        <v>2.4656843469166165E-2</v>
      </c>
      <c r="F653" s="2">
        <f>'Moving Avg'!D653</f>
        <v>1.99024</v>
      </c>
      <c r="G653" s="2">
        <f>'Moving Avg'!F653</f>
        <v>2.0089649999999994</v>
      </c>
      <c r="H653" s="2">
        <f>'Moving Avg'!G653</f>
        <v>2.0228279999999996</v>
      </c>
      <c r="I653" s="2">
        <f>'Moving Avg'!H653</f>
        <v>2.0715014999999988</v>
      </c>
      <c r="J653" s="5" t="str">
        <f>OBV!F653</f>
        <v>BULLISH</v>
      </c>
      <c r="K653" s="5" t="str">
        <f>OBV!G653</f>
        <v>NEUTRAL</v>
      </c>
      <c r="L653" s="5" t="str">
        <f>OBV!H653</f>
        <v>CONFIRMED BULLISH</v>
      </c>
    </row>
    <row r="654" spans="1:12" ht="13.5" x14ac:dyDescent="0.25">
      <c r="A654" s="3">
        <f>RSI!A654</f>
        <v>43734</v>
      </c>
      <c r="B654" s="2">
        <f>RSI!B654</f>
        <v>2.0266000000000002</v>
      </c>
      <c r="C654" s="2">
        <f>RSI!I654</f>
        <v>55.102006820952589</v>
      </c>
      <c r="D654" s="2">
        <f>MACD!E654</f>
        <v>5.8909388309302813E-3</v>
      </c>
      <c r="E654" s="2">
        <f>MACD!F654</f>
        <v>2.0903662541518989E-2</v>
      </c>
      <c r="F654" s="2">
        <f>'Moving Avg'!D654</f>
        <v>2.0009399999999999</v>
      </c>
      <c r="G654" s="2">
        <f>'Moving Avg'!F654</f>
        <v>2.0078799999999997</v>
      </c>
      <c r="H654" s="2">
        <f>'Moving Avg'!G654</f>
        <v>2.0216999999999992</v>
      </c>
      <c r="I654" s="2">
        <f>'Moving Avg'!H654</f>
        <v>2.0715169999999987</v>
      </c>
      <c r="J654" s="5" t="str">
        <f>OBV!F654</f>
        <v>BULLISH</v>
      </c>
      <c r="K654" s="5" t="str">
        <f>OBV!G654</f>
        <v>NEUTRAL</v>
      </c>
      <c r="L654" s="5" t="str">
        <f>OBV!H654</f>
        <v>CONFIRMED BULLISH</v>
      </c>
    </row>
    <row r="655" spans="1:12" ht="13.5" x14ac:dyDescent="0.25">
      <c r="A655" s="3">
        <f>RSI!A655</f>
        <v>43735</v>
      </c>
      <c r="B655" s="2">
        <f>RSI!B655</f>
        <v>2.0800999999999998</v>
      </c>
      <c r="C655" s="2">
        <f>RSI!I655</f>
        <v>65.850863125635328</v>
      </c>
      <c r="D655" s="2">
        <f>MACD!E655</f>
        <v>-5.7681505602671379E-3</v>
      </c>
      <c r="E655" s="2">
        <f>MACD!F655</f>
        <v>1.5569299921161763E-2</v>
      </c>
      <c r="F655" s="2">
        <f>'Moving Avg'!D655</f>
        <v>2.0223400000000002</v>
      </c>
      <c r="G655" s="2">
        <f>'Moving Avg'!F655</f>
        <v>2.0076149999999999</v>
      </c>
      <c r="H655" s="2">
        <f>'Moving Avg'!G655</f>
        <v>2.022634</v>
      </c>
      <c r="I655" s="2">
        <f>'Moving Avg'!H655</f>
        <v>2.0717754999999984</v>
      </c>
      <c r="J655" s="5" t="str">
        <f>OBV!F655</f>
        <v>BULLISH</v>
      </c>
      <c r="K655" s="5" t="str">
        <f>OBV!G655</f>
        <v>STRONG</v>
      </c>
      <c r="L655" s="5" t="str">
        <f>OBV!H655</f>
        <v>CONFIRMED BULLISH</v>
      </c>
    </row>
    <row r="656" spans="1:12" ht="13.5" x14ac:dyDescent="0.25">
      <c r="A656" s="3">
        <f>RSI!A656</f>
        <v>43738</v>
      </c>
      <c r="B656" s="2">
        <f>RSI!B656</f>
        <v>2.0747</v>
      </c>
      <c r="C656" s="2">
        <f>RSI!I656</f>
        <v>64.180679208212212</v>
      </c>
      <c r="D656" s="2">
        <f>MACD!E656</f>
        <v>-1.4825634834735535E-2</v>
      </c>
      <c r="E656" s="2">
        <f>MACD!F656</f>
        <v>9.4903129699823036E-3</v>
      </c>
      <c r="F656" s="2">
        <f>'Moving Avg'!D656</f>
        <v>2.0394399999999999</v>
      </c>
      <c r="G656" s="2">
        <f>'Moving Avg'!F656</f>
        <v>2.0073449999999999</v>
      </c>
      <c r="H656" s="2">
        <f>'Moving Avg'!G656</f>
        <v>2.0234599999999996</v>
      </c>
      <c r="I656" s="2">
        <f>'Moving Avg'!H656</f>
        <v>2.0721059999999984</v>
      </c>
      <c r="J656" s="5" t="str">
        <f>OBV!F656</f>
        <v>BULLISH</v>
      </c>
      <c r="K656" s="5" t="str">
        <f>OBV!G656</f>
        <v>NEUTRAL</v>
      </c>
      <c r="L656" s="5" t="str">
        <f>OBV!H656</f>
        <v>CONFIRMED BULLISH</v>
      </c>
    </row>
    <row r="657" spans="1:12" ht="13.5" x14ac:dyDescent="0.25">
      <c r="A657" s="3">
        <f>RSI!A657</f>
        <v>43739</v>
      </c>
      <c r="B657" s="2">
        <f>RSI!B657</f>
        <v>2.0853999999999999</v>
      </c>
      <c r="C657" s="2">
        <f>RSI!I657</f>
        <v>66.019772696147896</v>
      </c>
      <c r="D657" s="2">
        <f>MACD!E657</f>
        <v>-2.4472659439122246E-2</v>
      </c>
      <c r="E657" s="2">
        <f>MACD!F657</f>
        <v>2.6977184881613932E-3</v>
      </c>
      <c r="F657" s="2">
        <f>'Moving Avg'!D657</f>
        <v>2.0586799999999998</v>
      </c>
      <c r="G657" s="2">
        <f>'Moving Avg'!F657</f>
        <v>2.0078800000000001</v>
      </c>
      <c r="H657" s="2">
        <f>'Moving Avg'!G657</f>
        <v>2.0240039999999997</v>
      </c>
      <c r="I657" s="2">
        <f>'Moving Avg'!H657</f>
        <v>2.0727874999999982</v>
      </c>
      <c r="J657" s="5" t="str">
        <f>OBV!F657</f>
        <v>BULLISH</v>
      </c>
      <c r="K657" s="5" t="str">
        <f>OBV!G657</f>
        <v>STRONG</v>
      </c>
      <c r="L657" s="5" t="str">
        <f>OBV!H657</f>
        <v>CONFIRMED BULLISH</v>
      </c>
    </row>
    <row r="658" spans="1:12" ht="13.5" x14ac:dyDescent="0.25">
      <c r="A658" s="3">
        <f>RSI!A658</f>
        <v>43740</v>
      </c>
      <c r="B658" s="2">
        <f>RSI!B658</f>
        <v>2.0853999999999999</v>
      </c>
      <c r="C658" s="2">
        <f>RSI!I658</f>
        <v>66.019772696147911</v>
      </c>
      <c r="D658" s="2">
        <f>MACD!E658</f>
        <v>-3.3031750973167906E-2</v>
      </c>
      <c r="E658" s="2">
        <f>MACD!F658</f>
        <v>-4.4481754041044673E-3</v>
      </c>
      <c r="F658" s="2">
        <f>'Moving Avg'!D658</f>
        <v>2.0704400000000001</v>
      </c>
      <c r="G658" s="2">
        <f>'Moving Avg'!F658</f>
        <v>2.0081449999999998</v>
      </c>
      <c r="H658" s="2">
        <f>'Moving Avg'!G658</f>
        <v>2.0250439999999998</v>
      </c>
      <c r="I658" s="2">
        <f>'Moving Avg'!H658</f>
        <v>2.0734194999999982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</row>
    <row r="659" spans="1:12" ht="13.5" x14ac:dyDescent="0.25">
      <c r="A659" s="3">
        <f>RSI!A659</f>
        <v>43741</v>
      </c>
      <c r="B659" s="2">
        <f>RSI!B659</f>
        <v>2.0853999999999999</v>
      </c>
      <c r="C659" s="2">
        <f>RSI!I659</f>
        <v>66.019772696147911</v>
      </c>
      <c r="D659" s="2">
        <f>MACD!E659</f>
        <v>-4.0640933787896572E-2</v>
      </c>
      <c r="E659" s="2">
        <f>MACD!F659</f>
        <v>-1.1686727080862888E-2</v>
      </c>
      <c r="F659" s="2">
        <f>'Moving Avg'!D659</f>
        <v>2.0821999999999998</v>
      </c>
      <c r="G659" s="2">
        <f>'Moving Avg'!F659</f>
        <v>2.0108199999999998</v>
      </c>
      <c r="H659" s="2">
        <f>'Moving Avg'!G659</f>
        <v>2.0257859999999992</v>
      </c>
      <c r="I659" s="2">
        <f>'Moving Avg'!H659</f>
        <v>2.0737784999999977</v>
      </c>
      <c r="J659" s="5" t="str">
        <f>OBV!F659</f>
        <v>BULLISH</v>
      </c>
      <c r="K659" s="5" t="str">
        <f>OBV!G659</f>
        <v>NEUTRAL</v>
      </c>
      <c r="L659" s="5" t="str">
        <f>OBV!H659</f>
        <v>CONFIRMED BULLISH</v>
      </c>
    </row>
    <row r="660" spans="1:12" ht="13.5" x14ac:dyDescent="0.25">
      <c r="A660" s="3">
        <f>RSI!A660</f>
        <v>43742</v>
      </c>
      <c r="B660" s="2">
        <f>RSI!B660</f>
        <v>2.0800999999999998</v>
      </c>
      <c r="C660" s="2">
        <f>RSI!I660</f>
        <v>63.987292437792306</v>
      </c>
      <c r="D660" s="2">
        <f>MACD!E660</f>
        <v>-4.7026579197864571E-2</v>
      </c>
      <c r="E660" s="2">
        <f>MACD!F660</f>
        <v>-1.8754697504263229E-2</v>
      </c>
      <c r="F660" s="2">
        <f>'Moving Avg'!D660</f>
        <v>2.0821999999999998</v>
      </c>
      <c r="G660" s="2">
        <f>'Moving Avg'!F660</f>
        <v>2.0153650000000001</v>
      </c>
      <c r="H660" s="2">
        <f>'Moving Avg'!G660</f>
        <v>2.0270179999999995</v>
      </c>
      <c r="I660" s="2">
        <f>'Moving Avg'!H660</f>
        <v>2.0743094999999978</v>
      </c>
      <c r="J660" s="5" t="str">
        <f>OBV!F660</f>
        <v>BEARISH</v>
      </c>
      <c r="K660" s="5" t="str">
        <f>OBV!G660</f>
        <v>NEUTRAL</v>
      </c>
      <c r="L660" s="5" t="str">
        <f>OBV!H660</f>
        <v>NEUTRAL</v>
      </c>
    </row>
    <row r="661" spans="1:12" ht="13.5" x14ac:dyDescent="0.25">
      <c r="A661" s="3">
        <f>RSI!A661</f>
        <v>43745</v>
      </c>
      <c r="B661" s="2">
        <f>RSI!B661</f>
        <v>2.0800999999999998</v>
      </c>
      <c r="C661" s="2">
        <f>RSI!I661</f>
        <v>63.987292437792306</v>
      </c>
      <c r="D661" s="2">
        <f>MACD!E661</f>
        <v>-5.0236112448433401E-2</v>
      </c>
      <c r="E661" s="2">
        <f>MACD!F661</f>
        <v>-2.5050980493097265E-2</v>
      </c>
      <c r="F661" s="2">
        <f>'Moving Avg'!D661</f>
        <v>2.0832799999999998</v>
      </c>
      <c r="G661" s="2">
        <f>'Moving Avg'!F661</f>
        <v>2.0180400000000005</v>
      </c>
      <c r="H661" s="2">
        <f>'Moving Avg'!G661</f>
        <v>2.0284479999999996</v>
      </c>
      <c r="I661" s="2">
        <f>'Moving Avg'!H661</f>
        <v>2.0747909999999981</v>
      </c>
      <c r="J661" s="5" t="str">
        <f>OBV!F661</f>
        <v>BEARISH</v>
      </c>
      <c r="K661" s="5" t="str">
        <f>OBV!G661</f>
        <v>NEUTRAL</v>
      </c>
      <c r="L661" s="5" t="str">
        <f>OBV!H661</f>
        <v>BEARISH DIVERGENCE</v>
      </c>
    </row>
    <row r="662" spans="1:12" ht="13.5" x14ac:dyDescent="0.25">
      <c r="A662" s="3">
        <f>RSI!A662</f>
        <v>43746</v>
      </c>
      <c r="B662" s="2">
        <f>RSI!B662</f>
        <v>2.0211999999999999</v>
      </c>
      <c r="C662" s="2">
        <f>RSI!I662</f>
        <v>45.810233704165491</v>
      </c>
      <c r="D662" s="2">
        <f>MACD!E662</f>
        <v>-4.8851147189495459E-2</v>
      </c>
      <c r="E662" s="2">
        <f>MACD!F662</f>
        <v>-2.9811013832376908E-2</v>
      </c>
      <c r="F662" s="2">
        <f>'Moving Avg'!D662</f>
        <v>2.0704400000000001</v>
      </c>
      <c r="G662" s="2">
        <f>'Moving Avg'!F662</f>
        <v>2.0209800000000007</v>
      </c>
      <c r="H662" s="2">
        <f>'Moving Avg'!G662</f>
        <v>2.0285999999999995</v>
      </c>
      <c r="I662" s="2">
        <f>'Moving Avg'!H662</f>
        <v>2.074853999999998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</row>
    <row r="663" spans="1:12" ht="13.5" x14ac:dyDescent="0.25">
      <c r="A663" s="3">
        <f>RSI!A663</f>
        <v>43747</v>
      </c>
      <c r="B663" s="2">
        <f>RSI!B663</f>
        <v>2.0747</v>
      </c>
      <c r="C663" s="2">
        <f>RSI!I663</f>
        <v>57.59392007208875</v>
      </c>
      <c r="D663" s="2">
        <f>MACD!E663</f>
        <v>-4.5783141391871673E-2</v>
      </c>
      <c r="E663" s="2">
        <f>MACD!F663</f>
        <v>-3.3005439344275862E-2</v>
      </c>
      <c r="F663" s="2">
        <f>'Moving Avg'!D663</f>
        <v>2.0682999999999998</v>
      </c>
      <c r="G663" s="2">
        <f>'Moving Avg'!F663</f>
        <v>2.0260600000000002</v>
      </c>
      <c r="H663" s="2">
        <f>'Moving Avg'!G663</f>
        <v>2.0297239999999994</v>
      </c>
      <c r="I663" s="2">
        <f>'Moving Avg'!H663</f>
        <v>2.0751844999999984</v>
      </c>
      <c r="J663" s="5" t="str">
        <f>OBV!F663</f>
        <v>BEARISH</v>
      </c>
      <c r="K663" s="5" t="str">
        <f>OBV!G663</f>
        <v>NEUTRAL</v>
      </c>
      <c r="L663" s="5" t="str">
        <f>OBV!H663</f>
        <v>CONFIRMED BEARISH</v>
      </c>
    </row>
    <row r="664" spans="1:12" ht="13.5" x14ac:dyDescent="0.25">
      <c r="A664" s="3">
        <f>RSI!A664</f>
        <v>43748</v>
      </c>
      <c r="B664" s="2">
        <f>RSI!B664</f>
        <v>2.0747</v>
      </c>
      <c r="C664" s="2">
        <f>RSI!I664</f>
        <v>57.59392007208875</v>
      </c>
      <c r="D664" s="2">
        <f>MACD!E664</f>
        <v>-4.3405836092971217E-2</v>
      </c>
      <c r="E664" s="2">
        <f>MACD!F664</f>
        <v>-3.5085518694014939E-2</v>
      </c>
      <c r="F664" s="2">
        <f>'Moving Avg'!D664</f>
        <v>2.06616</v>
      </c>
      <c r="G664" s="2">
        <f>'Moving Avg'!F664</f>
        <v>2.0308700000000006</v>
      </c>
      <c r="H664" s="2">
        <f>'Moving Avg'!G664</f>
        <v>2.0308479999999998</v>
      </c>
      <c r="I664" s="2">
        <f>'Moving Avg'!H664</f>
        <v>2.0756884999999983</v>
      </c>
      <c r="J664" s="5" t="str">
        <f>OBV!F664</f>
        <v>BEARISH</v>
      </c>
      <c r="K664" s="5" t="str">
        <f>OBV!G664</f>
        <v>NEUTRAL</v>
      </c>
      <c r="L664" s="5" t="str">
        <f>OBV!H664</f>
        <v>CONFIRMED BEARISH</v>
      </c>
    </row>
    <row r="665" spans="1:12" ht="13.5" x14ac:dyDescent="0.25">
      <c r="A665" s="3">
        <f>RSI!A665</f>
        <v>43749</v>
      </c>
      <c r="B665" s="2">
        <f>RSI!B665</f>
        <v>2.1335000000000002</v>
      </c>
      <c r="C665" s="2">
        <f>RSI!I665</f>
        <v>66.797015583516057</v>
      </c>
      <c r="D665" s="2">
        <f>MACD!E665</f>
        <v>-3.7721556031519832E-2</v>
      </c>
      <c r="E665" s="2">
        <f>MACD!F665</f>
        <v>-3.5612726161515916E-2</v>
      </c>
      <c r="F665" s="2">
        <f>'Moving Avg'!D665</f>
        <v>2.0768399999999998</v>
      </c>
      <c r="G665" s="2">
        <f>'Moving Avg'!F665</f>
        <v>2.0388900000000003</v>
      </c>
      <c r="H665" s="2">
        <f>'Moving Avg'!G665</f>
        <v>2.0331479999999997</v>
      </c>
      <c r="I665" s="2">
        <f>'Moving Avg'!H665</f>
        <v>2.0764119999999986</v>
      </c>
      <c r="J665" s="5" t="str">
        <f>OBV!F665</f>
        <v>BULLISH</v>
      </c>
      <c r="K665" s="5" t="str">
        <f>OBV!G665</f>
        <v>STRONG</v>
      </c>
      <c r="L665" s="5" t="str">
        <f>OBV!H665</f>
        <v>CONFIRMED BULLISH</v>
      </c>
    </row>
    <row r="666" spans="1:12" ht="13.5" x14ac:dyDescent="0.25">
      <c r="A666" s="3">
        <f>RSI!A666</f>
        <v>43752</v>
      </c>
      <c r="B666" s="2">
        <f>RSI!B666</f>
        <v>2.1922999999999999</v>
      </c>
      <c r="C666" s="2">
        <f>RSI!I666</f>
        <v>73.087035534997639</v>
      </c>
      <c r="D666" s="2">
        <f>MACD!E666</f>
        <v>-3.8633056769339369E-2</v>
      </c>
      <c r="E666" s="2">
        <f>MACD!F666</f>
        <v>-3.6216792283080612E-2</v>
      </c>
      <c r="F666" s="2">
        <f>'Moving Avg'!D666</f>
        <v>2.0992799999999998</v>
      </c>
      <c r="G666" s="2">
        <f>'Moving Avg'!F666</f>
        <v>2.0495800000000002</v>
      </c>
      <c r="H666" s="2">
        <f>'Moving Avg'!G666</f>
        <v>2.0363259999999999</v>
      </c>
      <c r="I666" s="2">
        <f>'Moving Avg'!H666</f>
        <v>2.0772559999999984</v>
      </c>
      <c r="J666" s="5" t="str">
        <f>OBV!F666</f>
        <v>BULLISH</v>
      </c>
      <c r="K666" s="5" t="str">
        <f>OBV!G666</f>
        <v>STRONG</v>
      </c>
      <c r="L666" s="5" t="str">
        <f>OBV!H666</f>
        <v>CONFIRMED BULLISH</v>
      </c>
    </row>
    <row r="667" spans="1:12" ht="13.5" x14ac:dyDescent="0.25">
      <c r="A667" s="3">
        <f>RSI!A667</f>
        <v>43754</v>
      </c>
      <c r="B667" s="2">
        <f>RSI!B667</f>
        <v>2.1282000000000001</v>
      </c>
      <c r="C667" s="2">
        <f>RSI!I667</f>
        <v>59.789649028147963</v>
      </c>
      <c r="D667" s="2">
        <f>MACD!E667</f>
        <v>-3.3852801714704395E-2</v>
      </c>
      <c r="E667" s="2">
        <f>MACD!F667</f>
        <v>-3.5743994169405366E-2</v>
      </c>
      <c r="F667" s="2">
        <f>'Moving Avg'!D667</f>
        <v>2.1206799999999997</v>
      </c>
      <c r="G667" s="2">
        <f>'Moving Avg'!F667</f>
        <v>2.0573350000000001</v>
      </c>
      <c r="H667" s="2">
        <f>'Moving Avg'!G667</f>
        <v>2.0382220000000002</v>
      </c>
      <c r="I667" s="2">
        <f>'Moving Avg'!H667</f>
        <v>2.0777794999999983</v>
      </c>
      <c r="J667" s="5" t="str">
        <f>OBV!F667</f>
        <v>BULLISH</v>
      </c>
      <c r="K667" s="5" t="str">
        <f>OBV!G667</f>
        <v>STRONG</v>
      </c>
      <c r="L667" s="5" t="str">
        <f>OBV!H667</f>
        <v>CONFIRMED BULLISH</v>
      </c>
    </row>
    <row r="668" spans="1:12" ht="13.5" x14ac:dyDescent="0.25">
      <c r="A668" s="3">
        <f>RSI!A668</f>
        <v>43755</v>
      </c>
      <c r="B668" s="2">
        <f>RSI!B668</f>
        <v>2.0693999999999999</v>
      </c>
      <c r="C668" s="2">
        <f>RSI!I668</f>
        <v>50.680624295104181</v>
      </c>
      <c r="D668" s="2">
        <f>MACD!E668</f>
        <v>-2.5853994458626239E-2</v>
      </c>
      <c r="E668" s="2">
        <f>MACD!F668</f>
        <v>-3.3765994227249539E-2</v>
      </c>
      <c r="F668" s="2">
        <f>'Moving Avg'!D668</f>
        <v>2.1196199999999998</v>
      </c>
      <c r="G668" s="2">
        <f>'Moving Avg'!F668</f>
        <v>2.0621499999999999</v>
      </c>
      <c r="H668" s="2">
        <f>'Moving Avg'!G668</f>
        <v>2.038942</v>
      </c>
      <c r="I668" s="2">
        <f>'Moving Avg'!H668</f>
        <v>2.0780584999999978</v>
      </c>
      <c r="J668" s="5" t="str">
        <f>OBV!F668</f>
        <v>BULLISH</v>
      </c>
      <c r="K668" s="5" t="str">
        <f>OBV!G668</f>
        <v>STRONG</v>
      </c>
      <c r="L668" s="5" t="str">
        <f>OBV!H668</f>
        <v>BULLISH DIVERGENCE</v>
      </c>
    </row>
    <row r="669" spans="1:12" ht="13.5" x14ac:dyDescent="0.25">
      <c r="A669" s="3">
        <f>RSI!A669</f>
        <v>43756</v>
      </c>
      <c r="B669" s="2">
        <f>RSI!B669</f>
        <v>2.1227999999999998</v>
      </c>
      <c r="C669" s="2">
        <f>RSI!I669</f>
        <v>57.0763667482843</v>
      </c>
      <c r="D669" s="2">
        <f>MACD!E669</f>
        <v>-2.3065709634535025E-2</v>
      </c>
      <c r="E669" s="2">
        <f>MACD!F669</f>
        <v>-3.1625937308706636E-2</v>
      </c>
      <c r="F669" s="2">
        <f>'Moving Avg'!D669</f>
        <v>2.1292400000000002</v>
      </c>
      <c r="G669" s="2">
        <f>'Moving Avg'!F669</f>
        <v>2.0696350000000003</v>
      </c>
      <c r="H669" s="2">
        <f>'Moving Avg'!G669</f>
        <v>2.0407299999999999</v>
      </c>
      <c r="I669" s="2">
        <f>'Moving Avg'!H669</f>
        <v>2.0786044999999977</v>
      </c>
      <c r="J669" s="5" t="str">
        <f>OBV!F669</f>
        <v>BULLISH</v>
      </c>
      <c r="K669" s="5" t="str">
        <f>OBV!G669</f>
        <v>STRONG</v>
      </c>
      <c r="L669" s="5" t="str">
        <f>OBV!H669</f>
        <v>CONFIRMED BULLISH</v>
      </c>
    </row>
    <row r="670" spans="1:12" ht="13.5" x14ac:dyDescent="0.25">
      <c r="A670" s="3">
        <f>RSI!A670</f>
        <v>43759</v>
      </c>
      <c r="B670" s="2">
        <f>RSI!B670</f>
        <v>2.1120999999999999</v>
      </c>
      <c r="C670" s="2">
        <f>RSI!I670</f>
        <v>55.52265369129438</v>
      </c>
      <c r="D670" s="2">
        <f>MACD!E670</f>
        <v>-2.106730175657745E-2</v>
      </c>
      <c r="E670" s="2">
        <f>MACD!F670</f>
        <v>-2.9514210198280801E-2</v>
      </c>
      <c r="F670" s="2">
        <f>'Moving Avg'!D670</f>
        <v>2.1249599999999997</v>
      </c>
      <c r="G670" s="2">
        <f>'Moving Avg'!F670</f>
        <v>2.0765850000000001</v>
      </c>
      <c r="H670" s="2">
        <f>'Moving Avg'!G670</f>
        <v>2.0423040000000001</v>
      </c>
      <c r="I670" s="2">
        <f>'Moving Avg'!H670</f>
        <v>2.0790724999999979</v>
      </c>
      <c r="J670" s="5" t="str">
        <f>OBV!F670</f>
        <v>BULLISH</v>
      </c>
      <c r="K670" s="5" t="str">
        <f>OBV!G670</f>
        <v>STRONG</v>
      </c>
      <c r="L670" s="5" t="str">
        <f>OBV!H670</f>
        <v>BULLISH DIVERGENCE</v>
      </c>
    </row>
    <row r="671" spans="1:12" ht="13.5" x14ac:dyDescent="0.25">
      <c r="A671" s="3">
        <f>RSI!A671</f>
        <v>43760</v>
      </c>
      <c r="B671" s="2">
        <f>RSI!B671</f>
        <v>2.0640000000000001</v>
      </c>
      <c r="C671" s="2">
        <f>RSI!I671</f>
        <v>49.05767050694616</v>
      </c>
      <c r="D671" s="2">
        <f>MACD!E671</f>
        <v>-1.6063223769498425E-2</v>
      </c>
      <c r="E671" s="2">
        <f>MACD!F671</f>
        <v>-2.6824012912524328E-2</v>
      </c>
      <c r="F671" s="2">
        <f>'Moving Avg'!D671</f>
        <v>2.0992999999999999</v>
      </c>
      <c r="G671" s="2">
        <f>'Moving Avg'!F671</f>
        <v>2.0803250000000002</v>
      </c>
      <c r="H671" s="2">
        <f>'Moving Avg'!G671</f>
        <v>2.0430160000000002</v>
      </c>
      <c r="I671" s="2">
        <f>'Moving Avg'!H671</f>
        <v>2.079324499999998</v>
      </c>
      <c r="J671" s="5" t="str">
        <f>OBV!F671</f>
        <v>BULLISH</v>
      </c>
      <c r="K671" s="5" t="str">
        <f>OBV!G671</f>
        <v>STRONG</v>
      </c>
      <c r="L671" s="5" t="str">
        <f>OBV!H671</f>
        <v>BULLISH DIVERGENCE</v>
      </c>
    </row>
    <row r="672" spans="1:12" ht="13.5" x14ac:dyDescent="0.25">
      <c r="A672" s="3">
        <f>RSI!A672</f>
        <v>43761</v>
      </c>
      <c r="B672" s="2">
        <f>RSI!B672</f>
        <v>2.0800999999999998</v>
      </c>
      <c r="C672" s="2">
        <f>RSI!I672</f>
        <v>51.109708032865313</v>
      </c>
      <c r="D672" s="2">
        <f>MACD!E672</f>
        <v>-2.2030248437518996E-2</v>
      </c>
      <c r="E672" s="2">
        <f>MACD!F672</f>
        <v>-2.5865260017523262E-2</v>
      </c>
      <c r="F672" s="2">
        <f>'Moving Avg'!D672</f>
        <v>2.08968</v>
      </c>
      <c r="G672" s="2">
        <f>'Moving Avg'!F672</f>
        <v>2.08487</v>
      </c>
      <c r="H672" s="2">
        <f>'Moving Avg'!G672</f>
        <v>2.0440499999999999</v>
      </c>
      <c r="I672" s="2">
        <f>'Moving Avg'!H672</f>
        <v>2.079359499999998</v>
      </c>
      <c r="J672" s="5" t="str">
        <f>OBV!F672</f>
        <v>BULLISH</v>
      </c>
      <c r="K672" s="5" t="str">
        <f>OBV!G672</f>
        <v>STRONG</v>
      </c>
      <c r="L672" s="5" t="str">
        <f>OBV!H672</f>
        <v>BULLISH DIVERGENCE</v>
      </c>
    </row>
    <row r="673" spans="1:12" ht="13.5" x14ac:dyDescent="0.25">
      <c r="A673" s="3">
        <f>RSI!A673</f>
        <v>43762</v>
      </c>
      <c r="B673" s="2">
        <f>RSI!B673</f>
        <v>2.1120999999999999</v>
      </c>
      <c r="C673" s="2">
        <f>RSI!I673</f>
        <v>54.990492674102505</v>
      </c>
      <c r="D673" s="2">
        <f>MACD!E673</f>
        <v>-2.1265037012891064E-2</v>
      </c>
      <c r="E673" s="2">
        <f>MACD!F673</f>
        <v>-2.4945215416596823E-2</v>
      </c>
      <c r="F673" s="2">
        <f>'Moving Avg'!D673</f>
        <v>2.09822</v>
      </c>
      <c r="G673" s="2">
        <f>'Moving Avg'!F673</f>
        <v>2.0891449999999998</v>
      </c>
      <c r="H673" s="2">
        <f>'Moving Avg'!G673</f>
        <v>2.0461200000000002</v>
      </c>
      <c r="I673" s="2">
        <f>'Moving Avg'!H673</f>
        <v>2.0795049999999979</v>
      </c>
      <c r="J673" s="5" t="str">
        <f>OBV!F673</f>
        <v>BULLISH</v>
      </c>
      <c r="K673" s="5" t="str">
        <f>OBV!G673</f>
        <v>STRONG</v>
      </c>
      <c r="L673" s="5" t="str">
        <f>OBV!H673</f>
        <v>CONFIRMED BULLISH</v>
      </c>
    </row>
    <row r="674" spans="1:12" ht="13.5" x14ac:dyDescent="0.25">
      <c r="A674" s="3">
        <f>RSI!A674</f>
        <v>43763</v>
      </c>
      <c r="B674" s="2">
        <f>RSI!B674</f>
        <v>2.0960999999999999</v>
      </c>
      <c r="C674" s="2">
        <f>RSI!I674</f>
        <v>52.73644822163655</v>
      </c>
      <c r="D674" s="2">
        <f>MACD!E674</f>
        <v>-1.9664201429346218E-2</v>
      </c>
      <c r="E674" s="2">
        <f>MACD!F674</f>
        <v>-2.3889012619146704E-2</v>
      </c>
      <c r="F674" s="2">
        <f>'Moving Avg'!D674</f>
        <v>2.0928800000000001</v>
      </c>
      <c r="G674" s="2">
        <f>'Moving Avg'!F674</f>
        <v>2.0926199999999997</v>
      </c>
      <c r="H674" s="2">
        <f>'Moving Avg'!G674</f>
        <v>2.0474740000000002</v>
      </c>
      <c r="I674" s="2">
        <f>'Moving Avg'!H674</f>
        <v>2.079644999999998</v>
      </c>
      <c r="J674" s="5" t="str">
        <f>OBV!F674</f>
        <v>BEARISH</v>
      </c>
      <c r="K674" s="5" t="str">
        <f>OBV!G674</f>
        <v>WEAK</v>
      </c>
      <c r="L674" s="5" t="str">
        <f>OBV!H674</f>
        <v>CONFIRMED BEARISH</v>
      </c>
    </row>
    <row r="675" spans="1:12" ht="13.5" x14ac:dyDescent="0.25">
      <c r="A675" s="3">
        <f>RSI!A675</f>
        <v>43766</v>
      </c>
      <c r="B675" s="2">
        <f>RSI!B675</f>
        <v>2.0533000000000001</v>
      </c>
      <c r="C675" s="2">
        <f>RSI!I675</f>
        <v>47.166891961764414</v>
      </c>
      <c r="D675" s="2">
        <f>MACD!E675</f>
        <v>-6.2132424800807051E-3</v>
      </c>
      <c r="E675" s="2">
        <f>MACD!F675</f>
        <v>-2.0353858591333505E-2</v>
      </c>
      <c r="F675" s="2">
        <f>'Moving Avg'!D675</f>
        <v>2.0811199999999999</v>
      </c>
      <c r="G675" s="2">
        <f>'Moving Avg'!F675</f>
        <v>2.0912799999999998</v>
      </c>
      <c r="H675" s="2">
        <f>'Moving Avg'!G675</f>
        <v>2.0480700000000009</v>
      </c>
      <c r="I675" s="2">
        <f>'Moving Avg'!H675</f>
        <v>2.0792234999999972</v>
      </c>
      <c r="J675" s="5" t="str">
        <f>OBV!F675</f>
        <v>BEARISH</v>
      </c>
      <c r="K675" s="5" t="str">
        <f>OBV!G675</f>
        <v>WEAK</v>
      </c>
      <c r="L675" s="5" t="str">
        <f>OBV!H675</f>
        <v>CONFIRMED BEARISH</v>
      </c>
    </row>
    <row r="676" spans="1:12" ht="13.5" x14ac:dyDescent="0.25">
      <c r="A676" s="3">
        <f>RSI!A676</f>
        <v>43767</v>
      </c>
      <c r="B676" s="2">
        <f>RSI!B676</f>
        <v>2.1013999999999999</v>
      </c>
      <c r="C676" s="2">
        <f>RSI!I676</f>
        <v>53.154624997222037</v>
      </c>
      <c r="D676" s="2">
        <f>MACD!E676</f>
        <v>1.0793215300455739E-2</v>
      </c>
      <c r="E676" s="2">
        <f>MACD!F676</f>
        <v>-1.4124443812975658E-2</v>
      </c>
      <c r="F676" s="2">
        <f>'Moving Avg'!D676</f>
        <v>2.0886</v>
      </c>
      <c r="G676" s="2">
        <f>'Moving Avg'!F676</f>
        <v>2.0926149999999994</v>
      </c>
      <c r="H676" s="2">
        <f>'Moving Avg'!G676</f>
        <v>2.0496280000000002</v>
      </c>
      <c r="I676" s="2">
        <f>'Moving Avg'!H676</f>
        <v>2.0790424999999972</v>
      </c>
      <c r="J676" s="5" t="str">
        <f>OBV!F676</f>
        <v>BEARISH</v>
      </c>
      <c r="K676" s="5" t="str">
        <f>OBV!G676</f>
        <v>WEAK</v>
      </c>
      <c r="L676" s="5" t="str">
        <f>OBV!H676</f>
        <v>BEARISH DIVERGENCE</v>
      </c>
    </row>
    <row r="677" spans="1:12" ht="13.5" x14ac:dyDescent="0.25">
      <c r="A677" s="3">
        <f>RSI!A677</f>
        <v>43768</v>
      </c>
      <c r="B677" s="2">
        <f>RSI!B677</f>
        <v>2.0587</v>
      </c>
      <c r="C677" s="2">
        <f>RSI!I677</f>
        <v>47.958394721976987</v>
      </c>
      <c r="D677" s="2">
        <f>MACD!E677</f>
        <v>1.8331685466968395E-2</v>
      </c>
      <c r="E677" s="2">
        <f>MACD!F677</f>
        <v>-7.6332179569868486E-3</v>
      </c>
      <c r="F677" s="2">
        <f>'Moving Avg'!D677</f>
        <v>2.08432</v>
      </c>
      <c r="G677" s="2">
        <f>'Moving Avg'!F677</f>
        <v>2.0912799999999998</v>
      </c>
      <c r="H677" s="2">
        <f>'Moving Avg'!G677</f>
        <v>2.0501340000000003</v>
      </c>
      <c r="I677" s="2">
        <f>'Moving Avg'!H677</f>
        <v>2.0784499999999975</v>
      </c>
      <c r="J677" s="5" t="str">
        <f>OBV!F677</f>
        <v>BEARISH</v>
      </c>
      <c r="K677" s="5" t="str">
        <f>OBV!G677</f>
        <v>WEAK</v>
      </c>
      <c r="L677" s="5" t="str">
        <f>OBV!H677</f>
        <v>CONFIRMED BEARISH</v>
      </c>
    </row>
    <row r="678" spans="1:12" ht="13.5" x14ac:dyDescent="0.25">
      <c r="A678" s="3">
        <f>RSI!A678</f>
        <v>43769</v>
      </c>
      <c r="B678" s="2">
        <f>RSI!B678</f>
        <v>2.0533000000000001</v>
      </c>
      <c r="C678" s="2">
        <f>RSI!I678</f>
        <v>47.328281440945965</v>
      </c>
      <c r="D678" s="2">
        <f>MACD!E678</f>
        <v>1.6174855136264377E-2</v>
      </c>
      <c r="E678" s="2">
        <f>MACD!F678</f>
        <v>-2.8716033383366034E-3</v>
      </c>
      <c r="F678" s="2">
        <f>'Moving Avg'!D678</f>
        <v>2.0725600000000002</v>
      </c>
      <c r="G678" s="2">
        <f>'Moving Avg'!F678</f>
        <v>2.0896749999999997</v>
      </c>
      <c r="H678" s="2">
        <f>'Moving Avg'!G678</f>
        <v>2.0510280000000005</v>
      </c>
      <c r="I678" s="2">
        <f>'Moving Avg'!H678</f>
        <v>2.0781774999999971</v>
      </c>
      <c r="J678" s="5" t="str">
        <f>OBV!F678</f>
        <v>BEARISH</v>
      </c>
      <c r="K678" s="5" t="str">
        <f>OBV!G678</f>
        <v>WEAK</v>
      </c>
      <c r="L678" s="5" t="str">
        <f>OBV!H678</f>
        <v>CONFIRMED BEARISH</v>
      </c>
    </row>
    <row r="679" spans="1:12" ht="13.5" x14ac:dyDescent="0.25">
      <c r="A679" s="3">
        <f>RSI!A679</f>
        <v>43770</v>
      </c>
      <c r="B679" s="2">
        <f>RSI!B679</f>
        <v>2.048</v>
      </c>
      <c r="C679" s="2">
        <f>RSI!I679</f>
        <v>46.680017597362834</v>
      </c>
      <c r="D679" s="2">
        <f>MACD!E679</f>
        <v>2.3092154961082745E-2</v>
      </c>
      <c r="E679" s="2">
        <f>MACD!F679</f>
        <v>2.3211483215472661E-3</v>
      </c>
      <c r="F679" s="2">
        <f>'Moving Avg'!D679</f>
        <v>2.0629400000000002</v>
      </c>
      <c r="G679" s="2">
        <f>'Moving Avg'!F679</f>
        <v>2.0878049999999999</v>
      </c>
      <c r="H679" s="2">
        <f>'Moving Avg'!G679</f>
        <v>2.0513200000000005</v>
      </c>
      <c r="I679" s="2">
        <f>'Moving Avg'!H679</f>
        <v>2.0777544999999971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</row>
    <row r="680" spans="1:12" ht="13.5" x14ac:dyDescent="0.25">
      <c r="A680" s="3">
        <f>RSI!A680</f>
        <v>43773</v>
      </c>
      <c r="B680" s="2">
        <f>RSI!B680</f>
        <v>2.048</v>
      </c>
      <c r="C680" s="2">
        <f>RSI!I680</f>
        <v>46.680017597362834</v>
      </c>
      <c r="D680" s="2">
        <f>MACD!E680</f>
        <v>2.7454801206042045E-2</v>
      </c>
      <c r="E680" s="2">
        <f>MACD!F680</f>
        <v>7.3478788984462223E-3</v>
      </c>
      <c r="F680" s="2">
        <f>'Moving Avg'!D680</f>
        <v>2.0618799999999999</v>
      </c>
      <c r="G680" s="2">
        <f>'Moving Avg'!F680</f>
        <v>2.0861999999999998</v>
      </c>
      <c r="H680" s="2">
        <f>'Moving Avg'!G680</f>
        <v>2.0516120000000004</v>
      </c>
      <c r="I680" s="2">
        <f>'Moving Avg'!H680</f>
        <v>2.077331499999997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</row>
    <row r="681" spans="1:12" ht="13.5" x14ac:dyDescent="0.25">
      <c r="A681" s="3">
        <f>RSI!A681</f>
        <v>43774</v>
      </c>
      <c r="B681" s="2">
        <f>RSI!B681</f>
        <v>2.0747</v>
      </c>
      <c r="C681" s="2">
        <f>RSI!I681</f>
        <v>50.630874144171827</v>
      </c>
      <c r="D681" s="2">
        <f>MACD!E681</f>
        <v>2.1912660216126589E-2</v>
      </c>
      <c r="E681" s="2">
        <f>MACD!F681</f>
        <v>1.0260835161982295E-2</v>
      </c>
      <c r="F681" s="2">
        <f>'Moving Avg'!D681</f>
        <v>2.05654</v>
      </c>
      <c r="G681" s="2">
        <f>'Moving Avg'!F681</f>
        <v>2.0859300000000003</v>
      </c>
      <c r="H681" s="2">
        <f>'Moving Avg'!G681</f>
        <v>2.0520420000000006</v>
      </c>
      <c r="I681" s="2">
        <f>'Moving Avg'!H681</f>
        <v>2.0767444999999971</v>
      </c>
      <c r="J681" s="5" t="str">
        <f>OBV!F681</f>
        <v>BULLISH</v>
      </c>
      <c r="K681" s="5" t="str">
        <f>OBV!G681</f>
        <v>STRONG</v>
      </c>
      <c r="L681" s="5" t="str">
        <f>OBV!H681</f>
        <v>BULLISH DIVERGENCE</v>
      </c>
    </row>
    <row r="682" spans="1:12" ht="13.5" x14ac:dyDescent="0.25">
      <c r="A682" s="3">
        <f>RSI!A682</f>
        <v>43775</v>
      </c>
      <c r="B682" s="2">
        <f>RSI!B682</f>
        <v>2.0266000000000002</v>
      </c>
      <c r="C682" s="2">
        <f>RSI!I682</f>
        <v>44.267278385176681</v>
      </c>
      <c r="D682" s="2">
        <f>MACD!E682</f>
        <v>2.3238758754327904E-2</v>
      </c>
      <c r="E682" s="2">
        <f>MACD!F682</f>
        <v>1.2856419880451418E-2</v>
      </c>
      <c r="F682" s="2">
        <f>'Moving Avg'!D682</f>
        <v>2.0501200000000002</v>
      </c>
      <c r="G682" s="2">
        <f>'Moving Avg'!F682</f>
        <v>2.0862000000000003</v>
      </c>
      <c r="H682" s="2">
        <f>'Moving Avg'!G682</f>
        <v>2.0515100000000008</v>
      </c>
      <c r="I682" s="2">
        <f>'Moving Avg'!H682</f>
        <v>2.0759419999999968</v>
      </c>
      <c r="J682" s="5" t="str">
        <f>OBV!F682</f>
        <v>BULLISH</v>
      </c>
      <c r="K682" s="5" t="str">
        <f>OBV!G682</f>
        <v>STRONG</v>
      </c>
      <c r="L682" s="5" t="str">
        <f>OBV!H682</f>
        <v>BULLISH DIVERGENCE</v>
      </c>
    </row>
    <row r="683" spans="1:12" ht="13.5" x14ac:dyDescent="0.25">
      <c r="A683" s="3">
        <f>RSI!A683</f>
        <v>43776</v>
      </c>
      <c r="B683" s="2">
        <f>RSI!B683</f>
        <v>2.0266000000000002</v>
      </c>
      <c r="C683" s="2">
        <f>RSI!I683</f>
        <v>44.267278385176681</v>
      </c>
      <c r="D683" s="2">
        <f>MACD!E683</f>
        <v>2.9545659218681575E-2</v>
      </c>
      <c r="E683" s="2">
        <f>MACD!F683</f>
        <v>1.619426774809745E-2</v>
      </c>
      <c r="F683" s="2">
        <f>'Moving Avg'!D683</f>
        <v>2.0447800000000003</v>
      </c>
      <c r="G683" s="2">
        <f>'Moving Avg'!F683</f>
        <v>2.0837950000000003</v>
      </c>
      <c r="H683" s="2">
        <f>'Moving Avg'!G683</f>
        <v>2.0509780000000006</v>
      </c>
      <c r="I683" s="2">
        <f>'Moving Avg'!H683</f>
        <v>2.0751889999999973</v>
      </c>
      <c r="J683" s="5" t="str">
        <f>OBV!F683</f>
        <v>BULLISH</v>
      </c>
      <c r="K683" s="5" t="str">
        <f>OBV!G683</f>
        <v>STRONG</v>
      </c>
      <c r="L683" s="5" t="str">
        <f>OBV!H683</f>
        <v>BULLISH DIVERGENCE</v>
      </c>
    </row>
    <row r="684" spans="1:12" ht="13.5" x14ac:dyDescent="0.25">
      <c r="A684" s="3">
        <f>RSI!A684</f>
        <v>43777</v>
      </c>
      <c r="B684" s="2">
        <f>RSI!B684</f>
        <v>2.0105</v>
      </c>
      <c r="C684" s="2">
        <f>RSI!I684</f>
        <v>42.207922971068349</v>
      </c>
      <c r="D684" s="2">
        <f>MACD!E684</f>
        <v>3.3855673437549694E-2</v>
      </c>
      <c r="E684" s="2">
        <f>MACD!F684</f>
        <v>1.9726548885987901E-2</v>
      </c>
      <c r="F684" s="2">
        <f>'Moving Avg'!D684</f>
        <v>2.03728</v>
      </c>
      <c r="G684" s="2">
        <f>'Moving Avg'!F684</f>
        <v>2.0805850000000001</v>
      </c>
      <c r="H684" s="2">
        <f>'Moving Avg'!G684</f>
        <v>2.0502220000000002</v>
      </c>
      <c r="I684" s="2">
        <f>'Moving Avg'!H684</f>
        <v>2.0743554999999971</v>
      </c>
      <c r="J684" s="5" t="str">
        <f>OBV!F684</f>
        <v>BULLISH</v>
      </c>
      <c r="K684" s="5" t="str">
        <f>OBV!G684</f>
        <v>STRONG</v>
      </c>
      <c r="L684" s="5" t="str">
        <f>OBV!H684</f>
        <v>BULLISH DIVERGENCE</v>
      </c>
    </row>
    <row r="685" spans="1:12" ht="13.5" x14ac:dyDescent="0.25">
      <c r="A685" s="3">
        <f>RSI!A685</f>
        <v>43780</v>
      </c>
      <c r="B685" s="2">
        <f>RSI!B685</f>
        <v>2.0853999999999999</v>
      </c>
      <c r="C685" s="2">
        <f>RSI!I685</f>
        <v>53.131607866786823</v>
      </c>
      <c r="D685" s="2">
        <f>MACD!E685</f>
        <v>2.56893806068903E-2</v>
      </c>
      <c r="E685" s="2">
        <f>MACD!F685</f>
        <v>2.0919115230168383E-2</v>
      </c>
      <c r="F685" s="2">
        <f>'Moving Avg'!D685</f>
        <v>2.0447600000000001</v>
      </c>
      <c r="G685" s="2">
        <f>'Moving Avg'!F685</f>
        <v>2.0781800000000006</v>
      </c>
      <c r="H685" s="2">
        <f>'Moving Avg'!G685</f>
        <v>2.0502220000000007</v>
      </c>
      <c r="I685" s="2">
        <f>'Moving Avg'!H685</f>
        <v>2.0740449999999968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</row>
    <row r="686" spans="1:12" ht="13.5" x14ac:dyDescent="0.25">
      <c r="A686" s="3">
        <f>RSI!A686</f>
        <v>43781</v>
      </c>
      <c r="B686" s="2">
        <f>RSI!B686</f>
        <v>2.0853999999999999</v>
      </c>
      <c r="C686" s="2">
        <f>RSI!I686</f>
        <v>53.131607866786823</v>
      </c>
      <c r="D686" s="2">
        <f>MACD!E686</f>
        <v>2.6032719493331857E-2</v>
      </c>
      <c r="E686" s="2">
        <f>MACD!F686</f>
        <v>2.1941836082801078E-2</v>
      </c>
      <c r="F686" s="2">
        <f>'Moving Avg'!D686</f>
        <v>2.0468999999999999</v>
      </c>
      <c r="G686" s="2">
        <f>'Moving Avg'!F686</f>
        <v>2.0728350000000004</v>
      </c>
      <c r="H686" s="2">
        <f>'Moving Avg'!G686</f>
        <v>2.0503279999999999</v>
      </c>
      <c r="I686" s="2">
        <f>'Moving Avg'!H686</f>
        <v>2.0735609999999975</v>
      </c>
      <c r="J686" s="5" t="str">
        <f>OBV!F686</f>
        <v>BEARISH</v>
      </c>
      <c r="K686" s="5" t="str">
        <f>OBV!G686</f>
        <v>NEUTRAL</v>
      </c>
      <c r="L686" s="5" t="str">
        <f>OBV!H686</f>
        <v>BEARISH DIVERGENCE</v>
      </c>
    </row>
    <row r="687" spans="1:12" ht="13.5" x14ac:dyDescent="0.25">
      <c r="A687" s="3">
        <f>RSI!A687</f>
        <v>43782</v>
      </c>
      <c r="B687" s="2">
        <f>RSI!B687</f>
        <v>2.0587</v>
      </c>
      <c r="C687" s="2">
        <f>RSI!I687</f>
        <v>49.280589700656535</v>
      </c>
      <c r="D687" s="2">
        <f>MACD!E687</f>
        <v>2.1595931219252407E-2</v>
      </c>
      <c r="E687" s="2">
        <f>MACD!F687</f>
        <v>2.1872655110091344E-2</v>
      </c>
      <c r="F687" s="2">
        <f>'Moving Avg'!D687</f>
        <v>2.0533200000000003</v>
      </c>
      <c r="G687" s="2">
        <f>'Moving Avg'!F687</f>
        <v>2.0693600000000005</v>
      </c>
      <c r="H687" s="2">
        <f>'Moving Avg'!G687</f>
        <v>2.0500080000000005</v>
      </c>
      <c r="I687" s="2">
        <f>'Moving Avg'!H687</f>
        <v>2.0729684999999973</v>
      </c>
      <c r="J687" s="5" t="str">
        <f>OBV!F687</f>
        <v>BEARISH</v>
      </c>
      <c r="K687" s="5" t="str">
        <f>OBV!G687</f>
        <v>NEUTRAL</v>
      </c>
      <c r="L687" s="5" t="str">
        <f>OBV!H687</f>
        <v>BEARISH DIVERGENCE</v>
      </c>
    </row>
    <row r="688" spans="1:12" ht="13.5" x14ac:dyDescent="0.25">
      <c r="A688" s="3">
        <f>RSI!A688</f>
        <v>43783</v>
      </c>
      <c r="B688" s="2">
        <f>RSI!B688</f>
        <v>2.0533000000000001</v>
      </c>
      <c r="C688" s="2">
        <f>RSI!I688</f>
        <v>48.514705362456063</v>
      </c>
      <c r="D688" s="2">
        <f>MACD!E688</f>
        <v>1.7442938341050596E-2</v>
      </c>
      <c r="E688" s="2">
        <f>MACD!F688</f>
        <v>2.0986711756283197E-2</v>
      </c>
      <c r="F688" s="2">
        <f>'Moving Avg'!D688</f>
        <v>2.0586600000000002</v>
      </c>
      <c r="G688" s="2">
        <f>'Moving Avg'!F688</f>
        <v>2.0685550000000008</v>
      </c>
      <c r="H688" s="2">
        <f>'Moving Avg'!G688</f>
        <v>2.0494720000000002</v>
      </c>
      <c r="I688" s="2">
        <f>'Moving Avg'!H688</f>
        <v>2.0725719999999974</v>
      </c>
      <c r="J688" s="5" t="str">
        <f>OBV!F688</f>
        <v>BEARISH</v>
      </c>
      <c r="K688" s="5" t="str">
        <f>OBV!G688</f>
        <v>NEUTRAL</v>
      </c>
      <c r="L688" s="5" t="str">
        <f>OBV!H688</f>
        <v>BEARISH DIVERGENCE</v>
      </c>
    </row>
    <row r="689" spans="1:12" ht="13.5" x14ac:dyDescent="0.25">
      <c r="A689" s="3">
        <f>RSI!A689</f>
        <v>43784</v>
      </c>
      <c r="B689" s="2">
        <f>RSI!B689</f>
        <v>2.0587</v>
      </c>
      <c r="C689" s="2">
        <f>RSI!I689</f>
        <v>49.362218897999732</v>
      </c>
      <c r="D689" s="2">
        <f>MACD!E689</f>
        <v>1.277500445253299E-2</v>
      </c>
      <c r="E689" s="2">
        <f>MACD!F689</f>
        <v>1.9344370295533157E-2</v>
      </c>
      <c r="F689" s="2">
        <f>'Moving Avg'!D689</f>
        <v>2.0682999999999998</v>
      </c>
      <c r="G689" s="2">
        <f>'Moving Avg'!F689</f>
        <v>2.0653500000000005</v>
      </c>
      <c r="H689" s="2">
        <f>'Moving Avg'!G689</f>
        <v>2.0500080000000005</v>
      </c>
      <c r="I689" s="2">
        <f>'Moving Avg'!H689</f>
        <v>2.0720784999999973</v>
      </c>
      <c r="J689" s="5" t="str">
        <f>OBV!F689</f>
        <v>BEARISH</v>
      </c>
      <c r="K689" s="5" t="str">
        <f>OBV!G689</f>
        <v>NEUTRAL</v>
      </c>
      <c r="L689" s="5" t="str">
        <f>OBV!H689</f>
        <v>BEARISH DIVERGENCE</v>
      </c>
    </row>
    <row r="690" spans="1:12" ht="13.5" x14ac:dyDescent="0.25">
      <c r="A690" s="3">
        <f>RSI!A690</f>
        <v>43787</v>
      </c>
      <c r="B690" s="2">
        <f>RSI!B690</f>
        <v>2.048</v>
      </c>
      <c r="C690" s="2">
        <f>RSI!I690</f>
        <v>47.687124533025631</v>
      </c>
      <c r="D690" s="2">
        <f>MACD!E690</f>
        <v>9.6428624663436047E-3</v>
      </c>
      <c r="E690" s="2">
        <f>MACD!F690</f>
        <v>1.7404068729695247E-2</v>
      </c>
      <c r="F690" s="2">
        <f>'Moving Avg'!D690</f>
        <v>2.0608200000000001</v>
      </c>
      <c r="G690" s="2">
        <f>'Moving Avg'!F690</f>
        <v>2.0621450000000006</v>
      </c>
      <c r="H690" s="2">
        <f>'Moving Avg'!G690</f>
        <v>2.0511840000000006</v>
      </c>
      <c r="I690" s="2">
        <f>'Moving Avg'!H690</f>
        <v>2.0716554999999972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</row>
    <row r="691" spans="1:12" ht="13.5" x14ac:dyDescent="0.25">
      <c r="A691" s="3">
        <f>RSI!A691</f>
        <v>43788</v>
      </c>
      <c r="B691" s="2">
        <f>RSI!B691</f>
        <v>2.0640000000000001</v>
      </c>
      <c r="C691" s="2">
        <f>RSI!I691</f>
        <v>50.397734346884711</v>
      </c>
      <c r="D691" s="2">
        <f>MACD!E691</f>
        <v>1.0001522021706677E-2</v>
      </c>
      <c r="E691" s="2">
        <f>MACD!F691</f>
        <v>1.5923559388097534E-2</v>
      </c>
      <c r="F691" s="2">
        <f>'Moving Avg'!D691</f>
        <v>2.05654</v>
      </c>
      <c r="G691" s="2">
        <f>'Moving Avg'!F691</f>
        <v>2.0621450000000006</v>
      </c>
      <c r="H691" s="2">
        <f>'Moving Avg'!G691</f>
        <v>2.0519320000000012</v>
      </c>
      <c r="I691" s="2">
        <f>'Moving Avg'!H691</f>
        <v>2.0713619999999975</v>
      </c>
      <c r="J691" s="5" t="str">
        <f>OBV!F691</f>
        <v>BEARISH</v>
      </c>
      <c r="K691" s="5" t="str">
        <f>OBV!G691</f>
        <v>NEUTRAL</v>
      </c>
      <c r="L691" s="5" t="str">
        <f>OBV!H691</f>
        <v>CONFIRMED BEARISH</v>
      </c>
    </row>
    <row r="692" spans="1:12" ht="13.5" x14ac:dyDescent="0.25">
      <c r="A692" s="3">
        <f>RSI!A692</f>
        <v>43789</v>
      </c>
      <c r="B692" s="2">
        <f>RSI!B692</f>
        <v>2.0747</v>
      </c>
      <c r="C692" s="2">
        <f>RSI!I692</f>
        <v>52.182153618029368</v>
      </c>
      <c r="D692" s="2">
        <f>MACD!E692</f>
        <v>2.0978903682538075E-3</v>
      </c>
      <c r="E692" s="2">
        <f>MACD!F692</f>
        <v>1.3158425584128788E-2</v>
      </c>
      <c r="F692" s="2">
        <f>'Moving Avg'!D692</f>
        <v>2.0597400000000001</v>
      </c>
      <c r="G692" s="2">
        <f>'Moving Avg'!F692</f>
        <v>2.0618750000000006</v>
      </c>
      <c r="H692" s="2">
        <f>'Moving Avg'!G692</f>
        <v>2.0541780000000007</v>
      </c>
      <c r="I692" s="2">
        <f>'Moving Avg'!H692</f>
        <v>2.071320499999997</v>
      </c>
      <c r="J692" s="5" t="str">
        <f>OBV!F692</f>
        <v>BULLISH</v>
      </c>
      <c r="K692" s="5" t="str">
        <f>OBV!G692</f>
        <v>NEUTRAL</v>
      </c>
      <c r="L692" s="5" t="str">
        <f>OBV!H692</f>
        <v>CONFIRMED BULLISH</v>
      </c>
    </row>
    <row r="693" spans="1:12" ht="13.5" x14ac:dyDescent="0.25">
      <c r="A693" s="3">
        <f>RSI!A693</f>
        <v>43790</v>
      </c>
      <c r="B693" s="2">
        <f>RSI!B693</f>
        <v>2.0587</v>
      </c>
      <c r="C693" s="2">
        <f>RSI!I693</f>
        <v>49.324690409775286</v>
      </c>
      <c r="D693" s="2">
        <f>MACD!E693</f>
        <v>-3.4812841792457583E-3</v>
      </c>
      <c r="E693" s="2">
        <f>MACD!F693</f>
        <v>9.8304836314538797E-3</v>
      </c>
      <c r="F693" s="2">
        <f>'Moving Avg'!D693</f>
        <v>2.0608200000000001</v>
      </c>
      <c r="G693" s="2">
        <f>'Moving Avg'!F693</f>
        <v>2.0592050000000004</v>
      </c>
      <c r="H693" s="2">
        <f>'Moving Avg'!G693</f>
        <v>2.0558900000000007</v>
      </c>
      <c r="I693" s="2">
        <f>'Moving Avg'!H693</f>
        <v>2.0710999999999968</v>
      </c>
      <c r="J693" s="5" t="str">
        <f>OBV!F693</f>
        <v>BULLISH</v>
      </c>
      <c r="K693" s="5" t="str">
        <f>OBV!G693</f>
        <v>NEUTRAL</v>
      </c>
      <c r="L693" s="5" t="str">
        <f>OBV!H693</f>
        <v>CONFIRMED BULLISH</v>
      </c>
    </row>
    <row r="694" spans="1:12" ht="13.5" x14ac:dyDescent="0.25">
      <c r="A694" s="3">
        <f>RSI!A694</f>
        <v>43791</v>
      </c>
      <c r="B694" s="2">
        <f>RSI!B694</f>
        <v>2.0587</v>
      </c>
      <c r="C694" s="2">
        <f>RSI!I694</f>
        <v>49.324690409775286</v>
      </c>
      <c r="D694" s="2">
        <f>MACD!E694</f>
        <v>-1.0655494617552108E-2</v>
      </c>
      <c r="E694" s="2">
        <f>MACD!F694</f>
        <v>5.7332879816526811E-3</v>
      </c>
      <c r="F694" s="2">
        <f>'Moving Avg'!D694</f>
        <v>2.0608200000000001</v>
      </c>
      <c r="G694" s="2">
        <f>'Moving Avg'!F694</f>
        <v>2.0573350000000006</v>
      </c>
      <c r="H694" s="2">
        <f>'Moving Avg'!G694</f>
        <v>2.057494000000001</v>
      </c>
      <c r="I694" s="2">
        <f>'Moving Avg'!H694</f>
        <v>2.0709784999999972</v>
      </c>
      <c r="J694" s="5" t="str">
        <f>OBV!F694</f>
        <v>BULLISH</v>
      </c>
      <c r="K694" s="5" t="str">
        <f>OBV!G694</f>
        <v>NEUTRAL</v>
      </c>
      <c r="L694" s="5" t="str">
        <f>OBV!H694</f>
        <v>NEUTRAL</v>
      </c>
    </row>
    <row r="695" spans="1:12" ht="13.5" x14ac:dyDescent="0.25">
      <c r="A695" s="3">
        <f>RSI!A695</f>
        <v>43794</v>
      </c>
      <c r="B695" s="2">
        <f>RSI!B695</f>
        <v>2.048</v>
      </c>
      <c r="C695" s="2">
        <f>RSI!I695</f>
        <v>47.315170916958891</v>
      </c>
      <c r="D695" s="2">
        <f>MACD!E695</f>
        <v>-4.3885028570507245E-3</v>
      </c>
      <c r="E695" s="2">
        <f>MACD!F695</f>
        <v>3.7089298139120004E-3</v>
      </c>
      <c r="F695" s="2">
        <f>'Moving Avg'!D695</f>
        <v>2.0608200000000001</v>
      </c>
      <c r="G695" s="2">
        <f>'Moving Avg'!F695</f>
        <v>2.0570700000000004</v>
      </c>
      <c r="H695" s="2">
        <f>'Moving Avg'!G695</f>
        <v>2.0589920000000008</v>
      </c>
      <c r="I695" s="2">
        <f>'Moving Avg'!H695</f>
        <v>2.0708529999999974</v>
      </c>
      <c r="J695" s="5" t="str">
        <f>OBV!F695</f>
        <v>BULLISH</v>
      </c>
      <c r="K695" s="5" t="str">
        <f>OBV!G695</f>
        <v>NEUTRAL</v>
      </c>
      <c r="L695" s="5" t="str">
        <f>OBV!H695</f>
        <v>NEUTRAL</v>
      </c>
    </row>
    <row r="696" spans="1:12" ht="13.5" x14ac:dyDescent="0.25">
      <c r="A696" s="3">
        <f>RSI!A696</f>
        <v>43795</v>
      </c>
      <c r="B696" s="2">
        <f>RSI!B696</f>
        <v>2.048</v>
      </c>
      <c r="C696" s="2">
        <f>RSI!I696</f>
        <v>47.315170916958891</v>
      </c>
      <c r="D696" s="2">
        <f>MACD!E696</f>
        <v>9.9775567732507398E-4</v>
      </c>
      <c r="E696" s="2">
        <f>MACD!F696</f>
        <v>3.1666949865946153E-3</v>
      </c>
      <c r="F696" s="2">
        <f>'Moving Avg'!D696</f>
        <v>2.05762</v>
      </c>
      <c r="G696" s="2">
        <f>'Moving Avg'!F696</f>
        <v>2.0544000000000002</v>
      </c>
      <c r="H696" s="2">
        <f>'Moving Avg'!G696</f>
        <v>2.0603820000000006</v>
      </c>
      <c r="I696" s="2">
        <f>'Moving Avg'!H696</f>
        <v>2.0706779999999974</v>
      </c>
      <c r="J696" s="5" t="str">
        <f>OBV!F696</f>
        <v>BULLISH</v>
      </c>
      <c r="K696" s="5" t="str">
        <f>OBV!G696</f>
        <v>NEUTRAL</v>
      </c>
      <c r="L696" s="5" t="str">
        <f>OBV!H696</f>
        <v>BULLISH DIVERGENCE</v>
      </c>
    </row>
    <row r="697" spans="1:12" ht="13.5" x14ac:dyDescent="0.25">
      <c r="A697" s="3">
        <f>RSI!A697</f>
        <v>43796</v>
      </c>
      <c r="B697" s="2">
        <f>RSI!B697</f>
        <v>2.048</v>
      </c>
      <c r="C697" s="2">
        <f>RSI!I697</f>
        <v>47.315170916958891</v>
      </c>
      <c r="D697" s="2">
        <f>MACD!E697</f>
        <v>1.5249068859981563E-3</v>
      </c>
      <c r="E697" s="2">
        <f>MACD!F697</f>
        <v>2.8383373664753239E-3</v>
      </c>
      <c r="F697" s="2">
        <f>'Moving Avg'!D697</f>
        <v>2.0522800000000001</v>
      </c>
      <c r="G697" s="2">
        <f>'Moving Avg'!F697</f>
        <v>2.0538650000000009</v>
      </c>
      <c r="H697" s="2">
        <f>'Moving Avg'!G697</f>
        <v>2.0618800000000004</v>
      </c>
      <c r="I697" s="2">
        <f>'Moving Avg'!H697</f>
        <v>2.0705279999999973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</row>
    <row r="698" spans="1:12" ht="13.5" x14ac:dyDescent="0.25">
      <c r="A698" s="3">
        <f>RSI!A698</f>
        <v>43797</v>
      </c>
      <c r="B698" s="2">
        <f>RSI!B698</f>
        <v>2.0533000000000001</v>
      </c>
      <c r="C698" s="2">
        <f>RSI!I698</f>
        <v>48.610407700542865</v>
      </c>
      <c r="D698" s="2">
        <f>MACD!E698</f>
        <v>8.1911473454798767E-4</v>
      </c>
      <c r="E698" s="2">
        <f>MACD!F698</f>
        <v>2.434492840089857E-3</v>
      </c>
      <c r="F698" s="2">
        <f>'Moving Avg'!D698</f>
        <v>2.0512000000000001</v>
      </c>
      <c r="G698" s="2">
        <f>'Moving Avg'!F698</f>
        <v>2.0538650000000009</v>
      </c>
      <c r="H698" s="2">
        <f>'Moving Avg'!G698</f>
        <v>2.0634840000000003</v>
      </c>
      <c r="I698" s="2">
        <f>'Moving Avg'!H698</f>
        <v>2.0704044999999978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</row>
    <row r="699" spans="1:12" ht="13.5" x14ac:dyDescent="0.25">
      <c r="A699" s="3">
        <f>RSI!A699</f>
        <v>43798</v>
      </c>
      <c r="B699" s="2">
        <f>RSI!B699</f>
        <v>2.048</v>
      </c>
      <c r="C699" s="2">
        <f>RSI!I699</f>
        <v>47.356606021828384</v>
      </c>
      <c r="D699" s="2">
        <f>MACD!E699</f>
        <v>1.4801708582319328E-3</v>
      </c>
      <c r="E699" s="2">
        <f>MACD!F699</f>
        <v>2.2436284437182723E-3</v>
      </c>
      <c r="F699" s="2">
        <f>'Moving Avg'!D699</f>
        <v>2.0490599999999999</v>
      </c>
      <c r="G699" s="2">
        <f>'Moving Avg'!F699</f>
        <v>2.0538650000000009</v>
      </c>
      <c r="H699" s="2">
        <f>'Moving Avg'!G699</f>
        <v>2.0649820000000005</v>
      </c>
      <c r="I699" s="2">
        <f>'Moving Avg'!H699</f>
        <v>2.0704524999999974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</row>
    <row r="700" spans="1:12" ht="13.5" x14ac:dyDescent="0.25">
      <c r="A700" s="3">
        <f>RSI!A700</f>
        <v>43801</v>
      </c>
      <c r="B700" s="2">
        <f>RSI!B700</f>
        <v>2.048</v>
      </c>
      <c r="C700" s="2">
        <f>RSI!I700</f>
        <v>47.356606021828384</v>
      </c>
      <c r="D700" s="2">
        <f>MACD!E700</f>
        <v>4.5700775447166109E-4</v>
      </c>
      <c r="E700" s="2">
        <f>MACD!F700</f>
        <v>1.8863043058689501E-3</v>
      </c>
      <c r="F700" s="2">
        <f>'Moving Avg'!D700</f>
        <v>2.0490599999999999</v>
      </c>
      <c r="G700" s="2">
        <f>'Moving Avg'!F700</f>
        <v>2.0538650000000009</v>
      </c>
      <c r="H700" s="2">
        <f>'Moving Avg'!G700</f>
        <v>2.0664800000000008</v>
      </c>
      <c r="I700" s="2">
        <f>'Moving Avg'!H700</f>
        <v>2.0702774999999978</v>
      </c>
      <c r="J700" s="5" t="str">
        <f>OBV!F700</f>
        <v>BEARISH</v>
      </c>
      <c r="K700" s="5" t="str">
        <f>OBV!G700</f>
        <v>NEUTRAL</v>
      </c>
      <c r="L700" s="5" t="str">
        <f>OBV!H700</f>
        <v>NEUTRAL</v>
      </c>
    </row>
    <row r="701" spans="1:12" ht="13.5" x14ac:dyDescent="0.25">
      <c r="A701" s="3">
        <f>RSI!A701</f>
        <v>43802</v>
      </c>
      <c r="B701" s="2">
        <f>RSI!B701</f>
        <v>2.0318999999999998</v>
      </c>
      <c r="C701" s="2">
        <f>RSI!I701</f>
        <v>43.41179086038369</v>
      </c>
      <c r="D701" s="2">
        <f>MACD!E701</f>
        <v>3.3043072286829123E-3</v>
      </c>
      <c r="E701" s="2">
        <f>MACD!F701</f>
        <v>2.1699048904317425E-3</v>
      </c>
      <c r="F701" s="2">
        <f>'Moving Avg'!D701</f>
        <v>2.0458400000000001</v>
      </c>
      <c r="G701" s="2">
        <f>'Moving Avg'!F701</f>
        <v>2.0517250000000007</v>
      </c>
      <c r="H701" s="2">
        <f>'Moving Avg'!G701</f>
        <v>2.0673340000000007</v>
      </c>
      <c r="I701" s="2">
        <f>'Moving Avg'!H701</f>
        <v>2.070021999999998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</row>
    <row r="702" spans="1:12" ht="13.5" x14ac:dyDescent="0.25">
      <c r="A702" s="3">
        <f>RSI!A702</f>
        <v>43803</v>
      </c>
      <c r="B702" s="2">
        <f>RSI!B702</f>
        <v>2.048</v>
      </c>
      <c r="C702" s="2">
        <f>RSI!I702</f>
        <v>48.070296399846526</v>
      </c>
      <c r="D702" s="2">
        <f>MACD!E702</f>
        <v>6.3168147115697515E-3</v>
      </c>
      <c r="E702" s="2">
        <f>MACD!F702</f>
        <v>2.9992868546593445E-3</v>
      </c>
      <c r="F702" s="2">
        <f>'Moving Avg'!D702</f>
        <v>2.0458400000000001</v>
      </c>
      <c r="G702" s="2">
        <f>'Moving Avg'!F702</f>
        <v>2.0527950000000006</v>
      </c>
      <c r="H702" s="2">
        <f>'Moving Avg'!G702</f>
        <v>2.0685100000000003</v>
      </c>
      <c r="I702" s="2">
        <f>'Moving Avg'!H702</f>
        <v>2.0698469999999975</v>
      </c>
      <c r="J702" s="5" t="str">
        <f>OBV!F702</f>
        <v>BEARISH</v>
      </c>
      <c r="K702" s="5" t="str">
        <f>OBV!G702</f>
        <v>NEUTRAL</v>
      </c>
      <c r="L702" s="5" t="str">
        <f>OBV!H702</f>
        <v>NEUTRAL</v>
      </c>
    </row>
    <row r="703" spans="1:12" ht="13.5" x14ac:dyDescent="0.25">
      <c r="A703" s="3">
        <f>RSI!A703</f>
        <v>43804</v>
      </c>
      <c r="B703" s="2">
        <f>RSI!B703</f>
        <v>2.0318999999999998</v>
      </c>
      <c r="C703" s="2">
        <f>RSI!I703</f>
        <v>44.155657513915536</v>
      </c>
      <c r="D703" s="2">
        <f>MACD!E703</f>
        <v>7.6403825148392279E-3</v>
      </c>
      <c r="E703" s="2">
        <f>MACD!F703</f>
        <v>3.9275059866953213E-3</v>
      </c>
      <c r="F703" s="2">
        <f>'Moving Avg'!D703</f>
        <v>2.04156</v>
      </c>
      <c r="G703" s="2">
        <f>'Moving Avg'!F703</f>
        <v>2.0530600000000008</v>
      </c>
      <c r="H703" s="2">
        <f>'Moving Avg'!G703</f>
        <v>2.068616</v>
      </c>
      <c r="I703" s="2">
        <f>'Moving Avg'!H703</f>
        <v>2.0695914999999978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</row>
    <row r="704" spans="1:12" ht="13.5" x14ac:dyDescent="0.25">
      <c r="A704" s="3">
        <f>RSI!A704</f>
        <v>43805</v>
      </c>
      <c r="B704" s="2">
        <f>RSI!B704</f>
        <v>2.0426000000000002</v>
      </c>
      <c r="C704" s="2">
        <f>RSI!I704</f>
        <v>47.231286847056069</v>
      </c>
      <c r="D704" s="2">
        <f>MACD!E704</f>
        <v>8.1031164631006902E-3</v>
      </c>
      <c r="E704" s="2">
        <f>MACD!F704</f>
        <v>4.7626280819763958E-3</v>
      </c>
      <c r="F704" s="2">
        <f>'Moving Avg'!D704</f>
        <v>2.0404800000000001</v>
      </c>
      <c r="G704" s="2">
        <f>'Moving Avg'!F704</f>
        <v>2.0546650000000009</v>
      </c>
      <c r="H704" s="2">
        <f>'Moving Avg'!G704</f>
        <v>2.0689360000000003</v>
      </c>
      <c r="I704" s="2">
        <f>'Moving Avg'!H704</f>
        <v>2.069389499999998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</row>
    <row r="705" spans="1:12" ht="13.5" x14ac:dyDescent="0.25">
      <c r="A705" s="3">
        <f>RSI!A705</f>
        <v>43808</v>
      </c>
      <c r="B705" s="2">
        <f>RSI!B705</f>
        <v>2.0105</v>
      </c>
      <c r="C705" s="2">
        <f>RSI!I705</f>
        <v>40.096692290663555</v>
      </c>
      <c r="D705" s="2">
        <f>MACD!E705</f>
        <v>9.2884138132984795E-3</v>
      </c>
      <c r="E705" s="2">
        <f>MACD!F705</f>
        <v>5.6677852282408132E-3</v>
      </c>
      <c r="F705" s="2">
        <f>'Moving Avg'!D705</f>
        <v>2.0329800000000002</v>
      </c>
      <c r="G705" s="2">
        <f>'Moving Avg'!F705</f>
        <v>2.0509200000000005</v>
      </c>
      <c r="H705" s="2">
        <f>'Moving Avg'!G705</f>
        <v>2.0675439999999998</v>
      </c>
      <c r="I705" s="2">
        <f>'Moving Avg'!H705</f>
        <v>2.0690519999999979</v>
      </c>
      <c r="J705" s="5" t="str">
        <f>OBV!F705</f>
        <v>BEARISH</v>
      </c>
      <c r="K705" s="5" t="str">
        <f>OBV!G705</f>
        <v>NEUTRAL</v>
      </c>
      <c r="L705" s="5" t="str">
        <f>OBV!H705</f>
        <v>CONFIRMED BEARISH</v>
      </c>
    </row>
    <row r="706" spans="1:12" ht="13.5" x14ac:dyDescent="0.25">
      <c r="A706" s="3">
        <f>RSI!A706</f>
        <v>43809</v>
      </c>
      <c r="B706" s="2">
        <f>RSI!B706</f>
        <v>2.0318999999999998</v>
      </c>
      <c r="C706" s="2">
        <f>RSI!I706</f>
        <v>45.957632738436835</v>
      </c>
      <c r="D706" s="2">
        <f>MACD!E706</f>
        <v>8.9533799558942917E-3</v>
      </c>
      <c r="E706" s="2">
        <f>MACD!F706</f>
        <v>6.3249041737715086E-3</v>
      </c>
      <c r="F706" s="2">
        <f>'Moving Avg'!D706</f>
        <v>2.0329800000000002</v>
      </c>
      <c r="G706" s="2">
        <f>'Moving Avg'!F706</f>
        <v>2.0482450000000005</v>
      </c>
      <c r="H706" s="2">
        <f>'Moving Avg'!G706</f>
        <v>2.0666880000000005</v>
      </c>
      <c r="I706" s="2">
        <f>'Moving Avg'!H706</f>
        <v>2.068845999999998</v>
      </c>
      <c r="J706" s="5" t="str">
        <f>OBV!F706</f>
        <v>BULLISH</v>
      </c>
      <c r="K706" s="5" t="str">
        <f>OBV!G706</f>
        <v>NEUTRAL</v>
      </c>
      <c r="L706" s="5" t="str">
        <f>OBV!H706</f>
        <v>NEUTRAL</v>
      </c>
    </row>
    <row r="707" spans="1:12" ht="13.5" x14ac:dyDescent="0.25">
      <c r="A707" s="3">
        <f>RSI!A707</f>
        <v>43810</v>
      </c>
      <c r="B707" s="2">
        <f>RSI!B707</f>
        <v>2.0426000000000002</v>
      </c>
      <c r="C707" s="2">
        <f>RSI!I707</f>
        <v>48.662263061705147</v>
      </c>
      <c r="D707" s="2">
        <f>MACD!E707</f>
        <v>7.9797394128471311E-3</v>
      </c>
      <c r="E707" s="2">
        <f>MACD!F707</f>
        <v>6.6558712215866334E-3</v>
      </c>
      <c r="F707" s="2">
        <f>'Moving Avg'!D707</f>
        <v>2.0319000000000003</v>
      </c>
      <c r="G707" s="2">
        <f>'Moving Avg'!F707</f>
        <v>2.0474400000000008</v>
      </c>
      <c r="H707" s="2">
        <f>'Moving Avg'!G707</f>
        <v>2.0658319999999999</v>
      </c>
      <c r="I707" s="2">
        <f>'Moving Avg'!H707</f>
        <v>2.0687184999999984</v>
      </c>
      <c r="J707" s="5" t="str">
        <f>OBV!F707</f>
        <v>BULLISH</v>
      </c>
      <c r="K707" s="5" t="str">
        <f>OBV!G707</f>
        <v>NEUTRAL</v>
      </c>
      <c r="L707" s="5" t="str">
        <f>OBV!H707</f>
        <v>BULLISH DIVERGENCE</v>
      </c>
    </row>
    <row r="708" spans="1:12" ht="13.5" x14ac:dyDescent="0.25">
      <c r="A708" s="3">
        <f>RSI!A708</f>
        <v>43811</v>
      </c>
      <c r="B708" s="2">
        <f>RSI!B708</f>
        <v>2.0426000000000002</v>
      </c>
      <c r="C708" s="2">
        <f>RSI!I708</f>
        <v>48.662263061705147</v>
      </c>
      <c r="D708" s="2">
        <f>MACD!E708</f>
        <v>8.0029015011962024E-3</v>
      </c>
      <c r="E708" s="2">
        <f>MACD!F708</f>
        <v>6.9252772775085479E-3</v>
      </c>
      <c r="F708" s="2">
        <f>'Moving Avg'!D708</f>
        <v>2.0340400000000001</v>
      </c>
      <c r="G708" s="2">
        <f>'Moving Avg'!F708</f>
        <v>2.0469050000000002</v>
      </c>
      <c r="H708" s="2">
        <f>'Moving Avg'!G708</f>
        <v>2.0649759999999997</v>
      </c>
      <c r="I708" s="2">
        <f>'Moving Avg'!H708</f>
        <v>2.0686154999999982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</row>
    <row r="709" spans="1:12" ht="13.5" x14ac:dyDescent="0.25">
      <c r="A709" s="3">
        <f>RSI!A709</f>
        <v>43812</v>
      </c>
      <c r="B709" s="2">
        <f>RSI!B709</f>
        <v>2.1013999999999999</v>
      </c>
      <c r="C709" s="2">
        <f>RSI!I709</f>
        <v>61.077113745716026</v>
      </c>
      <c r="D709" s="2">
        <f>MACD!E709</f>
        <v>2.880844430801055E-3</v>
      </c>
      <c r="E709" s="2">
        <f>MACD!F709</f>
        <v>6.1163907081670504E-3</v>
      </c>
      <c r="F709" s="2">
        <f>'Moving Avg'!D709</f>
        <v>2.0458000000000003</v>
      </c>
      <c r="G709" s="2">
        <f>'Moving Avg'!F709</f>
        <v>2.0490400000000002</v>
      </c>
      <c r="H709" s="2">
        <f>'Moving Avg'!G709</f>
        <v>2.065296</v>
      </c>
      <c r="I709" s="2">
        <f>'Moving Avg'!H709</f>
        <v>2.0685339999999983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</row>
    <row r="710" spans="1:12" ht="13.5" x14ac:dyDescent="0.25">
      <c r="A710" s="3">
        <f>RSI!A710</f>
        <v>43815</v>
      </c>
      <c r="B710" s="2">
        <f>RSI!B710</f>
        <v>2.0426000000000002</v>
      </c>
      <c r="C710" s="2">
        <f>RSI!I710</f>
        <v>48.457398432223229</v>
      </c>
      <c r="D710" s="2">
        <f>MACD!E710</f>
        <v>2.5820151656108514E-3</v>
      </c>
      <c r="E710" s="2">
        <f>MACD!F710</f>
        <v>5.4095155996558113E-3</v>
      </c>
      <c r="F710" s="2">
        <f>'Moving Avg'!D710</f>
        <v>2.0522200000000002</v>
      </c>
      <c r="G710" s="2">
        <f>'Moving Avg'!F710</f>
        <v>2.0487700000000002</v>
      </c>
      <c r="H710" s="2">
        <f>'Moving Avg'!G710</f>
        <v>2.0645459999999995</v>
      </c>
      <c r="I710" s="2">
        <f>'Moving Avg'!H710</f>
        <v>2.0681584999999982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</row>
    <row r="711" spans="1:12" ht="13.5" x14ac:dyDescent="0.25">
      <c r="A711" s="3">
        <f>RSI!A711</f>
        <v>43816</v>
      </c>
      <c r="B711" s="2">
        <f>RSI!B711</f>
        <v>2.0426000000000002</v>
      </c>
      <c r="C711" s="2">
        <f>RSI!I711</f>
        <v>48.457398432223236</v>
      </c>
      <c r="D711" s="2">
        <f>MACD!E711</f>
        <v>-9.6919616696222732E-5</v>
      </c>
      <c r="E711" s="2">
        <f>MACD!F711</f>
        <v>4.3082285563854046E-3</v>
      </c>
      <c r="F711" s="2">
        <f>'Moving Avg'!D711</f>
        <v>2.05436</v>
      </c>
      <c r="G711" s="2">
        <f>'Moving Avg'!F711</f>
        <v>2.0476999999999999</v>
      </c>
      <c r="H711" s="2">
        <f>'Moving Avg'!G711</f>
        <v>2.063796</v>
      </c>
      <c r="I711" s="2">
        <f>'Moving Avg'!H711</f>
        <v>2.0674854999999983</v>
      </c>
      <c r="J711" s="5" t="str">
        <f>OBV!F711</f>
        <v>BEARISH</v>
      </c>
      <c r="K711" s="5" t="str">
        <f>OBV!G711</f>
        <v>NEUTRAL</v>
      </c>
      <c r="L711" s="5" t="str">
        <f>OBV!H711</f>
        <v>BEARISH DIVERGENCE</v>
      </c>
    </row>
    <row r="712" spans="1:12" ht="13.5" x14ac:dyDescent="0.25">
      <c r="A712" s="3">
        <f>RSI!A712</f>
        <v>43817</v>
      </c>
      <c r="B712" s="2">
        <f>RSI!B712</f>
        <v>2.0426000000000002</v>
      </c>
      <c r="C712" s="2">
        <f>RSI!I712</f>
        <v>48.457398432223229</v>
      </c>
      <c r="D712" s="2">
        <f>MACD!E712</f>
        <v>1.6029010789697651E-4</v>
      </c>
      <c r="E712" s="2">
        <f>MACD!F712</f>
        <v>3.4786408666877188E-3</v>
      </c>
      <c r="F712" s="2">
        <f>'Moving Avg'!D712</f>
        <v>2.05436</v>
      </c>
      <c r="G712" s="2">
        <f>'Moving Avg'!F712</f>
        <v>2.0460950000000002</v>
      </c>
      <c r="H712" s="2">
        <f>'Moving Avg'!G712</f>
        <v>2.0642239999999994</v>
      </c>
      <c r="I712" s="2">
        <f>'Moving Avg'!H712</f>
        <v>2.0666139999999986</v>
      </c>
      <c r="J712" s="5" t="str">
        <f>OBV!F712</f>
        <v>BEARISH</v>
      </c>
      <c r="K712" s="5" t="str">
        <f>OBV!G712</f>
        <v>NEUTRAL</v>
      </c>
      <c r="L712" s="5" t="str">
        <f>OBV!H712</f>
        <v>NEUTRAL</v>
      </c>
    </row>
    <row r="713" spans="1:12" ht="13.5" x14ac:dyDescent="0.25">
      <c r="A713" s="3">
        <f>RSI!A713</f>
        <v>43818</v>
      </c>
      <c r="B713" s="2">
        <f>RSI!B713</f>
        <v>2.0426000000000002</v>
      </c>
      <c r="C713" s="2">
        <f>RSI!I713</f>
        <v>48.457398432223222</v>
      </c>
      <c r="D713" s="2">
        <f>MACD!E713</f>
        <v>-2.0554035848903141E-3</v>
      </c>
      <c r="E713" s="2">
        <f>MACD!F713</f>
        <v>2.3718319763721125E-3</v>
      </c>
      <c r="F713" s="2">
        <f>'Moving Avg'!D713</f>
        <v>2.05436</v>
      </c>
      <c r="G713" s="2">
        <f>'Moving Avg'!F713</f>
        <v>2.0452900000000001</v>
      </c>
      <c r="H713" s="2">
        <f>'Moving Avg'!G713</f>
        <v>2.0635819999999989</v>
      </c>
      <c r="I713" s="2">
        <f>'Moving Avg'!H713</f>
        <v>2.0657424999999976</v>
      </c>
      <c r="J713" s="5" t="str">
        <f>OBV!F713</f>
        <v>BEARISH</v>
      </c>
      <c r="K713" s="5" t="str">
        <f>OBV!G713</f>
        <v>NEUTRAL</v>
      </c>
      <c r="L713" s="5" t="str">
        <f>OBV!H713</f>
        <v>NEUTRAL</v>
      </c>
    </row>
    <row r="714" spans="1:12" ht="13.5" x14ac:dyDescent="0.25">
      <c r="A714" s="3">
        <f>RSI!A714</f>
        <v>43819</v>
      </c>
      <c r="B714" s="2">
        <f>RSI!B714</f>
        <v>2.0373000000000001</v>
      </c>
      <c r="C714" s="2">
        <f>RSI!I714</f>
        <v>47.273203062900642</v>
      </c>
      <c r="D714" s="2">
        <f>MACD!E714</f>
        <v>-1.8511134173033739E-3</v>
      </c>
      <c r="E714" s="2">
        <f>MACD!F714</f>
        <v>1.5272428976370153E-3</v>
      </c>
      <c r="F714" s="2">
        <f>'Moving Avg'!D714</f>
        <v>2.0415400000000004</v>
      </c>
      <c r="G714" s="2">
        <f>'Moving Avg'!F714</f>
        <v>2.0442200000000001</v>
      </c>
      <c r="H714" s="2">
        <f>'Moving Avg'!G714</f>
        <v>2.0628339999999996</v>
      </c>
      <c r="I714" s="2">
        <f>'Moving Avg'!H714</f>
        <v>2.065017999999998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</row>
    <row r="715" spans="1:12" ht="13.5" x14ac:dyDescent="0.25">
      <c r="A715" s="3">
        <f>RSI!A715</f>
        <v>43822</v>
      </c>
      <c r="B715" s="2">
        <f>RSI!B715</f>
        <v>2.0373000000000001</v>
      </c>
      <c r="C715" s="2">
        <f>RSI!I715</f>
        <v>47.273203062900635</v>
      </c>
      <c r="D715" s="2">
        <f>MACD!E715</f>
        <v>-6.5480243866606891E-3</v>
      </c>
      <c r="E715" s="2">
        <f>MACD!F715</f>
        <v>-8.7810559222525507E-5</v>
      </c>
      <c r="F715" s="2">
        <f>'Moving Avg'!D715</f>
        <v>2.0404800000000001</v>
      </c>
      <c r="G715" s="2">
        <f>'Moving Avg'!F715</f>
        <v>2.0436850000000004</v>
      </c>
      <c r="H715" s="2">
        <f>'Moving Avg'!G715</f>
        <v>2.0609099999999994</v>
      </c>
      <c r="I715" s="2">
        <f>'Moving Avg'!H715</f>
        <v>2.0642934999999984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</row>
    <row r="716" spans="1:12" ht="13.5" x14ac:dyDescent="0.25">
      <c r="A716" s="3">
        <f>RSI!A716</f>
        <v>43823</v>
      </c>
      <c r="B716" s="2">
        <f>RSI!B716</f>
        <v>2.0318999999999998</v>
      </c>
      <c r="C716" s="2">
        <f>RSI!I716</f>
        <v>45.946413228189336</v>
      </c>
      <c r="D716" s="2">
        <f>MACD!E716</f>
        <v>-6.7664244408676133E-3</v>
      </c>
      <c r="E716" s="2">
        <f>MACD!F716</f>
        <v>-1.4235333355515432E-3</v>
      </c>
      <c r="F716" s="2">
        <f>'Moving Avg'!D716</f>
        <v>2.0383400000000003</v>
      </c>
      <c r="G716" s="2">
        <f>'Moving Avg'!F716</f>
        <v>2.0428800000000003</v>
      </c>
      <c r="H716" s="2">
        <f>'Moving Avg'!G716</f>
        <v>2.057701999999999</v>
      </c>
      <c r="I716" s="2">
        <f>'Moving Avg'!H716</f>
        <v>2.0635419999999982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</row>
    <row r="717" spans="1:12" ht="13.5" x14ac:dyDescent="0.25">
      <c r="A717" s="3">
        <f>RSI!A717</f>
        <v>43824</v>
      </c>
      <c r="B717" s="2">
        <f>RSI!B717</f>
        <v>2.0318999999999998</v>
      </c>
      <c r="C717" s="2">
        <f>RSI!I717</f>
        <v>45.946413228189328</v>
      </c>
      <c r="D717" s="2">
        <f>MACD!E717</f>
        <v>-5.2142714982563731E-3</v>
      </c>
      <c r="E717" s="2">
        <f>MACD!F717</f>
        <v>-2.181680968092509E-3</v>
      </c>
      <c r="F717" s="2">
        <f>'Moving Avg'!D717</f>
        <v>2.0362</v>
      </c>
      <c r="G717" s="2">
        <f>'Moving Avg'!F717</f>
        <v>2.0420750000000001</v>
      </c>
      <c r="H717" s="2">
        <f>'Moving Avg'!G717</f>
        <v>2.0557759999999989</v>
      </c>
      <c r="I717" s="2">
        <f>'Moving Avg'!H717</f>
        <v>2.0627904999999989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</row>
    <row r="718" spans="1:12" ht="13.5" x14ac:dyDescent="0.25">
      <c r="A718" s="3">
        <f>RSI!A718</f>
        <v>43825</v>
      </c>
      <c r="B718" s="2">
        <f>RSI!B718</f>
        <v>2.0908000000000002</v>
      </c>
      <c r="C718" s="2">
        <f>RSI!I718</f>
        <v>60.109249024641493</v>
      </c>
      <c r="D718" s="2">
        <f>MACD!E718</f>
        <v>-8.1798009990792231E-3</v>
      </c>
      <c r="E718" s="2">
        <f>MACD!F718</f>
        <v>-3.3813049742898518E-3</v>
      </c>
      <c r="F718" s="2">
        <f>'Moving Avg'!D718</f>
        <v>2.0458400000000001</v>
      </c>
      <c r="G718" s="2">
        <f>'Moving Avg'!F718</f>
        <v>2.0439500000000002</v>
      </c>
      <c r="H718" s="2">
        <f>'Moving Avg'!G718</f>
        <v>2.0562039999999993</v>
      </c>
      <c r="I718" s="2">
        <f>'Moving Avg'!H718</f>
        <v>2.0626559999999987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</row>
    <row r="719" spans="1:12" ht="13.5" x14ac:dyDescent="0.25">
      <c r="A719" s="3">
        <f>RSI!A719</f>
        <v>43826</v>
      </c>
      <c r="B719" s="2">
        <f>RSI!B719</f>
        <v>2.1389</v>
      </c>
      <c r="C719" s="2">
        <f>RSI!I719</f>
        <v>67.57984507053024</v>
      </c>
      <c r="D719" s="2">
        <f>MACD!E719</f>
        <v>-5.4761013088513444E-3</v>
      </c>
      <c r="E719" s="2">
        <f>MACD!F719</f>
        <v>-3.8002642412021505E-3</v>
      </c>
      <c r="F719" s="2">
        <f>'Moving Avg'!D719</f>
        <v>2.06616</v>
      </c>
      <c r="G719" s="2">
        <f>'Moving Avg'!F719</f>
        <v>2.0484950000000004</v>
      </c>
      <c r="H719" s="2">
        <f>'Moving Avg'!G719</f>
        <v>2.0565259999999994</v>
      </c>
      <c r="I719" s="2">
        <f>'Moving Avg'!H719</f>
        <v>2.0625634999999987</v>
      </c>
      <c r="J719" s="5" t="str">
        <f>OBV!F719</f>
        <v>BULLISH</v>
      </c>
      <c r="K719" s="5" t="str">
        <f>OBV!G719</f>
        <v>STRONG</v>
      </c>
      <c r="L719" s="5" t="str">
        <f>OBV!H719</f>
        <v>CONFIRMED BULLISH</v>
      </c>
    </row>
    <row r="720" spans="1:12" ht="13.5" x14ac:dyDescent="0.25">
      <c r="A720" s="3">
        <f>RSI!A720</f>
        <v>43829</v>
      </c>
      <c r="B720" s="2">
        <f>RSI!B720</f>
        <v>2.1389</v>
      </c>
      <c r="C720" s="2">
        <f>RSI!I720</f>
        <v>67.57984507053024</v>
      </c>
      <c r="D720" s="2">
        <f>MACD!E720</f>
        <v>-1.2768916636349381E-2</v>
      </c>
      <c r="E720" s="2">
        <f>MACD!F720</f>
        <v>-5.5939947202315972E-3</v>
      </c>
      <c r="F720" s="2">
        <f>'Moving Avg'!D720</f>
        <v>2.0864799999999999</v>
      </c>
      <c r="G720" s="2">
        <f>'Moving Avg'!F720</f>
        <v>2.0530400000000002</v>
      </c>
      <c r="H720" s="2">
        <f>'Moving Avg'!G720</f>
        <v>2.0570619999999997</v>
      </c>
      <c r="I720" s="2">
        <f>'Moving Avg'!H720</f>
        <v>2.0625949999999982</v>
      </c>
      <c r="J720" s="5" t="str">
        <f>OBV!F720</f>
        <v>BULLISH</v>
      </c>
      <c r="K720" s="5" t="str">
        <f>OBV!G720</f>
        <v>STRONG</v>
      </c>
      <c r="L720" s="5" t="str">
        <f>OBV!H720</f>
        <v>CONFIRMED BULLISH</v>
      </c>
    </row>
    <row r="721" spans="1:12" ht="13.5" x14ac:dyDescent="0.25">
      <c r="A721" s="3">
        <f>RSI!A721</f>
        <v>43830</v>
      </c>
      <c r="B721" s="2">
        <f>RSI!B721</f>
        <v>2.1389</v>
      </c>
      <c r="C721" s="2">
        <f>RSI!I721</f>
        <v>67.57984507053024</v>
      </c>
      <c r="D721" s="2">
        <f>MACD!E721</f>
        <v>-1.9434582016738311E-2</v>
      </c>
      <c r="E721" s="2">
        <f>MACD!F721</f>
        <v>-8.3621121795329403E-3</v>
      </c>
      <c r="F721" s="2">
        <f>'Moving Avg'!D721</f>
        <v>2.1078799999999998</v>
      </c>
      <c r="G721" s="2">
        <f>'Moving Avg'!F721</f>
        <v>2.0583900000000002</v>
      </c>
      <c r="H721" s="2">
        <f>'Moving Avg'!G721</f>
        <v>2.0585599999999999</v>
      </c>
      <c r="I721" s="2">
        <f>'Moving Avg'!H721</f>
        <v>2.0626264999999986</v>
      </c>
      <c r="J721" s="5" t="str">
        <f>OBV!F721</f>
        <v>BULLISH</v>
      </c>
      <c r="K721" s="5" t="str">
        <f>OBV!G721</f>
        <v>STRONG</v>
      </c>
      <c r="L721" s="5" t="str">
        <f>OBV!H721</f>
        <v>CONFIRMED BULLISH</v>
      </c>
    </row>
    <row r="722" spans="1:12" ht="13.5" x14ac:dyDescent="0.25">
      <c r="A722" s="3">
        <f>RSI!A722</f>
        <v>43832</v>
      </c>
      <c r="B722" s="2">
        <f>RSI!B722</f>
        <v>2.0747</v>
      </c>
      <c r="C722" s="2">
        <f>RSI!I722</f>
        <v>51.501342675664915</v>
      </c>
      <c r="D722" s="2">
        <f>MACD!E722</f>
        <v>-2.0777373046767078E-2</v>
      </c>
      <c r="E722" s="2">
        <f>MACD!F722</f>
        <v>-1.0845164352979768E-2</v>
      </c>
      <c r="F722" s="2">
        <f>'Moving Avg'!D722</f>
        <v>2.1164399999999999</v>
      </c>
      <c r="G722" s="2">
        <f>'Moving Avg'!F722</f>
        <v>2.0597250000000003</v>
      </c>
      <c r="H722" s="2">
        <f>'Moving Avg'!G722</f>
        <v>2.0584520000000004</v>
      </c>
      <c r="I722" s="2">
        <f>'Moving Avg'!H722</f>
        <v>2.0621884999999982</v>
      </c>
      <c r="J722" s="5" t="str">
        <f>OBV!F722</f>
        <v>BULLISH</v>
      </c>
      <c r="K722" s="5" t="str">
        <f>OBV!G722</f>
        <v>STRONG</v>
      </c>
      <c r="L722" s="5" t="str">
        <f>OBV!H722</f>
        <v>CONFIRMED BULLISH</v>
      </c>
    </row>
    <row r="723" spans="1:12" ht="13.5" x14ac:dyDescent="0.25">
      <c r="A723" s="3">
        <f>RSI!A723</f>
        <v>43833</v>
      </c>
      <c r="B723" s="2">
        <f>RSI!B723</f>
        <v>2.1282000000000001</v>
      </c>
      <c r="C723" s="2">
        <f>RSI!I723</f>
        <v>60.034618815044752</v>
      </c>
      <c r="D723" s="2">
        <f>MACD!E723</f>
        <v>-2.5921413049817765E-2</v>
      </c>
      <c r="E723" s="2">
        <f>MACD!F723</f>
        <v>-1.3860414092347369E-2</v>
      </c>
      <c r="F723" s="2">
        <f>'Moving Avg'!D723</f>
        <v>2.12392</v>
      </c>
      <c r="G723" s="2">
        <f>'Moving Avg'!F723</f>
        <v>2.06454</v>
      </c>
      <c r="H723" s="2">
        <f>'Moving Avg'!G723</f>
        <v>2.0587740000000005</v>
      </c>
      <c r="I723" s="2">
        <f>'Moving Avg'!H723</f>
        <v>2.0623399999999985</v>
      </c>
      <c r="J723" s="5" t="str">
        <f>OBV!F723</f>
        <v>BULLISH</v>
      </c>
      <c r="K723" s="5" t="str">
        <f>OBV!G723</f>
        <v>STRONG</v>
      </c>
      <c r="L723" s="5" t="str">
        <f>OBV!H723</f>
        <v>CONFIRMED BULLISH</v>
      </c>
    </row>
    <row r="724" spans="1:12" ht="13.5" x14ac:dyDescent="0.25">
      <c r="A724" s="3">
        <f>RSI!A724</f>
        <v>43836</v>
      </c>
      <c r="B724" s="2">
        <f>RSI!B724</f>
        <v>2.0693999999999999</v>
      </c>
      <c r="C724" s="2">
        <f>RSI!I724</f>
        <v>49.687065751379677</v>
      </c>
      <c r="D724" s="2">
        <f>MACD!E724</f>
        <v>-2.709157073824997E-2</v>
      </c>
      <c r="E724" s="2">
        <f>MACD!F724</f>
        <v>-1.6506645421527889E-2</v>
      </c>
      <c r="F724" s="2">
        <f>'Moving Avg'!D724</f>
        <v>2.11002</v>
      </c>
      <c r="G724" s="2">
        <f>'Moving Avg'!F724</f>
        <v>2.0658800000000004</v>
      </c>
      <c r="H724" s="2">
        <f>'Moving Avg'!G724</f>
        <v>2.0582400000000005</v>
      </c>
      <c r="I724" s="2">
        <f>'Moving Avg'!H724</f>
        <v>2.0619989999999984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</row>
    <row r="725" spans="1:12" ht="13.5" x14ac:dyDescent="0.25">
      <c r="A725" s="3">
        <f>RSI!A725</f>
        <v>43837</v>
      </c>
      <c r="B725" s="2">
        <f>RSI!B725</f>
        <v>2.1120999999999999</v>
      </c>
      <c r="C725" s="2">
        <f>RSI!I725</f>
        <v>55.663383553662179</v>
      </c>
      <c r="D725" s="2">
        <f>MACD!E725</f>
        <v>-3.122840002989058E-2</v>
      </c>
      <c r="E725" s="2">
        <f>MACD!F725</f>
        <v>-1.9450996343200428E-2</v>
      </c>
      <c r="F725" s="2">
        <f>'Moving Avg'!D725</f>
        <v>2.10466</v>
      </c>
      <c r="G725" s="2">
        <f>'Moving Avg'!F725</f>
        <v>2.0709600000000004</v>
      </c>
      <c r="H725" s="2">
        <f>'Moving Avg'!G725</f>
        <v>2.0594160000000006</v>
      </c>
      <c r="I725" s="2">
        <f>'Moving Avg'!H725</f>
        <v>2.0619214999999982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</row>
    <row r="726" spans="1:12" ht="13.5" x14ac:dyDescent="0.25">
      <c r="A726" s="3">
        <f>RSI!A726</f>
        <v>43838</v>
      </c>
      <c r="B726" s="2">
        <f>RSI!B726</f>
        <v>2.0533000000000001</v>
      </c>
      <c r="C726" s="2">
        <f>RSI!I726</f>
        <v>47.326682398419116</v>
      </c>
      <c r="D726" s="2">
        <f>MACD!E726</f>
        <v>-3.1441261725279723E-2</v>
      </c>
      <c r="E726" s="2">
        <f>MACD!F726</f>
        <v>-2.1849049419616288E-2</v>
      </c>
      <c r="F726" s="2">
        <f>'Moving Avg'!D726</f>
        <v>2.0875399999999997</v>
      </c>
      <c r="G726" s="2">
        <f>'Moving Avg'!F726</f>
        <v>2.0720300000000003</v>
      </c>
      <c r="H726" s="2">
        <f>'Moving Avg'!G726</f>
        <v>2.0584540000000002</v>
      </c>
      <c r="I726" s="2">
        <f>'Moving Avg'!H726</f>
        <v>2.0615249999999978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</row>
    <row r="727" spans="1:12" ht="13.5" x14ac:dyDescent="0.25">
      <c r="A727" s="3">
        <f>RSI!A727</f>
        <v>43839</v>
      </c>
      <c r="B727" s="2">
        <f>RSI!B727</f>
        <v>2.0533000000000001</v>
      </c>
      <c r="C727" s="2">
        <f>RSI!I727</f>
        <v>47.326682398419116</v>
      </c>
      <c r="D727" s="2">
        <f>MACD!E727</f>
        <v>-3.149360337579532E-2</v>
      </c>
      <c r="E727" s="2">
        <f>MACD!F727</f>
        <v>-2.3777960210852097E-2</v>
      </c>
      <c r="F727" s="2">
        <f>'Moving Avg'!D727</f>
        <v>2.0832600000000001</v>
      </c>
      <c r="G727" s="2">
        <f>'Moving Avg'!F727</f>
        <v>2.072565</v>
      </c>
      <c r="H727" s="2">
        <f>'Moving Avg'!G727</f>
        <v>2.0583460000000007</v>
      </c>
      <c r="I727" s="2">
        <f>'Moving Avg'!H727</f>
        <v>2.0613764999999984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</row>
    <row r="728" spans="1:12" ht="13.5" x14ac:dyDescent="0.25">
      <c r="A728" s="3">
        <f>RSI!A728</f>
        <v>43840</v>
      </c>
      <c r="B728" s="2">
        <f>RSI!B728</f>
        <v>2.0533000000000001</v>
      </c>
      <c r="C728" s="2">
        <f>RSI!I728</f>
        <v>47.326682398419116</v>
      </c>
      <c r="D728" s="2">
        <f>MACD!E728</f>
        <v>-2.2358046510805529E-2</v>
      </c>
      <c r="E728" s="2">
        <f>MACD!F728</f>
        <v>-2.3493977470842784E-2</v>
      </c>
      <c r="F728" s="2">
        <f>'Moving Avg'!D728</f>
        <v>2.0682800000000001</v>
      </c>
      <c r="G728" s="2">
        <f>'Moving Avg'!F728</f>
        <v>2.0730999999999997</v>
      </c>
      <c r="H728" s="2">
        <f>'Moving Avg'!G728</f>
        <v>2.0583460000000007</v>
      </c>
      <c r="I728" s="2">
        <f>'Moving Avg'!H728</f>
        <v>2.0609304999999982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</row>
    <row r="729" spans="1:12" ht="13.5" x14ac:dyDescent="0.25">
      <c r="A729" s="3">
        <f>RSI!A729</f>
        <v>43843</v>
      </c>
      <c r="B729" s="2">
        <f>RSI!B729</f>
        <v>2.1120999999999999</v>
      </c>
      <c r="C729" s="2">
        <f>RSI!I729</f>
        <v>55.627044490660076</v>
      </c>
      <c r="D729" s="2">
        <f>MACD!E729</f>
        <v>-1.147397151389562E-2</v>
      </c>
      <c r="E729" s="2">
        <f>MACD!F729</f>
        <v>-2.1089976279453353E-2</v>
      </c>
      <c r="F729" s="2">
        <f>'Moving Avg'!D729</f>
        <v>2.0768200000000001</v>
      </c>
      <c r="G729" s="2">
        <f>'Moving Avg'!F729</f>
        <v>2.0736349999999999</v>
      </c>
      <c r="H729" s="2">
        <f>'Moving Avg'!G729</f>
        <v>2.0596280000000009</v>
      </c>
      <c r="I729" s="2">
        <f>'Moving Avg'!H729</f>
        <v>2.0607784999999983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</row>
    <row r="730" spans="1:12" ht="13.5" x14ac:dyDescent="0.25">
      <c r="A730" s="3">
        <f>RSI!A730</f>
        <v>43845</v>
      </c>
      <c r="B730" s="2">
        <f>RSI!B730</f>
        <v>2.1335000000000002</v>
      </c>
      <c r="C730" s="2">
        <f>RSI!I730</f>
        <v>58.208224641493921</v>
      </c>
      <c r="D730" s="2">
        <f>MACD!E730</f>
        <v>-4.0955768979249463E-3</v>
      </c>
      <c r="E730" s="2">
        <f>MACD!F730</f>
        <v>-1.7691096403147675E-2</v>
      </c>
      <c r="F730" s="2">
        <f>'Moving Avg'!D730</f>
        <v>2.0811000000000002</v>
      </c>
      <c r="G730" s="2">
        <f>'Moving Avg'!F730</f>
        <v>2.0781799999999997</v>
      </c>
      <c r="H730" s="2">
        <f>'Moving Avg'!G730</f>
        <v>2.0613380000000006</v>
      </c>
      <c r="I730" s="2">
        <f>'Moving Avg'!H730</f>
        <v>2.0610309999999985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</row>
    <row r="731" spans="1:12" ht="13.5" x14ac:dyDescent="0.25">
      <c r="A731" s="3">
        <f>RSI!A731</f>
        <v>43846</v>
      </c>
      <c r="B731" s="2">
        <f>RSI!B731</f>
        <v>2.1335000000000002</v>
      </c>
      <c r="C731" s="2">
        <f>RSI!I731</f>
        <v>58.208224641493921</v>
      </c>
      <c r="D731" s="2">
        <f>MACD!E731</f>
        <v>1.7934283071565638E-3</v>
      </c>
      <c r="E731" s="2">
        <f>MACD!F731</f>
        <v>-1.3794191461086827E-2</v>
      </c>
      <c r="F731" s="2">
        <f>'Moving Avg'!D731</f>
        <v>2.09714</v>
      </c>
      <c r="G731" s="2">
        <f>'Moving Avg'!F731</f>
        <v>2.0827249999999995</v>
      </c>
      <c r="H731" s="2">
        <f>'Moving Avg'!G731</f>
        <v>2.0625140000000011</v>
      </c>
      <c r="I731" s="2">
        <f>'Moving Avg'!H731</f>
        <v>2.0615809999999981</v>
      </c>
      <c r="J731" s="5" t="str">
        <f>OBV!F731</f>
        <v>BULLISH</v>
      </c>
      <c r="K731" s="5" t="str">
        <f>OBV!G731</f>
        <v>NEUTRAL</v>
      </c>
      <c r="L731" s="5" t="str">
        <f>OBV!H731</f>
        <v>CONFIRMED BULLISH</v>
      </c>
    </row>
    <row r="732" spans="1:12" ht="13.5" x14ac:dyDescent="0.25">
      <c r="A732" s="3">
        <f>RSI!A732</f>
        <v>43847</v>
      </c>
      <c r="B732" s="2">
        <f>RSI!B732</f>
        <v>2.1335000000000002</v>
      </c>
      <c r="C732" s="2">
        <f>RSI!I732</f>
        <v>58.208224641493921</v>
      </c>
      <c r="D732" s="2">
        <f>MACD!E732</f>
        <v>-3.4285012707098161E-3</v>
      </c>
      <c r="E732" s="2">
        <f>MACD!F732</f>
        <v>-1.1721053423011427E-2</v>
      </c>
      <c r="F732" s="2">
        <f>'Moving Avg'!D732</f>
        <v>2.1131799999999998</v>
      </c>
      <c r="G732" s="2">
        <f>'Moving Avg'!F732</f>
        <v>2.0872699999999993</v>
      </c>
      <c r="H732" s="2">
        <f>'Moving Avg'!G732</f>
        <v>2.0646520000000006</v>
      </c>
      <c r="I732" s="2">
        <f>'Moving Avg'!H732</f>
        <v>2.0616844999999988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</row>
    <row r="733" spans="1:12" ht="13.5" x14ac:dyDescent="0.25">
      <c r="A733" s="3">
        <f>RSI!A733</f>
        <v>43850</v>
      </c>
      <c r="B733" s="2">
        <f>RSI!B733</f>
        <v>2.0853999999999999</v>
      </c>
      <c r="C733" s="2">
        <f>RSI!I733</f>
        <v>50.037171007193876</v>
      </c>
      <c r="D733" s="2">
        <f>MACD!E733</f>
        <v>3.6429613252151327E-3</v>
      </c>
      <c r="E733" s="2">
        <f>MACD!F733</f>
        <v>-8.6482504733661168E-3</v>
      </c>
      <c r="F733" s="2">
        <f>'Moving Avg'!D733</f>
        <v>2.1195999999999997</v>
      </c>
      <c r="G733" s="2">
        <f>'Moving Avg'!F733</f>
        <v>2.0894099999999995</v>
      </c>
      <c r="H733" s="2">
        <f>'Moving Avg'!G733</f>
        <v>2.0658280000000002</v>
      </c>
      <c r="I733" s="2">
        <f>'Moving Avg'!H733</f>
        <v>2.0613989999999989</v>
      </c>
      <c r="J733" s="5" t="str">
        <f>OBV!F733</f>
        <v>BULLISH</v>
      </c>
      <c r="K733" s="5" t="str">
        <f>OBV!G733</f>
        <v>NEUTRAL</v>
      </c>
      <c r="L733" s="5" t="str">
        <f>OBV!H733</f>
        <v>CONFIRMED BULLISH</v>
      </c>
    </row>
    <row r="734" spans="1:12" ht="13.5" x14ac:dyDescent="0.25">
      <c r="A734" s="3">
        <f>RSI!A734</f>
        <v>43851</v>
      </c>
      <c r="B734" s="2">
        <f>RSI!B734</f>
        <v>2.1389</v>
      </c>
      <c r="C734" s="2">
        <f>RSI!I734</f>
        <v>57.228959582322453</v>
      </c>
      <c r="D734" s="2">
        <f>MACD!E734</f>
        <v>-3.3796017272678114E-3</v>
      </c>
      <c r="E734" s="2">
        <f>MACD!F734</f>
        <v>-7.5945207241464559E-3</v>
      </c>
      <c r="F734" s="2">
        <f>'Moving Avg'!D734</f>
        <v>2.1249600000000002</v>
      </c>
      <c r="G734" s="2">
        <f>'Moving Avg'!F734</f>
        <v>2.0944899999999995</v>
      </c>
      <c r="H734" s="2">
        <f>'Moving Avg'!G734</f>
        <v>2.0683960000000008</v>
      </c>
      <c r="I734" s="2">
        <f>'Moving Avg'!H734</f>
        <v>2.0616784999999984</v>
      </c>
      <c r="J734" s="5" t="str">
        <f>OBV!F734</f>
        <v>BEARISH</v>
      </c>
      <c r="K734" s="5" t="str">
        <f>OBV!G734</f>
        <v>NEUTRAL</v>
      </c>
      <c r="L734" s="5" t="str">
        <f>OBV!H734</f>
        <v>BEARISH DIVERGENCE</v>
      </c>
    </row>
    <row r="735" spans="1:12" ht="13.5" x14ac:dyDescent="0.25">
      <c r="A735" s="3">
        <f>RSI!A735</f>
        <v>43852</v>
      </c>
      <c r="B735" s="2">
        <f>RSI!B735</f>
        <v>2.1389</v>
      </c>
      <c r="C735" s="2">
        <f>RSI!I735</f>
        <v>57.228959582322453</v>
      </c>
      <c r="D735" s="2">
        <f>MACD!E735</f>
        <v>-3.0658878598139871E-3</v>
      </c>
      <c r="E735" s="2">
        <f>MACD!F735</f>
        <v>-6.688794151279963E-3</v>
      </c>
      <c r="F735" s="2">
        <f>'Moving Avg'!D735</f>
        <v>2.1260400000000002</v>
      </c>
      <c r="G735" s="2">
        <f>'Moving Avg'!F735</f>
        <v>2.0995699999999999</v>
      </c>
      <c r="H735" s="2">
        <f>'Moving Avg'!G735</f>
        <v>2.0694660000000011</v>
      </c>
      <c r="I735" s="2">
        <f>'Moving Avg'!H735</f>
        <v>2.0619579999999984</v>
      </c>
      <c r="J735" s="5" t="str">
        <f>OBV!F735</f>
        <v>BEARISH</v>
      </c>
      <c r="K735" s="5" t="str">
        <f>OBV!G735</f>
        <v>NEUTRAL</v>
      </c>
      <c r="L735" s="5" t="str">
        <f>OBV!H735</f>
        <v>BEARISH DIVERGENCE</v>
      </c>
    </row>
    <row r="736" spans="1:12" ht="13.5" x14ac:dyDescent="0.25">
      <c r="A736" s="3">
        <f>RSI!A736</f>
        <v>43853</v>
      </c>
      <c r="B736" s="2">
        <f>RSI!B736</f>
        <v>2.1282000000000001</v>
      </c>
      <c r="C736" s="2">
        <f>RSI!I736</f>
        <v>55.379939080709562</v>
      </c>
      <c r="D736" s="2">
        <f>MACD!E736</f>
        <v>-1.1344136107708458E-2</v>
      </c>
      <c r="E736" s="2">
        <f>MACD!F736</f>
        <v>-7.6198625425656624E-3</v>
      </c>
      <c r="F736" s="2">
        <f>'Moving Avg'!D736</f>
        <v>2.1249799999999999</v>
      </c>
      <c r="G736" s="2">
        <f>'Moving Avg'!F736</f>
        <v>2.1043849999999997</v>
      </c>
      <c r="H736" s="2">
        <f>'Moving Avg'!G736</f>
        <v>2.0703220000000013</v>
      </c>
      <c r="I736" s="2">
        <f>'Moving Avg'!H736</f>
        <v>2.0621589999999981</v>
      </c>
      <c r="J736" s="5" t="str">
        <f>OBV!F736</f>
        <v>BEARISH</v>
      </c>
      <c r="K736" s="5" t="str">
        <f>OBV!G736</f>
        <v>NEUTRAL</v>
      </c>
      <c r="L736" s="5" t="str">
        <f>OBV!H736</f>
        <v>CONFIRMED BEARISH</v>
      </c>
    </row>
    <row r="737" spans="1:12" ht="13.5" x14ac:dyDescent="0.25">
      <c r="A737" s="3">
        <f>RSI!A737</f>
        <v>43854</v>
      </c>
      <c r="B737" s="2">
        <f>RSI!B737</f>
        <v>2.1120999999999999</v>
      </c>
      <c r="C737" s="2">
        <f>RSI!I737</f>
        <v>52.624802478083851</v>
      </c>
      <c r="D737" s="2">
        <f>MACD!E737</f>
        <v>-1.7361633896141981E-2</v>
      </c>
      <c r="E737" s="2">
        <f>MACD!F737</f>
        <v>-9.5682168132809262E-3</v>
      </c>
      <c r="F737" s="2">
        <f>'Moving Avg'!D737</f>
        <v>2.1206999999999998</v>
      </c>
      <c r="G737" s="2">
        <f>'Moving Avg'!F737</f>
        <v>2.1083949999999998</v>
      </c>
      <c r="H737" s="2">
        <f>'Moving Avg'!G737</f>
        <v>2.071390000000001</v>
      </c>
      <c r="I737" s="2">
        <f>'Moving Avg'!H737</f>
        <v>2.062056499999998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</row>
    <row r="738" spans="1:12" ht="13.5" x14ac:dyDescent="0.25">
      <c r="A738" s="3">
        <f>RSI!A738</f>
        <v>43857</v>
      </c>
      <c r="B738" s="2">
        <f>RSI!B738</f>
        <v>2.0533000000000001</v>
      </c>
      <c r="C738" s="2">
        <f>RSI!I738</f>
        <v>44.012772660784464</v>
      </c>
      <c r="D738" s="2">
        <f>MACD!E738</f>
        <v>-1.8192874227294542E-2</v>
      </c>
      <c r="E738" s="2">
        <f>MACD!F738</f>
        <v>-1.129314829608365E-2</v>
      </c>
      <c r="F738" s="2">
        <f>'Moving Avg'!D738</f>
        <v>2.1142799999999999</v>
      </c>
      <c r="G738" s="2">
        <f>'Moving Avg'!F738</f>
        <v>2.1065200000000002</v>
      </c>
      <c r="H738" s="2">
        <f>'Moving Avg'!G738</f>
        <v>2.0713900000000005</v>
      </c>
      <c r="I738" s="2">
        <f>'Moving Avg'!H738</f>
        <v>2.0619079999999976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</row>
    <row r="739" spans="1:12" ht="13.5" x14ac:dyDescent="0.25">
      <c r="A739" s="3">
        <f>RSI!A739</f>
        <v>43858</v>
      </c>
      <c r="B739" s="2">
        <f>RSI!B739</f>
        <v>2.0373000000000001</v>
      </c>
      <c r="C739" s="2">
        <f>RSI!I739</f>
        <v>41.998686284073152</v>
      </c>
      <c r="D739" s="2">
        <f>MACD!E739</f>
        <v>-8.4054656636416425E-3</v>
      </c>
      <c r="E739" s="2">
        <f>MACD!F739</f>
        <v>-1.0715611769595249E-2</v>
      </c>
      <c r="F739" s="2">
        <f>'Moving Avg'!D739</f>
        <v>2.09396</v>
      </c>
      <c r="G739" s="2">
        <f>'Moving Avg'!F739</f>
        <v>2.1014400000000002</v>
      </c>
      <c r="H739" s="2">
        <f>'Moving Avg'!G739</f>
        <v>2.0709620000000002</v>
      </c>
      <c r="I739" s="2">
        <f>'Moving Avg'!H739</f>
        <v>2.0618529999999979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</row>
    <row r="740" spans="1:12" ht="13.5" x14ac:dyDescent="0.25">
      <c r="A740" s="3">
        <f>RSI!A740</f>
        <v>43859</v>
      </c>
      <c r="B740" s="2">
        <f>RSI!B740</f>
        <v>2.0318999999999998</v>
      </c>
      <c r="C740" s="2">
        <f>RSI!I740</f>
        <v>41.311571115877754</v>
      </c>
      <c r="D740" s="2">
        <f>MACD!E740</f>
        <v>3.9032500561848593E-3</v>
      </c>
      <c r="E740" s="2">
        <f>MACD!F740</f>
        <v>-7.791839404439227E-3</v>
      </c>
      <c r="F740" s="2">
        <f>'Moving Avg'!D740</f>
        <v>2.0725600000000002</v>
      </c>
      <c r="G740" s="2">
        <f>'Moving Avg'!F740</f>
        <v>2.0960900000000002</v>
      </c>
      <c r="H740" s="2">
        <f>'Moving Avg'!G740</f>
        <v>2.07064</v>
      </c>
      <c r="I740" s="2">
        <f>'Moving Avg'!H740</f>
        <v>2.061646999999998</v>
      </c>
      <c r="J740" s="5" t="str">
        <f>OBV!F740</f>
        <v>BEARISH</v>
      </c>
      <c r="K740" s="5" t="str">
        <f>OBV!G740</f>
        <v>WEAK</v>
      </c>
      <c r="L740" s="5" t="str">
        <f>OBV!H740</f>
        <v>CONFIRMED BEARISH</v>
      </c>
    </row>
    <row r="741" spans="1:12" ht="13.5" x14ac:dyDescent="0.25">
      <c r="A741" s="3">
        <f>RSI!A741</f>
        <v>43860</v>
      </c>
      <c r="B741" s="2">
        <f>RSI!B741</f>
        <v>2.0587</v>
      </c>
      <c r="C741" s="2">
        <f>RSI!I741</f>
        <v>46.030744907057674</v>
      </c>
      <c r="D741" s="2">
        <f>MACD!E741</f>
        <v>1.2674998838884122E-2</v>
      </c>
      <c r="E741" s="2">
        <f>MACD!F741</f>
        <v>-3.6984717557745576E-3</v>
      </c>
      <c r="F741" s="2">
        <f>'Moving Avg'!D741</f>
        <v>2.0586600000000002</v>
      </c>
      <c r="G741" s="2">
        <f>'Moving Avg'!F741</f>
        <v>2.0920800000000002</v>
      </c>
      <c r="H741" s="2">
        <f>'Moving Avg'!G741</f>
        <v>2.0705340000000003</v>
      </c>
      <c r="I741" s="2">
        <f>'Moving Avg'!H741</f>
        <v>2.0617734999999975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</row>
    <row r="742" spans="1:12" ht="13.5" x14ac:dyDescent="0.25">
      <c r="A742" s="3">
        <f>RSI!A742</f>
        <v>43861</v>
      </c>
      <c r="B742" s="2">
        <f>RSI!B742</f>
        <v>2.0318999999999998</v>
      </c>
      <c r="C742" s="2">
        <f>RSI!I742</f>
        <v>42.362333415491058</v>
      </c>
      <c r="D742" s="2">
        <f>MACD!E742</f>
        <v>2.2240613995256897E-2</v>
      </c>
      <c r="E742" s="2">
        <f>MACD!F742</f>
        <v>1.4893453944317334E-3</v>
      </c>
      <c r="F742" s="2">
        <f>'Moving Avg'!D742</f>
        <v>2.0426200000000003</v>
      </c>
      <c r="G742" s="2">
        <f>'Moving Avg'!F742</f>
        <v>2.0899400000000004</v>
      </c>
      <c r="H742" s="2">
        <f>'Moving Avg'!G742</f>
        <v>2.0696780000000001</v>
      </c>
      <c r="I742" s="2">
        <f>'Moving Avg'!H742</f>
        <v>2.0617909999999977</v>
      </c>
      <c r="J742" s="5" t="str">
        <f>OBV!F742</f>
        <v>BEARISH</v>
      </c>
      <c r="K742" s="5" t="str">
        <f>OBV!G742</f>
        <v>WEAK</v>
      </c>
      <c r="L742" s="5" t="str">
        <f>OBV!H742</f>
        <v>CONFIRMED BEARISH</v>
      </c>
    </row>
    <row r="743" spans="1:12" ht="13.5" x14ac:dyDescent="0.25">
      <c r="A743" s="3">
        <f>RSI!A743</f>
        <v>43864</v>
      </c>
      <c r="B743" s="2">
        <f>RSI!B743</f>
        <v>2.1389</v>
      </c>
      <c r="C743" s="2">
        <f>RSI!I743</f>
        <v>57.072038737335788</v>
      </c>
      <c r="D743" s="2">
        <f>MACD!E743</f>
        <v>1.5313496365688017E-2</v>
      </c>
      <c r="E743" s="2">
        <f>MACD!F743</f>
        <v>4.2541755886829902E-3</v>
      </c>
      <c r="F743" s="2">
        <f>'Moving Avg'!D743</f>
        <v>2.0597400000000001</v>
      </c>
      <c r="G743" s="2">
        <f>'Moving Avg'!F743</f>
        <v>2.0904750000000005</v>
      </c>
      <c r="H743" s="2">
        <f>'Moving Avg'!G743</f>
        <v>2.0712820000000005</v>
      </c>
      <c r="I743" s="2">
        <f>'Moving Avg'!H743</f>
        <v>2.0623184999999977</v>
      </c>
      <c r="J743" s="5" t="str">
        <f>OBV!F743</f>
        <v>BEARISH</v>
      </c>
      <c r="K743" s="5" t="str">
        <f>OBV!G743</f>
        <v>WEAK</v>
      </c>
      <c r="L743" s="5" t="str">
        <f>OBV!H743</f>
        <v>BEARISH DIVERGENCE</v>
      </c>
    </row>
    <row r="744" spans="1:12" ht="13.5" x14ac:dyDescent="0.25">
      <c r="A744" s="3">
        <f>RSI!A744</f>
        <v>43865</v>
      </c>
      <c r="B744" s="2">
        <f>RSI!B744</f>
        <v>2.1067999999999998</v>
      </c>
      <c r="C744" s="2">
        <f>RSI!I744</f>
        <v>52.724754037200114</v>
      </c>
      <c r="D744" s="2">
        <f>MACD!E744</f>
        <v>1.9710615073396998E-2</v>
      </c>
      <c r="E744" s="2">
        <f>MACD!F744</f>
        <v>7.3454634856257922E-3</v>
      </c>
      <c r="F744" s="2">
        <f>'Moving Avg'!D744</f>
        <v>2.0736400000000001</v>
      </c>
      <c r="G744" s="2">
        <f>'Moving Avg'!F744</f>
        <v>2.0923450000000003</v>
      </c>
      <c r="H744" s="2">
        <f>'Moving Avg'!G744</f>
        <v>2.072244</v>
      </c>
      <c r="I744" s="2">
        <f>'Moving Avg'!H744</f>
        <v>2.062685499999998</v>
      </c>
      <c r="J744" s="5" t="str">
        <f>OBV!F744</f>
        <v>BEARISH</v>
      </c>
      <c r="K744" s="5" t="str">
        <f>OBV!G744</f>
        <v>WEAK</v>
      </c>
      <c r="L744" s="5" t="str">
        <f>OBV!H744</f>
        <v>BEARISH DIVERGENCE</v>
      </c>
    </row>
    <row r="745" spans="1:12" ht="13.5" x14ac:dyDescent="0.25">
      <c r="A745" s="3">
        <f>RSI!A745</f>
        <v>43866</v>
      </c>
      <c r="B745" s="2">
        <f>RSI!B745</f>
        <v>2.0908000000000002</v>
      </c>
      <c r="C745" s="2">
        <f>RSI!I745</f>
        <v>50.653635524315789</v>
      </c>
      <c r="D745" s="2">
        <f>MACD!E745</f>
        <v>2.448202585495407E-2</v>
      </c>
      <c r="E745" s="2">
        <f>MACD!F745</f>
        <v>1.077277595949145E-2</v>
      </c>
      <c r="F745" s="2">
        <f>'Moving Avg'!D745</f>
        <v>2.0854200000000001</v>
      </c>
      <c r="G745" s="2">
        <f>'Moving Avg'!F745</f>
        <v>2.0912800000000002</v>
      </c>
      <c r="H745" s="2">
        <f>'Moving Avg'!G745</f>
        <v>2.0731000000000002</v>
      </c>
      <c r="I745" s="2">
        <f>'Moving Avg'!H745</f>
        <v>2.0629474999999982</v>
      </c>
      <c r="J745" s="5" t="str">
        <f>OBV!F745</f>
        <v>BEARISH</v>
      </c>
      <c r="K745" s="5" t="str">
        <f>OBV!G745</f>
        <v>WEAK</v>
      </c>
      <c r="L745" s="5" t="str">
        <f>OBV!H745</f>
        <v>BEARISH DIVERGENCE</v>
      </c>
    </row>
    <row r="746" spans="1:12" ht="13.5" x14ac:dyDescent="0.25">
      <c r="A746" s="3">
        <f>RSI!A746</f>
        <v>43867</v>
      </c>
      <c r="B746" s="2">
        <f>RSI!B746</f>
        <v>2.0960999999999999</v>
      </c>
      <c r="C746" s="2">
        <f>RSI!I746</f>
        <v>51.335569926297467</v>
      </c>
      <c r="D746" s="2">
        <f>MACD!E746</f>
        <v>2.6450714919080465E-2</v>
      </c>
      <c r="E746" s="2">
        <f>MACD!F746</f>
        <v>1.3908363751409254E-2</v>
      </c>
      <c r="F746" s="2">
        <f>'Moving Avg'!D746</f>
        <v>2.0928999999999998</v>
      </c>
      <c r="G746" s="2">
        <f>'Moving Avg'!F746</f>
        <v>2.0934200000000001</v>
      </c>
      <c r="H746" s="2">
        <f>'Moving Avg'!G746</f>
        <v>2.0740620000000001</v>
      </c>
      <c r="I746" s="2">
        <f>'Moving Avg'!H746</f>
        <v>2.0635089999999976</v>
      </c>
      <c r="J746" s="5" t="str">
        <f>OBV!F746</f>
        <v>BEARISH</v>
      </c>
      <c r="K746" s="5" t="str">
        <f>OBV!G746</f>
        <v>WEAK</v>
      </c>
      <c r="L746" s="5" t="str">
        <f>OBV!H746</f>
        <v>BEARISH DIVERGENCE</v>
      </c>
    </row>
    <row r="747" spans="1:12" ht="13.5" x14ac:dyDescent="0.25">
      <c r="A747" s="3">
        <f>RSI!A747</f>
        <v>43868</v>
      </c>
      <c r="B747" s="2">
        <f>RSI!B747</f>
        <v>2.0960999999999999</v>
      </c>
      <c r="C747" s="2">
        <f>RSI!I747</f>
        <v>51.335569926297467</v>
      </c>
      <c r="D747" s="2">
        <f>MACD!E747</f>
        <v>2.5580591366255678E-2</v>
      </c>
      <c r="E747" s="2">
        <f>MACD!F747</f>
        <v>1.6242809274378541E-2</v>
      </c>
      <c r="F747" s="2">
        <f>'Moving Avg'!D747</f>
        <v>2.1057399999999999</v>
      </c>
      <c r="G747" s="2">
        <f>'Moving Avg'!F747</f>
        <v>2.0955599999999999</v>
      </c>
      <c r="H747" s="2">
        <f>'Moving Avg'!G747</f>
        <v>2.0750240000000004</v>
      </c>
      <c r="I747" s="2">
        <f>'Moving Avg'!H747</f>
        <v>2.0640704999999975</v>
      </c>
      <c r="J747" s="5" t="str">
        <f>OBV!F747</f>
        <v>BEARISH</v>
      </c>
      <c r="K747" s="5" t="str">
        <f>OBV!G747</f>
        <v>NEUTRAL</v>
      </c>
      <c r="L747" s="5" t="str">
        <f>OBV!H747</f>
        <v>BEARISH DIVERGENCE</v>
      </c>
    </row>
    <row r="748" spans="1:12" ht="13.5" x14ac:dyDescent="0.25">
      <c r="A748" s="3">
        <f>RSI!A748</f>
        <v>43871</v>
      </c>
      <c r="B748" s="2">
        <f>RSI!B748</f>
        <v>2.0853999999999999</v>
      </c>
      <c r="C748" s="2">
        <f>RSI!I748</f>
        <v>49.726580075536766</v>
      </c>
      <c r="D748" s="2">
        <f>MACD!E748</f>
        <v>1.6536128852033816E-2</v>
      </c>
      <c r="E748" s="2">
        <f>MACD!F748</f>
        <v>1.6301473189909599E-2</v>
      </c>
      <c r="F748" s="2">
        <f>'Moving Avg'!D748</f>
        <v>2.09504</v>
      </c>
      <c r="G748" s="2">
        <f>'Moving Avg'!F748</f>
        <v>2.0971649999999999</v>
      </c>
      <c r="H748" s="2">
        <f>'Moving Avg'!G748</f>
        <v>2.075666</v>
      </c>
      <c r="I748" s="2">
        <f>'Moving Avg'!H748</f>
        <v>2.0641569999999971</v>
      </c>
      <c r="J748" s="5" t="str">
        <f>OBV!F748</f>
        <v>BEARISH</v>
      </c>
      <c r="K748" s="5" t="str">
        <f>OBV!G748</f>
        <v>NEUTRAL</v>
      </c>
      <c r="L748" s="5" t="str">
        <f>OBV!H748</f>
        <v>CONFIRMED BEARISH</v>
      </c>
    </row>
    <row r="749" spans="1:12" ht="13.5" x14ac:dyDescent="0.25">
      <c r="A749" s="3">
        <f>RSI!A749</f>
        <v>43872</v>
      </c>
      <c r="B749" s="2">
        <f>RSI!B749</f>
        <v>2.0853999999999999</v>
      </c>
      <c r="C749" s="2">
        <f>RSI!I749</f>
        <v>49.726580075536766</v>
      </c>
      <c r="D749" s="2">
        <f>MACD!E749</f>
        <v>6.4342151573923978E-3</v>
      </c>
      <c r="E749" s="2">
        <f>MACD!F749</f>
        <v>1.432802158340616E-2</v>
      </c>
      <c r="F749" s="2">
        <f>'Moving Avg'!D749</f>
        <v>2.09076</v>
      </c>
      <c r="G749" s="2">
        <f>'Moving Avg'!F749</f>
        <v>2.0958300000000003</v>
      </c>
      <c r="H749" s="2">
        <f>'Moving Avg'!G749</f>
        <v>2.0764140000000002</v>
      </c>
      <c r="I749" s="2">
        <f>'Moving Avg'!H749</f>
        <v>2.0642679999999971</v>
      </c>
      <c r="J749" s="5" t="str">
        <f>OBV!F749</f>
        <v>BEARISH</v>
      </c>
      <c r="K749" s="5" t="str">
        <f>OBV!G749</f>
        <v>NEUTRAL</v>
      </c>
      <c r="L749" s="5" t="str">
        <f>OBV!H749</f>
        <v>CONFIRMED BEARISH</v>
      </c>
    </row>
    <row r="750" spans="1:12" ht="13.5" x14ac:dyDescent="0.25">
      <c r="A750" s="3">
        <f>RSI!A750</f>
        <v>43873</v>
      </c>
      <c r="B750" s="2">
        <f>RSI!B750</f>
        <v>2.0960999999999999</v>
      </c>
      <c r="C750" s="2">
        <f>RSI!I750</f>
        <v>51.48992091546981</v>
      </c>
      <c r="D750" s="2">
        <f>MACD!E750</f>
        <v>-3.7252239498895001E-3</v>
      </c>
      <c r="E750" s="2">
        <f>MACD!F750</f>
        <v>1.071737247674703E-2</v>
      </c>
      <c r="F750" s="2">
        <f>'Moving Avg'!D750</f>
        <v>2.0918199999999998</v>
      </c>
      <c r="G750" s="2">
        <f>'Moving Avg'!F750</f>
        <v>2.09396</v>
      </c>
      <c r="H750" s="2">
        <f>'Moving Avg'!G750</f>
        <v>2.0773760000000006</v>
      </c>
      <c r="I750" s="2">
        <f>'Moving Avg'!H750</f>
        <v>2.0646559999999976</v>
      </c>
      <c r="J750" s="5" t="str">
        <f>OBV!F750</f>
        <v>BULLISH</v>
      </c>
      <c r="K750" s="5" t="str">
        <f>OBV!G750</f>
        <v>STRONG</v>
      </c>
      <c r="L750" s="5" t="str">
        <f>OBV!H750</f>
        <v>CONFIRMED BULLISH</v>
      </c>
    </row>
    <row r="751" spans="1:12" ht="13.5" x14ac:dyDescent="0.25">
      <c r="A751" s="3">
        <f>RSI!A751</f>
        <v>43874</v>
      </c>
      <c r="B751" s="2">
        <f>RSI!B751</f>
        <v>2.0800999999999998</v>
      </c>
      <c r="C751" s="2">
        <f>RSI!I751</f>
        <v>48.737097304878297</v>
      </c>
      <c r="D751" s="2">
        <f>MACD!E751</f>
        <v>-7.06580759291775E-3</v>
      </c>
      <c r="E751" s="2">
        <f>MACD!F751</f>
        <v>7.1607364628140753E-3</v>
      </c>
      <c r="F751" s="2">
        <f>'Moving Avg'!D751</f>
        <v>2.0886199999999997</v>
      </c>
      <c r="G751" s="2">
        <f>'Moving Avg'!F751</f>
        <v>2.0912899999999999</v>
      </c>
      <c r="H751" s="2">
        <f>'Moving Avg'!G751</f>
        <v>2.0783400000000003</v>
      </c>
      <c r="I751" s="2">
        <f>'Moving Avg'!H751</f>
        <v>2.0646664999999977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</row>
    <row r="752" spans="1:12" ht="13.5" x14ac:dyDescent="0.25">
      <c r="A752" s="3">
        <f>RSI!A752</f>
        <v>43875</v>
      </c>
      <c r="B752" s="2">
        <f>RSI!B752</f>
        <v>2.1335000000000002</v>
      </c>
      <c r="C752" s="2">
        <f>RSI!I752</f>
        <v>56.999967037194907</v>
      </c>
      <c r="D752" s="2">
        <f>MACD!E752</f>
        <v>-1.7925059078562011E-2</v>
      </c>
      <c r="E752" s="2">
        <f>MACD!F752</f>
        <v>2.1435773545388577E-3</v>
      </c>
      <c r="F752" s="2">
        <f>'Moving Avg'!D752</f>
        <v>2.0960999999999999</v>
      </c>
      <c r="G752" s="2">
        <f>'Moving Avg'!F752</f>
        <v>2.0912899999999999</v>
      </c>
      <c r="H752" s="2">
        <f>'Moving Avg'!G752</f>
        <v>2.0800500000000004</v>
      </c>
      <c r="I752" s="2">
        <f>'Moving Avg'!H752</f>
        <v>2.0652414999999977</v>
      </c>
      <c r="J752" s="5" t="str">
        <f>OBV!F752</f>
        <v>BEARISH</v>
      </c>
      <c r="K752" s="5" t="str">
        <f>OBV!G752</f>
        <v>NEUTRAL</v>
      </c>
      <c r="L752" s="5" t="str">
        <f>OBV!H752</f>
        <v>BEARISH DIVERGENCE</v>
      </c>
    </row>
    <row r="753" spans="1:12" ht="13.5" x14ac:dyDescent="0.25">
      <c r="A753" s="3">
        <f>RSI!A753</f>
        <v>43878</v>
      </c>
      <c r="B753" s="2">
        <f>RSI!B753</f>
        <v>2.1335000000000002</v>
      </c>
      <c r="C753" s="2">
        <f>RSI!I753</f>
        <v>56.999967037194907</v>
      </c>
      <c r="D753" s="2">
        <f>MACD!E753</f>
        <v>-1.0925041763000909E-2</v>
      </c>
      <c r="E753" s="2">
        <f>MACD!F753</f>
        <v>-4.7014646896909539E-4</v>
      </c>
      <c r="F753" s="2">
        <f>'Moving Avg'!D753</f>
        <v>2.1057199999999998</v>
      </c>
      <c r="G753" s="2">
        <f>'Moving Avg'!F753</f>
        <v>2.0936949999999999</v>
      </c>
      <c r="H753" s="2">
        <f>'Moving Avg'!G753</f>
        <v>2.0820820000000002</v>
      </c>
      <c r="I753" s="2">
        <f>'Moving Avg'!H753</f>
        <v>2.0656429999999979</v>
      </c>
      <c r="J753" s="5" t="str">
        <f>OBV!F753</f>
        <v>BULLISH</v>
      </c>
      <c r="K753" s="5" t="str">
        <f>OBV!G753</f>
        <v>NEUTRAL</v>
      </c>
      <c r="L753" s="5" t="str">
        <f>OBV!H753</f>
        <v>CONFIRMED BULLISH</v>
      </c>
    </row>
    <row r="754" spans="1:12" ht="13.5" x14ac:dyDescent="0.25">
      <c r="A754" s="3">
        <f>RSI!A754</f>
        <v>43879</v>
      </c>
      <c r="B754" s="2">
        <f>RSI!B754</f>
        <v>2.1282000000000001</v>
      </c>
      <c r="C754" s="2">
        <f>RSI!I754</f>
        <v>55.96166825647942</v>
      </c>
      <c r="D754" s="2">
        <f>MACD!E754</f>
        <v>-9.8005262962450601E-3</v>
      </c>
      <c r="E754" s="2">
        <f>MACD!F754</f>
        <v>-2.3362224344242884E-3</v>
      </c>
      <c r="F754" s="2">
        <f>'Moving Avg'!D754</f>
        <v>2.1142799999999999</v>
      </c>
      <c r="G754" s="2">
        <f>'Moving Avg'!F754</f>
        <v>2.0931600000000001</v>
      </c>
      <c r="H754" s="2">
        <f>'Moving Avg'!G754</f>
        <v>2.0837940000000001</v>
      </c>
      <c r="I754" s="2">
        <f>'Moving Avg'!H754</f>
        <v>2.0660179999999979</v>
      </c>
      <c r="J754" s="5" t="str">
        <f>OBV!F754</f>
        <v>BEARISH</v>
      </c>
      <c r="K754" s="5" t="str">
        <f>OBV!G754</f>
        <v>WEAK</v>
      </c>
      <c r="L754" s="5" t="str">
        <f>OBV!H754</f>
        <v>BEARISH DIVERGENCE</v>
      </c>
    </row>
    <row r="755" spans="1:12" ht="13.5" x14ac:dyDescent="0.25">
      <c r="A755" s="3">
        <f>RSI!A755</f>
        <v>43880</v>
      </c>
      <c r="B755" s="2">
        <f>RSI!B755</f>
        <v>2.1282000000000001</v>
      </c>
      <c r="C755" s="2">
        <f>RSI!I755</f>
        <v>55.96166825647942</v>
      </c>
      <c r="D755" s="2">
        <f>MACD!E755</f>
        <v>-1.1513221855951716E-2</v>
      </c>
      <c r="E755" s="2">
        <f>MACD!F755</f>
        <v>-4.1716223187297742E-3</v>
      </c>
      <c r="F755" s="2">
        <f>'Moving Avg'!D755</f>
        <v>2.1206999999999998</v>
      </c>
      <c r="G755" s="2">
        <f>'Moving Avg'!F755</f>
        <v>2.092625</v>
      </c>
      <c r="H755" s="2">
        <f>'Moving Avg'!G755</f>
        <v>2.0861480000000001</v>
      </c>
      <c r="I755" s="2">
        <f>'Moving Avg'!H755</f>
        <v>2.0662934999999982</v>
      </c>
      <c r="J755" s="5" t="str">
        <f>OBV!F755</f>
        <v>BEARISH</v>
      </c>
      <c r="K755" s="5" t="str">
        <f>OBV!G755</f>
        <v>WEAK</v>
      </c>
      <c r="L755" s="5" t="str">
        <f>OBV!H755</f>
        <v>BEARISH DIVERGENCE</v>
      </c>
    </row>
    <row r="756" spans="1:12" ht="13.5" x14ac:dyDescent="0.25">
      <c r="A756" s="3">
        <f>RSI!A756</f>
        <v>43881</v>
      </c>
      <c r="B756" s="2">
        <f>RSI!B756</f>
        <v>2.1282000000000001</v>
      </c>
      <c r="C756" s="2">
        <f>RSI!I756</f>
        <v>55.961668256479413</v>
      </c>
      <c r="D756" s="2">
        <f>MACD!E756</f>
        <v>-1.2334698754799422E-2</v>
      </c>
      <c r="E756" s="2">
        <f>MACD!F756</f>
        <v>-5.8042376059437035E-3</v>
      </c>
      <c r="F756" s="2">
        <f>'Moving Avg'!D756</f>
        <v>2.1303200000000002</v>
      </c>
      <c r="G756" s="2">
        <f>'Moving Avg'!F756</f>
        <v>2.092625</v>
      </c>
      <c r="H756" s="2">
        <f>'Moving Avg'!G756</f>
        <v>2.0880740000000002</v>
      </c>
      <c r="I756" s="2">
        <f>'Moving Avg'!H756</f>
        <v>2.0668664999999979</v>
      </c>
      <c r="J756" s="5" t="str">
        <f>OBV!F756</f>
        <v>BEARISH</v>
      </c>
      <c r="K756" s="5" t="str">
        <f>OBV!G756</f>
        <v>WEAK</v>
      </c>
      <c r="L756" s="5" t="str">
        <f>OBV!H756</f>
        <v>BEARISH DIVERGENCE</v>
      </c>
    </row>
    <row r="757" spans="1:12" ht="13.5" x14ac:dyDescent="0.25">
      <c r="A757" s="3">
        <f>RSI!A757</f>
        <v>43882</v>
      </c>
      <c r="B757" s="2">
        <f>RSI!B757</f>
        <v>2.1282000000000001</v>
      </c>
      <c r="C757" s="2">
        <f>RSI!I757</f>
        <v>55.961668256479413</v>
      </c>
      <c r="D757" s="2">
        <f>MACD!E757</f>
        <v>-1.3203551609967779E-2</v>
      </c>
      <c r="E757" s="2">
        <f>MACD!F757</f>
        <v>-7.2841004067485194E-3</v>
      </c>
      <c r="F757" s="2">
        <f>'Moving Avg'!D757</f>
        <v>2.1292599999999999</v>
      </c>
      <c r="G757" s="2">
        <f>'Moving Avg'!F757</f>
        <v>2.0934300000000001</v>
      </c>
      <c r="H757" s="2">
        <f>'Moving Avg'!G757</f>
        <v>2.0897860000000006</v>
      </c>
      <c r="I757" s="2">
        <f>'Moving Avg'!H757</f>
        <v>2.067216499999998</v>
      </c>
      <c r="J757" s="5" t="str">
        <f>OBV!F757</f>
        <v>BEARISH</v>
      </c>
      <c r="K757" s="5" t="str">
        <f>OBV!G757</f>
        <v>WEAK</v>
      </c>
      <c r="L757" s="5" t="str">
        <f>OBV!H757</f>
        <v>CONFIRMED BEARISH</v>
      </c>
    </row>
    <row r="758" spans="1:12" ht="13.5" x14ac:dyDescent="0.25">
      <c r="A758" s="3">
        <f>RSI!A758</f>
        <v>43885</v>
      </c>
      <c r="B758" s="2">
        <f>RSI!B758</f>
        <v>2.1282000000000001</v>
      </c>
      <c r="C758" s="2">
        <f>RSI!I758</f>
        <v>55.961668256479413</v>
      </c>
      <c r="D758" s="2">
        <f>MACD!E758</f>
        <v>-1.574577476874639E-2</v>
      </c>
      <c r="E758" s="2">
        <f>MACD!F758</f>
        <v>-8.9764352791480949E-3</v>
      </c>
      <c r="F758" s="2">
        <f>'Moving Avg'!D758</f>
        <v>2.1282000000000001</v>
      </c>
      <c r="G758" s="2">
        <f>'Moving Avg'!F758</f>
        <v>2.097175</v>
      </c>
      <c r="H758" s="2">
        <f>'Moving Avg'!G758</f>
        <v>2.0914980000000001</v>
      </c>
      <c r="I758" s="2">
        <f>'Moving Avg'!H758</f>
        <v>2.0675664999999985</v>
      </c>
      <c r="J758" s="5" t="str">
        <f>OBV!F758</f>
        <v>BEARISH</v>
      </c>
      <c r="K758" s="5" t="str">
        <f>OBV!G758</f>
        <v>WEAK</v>
      </c>
      <c r="L758" s="5" t="str">
        <f>OBV!H758</f>
        <v>CONFIRMED BEARISH</v>
      </c>
    </row>
    <row r="759" spans="1:12" ht="13.5" x14ac:dyDescent="0.25">
      <c r="A759" s="3">
        <f>RSI!A759</f>
        <v>43886</v>
      </c>
      <c r="B759" s="2">
        <f>RSI!B759</f>
        <v>2.0693999999999999</v>
      </c>
      <c r="C759" s="2">
        <f>RSI!I759</f>
        <v>43.289404030278881</v>
      </c>
      <c r="D759" s="2">
        <f>MACD!E759</f>
        <v>-1.3690299753331026E-2</v>
      </c>
      <c r="E759" s="2">
        <f>MACD!F759</f>
        <v>-9.9192081739846814E-3</v>
      </c>
      <c r="F759" s="2">
        <f>'Moving Avg'!D759</f>
        <v>2.1164399999999999</v>
      </c>
      <c r="G759" s="2">
        <f>'Moving Avg'!F759</f>
        <v>2.0987800000000001</v>
      </c>
      <c r="H759" s="2">
        <f>'Moving Avg'!G759</f>
        <v>2.0908580000000008</v>
      </c>
      <c r="I759" s="2">
        <f>'Moving Avg'!H759</f>
        <v>2.0677464999999984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</row>
    <row r="760" spans="1:12" ht="13.5" x14ac:dyDescent="0.25">
      <c r="A760" s="3">
        <f>RSI!A760</f>
        <v>43887</v>
      </c>
      <c r="B760" s="2">
        <f>RSI!B760</f>
        <v>2.1227999999999998</v>
      </c>
      <c r="C760" s="2">
        <f>RSI!I760</f>
        <v>53.571794256361493</v>
      </c>
      <c r="D760" s="2">
        <f>MACD!E760</f>
        <v>-1.4050935570275147E-2</v>
      </c>
      <c r="E760" s="2">
        <f>MACD!F760</f>
        <v>-1.0745553653242776E-2</v>
      </c>
      <c r="F760" s="2">
        <f>'Moving Avg'!D760</f>
        <v>2.1153599999999999</v>
      </c>
      <c r="G760" s="2">
        <f>'Moving Avg'!F760</f>
        <v>2.1033249999999999</v>
      </c>
      <c r="H760" s="2">
        <f>'Moving Avg'!G760</f>
        <v>2.0924620000000007</v>
      </c>
      <c r="I760" s="2">
        <f>'Moving Avg'!H760</f>
        <v>2.0681189999999985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</row>
    <row r="761" spans="1:12" ht="13.5" x14ac:dyDescent="0.25">
      <c r="A761" s="3">
        <f>RSI!A761</f>
        <v>43888</v>
      </c>
      <c r="B761" s="2">
        <f>RSI!B761</f>
        <v>2.1282000000000001</v>
      </c>
      <c r="C761" s="2">
        <f>RSI!I761</f>
        <v>54.470789057624728</v>
      </c>
      <c r="D761" s="2">
        <f>MACD!E761</f>
        <v>-1.7339172343433518E-2</v>
      </c>
      <c r="E761" s="2">
        <f>MACD!F761</f>
        <v>-1.2064277391280924E-2</v>
      </c>
      <c r="F761" s="2">
        <f>'Moving Avg'!D761</f>
        <v>2.1153599999999999</v>
      </c>
      <c r="G761" s="2">
        <f>'Moving Avg'!F761</f>
        <v>2.1068000000000002</v>
      </c>
      <c r="H761" s="2">
        <f>'Moving Avg'!G761</f>
        <v>2.0941740000000011</v>
      </c>
      <c r="I761" s="2">
        <f>'Moving Avg'!H761</f>
        <v>2.0688159999999987</v>
      </c>
      <c r="J761" s="5" t="str">
        <f>OBV!F761</f>
        <v>BEARISH</v>
      </c>
      <c r="K761" s="5" t="str">
        <f>OBV!G761</f>
        <v>NEUTRAL</v>
      </c>
      <c r="L761" s="5" t="str">
        <f>OBV!H761</f>
        <v>NEUTRAL</v>
      </c>
    </row>
    <row r="762" spans="1:12" ht="13.5" x14ac:dyDescent="0.25">
      <c r="A762" s="3">
        <f>RSI!A762</f>
        <v>43889</v>
      </c>
      <c r="B762" s="2">
        <f>RSI!B762</f>
        <v>2.1282000000000001</v>
      </c>
      <c r="C762" s="2">
        <f>RSI!I762</f>
        <v>54.470789057624728</v>
      </c>
      <c r="D762" s="2">
        <f>MACD!E762</f>
        <v>-1.2050592352677914E-2</v>
      </c>
      <c r="E762" s="2">
        <f>MACD!F762</f>
        <v>-1.2061540383560321E-2</v>
      </c>
      <c r="F762" s="2">
        <f>'Moving Avg'!D762</f>
        <v>2.1153599999999999</v>
      </c>
      <c r="G762" s="2">
        <f>'Moving Avg'!F762</f>
        <v>2.111615</v>
      </c>
      <c r="H762" s="2">
        <f>'Moving Avg'!G762</f>
        <v>2.0958860000000006</v>
      </c>
      <c r="I762" s="2">
        <f>'Moving Avg'!H762</f>
        <v>2.0692154999999981</v>
      </c>
      <c r="J762" s="5" t="str">
        <f>OBV!F762</f>
        <v>BEARISH</v>
      </c>
      <c r="K762" s="5" t="str">
        <f>OBV!G762</f>
        <v>NEUTRAL</v>
      </c>
      <c r="L762" s="5" t="str">
        <f>OBV!H762</f>
        <v>NEUTRAL</v>
      </c>
    </row>
    <row r="763" spans="1:12" ht="13.5" x14ac:dyDescent="0.25">
      <c r="A763" s="3">
        <f>RSI!A763</f>
        <v>43892</v>
      </c>
      <c r="B763" s="2">
        <f>RSI!B763</f>
        <v>2.1335000000000002</v>
      </c>
      <c r="C763" s="2">
        <f>RSI!I763</f>
        <v>55.452647005193406</v>
      </c>
      <c r="D763" s="2">
        <f>MACD!E763</f>
        <v>-8.1019830453601394E-3</v>
      </c>
      <c r="E763" s="2">
        <f>MACD!F763</f>
        <v>-1.1269628915920286E-2</v>
      </c>
      <c r="F763" s="2">
        <f>'Moving Avg'!D763</f>
        <v>2.1164199999999997</v>
      </c>
      <c r="G763" s="2">
        <f>'Moving Avg'!F763</f>
        <v>2.1113449999999996</v>
      </c>
      <c r="H763" s="2">
        <f>'Moving Avg'!G763</f>
        <v>2.0977040000000007</v>
      </c>
      <c r="I763" s="2">
        <f>'Moving Avg'!H763</f>
        <v>2.0695919999999988</v>
      </c>
      <c r="J763" s="5" t="str">
        <f>OBV!F763</f>
        <v>BULLISH</v>
      </c>
      <c r="K763" s="5" t="str">
        <f>OBV!G763</f>
        <v>NEUTRAL</v>
      </c>
      <c r="L763" s="5" t="str">
        <f>OBV!H763</f>
        <v>CONFIRMED BULLISH</v>
      </c>
    </row>
    <row r="764" spans="1:12" ht="13.5" x14ac:dyDescent="0.25">
      <c r="A764" s="3">
        <f>RSI!A764</f>
        <v>43893</v>
      </c>
      <c r="B764" s="2">
        <f>RSI!B764</f>
        <v>2.1335000000000002</v>
      </c>
      <c r="C764" s="2">
        <f>RSI!I764</f>
        <v>55.452647005193406</v>
      </c>
      <c r="D764" s="2">
        <f>MACD!E764</f>
        <v>-5.7313975989385924E-3</v>
      </c>
      <c r="E764" s="2">
        <f>MACD!F764</f>
        <v>-1.0161982652523948E-2</v>
      </c>
      <c r="F764" s="2">
        <f>'Moving Avg'!D764</f>
        <v>2.1292399999999998</v>
      </c>
      <c r="G764" s="2">
        <f>'Moving Avg'!F764</f>
        <v>2.1126799999999997</v>
      </c>
      <c r="H764" s="2">
        <f>'Moving Avg'!G764</f>
        <v>2.0996280000000005</v>
      </c>
      <c r="I764" s="2">
        <f>'Moving Avg'!H764</f>
        <v>2.0697454999999989</v>
      </c>
      <c r="J764" s="5" t="str">
        <f>OBV!F764</f>
        <v>BULLISH</v>
      </c>
      <c r="K764" s="5" t="str">
        <f>OBV!G764</f>
        <v>NEUTRAL</v>
      </c>
      <c r="L764" s="5" t="str">
        <f>OBV!H764</f>
        <v>CONFIRMED BULLISH</v>
      </c>
    </row>
    <row r="765" spans="1:12" ht="13.5" x14ac:dyDescent="0.25">
      <c r="A765" s="3">
        <f>RSI!A765</f>
        <v>43894</v>
      </c>
      <c r="B765" s="2">
        <f>RSI!B765</f>
        <v>2.0747</v>
      </c>
      <c r="C765" s="2">
        <f>RSI!I765</f>
        <v>43.407890165080659</v>
      </c>
      <c r="D765" s="2">
        <f>MACD!E765</f>
        <v>4.8637045850163929E-4</v>
      </c>
      <c r="E765" s="2">
        <f>MACD!F765</f>
        <v>-8.0323120303188306E-3</v>
      </c>
      <c r="F765" s="2">
        <f>'Moving Avg'!D765</f>
        <v>2.1196200000000003</v>
      </c>
      <c r="G765" s="2">
        <f>'Moving Avg'!F765</f>
        <v>2.1118749999999995</v>
      </c>
      <c r="H765" s="2">
        <f>'Moving Avg'!G765</f>
        <v>2.1003760000000007</v>
      </c>
      <c r="I765" s="2">
        <f>'Moving Avg'!H765</f>
        <v>2.0697039999999989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</row>
    <row r="766" spans="1:12" ht="13.5" x14ac:dyDescent="0.25">
      <c r="A766" s="3">
        <f>RSI!A766</f>
        <v>43895</v>
      </c>
      <c r="B766" s="2">
        <f>RSI!B766</f>
        <v>2.1227999999999998</v>
      </c>
      <c r="C766" s="2">
        <f>RSI!I766</f>
        <v>52.497489696672588</v>
      </c>
      <c r="D766" s="2">
        <f>MACD!E766</f>
        <v>2.399022122211214E-3</v>
      </c>
      <c r="E766" s="2">
        <f>MACD!F766</f>
        <v>-5.9460451998128222E-3</v>
      </c>
      <c r="F766" s="2">
        <f>'Moving Avg'!D766</f>
        <v>2.1185400000000003</v>
      </c>
      <c r="G766" s="2">
        <f>'Moving Avg'!F766</f>
        <v>2.1132099999999996</v>
      </c>
      <c r="H766" s="2">
        <f>'Moving Avg'!G766</f>
        <v>2.1021940000000003</v>
      </c>
      <c r="I766" s="2">
        <f>'Moving Avg'!H766</f>
        <v>2.0701014999999985</v>
      </c>
      <c r="J766" s="5" t="str">
        <f>OBV!F766</f>
        <v>BULLISH</v>
      </c>
      <c r="K766" s="5" t="str">
        <f>OBV!G766</f>
        <v>NEUTRAL</v>
      </c>
      <c r="L766" s="5" t="str">
        <f>OBV!H766</f>
        <v>BULLISH DIVERGENCE</v>
      </c>
    </row>
    <row r="767" spans="1:12" ht="13.5" x14ac:dyDescent="0.25">
      <c r="A767" s="3">
        <f>RSI!A767</f>
        <v>43896</v>
      </c>
      <c r="B767" s="2">
        <f>RSI!B767</f>
        <v>2.1175000000000002</v>
      </c>
      <c r="C767" s="2">
        <f>RSI!I767</f>
        <v>51.515643482792001</v>
      </c>
      <c r="D767" s="2">
        <f>MACD!E767</f>
        <v>4.3243301536395329E-3</v>
      </c>
      <c r="E767" s="2">
        <f>MACD!F767</f>
        <v>-3.8919701291223519E-3</v>
      </c>
      <c r="F767" s="2">
        <f>'Moving Avg'!D767</f>
        <v>2.1164000000000001</v>
      </c>
      <c r="G767" s="2">
        <f>'Moving Avg'!F767</f>
        <v>2.1142799999999995</v>
      </c>
      <c r="H767" s="2">
        <f>'Moving Avg'!G767</f>
        <v>2.1039060000000007</v>
      </c>
      <c r="I767" s="2">
        <f>'Moving Avg'!H767</f>
        <v>2.0702244999999984</v>
      </c>
      <c r="J767" s="5" t="str">
        <f>OBV!F767</f>
        <v>BULLISH</v>
      </c>
      <c r="K767" s="5" t="str">
        <f>OBV!G767</f>
        <v>NEUTRAL</v>
      </c>
      <c r="L767" s="5" t="str">
        <f>OBV!H767</f>
        <v>BULLISH DIVERGENCE</v>
      </c>
    </row>
    <row r="768" spans="1:12" ht="13.5" x14ac:dyDescent="0.25">
      <c r="A768" s="3">
        <f>RSI!A768</f>
        <v>43899</v>
      </c>
      <c r="B768" s="2">
        <f>RSI!B768</f>
        <v>2.0853999999999999</v>
      </c>
      <c r="C768" s="2">
        <f>RSI!I768</f>
        <v>45.914592644881701</v>
      </c>
      <c r="D768" s="2">
        <f>MACD!E768</f>
        <v>8.283197355999139E-3</v>
      </c>
      <c r="E768" s="2">
        <f>MACD!F768</f>
        <v>-1.4569366320980538E-3</v>
      </c>
      <c r="F768" s="2">
        <f>'Moving Avg'!D768</f>
        <v>2.1067799999999997</v>
      </c>
      <c r="G768" s="2">
        <f>'Moving Avg'!F768</f>
        <v>2.1142799999999999</v>
      </c>
      <c r="H768" s="2">
        <f>'Moving Avg'!G768</f>
        <v>2.1037980000000012</v>
      </c>
      <c r="I768" s="2">
        <f>'Moving Avg'!H768</f>
        <v>2.0698399999999988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</row>
    <row r="769" spans="1:12" ht="13.5" x14ac:dyDescent="0.25">
      <c r="A769" s="3">
        <f>RSI!A769</f>
        <v>43900</v>
      </c>
      <c r="B769" s="2">
        <f>RSI!B769</f>
        <v>2.0587</v>
      </c>
      <c r="C769" s="2">
        <f>RSI!I769</f>
        <v>41.839753965344499</v>
      </c>
      <c r="D769" s="2">
        <f>MACD!E769</f>
        <v>4.7098517469530421E-3</v>
      </c>
      <c r="E769" s="2">
        <f>MACD!F769</f>
        <v>-2.2357895628783472E-4</v>
      </c>
      <c r="F769" s="2">
        <f>'Moving Avg'!D769</f>
        <v>2.0918199999999998</v>
      </c>
      <c r="G769" s="2">
        <f>'Moving Avg'!F769</f>
        <v>2.1129449999999999</v>
      </c>
      <c r="H769" s="2">
        <f>'Moving Avg'!G769</f>
        <v>2.1021940000000008</v>
      </c>
      <c r="I769" s="2">
        <f>'Moving Avg'!H769</f>
        <v>2.0694704999999987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</row>
    <row r="770" spans="1:12" ht="13.5" x14ac:dyDescent="0.25">
      <c r="A770" s="3">
        <f>RSI!A770</f>
        <v>43901</v>
      </c>
      <c r="B770" s="2">
        <f>RSI!B770</f>
        <v>2.0960999999999999</v>
      </c>
      <c r="C770" s="2">
        <f>RSI!I770</f>
        <v>48.706723913110906</v>
      </c>
      <c r="D770" s="2">
        <f>MACD!E770</f>
        <v>7.4235000390454609E-3</v>
      </c>
      <c r="E770" s="2">
        <f>MACD!F770</f>
        <v>1.3058368427788245E-3</v>
      </c>
      <c r="F770" s="2">
        <f>'Moving Avg'!D770</f>
        <v>2.0960999999999999</v>
      </c>
      <c r="G770" s="2">
        <f>'Moving Avg'!F770</f>
        <v>2.1129449999999999</v>
      </c>
      <c r="H770" s="2">
        <f>'Moving Avg'!G770</f>
        <v>2.101338000000001</v>
      </c>
      <c r="I770" s="2">
        <f>'Moving Avg'!H770</f>
        <v>2.0694119999999985</v>
      </c>
      <c r="J770" s="5" t="str">
        <f>OBV!F770</f>
        <v>BULLISH</v>
      </c>
      <c r="K770" s="5" t="str">
        <f>OBV!G770</f>
        <v>STRONG</v>
      </c>
      <c r="L770" s="5" t="str">
        <f>OBV!H770</f>
        <v>CONFIRMED BULLISH</v>
      </c>
    </row>
    <row r="771" spans="1:12" ht="13.5" x14ac:dyDescent="0.25">
      <c r="A771" s="3">
        <f>RSI!A771</f>
        <v>43902</v>
      </c>
      <c r="B771" s="2">
        <f>RSI!B771</f>
        <v>2.0318999999999998</v>
      </c>
      <c r="C771" s="2">
        <f>RSI!I771</f>
        <v>39.980353385374812</v>
      </c>
      <c r="D771" s="2">
        <f>MACD!E771</f>
        <v>1.5355577760325811E-2</v>
      </c>
      <c r="E771" s="2">
        <f>MACD!F771</f>
        <v>4.1157850262882219E-3</v>
      </c>
      <c r="F771" s="2">
        <f>'Moving Avg'!D771</f>
        <v>2.0779199999999998</v>
      </c>
      <c r="G771" s="2">
        <f>'Moving Avg'!F771</f>
        <v>2.110535</v>
      </c>
      <c r="H771" s="2">
        <f>'Moving Avg'!G771</f>
        <v>2.0991980000000008</v>
      </c>
      <c r="I771" s="2">
        <f>'Moving Avg'!H771</f>
        <v>2.0689334999999982</v>
      </c>
      <c r="J771" s="5" t="str">
        <f>OBV!F771</f>
        <v>BULLISH</v>
      </c>
      <c r="K771" s="5" t="str">
        <f>OBV!G771</f>
        <v>NEUTRAL</v>
      </c>
      <c r="L771" s="5" t="str">
        <f>OBV!H771</f>
        <v>BULLISH DIVERGENCE</v>
      </c>
    </row>
    <row r="772" spans="1:12" ht="13.5" x14ac:dyDescent="0.25">
      <c r="A772" s="3">
        <f>RSI!A772</f>
        <v>43903</v>
      </c>
      <c r="B772" s="2">
        <f>RSI!B772</f>
        <v>2.0105</v>
      </c>
      <c r="C772" s="2">
        <f>RSI!I772</f>
        <v>37.564420568448334</v>
      </c>
      <c r="D772" s="2">
        <f>MACD!E772</f>
        <v>2.4077797311068405E-2</v>
      </c>
      <c r="E772" s="2">
        <f>MACD!F772</f>
        <v>8.1081874832442582E-3</v>
      </c>
      <c r="F772" s="2">
        <f>'Moving Avg'!D772</f>
        <v>2.0565199999999999</v>
      </c>
      <c r="G772" s="2">
        <f>'Moving Avg'!F772</f>
        <v>2.1043850000000002</v>
      </c>
      <c r="H772" s="2">
        <f>'Moving Avg'!G772</f>
        <v>2.0979140000000007</v>
      </c>
      <c r="I772" s="2">
        <f>'Moving Avg'!H772</f>
        <v>2.0683229999999981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</row>
    <row r="773" spans="1:12" ht="13.5" x14ac:dyDescent="0.25">
      <c r="A773" s="3">
        <f>RSI!A773</f>
        <v>43906</v>
      </c>
      <c r="B773" s="2">
        <f>RSI!B773</f>
        <v>2.0051999999999999</v>
      </c>
      <c r="C773" s="2">
        <f>RSI!I773</f>
        <v>36.968596601797856</v>
      </c>
      <c r="D773" s="2">
        <f>MACD!E773</f>
        <v>3.3186342003974634E-2</v>
      </c>
      <c r="E773" s="2">
        <f>MACD!F773</f>
        <v>1.3123818387390334E-2</v>
      </c>
      <c r="F773" s="2">
        <f>'Moving Avg'!D773</f>
        <v>2.0404800000000001</v>
      </c>
      <c r="G773" s="2">
        <f>'Moving Avg'!F773</f>
        <v>2.0979700000000006</v>
      </c>
      <c r="H773" s="2">
        <f>'Moving Avg'!G773</f>
        <v>2.095454000000001</v>
      </c>
      <c r="I773" s="2">
        <f>'Moving Avg'!H773</f>
        <v>2.0679339999999984</v>
      </c>
      <c r="J773" s="5" t="str">
        <f>OBV!F773</f>
        <v>BEARISH</v>
      </c>
      <c r="K773" s="5" t="str">
        <f>OBV!G773</f>
        <v>WEAK</v>
      </c>
      <c r="L773" s="5" t="str">
        <f>OBV!H773</f>
        <v>CONFIRMED BEARISH</v>
      </c>
    </row>
    <row r="774" spans="1:12" ht="13.5" x14ac:dyDescent="0.25">
      <c r="A774" s="3">
        <f>RSI!A774</f>
        <v>43907</v>
      </c>
      <c r="B774" s="2">
        <f>RSI!B774</f>
        <v>1.9196</v>
      </c>
      <c r="C774" s="2">
        <f>RSI!I774</f>
        <v>28.974926865623161</v>
      </c>
      <c r="D774" s="2">
        <f>MACD!E774</f>
        <v>4.774732326475295E-2</v>
      </c>
      <c r="E774" s="2">
        <f>MACD!F774</f>
        <v>2.0048519362862859E-2</v>
      </c>
      <c r="F774" s="2">
        <f>'Moving Avg'!D774</f>
        <v>2.0126600000000003</v>
      </c>
      <c r="G774" s="2">
        <f>'Moving Avg'!F774</f>
        <v>2.0875400000000006</v>
      </c>
      <c r="H774" s="2">
        <f>'Moving Avg'!G774</f>
        <v>2.092458000000001</v>
      </c>
      <c r="I774" s="2">
        <f>'Moving Avg'!H774</f>
        <v>2.0671169999999983</v>
      </c>
      <c r="J774" s="5" t="str">
        <f>OBV!F774</f>
        <v>BEARISH</v>
      </c>
      <c r="K774" s="5" t="str">
        <f>OBV!G774</f>
        <v>WEAK</v>
      </c>
      <c r="L774" s="5" t="str">
        <f>OBV!H774</f>
        <v>CONFIRMED BEARISH</v>
      </c>
    </row>
    <row r="775" spans="1:12" ht="13.5" x14ac:dyDescent="0.25">
      <c r="A775" s="3">
        <f>RSI!A775</f>
        <v>43908</v>
      </c>
      <c r="B775" s="2">
        <f>RSI!B775</f>
        <v>1.9731000000000001</v>
      </c>
      <c r="C775" s="2">
        <f>RSI!I775</f>
        <v>37.99852886701094</v>
      </c>
      <c r="D775" s="2">
        <f>MACD!E775</f>
        <v>4.8039860454653471E-2</v>
      </c>
      <c r="E775" s="2">
        <f>MACD!F775</f>
        <v>2.5646787581220985E-2</v>
      </c>
      <c r="F775" s="2">
        <f>'Moving Avg'!D775</f>
        <v>1.9880599999999997</v>
      </c>
      <c r="G775" s="2">
        <f>'Moving Avg'!F775</f>
        <v>2.0797850000000002</v>
      </c>
      <c r="H775" s="2">
        <f>'Moving Avg'!G775</f>
        <v>2.0896780000000006</v>
      </c>
      <c r="I775" s="2">
        <f>'Moving Avg'!H775</f>
        <v>2.0663444999999983</v>
      </c>
      <c r="J775" s="5" t="str">
        <f>OBV!F775</f>
        <v>BEARISH</v>
      </c>
      <c r="K775" s="5" t="str">
        <f>OBV!G775</f>
        <v>WEAK</v>
      </c>
      <c r="L775" s="5" t="str">
        <f>OBV!H775</f>
        <v>CONFIRMED BEARISH</v>
      </c>
    </row>
    <row r="776" spans="1:12" ht="13.5" x14ac:dyDescent="0.25">
      <c r="A776" s="3">
        <f>RSI!A776</f>
        <v>43909</v>
      </c>
      <c r="B776" s="2">
        <f>RSI!B776</f>
        <v>2.0318999999999998</v>
      </c>
      <c r="C776" s="2">
        <f>RSI!I776</f>
        <v>46.103265756705099</v>
      </c>
      <c r="D776" s="2">
        <f>MACD!E776</f>
        <v>5.1923872663781623E-2</v>
      </c>
      <c r="E776" s="2">
        <f>MACD!F776</f>
        <v>3.0902204597733116E-2</v>
      </c>
      <c r="F776" s="2">
        <f>'Moving Avg'!D776</f>
        <v>1.9880600000000002</v>
      </c>
      <c r="G776" s="2">
        <f>'Moving Avg'!F776</f>
        <v>2.0749700000000004</v>
      </c>
      <c r="H776" s="2">
        <f>'Moving Avg'!G776</f>
        <v>2.0892500000000003</v>
      </c>
      <c r="I776" s="2">
        <f>'Moving Avg'!H776</f>
        <v>2.0658659999999984</v>
      </c>
      <c r="J776" s="5" t="str">
        <f>OBV!F776</f>
        <v>BEARISH</v>
      </c>
      <c r="K776" s="5" t="str">
        <f>OBV!G776</f>
        <v>WEAK</v>
      </c>
      <c r="L776" s="5" t="str">
        <f>OBV!H776</f>
        <v>NEUTRAL</v>
      </c>
    </row>
    <row r="777" spans="1:12" ht="13.5" x14ac:dyDescent="0.25">
      <c r="A777" s="3">
        <f>RSI!A777</f>
        <v>43913</v>
      </c>
      <c r="B777" s="2">
        <f>RSI!B777</f>
        <v>2.0800999999999998</v>
      </c>
      <c r="C777" s="2">
        <f>RSI!I777</f>
        <v>51.67928971765614</v>
      </c>
      <c r="D777" s="2">
        <f>MACD!E777</f>
        <v>5.1025319577898909E-2</v>
      </c>
      <c r="E777" s="2">
        <f>MACD!F777</f>
        <v>3.492682759376628E-2</v>
      </c>
      <c r="F777" s="2">
        <f>'Moving Avg'!D777</f>
        <v>2.0019800000000001</v>
      </c>
      <c r="G777" s="2">
        <f>'Moving Avg'!F777</f>
        <v>2.0725650000000004</v>
      </c>
      <c r="H777" s="2">
        <f>'Moving Avg'!G777</f>
        <v>2.0897860000000001</v>
      </c>
      <c r="I777" s="2">
        <f>'Moving Avg'!H777</f>
        <v>2.0656034999999981</v>
      </c>
      <c r="J777" s="5" t="str">
        <f>OBV!F777</f>
        <v>BEARISH</v>
      </c>
      <c r="K777" s="5" t="str">
        <f>OBV!G777</f>
        <v>WEAK</v>
      </c>
      <c r="L777" s="5" t="str">
        <f>OBV!H777</f>
        <v>BEARISH DIVERGENCE</v>
      </c>
    </row>
    <row r="778" spans="1:12" ht="13.5" x14ac:dyDescent="0.25">
      <c r="A778" s="3">
        <f>RSI!A778</f>
        <v>43914</v>
      </c>
      <c r="B778" s="2">
        <f>RSI!B778</f>
        <v>2.1389</v>
      </c>
      <c r="C778" s="2">
        <f>RSI!I778</f>
        <v>57.461094960117045</v>
      </c>
      <c r="D778" s="2">
        <f>MACD!E778</f>
        <v>4.0872033603741365E-2</v>
      </c>
      <c r="E778" s="2">
        <f>MACD!F778</f>
        <v>3.6115868795761299E-2</v>
      </c>
      <c r="F778" s="2">
        <f>'Moving Avg'!D778</f>
        <v>2.0287199999999999</v>
      </c>
      <c r="G778" s="2">
        <f>'Moving Avg'!F778</f>
        <v>2.0731000000000002</v>
      </c>
      <c r="H778" s="2">
        <f>'Moving Avg'!G778</f>
        <v>2.0914980000000001</v>
      </c>
      <c r="I778" s="2">
        <f>'Moving Avg'!H778</f>
        <v>2.0656349999999981</v>
      </c>
      <c r="J778" s="5" t="str">
        <f>OBV!F778</f>
        <v>BEARISH</v>
      </c>
      <c r="K778" s="5" t="str">
        <f>OBV!G778</f>
        <v>NEUTRAL</v>
      </c>
      <c r="L778" s="5" t="str">
        <f>OBV!H778</f>
        <v>BEARISH DIVERGENCE</v>
      </c>
    </row>
    <row r="779" spans="1:12" ht="13.5" x14ac:dyDescent="0.25">
      <c r="A779" s="3">
        <f>RSI!A779</f>
        <v>43915</v>
      </c>
      <c r="B779" s="2">
        <f>RSI!B779</f>
        <v>2.1922999999999999</v>
      </c>
      <c r="C779" s="2">
        <f>RSI!I779</f>
        <v>61.917679663143829</v>
      </c>
      <c r="D779" s="2">
        <f>MACD!E779</f>
        <v>2.3778467286623695E-2</v>
      </c>
      <c r="E779" s="2">
        <f>MACD!F779</f>
        <v>3.3648388493933784E-2</v>
      </c>
      <c r="F779" s="2">
        <f>'Moving Avg'!D779</f>
        <v>2.0832600000000001</v>
      </c>
      <c r="G779" s="2">
        <f>'Moving Avg'!F779</f>
        <v>2.0792450000000002</v>
      </c>
      <c r="H779" s="2">
        <f>'Moving Avg'!G779</f>
        <v>2.093102</v>
      </c>
      <c r="I779" s="2">
        <f>'Moving Avg'!H779</f>
        <v>2.0659334999999981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</row>
    <row r="780" spans="1:12" ht="13.5" x14ac:dyDescent="0.25">
      <c r="A780" s="3">
        <f>RSI!A780</f>
        <v>43916</v>
      </c>
      <c r="B780" s="2">
        <f>RSI!B780</f>
        <v>2.1922999999999999</v>
      </c>
      <c r="C780" s="2">
        <f>RSI!I780</f>
        <v>61.917679663143836</v>
      </c>
      <c r="D780" s="2">
        <f>MACD!E780</f>
        <v>1.4346431371085711E-2</v>
      </c>
      <c r="E780" s="2">
        <f>MACD!F780</f>
        <v>2.9787997069364171E-2</v>
      </c>
      <c r="F780" s="2">
        <f>'Moving Avg'!D780</f>
        <v>2.1270999999999995</v>
      </c>
      <c r="G780" s="2">
        <f>'Moving Avg'!F780</f>
        <v>2.0827200000000001</v>
      </c>
      <c r="H780" s="2">
        <f>'Moving Avg'!G780</f>
        <v>2.0942780000000001</v>
      </c>
      <c r="I780" s="2">
        <f>'Moving Avg'!H780</f>
        <v>2.0662319999999981</v>
      </c>
      <c r="J780" s="5" t="str">
        <f>OBV!F780</f>
        <v>BULLISH</v>
      </c>
      <c r="K780" s="5" t="str">
        <f>OBV!G780</f>
        <v>NEUTRAL</v>
      </c>
      <c r="L780" s="5" t="str">
        <f>OBV!H780</f>
        <v>CONFIRMED BULLISH</v>
      </c>
    </row>
    <row r="781" spans="1:12" ht="13.5" x14ac:dyDescent="0.25">
      <c r="A781" s="3">
        <f>RSI!A781</f>
        <v>43917</v>
      </c>
      <c r="B781" s="2">
        <f>RSI!B781</f>
        <v>2.1922999999999999</v>
      </c>
      <c r="C781" s="2">
        <f>RSI!I781</f>
        <v>61.917679663143836</v>
      </c>
      <c r="D781" s="2">
        <f>MACD!E781</f>
        <v>-4.1800518262284925E-3</v>
      </c>
      <c r="E781" s="2">
        <f>MACD!F781</f>
        <v>2.2994387290245638E-2</v>
      </c>
      <c r="F781" s="2">
        <f>'Moving Avg'!D781</f>
        <v>2.1591799999999997</v>
      </c>
      <c r="G781" s="2">
        <f>'Moving Avg'!F781</f>
        <v>2.0859250000000005</v>
      </c>
      <c r="H781" s="2">
        <f>'Moving Avg'!G781</f>
        <v>2.0954540000000001</v>
      </c>
      <c r="I781" s="2">
        <f>'Moving Avg'!H781</f>
        <v>2.0665304999999985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</row>
    <row r="782" spans="1:12" ht="13.5" x14ac:dyDescent="0.25">
      <c r="A782" s="3">
        <f>RSI!A782</f>
        <v>43920</v>
      </c>
      <c r="B782" s="2">
        <f>RSI!B782</f>
        <v>2.2191000000000001</v>
      </c>
      <c r="C782" s="2">
        <f>RSI!I782</f>
        <v>64.264416158870034</v>
      </c>
      <c r="D782" s="2">
        <f>MACD!E782</f>
        <v>-2.5752879951460805E-2</v>
      </c>
      <c r="E782" s="2">
        <f>MACD!F782</f>
        <v>1.3244933841904349E-2</v>
      </c>
      <c r="F782" s="2">
        <f>'Moving Avg'!D782</f>
        <v>2.1869799999999997</v>
      </c>
      <c r="G782" s="2">
        <f>'Moving Avg'!F782</f>
        <v>2.0904700000000003</v>
      </c>
      <c r="H782" s="2">
        <f>'Moving Avg'!G782</f>
        <v>2.0971660000000001</v>
      </c>
      <c r="I782" s="2">
        <f>'Moving Avg'!H782</f>
        <v>2.0671119999999985</v>
      </c>
      <c r="J782" s="5" t="str">
        <f>OBV!F782</f>
        <v>BULLISH</v>
      </c>
      <c r="K782" s="5" t="str">
        <f>OBV!G782</f>
        <v>NEUTRAL</v>
      </c>
      <c r="L782" s="5" t="str">
        <f>OBV!H782</f>
        <v>CONFIRMED BULLISH</v>
      </c>
    </row>
    <row r="783" spans="1:12" ht="13.5" x14ac:dyDescent="0.25">
      <c r="A783" s="3">
        <f>RSI!A783</f>
        <v>43921</v>
      </c>
      <c r="B783" s="2">
        <f>RSI!B783</f>
        <v>2.1549</v>
      </c>
      <c r="C783" s="2">
        <f>RSI!I783</f>
        <v>55.449407331829697</v>
      </c>
      <c r="D783" s="2">
        <f>MACD!E783</f>
        <v>-4.0798225292295598E-2</v>
      </c>
      <c r="E783" s="2">
        <f>MACD!F783</f>
        <v>2.4363020150643608E-3</v>
      </c>
      <c r="F783" s="2">
        <f>'Moving Avg'!D783</f>
        <v>2.1901799999999998</v>
      </c>
      <c r="G783" s="2">
        <f>'Moving Avg'!F783</f>
        <v>2.0915399999999997</v>
      </c>
      <c r="H783" s="2">
        <f>'Moving Avg'!G783</f>
        <v>2.0985559999999999</v>
      </c>
      <c r="I783" s="2">
        <f>'Moving Avg'!H783</f>
        <v>2.0673724999999989</v>
      </c>
      <c r="J783" s="5" t="str">
        <f>OBV!F783</f>
        <v>BULLISH</v>
      </c>
      <c r="K783" s="5" t="str">
        <f>OBV!G783</f>
        <v>NEUTRAL</v>
      </c>
      <c r="L783" s="5" t="str">
        <f>OBV!H783</f>
        <v>CONFIRMED BULLISH</v>
      </c>
    </row>
    <row r="784" spans="1:12" ht="13.5" x14ac:dyDescent="0.25">
      <c r="A784" s="3">
        <f>RSI!A784</f>
        <v>43922</v>
      </c>
      <c r="B784" s="2">
        <f>RSI!B784</f>
        <v>2.0908000000000002</v>
      </c>
      <c r="C784" s="2">
        <f>RSI!I784</f>
        <v>48.322383404374214</v>
      </c>
      <c r="D784" s="2">
        <f>MACD!E784</f>
        <v>-6.2248017507567255E-2</v>
      </c>
      <c r="E784" s="2">
        <f>MACD!F784</f>
        <v>-1.0500561889461964E-2</v>
      </c>
      <c r="F784" s="2">
        <f>'Moving Avg'!D784</f>
        <v>2.16988</v>
      </c>
      <c r="G784" s="2">
        <f>'Moving Avg'!F784</f>
        <v>2.0894049999999997</v>
      </c>
      <c r="H784" s="2">
        <f>'Moving Avg'!G784</f>
        <v>2.0975939999999995</v>
      </c>
      <c r="I784" s="2">
        <f>'Moving Avg'!H784</f>
        <v>2.0674859999999984</v>
      </c>
      <c r="J784" s="5" t="str">
        <f>OBV!F784</f>
        <v>BULLISH</v>
      </c>
      <c r="K784" s="5" t="str">
        <f>OBV!G784</f>
        <v>NEUTRAL</v>
      </c>
      <c r="L784" s="5" t="str">
        <f>OBV!H784</f>
        <v>BULLISH DIVERGENCE</v>
      </c>
    </row>
    <row r="785" spans="1:12" ht="13.5" x14ac:dyDescent="0.25">
      <c r="A785" s="3">
        <f>RSI!A785</f>
        <v>43923</v>
      </c>
      <c r="B785" s="2">
        <f>RSI!B785</f>
        <v>2.0587</v>
      </c>
      <c r="C785" s="2">
        <f>RSI!I785</f>
        <v>45.189929705890059</v>
      </c>
      <c r="D785" s="2">
        <f>MACD!E785</f>
        <v>-6.9686481294374492E-2</v>
      </c>
      <c r="E785" s="2">
        <f>MACD!F785</f>
        <v>-2.2337745770444471E-2</v>
      </c>
      <c r="F785" s="2">
        <f>'Moving Avg'!D785</f>
        <v>2.14316</v>
      </c>
      <c r="G785" s="2">
        <f>'Moving Avg'!F785</f>
        <v>2.0886049999999998</v>
      </c>
      <c r="H785" s="2">
        <f>'Moving Avg'!G785</f>
        <v>2.09599</v>
      </c>
      <c r="I785" s="2">
        <f>'Moving Avg'!H785</f>
        <v>2.0672654999999986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</row>
    <row r="786" spans="1:12" ht="13.5" x14ac:dyDescent="0.25">
      <c r="A786" s="3">
        <f>RSI!A786</f>
        <v>43924</v>
      </c>
      <c r="B786" s="2">
        <f>RSI!B786</f>
        <v>1.9998</v>
      </c>
      <c r="C786" s="2">
        <f>RSI!I786</f>
        <v>40.058630312064068</v>
      </c>
      <c r="D786" s="2">
        <f>MACD!E786</f>
        <v>-6.2286571369003063E-2</v>
      </c>
      <c r="E786" s="2">
        <f>MACD!F786</f>
        <v>-3.0327510890156194E-2</v>
      </c>
      <c r="F786" s="2">
        <f>'Moving Avg'!D786</f>
        <v>2.10466</v>
      </c>
      <c r="G786" s="2">
        <f>'Moving Avg'!F786</f>
        <v>2.0824549999999999</v>
      </c>
      <c r="H786" s="2">
        <f>'Moving Avg'!G786</f>
        <v>2.0934219999999994</v>
      </c>
      <c r="I786" s="2">
        <f>'Moving Avg'!H786</f>
        <v>2.0668989999999989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</row>
    <row r="787" spans="1:12" ht="13.5" x14ac:dyDescent="0.25">
      <c r="A787" s="3">
        <f>RSI!A787</f>
        <v>43927</v>
      </c>
      <c r="B787" s="2">
        <f>RSI!B787</f>
        <v>1.9410000000000001</v>
      </c>
      <c r="C787" s="2">
        <f>RSI!I787</f>
        <v>35.700441952747283</v>
      </c>
      <c r="D787" s="2">
        <f>MACD!E787</f>
        <v>-4.3642350528680485E-2</v>
      </c>
      <c r="E787" s="2">
        <f>MACD!F787</f>
        <v>-3.2990478817861053E-2</v>
      </c>
      <c r="F787" s="2">
        <f>'Moving Avg'!D787</f>
        <v>2.0490400000000002</v>
      </c>
      <c r="G787" s="2">
        <f>'Moving Avg'!F787</f>
        <v>2.0736300000000001</v>
      </c>
      <c r="H787" s="2">
        <f>'Moving Avg'!G787</f>
        <v>2.09</v>
      </c>
      <c r="I787" s="2">
        <f>'Moving Avg'!H787</f>
        <v>2.0660899999999986</v>
      </c>
      <c r="J787" s="5" t="str">
        <f>OBV!F787</f>
        <v>BEARISH</v>
      </c>
      <c r="K787" s="5" t="str">
        <f>OBV!G787</f>
        <v>WEAK</v>
      </c>
      <c r="L787" s="5" t="str">
        <f>OBV!H787</f>
        <v>CONFIRMED BEARISH</v>
      </c>
    </row>
    <row r="788" spans="1:12" ht="13.5" x14ac:dyDescent="0.25">
      <c r="A788" s="3">
        <f>RSI!A788</f>
        <v>43928</v>
      </c>
      <c r="B788" s="2">
        <f>RSI!B788</f>
        <v>1.8875999999999999</v>
      </c>
      <c r="C788" s="2">
        <f>RSI!I788</f>
        <v>32.267090070605846</v>
      </c>
      <c r="D788" s="2">
        <f>MACD!E788</f>
        <v>-1.3950811687645004E-2</v>
      </c>
      <c r="E788" s="2">
        <f>MACD!F788</f>
        <v>-2.9182545391817843E-2</v>
      </c>
      <c r="F788" s="2">
        <f>'Moving Avg'!D788</f>
        <v>1.9955800000000004</v>
      </c>
      <c r="G788" s="2">
        <f>'Moving Avg'!F788</f>
        <v>2.0637400000000001</v>
      </c>
      <c r="H788" s="2">
        <f>'Moving Avg'!G788</f>
        <v>2.0866859999999998</v>
      </c>
      <c r="I788" s="2">
        <f>'Moving Avg'!H788</f>
        <v>2.0649144999999987</v>
      </c>
      <c r="J788" s="5" t="str">
        <f>OBV!F788</f>
        <v>BEARISH</v>
      </c>
      <c r="K788" s="5" t="str">
        <f>OBV!G788</f>
        <v>WEAK</v>
      </c>
      <c r="L788" s="5" t="str">
        <f>OBV!H788</f>
        <v>CONFIRMED BEARISH</v>
      </c>
    </row>
    <row r="789" spans="1:12" ht="13.5" x14ac:dyDescent="0.25">
      <c r="A789" s="3">
        <f>RSI!A789</f>
        <v>43929</v>
      </c>
      <c r="B789" s="2">
        <f>RSI!B789</f>
        <v>1.9142999999999999</v>
      </c>
      <c r="C789" s="2">
        <f>RSI!I789</f>
        <v>35.601910072717118</v>
      </c>
      <c r="D789" s="2">
        <f>MACD!E789</f>
        <v>1.8572198078837143E-2</v>
      </c>
      <c r="E789" s="2">
        <f>MACD!F789</f>
        <v>-1.9631596697686847E-2</v>
      </c>
      <c r="F789" s="2">
        <f>'Moving Avg'!D789</f>
        <v>1.9602800000000002</v>
      </c>
      <c r="G789" s="2">
        <f>'Moving Avg'!F789</f>
        <v>2.0565199999999999</v>
      </c>
      <c r="H789" s="2">
        <f>'Moving Avg'!G789</f>
        <v>2.0842259999999997</v>
      </c>
      <c r="I789" s="2">
        <f>'Moving Avg'!H789</f>
        <v>2.0640709999999989</v>
      </c>
      <c r="J789" s="5" t="str">
        <f>OBV!F789</f>
        <v>BEARISH</v>
      </c>
      <c r="K789" s="5" t="str">
        <f>OBV!G789</f>
        <v>WEAK</v>
      </c>
      <c r="L789" s="5" t="str">
        <f>OBV!H789</f>
        <v>CONFIRMED BEARISH</v>
      </c>
    </row>
    <row r="790" spans="1:12" ht="13.5" x14ac:dyDescent="0.25">
      <c r="A790" s="3">
        <f>RSI!A790</f>
        <v>43934</v>
      </c>
      <c r="B790" s="2">
        <f>RSI!B790</f>
        <v>1.9623999999999999</v>
      </c>
      <c r="C790" s="2">
        <f>RSI!I790</f>
        <v>41.216837048761889</v>
      </c>
      <c r="D790" s="2">
        <f>MACD!E790</f>
        <v>4.3446667860794985E-2</v>
      </c>
      <c r="E790" s="2">
        <f>MACD!F790</f>
        <v>-7.0159437859904812E-3</v>
      </c>
      <c r="F790" s="2">
        <f>'Moving Avg'!D790</f>
        <v>1.94102</v>
      </c>
      <c r="G790" s="2">
        <f>'Moving Avg'!F790</f>
        <v>2.0498350000000003</v>
      </c>
      <c r="H790" s="2">
        <f>'Moving Avg'!G790</f>
        <v>2.0828359999999999</v>
      </c>
      <c r="I790" s="2">
        <f>'Moving Avg'!H790</f>
        <v>2.0634679999999985</v>
      </c>
      <c r="J790" s="5" t="str">
        <f>OBV!F790</f>
        <v>BEARISH</v>
      </c>
      <c r="K790" s="5" t="str">
        <f>OBV!G790</f>
        <v>WEAK</v>
      </c>
      <c r="L790" s="5" t="str">
        <f>OBV!H790</f>
        <v>CONFIRMED BEARISH</v>
      </c>
    </row>
    <row r="791" spans="1:12" ht="13.5" x14ac:dyDescent="0.25">
      <c r="A791" s="3">
        <f>RSI!A791</f>
        <v>43935</v>
      </c>
      <c r="B791" s="2">
        <f>RSI!B791</f>
        <v>2.0105</v>
      </c>
      <c r="C791" s="2">
        <f>RSI!I791</f>
        <v>46.2626596479451</v>
      </c>
      <c r="D791" s="2">
        <f>MACD!E791</f>
        <v>6.1497073896679133E-2</v>
      </c>
      <c r="E791" s="2">
        <f>MACD!F791</f>
        <v>6.6866597505434409E-3</v>
      </c>
      <c r="F791" s="2">
        <f>'Moving Avg'!D791</f>
        <v>1.94316</v>
      </c>
      <c r="G791" s="2">
        <f>'Moving Avg'!F791</f>
        <v>2.0487650000000004</v>
      </c>
      <c r="H791" s="2">
        <f>'Moving Avg'!G791</f>
        <v>2.0818720000000002</v>
      </c>
      <c r="I791" s="2">
        <f>'Moving Avg'!H791</f>
        <v>2.0632044999999981</v>
      </c>
      <c r="J791" s="5" t="str">
        <f>OBV!F791</f>
        <v>BEARISH</v>
      </c>
      <c r="K791" s="5" t="str">
        <f>OBV!G791</f>
        <v>WEAK</v>
      </c>
      <c r="L791" s="5" t="str">
        <f>OBV!H791</f>
        <v>BEARISH DIVERGENCE</v>
      </c>
    </row>
    <row r="792" spans="1:12" ht="13.5" x14ac:dyDescent="0.25">
      <c r="A792" s="3">
        <f>RSI!A792</f>
        <v>43936</v>
      </c>
      <c r="B792" s="2">
        <f>RSI!B792</f>
        <v>1.9517</v>
      </c>
      <c r="C792" s="2">
        <f>RSI!I792</f>
        <v>41.565561726032719</v>
      </c>
      <c r="D792" s="2">
        <f>MACD!E792</f>
        <v>8.5488735903178625E-2</v>
      </c>
      <c r="E792" s="2">
        <f>MACD!F792</f>
        <v>2.2447074981070479E-2</v>
      </c>
      <c r="F792" s="2">
        <f>'Moving Avg'!D792</f>
        <v>1.9453</v>
      </c>
      <c r="G792" s="2">
        <f>'Moving Avg'!F792</f>
        <v>2.0458250000000002</v>
      </c>
      <c r="H792" s="2">
        <f>'Moving Avg'!G792</f>
        <v>2.0802680000000002</v>
      </c>
      <c r="I792" s="2">
        <f>'Moving Avg'!H792</f>
        <v>2.0626469999999983</v>
      </c>
      <c r="J792" s="5" t="str">
        <f>OBV!F792</f>
        <v>BEARISH</v>
      </c>
      <c r="K792" s="5" t="str">
        <f>OBV!G792</f>
        <v>WEAK</v>
      </c>
      <c r="L792" s="5" t="str">
        <f>OBV!H792</f>
        <v>BEARISH DIVERGENCE</v>
      </c>
    </row>
    <row r="793" spans="1:12" ht="13.5" x14ac:dyDescent="0.25">
      <c r="A793" s="3">
        <f>RSI!A793</f>
        <v>43937</v>
      </c>
      <c r="B793" s="2">
        <f>RSI!B793</f>
        <v>1.8983000000000001</v>
      </c>
      <c r="C793" s="2">
        <f>RSI!I793</f>
        <v>37.810948516395399</v>
      </c>
      <c r="D793" s="2">
        <f>MACD!E793</f>
        <v>0.10043731740795003</v>
      </c>
      <c r="E793" s="2">
        <f>MACD!F793</f>
        <v>3.8045123466446396E-2</v>
      </c>
      <c r="F793" s="2">
        <f>'Moving Avg'!D793</f>
        <v>1.9474399999999998</v>
      </c>
      <c r="G793" s="2">
        <f>'Moving Avg'!F793</f>
        <v>2.0404800000000001</v>
      </c>
      <c r="H793" s="2">
        <f>'Moving Avg'!G793</f>
        <v>2.075456</v>
      </c>
      <c r="I793" s="2">
        <f>'Moving Avg'!H793</f>
        <v>2.0616244999999984</v>
      </c>
      <c r="J793" s="5" t="str">
        <f>OBV!F793</f>
        <v>BEARISH</v>
      </c>
      <c r="K793" s="5" t="str">
        <f>OBV!G793</f>
        <v>NEUTRAL</v>
      </c>
      <c r="L793" s="5" t="str">
        <f>OBV!H793</f>
        <v>BEARISH DIVERGENCE</v>
      </c>
    </row>
    <row r="794" spans="1:12" ht="13.5" x14ac:dyDescent="0.25">
      <c r="A794" s="3">
        <f>RSI!A794</f>
        <v>43938</v>
      </c>
      <c r="B794" s="2">
        <f>RSI!B794</f>
        <v>1.8714999999999999</v>
      </c>
      <c r="C794" s="2">
        <f>RSI!I794</f>
        <v>36.050895201390531</v>
      </c>
      <c r="D794" s="2">
        <f>MACD!E794</f>
        <v>0.10605244744834996</v>
      </c>
      <c r="E794" s="2">
        <f>MACD!F794</f>
        <v>5.1646588262827114E-2</v>
      </c>
      <c r="F794" s="2">
        <f>'Moving Avg'!D794</f>
        <v>1.9388799999999999</v>
      </c>
      <c r="G794" s="2">
        <f>'Moving Avg'!F794</f>
        <v>2.0380750000000001</v>
      </c>
      <c r="H794" s="2">
        <f>'Moving Avg'!G794</f>
        <v>2.0707500000000003</v>
      </c>
      <c r="I794" s="2">
        <f>'Moving Avg'!H794</f>
        <v>2.0603684999999987</v>
      </c>
      <c r="J794" s="5" t="str">
        <f>OBV!F794</f>
        <v>BEARISH</v>
      </c>
      <c r="K794" s="5" t="str">
        <f>OBV!G794</f>
        <v>WEAK</v>
      </c>
      <c r="L794" s="5" t="str">
        <f>OBV!H794</f>
        <v>CONFIRMED BEARISH</v>
      </c>
    </row>
    <row r="795" spans="1:12" ht="13.5" x14ac:dyDescent="0.25">
      <c r="A795" s="3">
        <f>RSI!A795</f>
        <v>43941</v>
      </c>
      <c r="B795" s="2">
        <f>RSI!B795</f>
        <v>1.9142999999999999</v>
      </c>
      <c r="C795" s="2">
        <f>RSI!I795</f>
        <v>40.791017102749272</v>
      </c>
      <c r="D795" s="2">
        <f>MACD!E795</f>
        <v>0.10363350434668783</v>
      </c>
      <c r="E795" s="2">
        <f>MACD!F795</f>
        <v>6.2043971479599259E-2</v>
      </c>
      <c r="F795" s="2">
        <f>'Moving Avg'!D795</f>
        <v>1.92926</v>
      </c>
      <c r="G795" s="2">
        <f>'Moving Avg'!F795</f>
        <v>2.0351349999999995</v>
      </c>
      <c r="H795" s="2">
        <f>'Moving Avg'!G795</f>
        <v>2.0672200000000003</v>
      </c>
      <c r="I795" s="2">
        <f>'Moving Avg'!H795</f>
        <v>2.0595994999999987</v>
      </c>
      <c r="J795" s="5" t="str">
        <f>OBV!F795</f>
        <v>BEARISH</v>
      </c>
      <c r="K795" s="5" t="str">
        <f>OBV!G795</f>
        <v>WEAK</v>
      </c>
      <c r="L795" s="5" t="str">
        <f>OBV!H795</f>
        <v>CONFIRMED BEARISH</v>
      </c>
    </row>
    <row r="796" spans="1:12" ht="13.5" x14ac:dyDescent="0.25">
      <c r="A796" s="3">
        <f>RSI!A796</f>
        <v>43942</v>
      </c>
      <c r="B796" s="2">
        <f>RSI!B796</f>
        <v>1.9463999999999999</v>
      </c>
      <c r="C796" s="2">
        <f>RSI!I796</f>
        <v>44.135557580517315</v>
      </c>
      <c r="D796" s="2">
        <f>MACD!E796</f>
        <v>9.0763580214653583E-2</v>
      </c>
      <c r="E796" s="2">
        <f>MACD!F796</f>
        <v>6.7787893226610121E-2</v>
      </c>
      <c r="F796" s="2">
        <f>'Moving Avg'!D796</f>
        <v>1.9164400000000001</v>
      </c>
      <c r="G796" s="2">
        <f>'Moving Avg'!F796</f>
        <v>2.0308599999999992</v>
      </c>
      <c r="H796" s="2">
        <f>'Moving Avg'!G796</f>
        <v>2.0642260000000001</v>
      </c>
      <c r="I796" s="2">
        <f>'Moving Avg'!H796</f>
        <v>2.0587924999999991</v>
      </c>
      <c r="J796" s="5" t="str">
        <f>OBV!F796</f>
        <v>BEARISH</v>
      </c>
      <c r="K796" s="5" t="str">
        <f>OBV!G796</f>
        <v>WEAK</v>
      </c>
      <c r="L796" s="5" t="str">
        <f>OBV!H796</f>
        <v>CONFIRMED BEARISH</v>
      </c>
    </row>
    <row r="797" spans="1:12" ht="13.5" x14ac:dyDescent="0.25">
      <c r="A797" s="3">
        <f>RSI!A797</f>
        <v>43943</v>
      </c>
      <c r="B797" s="2">
        <f>RSI!B797</f>
        <v>1.9892000000000001</v>
      </c>
      <c r="C797" s="2">
        <f>RSI!I797</f>
        <v>48.326754045158111</v>
      </c>
      <c r="D797" s="2">
        <f>MACD!E797</f>
        <v>6.8037986319588128E-2</v>
      </c>
      <c r="E797" s="2">
        <f>MACD!F797</f>
        <v>6.7837911845205726E-2</v>
      </c>
      <c r="F797" s="2">
        <f>'Moving Avg'!D797</f>
        <v>1.92394</v>
      </c>
      <c r="G797" s="2">
        <f>'Moving Avg'!F797</f>
        <v>2.0263149999999994</v>
      </c>
      <c r="H797" s="2">
        <f>'Moving Avg'!G797</f>
        <v>2.0620880000000001</v>
      </c>
      <c r="I797" s="2">
        <f>'Moving Avg'!H797</f>
        <v>2.0583234999999989</v>
      </c>
      <c r="J797" s="5" t="str">
        <f>OBV!F797</f>
        <v>BEARISH</v>
      </c>
      <c r="K797" s="5" t="str">
        <f>OBV!G797</f>
        <v>WEAK</v>
      </c>
      <c r="L797" s="5" t="str">
        <f>OBV!H797</f>
        <v>BEARISH DIVERGENCE</v>
      </c>
    </row>
    <row r="798" spans="1:12" ht="13.5" x14ac:dyDescent="0.25">
      <c r="A798" s="3">
        <f>RSI!A798</f>
        <v>43944</v>
      </c>
      <c r="B798" s="2">
        <f>RSI!B798</f>
        <v>1.9838</v>
      </c>
      <c r="C798" s="2">
        <f>RSI!I798</f>
        <v>47.83909066926622</v>
      </c>
      <c r="D798" s="2">
        <f>MACD!E798</f>
        <v>4.1092999805567576E-2</v>
      </c>
      <c r="E798" s="2">
        <f>MACD!F798</f>
        <v>6.2488929437278101E-2</v>
      </c>
      <c r="F798" s="2">
        <f>'Moving Avg'!D798</f>
        <v>1.9410399999999999</v>
      </c>
      <c r="G798" s="2">
        <f>'Moving Avg'!F798</f>
        <v>2.0185599999999995</v>
      </c>
      <c r="H798" s="2">
        <f>'Moving Avg'!G798</f>
        <v>2.0600560000000003</v>
      </c>
      <c r="I798" s="2">
        <f>'Moving Avg'!H798</f>
        <v>2.0578274999999993</v>
      </c>
      <c r="J798" s="5" t="str">
        <f>OBV!F798</f>
        <v>BEARISH</v>
      </c>
      <c r="K798" s="5" t="str">
        <f>OBV!G798</f>
        <v>NEUTRAL</v>
      </c>
      <c r="L798" s="5" t="str">
        <f>OBV!H798</f>
        <v>BEARISH DIVERGENCE</v>
      </c>
    </row>
    <row r="799" spans="1:12" ht="13.5" x14ac:dyDescent="0.25">
      <c r="A799" s="3">
        <f>RSI!A799</f>
        <v>43945</v>
      </c>
      <c r="B799" s="2">
        <f>RSI!B799</f>
        <v>1.9623999999999999</v>
      </c>
      <c r="C799" s="2">
        <f>RSI!I799</f>
        <v>45.863903626645232</v>
      </c>
      <c r="D799" s="2">
        <f>MACD!E799</f>
        <v>2.4110540288250881E-2</v>
      </c>
      <c r="E799" s="2">
        <f>MACD!F799</f>
        <v>5.4813251607472656E-2</v>
      </c>
      <c r="F799" s="2">
        <f>'Moving Avg'!D799</f>
        <v>1.9592200000000002</v>
      </c>
      <c r="G799" s="2">
        <f>'Moving Avg'!F799</f>
        <v>2.0070649999999999</v>
      </c>
      <c r="H799" s="2">
        <f>'Moving Avg'!G799</f>
        <v>2.0575960000000002</v>
      </c>
      <c r="I799" s="2">
        <f>'Moving Avg'!H799</f>
        <v>2.0571004999999989</v>
      </c>
      <c r="J799" s="5" t="str">
        <f>OBV!F799</f>
        <v>BEARISH</v>
      </c>
      <c r="K799" s="5" t="str">
        <f>OBV!G799</f>
        <v>NEUTRAL</v>
      </c>
      <c r="L799" s="5" t="str">
        <f>OBV!H799</f>
        <v>BEARISH DIVERGENCE</v>
      </c>
    </row>
    <row r="800" spans="1:12" ht="13.5" x14ac:dyDescent="0.25">
      <c r="A800" s="3">
        <f>RSI!A800</f>
        <v>43948</v>
      </c>
      <c r="B800" s="2">
        <f>RSI!B800</f>
        <v>1.9517</v>
      </c>
      <c r="C800" s="2">
        <f>RSI!I800</f>
        <v>44.866429792611619</v>
      </c>
      <c r="D800" s="2">
        <f>MACD!E800</f>
        <v>1.8174874965131149E-2</v>
      </c>
      <c r="E800" s="2">
        <f>MACD!F800</f>
        <v>4.7485576279004356E-2</v>
      </c>
      <c r="F800" s="2">
        <f>'Moving Avg'!D800</f>
        <v>1.9666999999999999</v>
      </c>
      <c r="G800" s="2">
        <f>'Moving Avg'!F800</f>
        <v>1.9950350000000001</v>
      </c>
      <c r="H800" s="2">
        <f>'Moving Avg'!G800</f>
        <v>2.0547080000000002</v>
      </c>
      <c r="I800" s="2">
        <f>'Moving Avg'!H800</f>
        <v>2.0563694999999989</v>
      </c>
      <c r="J800" s="5" t="str">
        <f>OBV!F800</f>
        <v>BEARISH</v>
      </c>
      <c r="K800" s="5" t="str">
        <f>OBV!G800</f>
        <v>NEUTRAL</v>
      </c>
      <c r="L800" s="5" t="str">
        <f>OBV!H800</f>
        <v>BEARISH DIVERGENCE</v>
      </c>
    </row>
    <row r="801" spans="1:12" ht="13.5" x14ac:dyDescent="0.25">
      <c r="A801" s="3">
        <f>RSI!A801</f>
        <v>43949</v>
      </c>
      <c r="B801" s="2">
        <f>RSI!B801</f>
        <v>1.8983000000000001</v>
      </c>
      <c r="C801" s="2">
        <f>RSI!I801</f>
        <v>40.170903678788363</v>
      </c>
      <c r="D801" s="2">
        <f>MACD!E801</f>
        <v>2.4794796720919221E-2</v>
      </c>
      <c r="E801" s="2">
        <f>MACD!F801</f>
        <v>4.2947420367387336E-2</v>
      </c>
      <c r="F801" s="2">
        <f>'Moving Avg'!D801</f>
        <v>1.9570799999999999</v>
      </c>
      <c r="G801" s="2">
        <f>'Moving Avg'!F801</f>
        <v>1.9803350000000002</v>
      </c>
      <c r="H801" s="2">
        <f>'Moving Avg'!G801</f>
        <v>2.0510720000000005</v>
      </c>
      <c r="I801" s="2">
        <f>'Moving Avg'!H801</f>
        <v>2.055445999999999</v>
      </c>
      <c r="J801" s="5" t="str">
        <f>OBV!F801</f>
        <v>BEARISH</v>
      </c>
      <c r="K801" s="5" t="str">
        <f>OBV!G801</f>
        <v>NEUTRAL</v>
      </c>
      <c r="L801" s="5" t="str">
        <f>OBV!H801</f>
        <v>CONFIRMED BEARISH</v>
      </c>
    </row>
    <row r="802" spans="1:12" ht="13.5" x14ac:dyDescent="0.25">
      <c r="A802" s="3">
        <f>RSI!A802</f>
        <v>43950</v>
      </c>
      <c r="B802" s="2">
        <f>RSI!B802</f>
        <v>1.8448</v>
      </c>
      <c r="C802" s="2">
        <f>RSI!I802</f>
        <v>36.095142596372163</v>
      </c>
      <c r="D802" s="2">
        <f>MACD!E802</f>
        <v>2.5894224914531749E-2</v>
      </c>
      <c r="E802" s="2">
        <f>MACD!F802</f>
        <v>3.9536781276816216E-2</v>
      </c>
      <c r="F802" s="2">
        <f>'Moving Avg'!D802</f>
        <v>1.9281999999999999</v>
      </c>
      <c r="G802" s="2">
        <f>'Moving Avg'!F802</f>
        <v>1.9616199999999999</v>
      </c>
      <c r="H802" s="2">
        <f>'Moving Avg'!G802</f>
        <v>2.0452980000000007</v>
      </c>
      <c r="I802" s="2">
        <f>'Moving Avg'!H802</f>
        <v>2.0542054999999992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</row>
    <row r="803" spans="1:12" ht="13.5" x14ac:dyDescent="0.25">
      <c r="A803" s="3">
        <f>RSI!A803</f>
        <v>43951</v>
      </c>
      <c r="B803" s="2">
        <f>RSI!B803</f>
        <v>1.8662000000000001</v>
      </c>
      <c r="C803" s="2">
        <f>RSI!I803</f>
        <v>38.771212480253745</v>
      </c>
      <c r="D803" s="2">
        <f>MACD!E803</f>
        <v>1.7878173215344573E-2</v>
      </c>
      <c r="E803" s="2">
        <f>MACD!F803</f>
        <v>3.5205059664521886E-2</v>
      </c>
      <c r="F803" s="2">
        <f>'Moving Avg'!D803</f>
        <v>1.9046800000000002</v>
      </c>
      <c r="G803" s="2">
        <f>'Moving Avg'!F803</f>
        <v>1.9471849999999999</v>
      </c>
      <c r="H803" s="2">
        <f>'Moving Avg'!G803</f>
        <v>2.0399520000000009</v>
      </c>
      <c r="I803" s="2">
        <f>'Moving Avg'!H803</f>
        <v>2.0533694999999996</v>
      </c>
      <c r="J803" s="5" t="str">
        <f>OBV!F803</f>
        <v>BULLISH</v>
      </c>
      <c r="K803" s="5" t="str">
        <f>OBV!G803</f>
        <v>STRONG</v>
      </c>
      <c r="L803" s="5" t="str">
        <f>OBV!H803</f>
        <v>BULLISH DIVERGENCE</v>
      </c>
    </row>
    <row r="804" spans="1:12" ht="13.5" x14ac:dyDescent="0.25">
      <c r="A804" s="3">
        <f>RSI!A804</f>
        <v>43955</v>
      </c>
      <c r="B804" s="2">
        <f>RSI!B804</f>
        <v>1.8983000000000001</v>
      </c>
      <c r="C804" s="2">
        <f>RSI!I804</f>
        <v>42.650643817904935</v>
      </c>
      <c r="D804" s="2">
        <f>MACD!E804</f>
        <v>5.2590082291970042E-3</v>
      </c>
      <c r="E804" s="2">
        <f>MACD!F804</f>
        <v>2.9215849377456912E-2</v>
      </c>
      <c r="F804" s="2">
        <f>'Moving Avg'!D804</f>
        <v>1.8918600000000001</v>
      </c>
      <c r="G804" s="2">
        <f>'Moving Avg'!F804</f>
        <v>1.9375599999999999</v>
      </c>
      <c r="H804" s="2">
        <f>'Moving Avg'!G804</f>
        <v>2.0353540000000008</v>
      </c>
      <c r="I804" s="2">
        <f>'Moving Avg'!H804</f>
        <v>2.0524459999999998</v>
      </c>
      <c r="J804" s="5" t="str">
        <f>OBV!F804</f>
        <v>BULLISH</v>
      </c>
      <c r="K804" s="5" t="str">
        <f>OBV!G804</f>
        <v>STRONG</v>
      </c>
      <c r="L804" s="5" t="str">
        <f>OBV!H804</f>
        <v>BULLISH DIVERGENCE</v>
      </c>
    </row>
    <row r="805" spans="1:12" ht="13.5" x14ac:dyDescent="0.25">
      <c r="A805" s="3">
        <f>RSI!A805</f>
        <v>43956</v>
      </c>
      <c r="B805" s="2">
        <f>RSI!B805</f>
        <v>1.9517</v>
      </c>
      <c r="C805" s="2">
        <f>RSI!I805</f>
        <v>48.496765162124177</v>
      </c>
      <c r="D805" s="2">
        <f>MACD!E805</f>
        <v>-2.3640869392000941E-3</v>
      </c>
      <c r="E805" s="2">
        <f>MACD!F805</f>
        <v>2.2899862114125515E-2</v>
      </c>
      <c r="F805" s="2">
        <f>'Moving Avg'!D805</f>
        <v>1.8918600000000001</v>
      </c>
      <c r="G805" s="2">
        <f>'Moving Avg'!F805</f>
        <v>1.93221</v>
      </c>
      <c r="H805" s="2">
        <f>'Moving Avg'!G805</f>
        <v>2.0318240000000007</v>
      </c>
      <c r="I805" s="2">
        <f>'Moving Avg'!H805</f>
        <v>2.0520375</v>
      </c>
      <c r="J805" s="5" t="str">
        <f>OBV!F805</f>
        <v>BULLISH</v>
      </c>
      <c r="K805" s="5" t="str">
        <f>OBV!G805</f>
        <v>STRONG</v>
      </c>
      <c r="L805" s="5" t="str">
        <f>OBV!H805</f>
        <v>NEUTRAL</v>
      </c>
    </row>
    <row r="806" spans="1:12" ht="13.5" x14ac:dyDescent="0.25">
      <c r="A806" s="3">
        <f>RSI!A806</f>
        <v>43957</v>
      </c>
      <c r="B806" s="2">
        <f>RSI!B806</f>
        <v>1.9784999999999999</v>
      </c>
      <c r="C806" s="2">
        <f>RSI!I806</f>
        <v>51.186194660495808</v>
      </c>
      <c r="D806" s="2">
        <f>MACD!E806</f>
        <v>-5.7825907100044205E-3</v>
      </c>
      <c r="E806" s="2">
        <f>MACD!F806</f>
        <v>1.7163371549299526E-2</v>
      </c>
      <c r="F806" s="2">
        <f>'Moving Avg'!D806</f>
        <v>1.9079000000000002</v>
      </c>
      <c r="G806" s="2">
        <f>'Moving Avg'!F806</f>
        <v>1.9311449999999997</v>
      </c>
      <c r="H806" s="2">
        <f>'Moving Avg'!G806</f>
        <v>2.028830000000001</v>
      </c>
      <c r="I806" s="2">
        <f>'Moving Avg'!H806</f>
        <v>2.0517629999999993</v>
      </c>
      <c r="J806" s="5" t="str">
        <f>OBV!F806</f>
        <v>BULLISH</v>
      </c>
      <c r="K806" s="5" t="str">
        <f>OBV!G806</f>
        <v>STRONG</v>
      </c>
      <c r="L806" s="5" t="str">
        <f>OBV!H806</f>
        <v>CONFIRMED BULLISH</v>
      </c>
    </row>
    <row r="807" spans="1:12" ht="13.5" x14ac:dyDescent="0.25">
      <c r="A807" s="3">
        <f>RSI!A807</f>
        <v>43958</v>
      </c>
      <c r="B807" s="2">
        <f>RSI!B807</f>
        <v>1.9196</v>
      </c>
      <c r="C807" s="2">
        <f>RSI!I807</f>
        <v>45.555849835336133</v>
      </c>
      <c r="D807" s="2">
        <f>MACD!E807</f>
        <v>2.186759221245449E-3</v>
      </c>
      <c r="E807" s="2">
        <f>MACD!F807</f>
        <v>1.4168049083688711E-2</v>
      </c>
      <c r="F807" s="2">
        <f>'Moving Avg'!D807</f>
        <v>1.92286</v>
      </c>
      <c r="G807" s="2">
        <f>'Moving Avg'!F807</f>
        <v>1.9300749999999998</v>
      </c>
      <c r="H807" s="2">
        <f>'Moving Avg'!G807</f>
        <v>2.024658000000001</v>
      </c>
      <c r="I807" s="2">
        <f>'Moving Avg'!H807</f>
        <v>2.0510699999999993</v>
      </c>
      <c r="J807" s="5" t="str">
        <f>OBV!F807</f>
        <v>BULLISH</v>
      </c>
      <c r="K807" s="5" t="str">
        <f>OBV!G807</f>
        <v>STRONG</v>
      </c>
      <c r="L807" s="5" t="str">
        <f>OBV!H807</f>
        <v>CONFIRMED BULLISH</v>
      </c>
    </row>
    <row r="808" spans="1:12" ht="13.5" x14ac:dyDescent="0.25">
      <c r="A808" s="3">
        <f>RSI!A808</f>
        <v>43959</v>
      </c>
      <c r="B808" s="2">
        <f>RSI!B808</f>
        <v>1.8662000000000001</v>
      </c>
      <c r="C808" s="2">
        <f>RSI!I808</f>
        <v>41.137770168782978</v>
      </c>
      <c r="D808" s="2">
        <f>MACD!E808</f>
        <v>1.2323580287367353E-2</v>
      </c>
      <c r="E808" s="2">
        <f>MACD!F808</f>
        <v>1.3799155324424441E-2</v>
      </c>
      <c r="F808" s="2">
        <f>'Moving Avg'!D808</f>
        <v>1.92286</v>
      </c>
      <c r="G808" s="2">
        <f>'Moving Avg'!F808</f>
        <v>1.9290049999999996</v>
      </c>
      <c r="H808" s="2">
        <f>'Moving Avg'!G808</f>
        <v>2.0194180000000008</v>
      </c>
      <c r="I808" s="2">
        <f>'Moving Avg'!H808</f>
        <v>2.0502339999999997</v>
      </c>
      <c r="J808" s="5" t="str">
        <f>OBV!F808</f>
        <v>BEARISH</v>
      </c>
      <c r="K808" s="5" t="str">
        <f>OBV!G808</f>
        <v>NEUTRAL</v>
      </c>
      <c r="L808" s="5" t="str">
        <f>OBV!H808</f>
        <v>NEUTRAL</v>
      </c>
    </row>
    <row r="809" spans="1:12" ht="13.5" x14ac:dyDescent="0.25">
      <c r="A809" s="3">
        <f>RSI!A809</f>
        <v>43962</v>
      </c>
      <c r="B809" s="2">
        <f>RSI!B809</f>
        <v>1.8608</v>
      </c>
      <c r="C809" s="2">
        <f>RSI!I809</f>
        <v>40.707833423004928</v>
      </c>
      <c r="D809" s="2">
        <f>MACD!E809</f>
        <v>1.857295770056977E-2</v>
      </c>
      <c r="E809" s="2">
        <f>MACD!F809</f>
        <v>1.4753915799653506E-2</v>
      </c>
      <c r="F809" s="2">
        <f>'Moving Avg'!D809</f>
        <v>1.9153600000000002</v>
      </c>
      <c r="G809" s="2">
        <f>'Moving Avg'!F809</f>
        <v>1.9263299999999994</v>
      </c>
      <c r="H809" s="2">
        <f>'Moving Avg'!G809</f>
        <v>2.0152460000000008</v>
      </c>
      <c r="I809" s="2">
        <f>'Moving Avg'!H809</f>
        <v>2.0492964999999992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</row>
    <row r="810" spans="1:12" ht="13.5" x14ac:dyDescent="0.25">
      <c r="A810" s="3">
        <f>RSI!A810</f>
        <v>43963</v>
      </c>
      <c r="B810" s="2">
        <f>RSI!B810</f>
        <v>1.9036</v>
      </c>
      <c r="C810" s="2">
        <f>RSI!I810</f>
        <v>45.563909042914943</v>
      </c>
      <c r="D810" s="2">
        <f>MACD!E810</f>
        <v>1.9598846469311315E-2</v>
      </c>
      <c r="E810" s="2">
        <f>MACD!F810</f>
        <v>1.5722901933585068E-2</v>
      </c>
      <c r="F810" s="2">
        <f>'Moving Avg'!D810</f>
        <v>1.9057400000000002</v>
      </c>
      <c r="G810" s="2">
        <f>'Moving Avg'!F810</f>
        <v>1.9233899999999995</v>
      </c>
      <c r="H810" s="2">
        <f>'Moving Avg'!G810</f>
        <v>2.0108620000000008</v>
      </c>
      <c r="I810" s="2">
        <f>'Moving Avg'!H810</f>
        <v>2.0487219999999997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</row>
    <row r="811" spans="1:12" ht="13.5" x14ac:dyDescent="0.25">
      <c r="A811" s="3">
        <f>RSI!A811</f>
        <v>43964</v>
      </c>
      <c r="B811" s="2">
        <f>RSI!B811</f>
        <v>1.9142999999999999</v>
      </c>
      <c r="C811" s="2">
        <f>RSI!I811</f>
        <v>46.738340054428043</v>
      </c>
      <c r="D811" s="2">
        <f>MACD!E811</f>
        <v>1.171942773861856E-2</v>
      </c>
      <c r="E811" s="2">
        <f>MACD!F811</f>
        <v>1.4922207094591767E-2</v>
      </c>
      <c r="F811" s="2">
        <f>'Moving Avg'!D811</f>
        <v>1.8929000000000002</v>
      </c>
      <c r="G811" s="2">
        <f>'Moving Avg'!F811</f>
        <v>1.9185799999999993</v>
      </c>
      <c r="H811" s="2">
        <f>'Moving Avg'!G811</f>
        <v>2.0065840000000006</v>
      </c>
      <c r="I811" s="2">
        <f>'Moving Avg'!H811</f>
        <v>2.0482505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</row>
    <row r="812" spans="1:12" ht="13.5" x14ac:dyDescent="0.25">
      <c r="A812" s="3">
        <f>RSI!A812</f>
        <v>43965</v>
      </c>
      <c r="B812" s="2">
        <f>RSI!B812</f>
        <v>1.9196</v>
      </c>
      <c r="C812" s="2">
        <f>RSI!I812</f>
        <v>47.344325971123894</v>
      </c>
      <c r="D812" s="2">
        <f>MACD!E812</f>
        <v>-3.3931587625071202E-3</v>
      </c>
      <c r="E812" s="2">
        <f>MACD!F812</f>
        <v>1.125913392317199E-2</v>
      </c>
      <c r="F812" s="2">
        <f>'Moving Avg'!D812</f>
        <v>1.8929000000000002</v>
      </c>
      <c r="G812" s="2">
        <f>'Moving Avg'!F812</f>
        <v>1.9169749999999997</v>
      </c>
      <c r="H812" s="2">
        <f>'Moving Avg'!G812</f>
        <v>2.002412000000001</v>
      </c>
      <c r="I812" s="2">
        <f>'Moving Avg'!H812</f>
        <v>2.0477805</v>
      </c>
      <c r="J812" s="5" t="str">
        <f>OBV!F812</f>
        <v>BULLISH</v>
      </c>
      <c r="K812" s="5" t="str">
        <f>OBV!G812</f>
        <v>NEUTRAL</v>
      </c>
      <c r="L812" s="5" t="str">
        <f>OBV!H812</f>
        <v>NEUTRAL</v>
      </c>
    </row>
    <row r="813" spans="1:12" ht="13.5" x14ac:dyDescent="0.25">
      <c r="A813" s="3">
        <f>RSI!A813</f>
        <v>43966</v>
      </c>
      <c r="B813" s="2">
        <f>RSI!B813</f>
        <v>1.8769</v>
      </c>
      <c r="C813" s="2">
        <f>RSI!I813</f>
        <v>43.090621796487859</v>
      </c>
      <c r="D813" s="2">
        <f>MACD!E813</f>
        <v>-9.5919868330469615E-3</v>
      </c>
      <c r="E813" s="2">
        <f>MACD!F813</f>
        <v>7.0889097719281993E-3</v>
      </c>
      <c r="F813" s="2">
        <f>'Moving Avg'!D813</f>
        <v>1.8950400000000003</v>
      </c>
      <c r="G813" s="2">
        <f>'Moving Avg'!F813</f>
        <v>1.9159049999999997</v>
      </c>
      <c r="H813" s="2">
        <f>'Moving Avg'!G813</f>
        <v>1.9972800000000006</v>
      </c>
      <c r="I813" s="2">
        <f>'Moving Avg'!H813</f>
        <v>2.0470724999999996</v>
      </c>
      <c r="J813" s="5" t="str">
        <f>OBV!F813</f>
        <v>BULLISH</v>
      </c>
      <c r="K813" s="5" t="str">
        <f>OBV!G813</f>
        <v>NEUTRAL</v>
      </c>
      <c r="L813" s="5" t="str">
        <f>OBV!H813</f>
        <v>CONFIRMED BULLISH</v>
      </c>
    </row>
    <row r="814" spans="1:12" ht="13.5" x14ac:dyDescent="0.25">
      <c r="A814" s="3">
        <f>RSI!A814</f>
        <v>43969</v>
      </c>
      <c r="B814" s="2">
        <f>RSI!B814</f>
        <v>1.8769</v>
      </c>
      <c r="C814" s="2">
        <f>RSI!I814</f>
        <v>43.090621796487859</v>
      </c>
      <c r="D814" s="2">
        <f>MACD!E814</f>
        <v>-9.5227839044607077E-3</v>
      </c>
      <c r="E814" s="2">
        <f>MACD!F814</f>
        <v>3.7665710366504178E-3</v>
      </c>
      <c r="F814" s="2">
        <f>'Moving Avg'!D814</f>
        <v>1.8982599999999998</v>
      </c>
      <c r="G814" s="2">
        <f>'Moving Avg'!F814</f>
        <v>1.9161750000000002</v>
      </c>
      <c r="H814" s="2">
        <f>'Moving Avg'!G814</f>
        <v>1.9921480000000009</v>
      </c>
      <c r="I814" s="2">
        <f>'Moving Avg'!H814</f>
        <v>2.0463644999999993</v>
      </c>
      <c r="J814" s="5" t="str">
        <f>OBV!F814</f>
        <v>BULLISH</v>
      </c>
      <c r="K814" s="5" t="str">
        <f>OBV!G814</f>
        <v>NEUTRAL</v>
      </c>
      <c r="L814" s="5" t="str">
        <f>OBV!H814</f>
        <v>CONFIRMED BULLISH</v>
      </c>
    </row>
    <row r="815" spans="1:12" ht="13.5" x14ac:dyDescent="0.25">
      <c r="A815" s="3">
        <f>RSI!A815</f>
        <v>43970</v>
      </c>
      <c r="B815" s="2">
        <f>RSI!B815</f>
        <v>1.8983000000000001</v>
      </c>
      <c r="C815" s="2">
        <f>RSI!I815</f>
        <v>45.915053112342513</v>
      </c>
      <c r="D815" s="2">
        <f>MACD!E815</f>
        <v>-2.4859692577969827E-3</v>
      </c>
      <c r="E815" s="2">
        <f>MACD!F815</f>
        <v>2.5160629777609377E-3</v>
      </c>
      <c r="F815" s="2">
        <f>'Moving Avg'!D815</f>
        <v>1.8972000000000002</v>
      </c>
      <c r="G815" s="2">
        <f>'Moving Avg'!F815</f>
        <v>1.9153749999999998</v>
      </c>
      <c r="H815" s="2">
        <f>'Moving Avg'!G815</f>
        <v>1.9886200000000007</v>
      </c>
      <c r="I815" s="2">
        <f>'Moving Avg'!H815</f>
        <v>2.0457634999999992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</row>
    <row r="816" spans="1:12" ht="13.5" x14ac:dyDescent="0.25">
      <c r="A816" s="3">
        <f>RSI!A816</f>
        <v>43971</v>
      </c>
      <c r="B816" s="2">
        <f>RSI!B816</f>
        <v>1.8448</v>
      </c>
      <c r="C816" s="2">
        <f>RSI!I816</f>
        <v>40.503032850607319</v>
      </c>
      <c r="D816" s="2">
        <f>MACD!E816</f>
        <v>1.1750121639250599E-2</v>
      </c>
      <c r="E816" s="2">
        <f>MACD!F816</f>
        <v>4.3628747100588703E-3</v>
      </c>
      <c r="F816" s="2">
        <f>'Moving Avg'!D816</f>
        <v>1.8832999999999998</v>
      </c>
      <c r="G816" s="2">
        <f>'Moving Avg'!F816</f>
        <v>1.9102950000000001</v>
      </c>
      <c r="H816" s="2">
        <f>'Moving Avg'!G816</f>
        <v>1.9830600000000009</v>
      </c>
      <c r="I816" s="2">
        <f>'Moving Avg'!H816</f>
        <v>2.0448204999999997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</row>
    <row r="817" spans="1:12" ht="13.5" x14ac:dyDescent="0.25">
      <c r="A817" s="3">
        <f>RSI!A817</f>
        <v>43972</v>
      </c>
      <c r="B817" s="2">
        <f>RSI!B817</f>
        <v>1.8341000000000001</v>
      </c>
      <c r="C817" s="2">
        <f>RSI!I817</f>
        <v>39.500223094707131</v>
      </c>
      <c r="D817" s="2">
        <f>MACD!E817</f>
        <v>1.6024550443042962E-2</v>
      </c>
      <c r="E817" s="2">
        <f>MACD!F817</f>
        <v>6.6952098566556897E-3</v>
      </c>
      <c r="F817" s="2">
        <f>'Moving Avg'!D817</f>
        <v>1.8661999999999999</v>
      </c>
      <c r="G817" s="2">
        <f>'Moving Avg'!F817</f>
        <v>1.9025400000000001</v>
      </c>
      <c r="H817" s="2">
        <f>'Moving Avg'!G817</f>
        <v>1.9773920000000009</v>
      </c>
      <c r="I817" s="2">
        <f>'Moving Avg'!H817</f>
        <v>2.0438239999999994</v>
      </c>
      <c r="J817" s="5" t="str">
        <f>OBV!F817</f>
        <v>BEARISH</v>
      </c>
      <c r="K817" s="5" t="str">
        <f>OBV!G817</f>
        <v>WEAK</v>
      </c>
      <c r="L817" s="5" t="str">
        <f>OBV!H817</f>
        <v>CONFIRMED BEARISH</v>
      </c>
    </row>
    <row r="818" spans="1:12" ht="13.5" x14ac:dyDescent="0.25">
      <c r="A818" s="3">
        <f>RSI!A818</f>
        <v>43973</v>
      </c>
      <c r="B818" s="2">
        <f>RSI!B818</f>
        <v>1.7806</v>
      </c>
      <c r="C818" s="2">
        <f>RSI!I818</f>
        <v>34.85363880184839</v>
      </c>
      <c r="D818" s="2">
        <f>MACD!E818</f>
        <v>1.5912783261478047E-2</v>
      </c>
      <c r="E818" s="2">
        <f>MACD!F818</f>
        <v>8.5387245376201612E-3</v>
      </c>
      <c r="F818" s="2">
        <f>'Moving Avg'!D818</f>
        <v>1.84694</v>
      </c>
      <c r="G818" s="2">
        <f>'Moving Avg'!F818</f>
        <v>1.89238</v>
      </c>
      <c r="H818" s="2">
        <f>'Moving Avg'!G818</f>
        <v>1.9712960000000013</v>
      </c>
      <c r="I818" s="2">
        <f>'Moving Avg'!H818</f>
        <v>2.0425599999999995</v>
      </c>
      <c r="J818" s="5" t="str">
        <f>OBV!F818</f>
        <v>BEARISH</v>
      </c>
      <c r="K818" s="5" t="str">
        <f>OBV!G818</f>
        <v>WEAK</v>
      </c>
      <c r="L818" s="5" t="str">
        <f>OBV!H818</f>
        <v>CONFIRMED BEARISH</v>
      </c>
    </row>
    <row r="819" spans="1:12" ht="13.5" x14ac:dyDescent="0.25">
      <c r="A819" s="3">
        <f>RSI!A819</f>
        <v>43977</v>
      </c>
      <c r="B819" s="2">
        <f>RSI!B819</f>
        <v>1.8287</v>
      </c>
      <c r="C819" s="2">
        <f>RSI!I819</f>
        <v>41.514886543089752</v>
      </c>
      <c r="D819" s="2">
        <f>MACD!E819</f>
        <v>1.222564050371111E-2</v>
      </c>
      <c r="E819" s="2">
        <f>MACD!F819</f>
        <v>9.2761077308383504E-3</v>
      </c>
      <c r="F819" s="2">
        <f>'Moving Avg'!D819</f>
        <v>1.8373000000000002</v>
      </c>
      <c r="G819" s="2">
        <f>'Moving Avg'!F819</f>
        <v>1.8856949999999997</v>
      </c>
      <c r="H819" s="2">
        <f>'Moving Avg'!G819</f>
        <v>1.9666960000000011</v>
      </c>
      <c r="I819" s="2">
        <f>'Moving Avg'!H819</f>
        <v>2.0415364999999999</v>
      </c>
      <c r="J819" s="5" t="str">
        <f>OBV!F819</f>
        <v>BEARISH</v>
      </c>
      <c r="K819" s="5" t="str">
        <f>OBV!G819</f>
        <v>WEAK</v>
      </c>
      <c r="L819" s="5" t="str">
        <f>OBV!H819</f>
        <v>CONFIRMED BEARISH</v>
      </c>
    </row>
    <row r="820" spans="1:12" ht="13.5" x14ac:dyDescent="0.25">
      <c r="A820" s="3">
        <f>RSI!A820</f>
        <v>43978</v>
      </c>
      <c r="B820" s="2">
        <f>RSI!B820</f>
        <v>1.8714999999999999</v>
      </c>
      <c r="C820" s="2">
        <f>RSI!I820</f>
        <v>46.734023487133861</v>
      </c>
      <c r="D820" s="2">
        <f>MACD!E820</f>
        <v>1.297758688433559E-2</v>
      </c>
      <c r="E820" s="2">
        <f>MACD!F820</f>
        <v>1.0016403561537799E-2</v>
      </c>
      <c r="F820" s="2">
        <f>'Moving Avg'!D820</f>
        <v>1.8319399999999999</v>
      </c>
      <c r="G820" s="2">
        <f>'Moving Avg'!F820</f>
        <v>1.8816849999999998</v>
      </c>
      <c r="H820" s="2">
        <f>'Moving Avg'!G820</f>
        <v>1.9622040000000009</v>
      </c>
      <c r="I820" s="2">
        <f>'Moving Avg'!H820</f>
        <v>2.0407269999999995</v>
      </c>
      <c r="J820" s="5" t="str">
        <f>OBV!F820</f>
        <v>BEARISH</v>
      </c>
      <c r="K820" s="5" t="str">
        <f>OBV!G820</f>
        <v>WEAK</v>
      </c>
      <c r="L820" s="5" t="str">
        <f>OBV!H820</f>
        <v>CONFIRMED BEARISH</v>
      </c>
    </row>
    <row r="821" spans="1:12" ht="13.5" x14ac:dyDescent="0.25">
      <c r="A821" s="3">
        <f>RSI!A821</f>
        <v>43979</v>
      </c>
      <c r="B821" s="2">
        <f>RSI!B821</f>
        <v>1.8714999999999999</v>
      </c>
      <c r="C821" s="2">
        <f>RSI!I821</f>
        <v>46.734023487133854</v>
      </c>
      <c r="D821" s="2">
        <f>MACD!E821</f>
        <v>1.5430791747966355E-2</v>
      </c>
      <c r="E821" s="2">
        <f>MACD!F821</f>
        <v>1.1099281198823511E-2</v>
      </c>
      <c r="F821" s="2">
        <f>'Moving Avg'!D821</f>
        <v>1.8372800000000002</v>
      </c>
      <c r="G821" s="2">
        <f>'Moving Avg'!F821</f>
        <v>1.8803449999999995</v>
      </c>
      <c r="H821" s="2">
        <f>'Moving Avg'!G821</f>
        <v>1.9589960000000008</v>
      </c>
      <c r="I821" s="2">
        <f>'Moving Avg'!H821</f>
        <v>2.0399425</v>
      </c>
      <c r="J821" s="5" t="str">
        <f>OBV!F821</f>
        <v>BEARISH</v>
      </c>
      <c r="K821" s="5" t="str">
        <f>OBV!G821</f>
        <v>NEUTRAL</v>
      </c>
      <c r="L821" s="5" t="str">
        <f>OBV!H821</f>
        <v>BEARISH DIVERGENCE</v>
      </c>
    </row>
    <row r="822" spans="1:12" ht="13.5" x14ac:dyDescent="0.25">
      <c r="A822" s="3">
        <f>RSI!A822</f>
        <v>43980</v>
      </c>
      <c r="B822" s="2">
        <f>RSI!B822</f>
        <v>1.8714999999999999</v>
      </c>
      <c r="C822" s="2">
        <f>RSI!I822</f>
        <v>46.734023487133854</v>
      </c>
      <c r="D822" s="2">
        <f>MACD!E822</f>
        <v>1.8480102775050744E-2</v>
      </c>
      <c r="E822" s="2">
        <f>MACD!F822</f>
        <v>1.2575445514068957E-2</v>
      </c>
      <c r="F822" s="2">
        <f>'Moving Avg'!D822</f>
        <v>1.8447600000000002</v>
      </c>
      <c r="G822" s="2">
        <f>'Moving Avg'!F822</f>
        <v>1.8816799999999994</v>
      </c>
      <c r="H822" s="2">
        <f>'Moving Avg'!G822</f>
        <v>1.9562160000000006</v>
      </c>
      <c r="I822" s="2">
        <f>'Moving Avg'!H822</f>
        <v>2.039158</v>
      </c>
      <c r="J822" s="5" t="str">
        <f>OBV!F822</f>
        <v>BEARISH</v>
      </c>
      <c r="K822" s="5" t="str">
        <f>OBV!G822</f>
        <v>NEUTRAL</v>
      </c>
      <c r="L822" s="5" t="str">
        <f>OBV!H822</f>
        <v>BEARISH DIVERGENCE</v>
      </c>
    </row>
    <row r="823" spans="1:12" ht="13.5" x14ac:dyDescent="0.25">
      <c r="A823" s="3">
        <f>RSI!A823</f>
        <v>43983</v>
      </c>
      <c r="B823" s="2">
        <f>RSI!B823</f>
        <v>1.8608</v>
      </c>
      <c r="C823" s="2">
        <f>RSI!I823</f>
        <v>45.467116229109884</v>
      </c>
      <c r="D823" s="2">
        <f>MACD!E823</f>
        <v>1.5430074630742974E-2</v>
      </c>
      <c r="E823" s="2">
        <f>MACD!F823</f>
        <v>1.3146371337403762E-2</v>
      </c>
      <c r="F823" s="2">
        <f>'Moving Avg'!D823</f>
        <v>1.8608</v>
      </c>
      <c r="G823" s="2">
        <f>'Moving Avg'!F823</f>
        <v>1.8814099999999994</v>
      </c>
      <c r="H823" s="2">
        <f>'Moving Avg'!G823</f>
        <v>1.9533280000000004</v>
      </c>
      <c r="I823" s="2">
        <f>'Moving Avg'!H823</f>
        <v>2.0384190000000002</v>
      </c>
      <c r="J823" s="5" t="str">
        <f>OBV!F823</f>
        <v>BEARISH</v>
      </c>
      <c r="K823" s="5" t="str">
        <f>OBV!G823</f>
        <v>NEUTRAL</v>
      </c>
      <c r="L823" s="5" t="str">
        <f>OBV!H823</f>
        <v>BEARISH DIVERGENCE</v>
      </c>
    </row>
    <row r="824" spans="1:12" ht="13.5" x14ac:dyDescent="0.25">
      <c r="A824" s="3">
        <f>RSI!A824</f>
        <v>43984</v>
      </c>
      <c r="B824" s="2">
        <f>RSI!B824</f>
        <v>1.8662000000000001</v>
      </c>
      <c r="C824" s="2">
        <f>RSI!I824</f>
        <v>46.258911270545944</v>
      </c>
      <c r="D824" s="2">
        <f>MACD!E824</f>
        <v>1.2648085917901009E-2</v>
      </c>
      <c r="E824" s="2">
        <f>MACD!F824</f>
        <v>1.3046714253503212E-2</v>
      </c>
      <c r="F824" s="2">
        <f>'Moving Avg'!D824</f>
        <v>1.8683000000000001</v>
      </c>
      <c r="G824" s="2">
        <f>'Moving Avg'!F824</f>
        <v>1.8798049999999997</v>
      </c>
      <c r="H824" s="2">
        <f>'Moving Avg'!G824</f>
        <v>1.9522600000000006</v>
      </c>
      <c r="I824" s="2">
        <f>'Moving Avg'!H824</f>
        <v>2.0376080000000001</v>
      </c>
      <c r="J824" s="5" t="str">
        <f>OBV!F824</f>
        <v>BEARISH</v>
      </c>
      <c r="K824" s="5" t="str">
        <f>OBV!G824</f>
        <v>NEUTRAL</v>
      </c>
      <c r="L824" s="5" t="str">
        <f>OBV!H824</f>
        <v>BEARISH DIVERGENCE</v>
      </c>
    </row>
    <row r="825" spans="1:12" ht="13.5" x14ac:dyDescent="0.25">
      <c r="A825" s="3">
        <f>RSI!A825</f>
        <v>43985</v>
      </c>
      <c r="B825" s="2">
        <f>RSI!B825</f>
        <v>1.9089</v>
      </c>
      <c r="C825" s="2">
        <f>RSI!I825</f>
        <v>52.17249605894731</v>
      </c>
      <c r="D825" s="2">
        <f>MACD!E825</f>
        <v>1.0575609451510148E-2</v>
      </c>
      <c r="E825" s="2">
        <f>MACD!F825</f>
        <v>1.2552493293104599E-2</v>
      </c>
      <c r="F825" s="2">
        <f>'Moving Avg'!D825</f>
        <v>1.87578</v>
      </c>
      <c r="G825" s="2">
        <f>'Moving Avg'!F825</f>
        <v>1.8776649999999999</v>
      </c>
      <c r="H825" s="2">
        <f>'Moving Avg'!G825</f>
        <v>1.9509760000000005</v>
      </c>
      <c r="I825" s="2">
        <f>'Moving Avg'!H825</f>
        <v>2.0370350000000004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</row>
    <row r="826" spans="1:12" ht="13.5" x14ac:dyDescent="0.25">
      <c r="A826" s="3">
        <f>RSI!A826</f>
        <v>43986</v>
      </c>
      <c r="B826" s="2">
        <f>RSI!B826</f>
        <v>1.8554999999999999</v>
      </c>
      <c r="C826" s="2">
        <f>RSI!I826</f>
        <v>45.438586950106455</v>
      </c>
      <c r="D826" s="2">
        <f>MACD!E826</f>
        <v>4.4353431664285736E-3</v>
      </c>
      <c r="E826" s="2">
        <f>MACD!F826</f>
        <v>1.0929063267769394E-2</v>
      </c>
      <c r="F826" s="2">
        <f>'Moving Avg'!D826</f>
        <v>1.8725799999999999</v>
      </c>
      <c r="G826" s="2">
        <f>'Moving Avg'!F826</f>
        <v>1.871515</v>
      </c>
      <c r="H826" s="2">
        <f>'Moving Avg'!G826</f>
        <v>1.9474480000000005</v>
      </c>
      <c r="I826" s="2">
        <f>'Moving Avg'!H826</f>
        <v>2.0361950000000006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</row>
    <row r="827" spans="1:12" ht="13.5" x14ac:dyDescent="0.25">
      <c r="A827" s="3">
        <f>RSI!A827</f>
        <v>43987</v>
      </c>
      <c r="B827" s="2">
        <f>RSI!B827</f>
        <v>1.8608</v>
      </c>
      <c r="C827" s="2">
        <f>RSI!I827</f>
        <v>46.181058948803596</v>
      </c>
      <c r="D827" s="2">
        <f>MACD!E827</f>
        <v>-2.5866357539789941E-3</v>
      </c>
      <c r="E827" s="2">
        <f>MACD!F827</f>
        <v>8.2259234634197171E-3</v>
      </c>
      <c r="F827" s="2">
        <f>'Moving Avg'!D827</f>
        <v>1.8704399999999999</v>
      </c>
      <c r="G827" s="2">
        <f>'Moving Avg'!F827</f>
        <v>1.8685750000000003</v>
      </c>
      <c r="H827" s="2">
        <f>'Moving Avg'!G827</f>
        <v>1.9430620000000005</v>
      </c>
      <c r="I827" s="2">
        <f>'Moving Avg'!H827</f>
        <v>2.0353320000000004</v>
      </c>
      <c r="J827" s="5" t="str">
        <f>OBV!F827</f>
        <v>BULLISH</v>
      </c>
      <c r="K827" s="5" t="str">
        <f>OBV!G827</f>
        <v>STRONG</v>
      </c>
      <c r="L827" s="5" t="str">
        <f>OBV!H827</f>
        <v>BULLISH DIVERGENCE</v>
      </c>
    </row>
    <row r="828" spans="1:12" ht="13.5" x14ac:dyDescent="0.25">
      <c r="A828" s="3">
        <f>RSI!A828</f>
        <v>43990</v>
      </c>
      <c r="B828" s="2">
        <f>RSI!B828</f>
        <v>1.9731000000000001</v>
      </c>
      <c r="C828" s="2">
        <f>RSI!I828</f>
        <v>58.932993771307117</v>
      </c>
      <c r="D828" s="2">
        <f>MACD!E828</f>
        <v>-2.4912270113227386E-2</v>
      </c>
      <c r="E828" s="2">
        <f>MACD!F828</f>
        <v>1.5982847480902965E-3</v>
      </c>
      <c r="F828" s="2">
        <f>'Moving Avg'!D828</f>
        <v>1.8929000000000002</v>
      </c>
      <c r="G828" s="2">
        <f>'Moving Avg'!F828</f>
        <v>1.8739200000000005</v>
      </c>
      <c r="H828" s="2">
        <f>'Moving Avg'!G828</f>
        <v>1.9397460000000006</v>
      </c>
      <c r="I828" s="2">
        <f>'Moving Avg'!H828</f>
        <v>2.0351545</v>
      </c>
      <c r="J828" s="5" t="str">
        <f>OBV!F828</f>
        <v>BULLISH</v>
      </c>
      <c r="K828" s="5" t="str">
        <f>OBV!G828</f>
        <v>STRONG</v>
      </c>
      <c r="L828" s="5" t="str">
        <f>OBV!H828</f>
        <v>CONFIRMED BULLISH</v>
      </c>
    </row>
    <row r="829" spans="1:12" ht="13.5" x14ac:dyDescent="0.25">
      <c r="A829" s="3">
        <f>RSI!A829</f>
        <v>43991</v>
      </c>
      <c r="B829" s="2">
        <f>RSI!B829</f>
        <v>2.0853999999999999</v>
      </c>
      <c r="C829" s="2">
        <f>RSI!I829</f>
        <v>67.281656658394667</v>
      </c>
      <c r="D829" s="2">
        <f>MACD!E829</f>
        <v>-4.5232214182573172E-2</v>
      </c>
      <c r="E829" s="2">
        <f>MACD!F829</f>
        <v>-7.7678150380423982E-3</v>
      </c>
      <c r="F829" s="2">
        <f>'Moving Avg'!D829</f>
        <v>1.9367399999999999</v>
      </c>
      <c r="G829" s="2">
        <f>'Moving Avg'!F829</f>
        <v>1.8851500000000001</v>
      </c>
      <c r="H829" s="2">
        <f>'Moving Avg'!G829</f>
        <v>1.9376080000000007</v>
      </c>
      <c r="I829" s="2">
        <f>'Moving Avg'!H829</f>
        <v>2.0354144999999999</v>
      </c>
      <c r="J829" s="5" t="str">
        <f>OBV!F829</f>
        <v>BULLISH</v>
      </c>
      <c r="K829" s="5" t="str">
        <f>OBV!G829</f>
        <v>STRONG</v>
      </c>
      <c r="L829" s="5" t="str">
        <f>OBV!H829</f>
        <v>CONFIRMED BULLISH</v>
      </c>
    </row>
    <row r="830" spans="1:12" ht="13.5" x14ac:dyDescent="0.25">
      <c r="A830" s="3">
        <f>RSI!A830</f>
        <v>43992</v>
      </c>
      <c r="B830" s="2">
        <f>RSI!B830</f>
        <v>2.0105</v>
      </c>
      <c r="C830" s="2">
        <f>RSI!I830</f>
        <v>58.709002093922344</v>
      </c>
      <c r="D830" s="2">
        <f>MACD!E830</f>
        <v>-5.1429524046789243E-2</v>
      </c>
      <c r="E830" s="2">
        <f>MACD!F830</f>
        <v>-1.6500156839791769E-2</v>
      </c>
      <c r="F830" s="2">
        <f>'Moving Avg'!D830</f>
        <v>1.9570599999999998</v>
      </c>
      <c r="G830" s="2">
        <f>'Moving Avg'!F830</f>
        <v>1.8904950000000003</v>
      </c>
      <c r="H830" s="2">
        <f>'Moving Avg'!G830</f>
        <v>1.9339720000000002</v>
      </c>
      <c r="I830" s="2">
        <f>'Moving Avg'!H830</f>
        <v>2.0352999999999999</v>
      </c>
      <c r="J830" s="5" t="str">
        <f>OBV!F830</f>
        <v>BULLISH</v>
      </c>
      <c r="K830" s="5" t="str">
        <f>OBV!G830</f>
        <v>STRONG</v>
      </c>
      <c r="L830" s="5" t="str">
        <f>OBV!H830</f>
        <v>CONFIRMED BULLISH</v>
      </c>
    </row>
    <row r="831" spans="1:12" ht="13.5" x14ac:dyDescent="0.25">
      <c r="A831" s="3">
        <f>RSI!A831</f>
        <v>43993</v>
      </c>
      <c r="B831" s="2">
        <f>RSI!B831</f>
        <v>2.0373000000000001</v>
      </c>
      <c r="C831" s="2">
        <f>RSI!I831</f>
        <v>60.641397418011429</v>
      </c>
      <c r="D831" s="2">
        <f>MACD!E831</f>
        <v>-5.9268105575200014E-2</v>
      </c>
      <c r="E831" s="2">
        <f>MACD!F831</f>
        <v>-2.505374658687342E-2</v>
      </c>
      <c r="F831" s="2">
        <f>'Moving Avg'!D831</f>
        <v>1.99342</v>
      </c>
      <c r="G831" s="2">
        <f>'Moving Avg'!F831</f>
        <v>1.8966449999999999</v>
      </c>
      <c r="H831" s="2">
        <f>'Moving Avg'!G831</f>
        <v>1.9308720000000006</v>
      </c>
      <c r="I831" s="2">
        <f>'Moving Avg'!H831</f>
        <v>2.0352204999999999</v>
      </c>
      <c r="J831" s="5" t="str">
        <f>OBV!F831</f>
        <v>BULLISH</v>
      </c>
      <c r="K831" s="5" t="str">
        <f>OBV!G831</f>
        <v>STRONG</v>
      </c>
      <c r="L831" s="5" t="str">
        <f>OBV!H831</f>
        <v>CONFIRMED BULLISH</v>
      </c>
    </row>
    <row r="832" spans="1:12" ht="13.5" x14ac:dyDescent="0.25">
      <c r="A832" s="3">
        <f>RSI!A832</f>
        <v>43994</v>
      </c>
      <c r="B832" s="2">
        <f>RSI!B832</f>
        <v>2.0051999999999999</v>
      </c>
      <c r="C832" s="2">
        <f>RSI!I832</f>
        <v>57.189095656824897</v>
      </c>
      <c r="D832" s="2">
        <f>MACD!E832</f>
        <v>-6.4245705284636578E-2</v>
      </c>
      <c r="E832" s="2">
        <f>MACD!F832</f>
        <v>-3.2892138326426054E-2</v>
      </c>
      <c r="F832" s="2">
        <f>'Moving Avg'!D832</f>
        <v>2.0223000000000004</v>
      </c>
      <c r="G832" s="2">
        <f>'Moving Avg'!F832</f>
        <v>1.9009250000000002</v>
      </c>
      <c r="H832" s="2">
        <f>'Moving Avg'!G832</f>
        <v>1.9265940000000001</v>
      </c>
      <c r="I832" s="2">
        <f>'Moving Avg'!H832</f>
        <v>2.0349805000000001</v>
      </c>
      <c r="J832" s="5" t="str">
        <f>OBV!F832</f>
        <v>BULLISH</v>
      </c>
      <c r="K832" s="5" t="str">
        <f>OBV!G832</f>
        <v>STRONG</v>
      </c>
      <c r="L832" s="5" t="str">
        <f>OBV!H832</f>
        <v>CONFIRMED BULLISH</v>
      </c>
    </row>
    <row r="833" spans="1:12" ht="13.5" x14ac:dyDescent="0.25">
      <c r="A833" s="3">
        <f>RSI!A833</f>
        <v>43997</v>
      </c>
      <c r="B833" s="2">
        <f>RSI!B833</f>
        <v>1.9731000000000001</v>
      </c>
      <c r="C833" s="2">
        <f>RSI!I833</f>
        <v>53.885433607077246</v>
      </c>
      <c r="D833" s="2">
        <f>MACD!E833</f>
        <v>-6.8205412119270559E-2</v>
      </c>
      <c r="E833" s="2">
        <f>MACD!F833</f>
        <v>-3.9954793084994958E-2</v>
      </c>
      <c r="F833" s="2">
        <f>'Moving Avg'!D833</f>
        <v>2.0223000000000004</v>
      </c>
      <c r="G833" s="2">
        <f>'Moving Avg'!F833</f>
        <v>1.905735</v>
      </c>
      <c r="H833" s="2">
        <f>'Moving Avg'!G833</f>
        <v>1.9229580000000002</v>
      </c>
      <c r="I833" s="2">
        <f>'Moving Avg'!H833</f>
        <v>2.0345800000000001</v>
      </c>
      <c r="J833" s="5" t="str">
        <f>OBV!F833</f>
        <v>BULLISH</v>
      </c>
      <c r="K833" s="5" t="str">
        <f>OBV!G833</f>
        <v>STRONG</v>
      </c>
      <c r="L833" s="5" t="str">
        <f>OBV!H833</f>
        <v>NEUTRAL</v>
      </c>
    </row>
    <row r="834" spans="1:12" ht="13.5" x14ac:dyDescent="0.25">
      <c r="A834" s="3">
        <f>RSI!A834</f>
        <v>43998</v>
      </c>
      <c r="B834" s="2">
        <f>RSI!B834</f>
        <v>1.9731000000000001</v>
      </c>
      <c r="C834" s="2">
        <f>RSI!I834</f>
        <v>53.885433607077246</v>
      </c>
      <c r="D834" s="2">
        <f>MACD!E834</f>
        <v>-7.0979479729091688E-2</v>
      </c>
      <c r="E834" s="2">
        <f>MACD!F834</f>
        <v>-4.6159730413814305E-2</v>
      </c>
      <c r="F834" s="2">
        <f>'Moving Avg'!D834</f>
        <v>1.9998400000000003</v>
      </c>
      <c r="G834" s="2">
        <f>'Moving Avg'!F834</f>
        <v>1.9105450000000002</v>
      </c>
      <c r="H834" s="2">
        <f>'Moving Avg'!G834</f>
        <v>1.9206040000000002</v>
      </c>
      <c r="I834" s="2">
        <f>'Moving Avg'!H834</f>
        <v>2.0342039999999999</v>
      </c>
      <c r="J834" s="5" t="str">
        <f>OBV!F834</f>
        <v>BEARISH</v>
      </c>
      <c r="K834" s="5" t="str">
        <f>OBV!G834</f>
        <v>WEAK</v>
      </c>
      <c r="L834" s="5" t="str">
        <f>OBV!H834</f>
        <v>CONFIRMED BEARISH</v>
      </c>
    </row>
    <row r="835" spans="1:12" ht="13.5" x14ac:dyDescent="0.25">
      <c r="A835" s="3">
        <f>RSI!A835</f>
        <v>43999</v>
      </c>
      <c r="B835" s="2">
        <f>RSI!B835</f>
        <v>1.9623999999999999</v>
      </c>
      <c r="C835" s="2">
        <f>RSI!I835</f>
        <v>52.708343088008398</v>
      </c>
      <c r="D835" s="2">
        <f>MACD!E835</f>
        <v>-6.6200421819645694E-2</v>
      </c>
      <c r="E835" s="2">
        <f>MACD!F835</f>
        <v>-5.0167868694980591E-2</v>
      </c>
      <c r="F835" s="2">
        <f>'Moving Avg'!D835</f>
        <v>1.9902200000000003</v>
      </c>
      <c r="G835" s="2">
        <f>'Moving Avg'!F835</f>
        <v>1.9137500000000003</v>
      </c>
      <c r="H835" s="2">
        <f>'Moving Avg'!G835</f>
        <v>1.9186779999999999</v>
      </c>
      <c r="I835" s="2">
        <f>'Moving Avg'!H835</f>
        <v>2.0335890000000001</v>
      </c>
      <c r="J835" s="5" t="str">
        <f>OBV!F835</f>
        <v>BEARISH</v>
      </c>
      <c r="K835" s="5" t="str">
        <f>OBV!G835</f>
        <v>WEAK</v>
      </c>
      <c r="L835" s="5" t="str">
        <f>OBV!H835</f>
        <v>CONFIRMED BEARISH</v>
      </c>
    </row>
    <row r="836" spans="1:12" ht="13.5" x14ac:dyDescent="0.25">
      <c r="A836" s="3">
        <f>RSI!A836</f>
        <v>44000</v>
      </c>
      <c r="B836" s="2">
        <f>RSI!B836</f>
        <v>1.9571000000000001</v>
      </c>
      <c r="C836" s="2">
        <f>RSI!I836</f>
        <v>52.101238794089298</v>
      </c>
      <c r="D836" s="2">
        <f>MACD!E836</f>
        <v>-7.0134203550767493E-2</v>
      </c>
      <c r="E836" s="2">
        <f>MACD!F836</f>
        <v>-5.416113566613797E-2</v>
      </c>
      <c r="F836" s="2">
        <f>'Moving Avg'!D836</f>
        <v>1.9741799999999998</v>
      </c>
      <c r="G836" s="2">
        <f>'Moving Avg'!F836</f>
        <v>1.9193649999999998</v>
      </c>
      <c r="H836" s="2">
        <f>'Moving Avg'!G836</f>
        <v>1.917824</v>
      </c>
      <c r="I836" s="2">
        <f>'Moving Avg'!H836</f>
        <v>2.0329740000000003</v>
      </c>
      <c r="J836" s="5" t="str">
        <f>OBV!F836</f>
        <v>BEARISH</v>
      </c>
      <c r="K836" s="5" t="str">
        <f>OBV!G836</f>
        <v>WEAK</v>
      </c>
      <c r="L836" s="5" t="str">
        <f>OBV!H836</f>
        <v>CONFIRMED BEARISH</v>
      </c>
    </row>
    <row r="837" spans="1:12" ht="13.5" x14ac:dyDescent="0.25">
      <c r="A837" s="3">
        <f>RSI!A837</f>
        <v>44001</v>
      </c>
      <c r="B837" s="2">
        <f>RSI!B837</f>
        <v>1.925</v>
      </c>
      <c r="C837" s="2">
        <f>RSI!I837</f>
        <v>48.460529974076991</v>
      </c>
      <c r="D837" s="2">
        <f>MACD!E837</f>
        <v>-7.0381648456338652E-2</v>
      </c>
      <c r="E837" s="2">
        <f>MACD!F837</f>
        <v>-5.7405238224178111E-2</v>
      </c>
      <c r="F837" s="2">
        <f>'Moving Avg'!D837</f>
        <v>1.9581400000000002</v>
      </c>
      <c r="G837" s="2">
        <f>'Moving Avg'!F837</f>
        <v>1.9239099999999998</v>
      </c>
      <c r="H837" s="2">
        <f>'Moving Avg'!G837</f>
        <v>1.9175039999999999</v>
      </c>
      <c r="I837" s="2">
        <f>'Moving Avg'!H837</f>
        <v>2.0322255000000005</v>
      </c>
      <c r="J837" s="5" t="str">
        <f>OBV!F837</f>
        <v>BEARISH</v>
      </c>
      <c r="K837" s="5" t="str">
        <f>OBV!G837</f>
        <v>WEAK</v>
      </c>
      <c r="L837" s="5" t="str">
        <f>OBV!H837</f>
        <v>CONFIRMED BEARISH</v>
      </c>
    </row>
    <row r="838" spans="1:12" ht="13.5" x14ac:dyDescent="0.25">
      <c r="A838" s="3">
        <f>RSI!A838</f>
        <v>44004</v>
      </c>
      <c r="B838" s="2">
        <f>RSI!B838</f>
        <v>1.9089</v>
      </c>
      <c r="C838" s="2">
        <f>RSI!I838</f>
        <v>46.697979692088623</v>
      </c>
      <c r="D838" s="2">
        <f>MACD!E838</f>
        <v>-5.2035553741828E-2</v>
      </c>
      <c r="E838" s="2">
        <f>MACD!F838</f>
        <v>-5.6331301327708097E-2</v>
      </c>
      <c r="F838" s="2">
        <f>'Moving Avg'!D838</f>
        <v>1.9453</v>
      </c>
      <c r="G838" s="2">
        <f>'Moving Avg'!F838</f>
        <v>1.9303249999999994</v>
      </c>
      <c r="H838" s="2">
        <f>'Moving Avg'!G838</f>
        <v>1.9179300000000001</v>
      </c>
      <c r="I838" s="2">
        <f>'Moving Avg'!H838</f>
        <v>2.0313695000000003</v>
      </c>
      <c r="J838" s="5" t="str">
        <f>OBV!F838</f>
        <v>BEARISH</v>
      </c>
      <c r="K838" s="5" t="str">
        <f>OBV!G838</f>
        <v>WEAK</v>
      </c>
      <c r="L838" s="5" t="str">
        <f>OBV!H838</f>
        <v>CONFIRMED BEARISH</v>
      </c>
    </row>
    <row r="839" spans="1:12" ht="13.5" x14ac:dyDescent="0.25">
      <c r="A839" s="3">
        <f>RSI!A839</f>
        <v>44005</v>
      </c>
      <c r="B839" s="2">
        <f>RSI!B839</f>
        <v>1.9410000000000001</v>
      </c>
      <c r="C839" s="2">
        <f>RSI!I839</f>
        <v>50.559019429518123</v>
      </c>
      <c r="D839" s="2">
        <f>MACD!E839</f>
        <v>-2.1438065817446894E-2</v>
      </c>
      <c r="E839" s="2">
        <f>MACD!F839</f>
        <v>-4.9352654225655858E-2</v>
      </c>
      <c r="F839" s="2">
        <f>'Moving Avg'!D839</f>
        <v>1.9388799999999999</v>
      </c>
      <c r="G839" s="2">
        <f>'Moving Avg'!F839</f>
        <v>1.9359399999999998</v>
      </c>
      <c r="H839" s="2">
        <f>'Moving Avg'!G839</f>
        <v>1.9184639999999995</v>
      </c>
      <c r="I839" s="2">
        <f>'Moving Avg'!H839</f>
        <v>2.0309150000000002</v>
      </c>
      <c r="J839" s="5" t="str">
        <f>OBV!F839</f>
        <v>BEARISH</v>
      </c>
      <c r="K839" s="5" t="str">
        <f>OBV!G839</f>
        <v>WEAK</v>
      </c>
      <c r="L839" s="5" t="str">
        <f>OBV!H839</f>
        <v>CONFIRMED BEARISH</v>
      </c>
    </row>
    <row r="840" spans="1:12" ht="13.5" x14ac:dyDescent="0.25">
      <c r="A840" s="3">
        <f>RSI!A840</f>
        <v>44006</v>
      </c>
      <c r="B840" s="2">
        <f>RSI!B840</f>
        <v>1.9196</v>
      </c>
      <c r="C840" s="2">
        <f>RSI!I840</f>
        <v>48.059627158318065</v>
      </c>
      <c r="D840" s="2">
        <f>MACD!E840</f>
        <v>-5.5136742434451769E-3</v>
      </c>
      <c r="E840" s="2">
        <f>MACD!F840</f>
        <v>-4.0584858229213726E-2</v>
      </c>
      <c r="F840" s="2">
        <f>'Moving Avg'!D840</f>
        <v>1.93032</v>
      </c>
      <c r="G840" s="2">
        <f>'Moving Avg'!F840</f>
        <v>1.9383450000000004</v>
      </c>
      <c r="H840" s="2">
        <f>'Moving Avg'!G840</f>
        <v>1.9176079999999995</v>
      </c>
      <c r="I840" s="2">
        <f>'Moving Avg'!H840</f>
        <v>2.030567</v>
      </c>
      <c r="J840" s="5" t="str">
        <f>OBV!F840</f>
        <v>BEARISH</v>
      </c>
      <c r="K840" s="5" t="str">
        <f>OBV!G840</f>
        <v>WEAK</v>
      </c>
      <c r="L840" s="5" t="str">
        <f>OBV!H840</f>
        <v>CONFIRMED BEARISH</v>
      </c>
    </row>
    <row r="841" spans="1:12" ht="13.5" x14ac:dyDescent="0.25">
      <c r="A841" s="3">
        <f>RSI!A841</f>
        <v>44007</v>
      </c>
      <c r="B841" s="2">
        <f>RSI!B841</f>
        <v>1.9196</v>
      </c>
      <c r="C841" s="2">
        <f>RSI!I841</f>
        <v>48.059627158318058</v>
      </c>
      <c r="D841" s="2">
        <f>MACD!E841</f>
        <v>1.2184509174857805E-2</v>
      </c>
      <c r="E841" s="2">
        <f>MACD!F841</f>
        <v>-3.0030984748399422E-2</v>
      </c>
      <c r="F841" s="2">
        <f>'Moving Avg'!D841</f>
        <v>1.9228200000000002</v>
      </c>
      <c r="G841" s="2">
        <f>'Moving Avg'!F841</f>
        <v>1.9407500000000002</v>
      </c>
      <c r="H841" s="2">
        <f>'Moving Avg'!G841</f>
        <v>1.9157899999999994</v>
      </c>
      <c r="I841" s="2">
        <f>'Moving Avg'!H841</f>
        <v>2.0300319999999998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</row>
    <row r="842" spans="1:12" ht="13.5" x14ac:dyDescent="0.25">
      <c r="A842" s="3">
        <f>RSI!A842</f>
        <v>44008</v>
      </c>
      <c r="B842" s="2">
        <f>RSI!B842</f>
        <v>1.9731000000000001</v>
      </c>
      <c r="C842" s="2">
        <f>RSI!I842</f>
        <v>54.571075649434952</v>
      </c>
      <c r="D842" s="2">
        <f>MACD!E842</f>
        <v>1.8351638529085168E-2</v>
      </c>
      <c r="E842" s="2">
        <f>MACD!F842</f>
        <v>-2.0354460092902506E-2</v>
      </c>
      <c r="F842" s="2">
        <f>'Moving Avg'!D842</f>
        <v>1.9324400000000002</v>
      </c>
      <c r="G842" s="2">
        <f>'Moving Avg'!F842</f>
        <v>1.9458300000000002</v>
      </c>
      <c r="H842" s="2">
        <f>'Moving Avg'!G842</f>
        <v>1.9162179999999998</v>
      </c>
      <c r="I842" s="2">
        <f>'Moving Avg'!H842</f>
        <v>2.0300854999999998</v>
      </c>
      <c r="J842" s="5" t="str">
        <f>OBV!F842</f>
        <v>BULLISH</v>
      </c>
      <c r="K842" s="5" t="str">
        <f>OBV!G842</f>
        <v>STRONG</v>
      </c>
      <c r="L842" s="5" t="str">
        <f>OBV!H842</f>
        <v>CONFIRMED BULLISH</v>
      </c>
    </row>
    <row r="843" spans="1:12" ht="13.5" x14ac:dyDescent="0.25">
      <c r="A843" s="3">
        <f>RSI!A843</f>
        <v>44011</v>
      </c>
      <c r="B843" s="2">
        <f>RSI!B843</f>
        <v>1.9517</v>
      </c>
      <c r="C843" s="2">
        <f>RSI!I843</f>
        <v>51.775070785014378</v>
      </c>
      <c r="D843" s="2">
        <f>MACD!E843</f>
        <v>1.9986835162407512E-2</v>
      </c>
      <c r="E843" s="2">
        <f>MACD!F843</f>
        <v>-1.2286201041840503E-2</v>
      </c>
      <c r="F843" s="2">
        <f>'Moving Avg'!D843</f>
        <v>1.9410000000000001</v>
      </c>
      <c r="G843" s="2">
        <f>'Moving Avg'!F843</f>
        <v>1.9503750000000004</v>
      </c>
      <c r="H843" s="2">
        <f>'Moving Avg'!G843</f>
        <v>1.9172859999999998</v>
      </c>
      <c r="I843" s="2">
        <f>'Moving Avg'!H843</f>
        <v>2.0299784999999999</v>
      </c>
      <c r="J843" s="5" t="str">
        <f>OBV!F843</f>
        <v>BULLISH</v>
      </c>
      <c r="K843" s="5" t="str">
        <f>OBV!G843</f>
        <v>STRONG</v>
      </c>
      <c r="L843" s="5" t="str">
        <f>OBV!H843</f>
        <v>CONFIRMED BULLISH</v>
      </c>
    </row>
    <row r="844" spans="1:12" ht="13.5" x14ac:dyDescent="0.25">
      <c r="A844" s="3">
        <f>RSI!A844</f>
        <v>44012</v>
      </c>
      <c r="B844" s="2">
        <f>RSI!B844</f>
        <v>2.0318999999999998</v>
      </c>
      <c r="C844" s="2">
        <f>RSI!I844</f>
        <v>60.038534010162344</v>
      </c>
      <c r="D844" s="2">
        <f>MACD!E844</f>
        <v>1.5343335827689986E-2</v>
      </c>
      <c r="E844" s="2">
        <f>MACD!F844</f>
        <v>-6.7602936679344063E-3</v>
      </c>
      <c r="F844" s="2">
        <f>'Moving Avg'!D844</f>
        <v>1.9591799999999999</v>
      </c>
      <c r="G844" s="2">
        <f>'Moving Avg'!F844</f>
        <v>1.9586600000000001</v>
      </c>
      <c r="H844" s="2">
        <f>'Moving Avg'!G844</f>
        <v>1.9204939999999997</v>
      </c>
      <c r="I844" s="2">
        <f>'Moving Avg'!H844</f>
        <v>2.0302454999999999</v>
      </c>
      <c r="J844" s="5" t="str">
        <f>OBV!F844</f>
        <v>BULLISH</v>
      </c>
      <c r="K844" s="5" t="str">
        <f>OBV!G844</f>
        <v>STRONG</v>
      </c>
      <c r="L844" s="5" t="str">
        <f>OBV!H844</f>
        <v>CONFIRMED BULLISH</v>
      </c>
    </row>
    <row r="845" spans="1:12" ht="13.5" x14ac:dyDescent="0.25">
      <c r="A845" s="3">
        <f>RSI!A845</f>
        <v>44013</v>
      </c>
      <c r="B845" s="2">
        <f>RSI!B845</f>
        <v>1.9944999999999999</v>
      </c>
      <c r="C845" s="2">
        <f>RSI!I845</f>
        <v>55.281338836303412</v>
      </c>
      <c r="D845" s="2">
        <f>MACD!E845</f>
        <v>1.198454477253863E-2</v>
      </c>
      <c r="E845" s="2">
        <f>MACD!F845</f>
        <v>-3.0113259798397992E-3</v>
      </c>
      <c r="F845" s="2">
        <f>'Moving Avg'!D845</f>
        <v>1.9741600000000001</v>
      </c>
      <c r="G845" s="2">
        <f>'Moving Avg'!F845</f>
        <v>1.9629400000000001</v>
      </c>
      <c r="H845" s="2">
        <f>'Moving Avg'!G845</f>
        <v>1.9220979999999996</v>
      </c>
      <c r="I845" s="2">
        <f>'Moving Avg'!H845</f>
        <v>2.0303525000000002</v>
      </c>
      <c r="J845" s="5" t="str">
        <f>OBV!F845</f>
        <v>BULLISH</v>
      </c>
      <c r="K845" s="5" t="str">
        <f>OBV!G845</f>
        <v>STRONG</v>
      </c>
      <c r="L845" s="5" t="str">
        <f>OBV!H845</f>
        <v>CONFIRMED BULLISH</v>
      </c>
    </row>
    <row r="846" spans="1:12" ht="13.5" x14ac:dyDescent="0.25">
      <c r="A846" s="3">
        <f>RSI!A846</f>
        <v>44014</v>
      </c>
      <c r="B846" s="2">
        <f>RSI!B846</f>
        <v>1.9678</v>
      </c>
      <c r="C846" s="2">
        <f>RSI!I846</f>
        <v>52.107082533412516</v>
      </c>
      <c r="D846" s="2">
        <f>MACD!E846</f>
        <v>1.0013018506850102E-2</v>
      </c>
      <c r="E846" s="2">
        <f>MACD!F846</f>
        <v>-4.06457082501819E-4</v>
      </c>
      <c r="F846" s="2">
        <f>'Moving Avg'!D846</f>
        <v>1.9838</v>
      </c>
      <c r="G846" s="2">
        <f>'Moving Avg'!F846</f>
        <v>1.9685549999999998</v>
      </c>
      <c r="H846" s="2">
        <f>'Moving Avg'!G846</f>
        <v>1.922526</v>
      </c>
      <c r="I846" s="2">
        <f>'Moving Avg'!H846</f>
        <v>2.0302990000000003</v>
      </c>
      <c r="J846" s="5" t="str">
        <f>OBV!F846</f>
        <v>BULLISH</v>
      </c>
      <c r="K846" s="5" t="str">
        <f>OBV!G846</f>
        <v>STRONG</v>
      </c>
      <c r="L846" s="5" t="str">
        <f>OBV!H846</f>
        <v>CONFIRMED BULLISH</v>
      </c>
    </row>
    <row r="847" spans="1:12" ht="13.5" x14ac:dyDescent="0.25">
      <c r="A847" s="3">
        <f>RSI!A847</f>
        <v>44015</v>
      </c>
      <c r="B847" s="2">
        <f>RSI!B847</f>
        <v>2.0105</v>
      </c>
      <c r="C847" s="2">
        <f>RSI!I847</f>
        <v>56.417116524589083</v>
      </c>
      <c r="D847" s="2">
        <f>MACD!E847</f>
        <v>1.3090512482194505E-4</v>
      </c>
      <c r="E847" s="2">
        <f>MACD!F847</f>
        <v>-2.9898464103706623E-4</v>
      </c>
      <c r="F847" s="2">
        <f>'Moving Avg'!D847</f>
        <v>1.9912800000000002</v>
      </c>
      <c r="G847" s="2">
        <f>'Moving Avg'!F847</f>
        <v>1.9760399999999998</v>
      </c>
      <c r="H847" s="2">
        <f>'Moving Avg'!G847</f>
        <v>1.922952</v>
      </c>
      <c r="I847" s="2">
        <f>'Moving Avg'!H847</f>
        <v>2.0304859999999998</v>
      </c>
      <c r="J847" s="5" t="str">
        <f>OBV!F847</f>
        <v>BULLISH</v>
      </c>
      <c r="K847" s="5" t="str">
        <f>OBV!G847</f>
        <v>STRONG</v>
      </c>
      <c r="L847" s="5" t="str">
        <f>OBV!H847</f>
        <v>CONFIRMED BULLISH</v>
      </c>
    </row>
    <row r="848" spans="1:12" ht="13.5" x14ac:dyDescent="0.25">
      <c r="A848" s="3">
        <f>RSI!A848</f>
        <v>44018</v>
      </c>
      <c r="B848" s="2">
        <f>RSI!B848</f>
        <v>1.9731000000000001</v>
      </c>
      <c r="C848" s="2">
        <f>RSI!I848</f>
        <v>52.002789977716198</v>
      </c>
      <c r="D848" s="2">
        <f>MACD!E848</f>
        <v>-8.2938948767650178E-3</v>
      </c>
      <c r="E848" s="2">
        <f>MACD!F848</f>
        <v>-1.8979666881826568E-3</v>
      </c>
      <c r="F848" s="2">
        <f>'Moving Avg'!D848</f>
        <v>1.99556</v>
      </c>
      <c r="G848" s="2">
        <f>'Moving Avg'!F848</f>
        <v>1.9760399999999998</v>
      </c>
      <c r="H848" s="2">
        <f>'Moving Avg'!G848</f>
        <v>1.9227379999999998</v>
      </c>
      <c r="I848" s="2">
        <f>'Moving Avg'!H848</f>
        <v>2.0304859999999998</v>
      </c>
      <c r="J848" s="5" t="str">
        <f>OBV!F848</f>
        <v>BULLISH</v>
      </c>
      <c r="K848" s="5" t="str">
        <f>OBV!G848</f>
        <v>STRONG</v>
      </c>
      <c r="L848" s="5" t="str">
        <f>OBV!H848</f>
        <v>CONFIRMED BULLISH</v>
      </c>
    </row>
    <row r="849" spans="1:12" ht="13.5" x14ac:dyDescent="0.25">
      <c r="A849" s="3">
        <f>RSI!A849</f>
        <v>44019</v>
      </c>
      <c r="B849" s="2">
        <f>RSI!B849</f>
        <v>1.9463999999999999</v>
      </c>
      <c r="C849" s="2">
        <f>RSI!I849</f>
        <v>49.05202349852452</v>
      </c>
      <c r="D849" s="2">
        <f>MACD!E849</f>
        <v>-8.6153889534865691E-3</v>
      </c>
      <c r="E849" s="2">
        <f>MACD!F849</f>
        <v>-3.2414511412434395E-3</v>
      </c>
      <c r="F849" s="2">
        <f>'Moving Avg'!D849</f>
        <v>1.9784600000000001</v>
      </c>
      <c r="G849" s="2">
        <f>'Moving Avg'!F849</f>
        <v>1.96909</v>
      </c>
      <c r="H849" s="2">
        <f>'Moving Avg'!G849</f>
        <v>1.9224179999999997</v>
      </c>
      <c r="I849" s="2">
        <f>'Moving Avg'!H849</f>
        <v>2.0303524999999998</v>
      </c>
      <c r="J849" s="5" t="str">
        <f>OBV!F849</f>
        <v>BEARISH</v>
      </c>
      <c r="K849" s="5" t="str">
        <f>OBV!G849</f>
        <v>WEAK</v>
      </c>
      <c r="L849" s="5" t="str">
        <f>OBV!H849</f>
        <v>CONFIRMED BEARISH</v>
      </c>
    </row>
    <row r="850" spans="1:12" ht="13.5" x14ac:dyDescent="0.25">
      <c r="A850" s="3">
        <f>RSI!A850</f>
        <v>44020</v>
      </c>
      <c r="B850" s="2">
        <f>RSI!B850</f>
        <v>1.9463999999999999</v>
      </c>
      <c r="C850" s="2">
        <f>RSI!I850</f>
        <v>49.05202349852452</v>
      </c>
      <c r="D850" s="2">
        <f>MACD!E850</f>
        <v>-1.2122936860280209E-2</v>
      </c>
      <c r="E850" s="2">
        <f>MACD!F850</f>
        <v>-5.0177482850507936E-3</v>
      </c>
      <c r="F850" s="2">
        <f>'Moving Avg'!D850</f>
        <v>1.9688399999999997</v>
      </c>
      <c r="G850" s="2">
        <f>'Moving Avg'!F850</f>
        <v>1.9658849999999997</v>
      </c>
      <c r="H850" s="2">
        <f>'Moving Avg'!G850</f>
        <v>1.9223119999999998</v>
      </c>
      <c r="I850" s="2">
        <f>'Moving Avg'!H850</f>
        <v>2.0302189999999998</v>
      </c>
      <c r="J850" s="5" t="str">
        <f>OBV!F850</f>
        <v>BEARISH</v>
      </c>
      <c r="K850" s="5" t="str">
        <f>OBV!G850</f>
        <v>WEAK</v>
      </c>
      <c r="L850" s="5" t="str">
        <f>OBV!H850</f>
        <v>CONFIRMED BEARISH</v>
      </c>
    </row>
    <row r="851" spans="1:12" ht="13.5" x14ac:dyDescent="0.25">
      <c r="A851" s="3">
        <f>RSI!A851</f>
        <v>44021</v>
      </c>
      <c r="B851" s="2">
        <f>RSI!B851</f>
        <v>1.9731000000000001</v>
      </c>
      <c r="C851" s="2">
        <f>RSI!I851</f>
        <v>52.197783581683808</v>
      </c>
      <c r="D851" s="2">
        <f>MACD!E851</f>
        <v>-1.7016053461212044E-2</v>
      </c>
      <c r="E851" s="2">
        <f>MACD!F851</f>
        <v>-7.4174093202830447E-3</v>
      </c>
      <c r="F851" s="2">
        <f>'Moving Avg'!D851</f>
        <v>1.9698999999999998</v>
      </c>
      <c r="G851" s="2">
        <f>'Moving Avg'!F851</f>
        <v>1.9626749999999997</v>
      </c>
      <c r="H851" s="2">
        <f>'Moving Avg'!G851</f>
        <v>1.9238079999999997</v>
      </c>
      <c r="I851" s="2">
        <f>'Moving Avg'!H851</f>
        <v>2.0301385000000001</v>
      </c>
      <c r="J851" s="5" t="str">
        <f>OBV!F851</f>
        <v>BEARISH</v>
      </c>
      <c r="K851" s="5" t="str">
        <f>OBV!G851</f>
        <v>NEUTRAL</v>
      </c>
      <c r="L851" s="5" t="str">
        <f>OBV!H851</f>
        <v>BEARISH DIVERGENCE</v>
      </c>
    </row>
    <row r="852" spans="1:12" ht="13.5" x14ac:dyDescent="0.25">
      <c r="A852" s="3">
        <f>RSI!A852</f>
        <v>44022</v>
      </c>
      <c r="B852" s="2">
        <f>RSI!B852</f>
        <v>1.9571000000000001</v>
      </c>
      <c r="C852" s="2">
        <f>RSI!I852</f>
        <v>50.197577156133846</v>
      </c>
      <c r="D852" s="2">
        <f>MACD!E852</f>
        <v>-1.1849508878338577E-2</v>
      </c>
      <c r="E852" s="2">
        <f>MACD!F852</f>
        <v>-8.3038292318941519E-3</v>
      </c>
      <c r="F852" s="2">
        <f>'Moving Avg'!D852</f>
        <v>1.9592200000000002</v>
      </c>
      <c r="G852" s="2">
        <f>'Moving Avg'!F852</f>
        <v>1.9602699999999995</v>
      </c>
      <c r="H852" s="2">
        <f>'Moving Avg'!G852</f>
        <v>1.9260539999999997</v>
      </c>
      <c r="I852" s="2">
        <f>'Moving Avg'!H852</f>
        <v>2.0299780000000003</v>
      </c>
      <c r="J852" s="5" t="str">
        <f>OBV!F852</f>
        <v>BEARISH</v>
      </c>
      <c r="K852" s="5" t="str">
        <f>OBV!G852</f>
        <v>WEAK</v>
      </c>
      <c r="L852" s="5" t="str">
        <f>OBV!H852</f>
        <v>CONFIRMED BEARISH</v>
      </c>
    </row>
    <row r="853" spans="1:12" ht="13.5" x14ac:dyDescent="0.25">
      <c r="A853" s="3">
        <f>RSI!A853</f>
        <v>44025</v>
      </c>
      <c r="B853" s="2">
        <f>RSI!B853</f>
        <v>1.9571000000000001</v>
      </c>
      <c r="C853" s="2">
        <f>RSI!I853</f>
        <v>50.197577156133846</v>
      </c>
      <c r="D853" s="2">
        <f>MACD!E853</f>
        <v>-1.0776580685166071E-2</v>
      </c>
      <c r="E853" s="2">
        <f>MACD!F853</f>
        <v>-8.798379522548536E-3</v>
      </c>
      <c r="F853" s="2">
        <f>'Moving Avg'!D853</f>
        <v>1.9560200000000001</v>
      </c>
      <c r="G853" s="2">
        <f>'Moving Avg'!F853</f>
        <v>1.9594699999999996</v>
      </c>
      <c r="H853" s="2">
        <f>'Moving Avg'!G853</f>
        <v>1.9278719999999998</v>
      </c>
      <c r="I853" s="2">
        <f>'Moving Avg'!H853</f>
        <v>2.0296305000000001</v>
      </c>
      <c r="J853" s="5" t="str">
        <f>OBV!F853</f>
        <v>BEARISH</v>
      </c>
      <c r="K853" s="5" t="str">
        <f>OBV!G853</f>
        <v>WEAK</v>
      </c>
      <c r="L853" s="5" t="str">
        <f>OBV!H853</f>
        <v>CONFIRMED BEARISH</v>
      </c>
    </row>
    <row r="854" spans="1:12" ht="13.5" x14ac:dyDescent="0.25">
      <c r="A854" s="3">
        <f>RSI!A854</f>
        <v>44026</v>
      </c>
      <c r="B854" s="2">
        <f>RSI!B854</f>
        <v>1.9784999999999999</v>
      </c>
      <c r="C854" s="2">
        <f>RSI!I854</f>
        <v>52.991790866937677</v>
      </c>
      <c r="D854" s="2">
        <f>MACD!E854</f>
        <v>8.78580499628967E-4</v>
      </c>
      <c r="E854" s="2">
        <f>MACD!F854</f>
        <v>-6.8629875181130352E-3</v>
      </c>
      <c r="F854" s="2">
        <f>'Moving Avg'!D854</f>
        <v>1.9624400000000002</v>
      </c>
      <c r="G854" s="2">
        <f>'Moving Avg'!F854</f>
        <v>1.9597399999999996</v>
      </c>
      <c r="H854" s="2">
        <f>'Moving Avg'!G854</f>
        <v>1.9294759999999997</v>
      </c>
      <c r="I854" s="2">
        <f>'Moving Avg'!H854</f>
        <v>2.0293900000000002</v>
      </c>
      <c r="J854" s="5" t="str">
        <f>OBV!F854</f>
        <v>BEARISH</v>
      </c>
      <c r="K854" s="5" t="str">
        <f>OBV!G854</f>
        <v>NEUTRAL</v>
      </c>
      <c r="L854" s="5" t="str">
        <f>OBV!H854</f>
        <v>BEARISH DIVERGENCE</v>
      </c>
    </row>
    <row r="855" spans="1:12" ht="13.5" x14ac:dyDescent="0.25">
      <c r="A855" s="3">
        <f>RSI!A855</f>
        <v>44027</v>
      </c>
      <c r="B855" s="2">
        <f>RSI!B855</f>
        <v>2.0051999999999999</v>
      </c>
      <c r="C855" s="2">
        <f>RSI!I855</f>
        <v>56.287133704343269</v>
      </c>
      <c r="D855" s="2">
        <f>MACD!E855</f>
        <v>2.8770278039600417E-3</v>
      </c>
      <c r="E855" s="2">
        <f>MACD!F855</f>
        <v>-4.9149844536984198E-3</v>
      </c>
      <c r="F855" s="2">
        <f>'Moving Avg'!D855</f>
        <v>1.9742000000000002</v>
      </c>
      <c r="G855" s="2">
        <f>'Moving Avg'!F855</f>
        <v>1.9618799999999996</v>
      </c>
      <c r="H855" s="2">
        <f>'Moving Avg'!G855</f>
        <v>1.9305459999999999</v>
      </c>
      <c r="I855" s="2">
        <f>'Moving Avg'!H855</f>
        <v>2.0290155000000003</v>
      </c>
      <c r="J855" s="5" t="str">
        <f>OBV!F855</f>
        <v>BEARISH</v>
      </c>
      <c r="K855" s="5" t="str">
        <f>OBV!G855</f>
        <v>NEUTRAL</v>
      </c>
      <c r="L855" s="5" t="str">
        <f>OBV!H855</f>
        <v>BEARISH DIVERGENCE</v>
      </c>
    </row>
    <row r="856" spans="1:12" ht="13.5" x14ac:dyDescent="0.25">
      <c r="A856" s="3">
        <f>RSI!A856</f>
        <v>44028</v>
      </c>
      <c r="B856" s="2">
        <f>RSI!B856</f>
        <v>1.9784999999999999</v>
      </c>
      <c r="C856" s="2">
        <f>RSI!I856</f>
        <v>52.336081362762464</v>
      </c>
      <c r="D856" s="2">
        <f>MACD!E856</f>
        <v>2.1581243779633663E-3</v>
      </c>
      <c r="E856" s="2">
        <f>MACD!F856</f>
        <v>-3.5003626873660624E-3</v>
      </c>
      <c r="F856" s="2">
        <f>'Moving Avg'!D856</f>
        <v>1.9752800000000001</v>
      </c>
      <c r="G856" s="2">
        <f>'Moving Avg'!F856</f>
        <v>1.9629499999999998</v>
      </c>
      <c r="H856" s="2">
        <f>'Moving Avg'!G856</f>
        <v>1.9305459999999999</v>
      </c>
      <c r="I856" s="2">
        <f>'Moving Avg'!H856</f>
        <v>2.0285345000000006</v>
      </c>
      <c r="J856" s="5" t="str">
        <f>OBV!F856</f>
        <v>BEARISH</v>
      </c>
      <c r="K856" s="5" t="str">
        <f>OBV!G856</f>
        <v>NEUTRAL</v>
      </c>
      <c r="L856" s="5" t="str">
        <f>OBV!H856</f>
        <v>BEARISH DIVERGENCE</v>
      </c>
    </row>
    <row r="857" spans="1:12" ht="13.5" x14ac:dyDescent="0.25">
      <c r="A857" s="3">
        <f>RSI!A857</f>
        <v>44029</v>
      </c>
      <c r="B857" s="2">
        <f>RSI!B857</f>
        <v>2.0158999999999998</v>
      </c>
      <c r="C857" s="2">
        <f>RSI!I857</f>
        <v>56.899886447196806</v>
      </c>
      <c r="D857" s="2">
        <f>MACD!E857</f>
        <v>5.2472100199549843E-3</v>
      </c>
      <c r="E857" s="2">
        <f>MACD!F857</f>
        <v>-1.7508481459018535E-3</v>
      </c>
      <c r="F857" s="2">
        <f>'Moving Avg'!D857</f>
        <v>1.9870399999999999</v>
      </c>
      <c r="G857" s="2">
        <f>'Moving Avg'!F857</f>
        <v>1.967495</v>
      </c>
      <c r="H857" s="2">
        <f>'Moving Avg'!G857</f>
        <v>1.932472</v>
      </c>
      <c r="I857" s="2">
        <f>'Moving Avg'!H857</f>
        <v>2.028187</v>
      </c>
      <c r="J857" s="5" t="str">
        <f>OBV!F857</f>
        <v>BEARISH</v>
      </c>
      <c r="K857" s="5" t="str">
        <f>OBV!G857</f>
        <v>NEUTRAL</v>
      </c>
      <c r="L857" s="5" t="str">
        <f>OBV!H857</f>
        <v>BEARISH DIVERGENCE</v>
      </c>
    </row>
    <row r="858" spans="1:12" ht="13.5" x14ac:dyDescent="0.25">
      <c r="A858" s="3">
        <f>RSI!A858</f>
        <v>44032</v>
      </c>
      <c r="B858" s="2">
        <f>RSI!B858</f>
        <v>1.9678</v>
      </c>
      <c r="C858" s="2">
        <f>RSI!I858</f>
        <v>50.237585329249335</v>
      </c>
      <c r="D858" s="2">
        <f>MACD!E858</f>
        <v>5.3552148959319368E-3</v>
      </c>
      <c r="E858" s="2">
        <f>MACD!F858</f>
        <v>-3.2963553753509543E-4</v>
      </c>
      <c r="F858" s="2">
        <f>'Moving Avg'!D858</f>
        <v>1.9891799999999999</v>
      </c>
      <c r="G858" s="2">
        <f>'Moving Avg'!F858</f>
        <v>1.97044</v>
      </c>
      <c r="H858" s="2">
        <f>'Moving Avg'!G858</f>
        <v>1.934504</v>
      </c>
      <c r="I858" s="2">
        <f>'Moving Avg'!H858</f>
        <v>2.0275990000000004</v>
      </c>
      <c r="J858" s="5" t="str">
        <f>OBV!F858</f>
        <v>BEARISH</v>
      </c>
      <c r="K858" s="5" t="str">
        <f>OBV!G858</f>
        <v>NEUTRAL</v>
      </c>
      <c r="L858" s="5" t="str">
        <f>OBV!H858</f>
        <v>BEARISH DIVERGENCE</v>
      </c>
    </row>
    <row r="859" spans="1:12" ht="13.5" x14ac:dyDescent="0.25">
      <c r="A859" s="3">
        <f>RSI!A859</f>
        <v>44033</v>
      </c>
      <c r="B859" s="2">
        <f>RSI!B859</f>
        <v>1.925</v>
      </c>
      <c r="C859" s="2">
        <f>RSI!I859</f>
        <v>45.169525192866985</v>
      </c>
      <c r="D859" s="2">
        <f>MACD!E859</f>
        <v>4.5018829338516753E-3</v>
      </c>
      <c r="E859" s="2">
        <f>MACD!F859</f>
        <v>6.3666815674225867E-4</v>
      </c>
      <c r="F859" s="2">
        <f>'Moving Avg'!D859</f>
        <v>1.97848</v>
      </c>
      <c r="G859" s="2">
        <f>'Moving Avg'!F859</f>
        <v>1.9696399999999996</v>
      </c>
      <c r="H859" s="2">
        <f>'Moving Avg'!G859</f>
        <v>1.9357879999999996</v>
      </c>
      <c r="I859" s="2">
        <f>'Moving Avg'!H859</f>
        <v>2.0267970000000002</v>
      </c>
      <c r="J859" s="5" t="str">
        <f>OBV!F859</f>
        <v>BEARISH</v>
      </c>
      <c r="K859" s="5" t="str">
        <f>OBV!G859</f>
        <v>NEUTRAL</v>
      </c>
      <c r="L859" s="5" t="str">
        <f>OBV!H859</f>
        <v>CONFIRMED BEARISH</v>
      </c>
    </row>
    <row r="860" spans="1:12" ht="13.5" x14ac:dyDescent="0.25">
      <c r="A860" s="3">
        <f>RSI!A860</f>
        <v>44034</v>
      </c>
      <c r="B860" s="2">
        <f>RSI!B860</f>
        <v>1.9784999999999999</v>
      </c>
      <c r="C860" s="2">
        <f>RSI!I860</f>
        <v>51.725343267709405</v>
      </c>
      <c r="D860" s="2">
        <f>MACD!E860</f>
        <v>6.2926177990085819E-5</v>
      </c>
      <c r="E860" s="2">
        <f>MACD!F860</f>
        <v>5.2191976099182416E-4</v>
      </c>
      <c r="F860" s="2">
        <f>'Moving Avg'!D860</f>
        <v>1.9731399999999997</v>
      </c>
      <c r="G860" s="2">
        <f>'Moving Avg'!F860</f>
        <v>1.9725849999999998</v>
      </c>
      <c r="H860" s="2">
        <f>'Moving Avg'!G860</f>
        <v>1.9372860000000001</v>
      </c>
      <c r="I860" s="2">
        <f>'Moving Avg'!H860</f>
        <v>2.0262890000000002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</row>
    <row r="861" spans="1:12" ht="13.5" x14ac:dyDescent="0.25">
      <c r="A861" s="3">
        <f>RSI!A861</f>
        <v>44035</v>
      </c>
      <c r="B861" s="2">
        <f>RSI!B861</f>
        <v>1.9784999999999999</v>
      </c>
      <c r="C861" s="2">
        <f>RSI!I861</f>
        <v>51.725343267709405</v>
      </c>
      <c r="D861" s="2">
        <f>MACD!E861</f>
        <v>3.2627429031495403E-4</v>
      </c>
      <c r="E861" s="2">
        <f>MACD!F861</f>
        <v>4.8279066685645019E-4</v>
      </c>
      <c r="F861" s="2">
        <f>'Moving Avg'!D861</f>
        <v>1.9731400000000001</v>
      </c>
      <c r="G861" s="2">
        <f>'Moving Avg'!F861</f>
        <v>1.9755299999999996</v>
      </c>
      <c r="H861" s="2">
        <f>'Moving Avg'!G861</f>
        <v>1.9385699999999997</v>
      </c>
      <c r="I861" s="2">
        <f>'Moving Avg'!H861</f>
        <v>2.0257810000000003</v>
      </c>
      <c r="J861" s="5" t="str">
        <f>OBV!F861</f>
        <v>BEARISH</v>
      </c>
      <c r="K861" s="5" t="str">
        <f>OBV!G861</f>
        <v>NEUTRAL</v>
      </c>
      <c r="L861" s="5" t="str">
        <f>OBV!H861</f>
        <v>NEUTRAL</v>
      </c>
    </row>
    <row r="862" spans="1:12" ht="13.5" x14ac:dyDescent="0.25">
      <c r="A862" s="3">
        <f>RSI!A862</f>
        <v>44036</v>
      </c>
      <c r="B862" s="2">
        <f>RSI!B862</f>
        <v>1.9784999999999999</v>
      </c>
      <c r="C862" s="2">
        <f>RSI!I862</f>
        <v>51.725343267709405</v>
      </c>
      <c r="D862" s="2">
        <f>MACD!E862</f>
        <v>-1.9941939896617189E-3</v>
      </c>
      <c r="E862" s="2">
        <f>MACD!F862</f>
        <v>-1.2606264447183628E-5</v>
      </c>
      <c r="F862" s="2">
        <f>'Moving Avg'!D862</f>
        <v>1.9656600000000002</v>
      </c>
      <c r="G862" s="2">
        <f>'Moving Avg'!F862</f>
        <v>1.9757999999999996</v>
      </c>
      <c r="H862" s="2">
        <f>'Moving Avg'!G862</f>
        <v>1.9397479999999998</v>
      </c>
      <c r="I862" s="2">
        <f>'Moving Avg'!H862</f>
        <v>2.0255674999999997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</row>
    <row r="863" spans="1:12" ht="13.5" x14ac:dyDescent="0.25">
      <c r="A863" s="3">
        <f>RSI!A863</f>
        <v>44039</v>
      </c>
      <c r="B863" s="2">
        <f>RSI!B863</f>
        <v>2.0051999999999999</v>
      </c>
      <c r="C863" s="2">
        <f>RSI!I863</f>
        <v>55.073594868866415</v>
      </c>
      <c r="D863" s="2">
        <f>MACD!E863</f>
        <v>-6.0111512575677928E-3</v>
      </c>
      <c r="E863" s="2">
        <f>MACD!F863</f>
        <v>-1.2123152630713055E-3</v>
      </c>
      <c r="F863" s="2">
        <f>'Moving Avg'!D863</f>
        <v>1.9731400000000001</v>
      </c>
      <c r="G863" s="2">
        <f>'Moving Avg'!F863</f>
        <v>1.978475</v>
      </c>
      <c r="H863" s="2">
        <f>'Moving Avg'!G863</f>
        <v>1.9423139999999999</v>
      </c>
      <c r="I863" s="2">
        <f>'Moving Avg'!H863</f>
        <v>2.02522</v>
      </c>
      <c r="J863" s="5" t="str">
        <f>OBV!F863</f>
        <v>BULLISH</v>
      </c>
      <c r="K863" s="5" t="str">
        <f>OBV!G863</f>
        <v>NEUTRAL</v>
      </c>
      <c r="L863" s="5" t="str">
        <f>OBV!H863</f>
        <v>CONFIRMED BULLISH</v>
      </c>
    </row>
    <row r="864" spans="1:12" ht="13.5" x14ac:dyDescent="0.25">
      <c r="A864" s="3">
        <f>RSI!A864</f>
        <v>44040</v>
      </c>
      <c r="B864" s="2">
        <f>RSI!B864</f>
        <v>1.9784999999999999</v>
      </c>
      <c r="C864" s="2">
        <f>RSI!I864</f>
        <v>51.245855803919945</v>
      </c>
      <c r="D864" s="2">
        <f>MACD!E864</f>
        <v>-4.3678995300575618E-3</v>
      </c>
      <c r="E864" s="2">
        <f>MACD!F864</f>
        <v>-1.8434321164685569E-3</v>
      </c>
      <c r="F864" s="2">
        <f>'Moving Avg'!D864</f>
        <v>1.98384</v>
      </c>
      <c r="G864" s="2">
        <f>'Moving Avg'!F864</f>
        <v>1.9758049999999998</v>
      </c>
      <c r="H864" s="2">
        <f>'Moving Avg'!G864</f>
        <v>1.9443459999999997</v>
      </c>
      <c r="I864" s="2">
        <f>'Moving Avg'!H864</f>
        <v>2.0247390000000003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</row>
    <row r="865" spans="1:12" ht="13.5" x14ac:dyDescent="0.25">
      <c r="A865" s="3">
        <f>RSI!A865</f>
        <v>44041</v>
      </c>
      <c r="B865" s="2">
        <f>RSI!B865</f>
        <v>1.9731000000000001</v>
      </c>
      <c r="C865" s="2">
        <f>RSI!I865</f>
        <v>50.481668563638479</v>
      </c>
      <c r="D865" s="2">
        <f>MACD!E865</f>
        <v>1.4770173451148505E-3</v>
      </c>
      <c r="E865" s="2">
        <f>MACD!F865</f>
        <v>-1.1793422241518756E-3</v>
      </c>
      <c r="F865" s="2">
        <f>'Moving Avg'!D865</f>
        <v>1.9827600000000001</v>
      </c>
      <c r="G865" s="2">
        <f>'Moving Avg'!F865</f>
        <v>1.9747350000000001</v>
      </c>
      <c r="H865" s="2">
        <f>'Moving Avg'!G865</f>
        <v>1.9458419999999998</v>
      </c>
      <c r="I865" s="2">
        <f>'Moving Avg'!H865</f>
        <v>2.0239370000000001</v>
      </c>
      <c r="J865" s="5" t="str">
        <f>OBV!F865</f>
        <v>BULLISH</v>
      </c>
      <c r="K865" s="5" t="str">
        <f>OBV!G865</f>
        <v>NEUTRAL</v>
      </c>
      <c r="L865" s="5" t="str">
        <f>OBV!H865</f>
        <v>BULLISH DIVERGENCE</v>
      </c>
    </row>
    <row r="866" spans="1:12" ht="13.5" x14ac:dyDescent="0.25">
      <c r="A866" s="3">
        <f>RSI!A866</f>
        <v>44042</v>
      </c>
      <c r="B866" s="2">
        <f>RSI!B866</f>
        <v>1.9998</v>
      </c>
      <c r="C866" s="2">
        <f>RSI!I866</f>
        <v>54.124383062531166</v>
      </c>
      <c r="D866" s="2">
        <f>MACD!E866</f>
        <v>3.1987794708632222E-4</v>
      </c>
      <c r="E866" s="2">
        <f>MACD!F866</f>
        <v>-8.7949818990423604E-4</v>
      </c>
      <c r="F866" s="2">
        <f>'Moving Avg'!D866</f>
        <v>1.98702</v>
      </c>
      <c r="G866" s="2">
        <f>'Moving Avg'!F866</f>
        <v>1.976335</v>
      </c>
      <c r="H866" s="2">
        <f>'Moving Avg'!G866</f>
        <v>1.9489419999999995</v>
      </c>
      <c r="I866" s="2">
        <f>'Moving Avg'!H866</f>
        <v>2.0229744999999997</v>
      </c>
      <c r="J866" s="5" t="str">
        <f>OBV!F866</f>
        <v>BULLISH</v>
      </c>
      <c r="K866" s="5" t="str">
        <f>OBV!G866</f>
        <v>NEUTRAL</v>
      </c>
      <c r="L866" s="5" t="str">
        <f>OBV!H866</f>
        <v>CONFIRMED BULLISH</v>
      </c>
    </row>
    <row r="867" spans="1:12" ht="13.5" x14ac:dyDescent="0.25">
      <c r="A867" s="3">
        <f>RSI!A867</f>
        <v>44046</v>
      </c>
      <c r="B867" s="2">
        <f>RSI!B867</f>
        <v>2.0568</v>
      </c>
      <c r="C867" s="2">
        <f>RSI!I867</f>
        <v>60.760720155392754</v>
      </c>
      <c r="D867" s="2">
        <f>MACD!E867</f>
        <v>6.9853080678372592E-4</v>
      </c>
      <c r="E867" s="2">
        <f>MACD!F867</f>
        <v>-5.6389239056664367E-4</v>
      </c>
      <c r="F867" s="2">
        <f>'Moving Avg'!D867</f>
        <v>2.0026800000000002</v>
      </c>
      <c r="G867" s="2">
        <f>'Moving Avg'!F867</f>
        <v>1.9786500000000005</v>
      </c>
      <c r="H867" s="2">
        <f>'Moving Avg'!G867</f>
        <v>1.9533959999999992</v>
      </c>
      <c r="I867" s="2">
        <f>'Moving Avg'!H867</f>
        <v>2.0226175</v>
      </c>
      <c r="J867" s="5" t="str">
        <f>OBV!F867</f>
        <v>BULLISH</v>
      </c>
      <c r="K867" s="5" t="str">
        <f>OBV!G867</f>
        <v>NEUTRAL</v>
      </c>
      <c r="L867" s="5" t="str">
        <f>OBV!H867</f>
        <v>BULLISH DIVERGENCE</v>
      </c>
    </row>
    <row r="868" spans="1:12" ht="13.5" x14ac:dyDescent="0.25">
      <c r="A868" s="3">
        <f>RSI!A868</f>
        <v>44047</v>
      </c>
      <c r="B868" s="2">
        <f>RSI!B868</f>
        <v>2.1126</v>
      </c>
      <c r="C868" s="2">
        <f>RSI!I868</f>
        <v>65.953117288534159</v>
      </c>
      <c r="D868" s="2">
        <f>MACD!E868</f>
        <v>-1.1012194511764051E-2</v>
      </c>
      <c r="E868" s="2">
        <f>MACD!F868</f>
        <v>-2.6535528148061253E-3</v>
      </c>
      <c r="F868" s="2">
        <f>'Moving Avg'!D868</f>
        <v>2.0241599999999997</v>
      </c>
      <c r="G868" s="2">
        <f>'Moving Avg'!F868</f>
        <v>1.9856250000000002</v>
      </c>
      <c r="H868" s="2">
        <f>'Moving Avg'!G868</f>
        <v>1.9600359999999992</v>
      </c>
      <c r="I868" s="2">
        <f>'Moving Avg'!H868</f>
        <v>2.0228335</v>
      </c>
      <c r="J868" s="5" t="str">
        <f>OBV!F868</f>
        <v>BEARISH</v>
      </c>
      <c r="K868" s="5" t="str">
        <f>OBV!G868</f>
        <v>NEUTRAL</v>
      </c>
      <c r="L868" s="5" t="str">
        <f>OBV!H868</f>
        <v>BEARISH DIVERGENCE</v>
      </c>
    </row>
    <row r="869" spans="1:12" ht="13.5" x14ac:dyDescent="0.25">
      <c r="A869" s="3">
        <f>RSI!A869</f>
        <v>44048</v>
      </c>
      <c r="B869" s="2">
        <f>RSI!B869</f>
        <v>1.9899</v>
      </c>
      <c r="C869" s="2">
        <f>RSI!I869</f>
        <v>50.21713516751781</v>
      </c>
      <c r="D869" s="2">
        <f>MACD!E869</f>
        <v>-1.9207638057500809E-2</v>
      </c>
      <c r="E869" s="2">
        <f>MACD!F869</f>
        <v>-5.9643698633450627E-3</v>
      </c>
      <c r="F869" s="2">
        <f>'Moving Avg'!D869</f>
        <v>2.02644</v>
      </c>
      <c r="G869" s="2">
        <f>'Moving Avg'!F869</f>
        <v>1.9878</v>
      </c>
      <c r="H869" s="2">
        <f>'Moving Avg'!G869</f>
        <v>1.9632599999999996</v>
      </c>
      <c r="I869" s="2">
        <f>'Moving Avg'!H869</f>
        <v>2.0221689999999994</v>
      </c>
      <c r="J869" s="5" t="str">
        <f>OBV!F869</f>
        <v>BEARISH</v>
      </c>
      <c r="K869" s="5" t="str">
        <f>OBV!G869</f>
        <v>WEAK</v>
      </c>
      <c r="L869" s="5" t="str">
        <f>OBV!H869</f>
        <v>CONFIRMED BEARISH</v>
      </c>
    </row>
    <row r="870" spans="1:12" ht="13.5" x14ac:dyDescent="0.25">
      <c r="A870" s="3">
        <f>RSI!A870</f>
        <v>44049</v>
      </c>
      <c r="B870" s="2">
        <f>RSI!B870</f>
        <v>1.9509000000000001</v>
      </c>
      <c r="C870" s="2">
        <f>RSI!I870</f>
        <v>46.425554071247646</v>
      </c>
      <c r="D870" s="2">
        <f>MACD!E870</f>
        <v>-1.5029622168177603E-2</v>
      </c>
      <c r="E870" s="2">
        <f>MACD!F870</f>
        <v>-7.7774203243115717E-3</v>
      </c>
      <c r="F870" s="2">
        <f>'Moving Avg'!D870</f>
        <v>2.0220000000000002</v>
      </c>
      <c r="G870" s="2">
        <f>'Moving Avg'!F870</f>
        <v>1.9880249999999999</v>
      </c>
      <c r="H870" s="2">
        <f>'Moving Avg'!G870</f>
        <v>1.9648479999999997</v>
      </c>
      <c r="I870" s="2">
        <f>'Moving Avg'!H870</f>
        <v>2.0213629999999996</v>
      </c>
      <c r="J870" s="5" t="str">
        <f>OBV!F870</f>
        <v>BEARISH</v>
      </c>
      <c r="K870" s="5" t="str">
        <f>OBV!G870</f>
        <v>WEAK</v>
      </c>
      <c r="L870" s="5" t="str">
        <f>OBV!H870</f>
        <v>CONFIRMED BEARISH</v>
      </c>
    </row>
    <row r="871" spans="1:12" ht="13.5" x14ac:dyDescent="0.25">
      <c r="A871" s="3">
        <f>RSI!A871</f>
        <v>44050</v>
      </c>
      <c r="B871" s="2">
        <f>RSI!B871</f>
        <v>1.9509000000000001</v>
      </c>
      <c r="C871" s="2">
        <f>RSI!I871</f>
        <v>46.425554071247639</v>
      </c>
      <c r="D871" s="2">
        <f>MACD!E871</f>
        <v>-1.1270440235879864E-2</v>
      </c>
      <c r="E871" s="2">
        <f>MACD!F871</f>
        <v>-8.4760243066252308E-3</v>
      </c>
      <c r="F871" s="2">
        <f>'Moving Avg'!D871</f>
        <v>2.0122200000000001</v>
      </c>
      <c r="G871" s="2">
        <f>'Moving Avg'!F871</f>
        <v>1.9869149999999993</v>
      </c>
      <c r="H871" s="2">
        <f>'Moving Avg'!G871</f>
        <v>1.9664359999999999</v>
      </c>
      <c r="I871" s="2">
        <f>'Moving Avg'!H871</f>
        <v>2.0207974999999991</v>
      </c>
      <c r="J871" s="5" t="str">
        <f>OBV!F871</f>
        <v>BEARISH</v>
      </c>
      <c r="K871" s="5" t="str">
        <f>OBV!G871</f>
        <v>WEAK</v>
      </c>
      <c r="L871" s="5" t="str">
        <f>OBV!H871</f>
        <v>CONFIRMED BEARISH</v>
      </c>
    </row>
    <row r="872" spans="1:12" ht="13.5" x14ac:dyDescent="0.25">
      <c r="A872" s="3">
        <f>RSI!A872</f>
        <v>44053</v>
      </c>
      <c r="B872" s="2">
        <f>RSI!B872</f>
        <v>1.9453</v>
      </c>
      <c r="C872" s="2">
        <f>RSI!I872</f>
        <v>45.849064203051526</v>
      </c>
      <c r="D872" s="2">
        <f>MACD!E872</f>
        <v>-7.4674294315340006E-3</v>
      </c>
      <c r="E872" s="2">
        <f>MACD!F872</f>
        <v>-8.2743053316069858E-3</v>
      </c>
      <c r="F872" s="2">
        <f>'Moving Avg'!D872</f>
        <v>1.9899200000000001</v>
      </c>
      <c r="G872" s="2">
        <f>'Moving Avg'!F872</f>
        <v>1.9863249999999997</v>
      </c>
      <c r="H872" s="2">
        <f>'Moving Avg'!G872</f>
        <v>1.9679119999999997</v>
      </c>
      <c r="I872" s="2">
        <f>'Moving Avg'!H872</f>
        <v>2.0201234999999995</v>
      </c>
      <c r="J872" s="5" t="str">
        <f>OBV!F872</f>
        <v>BEARISH</v>
      </c>
      <c r="K872" s="5" t="str">
        <f>OBV!G872</f>
        <v>WEAK</v>
      </c>
      <c r="L872" s="5" t="str">
        <f>OBV!H872</f>
        <v>CONFIRMED BEARISH</v>
      </c>
    </row>
    <row r="873" spans="1:12" ht="13.5" x14ac:dyDescent="0.25">
      <c r="A873" s="3">
        <f>RSI!A873</f>
        <v>44054</v>
      </c>
      <c r="B873" s="2">
        <f>RSI!B873</f>
        <v>1.9398</v>
      </c>
      <c r="C873" s="2">
        <f>RSI!I873</f>
        <v>45.254693280468118</v>
      </c>
      <c r="D873" s="2">
        <f>MACD!E873</f>
        <v>4.9068364231596995E-4</v>
      </c>
      <c r="E873" s="2">
        <f>MACD!F873</f>
        <v>-6.5213075368223952E-3</v>
      </c>
      <c r="F873" s="2">
        <f>'Moving Avg'!D873</f>
        <v>1.95536</v>
      </c>
      <c r="G873" s="2">
        <f>'Moving Avg'!F873</f>
        <v>1.9854599999999998</v>
      </c>
      <c r="H873" s="2">
        <f>'Moving Avg'!G873</f>
        <v>1.9694919999999998</v>
      </c>
      <c r="I873" s="2">
        <f>'Moving Avg'!H873</f>
        <v>2.0192619999999994</v>
      </c>
      <c r="J873" s="5" t="str">
        <f>OBV!F873</f>
        <v>BEARISH</v>
      </c>
      <c r="K873" s="5" t="str">
        <f>OBV!G873</f>
        <v>WEAK</v>
      </c>
      <c r="L873" s="5" t="str">
        <f>OBV!H873</f>
        <v>CONFIRMED BEARISH</v>
      </c>
    </row>
    <row r="874" spans="1:12" ht="13.5" x14ac:dyDescent="0.25">
      <c r="A874" s="3">
        <f>RSI!A874</f>
        <v>44055</v>
      </c>
      <c r="B874" s="2">
        <f>RSI!B874</f>
        <v>1.9509000000000001</v>
      </c>
      <c r="C874" s="2">
        <f>RSI!I874</f>
        <v>46.754901990113026</v>
      </c>
      <c r="D874" s="2">
        <f>MACD!E874</f>
        <v>2.5354652968443414E-3</v>
      </c>
      <c r="E874" s="2">
        <f>MACD!F874</f>
        <v>-4.709952970089048E-3</v>
      </c>
      <c r="F874" s="2">
        <f>'Moving Avg'!D874</f>
        <v>1.94756</v>
      </c>
      <c r="G874" s="2">
        <f>'Moving Avg'!F874</f>
        <v>1.9840799999999998</v>
      </c>
      <c r="H874" s="2">
        <f>'Moving Avg'!G874</f>
        <v>1.9711859999999999</v>
      </c>
      <c r="I874" s="2">
        <f>'Moving Avg'!H874</f>
        <v>2.0185359999999992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</row>
    <row r="875" spans="1:12" ht="13.5" x14ac:dyDescent="0.25">
      <c r="A875" s="3">
        <f>RSI!A875</f>
        <v>44057</v>
      </c>
      <c r="B875" s="2">
        <f>RSI!B875</f>
        <v>1.9453</v>
      </c>
      <c r="C875" s="2">
        <f>RSI!I875</f>
        <v>46.068998065476535</v>
      </c>
      <c r="D875" s="2">
        <f>MACD!E875</f>
        <v>4.0071835128214772E-3</v>
      </c>
      <c r="E875" s="2">
        <f>MACD!F875</f>
        <v>-2.9665256735069432E-3</v>
      </c>
      <c r="F875" s="2">
        <f>'Moving Avg'!D875</f>
        <v>1.9464400000000002</v>
      </c>
      <c r="G875" s="2">
        <f>'Moving Avg'!F875</f>
        <v>1.9810849999999998</v>
      </c>
      <c r="H875" s="2">
        <f>'Moving Avg'!G875</f>
        <v>1.9719139999999999</v>
      </c>
      <c r="I875" s="2">
        <f>'Moving Avg'!H875</f>
        <v>2.0179959999999997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</row>
    <row r="876" spans="1:12" ht="13.5" x14ac:dyDescent="0.25">
      <c r="A876" s="3">
        <f>RSI!A876</f>
        <v>44060</v>
      </c>
      <c r="B876" s="2">
        <f>RSI!B876</f>
        <v>1.9341999999999999</v>
      </c>
      <c r="C876" s="2">
        <f>RSI!I876</f>
        <v>44.670141766467665</v>
      </c>
      <c r="D876" s="2">
        <f>MACD!E876</f>
        <v>1.0361296832885003E-2</v>
      </c>
      <c r="E876" s="2">
        <f>MACD!F876</f>
        <v>-3.0096117222855366E-4</v>
      </c>
      <c r="F876" s="2">
        <f>'Moving Avg'!D876</f>
        <v>1.9431</v>
      </c>
      <c r="G876" s="2">
        <f>'Moving Avg'!F876</f>
        <v>1.9788699999999999</v>
      </c>
      <c r="H876" s="2">
        <f>'Moving Avg'!G876</f>
        <v>1.9734880000000001</v>
      </c>
      <c r="I876" s="2">
        <f>'Moving Avg'!H876</f>
        <v>2.0171599999999992</v>
      </c>
      <c r="J876" s="5" t="str">
        <f>OBV!F876</f>
        <v>BEARISH</v>
      </c>
      <c r="K876" s="5" t="str">
        <f>OBV!G876</f>
        <v>NEUTRAL</v>
      </c>
      <c r="L876" s="5" t="str">
        <f>OBV!H876</f>
        <v>CONFIRMED BEARISH</v>
      </c>
    </row>
    <row r="877" spans="1:12" ht="13.5" x14ac:dyDescent="0.25">
      <c r="A877" s="3">
        <f>RSI!A877</f>
        <v>44061</v>
      </c>
      <c r="B877" s="2">
        <f>RSI!B877</f>
        <v>1.8839999999999999</v>
      </c>
      <c r="C877" s="2">
        <f>RSI!I877</f>
        <v>38.915106598257303</v>
      </c>
      <c r="D877" s="2">
        <f>MACD!E877</f>
        <v>2.8456840923158699E-2</v>
      </c>
      <c r="E877" s="2">
        <f>MACD!F877</f>
        <v>5.4505992468488968E-3</v>
      </c>
      <c r="F877" s="2">
        <f>'Moving Avg'!D877</f>
        <v>1.9308399999999999</v>
      </c>
      <c r="G877" s="2">
        <f>'Moving Avg'!F877</f>
        <v>1.9722749999999998</v>
      </c>
      <c r="H877" s="2">
        <f>'Moving Avg'!G877</f>
        <v>1.9739519999999999</v>
      </c>
      <c r="I877" s="2">
        <f>'Moving Avg'!H877</f>
        <v>2.0162864999999992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</row>
    <row r="878" spans="1:12" ht="13.5" x14ac:dyDescent="0.25">
      <c r="A878" s="3">
        <f>RSI!A878</f>
        <v>44062</v>
      </c>
      <c r="B878" s="2">
        <f>RSI!B878</f>
        <v>1.9453</v>
      </c>
      <c r="C878" s="2">
        <f>RSI!I878</f>
        <v>47.764924223002737</v>
      </c>
      <c r="D878" s="2">
        <f>MACD!E878</f>
        <v>4.8323072436356806E-2</v>
      </c>
      <c r="E878" s="2">
        <f>MACD!F878</f>
        <v>1.402509388475048E-2</v>
      </c>
      <c r="F878" s="2">
        <f>'Moving Avg'!D878</f>
        <v>1.9319399999999998</v>
      </c>
      <c r="G878" s="2">
        <f>'Moving Avg'!F878</f>
        <v>1.9711500000000002</v>
      </c>
      <c r="H878" s="2">
        <f>'Moving Avg'!G878</f>
        <v>1.9733959999999999</v>
      </c>
      <c r="I878" s="2">
        <f>'Moving Avg'!H878</f>
        <v>2.0157464999999992</v>
      </c>
      <c r="J878" s="5" t="str">
        <f>OBV!F878</f>
        <v>BULLISH</v>
      </c>
      <c r="K878" s="5" t="str">
        <f>OBV!G878</f>
        <v>NEUTRAL</v>
      </c>
      <c r="L878" s="5" t="str">
        <f>OBV!H878</f>
        <v>CONFIRMED BULLISH</v>
      </c>
    </row>
    <row r="879" spans="1:12" ht="13.5" x14ac:dyDescent="0.25">
      <c r="A879" s="3">
        <f>RSI!A879</f>
        <v>44064</v>
      </c>
      <c r="B879" s="2">
        <f>RSI!B879</f>
        <v>1.8839999999999999</v>
      </c>
      <c r="C879" s="2">
        <f>RSI!I879</f>
        <v>41.318360698316035</v>
      </c>
      <c r="D879" s="2">
        <f>MACD!E879</f>
        <v>5.0907463822066568E-2</v>
      </c>
      <c r="E879" s="2">
        <f>MACD!F879</f>
        <v>2.14015678722137E-2</v>
      </c>
      <c r="F879" s="2">
        <f>'Moving Avg'!D879</f>
        <v>1.91856</v>
      </c>
      <c r="G879" s="2">
        <f>'Moving Avg'!F879</f>
        <v>1.9691000000000003</v>
      </c>
      <c r="H879" s="2">
        <f>'Moving Avg'!G879</f>
        <v>1.969368</v>
      </c>
      <c r="I879" s="2">
        <f>'Moving Avg'!H879</f>
        <v>2.0149264999999992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</row>
    <row r="880" spans="1:12" ht="13.5" x14ac:dyDescent="0.25">
      <c r="A880" s="3">
        <f>RSI!A880</f>
        <v>44067</v>
      </c>
      <c r="B880" s="2">
        <f>RSI!B880</f>
        <v>1.8839999999999999</v>
      </c>
      <c r="C880" s="2">
        <f>RSI!I880</f>
        <v>41.318360698316035</v>
      </c>
      <c r="D880" s="2">
        <f>MACD!E880</f>
        <v>4.7558967456772461E-2</v>
      </c>
      <c r="E880" s="2">
        <f>MACD!F880</f>
        <v>2.6633047789125452E-2</v>
      </c>
      <c r="F880" s="2">
        <f>'Moving Avg'!D880</f>
        <v>1.9063000000000003</v>
      </c>
      <c r="G880" s="2">
        <f>'Moving Avg'!F880</f>
        <v>1.964375</v>
      </c>
      <c r="H880" s="2">
        <f>'Moving Avg'!G880</f>
        <v>1.9668379999999999</v>
      </c>
      <c r="I880" s="2">
        <f>'Moving Avg'!H880</f>
        <v>2.0141064999999991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44068</v>
      </c>
      <c r="B881" s="2">
        <f>RSI!B881</f>
        <v>1.9286000000000001</v>
      </c>
      <c r="C881" s="2">
        <f>RSI!I881</f>
        <v>47.318000459298467</v>
      </c>
      <c r="D881" s="2">
        <f>MACD!E881</f>
        <v>4.1852208567077609E-2</v>
      </c>
      <c r="E881" s="2">
        <f>MACD!F881</f>
        <v>2.9676879944715885E-2</v>
      </c>
      <c r="F881" s="2">
        <f>'Moving Avg'!D881</f>
        <v>1.9051800000000001</v>
      </c>
      <c r="G881" s="2">
        <f>'Moving Avg'!F881</f>
        <v>1.9618800000000003</v>
      </c>
      <c r="H881" s="2">
        <f>'Moving Avg'!G881</f>
        <v>1.9646640000000002</v>
      </c>
      <c r="I881" s="2">
        <f>'Moving Avg'!H881</f>
        <v>2.0133759999999992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44069</v>
      </c>
      <c r="B882" s="2">
        <f>RSI!B882</f>
        <v>1.9286000000000001</v>
      </c>
      <c r="C882" s="2">
        <f>RSI!I882</f>
        <v>47.318000459298467</v>
      </c>
      <c r="D882" s="2">
        <f>MACD!E882</f>
        <v>3.6296745521680718E-2</v>
      </c>
      <c r="E882" s="2">
        <f>MACD!F882</f>
        <v>3.100085306010885E-2</v>
      </c>
      <c r="F882" s="2">
        <f>'Moving Avg'!D882</f>
        <v>1.9141000000000001</v>
      </c>
      <c r="G882" s="2">
        <f>'Moving Avg'!F882</f>
        <v>1.9593850000000004</v>
      </c>
      <c r="H882" s="2">
        <f>'Moving Avg'!G882</f>
        <v>1.9631319999999999</v>
      </c>
      <c r="I882" s="2">
        <f>'Moving Avg'!H882</f>
        <v>2.0128859999999991</v>
      </c>
      <c r="J882" s="5" t="str">
        <f>OBV!F882</f>
        <v>BEARISH</v>
      </c>
      <c r="K882" s="5" t="str">
        <f>OBV!G882</f>
        <v>NEUTRAL</v>
      </c>
      <c r="L882" s="5" t="str">
        <f>OBV!H882</f>
        <v>BEARISH DIVERGENCE</v>
      </c>
    </row>
    <row r="883" spans="1:12" ht="13.5" x14ac:dyDescent="0.25">
      <c r="A883" s="3">
        <f>RSI!A883</f>
        <v>44070</v>
      </c>
      <c r="B883" s="2">
        <f>RSI!B883</f>
        <v>1.9286000000000001</v>
      </c>
      <c r="C883" s="2">
        <f>RSI!I883</f>
        <v>47.318000459298467</v>
      </c>
      <c r="D883" s="2">
        <f>MACD!E883</f>
        <v>3.0874696178173844E-2</v>
      </c>
      <c r="E883" s="2">
        <f>MACD!F883</f>
        <v>3.0975621683721852E-2</v>
      </c>
      <c r="F883" s="2">
        <f>'Moving Avg'!D883</f>
        <v>1.9107600000000002</v>
      </c>
      <c r="G883" s="2">
        <f>'Moving Avg'!F883</f>
        <v>1.9555550000000004</v>
      </c>
      <c r="H883" s="2">
        <f>'Moving Avg'!G883</f>
        <v>1.9622420000000003</v>
      </c>
      <c r="I883" s="2">
        <f>'Moving Avg'!H883</f>
        <v>2.0123959999999994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44071</v>
      </c>
      <c r="B884" s="2">
        <f>RSI!B884</f>
        <v>1.923</v>
      </c>
      <c r="C884" s="2">
        <f>RSI!I884</f>
        <v>46.571296449610166</v>
      </c>
      <c r="D884" s="2">
        <f>MACD!E884</f>
        <v>2.8524945881372998E-2</v>
      </c>
      <c r="E884" s="2">
        <f>MACD!F884</f>
        <v>3.0485486523252083E-2</v>
      </c>
      <c r="F884" s="2">
        <f>'Moving Avg'!D884</f>
        <v>1.91856</v>
      </c>
      <c r="G884" s="2">
        <f>'Moving Avg'!F884</f>
        <v>1.9527800000000006</v>
      </c>
      <c r="H884" s="2">
        <f>'Moving Avg'!G884</f>
        <v>1.9612400000000005</v>
      </c>
      <c r="I884" s="2">
        <f>'Moving Avg'!H884</f>
        <v>2.0119584999999995</v>
      </c>
      <c r="J884" s="5" t="str">
        <f>OBV!F884</f>
        <v>BEARISH</v>
      </c>
      <c r="K884" s="5" t="str">
        <f>OBV!G884</f>
        <v>NEUTRAL</v>
      </c>
      <c r="L884" s="5" t="str">
        <f>OBV!H884</f>
        <v>BEARISH DIVERGENCE</v>
      </c>
    </row>
    <row r="885" spans="1:12" ht="13.5" x14ac:dyDescent="0.25">
      <c r="A885" s="3">
        <f>RSI!A885</f>
        <v>44074</v>
      </c>
      <c r="B885" s="2">
        <f>RSI!B885</f>
        <v>1.9398</v>
      </c>
      <c r="C885" s="2">
        <f>RSI!I885</f>
        <v>49.163128486357898</v>
      </c>
      <c r="D885" s="2">
        <f>MACD!E885</f>
        <v>2.4570868630245712E-2</v>
      </c>
      <c r="E885" s="2">
        <f>MACD!F885</f>
        <v>2.930256294465081E-2</v>
      </c>
      <c r="F885" s="2">
        <f>'Moving Avg'!D885</f>
        <v>1.9297200000000001</v>
      </c>
      <c r="G885" s="2">
        <f>'Moving Avg'!F885</f>
        <v>1.9511150000000004</v>
      </c>
      <c r="H885" s="2">
        <f>'Moving Avg'!G885</f>
        <v>1.9607880000000006</v>
      </c>
      <c r="I885" s="2">
        <f>'Moving Avg'!H885</f>
        <v>2.0112304999999995</v>
      </c>
      <c r="J885" s="5" t="str">
        <f>OBV!F885</f>
        <v>BEARISH</v>
      </c>
      <c r="K885" s="5" t="str">
        <f>OBV!G885</f>
        <v>NEUTRAL</v>
      </c>
      <c r="L885" s="5" t="str">
        <f>OBV!H885</f>
        <v>BEARISH DIVERGENCE</v>
      </c>
    </row>
    <row r="886" spans="1:12" ht="13.5" x14ac:dyDescent="0.25">
      <c r="A886" s="3">
        <f>RSI!A886</f>
        <v>44075</v>
      </c>
      <c r="B886" s="2">
        <f>RSI!B886</f>
        <v>1.923</v>
      </c>
      <c r="C886" s="2">
        <f>RSI!I886</f>
        <v>46.722279428867608</v>
      </c>
      <c r="D886" s="2">
        <f>MACD!E886</f>
        <v>2.0792365158504911E-2</v>
      </c>
      <c r="E886" s="2">
        <f>MACD!F886</f>
        <v>2.7600523387421631E-2</v>
      </c>
      <c r="F886" s="2">
        <f>'Moving Avg'!D886</f>
        <v>1.9286000000000001</v>
      </c>
      <c r="G886" s="2">
        <f>'Moving Avg'!F886</f>
        <v>1.9472750000000001</v>
      </c>
      <c r="H886" s="2">
        <f>'Moving Avg'!G886</f>
        <v>1.9601060000000006</v>
      </c>
      <c r="I886" s="2">
        <f>'Moving Avg'!H886</f>
        <v>2.0104184999999997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</row>
    <row r="887" spans="1:12" ht="13.5" x14ac:dyDescent="0.25">
      <c r="A887" s="3">
        <f>RSI!A887</f>
        <v>44076</v>
      </c>
      <c r="B887" s="2">
        <f>RSI!B887</f>
        <v>1.8673</v>
      </c>
      <c r="C887" s="2">
        <f>RSI!I887</f>
        <v>39.687014743432719</v>
      </c>
      <c r="D887" s="2">
        <f>MACD!E887</f>
        <v>1.4125533490804809E-2</v>
      </c>
      <c r="E887" s="2">
        <f>MACD!F887</f>
        <v>2.4905525408098268E-2</v>
      </c>
      <c r="F887" s="2">
        <f>'Moving Avg'!D887</f>
        <v>1.9163399999999999</v>
      </c>
      <c r="G887" s="2">
        <f>'Moving Avg'!F887</f>
        <v>1.9378</v>
      </c>
      <c r="H887" s="2">
        <f>'Moving Avg'!G887</f>
        <v>1.9589520000000007</v>
      </c>
      <c r="I887" s="2">
        <f>'Moving Avg'!H887</f>
        <v>2.0094614999999991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</row>
    <row r="888" spans="1:12" ht="13.5" x14ac:dyDescent="0.25">
      <c r="A888" s="3">
        <f>RSI!A888</f>
        <v>44077</v>
      </c>
      <c r="B888" s="2">
        <f>RSI!B888</f>
        <v>1.923</v>
      </c>
      <c r="C888" s="2">
        <f>RSI!I888</f>
        <v>48.10263966648396</v>
      </c>
      <c r="D888" s="2">
        <f>MACD!E888</f>
        <v>1.423641428117306E-2</v>
      </c>
      <c r="E888" s="2">
        <f>MACD!F888</f>
        <v>2.2771703182713231E-2</v>
      </c>
      <c r="F888" s="2">
        <f>'Moving Avg'!D888</f>
        <v>1.9152200000000001</v>
      </c>
      <c r="G888" s="2">
        <f>'Moving Avg'!F888</f>
        <v>1.92832</v>
      </c>
      <c r="H888" s="2">
        <f>'Moving Avg'!G888</f>
        <v>1.9592340000000008</v>
      </c>
      <c r="I888" s="2">
        <f>'Moving Avg'!H888</f>
        <v>2.0088099999999995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44078</v>
      </c>
      <c r="B889" s="2">
        <f>RSI!B889</f>
        <v>1.923</v>
      </c>
      <c r="C889" s="2">
        <f>RSI!I889</f>
        <v>48.10263966648396</v>
      </c>
      <c r="D889" s="2">
        <f>MACD!E889</f>
        <v>4.9844101792544393E-3</v>
      </c>
      <c r="E889" s="2">
        <f>MACD!F889</f>
        <v>1.9214244582021475E-2</v>
      </c>
      <c r="F889" s="2">
        <f>'Moving Avg'!D889</f>
        <v>1.9152200000000001</v>
      </c>
      <c r="G889" s="2">
        <f>'Moving Avg'!F889</f>
        <v>1.9249750000000003</v>
      </c>
      <c r="H889" s="2">
        <f>'Moving Avg'!G889</f>
        <v>1.9588740000000004</v>
      </c>
      <c r="I889" s="2">
        <f>'Moving Avg'!H889</f>
        <v>2.0081314999999993</v>
      </c>
      <c r="J889" s="5" t="str">
        <f>OBV!F889</f>
        <v>BEARISH</v>
      </c>
      <c r="K889" s="5" t="str">
        <f>OBV!G889</f>
        <v>NEUTRAL</v>
      </c>
      <c r="L889" s="5" t="str">
        <f>OBV!H889</f>
        <v>NEUTRAL</v>
      </c>
    </row>
    <row r="890" spans="1:12" ht="13.5" x14ac:dyDescent="0.25">
      <c r="A890" s="3">
        <f>RSI!A890</f>
        <v>44081</v>
      </c>
      <c r="B890" s="2">
        <f>RSI!B890</f>
        <v>1.923</v>
      </c>
      <c r="C890" s="2">
        <f>RSI!I890</f>
        <v>48.10263966648396</v>
      </c>
      <c r="D890" s="2">
        <f>MACD!E890</f>
        <v>-2.7655578228669153E-3</v>
      </c>
      <c r="E890" s="2">
        <f>MACD!F890</f>
        <v>1.4818284101043798E-2</v>
      </c>
      <c r="F890" s="2">
        <f>'Moving Avg'!D890</f>
        <v>1.9118600000000001</v>
      </c>
      <c r="G890" s="2">
        <f>'Moving Avg'!F890</f>
        <v>1.9235800000000001</v>
      </c>
      <c r="H890" s="2">
        <f>'Moving Avg'!G890</f>
        <v>1.9589420000000006</v>
      </c>
      <c r="I890" s="2">
        <f>'Moving Avg'!H890</f>
        <v>2.0075064999999999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44082</v>
      </c>
      <c r="B891" s="2">
        <f>RSI!B891</f>
        <v>1.8673</v>
      </c>
      <c r="C891" s="2">
        <f>RSI!I891</f>
        <v>40.963769128990677</v>
      </c>
      <c r="D891" s="2">
        <f>MACD!E891</f>
        <v>1.7370661962443634E-3</v>
      </c>
      <c r="E891" s="2">
        <f>MACD!F891</f>
        <v>1.2202040520083911E-2</v>
      </c>
      <c r="F891" s="2">
        <f>'Moving Avg'!D891</f>
        <v>1.9007200000000002</v>
      </c>
      <c r="G891" s="2">
        <f>'Moving Avg'!F891</f>
        <v>1.9194000000000002</v>
      </c>
      <c r="H891" s="2">
        <f>'Moving Avg'!G891</f>
        <v>1.9578960000000003</v>
      </c>
      <c r="I891" s="2">
        <f>'Moving Avg'!H891</f>
        <v>2.0065229999999996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</row>
    <row r="892" spans="1:12" ht="13.5" x14ac:dyDescent="0.25">
      <c r="A892" s="3">
        <f>RSI!A892</f>
        <v>44083</v>
      </c>
      <c r="B892" s="2">
        <f>RSI!B892</f>
        <v>1.8616999999999999</v>
      </c>
      <c r="C892" s="2">
        <f>RSI!I892</f>
        <v>40.31594817637199</v>
      </c>
      <c r="D892" s="2">
        <f>MACD!E892</f>
        <v>6.3583577645367484E-3</v>
      </c>
      <c r="E892" s="2">
        <f>MACD!F892</f>
        <v>1.103330396897448E-2</v>
      </c>
      <c r="F892" s="2">
        <f>'Moving Avg'!D892</f>
        <v>1.8996000000000002</v>
      </c>
      <c r="G892" s="2">
        <f>'Moving Avg'!F892</f>
        <v>1.9152200000000001</v>
      </c>
      <c r="H892" s="2">
        <f>'Moving Avg'!G892</f>
        <v>1.9556680000000002</v>
      </c>
      <c r="I892" s="2">
        <f>'Moving Avg'!H892</f>
        <v>2.005458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</row>
    <row r="893" spans="1:12" ht="13.5" x14ac:dyDescent="0.25">
      <c r="A893" s="3">
        <f>RSI!A893</f>
        <v>44084</v>
      </c>
      <c r="B893" s="2">
        <f>RSI!B893</f>
        <v>1.806</v>
      </c>
      <c r="C893" s="2">
        <f>RSI!I893</f>
        <v>34.47582968491399</v>
      </c>
      <c r="D893" s="2">
        <f>MACD!E893</f>
        <v>1.4794886967449239E-2</v>
      </c>
      <c r="E893" s="2">
        <f>MACD!F893</f>
        <v>1.1785620568669433E-2</v>
      </c>
      <c r="F893" s="2">
        <f>'Moving Avg'!D893</f>
        <v>1.8762000000000001</v>
      </c>
      <c r="G893" s="2">
        <f>'Moving Avg'!F893</f>
        <v>1.9085300000000001</v>
      </c>
      <c r="H893" s="2">
        <f>'Moving Avg'!G893</f>
        <v>1.9527540000000005</v>
      </c>
      <c r="I893" s="2">
        <f>'Moving Avg'!H893</f>
        <v>2.0041944999999997</v>
      </c>
      <c r="J893" s="5" t="str">
        <f>OBV!F893</f>
        <v>BEARISH</v>
      </c>
      <c r="K893" s="5" t="str">
        <f>OBV!G893</f>
        <v>WEAK</v>
      </c>
      <c r="L893" s="5" t="str">
        <f>OBV!H893</f>
        <v>CONFIRMED BEARISH</v>
      </c>
    </row>
    <row r="894" spans="1:12" ht="13.5" x14ac:dyDescent="0.25">
      <c r="A894" s="3">
        <f>RSI!A894</f>
        <v>44085</v>
      </c>
      <c r="B894" s="2">
        <f>RSI!B894</f>
        <v>1.8562000000000001</v>
      </c>
      <c r="C894" s="2">
        <f>RSI!I894</f>
        <v>42.552773338700703</v>
      </c>
      <c r="D894" s="2">
        <f>MACD!E894</f>
        <v>1.8053194611127754E-2</v>
      </c>
      <c r="E894" s="2">
        <f>MACD!F894</f>
        <v>1.3039135377161098E-2</v>
      </c>
      <c r="F894" s="2">
        <f>'Moving Avg'!D894</f>
        <v>1.8628399999999998</v>
      </c>
      <c r="G894" s="2">
        <f>'Moving Avg'!F894</f>
        <v>1.9037950000000001</v>
      </c>
      <c r="H894" s="2">
        <f>'Moving Avg'!G894</f>
        <v>1.9492400000000003</v>
      </c>
      <c r="I894" s="2">
        <f>'Moving Avg'!H894</f>
        <v>2.0031819999999998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</row>
    <row r="895" spans="1:12" ht="13.5" x14ac:dyDescent="0.25">
      <c r="A895" s="3">
        <f>RSI!A895</f>
        <v>44088</v>
      </c>
      <c r="B895" s="2">
        <f>RSI!B895</f>
        <v>1.8952</v>
      </c>
      <c r="C895" s="2">
        <f>RSI!I895</f>
        <v>47.92349814101744</v>
      </c>
      <c r="D895" s="2">
        <f>MACD!E895</f>
        <v>2.0857245390520918E-2</v>
      </c>
      <c r="E895" s="2">
        <f>MACD!F895</f>
        <v>1.4602757379833062E-2</v>
      </c>
      <c r="F895" s="2">
        <f>'Moving Avg'!D895</f>
        <v>1.85728</v>
      </c>
      <c r="G895" s="2">
        <f>'Moving Avg'!F895</f>
        <v>1.9012900000000001</v>
      </c>
      <c r="H895" s="2">
        <f>'Moving Avg'!G895</f>
        <v>1.9472540000000003</v>
      </c>
      <c r="I895" s="2">
        <f>'Moving Avg'!H895</f>
        <v>2.0024179999999991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</row>
    <row r="896" spans="1:12" ht="13.5" x14ac:dyDescent="0.25">
      <c r="A896" s="3">
        <f>RSI!A896</f>
        <v>44089</v>
      </c>
      <c r="B896" s="2">
        <f>RSI!B896</f>
        <v>1.8673</v>
      </c>
      <c r="C896" s="2">
        <f>RSI!I896</f>
        <v>44.703679692370009</v>
      </c>
      <c r="D896" s="2">
        <f>MACD!E896</f>
        <v>2.280677525596575E-2</v>
      </c>
      <c r="E896" s="2">
        <f>MACD!F896</f>
        <v>1.6243560955059598E-2</v>
      </c>
      <c r="F896" s="2">
        <f>'Moving Avg'!D896</f>
        <v>1.85728</v>
      </c>
      <c r="G896" s="2">
        <f>'Moving Avg'!F896</f>
        <v>1.8979450000000004</v>
      </c>
      <c r="H896" s="2">
        <f>'Moving Avg'!G896</f>
        <v>1.9452440000000004</v>
      </c>
      <c r="I896" s="2">
        <f>'Moving Avg'!H896</f>
        <v>2.0015144999999994</v>
      </c>
      <c r="J896" s="5" t="str">
        <f>OBV!F896</f>
        <v>BEARISH</v>
      </c>
      <c r="K896" s="5" t="str">
        <f>OBV!G896</f>
        <v>WEAK</v>
      </c>
      <c r="L896" s="5" t="str">
        <f>OBV!H896</f>
        <v>NEUTRAL</v>
      </c>
    </row>
    <row r="897" spans="1:12" ht="13.5" x14ac:dyDescent="0.25">
      <c r="A897" s="3">
        <f>RSI!A897</f>
        <v>44090</v>
      </c>
      <c r="B897" s="2">
        <f>RSI!B897</f>
        <v>1.8616999999999999</v>
      </c>
      <c r="C897" s="2">
        <f>RSI!I897</f>
        <v>44.063749167901911</v>
      </c>
      <c r="D897" s="2">
        <f>MACD!E897</f>
        <v>1.6554620304323198E-2</v>
      </c>
      <c r="E897" s="2">
        <f>MACD!F897</f>
        <v>1.6305772824912319E-2</v>
      </c>
      <c r="F897" s="2">
        <f>'Moving Avg'!D897</f>
        <v>1.85728</v>
      </c>
      <c r="G897" s="2">
        <f>'Moving Avg'!F897</f>
        <v>1.8968300000000002</v>
      </c>
      <c r="H897" s="2">
        <f>'Moving Avg'!G897</f>
        <v>1.9422680000000005</v>
      </c>
      <c r="I897" s="2">
        <f>'Moving Avg'!H897</f>
        <v>2.0005829999999993</v>
      </c>
      <c r="J897" s="5" t="str">
        <f>OBV!F897</f>
        <v>BEARISH</v>
      </c>
      <c r="K897" s="5" t="str">
        <f>OBV!G897</f>
        <v>WEAK</v>
      </c>
      <c r="L897" s="5" t="str">
        <f>OBV!H897</f>
        <v>NEUTRAL</v>
      </c>
    </row>
    <row r="898" spans="1:12" ht="13.5" x14ac:dyDescent="0.25">
      <c r="A898" s="3">
        <f>RSI!A898</f>
        <v>44091</v>
      </c>
      <c r="B898" s="2">
        <f>RSI!B898</f>
        <v>1.9118999999999999</v>
      </c>
      <c r="C898" s="2">
        <f>RSI!I898</f>
        <v>50.855267848939569</v>
      </c>
      <c r="D898" s="2">
        <f>MACD!E898</f>
        <v>1.6382081578058205E-2</v>
      </c>
      <c r="E898" s="2">
        <f>MACD!F898</f>
        <v>1.6321034575541498E-2</v>
      </c>
      <c r="F898" s="2">
        <f>'Moving Avg'!D898</f>
        <v>1.87846</v>
      </c>
      <c r="G898" s="2">
        <f>'Moving Avg'!F898</f>
        <v>1.8951600000000002</v>
      </c>
      <c r="H898" s="2">
        <f>'Moving Avg'!G898</f>
        <v>1.9410440000000007</v>
      </c>
      <c r="I898" s="2">
        <f>'Moving Avg'!H898</f>
        <v>1.9998759999999993</v>
      </c>
      <c r="J898" s="5" t="str">
        <f>OBV!F898</f>
        <v>BEARISH</v>
      </c>
      <c r="K898" s="5" t="str">
        <f>OBV!G898</f>
        <v>WEAK</v>
      </c>
      <c r="L898" s="5" t="str">
        <f>OBV!H898</f>
        <v>BEARISH DIVERGENCE</v>
      </c>
    </row>
    <row r="899" spans="1:12" ht="13.5" x14ac:dyDescent="0.25">
      <c r="A899" s="3">
        <f>RSI!A899</f>
        <v>44092</v>
      </c>
      <c r="B899" s="2">
        <f>RSI!B899</f>
        <v>1.9398</v>
      </c>
      <c r="C899" s="2">
        <f>RSI!I899</f>
        <v>54.184693429552453</v>
      </c>
      <c r="D899" s="2">
        <f>MACD!E899</f>
        <v>1.4120040335792838E-2</v>
      </c>
      <c r="E899" s="2">
        <f>MACD!F899</f>
        <v>1.5880835727591767E-2</v>
      </c>
      <c r="F899" s="2">
        <f>'Moving Avg'!D899</f>
        <v>1.8951799999999999</v>
      </c>
      <c r="G899" s="2">
        <f>'Moving Avg'!F899</f>
        <v>1.8979500000000002</v>
      </c>
      <c r="H899" s="2">
        <f>'Moving Avg'!G899</f>
        <v>1.9409120000000004</v>
      </c>
      <c r="I899" s="2">
        <f>'Moving Avg'!H899</f>
        <v>1.9993349999999992</v>
      </c>
      <c r="J899" s="5" t="str">
        <f>OBV!F899</f>
        <v>BEARISH</v>
      </c>
      <c r="K899" s="5" t="str">
        <f>OBV!G899</f>
        <v>WEAK</v>
      </c>
      <c r="L899" s="5" t="str">
        <f>OBV!H899</f>
        <v>BEARISH DIVERGENCE</v>
      </c>
    </row>
    <row r="900" spans="1:12" ht="13.5" x14ac:dyDescent="0.25">
      <c r="A900" s="3">
        <f>RSI!A900</f>
        <v>44095</v>
      </c>
      <c r="B900" s="2">
        <f>RSI!B900</f>
        <v>1.9398</v>
      </c>
      <c r="C900" s="2">
        <f>RSI!I900</f>
        <v>54.184693429552453</v>
      </c>
      <c r="D900" s="2">
        <f>MACD!E900</f>
        <v>1.1995420669222767E-2</v>
      </c>
      <c r="E900" s="2">
        <f>MACD!F900</f>
        <v>1.5103752715917969E-2</v>
      </c>
      <c r="F900" s="2">
        <f>'Moving Avg'!D900</f>
        <v>1.9041000000000001</v>
      </c>
      <c r="G900" s="2">
        <f>'Moving Avg'!F900</f>
        <v>1.9007400000000001</v>
      </c>
      <c r="H900" s="2">
        <f>'Moving Avg'!G900</f>
        <v>1.9407800000000006</v>
      </c>
      <c r="I900" s="2">
        <f>'Moving Avg'!H900</f>
        <v>1.9987939999999993</v>
      </c>
      <c r="J900" s="5" t="str">
        <f>OBV!F900</f>
        <v>BEARISH</v>
      </c>
      <c r="K900" s="5" t="str">
        <f>OBV!G900</f>
        <v>WEAK</v>
      </c>
      <c r="L900" s="5" t="str">
        <f>OBV!H900</f>
        <v>BEARISH DIVERGENCE</v>
      </c>
    </row>
    <row r="901" spans="1:12" ht="13.5" x14ac:dyDescent="0.25">
      <c r="A901" s="3">
        <f>RSI!A901</f>
        <v>44096</v>
      </c>
      <c r="B901" s="2">
        <f>RSI!B901</f>
        <v>1.9398</v>
      </c>
      <c r="C901" s="2">
        <f>RSI!I901</f>
        <v>54.184693429552453</v>
      </c>
      <c r="D901" s="2">
        <f>MACD!E901</f>
        <v>1.433448900038492E-3</v>
      </c>
      <c r="E901" s="2">
        <f>MACD!F901</f>
        <v>1.2369691952742075E-2</v>
      </c>
      <c r="F901" s="2">
        <f>'Moving Avg'!D901</f>
        <v>1.9186000000000001</v>
      </c>
      <c r="G901" s="2">
        <f>'Moving Avg'!F901</f>
        <v>1.9012999999999998</v>
      </c>
      <c r="H901" s="2">
        <f>'Moving Avg'!G901</f>
        <v>1.9401140000000006</v>
      </c>
      <c r="I901" s="2">
        <f>'Moving Avg'!H901</f>
        <v>1.9983334999999993</v>
      </c>
      <c r="J901" s="5" t="str">
        <f>OBV!F901</f>
        <v>BEARISH</v>
      </c>
      <c r="K901" s="5" t="str">
        <f>OBV!G901</f>
        <v>NEUTRAL</v>
      </c>
      <c r="L901" s="5" t="str">
        <f>OBV!H901</f>
        <v>BEARISH DIVERGENCE</v>
      </c>
    </row>
    <row r="902" spans="1:12" ht="13.5" x14ac:dyDescent="0.25">
      <c r="A902" s="3">
        <f>RSI!A902</f>
        <v>44097</v>
      </c>
      <c r="B902" s="2">
        <f>RSI!B902</f>
        <v>1.9398</v>
      </c>
      <c r="C902" s="2">
        <f>RSI!I902</f>
        <v>54.184693429552453</v>
      </c>
      <c r="D902" s="2">
        <f>MACD!E902</f>
        <v>-8.5456850946217244E-3</v>
      </c>
      <c r="E902" s="2">
        <f>MACD!F902</f>
        <v>8.1866165432693157E-3</v>
      </c>
      <c r="F902" s="2">
        <f>'Moving Avg'!D902</f>
        <v>1.9342199999999998</v>
      </c>
      <c r="G902" s="2">
        <f>'Moving Avg'!F902</f>
        <v>1.9018599999999997</v>
      </c>
      <c r="H902" s="2">
        <f>'Moving Avg'!G902</f>
        <v>1.9397680000000008</v>
      </c>
      <c r="I902" s="2">
        <f>'Moving Avg'!H902</f>
        <v>1.9977924999999994</v>
      </c>
      <c r="J902" s="5" t="str">
        <f>OBV!F902</f>
        <v>BULLISH</v>
      </c>
      <c r="K902" s="5" t="str">
        <f>OBV!G902</f>
        <v>NEUTRAL</v>
      </c>
      <c r="L902" s="5" t="str">
        <f>OBV!H902</f>
        <v>CONFIRMED BULLISH</v>
      </c>
    </row>
    <row r="903" spans="1:12" ht="13.5" x14ac:dyDescent="0.25">
      <c r="A903" s="3">
        <f>RSI!A903</f>
        <v>44098</v>
      </c>
      <c r="B903" s="2">
        <f>RSI!B903</f>
        <v>2.0568</v>
      </c>
      <c r="C903" s="2">
        <f>RSI!I903</f>
        <v>66.851699923153987</v>
      </c>
      <c r="D903" s="2">
        <f>MACD!E903</f>
        <v>-3.4392634120699039E-2</v>
      </c>
      <c r="E903" s="2">
        <f>MACD!F903</f>
        <v>-3.2923358952435464E-4</v>
      </c>
      <c r="F903" s="2">
        <f>'Moving Avg'!D903</f>
        <v>1.9631999999999998</v>
      </c>
      <c r="G903" s="2">
        <f>'Moving Avg'!F903</f>
        <v>1.9082699999999999</v>
      </c>
      <c r="H903" s="2">
        <f>'Moving Avg'!G903</f>
        <v>1.9417620000000004</v>
      </c>
      <c r="I903" s="2">
        <f>'Moving Avg'!H903</f>
        <v>1.9979169999999993</v>
      </c>
      <c r="J903" s="5" t="str">
        <f>OBV!F903</f>
        <v>BULLISH</v>
      </c>
      <c r="K903" s="5" t="str">
        <f>OBV!G903</f>
        <v>STRONG</v>
      </c>
      <c r="L903" s="5" t="str">
        <f>OBV!H903</f>
        <v>CONFIRMED BULLISH</v>
      </c>
    </row>
    <row r="904" spans="1:12" ht="13.5" x14ac:dyDescent="0.25">
      <c r="A904" s="3">
        <f>RSI!A904</f>
        <v>44099</v>
      </c>
      <c r="B904" s="2">
        <f>RSI!B904</f>
        <v>2.0234000000000001</v>
      </c>
      <c r="C904" s="2">
        <f>RSI!I904</f>
        <v>61.614583797764546</v>
      </c>
      <c r="D904" s="2">
        <f>MACD!E904</f>
        <v>-4.6912122569954029E-2</v>
      </c>
      <c r="E904" s="2">
        <f>MACD!F904</f>
        <v>-9.6458113856102909E-3</v>
      </c>
      <c r="F904" s="2">
        <f>'Moving Avg'!D904</f>
        <v>1.9799199999999999</v>
      </c>
      <c r="G904" s="2">
        <f>'Moving Avg'!F904</f>
        <v>1.9132899999999999</v>
      </c>
      <c r="H904" s="2">
        <f>'Moving Avg'!G904</f>
        <v>1.9426600000000005</v>
      </c>
      <c r="I904" s="2">
        <f>'Moving Avg'!H904</f>
        <v>1.9978209999999992</v>
      </c>
      <c r="J904" s="5" t="str">
        <f>OBV!F904</f>
        <v>BEARISH</v>
      </c>
      <c r="K904" s="5" t="str">
        <f>OBV!G904</f>
        <v>WEAK</v>
      </c>
      <c r="L904" s="5" t="str">
        <f>OBV!H904</f>
        <v>BEARISH DIVERGENCE</v>
      </c>
    </row>
    <row r="905" spans="1:12" ht="13.5" x14ac:dyDescent="0.25">
      <c r="A905" s="3">
        <f>RSI!A905</f>
        <v>44102</v>
      </c>
      <c r="B905" s="2">
        <f>RSI!B905</f>
        <v>2.0234000000000001</v>
      </c>
      <c r="C905" s="2">
        <f>RSI!I905</f>
        <v>61.614583797764539</v>
      </c>
      <c r="D905" s="2">
        <f>MACD!E905</f>
        <v>-5.2091640613445067E-2</v>
      </c>
      <c r="E905" s="2">
        <f>MACD!F905</f>
        <v>-1.8134977231177248E-2</v>
      </c>
      <c r="F905" s="2">
        <f>'Moving Avg'!D905</f>
        <v>1.99664</v>
      </c>
      <c r="G905" s="2">
        <f>'Moving Avg'!F905</f>
        <v>1.9174700000000002</v>
      </c>
      <c r="H905" s="2">
        <f>'Moving Avg'!G905</f>
        <v>1.9430240000000003</v>
      </c>
      <c r="I905" s="2">
        <f>'Moving Avg'!H905</f>
        <v>1.9978854999999986</v>
      </c>
      <c r="J905" s="5" t="str">
        <f>OBV!F905</f>
        <v>BEARISH</v>
      </c>
      <c r="K905" s="5" t="str">
        <f>OBV!G905</f>
        <v>WEAK</v>
      </c>
      <c r="L905" s="5" t="str">
        <f>OBV!H905</f>
        <v>BEARISH DIVERGENCE</v>
      </c>
    </row>
    <row r="906" spans="1:12" ht="13.5" x14ac:dyDescent="0.25">
      <c r="A906" s="3">
        <f>RSI!A906</f>
        <v>44103</v>
      </c>
      <c r="B906" s="2">
        <f>RSI!B906</f>
        <v>2.0234000000000001</v>
      </c>
      <c r="C906" s="2">
        <f>RSI!I906</f>
        <v>61.614583797764546</v>
      </c>
      <c r="D906" s="2">
        <f>MACD!E906</f>
        <v>-6.1309306993804435E-2</v>
      </c>
      <c r="E906" s="2">
        <f>MACD!F906</f>
        <v>-2.6769843183702687E-2</v>
      </c>
      <c r="F906" s="2">
        <f>'Moving Avg'!D906</f>
        <v>2.01336</v>
      </c>
      <c r="G906" s="2">
        <f>'Moving Avg'!F906</f>
        <v>1.9224900000000003</v>
      </c>
      <c r="H906" s="2">
        <f>'Moving Avg'!G906</f>
        <v>1.9439220000000004</v>
      </c>
      <c r="I906" s="2">
        <f>'Moving Avg'!H906</f>
        <v>1.9978429999999989</v>
      </c>
      <c r="J906" s="5" t="str">
        <f>OBV!F906</f>
        <v>BEARISH</v>
      </c>
      <c r="K906" s="5" t="str">
        <f>OBV!G906</f>
        <v>WEAK</v>
      </c>
      <c r="L906" s="5" t="str">
        <f>OBV!H906</f>
        <v>BEARISH DIVERGENCE</v>
      </c>
    </row>
    <row r="907" spans="1:12" ht="13.5" x14ac:dyDescent="0.25">
      <c r="A907" s="3">
        <f>RSI!A907</f>
        <v>44104</v>
      </c>
      <c r="B907" s="2">
        <f>RSI!B907</f>
        <v>2.0234999999999999</v>
      </c>
      <c r="C907" s="2">
        <f>RSI!I907</f>
        <v>61.625825352510809</v>
      </c>
      <c r="D907" s="2">
        <f>MACD!E907</f>
        <v>-7.0480307069655579E-2</v>
      </c>
      <c r="E907" s="2">
        <f>MACD!F907</f>
        <v>-3.5511935960893269E-2</v>
      </c>
      <c r="F907" s="2">
        <f>'Moving Avg'!D907</f>
        <v>2.0301</v>
      </c>
      <c r="G907" s="2">
        <f>'Moving Avg'!F907</f>
        <v>1.9302999999999997</v>
      </c>
      <c r="H907" s="2">
        <f>'Moving Avg'!G907</f>
        <v>1.9440740000000003</v>
      </c>
      <c r="I907" s="2">
        <f>'Moving Avg'!H907</f>
        <v>1.9977474999999989</v>
      </c>
      <c r="J907" s="5" t="str">
        <f>OBV!F907</f>
        <v>BEARISH</v>
      </c>
      <c r="K907" s="5" t="str">
        <f>OBV!G907</f>
        <v>WEAK</v>
      </c>
      <c r="L907" s="5" t="str">
        <f>OBV!H907</f>
        <v>CONFIRMED BEARISH</v>
      </c>
    </row>
    <row r="908" spans="1:12" ht="13.5" x14ac:dyDescent="0.25">
      <c r="A908" s="3">
        <f>RSI!A908</f>
        <v>44105</v>
      </c>
      <c r="B908" s="2">
        <f>RSI!B908</f>
        <v>1.9632000000000001</v>
      </c>
      <c r="C908" s="2">
        <f>RSI!I908</f>
        <v>51.778627655281333</v>
      </c>
      <c r="D908" s="2">
        <f>MACD!E908</f>
        <v>-6.6516500210910046E-2</v>
      </c>
      <c r="E908" s="2">
        <f>MACD!F908</f>
        <v>-4.1712848810896624E-2</v>
      </c>
      <c r="F908" s="2">
        <f>'Moving Avg'!D908</f>
        <v>2.0113799999999999</v>
      </c>
      <c r="G908" s="2">
        <f>'Moving Avg'!F908</f>
        <v>1.9323099999999998</v>
      </c>
      <c r="H908" s="2">
        <f>'Moving Avg'!G908</f>
        <v>1.9439820000000003</v>
      </c>
      <c r="I908" s="2">
        <f>'Moving Avg'!H908</f>
        <v>1.9973504999999987</v>
      </c>
      <c r="J908" s="5" t="str">
        <f>OBV!F908</f>
        <v>BEARISH</v>
      </c>
      <c r="K908" s="5" t="str">
        <f>OBV!G908</f>
        <v>WEAK</v>
      </c>
      <c r="L908" s="5" t="str">
        <f>OBV!H908</f>
        <v>CONFIRMED BEARISH</v>
      </c>
    </row>
    <row r="909" spans="1:12" ht="13.5" x14ac:dyDescent="0.25">
      <c r="A909" s="3">
        <f>RSI!A909</f>
        <v>44106</v>
      </c>
      <c r="B909" s="2">
        <f>RSI!B909</f>
        <v>1.9431</v>
      </c>
      <c r="C909" s="2">
        <f>RSI!I909</f>
        <v>48.96969861499835</v>
      </c>
      <c r="D909" s="2">
        <f>MACD!E909</f>
        <v>-5.7456349535700113E-2</v>
      </c>
      <c r="E909" s="2">
        <f>MACD!F909</f>
        <v>-4.4861548955857325E-2</v>
      </c>
      <c r="F909" s="2">
        <f>'Moving Avg'!D909</f>
        <v>1.99532</v>
      </c>
      <c r="G909" s="2">
        <f>'Moving Avg'!F909</f>
        <v>1.9333149999999992</v>
      </c>
      <c r="H909" s="2">
        <f>'Moving Avg'!G909</f>
        <v>1.9443440000000007</v>
      </c>
      <c r="I909" s="2">
        <f>'Moving Avg'!H909</f>
        <v>1.9965589999999989</v>
      </c>
      <c r="J909" s="5" t="str">
        <f>OBV!F909</f>
        <v>BEARISH</v>
      </c>
      <c r="K909" s="5" t="str">
        <f>OBV!G909</f>
        <v>WEAK</v>
      </c>
      <c r="L909" s="5" t="str">
        <f>OBV!H909</f>
        <v>CONFIRMED BEARISH</v>
      </c>
    </row>
    <row r="910" spans="1:12" ht="13.5" x14ac:dyDescent="0.25">
      <c r="A910" s="3">
        <f>RSI!A910</f>
        <v>44109</v>
      </c>
      <c r="B910" s="2">
        <f>RSI!B910</f>
        <v>2.0101</v>
      </c>
      <c r="C910" s="2">
        <f>RSI!I910</f>
        <v>57.287501714517511</v>
      </c>
      <c r="D910" s="2">
        <f>MACD!E910</f>
        <v>-5.4703737473519309E-2</v>
      </c>
      <c r="E910" s="2">
        <f>MACD!F910</f>
        <v>-4.682998665938972E-2</v>
      </c>
      <c r="F910" s="2">
        <f>'Moving Avg'!D910</f>
        <v>1.9926600000000001</v>
      </c>
      <c r="G910" s="2">
        <f>'Moving Avg'!F910</f>
        <v>1.9376699999999996</v>
      </c>
      <c r="H910" s="2">
        <f>'Moving Avg'!G910</f>
        <v>1.9449760000000003</v>
      </c>
      <c r="I910" s="2">
        <f>'Moving Avg'!H910</f>
        <v>1.9963964999999988</v>
      </c>
      <c r="J910" s="5" t="str">
        <f>OBV!F910</f>
        <v>BULLISH</v>
      </c>
      <c r="K910" s="5" t="str">
        <f>OBV!G910</f>
        <v>NEUTRAL</v>
      </c>
      <c r="L910" s="5" t="str">
        <f>OBV!H910</f>
        <v>BULLISH DIVERGENCE</v>
      </c>
    </row>
    <row r="911" spans="1:12" ht="13.5" x14ac:dyDescent="0.25">
      <c r="A911" s="3">
        <f>RSI!A911</f>
        <v>44110</v>
      </c>
      <c r="B911" s="2">
        <f>RSI!B911</f>
        <v>2.0101</v>
      </c>
      <c r="C911" s="2">
        <f>RSI!I911</f>
        <v>57.287501714517511</v>
      </c>
      <c r="D911" s="2">
        <f>MACD!E911</f>
        <v>-5.2724867766984262E-2</v>
      </c>
      <c r="E911" s="2">
        <f>MACD!F911</f>
        <v>-4.8008962880908633E-2</v>
      </c>
      <c r="F911" s="2">
        <f>'Moving Avg'!D911</f>
        <v>1.9899999999999998</v>
      </c>
      <c r="G911" s="2">
        <f>'Moving Avg'!F911</f>
        <v>1.9448099999999997</v>
      </c>
      <c r="H911" s="2">
        <f>'Moving Avg'!G911</f>
        <v>1.9456080000000002</v>
      </c>
      <c r="I911" s="2">
        <f>'Moving Avg'!H911</f>
        <v>1.996233999999999</v>
      </c>
      <c r="J911" s="5" t="str">
        <f>OBV!F911</f>
        <v>BULLISH</v>
      </c>
      <c r="K911" s="5" t="str">
        <f>OBV!G911</f>
        <v>NEUTRAL</v>
      </c>
      <c r="L911" s="5" t="str">
        <f>OBV!H911</f>
        <v>BULLISH DIVERGENCE</v>
      </c>
    </row>
    <row r="912" spans="1:12" ht="13.5" x14ac:dyDescent="0.25">
      <c r="A912" s="3">
        <f>RSI!A912</f>
        <v>44111</v>
      </c>
      <c r="B912" s="2">
        <f>RSI!B912</f>
        <v>2.0167999999999999</v>
      </c>
      <c r="C912" s="2">
        <f>RSI!I912</f>
        <v>58.07995130869709</v>
      </c>
      <c r="D912" s="2">
        <f>MACD!E912</f>
        <v>-5.1871053976770387E-2</v>
      </c>
      <c r="E912" s="2">
        <f>MACD!F912</f>
        <v>-4.8781381100080984E-2</v>
      </c>
      <c r="F912" s="2">
        <f>'Moving Avg'!D912</f>
        <v>1.9886599999999999</v>
      </c>
      <c r="G912" s="2">
        <f>'Moving Avg'!F912</f>
        <v>1.9525649999999999</v>
      </c>
      <c r="H912" s="2">
        <f>'Moving Avg'!G912</f>
        <v>1.946374</v>
      </c>
      <c r="I912" s="2">
        <f>'Moving Avg'!H912</f>
        <v>1.9961049999999987</v>
      </c>
      <c r="J912" s="5" t="str">
        <f>OBV!F912</f>
        <v>BULLISH</v>
      </c>
      <c r="K912" s="5" t="str">
        <f>OBV!G912</f>
        <v>STRONG</v>
      </c>
      <c r="L912" s="5" t="str">
        <f>OBV!H912</f>
        <v>BULLISH DIVERGENCE</v>
      </c>
    </row>
    <row r="913" spans="1:12" ht="13.5" x14ac:dyDescent="0.25">
      <c r="A913" s="3">
        <f>RSI!A913</f>
        <v>44112</v>
      </c>
      <c r="B913" s="2">
        <f>RSI!B913</f>
        <v>2.0167999999999999</v>
      </c>
      <c r="C913" s="2">
        <f>RSI!I913</f>
        <v>58.07995130869709</v>
      </c>
      <c r="D913" s="2">
        <f>MACD!E913</f>
        <v>-3.3488481303790341E-2</v>
      </c>
      <c r="E913" s="2">
        <f>MACD!F913</f>
        <v>-4.5722801140822861E-2</v>
      </c>
      <c r="F913" s="2">
        <f>'Moving Avg'!D913</f>
        <v>1.9993799999999999</v>
      </c>
      <c r="G913" s="2">
        <f>'Moving Avg'!F913</f>
        <v>1.9631050000000001</v>
      </c>
      <c r="H913" s="2">
        <f>'Moving Avg'!G913</f>
        <v>1.9466060000000005</v>
      </c>
      <c r="I913" s="2">
        <f>'Moving Avg'!H913</f>
        <v>1.9959759999999986</v>
      </c>
      <c r="J913" s="5" t="str">
        <f>OBV!F913</f>
        <v>BULLISH</v>
      </c>
      <c r="K913" s="5" t="str">
        <f>OBV!G913</f>
        <v>STRONG</v>
      </c>
      <c r="L913" s="5" t="str">
        <f>OBV!H913</f>
        <v>CONFIRMED BULLISH</v>
      </c>
    </row>
    <row r="914" spans="1:12" ht="13.5" x14ac:dyDescent="0.25">
      <c r="A914" s="3">
        <f>RSI!A914</f>
        <v>44113</v>
      </c>
      <c r="B914" s="2">
        <f>RSI!B914</f>
        <v>1.9632000000000001</v>
      </c>
      <c r="C914" s="2">
        <f>RSI!I914</f>
        <v>49.550450176286247</v>
      </c>
      <c r="D914" s="2">
        <f>MACD!E914</f>
        <v>-1.9416796374204459E-2</v>
      </c>
      <c r="E914" s="2">
        <f>MACD!F914</f>
        <v>-4.0461600187499176E-2</v>
      </c>
      <c r="F914" s="2">
        <f>'Moving Avg'!D914</f>
        <v>2.0034000000000001</v>
      </c>
      <c r="G914" s="2">
        <f>'Moving Avg'!F914</f>
        <v>1.9684550000000001</v>
      </c>
      <c r="H914" s="2">
        <f>'Moving Avg'!G914</f>
        <v>1.9463000000000001</v>
      </c>
      <c r="I914" s="2">
        <f>'Moving Avg'!H914</f>
        <v>1.9956054999999984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</row>
    <row r="915" spans="1:12" ht="13.5" x14ac:dyDescent="0.25">
      <c r="A915" s="3">
        <f>RSI!A915</f>
        <v>44116</v>
      </c>
      <c r="B915" s="2">
        <f>RSI!B915</f>
        <v>2.0101</v>
      </c>
      <c r="C915" s="2">
        <f>RSI!I915</f>
        <v>55.683240549590948</v>
      </c>
      <c r="D915" s="2">
        <f>MACD!E915</f>
        <v>-1.0958732154452644E-2</v>
      </c>
      <c r="E915" s="2">
        <f>MACD!F915</f>
        <v>-3.4561026580889866E-2</v>
      </c>
      <c r="F915" s="2">
        <f>'Moving Avg'!D915</f>
        <v>2.0034000000000001</v>
      </c>
      <c r="G915" s="2">
        <f>'Moving Avg'!F915</f>
        <v>1.9742000000000002</v>
      </c>
      <c r="H915" s="2">
        <f>'Moving Avg'!G915</f>
        <v>1.9470400000000001</v>
      </c>
      <c r="I915" s="2">
        <f>'Moving Avg'!H915</f>
        <v>1.9954694999999987</v>
      </c>
      <c r="J915" s="5" t="str">
        <f>OBV!F915</f>
        <v>BULLISH</v>
      </c>
      <c r="K915" s="5" t="str">
        <f>OBV!G915</f>
        <v>STRONG</v>
      </c>
      <c r="L915" s="5" t="str">
        <f>OBV!H915</f>
        <v>NEUTRAL</v>
      </c>
    </row>
    <row r="916" spans="1:12" ht="13.5" x14ac:dyDescent="0.25">
      <c r="A916" s="3">
        <f>RSI!A916</f>
        <v>44117</v>
      </c>
      <c r="B916" s="2">
        <f>RSI!B916</f>
        <v>1.9632000000000001</v>
      </c>
      <c r="C916" s="2">
        <f>RSI!I916</f>
        <v>49.237386063614636</v>
      </c>
      <c r="D916" s="2">
        <f>MACD!E916</f>
        <v>-5.8151680103524228E-4</v>
      </c>
      <c r="E916" s="2">
        <f>MACD!F916</f>
        <v>-2.7765124624918945E-2</v>
      </c>
      <c r="F916" s="2">
        <f>'Moving Avg'!D916</f>
        <v>1.9940200000000001</v>
      </c>
      <c r="G916" s="2">
        <f>'Moving Avg'!F916</f>
        <v>1.9789950000000001</v>
      </c>
      <c r="H916" s="2">
        <f>'Moving Avg'!G916</f>
        <v>1.9463079999999999</v>
      </c>
      <c r="I916" s="2">
        <f>'Moving Avg'!H916</f>
        <v>1.9951259999999984</v>
      </c>
      <c r="J916" s="5" t="str">
        <f>OBV!F916</f>
        <v>BULLISH</v>
      </c>
      <c r="K916" s="5" t="str">
        <f>OBV!G916</f>
        <v>STRONG</v>
      </c>
      <c r="L916" s="5" t="str">
        <f>OBV!H916</f>
        <v>BULLISH DIVERGENCE</v>
      </c>
    </row>
    <row r="917" spans="1:12" ht="13.5" x14ac:dyDescent="0.25">
      <c r="A917" s="3">
        <f>RSI!A917</f>
        <v>44118</v>
      </c>
      <c r="B917" s="2">
        <f>RSI!B917</f>
        <v>2.0101</v>
      </c>
      <c r="C917" s="2">
        <f>RSI!I917</f>
        <v>54.864191577937255</v>
      </c>
      <c r="D917" s="2">
        <f>MACD!E917</f>
        <v>4.7827575277223922E-3</v>
      </c>
      <c r="E917" s="2">
        <f>MACD!F917</f>
        <v>-2.125554819439068E-2</v>
      </c>
      <c r="F917" s="2">
        <f>'Moving Avg'!D917</f>
        <v>1.99268</v>
      </c>
      <c r="G917" s="2">
        <f>'Moving Avg'!F917</f>
        <v>1.9864150000000003</v>
      </c>
      <c r="H917" s="2">
        <f>'Moving Avg'!G917</f>
        <v>1.9453739999999997</v>
      </c>
      <c r="I917" s="2">
        <f>'Moving Avg'!H917</f>
        <v>1.9950169999999985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</row>
    <row r="918" spans="1:12" ht="13.5" x14ac:dyDescent="0.25">
      <c r="A918" s="3">
        <f>RSI!A918</f>
        <v>44120</v>
      </c>
      <c r="B918" s="2">
        <f>RSI!B918</f>
        <v>1.9765999999999999</v>
      </c>
      <c r="C918" s="2">
        <f>RSI!I918</f>
        <v>50.553693407702809</v>
      </c>
      <c r="D918" s="2">
        <f>MACD!E918</f>
        <v>2.2882971581996703E-3</v>
      </c>
      <c r="E918" s="2">
        <f>MACD!F918</f>
        <v>-1.6546779123872611E-2</v>
      </c>
      <c r="F918" s="2">
        <f>'Moving Avg'!D918</f>
        <v>1.98464</v>
      </c>
      <c r="G918" s="2">
        <f>'Moving Avg'!F918</f>
        <v>1.9896500000000004</v>
      </c>
      <c r="H918" s="2">
        <f>'Moving Avg'!G918</f>
        <v>1.9426539999999994</v>
      </c>
      <c r="I918" s="2">
        <f>'Moving Avg'!H918</f>
        <v>1.9944459999999986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</row>
    <row r="919" spans="1:12" ht="13.5" x14ac:dyDescent="0.25">
      <c r="A919" s="3">
        <f>RSI!A919</f>
        <v>44123</v>
      </c>
      <c r="B919" s="2">
        <f>RSI!B919</f>
        <v>1.9765999999999999</v>
      </c>
      <c r="C919" s="2">
        <f>RSI!I919</f>
        <v>50.553693407702809</v>
      </c>
      <c r="D919" s="2">
        <f>MACD!E919</f>
        <v>-2.9371438396681437E-3</v>
      </c>
      <c r="E919" s="2">
        <f>MACD!F919</f>
        <v>-1.3824852067031719E-2</v>
      </c>
      <c r="F919" s="2">
        <f>'Moving Avg'!D919</f>
        <v>1.9873199999999998</v>
      </c>
      <c r="G919" s="2">
        <f>'Moving Avg'!F919</f>
        <v>1.99149</v>
      </c>
      <c r="H919" s="2">
        <f>'Moving Avg'!G919</f>
        <v>1.9423879999999998</v>
      </c>
      <c r="I919" s="2">
        <f>'Moving Avg'!H919</f>
        <v>1.9936344999999989</v>
      </c>
      <c r="J919" s="5" t="str">
        <f>OBV!F919</f>
        <v>BEARISH</v>
      </c>
      <c r="K919" s="5" t="str">
        <f>OBV!G919</f>
        <v>NEUTRAL</v>
      </c>
      <c r="L919" s="5" t="str">
        <f>OBV!H919</f>
        <v>BEARISH DIVERGENCE</v>
      </c>
    </row>
    <row r="920" spans="1:12" ht="13.5" x14ac:dyDescent="0.25">
      <c r="A920" s="3">
        <f>RSI!A920</f>
        <v>44124</v>
      </c>
      <c r="B920" s="2">
        <f>RSI!B920</f>
        <v>2.0034000000000001</v>
      </c>
      <c r="C920" s="2">
        <f>RSI!I920</f>
        <v>53.913192005512045</v>
      </c>
      <c r="D920" s="2">
        <f>MACD!E920</f>
        <v>9.4306214593009585E-4</v>
      </c>
      <c r="E920" s="2">
        <f>MACD!F920</f>
        <v>-1.0871269224439357E-2</v>
      </c>
      <c r="F920" s="2">
        <f>'Moving Avg'!D920</f>
        <v>1.9859800000000001</v>
      </c>
      <c r="G920" s="2">
        <f>'Moving Avg'!F920</f>
        <v>1.9946699999999999</v>
      </c>
      <c r="H920" s="2">
        <f>'Moving Avg'!G920</f>
        <v>1.9434379999999996</v>
      </c>
      <c r="I920" s="2">
        <f>'Moving Avg'!H920</f>
        <v>1.9929569999999992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</row>
    <row r="921" spans="1:12" ht="13.5" x14ac:dyDescent="0.25">
      <c r="A921" s="3">
        <f>RSI!A921</f>
        <v>44125</v>
      </c>
      <c r="B921" s="2">
        <f>RSI!B921</f>
        <v>1.9699</v>
      </c>
      <c r="C921" s="2">
        <f>RSI!I921</f>
        <v>49.395442152564613</v>
      </c>
      <c r="D921" s="2">
        <f>MACD!E921</f>
        <v>6.5301971814168969E-3</v>
      </c>
      <c r="E921" s="2">
        <f>MACD!F921</f>
        <v>-7.390975943268107E-3</v>
      </c>
      <c r="F921" s="2">
        <f>'Moving Avg'!D921</f>
        <v>1.98732</v>
      </c>
      <c r="G921" s="2">
        <f>'Moving Avg'!F921</f>
        <v>1.9961750000000003</v>
      </c>
      <c r="H921" s="2">
        <f>'Moving Avg'!G921</f>
        <v>1.9438179999999996</v>
      </c>
      <c r="I921" s="2">
        <f>'Moving Avg'!H921</f>
        <v>1.992111999999999</v>
      </c>
      <c r="J921" s="5" t="str">
        <f>OBV!F921</f>
        <v>BEARISH</v>
      </c>
      <c r="K921" s="5" t="str">
        <f>OBV!G921</f>
        <v>NEUTRAL</v>
      </c>
      <c r="L921" s="5" t="str">
        <f>OBV!H921</f>
        <v>BEARISH DIVERGENCE</v>
      </c>
    </row>
    <row r="922" spans="1:12" ht="13.5" x14ac:dyDescent="0.25">
      <c r="A922" s="3">
        <f>RSI!A922</f>
        <v>44126</v>
      </c>
      <c r="B922" s="2">
        <f>RSI!B922</f>
        <v>1.9632000000000001</v>
      </c>
      <c r="C922" s="2">
        <f>RSI!I922</f>
        <v>48.519732351567086</v>
      </c>
      <c r="D922" s="2">
        <f>MACD!E922</f>
        <v>1.2818349164417375E-2</v>
      </c>
      <c r="E922" s="2">
        <f>MACD!F922</f>
        <v>-3.3491109217310107E-3</v>
      </c>
      <c r="F922" s="2">
        <f>'Moving Avg'!D922</f>
        <v>1.9779399999999998</v>
      </c>
      <c r="G922" s="2">
        <f>'Moving Avg'!F922</f>
        <v>1.9973450000000004</v>
      </c>
      <c r="H922" s="2">
        <f>'Moving Avg'!G922</f>
        <v>1.9441759999999999</v>
      </c>
      <c r="I922" s="2">
        <f>'Moving Avg'!H922</f>
        <v>1.9915544999999992</v>
      </c>
      <c r="J922" s="5" t="str">
        <f>OBV!F922</f>
        <v>BEARISH</v>
      </c>
      <c r="K922" s="5" t="str">
        <f>OBV!G922</f>
        <v>NEUTRAL</v>
      </c>
      <c r="L922" s="5" t="str">
        <f>OBV!H922</f>
        <v>CONFIRMED BEARISH</v>
      </c>
    </row>
    <row r="923" spans="1:12" ht="13.5" x14ac:dyDescent="0.25">
      <c r="A923" s="3">
        <f>RSI!A923</f>
        <v>44127</v>
      </c>
      <c r="B923" s="2">
        <f>RSI!B923</f>
        <v>1.9699</v>
      </c>
      <c r="C923" s="2">
        <f>RSI!I923</f>
        <v>49.484194741971869</v>
      </c>
      <c r="D923" s="2">
        <f>MACD!E923</f>
        <v>1.7713415827287582E-2</v>
      </c>
      <c r="E923" s="2">
        <f>MACD!F923</f>
        <v>8.6339442807270789E-4</v>
      </c>
      <c r="F923" s="2">
        <f>'Moving Avg'!D923</f>
        <v>1.9765999999999999</v>
      </c>
      <c r="G923" s="2">
        <f>'Moving Avg'!F923</f>
        <v>1.9930000000000008</v>
      </c>
      <c r="H923" s="2">
        <f>'Moving Avg'!G923</f>
        <v>1.9447780000000001</v>
      </c>
      <c r="I923" s="2">
        <f>'Moving Avg'!H923</f>
        <v>1.9907629999999992</v>
      </c>
      <c r="J923" s="5" t="str">
        <f>OBV!F923</f>
        <v>BEARISH</v>
      </c>
      <c r="K923" s="5" t="str">
        <f>OBV!G923</f>
        <v>NEUTRAL</v>
      </c>
      <c r="L923" s="5" t="str">
        <f>OBV!H923</f>
        <v>CONFIRMED BEARISH</v>
      </c>
    </row>
    <row r="924" spans="1:12" ht="13.5" x14ac:dyDescent="0.25">
      <c r="A924" s="3">
        <f>RSI!A924</f>
        <v>44130</v>
      </c>
      <c r="B924" s="2">
        <f>RSI!B924</f>
        <v>1.9564999999999999</v>
      </c>
      <c r="C924" s="2">
        <f>RSI!I924</f>
        <v>47.564882608038282</v>
      </c>
      <c r="D924" s="2">
        <f>MACD!E924</f>
        <v>1.462763140842771E-2</v>
      </c>
      <c r="E924" s="2">
        <f>MACD!F924</f>
        <v>3.6162418241437086E-3</v>
      </c>
      <c r="F924" s="2">
        <f>'Moving Avg'!D924</f>
        <v>1.97258</v>
      </c>
      <c r="G924" s="2">
        <f>'Moving Avg'!F924</f>
        <v>1.9896550000000002</v>
      </c>
      <c r="H924" s="2">
        <f>'Moving Avg'!G924</f>
        <v>1.94489</v>
      </c>
      <c r="I924" s="2">
        <f>'Moving Avg'!H924</f>
        <v>1.9901984999999993</v>
      </c>
      <c r="J924" s="5" t="str">
        <f>OBV!F924</f>
        <v>BEARISH</v>
      </c>
      <c r="K924" s="5" t="str">
        <f>OBV!G924</f>
        <v>NEUTRAL</v>
      </c>
      <c r="L924" s="5" t="str">
        <f>OBV!H924</f>
        <v>CONFIRMED BEARISH</v>
      </c>
    </row>
    <row r="925" spans="1:12" ht="13.5" x14ac:dyDescent="0.25">
      <c r="A925" s="3">
        <f>RSI!A925</f>
        <v>44131</v>
      </c>
      <c r="B925" s="2">
        <f>RSI!B925</f>
        <v>1.9699</v>
      </c>
      <c r="C925" s="2">
        <f>RSI!I925</f>
        <v>49.667277101643691</v>
      </c>
      <c r="D925" s="2">
        <f>MACD!E925</f>
        <v>1.8342442688142446E-2</v>
      </c>
      <c r="E925" s="2">
        <f>MACD!F925</f>
        <v>6.5614819969434567E-3</v>
      </c>
      <c r="F925" s="2">
        <f>'Moving Avg'!D925</f>
        <v>1.9658799999999998</v>
      </c>
      <c r="G925" s="2">
        <f>'Moving Avg'!F925</f>
        <v>1.9869800000000002</v>
      </c>
      <c r="H925" s="2">
        <f>'Moving Avg'!G925</f>
        <v>1.9453819999999999</v>
      </c>
      <c r="I925" s="2">
        <f>'Moving Avg'!H925</f>
        <v>1.9894874999999987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</row>
    <row r="926" spans="1:12" ht="13.5" x14ac:dyDescent="0.25">
      <c r="A926" s="3">
        <f>RSI!A926</f>
        <v>44132</v>
      </c>
      <c r="B926" s="2">
        <f>RSI!B926</f>
        <v>1.9699</v>
      </c>
      <c r="C926" s="2">
        <f>RSI!I926</f>
        <v>49.667277101643691</v>
      </c>
      <c r="D926" s="2">
        <f>MACD!E926</f>
        <v>1.428661172281176E-2</v>
      </c>
      <c r="E926" s="2">
        <f>MACD!F926</f>
        <v>8.1065079421171176E-3</v>
      </c>
      <c r="F926" s="2">
        <f>'Moving Avg'!D926</f>
        <v>1.9658799999999998</v>
      </c>
      <c r="G926" s="2">
        <f>'Moving Avg'!F926</f>
        <v>1.9843050000000004</v>
      </c>
      <c r="H926" s="2">
        <f>'Moving Avg'!G926</f>
        <v>1.946096</v>
      </c>
      <c r="I926" s="2">
        <f>'Moving Avg'!H926</f>
        <v>1.9890704999999989</v>
      </c>
      <c r="J926" s="5" t="str">
        <f>OBV!F926</f>
        <v>BEARISH</v>
      </c>
      <c r="K926" s="5" t="str">
        <f>OBV!G926</f>
        <v>NEUTRAL</v>
      </c>
      <c r="L926" s="5" t="str">
        <f>OBV!H926</f>
        <v>NEUTRAL</v>
      </c>
    </row>
    <row r="927" spans="1:12" ht="13.5" x14ac:dyDescent="0.25">
      <c r="A927" s="3">
        <f>RSI!A927</f>
        <v>44134</v>
      </c>
      <c r="B927" s="2">
        <f>RSI!B927</f>
        <v>1.9699</v>
      </c>
      <c r="C927" s="2">
        <f>RSI!I927</f>
        <v>49.667277101643698</v>
      </c>
      <c r="D927" s="2">
        <f>MACD!E927</f>
        <v>1.8085187328631847E-2</v>
      </c>
      <c r="E927" s="2">
        <f>MACD!F927</f>
        <v>1.0102243819420063E-2</v>
      </c>
      <c r="F927" s="2">
        <f>'Moving Avg'!D927</f>
        <v>1.96722</v>
      </c>
      <c r="G927" s="2">
        <f>'Moving Avg'!F927</f>
        <v>1.9816250000000004</v>
      </c>
      <c r="H927" s="2">
        <f>'Moving Avg'!G927</f>
        <v>1.9478139999999999</v>
      </c>
      <c r="I927" s="2">
        <f>'Moving Avg'!H927</f>
        <v>1.9886534999999987</v>
      </c>
      <c r="J927" s="5" t="str">
        <f>OBV!F927</f>
        <v>BULLISH</v>
      </c>
      <c r="K927" s="5" t="str">
        <f>OBV!G927</f>
        <v>NEUTRAL</v>
      </c>
      <c r="L927" s="5" t="str">
        <f>OBV!H927</f>
        <v>CONFIRMED BULLISH</v>
      </c>
    </row>
    <row r="928" spans="1:12" ht="13.5" x14ac:dyDescent="0.25">
      <c r="A928" s="3">
        <f>RSI!A928</f>
        <v>44137</v>
      </c>
      <c r="B928" s="2">
        <f>RSI!B928</f>
        <v>1.9966999999999999</v>
      </c>
      <c r="C928" s="2">
        <f>RSI!I928</f>
        <v>54.249458234531978</v>
      </c>
      <c r="D928" s="2">
        <f>MACD!E928</f>
        <v>1.4174268645685828E-2</v>
      </c>
      <c r="E928" s="2">
        <f>MACD!F928</f>
        <v>1.0916648784673216E-2</v>
      </c>
      <c r="F928" s="2">
        <f>'Moving Avg'!D928</f>
        <v>1.97258</v>
      </c>
      <c r="G928" s="2">
        <f>'Moving Avg'!F928</f>
        <v>1.9833000000000003</v>
      </c>
      <c r="H928" s="2">
        <f>'Moving Avg'!G928</f>
        <v>1.948842</v>
      </c>
      <c r="I928" s="2">
        <f>'Moving Avg'!H928</f>
        <v>1.9883704999999987</v>
      </c>
      <c r="J928" s="5" t="str">
        <f>OBV!F928</f>
        <v>BEARISH</v>
      </c>
      <c r="K928" s="5" t="str">
        <f>OBV!G928</f>
        <v>NEUTRAL</v>
      </c>
      <c r="L928" s="5" t="str">
        <f>OBV!H928</f>
        <v>BEARISH DIVERGENCE</v>
      </c>
    </row>
    <row r="929" spans="1:12" ht="13.5" x14ac:dyDescent="0.25">
      <c r="A929" s="3">
        <f>RSI!A929</f>
        <v>44138</v>
      </c>
      <c r="B929" s="2">
        <f>RSI!B929</f>
        <v>1.9699</v>
      </c>
      <c r="C929" s="2">
        <f>RSI!I929</f>
        <v>49.405688731020376</v>
      </c>
      <c r="D929" s="2">
        <f>MACD!E929</f>
        <v>1.2704753795563573E-2</v>
      </c>
      <c r="E929" s="2">
        <f>MACD!F929</f>
        <v>1.1274269786851289E-2</v>
      </c>
      <c r="F929" s="2">
        <f>'Moving Avg'!D929</f>
        <v>1.97526</v>
      </c>
      <c r="G929" s="2">
        <f>'Moving Avg'!F929</f>
        <v>1.98464</v>
      </c>
      <c r="H929" s="2">
        <f>'Moving Avg'!G929</f>
        <v>1.9505599999999998</v>
      </c>
      <c r="I929" s="2">
        <f>'Moving Avg'!H929</f>
        <v>1.9876594999999986</v>
      </c>
      <c r="J929" s="5" t="str">
        <f>OBV!F929</f>
        <v>BEARISH</v>
      </c>
      <c r="K929" s="5" t="str">
        <f>OBV!G929</f>
        <v>NEUTRAL</v>
      </c>
      <c r="L929" s="5" t="str">
        <f>OBV!H929</f>
        <v>BEARISH DIVERGENCE</v>
      </c>
    </row>
    <row r="930" spans="1:12" ht="13.5" x14ac:dyDescent="0.25">
      <c r="A930" s="3">
        <f>RSI!A930</f>
        <v>44139</v>
      </c>
      <c r="B930" s="2">
        <f>RSI!B930</f>
        <v>1.923</v>
      </c>
      <c r="C930" s="2">
        <f>RSI!I930</f>
        <v>42.289557673795997</v>
      </c>
      <c r="D930" s="2">
        <f>MACD!E930</f>
        <v>1.9082145251501315E-2</v>
      </c>
      <c r="E930" s="2">
        <f>MACD!F930</f>
        <v>1.2835844879781295E-2</v>
      </c>
      <c r="F930" s="2">
        <f>'Moving Avg'!D930</f>
        <v>1.9658799999999998</v>
      </c>
      <c r="G930" s="2">
        <f>'Moving Avg'!F930</f>
        <v>1.9802849999999999</v>
      </c>
      <c r="H930" s="2">
        <f>'Moving Avg'!G930</f>
        <v>1.9513399999999999</v>
      </c>
      <c r="I930" s="2">
        <f>'Moving Avg'!H930</f>
        <v>1.9866069999999985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</row>
    <row r="931" spans="1:12" ht="13.5" x14ac:dyDescent="0.25">
      <c r="A931" s="3">
        <f>RSI!A931</f>
        <v>44140</v>
      </c>
      <c r="B931" s="2">
        <f>RSI!B931</f>
        <v>1.9297</v>
      </c>
      <c r="C931" s="2">
        <f>RSI!I931</f>
        <v>43.540650386078219</v>
      </c>
      <c r="D931" s="2">
        <f>MACD!E931</f>
        <v>1.9127313540324264E-2</v>
      </c>
      <c r="E931" s="2">
        <f>MACD!F931</f>
        <v>1.409413861188989E-2</v>
      </c>
      <c r="F931" s="2">
        <f>'Moving Avg'!D931</f>
        <v>1.9578399999999998</v>
      </c>
      <c r="G931" s="2">
        <f>'Moving Avg'!F931</f>
        <v>1.9762649999999997</v>
      </c>
      <c r="H931" s="2">
        <f>'Moving Avg'!G931</f>
        <v>1.9513619999999998</v>
      </c>
      <c r="I931" s="2">
        <f>'Moving Avg'!H931</f>
        <v>1.9855879999999988</v>
      </c>
      <c r="J931" s="5" t="str">
        <f>OBV!F931</f>
        <v>BULLISH</v>
      </c>
      <c r="K931" s="5" t="str">
        <f>OBV!G931</f>
        <v>NEUTRAL</v>
      </c>
      <c r="L931" s="5" t="str">
        <f>OBV!H931</f>
        <v>BULLISH DIVERGENCE</v>
      </c>
    </row>
    <row r="932" spans="1:12" ht="13.5" x14ac:dyDescent="0.25">
      <c r="A932" s="3">
        <f>RSI!A932</f>
        <v>44141</v>
      </c>
      <c r="B932" s="2">
        <f>RSI!B932</f>
        <v>1.8895</v>
      </c>
      <c r="C932" s="2">
        <f>RSI!I932</f>
        <v>38.190928099875848</v>
      </c>
      <c r="D932" s="2">
        <f>MACD!E932</f>
        <v>2.134985492284569E-2</v>
      </c>
      <c r="E932" s="2">
        <f>MACD!F932</f>
        <v>1.5545281874081052E-2</v>
      </c>
      <c r="F932" s="2">
        <f>'Moving Avg'!D932</f>
        <v>1.9417599999999999</v>
      </c>
      <c r="G932" s="2">
        <f>'Moving Avg'!F932</f>
        <v>1.9698999999999995</v>
      </c>
      <c r="H932" s="2">
        <f>'Moving Avg'!G932</f>
        <v>1.9505799999999995</v>
      </c>
      <c r="I932" s="2">
        <f>'Moving Avg'!H932</f>
        <v>1.984367999999999</v>
      </c>
      <c r="J932" s="5" t="str">
        <f>OBV!F932</f>
        <v>BULLISH</v>
      </c>
      <c r="K932" s="5" t="str">
        <f>OBV!G932</f>
        <v>NEUTRAL</v>
      </c>
      <c r="L932" s="5" t="str">
        <f>OBV!H932</f>
        <v>BULLISH DIVERGENCE</v>
      </c>
    </row>
    <row r="933" spans="1:12" ht="13.5" x14ac:dyDescent="0.25">
      <c r="A933" s="3">
        <f>RSI!A933</f>
        <v>44144</v>
      </c>
      <c r="B933" s="2">
        <f>RSI!B933</f>
        <v>1.8895</v>
      </c>
      <c r="C933" s="2">
        <f>RSI!I933</f>
        <v>38.190928099875848</v>
      </c>
      <c r="D933" s="2">
        <f>MACD!E933</f>
        <v>2.4718514354475474E-2</v>
      </c>
      <c r="E933" s="2">
        <f>MACD!F933</f>
        <v>1.7379928370159937E-2</v>
      </c>
      <c r="F933" s="2">
        <f>'Moving Avg'!D933</f>
        <v>1.9203199999999998</v>
      </c>
      <c r="G933" s="2">
        <f>'Moving Avg'!F933</f>
        <v>1.9635349999999991</v>
      </c>
      <c r="H933" s="2">
        <f>'Moving Avg'!G933</f>
        <v>1.9497979999999999</v>
      </c>
      <c r="I933" s="2">
        <f>'Moving Avg'!H933</f>
        <v>1.9833884999999987</v>
      </c>
      <c r="J933" s="5" t="str">
        <f>OBV!F933</f>
        <v>BULLISH</v>
      </c>
      <c r="K933" s="5" t="str">
        <f>OBV!G933</f>
        <v>NEUTRAL</v>
      </c>
      <c r="L933" s="5" t="str">
        <f>OBV!H933</f>
        <v>BULLISH DIVERGENCE</v>
      </c>
    </row>
    <row r="934" spans="1:12" ht="13.5" x14ac:dyDescent="0.25">
      <c r="A934" s="3">
        <f>RSI!A934</f>
        <v>44145</v>
      </c>
      <c r="B934" s="2">
        <f>RSI!B934</f>
        <v>1.8895</v>
      </c>
      <c r="C934" s="2">
        <f>RSI!I934</f>
        <v>38.190928099875848</v>
      </c>
      <c r="D934" s="2">
        <f>MACD!E934</f>
        <v>2.5930785825359237E-2</v>
      </c>
      <c r="E934" s="2">
        <f>MACD!F934</f>
        <v>1.9090099861199798E-2</v>
      </c>
      <c r="F934" s="2">
        <f>'Moving Avg'!D934</f>
        <v>1.9042400000000002</v>
      </c>
      <c r="G934" s="2">
        <f>'Moving Avg'!F934</f>
        <v>1.959849999999999</v>
      </c>
      <c r="H934" s="2">
        <f>'Moving Avg'!G934</f>
        <v>1.949128</v>
      </c>
      <c r="I934" s="2">
        <f>'Moving Avg'!H934</f>
        <v>1.9821414999999984</v>
      </c>
      <c r="J934" s="5" t="str">
        <f>OBV!F934</f>
        <v>BULLISH</v>
      </c>
      <c r="K934" s="5" t="str">
        <f>OBV!G934</f>
        <v>NEUTRAL</v>
      </c>
      <c r="L934" s="5" t="str">
        <f>OBV!H934</f>
        <v>BULLISH DIVERGENCE</v>
      </c>
    </row>
    <row r="935" spans="1:12" ht="13.5" x14ac:dyDescent="0.25">
      <c r="A935" s="3">
        <f>RSI!A935</f>
        <v>44146</v>
      </c>
      <c r="B935" s="2">
        <f>RSI!B935</f>
        <v>1.923</v>
      </c>
      <c r="C935" s="2">
        <f>RSI!I935</f>
        <v>45.198986612474243</v>
      </c>
      <c r="D935" s="2">
        <f>MACD!E935</f>
        <v>2.6928653378611944E-2</v>
      </c>
      <c r="E935" s="2">
        <f>MACD!F935</f>
        <v>2.065781056468223E-2</v>
      </c>
      <c r="F935" s="2">
        <f>'Moving Avg'!D935</f>
        <v>1.9042400000000002</v>
      </c>
      <c r="G935" s="2">
        <f>'Moving Avg'!F935</f>
        <v>1.9554949999999998</v>
      </c>
      <c r="H935" s="2">
        <f>'Moving Avg'!G935</f>
        <v>1.9487920000000001</v>
      </c>
      <c r="I935" s="2">
        <f>'Moving Avg'!H935</f>
        <v>1.9810619999999985</v>
      </c>
      <c r="J935" s="5" t="str">
        <f>OBV!F935</f>
        <v>BULLISH</v>
      </c>
      <c r="K935" s="5" t="str">
        <f>OBV!G935</f>
        <v>NEUTRAL</v>
      </c>
      <c r="L935" s="5" t="str">
        <f>OBV!H935</f>
        <v>NEUTRAL</v>
      </c>
    </row>
    <row r="936" spans="1:12" ht="13.5" x14ac:dyDescent="0.25">
      <c r="A936" s="3">
        <f>RSI!A936</f>
        <v>44147</v>
      </c>
      <c r="B936" s="2">
        <f>RSI!B936</f>
        <v>1.8962000000000001</v>
      </c>
      <c r="C936" s="2">
        <f>RSI!I936</f>
        <v>41.176711036778819</v>
      </c>
      <c r="D936" s="2">
        <f>MACD!E936</f>
        <v>2.9923237320577778E-2</v>
      </c>
      <c r="E936" s="2">
        <f>MACD!F936</f>
        <v>2.2510895915861341E-2</v>
      </c>
      <c r="F936" s="2">
        <f>'Moving Avg'!D936</f>
        <v>1.89754</v>
      </c>
      <c r="G936" s="2">
        <f>'Moving Avg'!F936</f>
        <v>1.9521450000000002</v>
      </c>
      <c r="H936" s="2">
        <f>'Moving Avg'!G936</f>
        <v>1.9482559999999995</v>
      </c>
      <c r="I936" s="2">
        <f>'Moving Avg'!H936</f>
        <v>1.9799019999999987</v>
      </c>
      <c r="J936" s="5" t="str">
        <f>OBV!F936</f>
        <v>BEARISH</v>
      </c>
      <c r="K936" s="5" t="str">
        <f>OBV!G936</f>
        <v>NEUTRAL</v>
      </c>
      <c r="L936" s="5" t="str">
        <f>OBV!H936</f>
        <v>CONFIRMED BEARISH</v>
      </c>
    </row>
    <row r="937" spans="1:12" ht="13.5" x14ac:dyDescent="0.25">
      <c r="A937" s="3">
        <f>RSI!A937</f>
        <v>44148</v>
      </c>
      <c r="B937" s="2">
        <f>RSI!B937</f>
        <v>1.8761000000000001</v>
      </c>
      <c r="C937" s="2">
        <f>RSI!I937</f>
        <v>38.415523961488965</v>
      </c>
      <c r="D937" s="2">
        <f>MACD!E937</f>
        <v>3.4257190695957451E-2</v>
      </c>
      <c r="E937" s="2">
        <f>MACD!F937</f>
        <v>2.4860154871880563E-2</v>
      </c>
      <c r="F937" s="2">
        <f>'Moving Avg'!D937</f>
        <v>1.89486</v>
      </c>
      <c r="G937" s="2">
        <f>'Moving Avg'!F937</f>
        <v>1.9454450000000001</v>
      </c>
      <c r="H937" s="2">
        <f>'Moving Avg'!G937</f>
        <v>1.9484319999999995</v>
      </c>
      <c r="I937" s="2">
        <f>'Moving Avg'!H937</f>
        <v>1.9787219999999988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</row>
    <row r="938" spans="1:12" ht="13.5" x14ac:dyDescent="0.25">
      <c r="A938" s="3">
        <f>RSI!A938</f>
        <v>44151</v>
      </c>
      <c r="B938" s="2">
        <f>RSI!B938</f>
        <v>1.8761000000000001</v>
      </c>
      <c r="C938" s="2">
        <f>RSI!I938</f>
        <v>38.415523961488965</v>
      </c>
      <c r="D938" s="2">
        <f>MACD!E938</f>
        <v>4.2454365668736838E-2</v>
      </c>
      <c r="E938" s="2">
        <f>MACD!F938</f>
        <v>2.8378997031251824E-2</v>
      </c>
      <c r="F938" s="2">
        <f>'Moving Avg'!D938</f>
        <v>1.8921800000000002</v>
      </c>
      <c r="G938" s="2">
        <f>'Moving Avg'!F938</f>
        <v>1.94042</v>
      </c>
      <c r="H938" s="2">
        <f>'Moving Avg'!G938</f>
        <v>1.9474939999999992</v>
      </c>
      <c r="I938" s="2">
        <f>'Moving Avg'!H938</f>
        <v>1.9778359999999986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</row>
    <row r="939" spans="1:12" ht="13.5" x14ac:dyDescent="0.25">
      <c r="A939" s="3">
        <f>RSI!A939</f>
        <v>44152</v>
      </c>
      <c r="B939" s="2">
        <f>RSI!B939</f>
        <v>1.8761000000000001</v>
      </c>
      <c r="C939" s="2">
        <f>RSI!I939</f>
        <v>38.415523961488965</v>
      </c>
      <c r="D939" s="2">
        <f>MACD!E939</f>
        <v>4.5644125369134203E-2</v>
      </c>
      <c r="E939" s="2">
        <f>MACD!F939</f>
        <v>3.1832022698828302E-2</v>
      </c>
      <c r="F939" s="2">
        <f>'Moving Avg'!D939</f>
        <v>1.8895000000000004</v>
      </c>
      <c r="G939" s="2">
        <f>'Moving Avg'!F939</f>
        <v>1.9353950000000002</v>
      </c>
      <c r="H939" s="2">
        <f>'Moving Avg'!G939</f>
        <v>1.9465559999999988</v>
      </c>
      <c r="I939" s="2">
        <f>'Moving Avg'!H939</f>
        <v>1.977029999999999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</row>
    <row r="940" spans="1:12" ht="13.5" x14ac:dyDescent="0.25">
      <c r="A940" s="3">
        <f>RSI!A940</f>
        <v>44153</v>
      </c>
      <c r="B940" s="2">
        <f>RSI!B940</f>
        <v>1.8694</v>
      </c>
      <c r="C940" s="2">
        <f>RSI!I940</f>
        <v>37.37218491347663</v>
      </c>
      <c r="D940" s="2">
        <f>MACD!E940</f>
        <v>4.197292142649256E-2</v>
      </c>
      <c r="E940" s="2">
        <f>MACD!F940</f>
        <v>3.3860202444361158E-2</v>
      </c>
      <c r="F940" s="2">
        <f>'Moving Avg'!D940</f>
        <v>1.8787800000000001</v>
      </c>
      <c r="G940" s="2">
        <f>'Moving Avg'!F940</f>
        <v>1.928695</v>
      </c>
      <c r="H940" s="2">
        <f>'Moving Avg'!G940</f>
        <v>1.9454839999999993</v>
      </c>
      <c r="I940" s="2">
        <f>'Moving Avg'!H940</f>
        <v>1.9762174999999991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</row>
    <row r="941" spans="1:12" ht="13.5" x14ac:dyDescent="0.25">
      <c r="A941" s="3">
        <f>RSI!A941</f>
        <v>44154</v>
      </c>
      <c r="B941" s="2">
        <f>RSI!B941</f>
        <v>1.8158000000000001</v>
      </c>
      <c r="C941" s="2">
        <f>RSI!I941</f>
        <v>30.285698412084301</v>
      </c>
      <c r="D941" s="2">
        <f>MACD!E941</f>
        <v>4.4230263962297123E-2</v>
      </c>
      <c r="E941" s="2">
        <f>MACD!F941</f>
        <v>3.5934214747948348E-2</v>
      </c>
      <c r="F941" s="2">
        <f>'Moving Avg'!D941</f>
        <v>1.8626999999999998</v>
      </c>
      <c r="G941" s="2">
        <f>'Moving Avg'!F941</f>
        <v>1.9209900000000002</v>
      </c>
      <c r="H941" s="2">
        <f>'Moving Avg'!G941</f>
        <v>1.9444539999999992</v>
      </c>
      <c r="I941" s="2">
        <f>'Moving Avg'!H941</f>
        <v>1.9750029999999992</v>
      </c>
      <c r="J941" s="5" t="str">
        <f>OBV!F941</f>
        <v>BEARISH</v>
      </c>
      <c r="K941" s="5" t="str">
        <f>OBV!G941</f>
        <v>WEAK</v>
      </c>
      <c r="L941" s="5" t="str">
        <f>OBV!H941</f>
        <v>CONFIRMED BEARISH</v>
      </c>
    </row>
    <row r="942" spans="1:12" ht="13.5" x14ac:dyDescent="0.25">
      <c r="A942" s="3">
        <f>RSI!A942</f>
        <v>44155</v>
      </c>
      <c r="B942" s="2">
        <f>RSI!B942</f>
        <v>1.8359000000000001</v>
      </c>
      <c r="C942" s="2">
        <f>RSI!I942</f>
        <v>35.244482561182522</v>
      </c>
      <c r="D942" s="2">
        <f>MACD!E942</f>
        <v>3.9119290006448315E-2</v>
      </c>
      <c r="E942" s="2">
        <f>MACD!F942</f>
        <v>3.6571229799648344E-2</v>
      </c>
      <c r="F942" s="2">
        <f>'Moving Avg'!D942</f>
        <v>1.8546600000000002</v>
      </c>
      <c r="G942" s="2">
        <f>'Moving Avg'!F942</f>
        <v>1.9146250000000002</v>
      </c>
      <c r="H942" s="2">
        <f>'Moving Avg'!G942</f>
        <v>1.9439379999999991</v>
      </c>
      <c r="I942" s="2">
        <f>'Moving Avg'!H942</f>
        <v>1.9740229999999992</v>
      </c>
      <c r="J942" s="5" t="str">
        <f>OBV!F942</f>
        <v>BEARISH</v>
      </c>
      <c r="K942" s="5" t="str">
        <f>OBV!G942</f>
        <v>WEAK</v>
      </c>
      <c r="L942" s="5" t="str">
        <f>OBV!H942</f>
        <v>CONFIRMED BEARISH</v>
      </c>
    </row>
    <row r="943" spans="1:12" ht="13.5" x14ac:dyDescent="0.25">
      <c r="A943" s="3">
        <f>RSI!A943</f>
        <v>44158</v>
      </c>
      <c r="B943" s="2">
        <f>RSI!B943</f>
        <v>1.8359000000000001</v>
      </c>
      <c r="C943" s="2">
        <f>RSI!I943</f>
        <v>35.244482561182522</v>
      </c>
      <c r="D943" s="2">
        <f>MACD!E943</f>
        <v>3.5279988018174224E-2</v>
      </c>
      <c r="E943" s="2">
        <f>MACD!F943</f>
        <v>3.6312981443353522E-2</v>
      </c>
      <c r="F943" s="2">
        <f>'Moving Avg'!D943</f>
        <v>1.8466200000000002</v>
      </c>
      <c r="G943" s="2">
        <f>'Moving Avg'!F943</f>
        <v>1.9079250000000005</v>
      </c>
      <c r="H943" s="2">
        <f>'Moving Avg'!G943</f>
        <v>1.9445359999999992</v>
      </c>
      <c r="I943" s="2">
        <f>'Moving Avg'!H943</f>
        <v>1.972507999999999</v>
      </c>
      <c r="J943" s="5" t="str">
        <f>OBV!F943</f>
        <v>BEARISH</v>
      </c>
      <c r="K943" s="5" t="str">
        <f>OBV!G943</f>
        <v>WEAK</v>
      </c>
      <c r="L943" s="5" t="str">
        <f>OBV!H943</f>
        <v>CONFIRMED BEARISH</v>
      </c>
    </row>
    <row r="944" spans="1:12" ht="13.5" x14ac:dyDescent="0.25">
      <c r="A944" s="3">
        <f>RSI!A944</f>
        <v>44159</v>
      </c>
      <c r="B944" s="2">
        <f>RSI!B944</f>
        <v>1.8359000000000001</v>
      </c>
      <c r="C944" s="2">
        <f>RSI!I944</f>
        <v>35.244482561182522</v>
      </c>
      <c r="D944" s="2">
        <f>MACD!E944</f>
        <v>3.2480762950231057E-2</v>
      </c>
      <c r="E944" s="2">
        <f>MACD!F944</f>
        <v>3.5546537744729031E-2</v>
      </c>
      <c r="F944" s="2">
        <f>'Moving Avg'!D944</f>
        <v>1.8385800000000003</v>
      </c>
      <c r="G944" s="2">
        <f>'Moving Avg'!F944</f>
        <v>1.9018950000000008</v>
      </c>
      <c r="H944" s="2">
        <f>'Moving Avg'!G944</f>
        <v>1.9441299999999992</v>
      </c>
      <c r="I944" s="2">
        <f>'Moving Avg'!H944</f>
        <v>1.9711534999999991</v>
      </c>
      <c r="J944" s="5" t="str">
        <f>OBV!F944</f>
        <v>BEARISH</v>
      </c>
      <c r="K944" s="5" t="str">
        <f>OBV!G944</f>
        <v>WEAK</v>
      </c>
      <c r="L944" s="5" t="str">
        <f>OBV!H944</f>
        <v>CONFIRMED BEARISH</v>
      </c>
    </row>
    <row r="945" spans="1:12" ht="13.5" x14ac:dyDescent="0.25">
      <c r="A945" s="3">
        <f>RSI!A945</f>
        <v>44160</v>
      </c>
      <c r="B945" s="2">
        <f>RSI!B945</f>
        <v>1.8761000000000001</v>
      </c>
      <c r="C945" s="2">
        <f>RSI!I945</f>
        <v>45.01431296990409</v>
      </c>
      <c r="D945" s="2">
        <f>MACD!E945</f>
        <v>3.270438133916187E-2</v>
      </c>
      <c r="E945" s="2">
        <f>MACD!F945</f>
        <v>3.4978106463615599E-2</v>
      </c>
      <c r="F945" s="2">
        <f>'Moving Avg'!D945</f>
        <v>1.83992</v>
      </c>
      <c r="G945" s="2">
        <f>'Moving Avg'!F945</f>
        <v>1.8972050000000003</v>
      </c>
      <c r="H945" s="2">
        <f>'Moving Avg'!G945</f>
        <v>1.9437479999999991</v>
      </c>
      <c r="I945" s="2">
        <f>'Moving Avg'!H945</f>
        <v>1.9700799999999992</v>
      </c>
      <c r="J945" s="5" t="str">
        <f>OBV!F945</f>
        <v>BEARISH</v>
      </c>
      <c r="K945" s="5" t="str">
        <f>OBV!G945</f>
        <v>NEUTRAL</v>
      </c>
      <c r="L945" s="5" t="str">
        <f>OBV!H945</f>
        <v>BEARISH DIVERGENCE</v>
      </c>
    </row>
    <row r="946" spans="1:12" ht="13.5" x14ac:dyDescent="0.25">
      <c r="A946" s="3">
        <f>RSI!A946</f>
        <v>44161</v>
      </c>
      <c r="B946" s="2">
        <f>RSI!B946</f>
        <v>1.8895</v>
      </c>
      <c r="C946" s="2">
        <f>RSI!I946</f>
        <v>47.839303877641143</v>
      </c>
      <c r="D946" s="2">
        <f>MACD!E946</f>
        <v>2.7925684847992072E-2</v>
      </c>
      <c r="E946" s="2">
        <f>MACD!F946</f>
        <v>3.3567622140490895E-2</v>
      </c>
      <c r="F946" s="2">
        <f>'Moving Avg'!D946</f>
        <v>1.8546599999999998</v>
      </c>
      <c r="G946" s="2">
        <f>'Moving Avg'!F946</f>
        <v>1.8931850000000001</v>
      </c>
      <c r="H946" s="2">
        <f>'Moving Avg'!G946</f>
        <v>1.944191999999999</v>
      </c>
      <c r="I946" s="2">
        <f>'Moving Avg'!H946</f>
        <v>1.9690469999999993</v>
      </c>
      <c r="J946" s="5" t="str">
        <f>OBV!F946</f>
        <v>BULLISH</v>
      </c>
      <c r="K946" s="5" t="str">
        <f>OBV!G946</f>
        <v>STRONG</v>
      </c>
      <c r="L946" s="5" t="str">
        <f>OBV!H946</f>
        <v>CONFIRMED BULLISH</v>
      </c>
    </row>
    <row r="947" spans="1:12" ht="13.5" x14ac:dyDescent="0.25">
      <c r="A947" s="3">
        <f>RSI!A947</f>
        <v>44162</v>
      </c>
      <c r="B947" s="2">
        <f>RSI!B947</f>
        <v>1.8560000000000001</v>
      </c>
      <c r="C947" s="2">
        <f>RSI!I947</f>
        <v>42.026151437598017</v>
      </c>
      <c r="D947" s="2">
        <f>MACD!E947</f>
        <v>2.3328977513337401E-2</v>
      </c>
      <c r="E947" s="2">
        <f>MACD!F947</f>
        <v>3.1519893215060199E-2</v>
      </c>
      <c r="F947" s="2">
        <f>'Moving Avg'!D947</f>
        <v>1.8586800000000001</v>
      </c>
      <c r="G947" s="2">
        <f>'Moving Avg'!F947</f>
        <v>1.8874900000000001</v>
      </c>
      <c r="H947" s="2">
        <f>'Moving Avg'!G947</f>
        <v>1.9440779999999989</v>
      </c>
      <c r="I947" s="2">
        <f>'Moving Avg'!H947</f>
        <v>1.9678464999999994</v>
      </c>
      <c r="J947" s="5" t="str">
        <f>OBV!F947</f>
        <v>BULLISH</v>
      </c>
      <c r="K947" s="5" t="str">
        <f>OBV!G947</f>
        <v>NEUTRAL</v>
      </c>
      <c r="L947" s="5" t="str">
        <f>OBV!H947</f>
        <v>CONFIRMED BULLISH</v>
      </c>
    </row>
    <row r="948" spans="1:12" ht="13.5" x14ac:dyDescent="0.25">
      <c r="A948" s="3">
        <f>RSI!A948</f>
        <v>44165</v>
      </c>
      <c r="B948" s="2">
        <f>RSI!B948</f>
        <v>1.9096</v>
      </c>
      <c r="C948" s="2">
        <f>RSI!I948</f>
        <v>52.06309566787295</v>
      </c>
      <c r="D948" s="2">
        <f>MACD!E948</f>
        <v>1.5720400798000522E-2</v>
      </c>
      <c r="E948" s="2">
        <f>MACD!F948</f>
        <v>2.8359994731648266E-2</v>
      </c>
      <c r="F948" s="2">
        <f>'Moving Avg'!D948</f>
        <v>1.8734199999999999</v>
      </c>
      <c r="G948" s="2">
        <f>'Moving Avg'!F948</f>
        <v>1.8831349999999998</v>
      </c>
      <c r="H948" s="2">
        <f>'Moving Avg'!G948</f>
        <v>1.9440319999999991</v>
      </c>
      <c r="I948" s="2">
        <f>'Moving Avg'!H948</f>
        <v>1.9669674999999993</v>
      </c>
      <c r="J948" s="5" t="str">
        <f>OBV!F948</f>
        <v>BULLISH</v>
      </c>
      <c r="K948" s="5" t="str">
        <f>OBV!G948</f>
        <v>NEUTRAL</v>
      </c>
      <c r="L948" s="5" t="str">
        <f>OBV!H948</f>
        <v>CONFIRMED BULLISH</v>
      </c>
    </row>
    <row r="949" spans="1:12" ht="13.5" x14ac:dyDescent="0.25">
      <c r="A949" s="3">
        <f>RSI!A949</f>
        <v>44166</v>
      </c>
      <c r="B949" s="2">
        <f>RSI!B949</f>
        <v>1.8761000000000001</v>
      </c>
      <c r="C949" s="2">
        <f>RSI!I949</f>
        <v>46.629415726262273</v>
      </c>
      <c r="D949" s="2">
        <f>MACD!E949</f>
        <v>1.1679830427887339E-2</v>
      </c>
      <c r="E949" s="2">
        <f>MACD!F949</f>
        <v>2.5023961870896082E-2</v>
      </c>
      <c r="F949" s="2">
        <f>'Moving Avg'!D949</f>
        <v>1.8814599999999999</v>
      </c>
      <c r="G949" s="2">
        <f>'Moving Avg'!F949</f>
        <v>1.8784449999999999</v>
      </c>
      <c r="H949" s="2">
        <f>'Moving Avg'!G949</f>
        <v>1.9427579999999989</v>
      </c>
      <c r="I949" s="2">
        <f>'Moving Avg'!H949</f>
        <v>1.9659209999999994</v>
      </c>
      <c r="J949" s="5" t="str">
        <f>OBV!F949</f>
        <v>BULLISH</v>
      </c>
      <c r="K949" s="5" t="str">
        <f>OBV!G949</f>
        <v>NEUTRAL</v>
      </c>
      <c r="L949" s="5" t="str">
        <f>OBV!H949</f>
        <v>CONFIRMED BULLISH</v>
      </c>
    </row>
    <row r="950" spans="1:12" ht="13.5" x14ac:dyDescent="0.25">
      <c r="A950" s="3">
        <f>RSI!A950</f>
        <v>44167</v>
      </c>
      <c r="B950" s="2">
        <f>RSI!B950</f>
        <v>1.8761000000000001</v>
      </c>
      <c r="C950" s="2">
        <f>RSI!I950</f>
        <v>46.629415726262273</v>
      </c>
      <c r="D950" s="2">
        <f>MACD!E950</f>
        <v>7.3502686800450689E-3</v>
      </c>
      <c r="E950" s="2">
        <f>MACD!F950</f>
        <v>2.1489223232725879E-2</v>
      </c>
      <c r="F950" s="2">
        <f>'Moving Avg'!D950</f>
        <v>1.8814599999999999</v>
      </c>
      <c r="G950" s="2">
        <f>'Moving Avg'!F950</f>
        <v>1.8760999999999999</v>
      </c>
      <c r="H950" s="2">
        <f>'Moving Avg'!G950</f>
        <v>1.9414839999999987</v>
      </c>
      <c r="I950" s="2">
        <f>'Moving Avg'!H950</f>
        <v>1.9648209999999993</v>
      </c>
      <c r="J950" s="5" t="str">
        <f>OBV!F950</f>
        <v>BEARISH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44168</v>
      </c>
      <c r="B951" s="2">
        <f>RSI!B951</f>
        <v>1.9029</v>
      </c>
      <c r="C951" s="2">
        <f>RSI!I951</f>
        <v>51.341194221830918</v>
      </c>
      <c r="D951" s="2">
        <f>MACD!E951</f>
        <v>-6.4332941557860845E-3</v>
      </c>
      <c r="E951" s="2">
        <f>MACD!F951</f>
        <v>1.5904719755023489E-2</v>
      </c>
      <c r="F951" s="2">
        <f>'Moving Avg'!D951</f>
        <v>1.8841399999999999</v>
      </c>
      <c r="G951" s="2">
        <f>'Moving Avg'!F951</f>
        <v>1.8747600000000002</v>
      </c>
      <c r="H951" s="2">
        <f>'Moving Avg'!G951</f>
        <v>1.940745999999999</v>
      </c>
      <c r="I951" s="2">
        <f>'Moving Avg'!H951</f>
        <v>1.9639349999999991</v>
      </c>
      <c r="J951" s="5" t="str">
        <f>OBV!F951</f>
        <v>BULLISH</v>
      </c>
      <c r="K951" s="5" t="str">
        <f>OBV!G951</f>
        <v>NEUTRAL</v>
      </c>
      <c r="L951" s="5" t="str">
        <f>OBV!H951</f>
        <v>CONFIRMED BULLISH</v>
      </c>
    </row>
    <row r="952" spans="1:12" ht="13.5" x14ac:dyDescent="0.25">
      <c r="A952" s="3">
        <f>RSI!A952</f>
        <v>44169</v>
      </c>
      <c r="B952" s="2">
        <f>RSI!B952</f>
        <v>1.8761000000000001</v>
      </c>
      <c r="C952" s="2">
        <f>RSI!I952</f>
        <v>46.883712359944354</v>
      </c>
      <c r="D952" s="2">
        <f>MACD!E952</f>
        <v>-1.3074167669263392E-2</v>
      </c>
      <c r="E952" s="2">
        <f>MACD!F952</f>
        <v>1.0108942270166114E-2</v>
      </c>
      <c r="F952" s="2">
        <f>'Moving Avg'!D952</f>
        <v>1.8881599999999998</v>
      </c>
      <c r="G952" s="2">
        <f>'Moving Avg'!F952</f>
        <v>1.8740900000000003</v>
      </c>
      <c r="H952" s="2">
        <f>'Moving Avg'!G952</f>
        <v>1.9394719999999988</v>
      </c>
      <c r="I952" s="2">
        <f>'Moving Avg'!H952</f>
        <v>1.9626479999999993</v>
      </c>
      <c r="J952" s="5" t="str">
        <f>OBV!F952</f>
        <v>BULLISH</v>
      </c>
      <c r="K952" s="5" t="str">
        <f>OBV!G952</f>
        <v>NEUTRAL</v>
      </c>
      <c r="L952" s="5" t="str">
        <f>OBV!H952</f>
        <v>CONFIRMED BULLISH</v>
      </c>
    </row>
    <row r="953" spans="1:12" ht="13.5" x14ac:dyDescent="0.25">
      <c r="A953" s="3">
        <f>RSI!A953</f>
        <v>44172</v>
      </c>
      <c r="B953" s="2">
        <f>RSI!B953</f>
        <v>1.8090999999999999</v>
      </c>
      <c r="C953" s="2">
        <f>RSI!I953</f>
        <v>38.001037522952103</v>
      </c>
      <c r="D953" s="2">
        <f>MACD!E953</f>
        <v>-1.3623294579602874E-2</v>
      </c>
      <c r="E953" s="2">
        <f>MACD!F953</f>
        <v>5.3624949002123168E-3</v>
      </c>
      <c r="F953" s="2">
        <f>'Moving Avg'!D953</f>
        <v>1.8680599999999998</v>
      </c>
      <c r="G953" s="2">
        <f>'Moving Avg'!F953</f>
        <v>1.8700700000000001</v>
      </c>
      <c r="H953" s="2">
        <f>'Moving Avg'!G953</f>
        <v>1.9345179999999988</v>
      </c>
      <c r="I953" s="2">
        <f>'Moving Avg'!H953</f>
        <v>1.9610259999999988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44173</v>
      </c>
      <c r="B954" s="2">
        <f>RSI!B954</f>
        <v>1.8090999999999999</v>
      </c>
      <c r="C954" s="2">
        <f>RSI!I954</f>
        <v>38.001037522952103</v>
      </c>
      <c r="D954" s="2">
        <f>MACD!E954</f>
        <v>-1.359285789021536E-2</v>
      </c>
      <c r="E954" s="2">
        <f>MACD!F954</f>
        <v>1.5714243421267819E-3</v>
      </c>
      <c r="F954" s="2">
        <f>'Moving Avg'!D954</f>
        <v>1.8546599999999998</v>
      </c>
      <c r="G954" s="2">
        <f>'Moving Avg'!F954</f>
        <v>1.8660500000000002</v>
      </c>
      <c r="H954" s="2">
        <f>'Moving Avg'!G954</f>
        <v>1.9302319999999988</v>
      </c>
      <c r="I954" s="2">
        <f>'Moving Avg'!H954</f>
        <v>1.959430499999999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</row>
    <row r="955" spans="1:12" ht="13.5" x14ac:dyDescent="0.25">
      <c r="A955" s="3">
        <f>RSI!A955</f>
        <v>44174</v>
      </c>
      <c r="B955" s="2">
        <f>RSI!B955</f>
        <v>1.8359000000000001</v>
      </c>
      <c r="C955" s="2">
        <f>RSI!I955</f>
        <v>43.010021291943538</v>
      </c>
      <c r="D955" s="2">
        <f>MACD!E955</f>
        <v>-8.9092638128864809E-3</v>
      </c>
      <c r="E955" s="2">
        <f>MACD!F955</f>
        <v>-5.2471328887587071E-4</v>
      </c>
      <c r="F955" s="2">
        <f>'Moving Avg'!D955</f>
        <v>1.8466200000000002</v>
      </c>
      <c r="G955" s="2">
        <f>'Moving Avg'!F955</f>
        <v>1.8616950000000005</v>
      </c>
      <c r="H955" s="2">
        <f>'Moving Avg'!G955</f>
        <v>1.9264819999999989</v>
      </c>
      <c r="I955" s="2">
        <f>'Moving Avg'!H955</f>
        <v>1.9579689999999992</v>
      </c>
      <c r="J955" s="5" t="str">
        <f>OBV!F955</f>
        <v>BULLISH</v>
      </c>
      <c r="K955" s="5" t="str">
        <f>OBV!G955</f>
        <v>NEUTRAL</v>
      </c>
      <c r="L955" s="5" t="str">
        <f>OBV!H955</f>
        <v>BULLISH DIVERGENCE</v>
      </c>
    </row>
    <row r="956" spans="1:12" ht="13.5" x14ac:dyDescent="0.25">
      <c r="A956" s="3">
        <f>RSI!A956</f>
        <v>44175</v>
      </c>
      <c r="B956" s="2">
        <f>RSI!B956</f>
        <v>1.8024</v>
      </c>
      <c r="C956" s="2">
        <f>RSI!I956</f>
        <v>38.791182613933557</v>
      </c>
      <c r="D956" s="2">
        <f>MACD!E956</f>
        <v>-1.3711160058726968E-4</v>
      </c>
      <c r="E956" s="2">
        <f>MACD!F956</f>
        <v>-4.4719295121815054E-4</v>
      </c>
      <c r="F956" s="2">
        <f>'Moving Avg'!D956</f>
        <v>1.8265199999999999</v>
      </c>
      <c r="G956" s="2">
        <f>'Moving Avg'!F956</f>
        <v>1.8570050000000005</v>
      </c>
      <c r="H956" s="2">
        <f>'Moving Avg'!G956</f>
        <v>1.922061999999999</v>
      </c>
      <c r="I956" s="2">
        <f>'Moving Avg'!H956</f>
        <v>1.9563399999999986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</row>
    <row r="957" spans="1:12" ht="13.5" x14ac:dyDescent="0.25">
      <c r="A957" s="3">
        <f>RSI!A957</f>
        <v>44176</v>
      </c>
      <c r="B957" s="2">
        <f>RSI!B957</f>
        <v>1.8024</v>
      </c>
      <c r="C957" s="2">
        <f>RSI!I957</f>
        <v>38.791182613933557</v>
      </c>
      <c r="D957" s="2">
        <f>MACD!E957</f>
        <v>2.5759661908217879E-3</v>
      </c>
      <c r="E957" s="2">
        <f>MACD!F957</f>
        <v>1.5743887718983719E-4</v>
      </c>
      <c r="F957" s="2">
        <f>'Moving Avg'!D957</f>
        <v>1.8117800000000002</v>
      </c>
      <c r="G957" s="2">
        <f>'Moving Avg'!F957</f>
        <v>1.8533200000000005</v>
      </c>
      <c r="H957" s="2">
        <f>'Moving Avg'!G957</f>
        <v>1.9176399999999993</v>
      </c>
      <c r="I957" s="2">
        <f>'Moving Avg'!H957</f>
        <v>1.9547109999999988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</row>
    <row r="958" spans="1:12" ht="13.5" x14ac:dyDescent="0.25">
      <c r="A958" s="3">
        <f>RSI!A958</f>
        <v>44179</v>
      </c>
      <c r="B958" s="2">
        <f>RSI!B958</f>
        <v>1.8359000000000001</v>
      </c>
      <c r="C958" s="2">
        <f>RSI!I958</f>
        <v>45.043120999825035</v>
      </c>
      <c r="D958" s="2">
        <f>MACD!E958</f>
        <v>1.1047739774508791E-2</v>
      </c>
      <c r="E958" s="2">
        <f>MACD!F958</f>
        <v>2.3354990566536284E-3</v>
      </c>
      <c r="F958" s="2">
        <f>'Moving Avg'!D958</f>
        <v>1.8171400000000002</v>
      </c>
      <c r="G958" s="2">
        <f>'Moving Avg'!F958</f>
        <v>1.8513100000000002</v>
      </c>
      <c r="H958" s="2">
        <f>'Moving Avg'!G958</f>
        <v>1.9150939999999992</v>
      </c>
      <c r="I958" s="2">
        <f>'Moving Avg'!H958</f>
        <v>1.9532494999999983</v>
      </c>
      <c r="J958" s="5" t="str">
        <f>OBV!F958</f>
        <v>BULLISH</v>
      </c>
      <c r="K958" s="5" t="str">
        <f>OBV!G958</f>
        <v>STRONG</v>
      </c>
      <c r="L958" s="5" t="str">
        <f>OBV!H958</f>
        <v>CONFIRMED BULLISH</v>
      </c>
    </row>
    <row r="959" spans="1:12" ht="13.5" x14ac:dyDescent="0.25">
      <c r="A959" s="3">
        <f>RSI!A959</f>
        <v>44180</v>
      </c>
      <c r="B959" s="2">
        <f>RSI!B959</f>
        <v>1.8359000000000001</v>
      </c>
      <c r="C959" s="2">
        <f>RSI!I959</f>
        <v>45.043120999825035</v>
      </c>
      <c r="D959" s="2">
        <f>MACD!E959</f>
        <v>1.3245308938087064E-2</v>
      </c>
      <c r="E959" s="2">
        <f>MACD!F959</f>
        <v>4.5174610329403158E-3</v>
      </c>
      <c r="F959" s="2">
        <f>'Moving Avg'!D959</f>
        <v>1.8225000000000002</v>
      </c>
      <c r="G959" s="2">
        <f>'Moving Avg'!F959</f>
        <v>1.8493000000000006</v>
      </c>
      <c r="H959" s="2">
        <f>'Moving Avg'!G959</f>
        <v>1.912949999999999</v>
      </c>
      <c r="I959" s="2">
        <f>'Moving Avg'!H959</f>
        <v>1.9520819999999983</v>
      </c>
      <c r="J959" s="5" t="str">
        <f>OBV!F959</f>
        <v>BULLISH</v>
      </c>
      <c r="K959" s="5" t="str">
        <f>OBV!G959</f>
        <v>STRONG</v>
      </c>
      <c r="L959" s="5" t="str">
        <f>OBV!H959</f>
        <v>CONFIRMED BULLISH</v>
      </c>
    </row>
    <row r="960" spans="1:12" ht="13.5" x14ac:dyDescent="0.25">
      <c r="A960" s="3">
        <f>RSI!A960</f>
        <v>44181</v>
      </c>
      <c r="B960" s="2">
        <f>RSI!B960</f>
        <v>1.8090999999999999</v>
      </c>
      <c r="C960" s="2">
        <f>RSI!I960</f>
        <v>41.144001204801953</v>
      </c>
      <c r="D960" s="2">
        <f>MACD!E960</f>
        <v>1.7259412311966482E-2</v>
      </c>
      <c r="E960" s="2">
        <f>MACD!F960</f>
        <v>7.0658512887455498E-3</v>
      </c>
      <c r="F960" s="2">
        <f>'Moving Avg'!D960</f>
        <v>1.8171399999999998</v>
      </c>
      <c r="G960" s="2">
        <f>'Moving Avg'!F960</f>
        <v>1.846285</v>
      </c>
      <c r="H960" s="2">
        <f>'Moving Avg'!G960</f>
        <v>1.9089299999999991</v>
      </c>
      <c r="I960" s="2">
        <f>'Moving Avg'!H960</f>
        <v>1.9505134999999985</v>
      </c>
      <c r="J960" s="5" t="str">
        <f>OBV!F960</f>
        <v>BULLISH</v>
      </c>
      <c r="K960" s="5" t="str">
        <f>OBV!G960</f>
        <v>NEUTRAL</v>
      </c>
      <c r="L960" s="5" t="str">
        <f>OBV!H960</f>
        <v>BULLISH DIVERGENCE</v>
      </c>
    </row>
    <row r="961" spans="1:12" ht="13.5" x14ac:dyDescent="0.25">
      <c r="A961" s="3">
        <f>RSI!A961</f>
        <v>44182</v>
      </c>
      <c r="B961" s="2">
        <f>RSI!B961</f>
        <v>1.8560000000000001</v>
      </c>
      <c r="C961" s="2">
        <f>RSI!I961</f>
        <v>49.399047737833094</v>
      </c>
      <c r="D961" s="2">
        <f>MACD!E961</f>
        <v>2.1620212250909265E-2</v>
      </c>
      <c r="E961" s="2">
        <f>MACD!F961</f>
        <v>9.9767234811782932E-3</v>
      </c>
      <c r="F961" s="2">
        <f>'Moving Avg'!D961</f>
        <v>1.82786</v>
      </c>
      <c r="G961" s="2">
        <f>'Moving Avg'!F961</f>
        <v>1.8482949999999998</v>
      </c>
      <c r="H961" s="2">
        <f>'Moving Avg'!G961</f>
        <v>1.9058479999999995</v>
      </c>
      <c r="I961" s="2">
        <f>'Moving Avg'!H961</f>
        <v>1.9491524999999985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</row>
    <row r="962" spans="1:12" ht="13.5" x14ac:dyDescent="0.25">
      <c r="A962" s="3">
        <f>RSI!A962</f>
        <v>44183</v>
      </c>
      <c r="B962" s="2">
        <f>RSI!B962</f>
        <v>1.8492999999999999</v>
      </c>
      <c r="C962" s="2">
        <f>RSI!I962</f>
        <v>48.355619968505877</v>
      </c>
      <c r="D962" s="2">
        <f>MACD!E962</f>
        <v>2.1698101522150459E-2</v>
      </c>
      <c r="E962" s="2">
        <f>MACD!F962</f>
        <v>1.2320999089372727E-2</v>
      </c>
      <c r="F962" s="2">
        <f>'Moving Avg'!D962</f>
        <v>1.83724</v>
      </c>
      <c r="G962" s="2">
        <f>'Moving Avg'!F962</f>
        <v>1.8489649999999997</v>
      </c>
      <c r="H962" s="2">
        <f>'Moving Avg'!G962</f>
        <v>1.9024979999999994</v>
      </c>
      <c r="I962" s="2">
        <f>'Moving Avg'!H962</f>
        <v>1.947757999999999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</row>
    <row r="963" spans="1:12" ht="13.5" x14ac:dyDescent="0.25">
      <c r="A963" s="3">
        <f>RSI!A963</f>
        <v>44186</v>
      </c>
      <c r="B963" s="2">
        <f>RSI!B963</f>
        <v>1.8359000000000001</v>
      </c>
      <c r="C963" s="2">
        <f>RSI!I963</f>
        <v>46.251435971105018</v>
      </c>
      <c r="D963" s="2">
        <f>MACD!E963</f>
        <v>1.2502167458055435E-2</v>
      </c>
      <c r="E963" s="2">
        <f>MACD!F963</f>
        <v>1.2357232763109269E-2</v>
      </c>
      <c r="F963" s="2">
        <f>'Moving Avg'!D963</f>
        <v>1.8372400000000002</v>
      </c>
      <c r="G963" s="2">
        <f>'Moving Avg'!F963</f>
        <v>1.8489649999999997</v>
      </c>
      <c r="H963" s="2">
        <f>'Moving Avg'!G963</f>
        <v>1.8988799999999992</v>
      </c>
      <c r="I963" s="2">
        <f>'Moving Avg'!H963</f>
        <v>1.9462699999999986</v>
      </c>
      <c r="J963" s="5" t="str">
        <f>OBV!F963</f>
        <v>BEARISH</v>
      </c>
      <c r="K963" s="5" t="str">
        <f>OBV!G963</f>
        <v>NEUTRAL</v>
      </c>
      <c r="L963" s="5" t="str">
        <f>OBV!H963</f>
        <v>NEUTRAL</v>
      </c>
    </row>
    <row r="964" spans="1:12" ht="13.5" x14ac:dyDescent="0.25">
      <c r="A964" s="3">
        <f>RSI!A964</f>
        <v>44187</v>
      </c>
      <c r="B964" s="2">
        <f>RSI!B964</f>
        <v>1.8225</v>
      </c>
      <c r="C964" s="2">
        <f>RSI!I964</f>
        <v>44.181021958056995</v>
      </c>
      <c r="D964" s="2">
        <f>MACD!E964</f>
        <v>5.8420804567498319E-3</v>
      </c>
      <c r="E964" s="2">
        <f>MACD!F964</f>
        <v>1.1054202301837382E-2</v>
      </c>
      <c r="F964" s="2">
        <f>'Moving Avg'!D964</f>
        <v>1.8345600000000002</v>
      </c>
      <c r="G964" s="2">
        <f>'Moving Avg'!F964</f>
        <v>1.8482949999999998</v>
      </c>
      <c r="H964" s="2">
        <f>'Moving Avg'!G964</f>
        <v>1.8960659999999996</v>
      </c>
      <c r="I964" s="2">
        <f>'Moving Avg'!H964</f>
        <v>1.9447149999999989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</row>
    <row r="965" spans="1:12" ht="13.5" x14ac:dyDescent="0.25">
      <c r="A965" s="3">
        <f>RSI!A965</f>
        <v>44188</v>
      </c>
      <c r="B965" s="2">
        <f>RSI!B965</f>
        <v>1.8158000000000001</v>
      </c>
      <c r="C965" s="2">
        <f>RSI!I965</f>
        <v>43.141153469245168</v>
      </c>
      <c r="D965" s="2">
        <f>MACD!E965</f>
        <v>5.0241538265900498E-3</v>
      </c>
      <c r="E965" s="2">
        <f>MACD!F965</f>
        <v>9.8481926067879172E-3</v>
      </c>
      <c r="F965" s="2">
        <f>'Moving Avg'!D965</f>
        <v>1.8358999999999999</v>
      </c>
      <c r="G965" s="2">
        <f>'Moving Avg'!F965</f>
        <v>1.84528</v>
      </c>
      <c r="H965" s="2">
        <f>'Moving Avg'!G965</f>
        <v>1.8921799999999995</v>
      </c>
      <c r="I965" s="2">
        <f>'Moving Avg'!H965</f>
        <v>1.9434204999999989</v>
      </c>
      <c r="J965" s="5" t="str">
        <f>OBV!F965</f>
        <v>BEARISH</v>
      </c>
      <c r="K965" s="5" t="str">
        <f>OBV!G965</f>
        <v>WEAK</v>
      </c>
      <c r="L965" s="5" t="str">
        <f>OBV!H965</f>
        <v>BEARISH DIVERGENCE</v>
      </c>
    </row>
    <row r="966" spans="1:12" ht="13.5" x14ac:dyDescent="0.25">
      <c r="A966" s="3">
        <f>RSI!A966</f>
        <v>44189</v>
      </c>
      <c r="B966" s="2">
        <f>RSI!B966</f>
        <v>1.8291999999999999</v>
      </c>
      <c r="C966" s="2">
        <f>RSI!I966</f>
        <v>45.884490052019906</v>
      </c>
      <c r="D966" s="2">
        <f>MACD!E966</f>
        <v>-1.5913061124419592E-3</v>
      </c>
      <c r="E966" s="2">
        <f>MACD!F966</f>
        <v>7.5602928629419424E-3</v>
      </c>
      <c r="F966" s="2">
        <f>'Moving Avg'!D966</f>
        <v>1.8305399999999998</v>
      </c>
      <c r="G966" s="2">
        <f>'Moving Avg'!F966</f>
        <v>1.842265</v>
      </c>
      <c r="H966" s="2">
        <f>'Moving Avg'!G966</f>
        <v>1.8895</v>
      </c>
      <c r="I966" s="2">
        <f>'Moving Avg'!H966</f>
        <v>1.9419524999999991</v>
      </c>
      <c r="J966" s="5" t="str">
        <f>OBV!F966</f>
        <v>BEARISH</v>
      </c>
      <c r="K966" s="5" t="str">
        <f>OBV!G966</f>
        <v>NEUTRAL</v>
      </c>
      <c r="L966" s="5" t="str">
        <f>OBV!H966</f>
        <v>CONFIRMED BEARISH</v>
      </c>
    </row>
    <row r="967" spans="1:12" ht="13.5" x14ac:dyDescent="0.25">
      <c r="A967" s="3">
        <f>RSI!A967</f>
        <v>44190</v>
      </c>
      <c r="B967" s="2">
        <f>RSI!B967</f>
        <v>1.8627</v>
      </c>
      <c r="C967" s="2">
        <f>RSI!I967</f>
        <v>52.105886550634757</v>
      </c>
      <c r="D967" s="2">
        <f>MACD!E967</f>
        <v>-9.5431188155303825E-3</v>
      </c>
      <c r="E967" s="2">
        <f>MACD!F967</f>
        <v>4.1396105272474776E-3</v>
      </c>
      <c r="F967" s="2">
        <f>'Moving Avg'!D967</f>
        <v>1.8332200000000001</v>
      </c>
      <c r="G967" s="2">
        <f>'Moving Avg'!F967</f>
        <v>1.8425999999999998</v>
      </c>
      <c r="H967" s="2">
        <f>'Moving Avg'!G967</f>
        <v>1.886552</v>
      </c>
      <c r="I967" s="2">
        <f>'Moving Avg'!H967</f>
        <v>1.9406784999999991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</row>
    <row r="968" spans="1:12" ht="13.5" x14ac:dyDescent="0.25">
      <c r="A968" s="3">
        <f>RSI!A968</f>
        <v>44193</v>
      </c>
      <c r="B968" s="2">
        <f>RSI!B968</f>
        <v>1.8225</v>
      </c>
      <c r="C968" s="2">
        <f>RSI!I968</f>
        <v>45.365865466488373</v>
      </c>
      <c r="D968" s="2">
        <f>MACD!E968</f>
        <v>-8.219973567915595E-3</v>
      </c>
      <c r="E968" s="2">
        <f>MACD!F968</f>
        <v>1.6676937082148631E-3</v>
      </c>
      <c r="F968" s="2">
        <f>'Moving Avg'!D968</f>
        <v>1.8305400000000003</v>
      </c>
      <c r="G968" s="2">
        <f>'Moving Avg'!F968</f>
        <v>1.8382449999999995</v>
      </c>
      <c r="H968" s="2">
        <f>'Moving Avg'!G968</f>
        <v>1.88347</v>
      </c>
      <c r="I968" s="2">
        <f>'Moving Avg'!H968</f>
        <v>1.9393639999999994</v>
      </c>
      <c r="J968" s="5" t="str">
        <f>OBV!F968</f>
        <v>BULLISH</v>
      </c>
      <c r="K968" s="5" t="str">
        <f>OBV!G968</f>
        <v>NEUTRAL</v>
      </c>
      <c r="L968" s="5" t="str">
        <f>OBV!H968</f>
        <v>BULLISH DIVERGENCE</v>
      </c>
    </row>
    <row r="969" spans="1:12" ht="13.5" x14ac:dyDescent="0.25">
      <c r="A969" s="3">
        <f>RSI!A969</f>
        <v>44194</v>
      </c>
      <c r="B969" s="2">
        <f>RSI!B969</f>
        <v>1.8024</v>
      </c>
      <c r="C969" s="2">
        <f>RSI!I969</f>
        <v>42.411827074850621</v>
      </c>
      <c r="D969" s="2">
        <f>MACD!E969</f>
        <v>-5.4480509543377575E-3</v>
      </c>
      <c r="E969" s="2">
        <f>MACD!F969</f>
        <v>2.4454477570433905E-4</v>
      </c>
      <c r="F969" s="2">
        <f>'Moving Avg'!D969</f>
        <v>1.8265199999999999</v>
      </c>
      <c r="G969" s="2">
        <f>'Moving Avg'!F969</f>
        <v>1.8345599999999997</v>
      </c>
      <c r="H969" s="2">
        <f>'Moving Avg'!G969</f>
        <v>1.8799860000000004</v>
      </c>
      <c r="I969" s="2">
        <f>'Moving Avg'!H969</f>
        <v>1.9380824999999993</v>
      </c>
      <c r="J969" s="5" t="str">
        <f>OBV!F969</f>
        <v>BULLISH</v>
      </c>
      <c r="K969" s="5" t="str">
        <f>OBV!G969</f>
        <v>NEUTRAL</v>
      </c>
      <c r="L969" s="5" t="str">
        <f>OBV!H969</f>
        <v>BULLISH DIVERGENCE</v>
      </c>
    </row>
    <row r="970" spans="1:12" ht="13.5" x14ac:dyDescent="0.25">
      <c r="A970" s="3">
        <f>RSI!A970</f>
        <v>44195</v>
      </c>
      <c r="B970" s="2">
        <f>RSI!B970</f>
        <v>1.8426</v>
      </c>
      <c r="C970" s="2">
        <f>RSI!I970</f>
        <v>49.495116497765736</v>
      </c>
      <c r="D970" s="2">
        <f>MACD!E970</f>
        <v>-9.9333189812575995E-3</v>
      </c>
      <c r="E970" s="2">
        <f>MACD!F970</f>
        <v>-1.7910279756880487E-3</v>
      </c>
      <c r="F970" s="2">
        <f>'Moving Avg'!D970</f>
        <v>1.8318800000000004</v>
      </c>
      <c r="G970" s="2">
        <f>'Moving Avg'!F970</f>
        <v>1.8328849999999999</v>
      </c>
      <c r="H970" s="2">
        <f>'Moving Avg'!G970</f>
        <v>1.8767700000000005</v>
      </c>
      <c r="I970" s="2">
        <f>'Moving Avg'!H970</f>
        <v>1.9368149999999991</v>
      </c>
      <c r="J970" s="5" t="str">
        <f>OBV!F970</f>
        <v>BULLISH</v>
      </c>
      <c r="K970" s="5" t="str">
        <f>OBV!G970</f>
        <v>STRONG</v>
      </c>
      <c r="L970" s="5" t="str">
        <f>OBV!H970</f>
        <v>CONFIRMED BULLISH</v>
      </c>
    </row>
    <row r="971" spans="1:12" ht="13.5" x14ac:dyDescent="0.25">
      <c r="A971" s="3">
        <f>RSI!A971</f>
        <v>44196</v>
      </c>
      <c r="B971" s="2">
        <f>RSI!B971</f>
        <v>1.8291999999999999</v>
      </c>
      <c r="C971" s="2">
        <f>RSI!I971</f>
        <v>47.402145940197244</v>
      </c>
      <c r="D971" s="2">
        <f>MACD!E971</f>
        <v>-5.5080068202257859E-3</v>
      </c>
      <c r="E971" s="2">
        <f>MACD!F971</f>
        <v>-2.5344237445955962E-3</v>
      </c>
      <c r="F971" s="2">
        <f>'Moving Avg'!D971</f>
        <v>1.83188</v>
      </c>
      <c r="G971" s="2">
        <f>'Moving Avg'!F971</f>
        <v>1.8292000000000002</v>
      </c>
      <c r="H971" s="2">
        <f>'Moving Avg'!G971</f>
        <v>1.8739560000000006</v>
      </c>
      <c r="I971" s="2">
        <f>'Moving Avg'!H971</f>
        <v>1.9358014999999993</v>
      </c>
      <c r="J971" s="5" t="str">
        <f>OBV!F971</f>
        <v>BULLISH</v>
      </c>
      <c r="K971" s="5" t="str">
        <f>OBV!G971</f>
        <v>NEUTRAL</v>
      </c>
      <c r="L971" s="5" t="str">
        <f>OBV!H971</f>
        <v>NEUTRAL</v>
      </c>
    </row>
    <row r="972" spans="1:12" ht="13.5" x14ac:dyDescent="0.25">
      <c r="A972" s="3">
        <f>RSI!A972</f>
        <v>44200</v>
      </c>
      <c r="B972" s="2">
        <f>RSI!B972</f>
        <v>1.8560000000000001</v>
      </c>
      <c r="C972" s="2">
        <f>RSI!I972</f>
        <v>51.792782711620774</v>
      </c>
      <c r="D972" s="2">
        <f>MACD!E972</f>
        <v>-4.6886539097854563E-3</v>
      </c>
      <c r="E972" s="2">
        <f>MACD!F972</f>
        <v>-2.9652697776335686E-3</v>
      </c>
      <c r="F972" s="2">
        <f>'Moving Avg'!D972</f>
        <v>1.8305400000000003</v>
      </c>
      <c r="G972" s="2">
        <f>'Moving Avg'!F972</f>
        <v>1.8281950000000002</v>
      </c>
      <c r="H972" s="2">
        <f>'Moving Avg'!G972</f>
        <v>1.8718120000000005</v>
      </c>
      <c r="I972" s="2">
        <f>'Moving Avg'!H972</f>
        <v>1.9350289999999992</v>
      </c>
      <c r="J972" s="5" t="str">
        <f>OBV!F972</f>
        <v>BULLISH</v>
      </c>
      <c r="K972" s="5" t="str">
        <f>OBV!G972</f>
        <v>NEUTRAL</v>
      </c>
      <c r="L972" s="5" t="str">
        <f>OBV!H972</f>
        <v>BULLISH DIVERGENCE</v>
      </c>
    </row>
    <row r="973" spans="1:12" ht="13.5" x14ac:dyDescent="0.25">
      <c r="A973" s="3">
        <f>RSI!A973</f>
        <v>44201</v>
      </c>
      <c r="B973" s="2">
        <f>RSI!B973</f>
        <v>1.8024</v>
      </c>
      <c r="C973" s="2">
        <f>RSI!I973</f>
        <v>43.899868493073917</v>
      </c>
      <c r="D973" s="2">
        <f>MACD!E973</f>
        <v>-2.1608001604684901E-3</v>
      </c>
      <c r="E973" s="2">
        <f>MACD!F973</f>
        <v>-2.8043758542005532E-3</v>
      </c>
      <c r="F973" s="2">
        <f>'Moving Avg'!D973</f>
        <v>1.8265199999999999</v>
      </c>
      <c r="G973" s="2">
        <f>'Moving Avg'!F973</f>
        <v>1.82786</v>
      </c>
      <c r="H973" s="2">
        <f>'Moving Avg'!G973</f>
        <v>1.8684620000000003</v>
      </c>
      <c r="I973" s="2">
        <f>'Moving Avg'!H973</f>
        <v>1.9340149999999992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</row>
    <row r="974" spans="1:12" ht="13.5" x14ac:dyDescent="0.25">
      <c r="A974" s="3">
        <f>RSI!A974</f>
        <v>44202</v>
      </c>
      <c r="B974" s="2">
        <f>RSI!B974</f>
        <v>1.8225</v>
      </c>
      <c r="C974" s="2">
        <f>RSI!I974</f>
        <v>47.152314251578531</v>
      </c>
      <c r="D974" s="2">
        <f>MACD!E974</f>
        <v>-3.3243244291178975E-3</v>
      </c>
      <c r="E974" s="2">
        <f>MACD!F974</f>
        <v>-2.9083655691840224E-3</v>
      </c>
      <c r="F974" s="2">
        <f>'Moving Avg'!D974</f>
        <v>1.8305399999999998</v>
      </c>
      <c r="G974" s="2">
        <f>'Moving Avg'!F974</f>
        <v>1.82853</v>
      </c>
      <c r="H974" s="2">
        <f>'Moving Avg'!G974</f>
        <v>1.8657820000000007</v>
      </c>
      <c r="I974" s="2">
        <f>'Moving Avg'!H974</f>
        <v>1.9335294999999995</v>
      </c>
      <c r="J974" s="5" t="str">
        <f>OBV!F974</f>
        <v>BEARISH</v>
      </c>
      <c r="K974" s="5" t="str">
        <f>OBV!G974</f>
        <v>NEUTRAL</v>
      </c>
      <c r="L974" s="5" t="str">
        <f>OBV!H974</f>
        <v>BEARISH DIVERGENCE</v>
      </c>
    </row>
    <row r="975" spans="1:12" ht="13.5" x14ac:dyDescent="0.25">
      <c r="A975" s="3">
        <f>RSI!A975</f>
        <v>44203</v>
      </c>
      <c r="B975" s="2">
        <f>RSI!B975</f>
        <v>1.8090999999999999</v>
      </c>
      <c r="C975" s="2">
        <f>RSI!I975</f>
        <v>45.268093378244785</v>
      </c>
      <c r="D975" s="2">
        <f>MACD!E975</f>
        <v>-4.236210116189687E-3</v>
      </c>
      <c r="E975" s="2">
        <f>MACD!F975</f>
        <v>-3.1739344785851552E-3</v>
      </c>
      <c r="F975" s="2">
        <f>'Moving Avg'!D975</f>
        <v>1.8238399999999999</v>
      </c>
      <c r="G975" s="2">
        <f>'Moving Avg'!F975</f>
        <v>1.8271900000000003</v>
      </c>
      <c r="H975" s="2">
        <f>'Moving Avg'!G975</f>
        <v>1.8625660000000004</v>
      </c>
      <c r="I975" s="2">
        <f>'Moving Avg'!H975</f>
        <v>1.9327094999999992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</row>
    <row r="976" spans="1:12" ht="13.5" x14ac:dyDescent="0.25">
      <c r="A976" s="3">
        <f>RSI!A976</f>
        <v>44204</v>
      </c>
      <c r="B976" s="2">
        <f>RSI!B976</f>
        <v>1.8090999999999999</v>
      </c>
      <c r="C976" s="2">
        <f>RSI!I976</f>
        <v>45.268093378244785</v>
      </c>
      <c r="D976" s="2">
        <f>MACD!E976</f>
        <v>-2.7644828326567339E-3</v>
      </c>
      <c r="E976" s="2">
        <f>MACD!F976</f>
        <v>-3.092044149399471E-3</v>
      </c>
      <c r="F976" s="2">
        <f>'Moving Avg'!D976</f>
        <v>1.81982</v>
      </c>
      <c r="G976" s="2">
        <f>'Moving Avg'!F976</f>
        <v>1.8275250000000003</v>
      </c>
      <c r="H976" s="2">
        <f>'Moving Avg'!G976</f>
        <v>1.8593500000000005</v>
      </c>
      <c r="I976" s="2">
        <f>'Moving Avg'!H976</f>
        <v>1.9315954999999994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</row>
    <row r="977" spans="1:12" ht="13.5" x14ac:dyDescent="0.25">
      <c r="A977" s="3">
        <f>RSI!A977</f>
        <v>44207</v>
      </c>
      <c r="B977" s="2">
        <f>RSI!B977</f>
        <v>1.8090999999999999</v>
      </c>
      <c r="C977" s="2">
        <f>RSI!I977</f>
        <v>45.268093378244785</v>
      </c>
      <c r="D977" s="2">
        <f>MACD!E977</f>
        <v>3.8029899146432289E-3</v>
      </c>
      <c r="E977" s="2">
        <f>MACD!F977</f>
        <v>-1.7130373365909313E-3</v>
      </c>
      <c r="F977" s="2">
        <f>'Moving Avg'!D977</f>
        <v>1.8104399999999998</v>
      </c>
      <c r="G977" s="2">
        <f>'Moving Avg'!F977</f>
        <v>1.82786</v>
      </c>
      <c r="H977" s="2">
        <f>'Moving Avg'!G977</f>
        <v>1.8561340000000006</v>
      </c>
      <c r="I977" s="2">
        <f>'Moving Avg'!H977</f>
        <v>1.9302404999999996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44208</v>
      </c>
      <c r="B978" s="2">
        <f>RSI!B978</f>
        <v>1.7957000000000001</v>
      </c>
      <c r="C978" s="2">
        <f>RSI!I978</f>
        <v>43.116187840905923</v>
      </c>
      <c r="D978" s="2">
        <f>MACD!E978</f>
        <v>4.323910273187126E-3</v>
      </c>
      <c r="E978" s="2">
        <f>MACD!F978</f>
        <v>-5.0564781463531994E-4</v>
      </c>
      <c r="F978" s="2">
        <f>'Moving Avg'!D978</f>
        <v>1.8091000000000002</v>
      </c>
      <c r="G978" s="2">
        <f>'Moving Avg'!F978</f>
        <v>1.8258500000000004</v>
      </c>
      <c r="H978" s="2">
        <f>'Moving Avg'!G978</f>
        <v>1.8521140000000005</v>
      </c>
      <c r="I978" s="2">
        <f>'Moving Avg'!H978</f>
        <v>1.9285244999999995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</row>
    <row r="979" spans="1:12" ht="13.5" x14ac:dyDescent="0.25">
      <c r="A979" s="3">
        <f>RSI!A979</f>
        <v>44209</v>
      </c>
      <c r="B979" s="2">
        <f>RSI!B979</f>
        <v>1.7957000000000001</v>
      </c>
      <c r="C979" s="2">
        <f>RSI!I979</f>
        <v>43.116187840905916</v>
      </c>
      <c r="D979" s="2">
        <f>MACD!E979</f>
        <v>1.8958688415826597E-3</v>
      </c>
      <c r="E979" s="2">
        <f>MACD!F979</f>
        <v>-2.5344483391724062E-5</v>
      </c>
      <c r="F979" s="2">
        <f>'Moving Avg'!D979</f>
        <v>1.8037399999999999</v>
      </c>
      <c r="G979" s="2">
        <f>'Moving Avg'!F979</f>
        <v>1.8238399999999999</v>
      </c>
      <c r="H979" s="2">
        <f>'Moving Avg'!G979</f>
        <v>1.8486300000000007</v>
      </c>
      <c r="I979" s="2">
        <f>'Moving Avg'!H979</f>
        <v>1.9265414999999992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44211</v>
      </c>
      <c r="B980" s="2">
        <f>RSI!B980</f>
        <v>1.8024</v>
      </c>
      <c r="C980" s="2">
        <f>RSI!I980</f>
        <v>44.642169906390116</v>
      </c>
      <c r="D980" s="2">
        <f>MACD!E980</f>
        <v>5.7366242003928924E-3</v>
      </c>
      <c r="E980" s="2">
        <f>MACD!F980</f>
        <v>1.1270492533651992E-3</v>
      </c>
      <c r="F980" s="2">
        <f>'Moving Avg'!D980</f>
        <v>1.8024</v>
      </c>
      <c r="G980" s="2">
        <f>'Moving Avg'!F980</f>
        <v>1.8235049999999997</v>
      </c>
      <c r="H980" s="2">
        <f>'Moving Avg'!G980</f>
        <v>1.8462180000000006</v>
      </c>
      <c r="I980" s="2">
        <f>'Moving Avg'!H980</f>
        <v>1.9245919999999992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</row>
    <row r="981" spans="1:12" ht="13.5" x14ac:dyDescent="0.25">
      <c r="A981" s="3">
        <f>RSI!A981</f>
        <v>44214</v>
      </c>
      <c r="B981" s="2">
        <f>RSI!B981</f>
        <v>1.7889999999999999</v>
      </c>
      <c r="C981" s="2">
        <f>RSI!I981</f>
        <v>42.203654658519909</v>
      </c>
      <c r="D981" s="2">
        <f>MACD!E981</f>
        <v>8.0695621686870389E-3</v>
      </c>
      <c r="E981" s="2">
        <f>MACD!F981</f>
        <v>2.5155518364295675E-3</v>
      </c>
      <c r="F981" s="2">
        <f>'Moving Avg'!D981</f>
        <v>1.7983799999999999</v>
      </c>
      <c r="G981" s="2">
        <f>'Moving Avg'!F981</f>
        <v>1.8201550000000002</v>
      </c>
      <c r="H981" s="2">
        <f>'Moving Avg'!G981</f>
        <v>1.8434040000000007</v>
      </c>
      <c r="I981" s="2">
        <f>'Moving Avg'!H981</f>
        <v>1.9225754999999989</v>
      </c>
      <c r="J981" s="5" t="str">
        <f>OBV!F981</f>
        <v>BEARISH</v>
      </c>
      <c r="K981" s="5" t="str">
        <f>OBV!G981</f>
        <v>WEAK</v>
      </c>
      <c r="L981" s="5" t="str">
        <f>OBV!H981</f>
        <v>CONFIRMED BEARISH</v>
      </c>
    </row>
    <row r="982" spans="1:12" ht="13.5" x14ac:dyDescent="0.25">
      <c r="A982" s="3">
        <f>RSI!A982</f>
        <v>44215</v>
      </c>
      <c r="B982" s="2">
        <f>RSI!B982</f>
        <v>1.7889999999999999</v>
      </c>
      <c r="C982" s="2">
        <f>RSI!I982</f>
        <v>42.203654658519909</v>
      </c>
      <c r="D982" s="2">
        <f>MACD!E982</f>
        <v>1.4386598329958256E-2</v>
      </c>
      <c r="E982" s="2">
        <f>MACD!F982</f>
        <v>4.8897611351353051E-3</v>
      </c>
      <c r="F982" s="2">
        <f>'Moving Avg'!D982</f>
        <v>1.79436</v>
      </c>
      <c r="G982" s="2">
        <f>'Moving Avg'!F982</f>
        <v>1.8171400000000006</v>
      </c>
      <c r="H982" s="2">
        <f>'Moving Avg'!G982</f>
        <v>1.8413940000000009</v>
      </c>
      <c r="I982" s="2">
        <f>'Moving Avg'!H982</f>
        <v>1.9204249999999987</v>
      </c>
      <c r="J982" s="5" t="str">
        <f>OBV!F982</f>
        <v>BEARISH</v>
      </c>
      <c r="K982" s="5" t="str">
        <f>OBV!G982</f>
        <v>WEAK</v>
      </c>
      <c r="L982" s="5" t="str">
        <f>OBV!H982</f>
        <v>CONFIRMED BEARISH</v>
      </c>
    </row>
    <row r="983" spans="1:12" ht="13.5" x14ac:dyDescent="0.25">
      <c r="A983" s="3">
        <f>RSI!A983</f>
        <v>44216</v>
      </c>
      <c r="B983" s="2">
        <f>RSI!B983</f>
        <v>1.7756000000000001</v>
      </c>
      <c r="C983" s="2">
        <f>RSI!I983</f>
        <v>39.689319332882079</v>
      </c>
      <c r="D983" s="2">
        <f>MACD!E983</f>
        <v>1.2681864857108538E-2</v>
      </c>
      <c r="E983" s="2">
        <f>MACD!F983</f>
        <v>6.4481818795299514E-3</v>
      </c>
      <c r="F983" s="2">
        <f>'Moving Avg'!D983</f>
        <v>1.79034</v>
      </c>
      <c r="G983" s="2">
        <f>'Moving Avg'!F983</f>
        <v>1.8141250000000002</v>
      </c>
      <c r="H983" s="2">
        <f>'Moving Avg'!G983</f>
        <v>1.8391160000000004</v>
      </c>
      <c r="I983" s="2">
        <f>'Moving Avg'!H983</f>
        <v>1.9185284999999987</v>
      </c>
      <c r="J983" s="5" t="str">
        <f>OBV!F983</f>
        <v>BEARISH</v>
      </c>
      <c r="K983" s="5" t="str">
        <f>OBV!G983</f>
        <v>WEAK</v>
      </c>
      <c r="L983" s="5" t="str">
        <f>OBV!H983</f>
        <v>CONFIRMED BEARISH</v>
      </c>
    </row>
    <row r="984" spans="1:12" ht="13.5" x14ac:dyDescent="0.25">
      <c r="A984" s="3">
        <f>RSI!A984</f>
        <v>44217</v>
      </c>
      <c r="B984" s="2">
        <f>RSI!B984</f>
        <v>1.7688999999999999</v>
      </c>
      <c r="C984" s="2">
        <f>RSI!I984</f>
        <v>38.455679692798128</v>
      </c>
      <c r="D984" s="2">
        <f>MACD!E984</f>
        <v>1.5095741881432811E-2</v>
      </c>
      <c r="E984" s="2">
        <f>MACD!F984</f>
        <v>8.1776938799105244E-3</v>
      </c>
      <c r="F984" s="2">
        <f>'Moving Avg'!D984</f>
        <v>1.7849799999999998</v>
      </c>
      <c r="G984" s="2">
        <f>'Moving Avg'!F984</f>
        <v>1.8114450000000002</v>
      </c>
      <c r="H984" s="2">
        <f>'Moving Avg'!G984</f>
        <v>1.8367040000000006</v>
      </c>
      <c r="I984" s="2">
        <f>'Moving Avg'!H984</f>
        <v>1.9169189999999987</v>
      </c>
      <c r="J984" s="5" t="str">
        <f>OBV!F984</f>
        <v>BEARISH</v>
      </c>
      <c r="K984" s="5" t="str">
        <f>OBV!G984</f>
        <v>WEAK</v>
      </c>
      <c r="L984" s="5" t="str">
        <f>OBV!H984</f>
        <v>CONFIRMED BEARISH</v>
      </c>
    </row>
    <row r="985" spans="1:12" ht="13.5" x14ac:dyDescent="0.25">
      <c r="A985" s="3">
        <f>RSI!A985</f>
        <v>44218</v>
      </c>
      <c r="B985" s="2">
        <f>RSI!B985</f>
        <v>1.7354000000000001</v>
      </c>
      <c r="C985" s="2">
        <f>RSI!I985</f>
        <v>32.942241618535348</v>
      </c>
      <c r="D985" s="2">
        <f>MACD!E985</f>
        <v>1.7845694058536754E-2</v>
      </c>
      <c r="E985" s="2">
        <f>MACD!F985</f>
        <v>1.0111293915635771E-2</v>
      </c>
      <c r="F985" s="2">
        <f>'Moving Avg'!D985</f>
        <v>1.7715800000000002</v>
      </c>
      <c r="G985" s="2">
        <f>'Moving Avg'!F985</f>
        <v>1.8074250000000003</v>
      </c>
      <c r="H985" s="2">
        <f>'Moving Avg'!G985</f>
        <v>1.8329520000000006</v>
      </c>
      <c r="I985" s="2">
        <f>'Moving Avg'!H985</f>
        <v>1.9153024999999988</v>
      </c>
      <c r="J985" s="5" t="str">
        <f>OBV!F985</f>
        <v>BEARISH</v>
      </c>
      <c r="K985" s="5" t="str">
        <f>OBV!G985</f>
        <v>WEAK</v>
      </c>
      <c r="L985" s="5" t="str">
        <f>OBV!H985</f>
        <v>CONFIRMED BEARISH</v>
      </c>
    </row>
    <row r="986" spans="1:12" ht="13.5" x14ac:dyDescent="0.25">
      <c r="A986" s="3">
        <f>RSI!A986</f>
        <v>44221</v>
      </c>
      <c r="B986" s="2">
        <f>RSI!B986</f>
        <v>1.7622</v>
      </c>
      <c r="C986" s="2">
        <f>RSI!I986</f>
        <v>40.314575064030286</v>
      </c>
      <c r="D986" s="2">
        <f>MACD!E986</f>
        <v>1.8651546116854156E-2</v>
      </c>
      <c r="E986" s="2">
        <f>MACD!F986</f>
        <v>1.1819344355879448E-2</v>
      </c>
      <c r="F986" s="2">
        <f>'Moving Avg'!D986</f>
        <v>1.7662199999999999</v>
      </c>
      <c r="G986" s="2">
        <f>'Moving Avg'!F986</f>
        <v>1.8040750000000003</v>
      </c>
      <c r="H986" s="2">
        <f>'Moving Avg'!G986</f>
        <v>1.8302720000000006</v>
      </c>
      <c r="I986" s="2">
        <f>'Moving Avg'!H986</f>
        <v>1.9141144999999986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</row>
    <row r="987" spans="1:12" ht="13.5" x14ac:dyDescent="0.25">
      <c r="A987" s="3">
        <f>RSI!A987</f>
        <v>44222</v>
      </c>
      <c r="B987" s="2">
        <f>RSI!B987</f>
        <v>1.7555000000000001</v>
      </c>
      <c r="C987" s="2">
        <f>RSI!I987</f>
        <v>39.155598907559963</v>
      </c>
      <c r="D987" s="2">
        <f>MACD!E987</f>
        <v>2.010112768827832E-2</v>
      </c>
      <c r="E987" s="2">
        <f>MACD!F987</f>
        <v>1.3475701022359225E-2</v>
      </c>
      <c r="F987" s="2">
        <f>'Moving Avg'!D987</f>
        <v>1.7595200000000002</v>
      </c>
      <c r="G987" s="2">
        <f>'Moving Avg'!F987</f>
        <v>1.7987150000000001</v>
      </c>
      <c r="H987" s="2">
        <f>'Moving Avg'!G987</f>
        <v>1.8278600000000003</v>
      </c>
      <c r="I987" s="2">
        <f>'Moving Avg'!H987</f>
        <v>1.9131869999999984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</row>
    <row r="988" spans="1:12" ht="13.5" x14ac:dyDescent="0.25">
      <c r="A988" s="3">
        <f>RSI!A988</f>
        <v>44223</v>
      </c>
      <c r="B988" s="2">
        <f>RSI!B988</f>
        <v>1.7354000000000001</v>
      </c>
      <c r="C988" s="2">
        <f>RSI!I988</f>
        <v>35.827930272480927</v>
      </c>
      <c r="D988" s="2">
        <f>MACD!E988</f>
        <v>2.1045943703630332E-2</v>
      </c>
      <c r="E988" s="2">
        <f>MACD!F988</f>
        <v>1.4989749558613447E-2</v>
      </c>
      <c r="F988" s="2">
        <f>'Moving Avg'!D988</f>
        <v>1.7514800000000001</v>
      </c>
      <c r="G988" s="2">
        <f>'Moving Avg'!F988</f>
        <v>1.7943599999999997</v>
      </c>
      <c r="H988" s="2">
        <f>'Moving Avg'!G988</f>
        <v>1.8250460000000002</v>
      </c>
      <c r="I988" s="2">
        <f>'Moving Avg'!H988</f>
        <v>1.9124259999999986</v>
      </c>
      <c r="J988" s="5" t="str">
        <f>OBV!F988</f>
        <v>BEARISH</v>
      </c>
      <c r="K988" s="5" t="str">
        <f>OBV!G988</f>
        <v>WEAK</v>
      </c>
      <c r="L988" s="5" t="str">
        <f>OBV!H988</f>
        <v>CONFIRMED BEARISH</v>
      </c>
    </row>
    <row r="989" spans="1:12" ht="13.5" x14ac:dyDescent="0.25">
      <c r="A989" s="3">
        <f>RSI!A989</f>
        <v>44224</v>
      </c>
      <c r="B989" s="2">
        <f>RSI!B989</f>
        <v>1.7487999999999999</v>
      </c>
      <c r="C989" s="2">
        <f>RSI!I989</f>
        <v>39.518249842361293</v>
      </c>
      <c r="D989" s="2">
        <f>MACD!E989</f>
        <v>2.1240931251799378E-2</v>
      </c>
      <c r="E989" s="2">
        <f>MACD!F989</f>
        <v>1.6239985897250633E-2</v>
      </c>
      <c r="F989" s="2">
        <f>'Moving Avg'!D989</f>
        <v>1.7474599999999998</v>
      </c>
      <c r="G989" s="2">
        <f>'Moving Avg'!F989</f>
        <v>1.7916800000000002</v>
      </c>
      <c r="H989" s="2">
        <f>'Moving Avg'!G989</f>
        <v>1.8225</v>
      </c>
      <c r="I989" s="2">
        <f>'Moving Avg'!H989</f>
        <v>1.9115984999999986</v>
      </c>
      <c r="J989" s="5" t="str">
        <f>OBV!F989</f>
        <v>BULLISH</v>
      </c>
      <c r="K989" s="5" t="str">
        <f>OBV!G989</f>
        <v>STRONG</v>
      </c>
      <c r="L989" s="5" t="str">
        <f>OBV!H989</f>
        <v>BULLISH DIVERGENCE</v>
      </c>
    </row>
    <row r="990" spans="1:12" ht="13.5" x14ac:dyDescent="0.25">
      <c r="A990" s="3">
        <f>RSI!A990</f>
        <v>44225</v>
      </c>
      <c r="B990" s="2">
        <f>RSI!B990</f>
        <v>1.7421</v>
      </c>
      <c r="C990" s="2">
        <f>RSI!I990</f>
        <v>38.331316439270516</v>
      </c>
      <c r="D990" s="2">
        <f>MACD!E990</f>
        <v>2.3213175840799849E-2</v>
      </c>
      <c r="E990" s="2">
        <f>MACD!F990</f>
        <v>1.7634623885960477E-2</v>
      </c>
      <c r="F990" s="2">
        <f>'Moving Avg'!D990</f>
        <v>1.7487999999999999</v>
      </c>
      <c r="G990" s="2">
        <f>'Moving Avg'!F990</f>
        <v>1.7866550000000003</v>
      </c>
      <c r="H990" s="2">
        <f>'Moving Avg'!G990</f>
        <v>1.8199539999999996</v>
      </c>
      <c r="I990" s="2">
        <f>'Moving Avg'!H990</f>
        <v>1.9104969999999986</v>
      </c>
      <c r="J990" s="5" t="str">
        <f>OBV!F990</f>
        <v>BULLISH</v>
      </c>
      <c r="K990" s="5" t="str">
        <f>OBV!G990</f>
        <v>STRONG</v>
      </c>
      <c r="L990" s="5" t="str">
        <f>OBV!H990</f>
        <v>CONFIRMED BULLISH</v>
      </c>
    </row>
    <row r="991" spans="1:12" ht="13.5" x14ac:dyDescent="0.25">
      <c r="A991" s="3">
        <f>RSI!A991</f>
        <v>44228</v>
      </c>
      <c r="B991" s="2">
        <f>RSI!B991</f>
        <v>1.7286999999999999</v>
      </c>
      <c r="C991" s="2">
        <f>RSI!I991</f>
        <v>36.002294857347188</v>
      </c>
      <c r="D991" s="2">
        <f>MACD!E991</f>
        <v>2.4112077717187264E-2</v>
      </c>
      <c r="E991" s="2">
        <f>MACD!F991</f>
        <v>1.8930114652205836E-2</v>
      </c>
      <c r="F991" s="2">
        <f>'Moving Avg'!D991</f>
        <v>1.7421</v>
      </c>
      <c r="G991" s="2">
        <f>'Moving Avg'!F991</f>
        <v>1.7816299999999998</v>
      </c>
      <c r="H991" s="2">
        <f>'Moving Avg'!G991</f>
        <v>1.8182119999999997</v>
      </c>
      <c r="I991" s="2">
        <f>'Moving Avg'!H991</f>
        <v>1.9090879999999988</v>
      </c>
      <c r="J991" s="5" t="str">
        <f>OBV!F991</f>
        <v>BULLISH</v>
      </c>
      <c r="K991" s="5" t="str">
        <f>OBV!G991</f>
        <v>STRONG</v>
      </c>
      <c r="L991" s="5" t="str">
        <f>OBV!H991</f>
        <v>BULLISH DIVERGENCE</v>
      </c>
    </row>
    <row r="992" spans="1:12" ht="13.5" x14ac:dyDescent="0.25">
      <c r="A992" s="3">
        <f>RSI!A992</f>
        <v>44229</v>
      </c>
      <c r="B992" s="2">
        <f>RSI!B992</f>
        <v>1.7286999999999999</v>
      </c>
      <c r="C992" s="2">
        <f>RSI!I992</f>
        <v>36.002294857347188</v>
      </c>
      <c r="D992" s="2">
        <f>MACD!E992</f>
        <v>2.5228743543790566E-2</v>
      </c>
      <c r="E992" s="2">
        <f>MACD!F992</f>
        <v>2.0189840430522785E-2</v>
      </c>
      <c r="F992" s="2">
        <f>'Moving Avg'!D992</f>
        <v>1.73674</v>
      </c>
      <c r="G992" s="2">
        <f>'Moving Avg'!F992</f>
        <v>1.7752650000000003</v>
      </c>
      <c r="H992" s="2">
        <f>'Moving Avg'!G992</f>
        <v>1.8160679999999996</v>
      </c>
      <c r="I992" s="2">
        <f>'Moving Avg'!H992</f>
        <v>1.9079729999999986</v>
      </c>
      <c r="J992" s="5" t="str">
        <f>OBV!F992</f>
        <v>BULLISH</v>
      </c>
      <c r="K992" s="5" t="str">
        <f>OBV!G992</f>
        <v>STRONG</v>
      </c>
      <c r="L992" s="5" t="str">
        <f>OBV!H992</f>
        <v>BULLISH DIVERGENCE</v>
      </c>
    </row>
    <row r="993" spans="1:12" ht="13.5" x14ac:dyDescent="0.25">
      <c r="A993" s="3">
        <f>RSI!A993</f>
        <v>44230</v>
      </c>
      <c r="B993" s="2">
        <f>RSI!B993</f>
        <v>1.7153</v>
      </c>
      <c r="C993" s="2">
        <f>RSI!I993</f>
        <v>33.632308617748407</v>
      </c>
      <c r="D993" s="2">
        <f>MACD!E993</f>
        <v>2.5434350746470935E-2</v>
      </c>
      <c r="E993" s="2">
        <f>MACD!F993</f>
        <v>2.1238742493712416E-2</v>
      </c>
      <c r="F993" s="2">
        <f>'Moving Avg'!D993</f>
        <v>1.7327199999999998</v>
      </c>
      <c r="G993" s="2">
        <f>'Moving Avg'!F993</f>
        <v>1.77091</v>
      </c>
      <c r="H993" s="2">
        <f>'Moving Avg'!G993</f>
        <v>1.8136559999999999</v>
      </c>
      <c r="I993" s="2">
        <f>'Moving Avg'!H993</f>
        <v>1.9070579999999986</v>
      </c>
      <c r="J993" s="5" t="str">
        <f>OBV!F993</f>
        <v>BULLISH</v>
      </c>
      <c r="K993" s="5" t="str">
        <f>OBV!G993</f>
        <v>STRONG</v>
      </c>
      <c r="L993" s="5" t="str">
        <f>OBV!H993</f>
        <v>BULLISH DIVERGENCE</v>
      </c>
    </row>
    <row r="994" spans="1:12" ht="13.5" x14ac:dyDescent="0.25">
      <c r="A994" s="3">
        <f>RSI!A994</f>
        <v>44231</v>
      </c>
      <c r="B994" s="2">
        <f>RSI!B994</f>
        <v>1.7286999999999999</v>
      </c>
      <c r="C994" s="2">
        <f>RSI!I994</f>
        <v>38.025813923077251</v>
      </c>
      <c r="D994" s="2">
        <f>MACD!E994</f>
        <v>2.3969406523539849E-2</v>
      </c>
      <c r="E994" s="2">
        <f>MACD!F994</f>
        <v>2.1784875299677903E-2</v>
      </c>
      <c r="F994" s="2">
        <f>'Moving Avg'!D994</f>
        <v>1.7286999999999999</v>
      </c>
      <c r="G994" s="2">
        <f>'Moving Avg'!F994</f>
        <v>1.7662199999999999</v>
      </c>
      <c r="H994" s="2">
        <f>'Moving Avg'!G994</f>
        <v>1.8115119999999998</v>
      </c>
      <c r="I994" s="2">
        <f>'Moving Avg'!H994</f>
        <v>1.9063439999999989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</row>
    <row r="995" spans="1:12" ht="13.5" x14ac:dyDescent="0.25">
      <c r="A995" s="3">
        <f>RSI!A995</f>
        <v>44232</v>
      </c>
      <c r="B995" s="2">
        <f>RSI!B995</f>
        <v>1.7085999999999999</v>
      </c>
      <c r="C995" s="2">
        <f>RSI!I995</f>
        <v>34.352265488541335</v>
      </c>
      <c r="D995" s="2">
        <f>MACD!E995</f>
        <v>1.9341664963995031E-2</v>
      </c>
      <c r="E995" s="2">
        <f>MACD!F995</f>
        <v>2.1296233232541331E-2</v>
      </c>
      <c r="F995" s="2">
        <f>'Moving Avg'!D995</f>
        <v>1.722</v>
      </c>
      <c r="G995" s="2">
        <f>'Moving Avg'!F995</f>
        <v>1.7611949999999996</v>
      </c>
      <c r="H995" s="2">
        <f>'Moving Avg'!G995</f>
        <v>1.8081619999999998</v>
      </c>
      <c r="I995" s="2">
        <f>'Moving Avg'!H995</f>
        <v>1.9053154999999986</v>
      </c>
      <c r="J995" s="5" t="str">
        <f>OBV!F995</f>
        <v>BEARISH</v>
      </c>
      <c r="K995" s="5" t="str">
        <f>OBV!G995</f>
        <v>NEUTRAL</v>
      </c>
      <c r="L995" s="5" t="str">
        <f>OBV!H995</f>
        <v>CONFIRMED BEARISH</v>
      </c>
    </row>
    <row r="996" spans="1:12" ht="13.5" x14ac:dyDescent="0.25">
      <c r="A996" s="3">
        <f>RSI!A996</f>
        <v>44235</v>
      </c>
      <c r="B996" s="2">
        <f>RSI!B996</f>
        <v>1.7286999999999999</v>
      </c>
      <c r="C996" s="2">
        <f>RSI!I996</f>
        <v>40.538518271478154</v>
      </c>
      <c r="D996" s="2">
        <f>MACD!E996</f>
        <v>1.8435124825160853E-2</v>
      </c>
      <c r="E996" s="2">
        <f>MACD!F996</f>
        <v>2.0724011551065236E-2</v>
      </c>
      <c r="F996" s="2">
        <f>'Moving Avg'!D996</f>
        <v>1.722</v>
      </c>
      <c r="G996" s="2">
        <f>'Moving Avg'!F996</f>
        <v>1.7571750000000002</v>
      </c>
      <c r="H996" s="2">
        <f>'Moving Avg'!G996</f>
        <v>1.8049459999999999</v>
      </c>
      <c r="I996" s="2">
        <f>'Moving Avg'!H996</f>
        <v>1.9042269999999988</v>
      </c>
      <c r="J996" s="5" t="str">
        <f>OBV!F996</f>
        <v>BULLISH</v>
      </c>
      <c r="K996" s="5" t="str">
        <f>OBV!G996</f>
        <v>NEUTRAL</v>
      </c>
      <c r="L996" s="5" t="str">
        <f>OBV!H996</f>
        <v>NEUTRAL</v>
      </c>
    </row>
    <row r="997" spans="1:12" ht="13.5" x14ac:dyDescent="0.25">
      <c r="A997" s="3">
        <f>RSI!A997</f>
        <v>44236</v>
      </c>
      <c r="B997" s="2">
        <f>RSI!B997</f>
        <v>1.722</v>
      </c>
      <c r="C997" s="2">
        <f>RSI!I997</f>
        <v>39.212067640430085</v>
      </c>
      <c r="D997" s="2">
        <f>MACD!E997</f>
        <v>1.7362079134334518E-2</v>
      </c>
      <c r="E997" s="2">
        <f>MACD!F997</f>
        <v>2.0051625067719094E-2</v>
      </c>
      <c r="F997" s="2">
        <f>'Moving Avg'!D997</f>
        <v>1.7206599999999999</v>
      </c>
      <c r="G997" s="2">
        <f>'Moving Avg'!F997</f>
        <v>1.7528200000000003</v>
      </c>
      <c r="H997" s="2">
        <f>'Moving Avg'!G997</f>
        <v>1.8022659999999999</v>
      </c>
      <c r="I997" s="2">
        <f>'Moving Avg'!H997</f>
        <v>1.9028909999999988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</row>
    <row r="998" spans="1:12" ht="13.5" x14ac:dyDescent="0.25">
      <c r="A998" s="3">
        <f>RSI!A998</f>
        <v>44237</v>
      </c>
      <c r="B998" s="2">
        <f>RSI!B998</f>
        <v>1.7421</v>
      </c>
      <c r="C998" s="2">
        <f>RSI!I998</f>
        <v>45.023779059719864</v>
      </c>
      <c r="D998" s="2">
        <f>MACD!E998</f>
        <v>1.2124085169905374E-2</v>
      </c>
      <c r="E998" s="2">
        <f>MACD!F998</f>
        <v>1.8466117088156351E-2</v>
      </c>
      <c r="F998" s="2">
        <f>'Moving Avg'!D998</f>
        <v>1.7260200000000001</v>
      </c>
      <c r="G998" s="2">
        <f>'Moving Avg'!F998</f>
        <v>1.75014</v>
      </c>
      <c r="H998" s="2">
        <f>'Moving Avg'!G998</f>
        <v>1.7989159999999995</v>
      </c>
      <c r="I998" s="2">
        <f>'Moving Avg'!H998</f>
        <v>1.9016824999999986</v>
      </c>
      <c r="J998" s="5" t="str">
        <f>OBV!F998</f>
        <v>BULLISH</v>
      </c>
      <c r="K998" s="5" t="str">
        <f>OBV!G998</f>
        <v>NEUTRAL</v>
      </c>
      <c r="L998" s="5" t="str">
        <f>OBV!H998</f>
        <v>CONFIRMED BULLISH</v>
      </c>
    </row>
    <row r="999" spans="1:12" ht="13.5" x14ac:dyDescent="0.25">
      <c r="A999" s="3">
        <f>RSI!A999</f>
        <v>44238</v>
      </c>
      <c r="B999" s="2">
        <f>RSI!B999</f>
        <v>1.7421</v>
      </c>
      <c r="C999" s="2">
        <f>RSI!I999</f>
        <v>45.023779059719864</v>
      </c>
      <c r="D999" s="2">
        <f>MACD!E999</f>
        <v>9.8672627172053939E-3</v>
      </c>
      <c r="E999" s="2">
        <f>MACD!F999</f>
        <v>1.674634621396616E-2</v>
      </c>
      <c r="F999" s="2">
        <f>'Moving Avg'!D999</f>
        <v>1.7286999999999999</v>
      </c>
      <c r="G999" s="2">
        <f>'Moving Avg'!F999</f>
        <v>1.7474599999999998</v>
      </c>
      <c r="H999" s="2">
        <f>'Moving Avg'!G999</f>
        <v>1.7962359999999997</v>
      </c>
      <c r="I999" s="2">
        <f>'Moving Avg'!H999</f>
        <v>1.9005809999999987</v>
      </c>
      <c r="J999" s="5" t="str">
        <f>OBV!F999</f>
        <v>BEARISH</v>
      </c>
      <c r="K999" s="5" t="str">
        <f>OBV!G999</f>
        <v>NEUTRAL</v>
      </c>
      <c r="L999" s="5" t="str">
        <f>OBV!H999</f>
        <v>BEARISH DIVERGENCE</v>
      </c>
    </row>
    <row r="1000" spans="1:12" ht="13.5" x14ac:dyDescent="0.25">
      <c r="A1000" s="3">
        <f>RSI!A1000</f>
        <v>44239</v>
      </c>
      <c r="B1000" s="2">
        <f>RSI!B1000</f>
        <v>1.7421</v>
      </c>
      <c r="C1000" s="2">
        <f>RSI!I1000</f>
        <v>45.023779059719864</v>
      </c>
      <c r="D1000" s="2">
        <f>MACD!E1000</f>
        <v>7.0322335851218387E-3</v>
      </c>
      <c r="E1000" s="2">
        <f>MACD!F1000</f>
        <v>1.4803523688197295E-2</v>
      </c>
      <c r="F1000" s="2">
        <f>'Moving Avg'!D1000</f>
        <v>1.7353999999999998</v>
      </c>
      <c r="G1000" s="2">
        <f>'Moving Avg'!F1000</f>
        <v>1.744445</v>
      </c>
      <c r="H1000" s="2">
        <f>'Moving Avg'!G1000</f>
        <v>1.7935559999999995</v>
      </c>
      <c r="I1000" s="2">
        <f>'Moving Avg'!H1000</f>
        <v>1.8995329999999988</v>
      </c>
      <c r="J1000" s="5" t="str">
        <f>OBV!F1000</f>
        <v>BULLISH</v>
      </c>
      <c r="K1000" s="5" t="str">
        <f>OBV!G1000</f>
        <v>NEUTRAL</v>
      </c>
      <c r="L1000" s="5" t="str">
        <f>OBV!H1000</f>
        <v>CONFIRMED BULLISH</v>
      </c>
    </row>
    <row r="1001" spans="1:12" ht="13.5" x14ac:dyDescent="0.25">
      <c r="A1001" s="3">
        <f>RSI!A1001</f>
        <v>44242</v>
      </c>
      <c r="B1001" s="2">
        <f>RSI!B1001</f>
        <v>1.7421</v>
      </c>
      <c r="C1001" s="2">
        <f>RSI!I1001</f>
        <v>45.023779059719864</v>
      </c>
      <c r="D1001" s="2">
        <f>MACD!E1001</f>
        <v>2.6693790390721617E-3</v>
      </c>
      <c r="E1001" s="2">
        <f>MACD!F1001</f>
        <v>1.237669475837227E-2</v>
      </c>
      <c r="F1001" s="2">
        <f>'Moving Avg'!D1001</f>
        <v>1.7380800000000001</v>
      </c>
      <c r="G1001" s="2">
        <f>'Moving Avg'!F1001</f>
        <v>1.7421</v>
      </c>
      <c r="H1001" s="2">
        <f>'Moving Avg'!G1001</f>
        <v>1.7903399999999996</v>
      </c>
      <c r="I1001" s="2">
        <f>'Moving Avg'!H1001</f>
        <v>1.8987519999999987</v>
      </c>
      <c r="J1001" s="5" t="str">
        <f>OBV!F1001</f>
        <v>BULLISH</v>
      </c>
      <c r="K1001" s="5" t="str">
        <f>OBV!G1001</f>
        <v>NEUTRAL</v>
      </c>
      <c r="L1001" s="5" t="str">
        <f>OBV!H1001</f>
        <v>CONFIRMED BULLISH</v>
      </c>
    </row>
    <row r="1002" spans="1:12" ht="13.5" x14ac:dyDescent="0.25">
      <c r="A1002" s="3">
        <f>RSI!A1002</f>
        <v>44243</v>
      </c>
      <c r="B1002" s="2">
        <f>RSI!B1002</f>
        <v>1.7421</v>
      </c>
      <c r="C1002" s="2">
        <f>RSI!I1002</f>
        <v>45.023779059719864</v>
      </c>
      <c r="D1002" s="2">
        <f>MACD!E1002</f>
        <v>-9.3193867124097274E-4</v>
      </c>
      <c r="E1002" s="2">
        <f>MACD!F1002</f>
        <v>9.7149680724496219E-3</v>
      </c>
      <c r="F1002" s="2">
        <f>'Moving Avg'!D1002</f>
        <v>1.7421</v>
      </c>
      <c r="G1002" s="2">
        <f>'Moving Avg'!F1002</f>
        <v>1.7397550000000002</v>
      </c>
      <c r="H1002" s="2">
        <f>'Moving Avg'!G1002</f>
        <v>1.7876599999999994</v>
      </c>
      <c r="I1002" s="2">
        <f>'Moving Avg'!H1002</f>
        <v>1.8982384999999986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</row>
    <row r="1003" spans="1:12" ht="13.5" x14ac:dyDescent="0.25">
      <c r="A1003" s="3">
        <f>RSI!A1003</f>
        <v>44244</v>
      </c>
      <c r="B1003" s="2">
        <f>RSI!B1003</f>
        <v>1.7286999999999999</v>
      </c>
      <c r="C1003" s="2">
        <f>RSI!I1003</f>
        <v>41.218303474606913</v>
      </c>
      <c r="D1003" s="2">
        <f>MACD!E1003</f>
        <v>-4.9645159238083103E-3</v>
      </c>
      <c r="E1003" s="2">
        <f>MACD!F1003</f>
        <v>6.7790712731980356E-3</v>
      </c>
      <c r="F1003" s="2">
        <f>'Moving Avg'!D1003</f>
        <v>1.7394199999999997</v>
      </c>
      <c r="G1003" s="2">
        <f>'Moving Avg'!F1003</f>
        <v>1.7374099999999999</v>
      </c>
      <c r="H1003" s="2">
        <f>'Moving Avg'!G1003</f>
        <v>1.7860519999999993</v>
      </c>
      <c r="I1003" s="2">
        <f>'Moving Avg'!H1003</f>
        <v>1.8975509999999987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</row>
    <row r="1004" spans="1:12" ht="13.5" x14ac:dyDescent="0.25">
      <c r="A1004" s="3">
        <f>RSI!A1004</f>
        <v>44245</v>
      </c>
      <c r="B1004" s="2">
        <f>RSI!B1004</f>
        <v>1.7354000000000001</v>
      </c>
      <c r="C1004" s="2">
        <f>RSI!I1004</f>
        <v>43.777095343529552</v>
      </c>
      <c r="D1004" s="2">
        <f>MACD!E1004</f>
        <v>-6.6548312536112153E-3</v>
      </c>
      <c r="E1004" s="2">
        <f>MACD!F1004</f>
        <v>4.0922907678361854E-3</v>
      </c>
      <c r="F1004" s="2">
        <f>'Moving Avg'!D1004</f>
        <v>1.7380800000000001</v>
      </c>
      <c r="G1004" s="2">
        <f>'Moving Avg'!F1004</f>
        <v>1.7357350000000005</v>
      </c>
      <c r="H1004" s="2">
        <f>'Moving Avg'!G1004</f>
        <v>1.7845779999999993</v>
      </c>
      <c r="I1004" s="2">
        <f>'Moving Avg'!H1004</f>
        <v>1.8967364999999987</v>
      </c>
      <c r="J1004" s="5" t="str">
        <f>OBV!F1004</f>
        <v>BULLISH</v>
      </c>
      <c r="K1004" s="5" t="str">
        <f>OBV!G1004</f>
        <v>NEUTRAL</v>
      </c>
      <c r="L1004" s="5" t="str">
        <f>OBV!H1004</f>
        <v>BULLISH DIVERGENCE</v>
      </c>
    </row>
    <row r="1005" spans="1:12" ht="13.5" x14ac:dyDescent="0.25">
      <c r="A1005" s="3">
        <f>RSI!A1005</f>
        <v>44246</v>
      </c>
      <c r="B1005" s="2">
        <f>RSI!B1005</f>
        <v>1.6952</v>
      </c>
      <c r="C1005" s="2">
        <f>RSI!I1005</f>
        <v>34.166863032297996</v>
      </c>
      <c r="D1005" s="2">
        <f>MACD!E1005</f>
        <v>-8.0941970390280282E-3</v>
      </c>
      <c r="E1005" s="2">
        <f>MACD!F1005</f>
        <v>1.654993206463343E-3</v>
      </c>
      <c r="F1005" s="2">
        <f>'Moving Avg'!D1005</f>
        <v>1.7286999999999999</v>
      </c>
      <c r="G1005" s="2">
        <f>'Moving Avg'!F1005</f>
        <v>1.7337250000000002</v>
      </c>
      <c r="H1005" s="2">
        <f>'Moving Avg'!G1005</f>
        <v>1.7817639999999995</v>
      </c>
      <c r="I1005" s="2">
        <f>'Moving Avg'!H1005</f>
        <v>1.8954539999999986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</row>
    <row r="1006" spans="1:12" ht="13.5" x14ac:dyDescent="0.25">
      <c r="A1006" s="3">
        <f>RSI!A1006</f>
        <v>44249</v>
      </c>
      <c r="B1006" s="2">
        <f>RSI!B1006</f>
        <v>1.7085999999999999</v>
      </c>
      <c r="C1006" s="2">
        <f>RSI!I1006</f>
        <v>38.975834719000602</v>
      </c>
      <c r="D1006" s="2">
        <f>MACD!E1006</f>
        <v>-6.8772420613456564E-3</v>
      </c>
      <c r="E1006" s="2">
        <f>MACD!F1006</f>
        <v>-5.145384709845705E-5</v>
      </c>
      <c r="F1006" s="2">
        <f>'Moving Avg'!D1006</f>
        <v>1.722</v>
      </c>
      <c r="G1006" s="2">
        <f>'Moving Avg'!F1006</f>
        <v>1.7310449999999999</v>
      </c>
      <c r="H1006" s="2">
        <f>'Moving Avg'!G1006</f>
        <v>1.7798879999999997</v>
      </c>
      <c r="I1006" s="2">
        <f>'Moving Avg'!H1006</f>
        <v>1.8941044999999985</v>
      </c>
      <c r="J1006" s="5" t="str">
        <f>OBV!F1006</f>
        <v>BULLISH</v>
      </c>
      <c r="K1006" s="5" t="str">
        <f>OBV!G1006</f>
        <v>NEUTRAL</v>
      </c>
      <c r="L1006" s="5" t="str">
        <f>OBV!H1006</f>
        <v>BULLISH DIVERGENCE</v>
      </c>
    </row>
    <row r="1007" spans="1:12" ht="13.5" x14ac:dyDescent="0.25">
      <c r="A1007" s="3">
        <f>RSI!A1007</f>
        <v>44250</v>
      </c>
      <c r="B1007" s="2">
        <f>RSI!B1007</f>
        <v>1.7622</v>
      </c>
      <c r="C1007" s="2">
        <f>RSI!I1007</f>
        <v>53.582065450445029</v>
      </c>
      <c r="D1007" s="2">
        <f>MACD!E1007</f>
        <v>-1.0617493949926837E-2</v>
      </c>
      <c r="E1007" s="2">
        <f>MACD!F1007</f>
        <v>-2.1646618676641333E-3</v>
      </c>
      <c r="F1007" s="2">
        <f>'Moving Avg'!D1007</f>
        <v>1.7260199999999997</v>
      </c>
      <c r="G1007" s="2">
        <f>'Moving Avg'!F1007</f>
        <v>1.7313800000000001</v>
      </c>
      <c r="H1007" s="2">
        <f>'Moving Avg'!G1007</f>
        <v>1.7790839999999997</v>
      </c>
      <c r="I1007" s="2">
        <f>'Moving Avg'!H1007</f>
        <v>1.8933174999999987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</row>
    <row r="1008" spans="1:12" ht="13.5" x14ac:dyDescent="0.25">
      <c r="A1008" s="3">
        <f>RSI!A1008</f>
        <v>44251</v>
      </c>
      <c r="B1008" s="2">
        <f>RSI!B1008</f>
        <v>1.7421</v>
      </c>
      <c r="C1008" s="2">
        <f>RSI!I1008</f>
        <v>48.859269027967571</v>
      </c>
      <c r="D1008" s="2">
        <f>MACD!E1008</f>
        <v>-9.303816723602587E-3</v>
      </c>
      <c r="E1008" s="2">
        <f>MACD!F1008</f>
        <v>-3.592492838851824E-3</v>
      </c>
      <c r="F1008" s="2">
        <f>'Moving Avg'!D1008</f>
        <v>1.7286999999999999</v>
      </c>
      <c r="G1008" s="2">
        <f>'Moving Avg'!F1008</f>
        <v>1.7317150000000001</v>
      </c>
      <c r="H1008" s="2">
        <f>'Moving Avg'!G1008</f>
        <v>1.7772079999999995</v>
      </c>
      <c r="I1008" s="2">
        <f>'Moving Avg'!H1008</f>
        <v>1.892696999999999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</row>
    <row r="1009" spans="1:12" ht="13.5" x14ac:dyDescent="0.25">
      <c r="A1009" s="3">
        <f>RSI!A1009</f>
        <v>44252</v>
      </c>
      <c r="B1009" s="2">
        <f>RSI!B1009</f>
        <v>1.7622</v>
      </c>
      <c r="C1009" s="2">
        <f>RSI!I1009</f>
        <v>53.292786431552351</v>
      </c>
      <c r="D1009" s="2">
        <f>MACD!E1009</f>
        <v>-9.6574449169541943E-3</v>
      </c>
      <c r="E1009" s="2">
        <f>MACD!F1009</f>
        <v>-4.8054832544722984E-3</v>
      </c>
      <c r="F1009" s="2">
        <f>'Moving Avg'!D1009</f>
        <v>1.7340600000000002</v>
      </c>
      <c r="G1009" s="2">
        <f>'Moving Avg'!F1009</f>
        <v>1.7323850000000001</v>
      </c>
      <c r="H1009" s="2">
        <f>'Moving Avg'!G1009</f>
        <v>1.7757339999999993</v>
      </c>
      <c r="I1009" s="2">
        <f>'Moving Avg'!H1009</f>
        <v>1.8922039999999989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</row>
    <row r="1010" spans="1:12" ht="13.5" x14ac:dyDescent="0.25">
      <c r="A1010" s="3">
        <f>RSI!A1010</f>
        <v>44253</v>
      </c>
      <c r="B1010" s="2">
        <f>RSI!B1010</f>
        <v>1.7622</v>
      </c>
      <c r="C1010" s="2">
        <f>RSI!I1010</f>
        <v>53.292786431552351</v>
      </c>
      <c r="D1010" s="2">
        <f>MACD!E1010</f>
        <v>-1.0053507519529381E-2</v>
      </c>
      <c r="E1010" s="2">
        <f>MACD!F1010</f>
        <v>-5.8550881074837151E-3</v>
      </c>
      <c r="F1010" s="2">
        <f>'Moving Avg'!D1010</f>
        <v>1.7474599999999998</v>
      </c>
      <c r="G1010" s="2">
        <f>'Moving Avg'!F1010</f>
        <v>1.73339</v>
      </c>
      <c r="H1010" s="2">
        <f>'Moving Avg'!G1010</f>
        <v>1.7747959999999994</v>
      </c>
      <c r="I1010" s="2">
        <f>'Moving Avg'!H1010</f>
        <v>1.8914969999999991</v>
      </c>
      <c r="J1010" s="5" t="str">
        <f>OBV!F1010</f>
        <v>BULLISH</v>
      </c>
      <c r="K1010" s="5" t="str">
        <f>OBV!G1010</f>
        <v>NEUTRAL</v>
      </c>
      <c r="L1010" s="5" t="str">
        <f>OBV!H1010</f>
        <v>CONFIRMED BULLISH</v>
      </c>
    </row>
    <row r="1011" spans="1:12" ht="13.5" x14ac:dyDescent="0.25">
      <c r="A1011" s="3">
        <f>RSI!A1011</f>
        <v>44256</v>
      </c>
      <c r="B1011" s="2">
        <f>RSI!B1011</f>
        <v>1.7555000000000001</v>
      </c>
      <c r="C1011" s="2">
        <f>RSI!I1011</f>
        <v>51.564635959140112</v>
      </c>
      <c r="D1011" s="2">
        <f>MACD!E1011</f>
        <v>-9.9820066238884841E-3</v>
      </c>
      <c r="E1011" s="2">
        <f>MACD!F1011</f>
        <v>-6.6804718107646693E-3</v>
      </c>
      <c r="F1011" s="2">
        <f>'Moving Avg'!D1011</f>
        <v>1.75684</v>
      </c>
      <c r="G1011" s="2">
        <f>'Moving Avg'!F1011</f>
        <v>1.7347299999999997</v>
      </c>
      <c r="H1011" s="2">
        <f>'Moving Avg'!G1011</f>
        <v>1.7727859999999995</v>
      </c>
      <c r="I1011" s="2">
        <f>'Moving Avg'!H1011</f>
        <v>1.8907029999999991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</row>
    <row r="1012" spans="1:12" ht="13.5" x14ac:dyDescent="0.25">
      <c r="A1012" s="3">
        <f>RSI!A1012</f>
        <v>44257</v>
      </c>
      <c r="B1012" s="2">
        <f>RSI!B1012</f>
        <v>1.7622</v>
      </c>
      <c r="C1012" s="2">
        <f>RSI!I1012</f>
        <v>53.199015069001021</v>
      </c>
      <c r="D1012" s="2">
        <f>MACD!E1012</f>
        <v>-1.046123519141906E-2</v>
      </c>
      <c r="E1012" s="2">
        <f>MACD!F1012</f>
        <v>-7.4366244868955475E-3</v>
      </c>
      <c r="F1012" s="2">
        <f>'Moving Avg'!D1012</f>
        <v>1.75684</v>
      </c>
      <c r="G1012" s="2">
        <f>'Moving Avg'!F1012</f>
        <v>1.736405</v>
      </c>
      <c r="H1012" s="2">
        <f>'Moving Avg'!G1012</f>
        <v>1.7710440000000001</v>
      </c>
      <c r="I1012" s="2">
        <f>'Moving Avg'!H1012</f>
        <v>1.8899159999999993</v>
      </c>
      <c r="J1012" s="5" t="str">
        <f>OBV!F1012</f>
        <v>BULLISH</v>
      </c>
      <c r="K1012" s="5" t="str">
        <f>OBV!G1012</f>
        <v>NEUTRAL</v>
      </c>
      <c r="L1012" s="5" t="str">
        <f>OBV!H1012</f>
        <v>NEUTRAL</v>
      </c>
    </row>
    <row r="1013" spans="1:12" ht="13.5" x14ac:dyDescent="0.25">
      <c r="A1013" s="3">
        <f>RSI!A1013</f>
        <v>44258</v>
      </c>
      <c r="B1013" s="2">
        <f>RSI!B1013</f>
        <v>1.7555000000000001</v>
      </c>
      <c r="C1013" s="2">
        <f>RSI!I1013</f>
        <v>51.333595195354199</v>
      </c>
      <c r="D1013" s="2">
        <f>MACD!E1013</f>
        <v>-1.251178480767301E-2</v>
      </c>
      <c r="E1013" s="2">
        <f>MACD!F1013</f>
        <v>-8.45165655105104E-3</v>
      </c>
      <c r="F1013" s="2">
        <f>'Moving Avg'!D1013</f>
        <v>1.7595199999999998</v>
      </c>
      <c r="G1013" s="2">
        <f>'Moving Avg'!F1013</f>
        <v>1.7384150000000003</v>
      </c>
      <c r="H1013" s="2">
        <f>'Moving Avg'!G1013</f>
        <v>1.7694359999999998</v>
      </c>
      <c r="I1013" s="2">
        <f>'Moving Avg'!H1013</f>
        <v>1.8893089999999992</v>
      </c>
      <c r="J1013" s="5" t="str">
        <f>OBV!F1013</f>
        <v>BULLISH</v>
      </c>
      <c r="K1013" s="5" t="str">
        <f>OBV!G1013</f>
        <v>NEUTRAL</v>
      </c>
      <c r="L1013" s="5" t="str">
        <f>OBV!H1013</f>
        <v>CONFIRMED BULLISH</v>
      </c>
    </row>
    <row r="1014" spans="1:12" ht="13.5" x14ac:dyDescent="0.25">
      <c r="A1014" s="3">
        <f>RSI!A1014</f>
        <v>44259</v>
      </c>
      <c r="B1014" s="2">
        <f>RSI!B1014</f>
        <v>1.7622</v>
      </c>
      <c r="C1014" s="2">
        <f>RSI!I1014</f>
        <v>53.104475030814648</v>
      </c>
      <c r="D1014" s="2">
        <f>MACD!E1014</f>
        <v>-1.3746696503511346E-2</v>
      </c>
      <c r="E1014" s="2">
        <f>MACD!F1014</f>
        <v>-9.5106645415431006E-3</v>
      </c>
      <c r="F1014" s="2">
        <f>'Moving Avg'!D1014</f>
        <v>1.7595199999999998</v>
      </c>
      <c r="G1014" s="2">
        <f>'Moving Avg'!F1014</f>
        <v>1.7400899999999999</v>
      </c>
      <c r="H1014" s="2">
        <f>'Moving Avg'!G1014</f>
        <v>1.7682299999999997</v>
      </c>
      <c r="I1014" s="2">
        <f>'Moving Avg'!H1014</f>
        <v>1.8887354999999995</v>
      </c>
      <c r="J1014" s="5" t="str">
        <f>OBV!F1014</f>
        <v>BULLISH</v>
      </c>
      <c r="K1014" s="5" t="str">
        <f>OBV!G1014</f>
        <v>NEUTRAL</v>
      </c>
      <c r="L1014" s="5" t="str">
        <f>OBV!H1014</f>
        <v>NEUTRAL</v>
      </c>
    </row>
    <row r="1015" spans="1:12" ht="13.5" x14ac:dyDescent="0.25">
      <c r="A1015" s="3">
        <f>RSI!A1015</f>
        <v>44260</v>
      </c>
      <c r="B1015" s="2">
        <f>RSI!B1015</f>
        <v>1.7555000000000001</v>
      </c>
      <c r="C1015" s="2">
        <f>RSI!I1015</f>
        <v>51.101932112625597</v>
      </c>
      <c r="D1015" s="2">
        <f>MACD!E1015</f>
        <v>-2.0551294595651859E-2</v>
      </c>
      <c r="E1015" s="2">
        <f>MACD!F1015</f>
        <v>-1.1718790552364852E-2</v>
      </c>
      <c r="F1015" s="2">
        <f>'Moving Avg'!D1015</f>
        <v>1.7581800000000001</v>
      </c>
      <c r="G1015" s="2">
        <f>'Moving Avg'!F1015</f>
        <v>1.7424350000000004</v>
      </c>
      <c r="H1015" s="2">
        <f>'Moving Avg'!G1015</f>
        <v>1.7670239999999999</v>
      </c>
      <c r="I1015" s="2">
        <f>'Moving Avg'!H1015</f>
        <v>1.8880214999999996</v>
      </c>
      <c r="J1015" s="5" t="str">
        <f>OBV!F1015</f>
        <v>BULLISH</v>
      </c>
      <c r="K1015" s="5" t="str">
        <f>OBV!G1015</f>
        <v>NEUTRAL</v>
      </c>
      <c r="L1015" s="5" t="str">
        <f>OBV!H1015</f>
        <v>BULLISH DIVERGENCE</v>
      </c>
    </row>
    <row r="1016" spans="1:12" ht="13.5" x14ac:dyDescent="0.25">
      <c r="A1016" s="3">
        <f>RSI!A1016</f>
        <v>44263</v>
      </c>
      <c r="B1016" s="2">
        <f>RSI!B1016</f>
        <v>1.7555000000000001</v>
      </c>
      <c r="C1016" s="2">
        <f>RSI!I1016</f>
        <v>51.101932112625597</v>
      </c>
      <c r="D1016" s="2">
        <f>MACD!E1016</f>
        <v>-2.4273970655355859E-2</v>
      </c>
      <c r="E1016" s="2">
        <f>MACD!F1016</f>
        <v>-1.4229826572963055E-2</v>
      </c>
      <c r="F1016" s="2">
        <f>'Moving Avg'!D1016</f>
        <v>1.7581799999999999</v>
      </c>
      <c r="G1016" s="2">
        <f>'Moving Avg'!F1016</f>
        <v>1.7437750000000001</v>
      </c>
      <c r="H1016" s="2">
        <f>'Moving Avg'!G1016</f>
        <v>1.7655500000000002</v>
      </c>
      <c r="I1016" s="2">
        <f>'Moving Avg'!H1016</f>
        <v>1.8875749999999993</v>
      </c>
      <c r="J1016" s="5" t="str">
        <f>OBV!F1016</f>
        <v>BULLISH</v>
      </c>
      <c r="K1016" s="5" t="str">
        <f>OBV!G1016</f>
        <v>NEUTRAL</v>
      </c>
      <c r="L1016" s="5" t="str">
        <f>OBV!H1016</f>
        <v>NEUTRAL</v>
      </c>
    </row>
    <row r="1017" spans="1:12" ht="13.5" x14ac:dyDescent="0.25">
      <c r="A1017" s="3">
        <f>RSI!A1017</f>
        <v>44264</v>
      </c>
      <c r="B1017" s="2">
        <f>RSI!B1017</f>
        <v>1.7555000000000001</v>
      </c>
      <c r="C1017" s="2">
        <f>RSI!I1017</f>
        <v>51.101932112625597</v>
      </c>
      <c r="D1017" s="2">
        <f>MACD!E1017</f>
        <v>-1.9202289839963305E-2</v>
      </c>
      <c r="E1017" s="2">
        <f>MACD!F1017</f>
        <v>-1.5224319226363105E-2</v>
      </c>
      <c r="F1017" s="2">
        <f>'Moving Avg'!D1017</f>
        <v>1.75684</v>
      </c>
      <c r="G1017" s="2">
        <f>'Moving Avg'!F1017</f>
        <v>1.7454500000000004</v>
      </c>
      <c r="H1017" s="2">
        <f>'Moving Avg'!G1017</f>
        <v>1.7634059999999996</v>
      </c>
      <c r="I1017" s="2">
        <f>'Moving Avg'!H1017</f>
        <v>1.8871819999999995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</row>
    <row r="1018" spans="1:12" ht="13.5" x14ac:dyDescent="0.25">
      <c r="A1018" s="3">
        <f>RSI!A1018</f>
        <v>44265</v>
      </c>
      <c r="B1018" s="2">
        <f>RSI!B1018</f>
        <v>1.7421</v>
      </c>
      <c r="C1018" s="2">
        <f>RSI!I1018</f>
        <v>46.702701198759378</v>
      </c>
      <c r="D1018" s="2">
        <f>MACD!E1018</f>
        <v>-1.7033283049100678E-2</v>
      </c>
      <c r="E1018" s="2">
        <f>MACD!F1018</f>
        <v>-1.5586111990910621E-2</v>
      </c>
      <c r="F1018" s="2">
        <f>'Moving Avg'!D1018</f>
        <v>1.7541600000000002</v>
      </c>
      <c r="G1018" s="2">
        <f>'Moving Avg'!F1018</f>
        <v>1.7454500000000004</v>
      </c>
      <c r="H1018" s="2">
        <f>'Moving Avg'!G1018</f>
        <v>1.7617979999999998</v>
      </c>
      <c r="I1018" s="2">
        <f>'Moving Avg'!H1018</f>
        <v>1.8869894999999992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</row>
    <row r="1019" spans="1:12" ht="13.5" x14ac:dyDescent="0.25">
      <c r="A1019" s="3">
        <f>RSI!A1019</f>
        <v>44266</v>
      </c>
      <c r="B1019" s="2">
        <f>RSI!B1019</f>
        <v>1.7421</v>
      </c>
      <c r="C1019" s="2">
        <f>RSI!I1019</f>
        <v>46.702701198759378</v>
      </c>
      <c r="D1019" s="2">
        <f>MACD!E1019</f>
        <v>-1.2047499574218579E-2</v>
      </c>
      <c r="E1019" s="2">
        <f>MACD!F1019</f>
        <v>-1.4878389507572212E-2</v>
      </c>
      <c r="F1019" s="2">
        <f>'Moving Avg'!D1019</f>
        <v>1.75014</v>
      </c>
      <c r="G1019" s="2">
        <f>'Moving Avg'!F1019</f>
        <v>1.7454500000000004</v>
      </c>
      <c r="H1019" s="2">
        <f>'Moving Avg'!G1019</f>
        <v>1.7605919999999995</v>
      </c>
      <c r="I1019" s="2">
        <f>'Moving Avg'!H1019</f>
        <v>1.8865564999999995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</row>
    <row r="1020" spans="1:12" ht="13.5" x14ac:dyDescent="0.25">
      <c r="A1020" s="3">
        <f>RSI!A1020</f>
        <v>44267</v>
      </c>
      <c r="B1020" s="2">
        <f>RSI!B1020</f>
        <v>1.7688999999999999</v>
      </c>
      <c r="C1020" s="2">
        <f>RSI!I1020</f>
        <v>55.573809389268042</v>
      </c>
      <c r="D1020" s="2">
        <f>MACD!E1020</f>
        <v>-9.760090873678795E-3</v>
      </c>
      <c r="E1020" s="2">
        <f>MACD!F1020</f>
        <v>-1.3854729780793528E-2</v>
      </c>
      <c r="F1020" s="2">
        <f>'Moving Avg'!D1020</f>
        <v>1.7528199999999998</v>
      </c>
      <c r="G1020" s="2">
        <f>'Moving Avg'!F1020</f>
        <v>1.7467900000000003</v>
      </c>
      <c r="H1020" s="2">
        <f>'Moving Avg'!G1020</f>
        <v>1.7591179999999995</v>
      </c>
      <c r="I1020" s="2">
        <f>'Moving Avg'!H1020</f>
        <v>1.8860434999999993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</row>
    <row r="1021" spans="1:12" ht="13.5" x14ac:dyDescent="0.25">
      <c r="A1021" s="3">
        <f>RSI!A1021</f>
        <v>44270</v>
      </c>
      <c r="B1021" s="2">
        <f>RSI!B1021</f>
        <v>1.7688999999999999</v>
      </c>
      <c r="C1021" s="2">
        <f>RSI!I1021</f>
        <v>55.573809389268042</v>
      </c>
      <c r="D1021" s="2">
        <f>MACD!E1021</f>
        <v>-8.963857950193832E-3</v>
      </c>
      <c r="E1021" s="2">
        <f>MACD!F1021</f>
        <v>-1.287655541467359E-2</v>
      </c>
      <c r="F1021" s="2">
        <f>'Moving Avg'!D1021</f>
        <v>1.7555000000000001</v>
      </c>
      <c r="G1021" s="2">
        <f>'Moving Avg'!F1021</f>
        <v>1.7481300000000004</v>
      </c>
      <c r="H1021" s="2">
        <f>'Moving Avg'!G1021</f>
        <v>1.7579119999999993</v>
      </c>
      <c r="I1021" s="2">
        <f>'Moving Avg'!H1021</f>
        <v>1.8855304999999989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44271</v>
      </c>
      <c r="B1022" s="2">
        <f>RSI!B1022</f>
        <v>1.8024</v>
      </c>
      <c r="C1022" s="2">
        <f>RSI!I1022</f>
        <v>64.209864409047213</v>
      </c>
      <c r="D1022" s="2">
        <f>MACD!E1022</f>
        <v>-9.8412953127036129E-3</v>
      </c>
      <c r="E1022" s="2">
        <f>MACD!F1022</f>
        <v>-1.2269503394279596E-2</v>
      </c>
      <c r="F1022" s="2">
        <f>'Moving Avg'!D1022</f>
        <v>1.7648800000000002</v>
      </c>
      <c r="G1022" s="2">
        <f>'Moving Avg'!F1022</f>
        <v>1.751145</v>
      </c>
      <c r="H1022" s="2">
        <f>'Moving Avg'!G1022</f>
        <v>1.7568399999999995</v>
      </c>
      <c r="I1022" s="2">
        <f>'Moving Avg'!H1022</f>
        <v>1.885184999999999</v>
      </c>
      <c r="J1022" s="5" t="str">
        <f>OBV!F1022</f>
        <v>BULLISH</v>
      </c>
      <c r="K1022" s="5" t="str">
        <f>OBV!G1022</f>
        <v>STRONG</v>
      </c>
      <c r="L1022" s="5" t="str">
        <f>OBV!H1022</f>
        <v>CONFIRMED BULLISH</v>
      </c>
    </row>
    <row r="1023" spans="1:12" ht="13.5" x14ac:dyDescent="0.25">
      <c r="A1023" s="3">
        <f>RSI!A1023</f>
        <v>44272</v>
      </c>
      <c r="B1023" s="2">
        <f>RSI!B1023</f>
        <v>1.8291999999999999</v>
      </c>
      <c r="C1023" s="2">
        <f>RSI!I1023</f>
        <v>69.343991378873099</v>
      </c>
      <c r="D1023" s="2">
        <f>MACD!E1023</f>
        <v>-1.3890668798285599E-2</v>
      </c>
      <c r="E1023" s="2">
        <f>MACD!F1023</f>
        <v>-1.2593736475080799E-2</v>
      </c>
      <c r="F1023" s="2">
        <f>'Moving Avg'!D1023</f>
        <v>1.7823</v>
      </c>
      <c r="G1023" s="2">
        <f>'Moving Avg'!F1023</f>
        <v>1.7561700000000002</v>
      </c>
      <c r="H1023" s="2">
        <f>'Moving Avg'!G1023</f>
        <v>1.7573759999999994</v>
      </c>
      <c r="I1023" s="2">
        <f>'Moving Avg'!H1023</f>
        <v>1.8850269999999991</v>
      </c>
      <c r="J1023" s="5" t="str">
        <f>OBV!F1023</f>
        <v>BULLISH</v>
      </c>
      <c r="K1023" s="5" t="str">
        <f>OBV!G1023</f>
        <v>STRONG</v>
      </c>
      <c r="L1023" s="5" t="str">
        <f>OBV!H1023</f>
        <v>CONFIRMED BULLISH</v>
      </c>
    </row>
    <row r="1024" spans="1:12" ht="13.5" x14ac:dyDescent="0.25">
      <c r="A1024" s="3">
        <f>RSI!A1024</f>
        <v>44273</v>
      </c>
      <c r="B1024" s="2">
        <f>RSI!B1024</f>
        <v>1.8225</v>
      </c>
      <c r="C1024" s="2">
        <f>RSI!I1024</f>
        <v>66.76541782405252</v>
      </c>
      <c r="D1024" s="2">
        <f>MACD!E1024</f>
        <v>-1.6217777155385305E-2</v>
      </c>
      <c r="E1024" s="2">
        <f>MACD!F1024</f>
        <v>-1.3318544611141701E-2</v>
      </c>
      <c r="F1024" s="2">
        <f>'Moving Avg'!D1024</f>
        <v>1.7983799999999999</v>
      </c>
      <c r="G1024" s="2">
        <f>'Moving Avg'!F1024</f>
        <v>1.7605249999999999</v>
      </c>
      <c r="H1024" s="2">
        <f>'Moving Avg'!G1024</f>
        <v>1.7573759999999996</v>
      </c>
      <c r="I1024" s="2">
        <f>'Moving Avg'!H1024</f>
        <v>1.8848084999999992</v>
      </c>
      <c r="J1024" s="5" t="str">
        <f>OBV!F1024</f>
        <v>BULLISH</v>
      </c>
      <c r="K1024" s="5" t="str">
        <f>OBV!G1024</f>
        <v>STRONG</v>
      </c>
      <c r="L1024" s="5" t="str">
        <f>OBV!H1024</f>
        <v>CONFIRMED BULLISH</v>
      </c>
    </row>
    <row r="1025" spans="1:12" ht="13.5" x14ac:dyDescent="0.25">
      <c r="A1025" s="3">
        <f>RSI!A1025</f>
        <v>44274</v>
      </c>
      <c r="B1025" s="2">
        <f>RSI!B1025</f>
        <v>1.8024</v>
      </c>
      <c r="C1025" s="2">
        <f>RSI!I1025</f>
        <v>59.6046915653261</v>
      </c>
      <c r="D1025" s="2">
        <f>MACD!E1025</f>
        <v>-1.8085252054476086E-2</v>
      </c>
      <c r="E1025" s="2">
        <f>MACD!F1025</f>
        <v>-1.4271886099808579E-2</v>
      </c>
      <c r="F1025" s="2">
        <f>'Moving Avg'!D1025</f>
        <v>1.8050799999999998</v>
      </c>
      <c r="G1025" s="2">
        <f>'Moving Avg'!F1025</f>
        <v>1.7658849999999997</v>
      </c>
      <c r="H1025" s="2">
        <f>'Moving Avg'!G1025</f>
        <v>1.7572419999999997</v>
      </c>
      <c r="I1025" s="2">
        <f>'Moving Avg'!H1025</f>
        <v>1.8842759999999992</v>
      </c>
      <c r="J1025" s="5" t="str">
        <f>OBV!F1025</f>
        <v>BULLISH</v>
      </c>
      <c r="K1025" s="5" t="str">
        <f>OBV!G1025</f>
        <v>STRONG</v>
      </c>
      <c r="L1025" s="5" t="str">
        <f>OBV!H1025</f>
        <v>CONFIRMED BULLISH</v>
      </c>
    </row>
    <row r="1026" spans="1:12" ht="13.5" x14ac:dyDescent="0.25">
      <c r="A1026" s="3">
        <f>RSI!A1026</f>
        <v>44277</v>
      </c>
      <c r="B1026" s="2">
        <f>RSI!B1026</f>
        <v>1.8426</v>
      </c>
      <c r="C1026" s="2">
        <f>RSI!I1026</f>
        <v>67.185080979540828</v>
      </c>
      <c r="D1026" s="2">
        <f>MACD!E1026</f>
        <v>-2.285452438790081E-2</v>
      </c>
      <c r="E1026" s="2">
        <f>MACD!F1026</f>
        <v>-1.5988413757427024E-2</v>
      </c>
      <c r="F1026" s="2">
        <f>'Moving Avg'!D1026</f>
        <v>1.81982</v>
      </c>
      <c r="G1026" s="2">
        <f>'Moving Avg'!F1026</f>
        <v>1.7725849999999999</v>
      </c>
      <c r="H1026" s="2">
        <f>'Moving Avg'!G1026</f>
        <v>1.7579120000000004</v>
      </c>
      <c r="I1026" s="2">
        <f>'Moving Avg'!H1026</f>
        <v>1.8842114999999995</v>
      </c>
      <c r="J1026" s="5" t="str">
        <f>OBV!F1026</f>
        <v>BULLISH</v>
      </c>
      <c r="K1026" s="5" t="str">
        <f>OBV!G1026</f>
        <v>STRONG</v>
      </c>
      <c r="L1026" s="5" t="str">
        <f>OBV!H1026</f>
        <v>CONFIRMED BULLISH</v>
      </c>
    </row>
    <row r="1027" spans="1:12" ht="13.5" x14ac:dyDescent="0.25">
      <c r="A1027" s="3">
        <f>RSI!A1027</f>
        <v>44278</v>
      </c>
      <c r="B1027" s="2">
        <f>RSI!B1027</f>
        <v>1.8492999999999999</v>
      </c>
      <c r="C1027" s="2">
        <f>RSI!I1027</f>
        <v>68.254329183707455</v>
      </c>
      <c r="D1027" s="2">
        <f>MACD!E1027</f>
        <v>-2.781957223445386E-2</v>
      </c>
      <c r="E1027" s="2">
        <f>MACD!F1027</f>
        <v>-1.8354645452832392E-2</v>
      </c>
      <c r="F1027" s="2">
        <f>'Moving Avg'!D1027</f>
        <v>1.8292000000000002</v>
      </c>
      <c r="G1027" s="2">
        <f>'Moving Avg'!F1027</f>
        <v>1.7769399999999997</v>
      </c>
      <c r="H1027" s="2">
        <f>'Moving Avg'!G1027</f>
        <v>1.7587160000000004</v>
      </c>
      <c r="I1027" s="2">
        <f>'Moving Avg'!H1027</f>
        <v>1.8841539999999994</v>
      </c>
      <c r="J1027" s="5" t="str">
        <f>OBV!F1027</f>
        <v>BULLISH</v>
      </c>
      <c r="K1027" s="5" t="str">
        <f>OBV!G1027</f>
        <v>STRONG</v>
      </c>
      <c r="L1027" s="5" t="str">
        <f>OBV!H1027</f>
        <v>CONFIRMED BULLISH</v>
      </c>
    </row>
    <row r="1028" spans="1:12" ht="13.5" x14ac:dyDescent="0.25">
      <c r="A1028" s="3">
        <f>RSI!A1028</f>
        <v>44279</v>
      </c>
      <c r="B1028" s="2">
        <f>RSI!B1028</f>
        <v>1.8225</v>
      </c>
      <c r="C1028" s="2">
        <f>RSI!I1028</f>
        <v>59.853173214495129</v>
      </c>
      <c r="D1028" s="2">
        <f>MACD!E1028</f>
        <v>-3.253783396911003E-2</v>
      </c>
      <c r="E1028" s="2">
        <f>MACD!F1028</f>
        <v>-2.1191283156087922E-2</v>
      </c>
      <c r="F1028" s="2">
        <f>'Moving Avg'!D1028</f>
        <v>1.82786</v>
      </c>
      <c r="G1028" s="2">
        <f>'Moving Avg'!F1028</f>
        <v>1.7809599999999997</v>
      </c>
      <c r="H1028" s="2">
        <f>'Moving Avg'!G1028</f>
        <v>1.7592520000000003</v>
      </c>
      <c r="I1028" s="2">
        <f>'Moving Avg'!H1028</f>
        <v>1.8834009999999994</v>
      </c>
      <c r="J1028" s="5" t="str">
        <f>OBV!F1028</f>
        <v>BULLISH</v>
      </c>
      <c r="K1028" s="5" t="str">
        <f>OBV!G1028</f>
        <v>STRONG</v>
      </c>
      <c r="L1028" s="5" t="str">
        <f>OBV!H1028</f>
        <v>BULLISH DIVERGENCE</v>
      </c>
    </row>
    <row r="1029" spans="1:12" ht="13.5" x14ac:dyDescent="0.25">
      <c r="A1029" s="3">
        <f>RSI!A1029</f>
        <v>44280</v>
      </c>
      <c r="B1029" s="2">
        <f>RSI!B1029</f>
        <v>1.8024</v>
      </c>
      <c r="C1029" s="2">
        <f>RSI!I1029</f>
        <v>54.440895738615552</v>
      </c>
      <c r="D1029" s="2">
        <f>MACD!E1029</f>
        <v>-3.5291026678950566E-2</v>
      </c>
      <c r="E1029" s="2">
        <f>MACD!F1029</f>
        <v>-2.401123186066045E-2</v>
      </c>
      <c r="F1029" s="2">
        <f>'Moving Avg'!D1029</f>
        <v>1.8238399999999999</v>
      </c>
      <c r="G1029" s="2">
        <f>'Moving Avg'!F1029</f>
        <v>1.7829699999999995</v>
      </c>
      <c r="H1029" s="2">
        <f>'Moving Avg'!G1029</f>
        <v>1.7593860000000003</v>
      </c>
      <c r="I1029" s="2">
        <f>'Moving Avg'!H1029</f>
        <v>1.8819859999999995</v>
      </c>
      <c r="J1029" s="5" t="str">
        <f>OBV!F1029</f>
        <v>BULLISH</v>
      </c>
      <c r="K1029" s="5" t="str">
        <f>OBV!G1029</f>
        <v>STRONG</v>
      </c>
      <c r="L1029" s="5" t="str">
        <f>OBV!H1029</f>
        <v>BULLISH DIVERGENCE</v>
      </c>
    </row>
    <row r="1030" spans="1:12" ht="13.5" x14ac:dyDescent="0.25">
      <c r="A1030" s="3">
        <f>RSI!A1030</f>
        <v>44281</v>
      </c>
      <c r="B1030" s="2">
        <f>RSI!B1030</f>
        <v>1.8291999999999999</v>
      </c>
      <c r="C1030" s="2">
        <f>RSI!I1030</f>
        <v>59.676582182101953</v>
      </c>
      <c r="D1030" s="2">
        <f>MACD!E1030</f>
        <v>-3.5595197301429904E-2</v>
      </c>
      <c r="E1030" s="2">
        <f>MACD!F1030</f>
        <v>-2.6328024948814342E-2</v>
      </c>
      <c r="F1030" s="2">
        <f>'Moving Avg'!D1030</f>
        <v>1.8292000000000002</v>
      </c>
      <c r="G1030" s="2">
        <f>'Moving Avg'!F1030</f>
        <v>1.7863199999999999</v>
      </c>
      <c r="H1030" s="2">
        <f>'Moving Avg'!G1030</f>
        <v>1.7599220000000002</v>
      </c>
      <c r="I1030" s="2">
        <f>'Moving Avg'!H1030</f>
        <v>1.8810794999999996</v>
      </c>
      <c r="J1030" s="5" t="str">
        <f>OBV!F1030</f>
        <v>BULLISH</v>
      </c>
      <c r="K1030" s="5" t="str">
        <f>OBV!G1030</f>
        <v>STRONG</v>
      </c>
      <c r="L1030" s="5" t="str">
        <f>OBV!H1030</f>
        <v>CONFIRMED BULLISH</v>
      </c>
    </row>
    <row r="1031" spans="1:12" ht="13.5" x14ac:dyDescent="0.25">
      <c r="A1031" s="3">
        <f>RSI!A1031</f>
        <v>44284</v>
      </c>
      <c r="B1031" s="2">
        <f>RSI!B1031</f>
        <v>1.8024</v>
      </c>
      <c r="C1031" s="2">
        <f>RSI!I1031</f>
        <v>53.104345478140424</v>
      </c>
      <c r="D1031" s="2">
        <f>MACD!E1031</f>
        <v>-3.4129858646091638E-2</v>
      </c>
      <c r="E1031" s="2">
        <f>MACD!F1031</f>
        <v>-2.7888391688269804E-2</v>
      </c>
      <c r="F1031" s="2">
        <f>'Moving Avg'!D1031</f>
        <v>1.8211600000000001</v>
      </c>
      <c r="G1031" s="2">
        <f>'Moving Avg'!F1031</f>
        <v>1.7886649999999999</v>
      </c>
      <c r="H1031" s="2">
        <f>'Moving Avg'!G1031</f>
        <v>1.7601900000000004</v>
      </c>
      <c r="I1031" s="2">
        <f>'Moving Avg'!H1031</f>
        <v>1.8799049999999997</v>
      </c>
      <c r="J1031" s="5" t="str">
        <f>OBV!F1031</f>
        <v>BULLISH</v>
      </c>
      <c r="K1031" s="5" t="str">
        <f>OBV!G1031</f>
        <v>STRONG</v>
      </c>
      <c r="L1031" s="5" t="str">
        <f>OBV!H1031</f>
        <v>BULLISH DIVERGENCE</v>
      </c>
    </row>
    <row r="1032" spans="1:12" ht="13.5" x14ac:dyDescent="0.25">
      <c r="A1032" s="3">
        <f>RSI!A1032</f>
        <v>44285</v>
      </c>
      <c r="B1032" s="2">
        <f>RSI!B1032</f>
        <v>1.7957000000000001</v>
      </c>
      <c r="C1032" s="2">
        <f>RSI!I1032</f>
        <v>51.575110874559158</v>
      </c>
      <c r="D1032" s="2">
        <f>MACD!E1032</f>
        <v>-2.7324480968591747E-2</v>
      </c>
      <c r="E1032" s="2">
        <f>MACD!F1032</f>
        <v>-2.7775609544334195E-2</v>
      </c>
      <c r="F1032" s="2">
        <f>'Moving Avg'!D1032</f>
        <v>1.8104400000000003</v>
      </c>
      <c r="G1032" s="2">
        <f>'Moving Avg'!F1032</f>
        <v>1.7903399999999998</v>
      </c>
      <c r="H1032" s="2">
        <f>'Moving Avg'!G1032</f>
        <v>1.7603240000000004</v>
      </c>
      <c r="I1032" s="2">
        <f>'Moving Avg'!H1032</f>
        <v>1.8788574999999994</v>
      </c>
      <c r="J1032" s="5" t="str">
        <f>OBV!F1032</f>
        <v>BULLISH</v>
      </c>
      <c r="K1032" s="5" t="str">
        <f>OBV!G1032</f>
        <v>STRONG</v>
      </c>
      <c r="L1032" s="5" t="str">
        <f>OBV!H1032</f>
        <v>BULLISH DIVERGENCE</v>
      </c>
    </row>
    <row r="1033" spans="1:12" ht="13.5" x14ac:dyDescent="0.25">
      <c r="A1033" s="3">
        <f>RSI!A1033</f>
        <v>44286</v>
      </c>
      <c r="B1033" s="2">
        <f>RSI!B1033</f>
        <v>1.7889999999999999</v>
      </c>
      <c r="C1033" s="2">
        <f>RSI!I1033</f>
        <v>50.02377719568463</v>
      </c>
      <c r="D1033" s="2">
        <f>MACD!E1033</f>
        <v>-1.6985515768629167E-2</v>
      </c>
      <c r="E1033" s="2">
        <f>MACD!F1033</f>
        <v>-2.5617590789193189E-2</v>
      </c>
      <c r="F1033" s="2">
        <f>'Moving Avg'!D1033</f>
        <v>1.8037399999999999</v>
      </c>
      <c r="G1033" s="2">
        <f>'Moving Avg'!F1033</f>
        <v>1.7920149999999999</v>
      </c>
      <c r="H1033" s="2">
        <f>'Moving Avg'!G1033</f>
        <v>1.7605920000000004</v>
      </c>
      <c r="I1033" s="2">
        <f>'Moving Avg'!H1033</f>
        <v>1.8779369999999991</v>
      </c>
      <c r="J1033" s="5" t="str">
        <f>OBV!F1033</f>
        <v>BULLISH</v>
      </c>
      <c r="K1033" s="5" t="str">
        <f>OBV!G1033</f>
        <v>STRONG</v>
      </c>
      <c r="L1033" s="5" t="str">
        <f>OBV!H1033</f>
        <v>BULLISH DIVERGENCE</v>
      </c>
    </row>
    <row r="1034" spans="1:12" ht="13.5" x14ac:dyDescent="0.25">
      <c r="A1034" s="3">
        <f>RSI!A1034</f>
        <v>44287</v>
      </c>
      <c r="B1034" s="2">
        <f>RSI!B1034</f>
        <v>1.8090999999999999</v>
      </c>
      <c r="C1034" s="2">
        <f>RSI!I1034</f>
        <v>54.450242439697298</v>
      </c>
      <c r="D1034" s="2">
        <f>MACD!E1034</f>
        <v>-1.0753158238531624E-2</v>
      </c>
      <c r="E1034" s="2">
        <f>MACD!F1034</f>
        <v>-2.264470427906088E-2</v>
      </c>
      <c r="F1034" s="2">
        <f>'Moving Avg'!D1034</f>
        <v>1.8050799999999998</v>
      </c>
      <c r="G1034" s="2">
        <f>'Moving Avg'!F1034</f>
        <v>1.7943600000000004</v>
      </c>
      <c r="H1034" s="2">
        <f>'Moving Avg'!G1034</f>
        <v>1.7613960000000006</v>
      </c>
      <c r="I1034" s="2">
        <f>'Moving Avg'!H1034</f>
        <v>1.8771169999999993</v>
      </c>
      <c r="J1034" s="5" t="str">
        <f>OBV!F1034</f>
        <v>BULLISH</v>
      </c>
      <c r="K1034" s="5" t="str">
        <f>OBV!G1034</f>
        <v>STRONG</v>
      </c>
      <c r="L1034" s="5" t="str">
        <f>OBV!H1034</f>
        <v>CONFIRMED BULLISH</v>
      </c>
    </row>
    <row r="1035" spans="1:12" ht="13.5" x14ac:dyDescent="0.25">
      <c r="A1035" s="3">
        <f>RSI!A1035</f>
        <v>44288</v>
      </c>
      <c r="B1035" s="2">
        <f>RSI!B1035</f>
        <v>1.8090999999999999</v>
      </c>
      <c r="C1035" s="2">
        <f>RSI!I1035</f>
        <v>54.450242439697305</v>
      </c>
      <c r="D1035" s="2">
        <f>MACD!E1035</f>
        <v>-8.6873150655089049E-3</v>
      </c>
      <c r="E1035" s="2">
        <f>MACD!F1035</f>
        <v>-1.9853226436350485E-2</v>
      </c>
      <c r="F1035" s="2">
        <f>'Moving Avg'!D1035</f>
        <v>1.8010600000000001</v>
      </c>
      <c r="G1035" s="2">
        <f>'Moving Avg'!F1035</f>
        <v>1.7970400000000002</v>
      </c>
      <c r="H1035" s="2">
        <f>'Moving Avg'!G1035</f>
        <v>1.7628700000000006</v>
      </c>
      <c r="I1035" s="2">
        <f>'Moving Avg'!H1035</f>
        <v>1.8763504999999991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</row>
    <row r="1036" spans="1:12" ht="13.5" x14ac:dyDescent="0.25">
      <c r="A1036" s="3">
        <f>RSI!A1036</f>
        <v>44291</v>
      </c>
      <c r="B1036" s="2">
        <f>RSI!B1036</f>
        <v>1.8090999999999999</v>
      </c>
      <c r="C1036" s="2">
        <f>RSI!I1036</f>
        <v>54.450242439697298</v>
      </c>
      <c r="D1036" s="2">
        <f>MACD!E1036</f>
        <v>-8.6151411723722759E-4</v>
      </c>
      <c r="E1036" s="2">
        <f>MACD!F1036</f>
        <v>-1.6054883972527835E-2</v>
      </c>
      <c r="F1036" s="2">
        <f>'Moving Avg'!D1036</f>
        <v>1.8024</v>
      </c>
      <c r="G1036" s="2">
        <f>'Moving Avg'!F1036</f>
        <v>1.79972</v>
      </c>
      <c r="H1036" s="2">
        <f>'Moving Avg'!G1036</f>
        <v>1.7638080000000005</v>
      </c>
      <c r="I1036" s="2">
        <f>'Moving Avg'!H1036</f>
        <v>1.8756104999999994</v>
      </c>
      <c r="J1036" s="5" t="str">
        <f>OBV!F1036</f>
        <v>BEARISH</v>
      </c>
      <c r="K1036" s="5" t="str">
        <f>OBV!G1036</f>
        <v>NEUTRAL</v>
      </c>
      <c r="L1036" s="5" t="str">
        <f>OBV!H1036</f>
        <v>BEARISH DIVERGENCE</v>
      </c>
    </row>
    <row r="1037" spans="1:12" ht="13.5" x14ac:dyDescent="0.25">
      <c r="A1037" s="3">
        <f>RSI!A1037</f>
        <v>44292</v>
      </c>
      <c r="B1037" s="2">
        <f>RSI!B1037</f>
        <v>1.8024</v>
      </c>
      <c r="C1037" s="2">
        <f>RSI!I1037</f>
        <v>52.513820303848057</v>
      </c>
      <c r="D1037" s="2">
        <f>MACD!E1037</f>
        <v>7.1884611455650393E-3</v>
      </c>
      <c r="E1037" s="2">
        <f>MACD!F1037</f>
        <v>-1.1406214948909262E-2</v>
      </c>
      <c r="F1037" s="2">
        <f>'Moving Avg'!D1037</f>
        <v>1.8037399999999999</v>
      </c>
      <c r="G1037" s="2">
        <f>'Moving Avg'!F1037</f>
        <v>1.802065</v>
      </c>
      <c r="H1037" s="2">
        <f>'Moving Avg'!G1037</f>
        <v>1.7647460000000006</v>
      </c>
      <c r="I1037" s="2">
        <f>'Moving Avg'!H1037</f>
        <v>1.8749974999999992</v>
      </c>
      <c r="J1037" s="5" t="str">
        <f>OBV!F1037</f>
        <v>BEARISH</v>
      </c>
      <c r="K1037" s="5" t="str">
        <f>OBV!G1037</f>
        <v>WEAK</v>
      </c>
      <c r="L1037" s="5" t="str">
        <f>OBV!H1037</f>
        <v>BEARISH DIVERGENCE</v>
      </c>
    </row>
    <row r="1038" spans="1:12" ht="13.5" x14ac:dyDescent="0.25">
      <c r="A1038" s="3">
        <f>RSI!A1038</f>
        <v>44293</v>
      </c>
      <c r="B1038" s="2">
        <f>RSI!B1038</f>
        <v>1.7957000000000001</v>
      </c>
      <c r="C1038" s="2">
        <f>RSI!I1038</f>
        <v>50.576791068790584</v>
      </c>
      <c r="D1038" s="2">
        <f>MACD!E1038</f>
        <v>1.0321194344107498E-2</v>
      </c>
      <c r="E1038" s="2">
        <f>MACD!F1038</f>
        <v>-7.0607330903059099E-3</v>
      </c>
      <c r="F1038" s="2">
        <f>'Moving Avg'!D1038</f>
        <v>1.8050799999999998</v>
      </c>
      <c r="G1038" s="2">
        <f>'Moving Avg'!F1038</f>
        <v>1.8047449999999998</v>
      </c>
      <c r="H1038" s="2">
        <f>'Moving Avg'!G1038</f>
        <v>1.7659520000000004</v>
      </c>
      <c r="I1038" s="2">
        <f>'Moving Avg'!H1038</f>
        <v>1.8744314999999991</v>
      </c>
      <c r="J1038" s="5" t="str">
        <f>OBV!F1038</f>
        <v>BEARISH</v>
      </c>
      <c r="K1038" s="5" t="str">
        <f>OBV!G1038</f>
        <v>NEUTRAL</v>
      </c>
      <c r="L1038" s="5" t="str">
        <f>OBV!H1038</f>
        <v>BEARISH DIVERGENCE</v>
      </c>
    </row>
    <row r="1039" spans="1:12" ht="13.5" x14ac:dyDescent="0.25">
      <c r="A1039" s="3">
        <f>RSI!A1039</f>
        <v>44294</v>
      </c>
      <c r="B1039" s="2">
        <f>RSI!B1039</f>
        <v>1.7487999999999999</v>
      </c>
      <c r="C1039" s="2">
        <f>RSI!I1039</f>
        <v>39.572961849041178</v>
      </c>
      <c r="D1039" s="2">
        <f>MACD!E1039</f>
        <v>1.3345173980069625E-2</v>
      </c>
      <c r="E1039" s="2">
        <f>MACD!F1039</f>
        <v>-2.9795516762308031E-3</v>
      </c>
      <c r="F1039" s="2">
        <f>'Moving Avg'!D1039</f>
        <v>1.7930199999999998</v>
      </c>
      <c r="G1039" s="2">
        <f>'Moving Avg'!F1039</f>
        <v>1.8050800000000002</v>
      </c>
      <c r="H1039" s="2">
        <f>'Moving Avg'!G1039</f>
        <v>1.7659520000000004</v>
      </c>
      <c r="I1039" s="2">
        <f>'Moving Avg'!H1039</f>
        <v>1.8734704999999992</v>
      </c>
      <c r="J1039" s="5" t="str">
        <f>OBV!F1039</f>
        <v>BEARISH</v>
      </c>
      <c r="K1039" s="5" t="str">
        <f>OBV!G1039</f>
        <v>WEAK</v>
      </c>
      <c r="L1039" s="5" t="str">
        <f>OBV!H1039</f>
        <v>CONFIRMED BEARISH</v>
      </c>
    </row>
    <row r="1040" spans="1:12" ht="13.5" x14ac:dyDescent="0.25">
      <c r="A1040" s="3">
        <f>RSI!A1040</f>
        <v>44298</v>
      </c>
      <c r="B1040" s="2">
        <f>RSI!B1040</f>
        <v>1.7957000000000001</v>
      </c>
      <c r="C1040" s="2">
        <f>RSI!I1040</f>
        <v>51.043581773149164</v>
      </c>
      <c r="D1040" s="2">
        <f>MACD!E1040</f>
        <v>1.6822136099640339E-2</v>
      </c>
      <c r="E1040" s="2">
        <f>MACD!F1040</f>
        <v>9.807858789434255E-4</v>
      </c>
      <c r="F1040" s="2">
        <f>'Moving Avg'!D1040</f>
        <v>1.7903399999999998</v>
      </c>
      <c r="G1040" s="2">
        <f>'Moving Avg'!F1040</f>
        <v>1.8064199999999999</v>
      </c>
      <c r="H1040" s="2">
        <f>'Moving Avg'!G1040</f>
        <v>1.7670240000000002</v>
      </c>
      <c r="I1040" s="2">
        <f>'Moving Avg'!H1040</f>
        <v>1.8728509999999994</v>
      </c>
      <c r="J1040" s="5" t="str">
        <f>OBV!F1040</f>
        <v>BEARISH</v>
      </c>
      <c r="K1040" s="5" t="str">
        <f>OBV!G1040</f>
        <v>WEAK</v>
      </c>
      <c r="L1040" s="5" t="str">
        <f>OBV!H1040</f>
        <v>CONFIRMED BEARISH</v>
      </c>
    </row>
    <row r="1041" spans="1:12" ht="13.5" x14ac:dyDescent="0.25">
      <c r="A1041" s="3">
        <f>RSI!A1041</f>
        <v>44299</v>
      </c>
      <c r="B1041" s="2">
        <f>RSI!B1041</f>
        <v>1.8225</v>
      </c>
      <c r="C1041" s="2">
        <f>RSI!I1041</f>
        <v>56.164292439390422</v>
      </c>
      <c r="D1041" s="2">
        <f>MACD!E1041</f>
        <v>1.3628050739194153E-2</v>
      </c>
      <c r="E1041" s="2">
        <f>MACD!F1041</f>
        <v>3.5102388509935713E-3</v>
      </c>
      <c r="F1041" s="2">
        <f>'Moving Avg'!D1041</f>
        <v>1.7930199999999998</v>
      </c>
      <c r="G1041" s="2">
        <f>'Moving Avg'!F1041</f>
        <v>1.8090999999999997</v>
      </c>
      <c r="H1041" s="2">
        <f>'Moving Avg'!G1041</f>
        <v>1.7689000000000001</v>
      </c>
      <c r="I1041" s="2">
        <f>'Moving Avg'!H1041</f>
        <v>1.872365499999999</v>
      </c>
      <c r="J1041" s="5" t="str">
        <f>OBV!F1041</f>
        <v>BEARISH</v>
      </c>
      <c r="K1041" s="5" t="str">
        <f>OBV!G1041</f>
        <v>WEAK</v>
      </c>
      <c r="L1041" s="5" t="str">
        <f>OBV!H1041</f>
        <v>BEARISH DIVERGENCE</v>
      </c>
    </row>
    <row r="1042" spans="1:12" ht="13.5" x14ac:dyDescent="0.25">
      <c r="A1042" s="3">
        <f>RSI!A1042</f>
        <v>44300</v>
      </c>
      <c r="B1042" s="2">
        <f>RSI!B1042</f>
        <v>1.8225</v>
      </c>
      <c r="C1042" s="2">
        <f>RSI!I1042</f>
        <v>56.164292439390422</v>
      </c>
      <c r="D1042" s="2">
        <f>MACD!E1042</f>
        <v>9.710427727571691E-3</v>
      </c>
      <c r="E1042" s="2">
        <f>MACD!F1042</f>
        <v>4.7502766263091949E-3</v>
      </c>
      <c r="F1042" s="2">
        <f>'Moving Avg'!D1042</f>
        <v>1.7970400000000002</v>
      </c>
      <c r="G1042" s="2">
        <f>'Moving Avg'!F1042</f>
        <v>1.8101050000000001</v>
      </c>
      <c r="H1042" s="2">
        <f>'Moving Avg'!G1042</f>
        <v>1.7707760000000001</v>
      </c>
      <c r="I1042" s="2">
        <f>'Moving Avg'!H1042</f>
        <v>1.8716124999999988</v>
      </c>
      <c r="J1042" s="5" t="str">
        <f>OBV!F1042</f>
        <v>BEARISH</v>
      </c>
      <c r="K1042" s="5" t="str">
        <f>OBV!G1042</f>
        <v>WEAK</v>
      </c>
      <c r="L1042" s="5" t="str">
        <f>OBV!H1042</f>
        <v>BEARISH DIVERGENCE</v>
      </c>
    </row>
    <row r="1043" spans="1:12" ht="13.5" x14ac:dyDescent="0.25">
      <c r="A1043" s="3">
        <f>RSI!A1043</f>
        <v>44301</v>
      </c>
      <c r="B1043" s="2">
        <f>RSI!B1043</f>
        <v>1.8024</v>
      </c>
      <c r="C1043" s="2">
        <f>RSI!I1043</f>
        <v>51.48053611419202</v>
      </c>
      <c r="D1043" s="2">
        <f>MACD!E1043</f>
        <v>6.6831113768408557E-3</v>
      </c>
      <c r="E1043" s="2">
        <f>MACD!F1043</f>
        <v>5.1368435764155276E-3</v>
      </c>
      <c r="F1043" s="2">
        <f>'Moving Avg'!D1043</f>
        <v>1.7983799999999999</v>
      </c>
      <c r="G1043" s="2">
        <f>'Moving Avg'!F1043</f>
        <v>1.808765</v>
      </c>
      <c r="H1043" s="2">
        <f>'Moving Avg'!G1043</f>
        <v>1.7725180000000003</v>
      </c>
      <c r="I1043" s="2">
        <f>'Moving Avg'!H1043</f>
        <v>1.8708659999999988</v>
      </c>
      <c r="J1043" s="5" t="str">
        <f>OBV!F1043</f>
        <v>BEARISH</v>
      </c>
      <c r="K1043" s="5" t="str">
        <f>OBV!G1043</f>
        <v>WEAK</v>
      </c>
      <c r="L1043" s="5" t="str">
        <f>OBV!H1043</f>
        <v>BEARISH DIVERGENCE</v>
      </c>
    </row>
    <row r="1044" spans="1:12" ht="13.5" x14ac:dyDescent="0.25">
      <c r="A1044" s="3">
        <f>RSI!A1044</f>
        <v>44302</v>
      </c>
      <c r="B1044" s="2">
        <f>RSI!B1044</f>
        <v>1.7688999999999999</v>
      </c>
      <c r="C1044" s="2">
        <f>RSI!I1044</f>
        <v>44.778094464296863</v>
      </c>
      <c r="D1044" s="2">
        <f>MACD!E1044</f>
        <v>9.6562041347945105E-3</v>
      </c>
      <c r="E1044" s="2">
        <f>MACD!F1044</f>
        <v>6.0407156880913247E-3</v>
      </c>
      <c r="F1044" s="2">
        <f>'Moving Avg'!D1044</f>
        <v>1.8024</v>
      </c>
      <c r="G1044" s="2">
        <f>'Moving Avg'!F1044</f>
        <v>1.8060850000000002</v>
      </c>
      <c r="H1044" s="2">
        <f>'Moving Avg'!G1044</f>
        <v>1.7733220000000003</v>
      </c>
      <c r="I1044" s="2">
        <f>'Moving Avg'!H1044</f>
        <v>1.8695509999999986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</row>
    <row r="1045" spans="1:12" ht="13.5" x14ac:dyDescent="0.25">
      <c r="A1045" s="3">
        <f>RSI!A1045</f>
        <v>44305</v>
      </c>
      <c r="B1045" s="2">
        <f>RSI!B1045</f>
        <v>1.8090999999999999</v>
      </c>
      <c r="C1045" s="2">
        <f>RSI!I1045</f>
        <v>52.731101903051105</v>
      </c>
      <c r="D1045" s="2">
        <f>MACD!E1045</f>
        <v>9.3558499806578599E-3</v>
      </c>
      <c r="E1045" s="2">
        <f>MACD!F1045</f>
        <v>6.7037425466046317E-3</v>
      </c>
      <c r="F1045" s="2">
        <f>'Moving Avg'!D1045</f>
        <v>1.8050800000000002</v>
      </c>
      <c r="G1045" s="2">
        <f>'Moving Avg'!F1045</f>
        <v>1.8064200000000004</v>
      </c>
      <c r="H1045" s="2">
        <f>'Moving Avg'!G1045</f>
        <v>1.7753320000000006</v>
      </c>
      <c r="I1045" s="2">
        <f>'Moving Avg'!H1045</f>
        <v>1.868623999999999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</row>
    <row r="1046" spans="1:12" ht="13.5" x14ac:dyDescent="0.25">
      <c r="A1046" s="3">
        <f>RSI!A1046</f>
        <v>44306</v>
      </c>
      <c r="B1046" s="2">
        <f>RSI!B1046</f>
        <v>1.7555000000000001</v>
      </c>
      <c r="C1046" s="2">
        <f>RSI!I1046</f>
        <v>43.695102692565918</v>
      </c>
      <c r="D1046" s="2">
        <f>MACD!E1046</f>
        <v>1.2984280771796808E-2</v>
      </c>
      <c r="E1046" s="2">
        <f>MACD!F1046</f>
        <v>7.959850191643067E-3</v>
      </c>
      <c r="F1046" s="2">
        <f>'Moving Avg'!D1046</f>
        <v>1.7916800000000002</v>
      </c>
      <c r="G1046" s="2">
        <f>'Moving Avg'!F1046</f>
        <v>1.802065</v>
      </c>
      <c r="H1046" s="2">
        <f>'Moving Avg'!G1046</f>
        <v>1.7758680000000004</v>
      </c>
      <c r="I1046" s="2">
        <f>'Moving Avg'!H1046</f>
        <v>1.8675624999999989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</row>
    <row r="1047" spans="1:12" ht="13.5" x14ac:dyDescent="0.25">
      <c r="A1047" s="3">
        <f>RSI!A1047</f>
        <v>44307</v>
      </c>
      <c r="B1047" s="2">
        <f>RSI!B1047</f>
        <v>1.8024</v>
      </c>
      <c r="C1047" s="2">
        <f>RSI!I1047</f>
        <v>51.522886560859682</v>
      </c>
      <c r="D1047" s="2">
        <f>MACD!E1047</f>
        <v>1.1785082323010565E-2</v>
      </c>
      <c r="E1047" s="2">
        <f>MACD!F1047</f>
        <v>8.724896617916568E-3</v>
      </c>
      <c r="F1047" s="2">
        <f>'Moving Avg'!D1047</f>
        <v>1.78766</v>
      </c>
      <c r="G1047" s="2">
        <f>'Moving Avg'!F1047</f>
        <v>1.79972</v>
      </c>
      <c r="H1047" s="2">
        <f>'Moving Avg'!G1047</f>
        <v>1.7774760000000007</v>
      </c>
      <c r="I1047" s="2">
        <f>'Moving Avg'!H1047</f>
        <v>1.8665219999999991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</row>
    <row r="1048" spans="1:12" ht="13.5" x14ac:dyDescent="0.25">
      <c r="A1048" s="3">
        <f>RSI!A1048</f>
        <v>44308</v>
      </c>
      <c r="B1048" s="2">
        <f>RSI!B1048</f>
        <v>1.7823</v>
      </c>
      <c r="C1048" s="2">
        <f>RSI!I1048</f>
        <v>48.416241576422593</v>
      </c>
      <c r="D1048" s="2">
        <f>MACD!E1048</f>
        <v>1.1169356104468564E-2</v>
      </c>
      <c r="E1048" s="2">
        <f>MACD!F1048</f>
        <v>9.2137885152269675E-3</v>
      </c>
      <c r="F1048" s="2">
        <f>'Moving Avg'!D1048</f>
        <v>1.7836399999999997</v>
      </c>
      <c r="G1048" s="2">
        <f>'Moving Avg'!F1048</f>
        <v>1.7977099999999999</v>
      </c>
      <c r="H1048" s="2">
        <f>'Moving Avg'!G1048</f>
        <v>1.7782800000000005</v>
      </c>
      <c r="I1048" s="2">
        <f>'Moving Avg'!H1048</f>
        <v>1.8655679999999992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</row>
    <row r="1049" spans="1:12" ht="13.5" x14ac:dyDescent="0.25">
      <c r="A1049" s="3">
        <f>RSI!A1049</f>
        <v>44309</v>
      </c>
      <c r="B1049" s="2">
        <f>RSI!B1049</f>
        <v>1.7555000000000001</v>
      </c>
      <c r="C1049" s="2">
        <f>RSI!I1049</f>
        <v>44.55839951890102</v>
      </c>
      <c r="D1049" s="2">
        <f>MACD!E1049</f>
        <v>5.4821705360441619E-3</v>
      </c>
      <c r="E1049" s="2">
        <f>MACD!F1049</f>
        <v>8.4674649193904068E-3</v>
      </c>
      <c r="F1049" s="2">
        <f>'Moving Avg'!D1049</f>
        <v>1.7809599999999999</v>
      </c>
      <c r="G1049" s="2">
        <f>'Moving Avg'!F1049</f>
        <v>1.7953649999999999</v>
      </c>
      <c r="H1049" s="2">
        <f>'Moving Avg'!G1049</f>
        <v>1.7785480000000007</v>
      </c>
      <c r="I1049" s="2">
        <f>'Moving Avg'!H1049</f>
        <v>1.864613499999999</v>
      </c>
      <c r="J1049" s="5" t="str">
        <f>OBV!F1049</f>
        <v>BEARISH</v>
      </c>
      <c r="K1049" s="5" t="str">
        <f>OBV!G1049</f>
        <v>WEAK</v>
      </c>
      <c r="L1049" s="5" t="str">
        <f>OBV!H1049</f>
        <v>CONFIRMED BEARISH</v>
      </c>
    </row>
    <row r="1050" spans="1:12" ht="13.5" x14ac:dyDescent="0.25">
      <c r="A1050" s="3">
        <f>RSI!A1050</f>
        <v>44312</v>
      </c>
      <c r="B1050" s="2">
        <f>RSI!B1050</f>
        <v>1.7555000000000001</v>
      </c>
      <c r="C1050" s="2">
        <f>RSI!I1050</f>
        <v>44.558399518901012</v>
      </c>
      <c r="D1050" s="2">
        <f>MACD!E1050</f>
        <v>8.1029548281787989E-3</v>
      </c>
      <c r="E1050" s="2">
        <f>MACD!F1050</f>
        <v>8.3945629011480862E-3</v>
      </c>
      <c r="F1050" s="2">
        <f>'Moving Avg'!D1050</f>
        <v>1.77024</v>
      </c>
      <c r="G1050" s="2">
        <f>'Moving Avg'!F1050</f>
        <v>1.7916799999999999</v>
      </c>
      <c r="H1050" s="2">
        <f>'Moving Avg'!G1050</f>
        <v>1.7788160000000004</v>
      </c>
      <c r="I1050" s="2">
        <f>'Moving Avg'!H1050</f>
        <v>1.8636589999999991</v>
      </c>
      <c r="J1050" s="5" t="str">
        <f>OBV!F1050</f>
        <v>BEARISH</v>
      </c>
      <c r="K1050" s="5" t="str">
        <f>OBV!G1050</f>
        <v>WEAK</v>
      </c>
      <c r="L1050" s="5" t="str">
        <f>OBV!H1050</f>
        <v>CONFIRMED BEARISH</v>
      </c>
    </row>
    <row r="1051" spans="1:12" ht="13.5" x14ac:dyDescent="0.25">
      <c r="A1051" s="3">
        <f>RSI!A1051</f>
        <v>44313</v>
      </c>
      <c r="B1051" s="2">
        <f>RSI!B1051</f>
        <v>1.7889999999999999</v>
      </c>
      <c r="C1051" s="2">
        <f>RSI!I1051</f>
        <v>50.299480562029636</v>
      </c>
      <c r="D1051" s="2">
        <f>MACD!E1051</f>
        <v>1.216364958893168E-2</v>
      </c>
      <c r="E1051" s="2">
        <f>MACD!F1051</f>
        <v>9.1483802387048053E-3</v>
      </c>
      <c r="F1051" s="2">
        <f>'Moving Avg'!D1051</f>
        <v>1.7769399999999997</v>
      </c>
      <c r="G1051" s="2">
        <f>'Moving Avg'!F1051</f>
        <v>1.79101</v>
      </c>
      <c r="H1051" s="2">
        <f>'Moving Avg'!G1051</f>
        <v>1.7797540000000007</v>
      </c>
      <c r="I1051" s="2">
        <f>'Moving Avg'!H1051</f>
        <v>1.8627384999999987</v>
      </c>
      <c r="J1051" s="5" t="str">
        <f>OBV!F1051</f>
        <v>BEARISH</v>
      </c>
      <c r="K1051" s="5" t="str">
        <f>OBV!G1051</f>
        <v>WEAK</v>
      </c>
      <c r="L1051" s="5" t="str">
        <f>OBV!H1051</f>
        <v>BEARISH DIVERGENCE</v>
      </c>
    </row>
    <row r="1052" spans="1:12" ht="13.5" x14ac:dyDescent="0.25">
      <c r="A1052" s="3">
        <f>RSI!A1052</f>
        <v>44314</v>
      </c>
      <c r="B1052" s="2">
        <f>RSI!B1052</f>
        <v>1.7756000000000001</v>
      </c>
      <c r="C1052" s="2">
        <f>RSI!I1052</f>
        <v>48.151584905461348</v>
      </c>
      <c r="D1052" s="2">
        <f>MACD!E1052</f>
        <v>1.6580847483095074E-2</v>
      </c>
      <c r="E1052" s="2">
        <f>MACD!F1052</f>
        <v>1.0634873687582858E-2</v>
      </c>
      <c r="F1052" s="2">
        <f>'Moving Avg'!D1052</f>
        <v>1.7715800000000002</v>
      </c>
      <c r="G1052" s="2">
        <f>'Moving Avg'!F1052</f>
        <v>1.7900050000000001</v>
      </c>
      <c r="H1052" s="2">
        <f>'Moving Avg'!G1052</f>
        <v>1.7804240000000005</v>
      </c>
      <c r="I1052" s="2">
        <f>'Moving Avg'!H1052</f>
        <v>1.8618309999999989</v>
      </c>
      <c r="J1052" s="5" t="str">
        <f>OBV!F1052</f>
        <v>BEARISH</v>
      </c>
      <c r="K1052" s="5" t="str">
        <f>OBV!G1052</f>
        <v>WEAK</v>
      </c>
      <c r="L1052" s="5" t="str">
        <f>OBV!H1052</f>
        <v>CONFIRMED BEARISH</v>
      </c>
    </row>
    <row r="1053" spans="1:12" ht="13.5" x14ac:dyDescent="0.25">
      <c r="A1053" s="3">
        <f>RSI!A1053</f>
        <v>44315</v>
      </c>
      <c r="B1053" s="2">
        <f>RSI!B1053</f>
        <v>1.7421</v>
      </c>
      <c r="C1053" s="2">
        <f>RSI!I1053</f>
        <v>43.186544083515045</v>
      </c>
      <c r="D1053" s="2">
        <f>MACD!E1053</f>
        <v>1.9776306260765875E-2</v>
      </c>
      <c r="E1053" s="2">
        <f>MACD!F1053</f>
        <v>1.2463160202219463E-2</v>
      </c>
      <c r="F1053" s="2">
        <f>'Moving Avg'!D1053</f>
        <v>1.7635400000000001</v>
      </c>
      <c r="G1053" s="2">
        <f>'Moving Avg'!F1053</f>
        <v>1.78766</v>
      </c>
      <c r="H1053" s="2">
        <f>'Moving Avg'!G1053</f>
        <v>1.7806920000000002</v>
      </c>
      <c r="I1053" s="2">
        <f>'Moving Avg'!H1053</f>
        <v>1.860755999999999</v>
      </c>
      <c r="J1053" s="5" t="str">
        <f>OBV!F1053</f>
        <v>BEARISH</v>
      </c>
      <c r="K1053" s="5" t="str">
        <f>OBV!G1053</f>
        <v>WEAK</v>
      </c>
      <c r="L1053" s="5" t="str">
        <f>OBV!H1053</f>
        <v>CONFIRMED BEARISH</v>
      </c>
    </row>
    <row r="1054" spans="1:12" ht="13.5" x14ac:dyDescent="0.25">
      <c r="A1054" s="3">
        <f>RSI!A1054</f>
        <v>44316</v>
      </c>
      <c r="B1054" s="2">
        <f>RSI!B1054</f>
        <v>1.7421</v>
      </c>
      <c r="C1054" s="2">
        <f>RSI!I1054</f>
        <v>43.186544083515038</v>
      </c>
      <c r="D1054" s="2">
        <f>MACD!E1054</f>
        <v>1.7587833151980981E-2</v>
      </c>
      <c r="E1054" s="2">
        <f>MACD!F1054</f>
        <v>1.3488094792171768E-2</v>
      </c>
      <c r="F1054" s="2">
        <f>'Moving Avg'!D1054</f>
        <v>1.7608599999999999</v>
      </c>
      <c r="G1054" s="2">
        <f>'Moving Avg'!F1054</f>
        <v>1.7843100000000001</v>
      </c>
      <c r="H1054" s="2">
        <f>'Moving Avg'!G1054</f>
        <v>1.7808260000000002</v>
      </c>
      <c r="I1054" s="2">
        <f>'Moving Avg'!H1054</f>
        <v>1.859573999999999</v>
      </c>
      <c r="J1054" s="5" t="str">
        <f>OBV!F1054</f>
        <v>BULLISH</v>
      </c>
      <c r="K1054" s="5" t="str">
        <f>OBV!G1054</f>
        <v>NEUTRAL</v>
      </c>
      <c r="L1054" s="5" t="str">
        <f>OBV!H1054</f>
        <v>BULLISH DIVERGENCE</v>
      </c>
    </row>
    <row r="1055" spans="1:12" ht="13.5" x14ac:dyDescent="0.25">
      <c r="A1055" s="3">
        <f>RSI!A1055</f>
        <v>44319</v>
      </c>
      <c r="B1055" s="2">
        <f>RSI!B1055</f>
        <v>1.7688999999999999</v>
      </c>
      <c r="C1055" s="2">
        <f>RSI!I1055</f>
        <v>48.147248990767963</v>
      </c>
      <c r="D1055" s="2">
        <f>MACD!E1055</f>
        <v>2.0177629626271898E-2</v>
      </c>
      <c r="E1055" s="2">
        <f>MACD!F1055</f>
        <v>1.4826001758991795E-2</v>
      </c>
      <c r="F1055" s="2">
        <f>'Moving Avg'!D1055</f>
        <v>1.7635400000000001</v>
      </c>
      <c r="G1055" s="2">
        <f>'Moving Avg'!F1055</f>
        <v>1.7823000000000004</v>
      </c>
      <c r="H1055" s="2">
        <f>'Moving Avg'!G1055</f>
        <v>1.7823000000000002</v>
      </c>
      <c r="I1055" s="2">
        <f>'Moving Avg'!H1055</f>
        <v>1.8583924999999988</v>
      </c>
      <c r="J1055" s="5" t="str">
        <f>OBV!F1055</f>
        <v>BULLISH</v>
      </c>
      <c r="K1055" s="5" t="str">
        <f>OBV!G1055</f>
        <v>STRONG</v>
      </c>
      <c r="L1055" s="5" t="str">
        <f>OBV!H1055</f>
        <v>CONFIRMED BULLISH</v>
      </c>
    </row>
    <row r="1056" spans="1:12" ht="13.5" x14ac:dyDescent="0.25">
      <c r="A1056" s="3">
        <f>RSI!A1056</f>
        <v>44320</v>
      </c>
      <c r="B1056" s="2">
        <f>RSI!B1056</f>
        <v>1.7555000000000001</v>
      </c>
      <c r="C1056" s="2">
        <f>RSI!I1056</f>
        <v>45.985202746973926</v>
      </c>
      <c r="D1056" s="2">
        <f>MACD!E1056</f>
        <v>1.5181286355402834E-2</v>
      </c>
      <c r="E1056" s="2">
        <f>MACD!F1056</f>
        <v>1.4897058678274002E-2</v>
      </c>
      <c r="F1056" s="2">
        <f>'Moving Avg'!D1056</f>
        <v>1.75684</v>
      </c>
      <c r="G1056" s="2">
        <f>'Moving Avg'!F1056</f>
        <v>1.7796200000000002</v>
      </c>
      <c r="H1056" s="2">
        <f>'Moving Avg'!G1056</f>
        <v>1.7832379999999999</v>
      </c>
      <c r="I1056" s="2">
        <f>'Moving Avg'!H1056</f>
        <v>1.8572774999999984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</row>
    <row r="1057" spans="1:12" ht="13.5" x14ac:dyDescent="0.25">
      <c r="A1057" s="3">
        <f>RSI!A1057</f>
        <v>44321</v>
      </c>
      <c r="B1057" s="2">
        <f>RSI!B1057</f>
        <v>1.7286999999999999</v>
      </c>
      <c r="C1057" s="2">
        <f>RSI!I1057</f>
        <v>41.929825713407773</v>
      </c>
      <c r="D1057" s="2">
        <f>MACD!E1057</f>
        <v>2.0294336085002085E-2</v>
      </c>
      <c r="E1057" s="2">
        <f>MACD!F1057</f>
        <v>1.597651415961962E-2</v>
      </c>
      <c r="F1057" s="2">
        <f>'Moving Avg'!D1057</f>
        <v>1.7474599999999998</v>
      </c>
      <c r="G1057" s="2">
        <f>'Moving Avg'!F1057</f>
        <v>1.7759350000000005</v>
      </c>
      <c r="H1057" s="2">
        <f>'Moving Avg'!G1057</f>
        <v>1.7825679999999999</v>
      </c>
      <c r="I1057" s="2">
        <f>'Moving Avg'!H1057</f>
        <v>1.8558414999999986</v>
      </c>
      <c r="J1057" s="5" t="str">
        <f>OBV!F1057</f>
        <v>BEARISH</v>
      </c>
      <c r="K1057" s="5" t="str">
        <f>OBV!G1057</f>
        <v>WEAK</v>
      </c>
      <c r="L1057" s="5" t="str">
        <f>OBV!H1057</f>
        <v>CONFIRMED BEARISH</v>
      </c>
    </row>
    <row r="1058" spans="1:12" ht="13.5" x14ac:dyDescent="0.25">
      <c r="A1058" s="3">
        <f>RSI!A1058</f>
        <v>44322</v>
      </c>
      <c r="B1058" s="2">
        <f>RSI!B1058</f>
        <v>1.7555000000000001</v>
      </c>
      <c r="C1058" s="2">
        <f>RSI!I1058</f>
        <v>46.966544889076403</v>
      </c>
      <c r="D1058" s="2">
        <f>MACD!E1058</f>
        <v>1.9831405404944658E-2</v>
      </c>
      <c r="E1058" s="2">
        <f>MACD!F1058</f>
        <v>1.6747492408684631E-2</v>
      </c>
      <c r="F1058" s="2">
        <f>'Moving Avg'!D1058</f>
        <v>1.75014</v>
      </c>
      <c r="G1058" s="2">
        <f>'Moving Avg'!F1058</f>
        <v>1.7739250000000002</v>
      </c>
      <c r="H1058" s="2">
        <f>'Moving Avg'!G1058</f>
        <v>1.7828359999999994</v>
      </c>
      <c r="I1058" s="2">
        <f>'Moving Avg'!H1058</f>
        <v>1.8547799999999983</v>
      </c>
      <c r="J1058" s="5" t="str">
        <f>OBV!F1058</f>
        <v>BEARISH</v>
      </c>
      <c r="K1058" s="5" t="str">
        <f>OBV!G1058</f>
        <v>NEUTRAL</v>
      </c>
      <c r="L1058" s="5" t="str">
        <f>OBV!H1058</f>
        <v>BEARISH DIVERGENCE</v>
      </c>
    </row>
    <row r="1059" spans="1:12" ht="13.5" x14ac:dyDescent="0.25">
      <c r="A1059" s="3">
        <f>RSI!A1059</f>
        <v>44323</v>
      </c>
      <c r="B1059" s="2">
        <f>RSI!B1059</f>
        <v>1.7555000000000001</v>
      </c>
      <c r="C1059" s="2">
        <f>RSI!I1059</f>
        <v>46.96654488907641</v>
      </c>
      <c r="D1059" s="2">
        <f>MACD!E1059</f>
        <v>1.5425047688034432E-2</v>
      </c>
      <c r="E1059" s="2">
        <f>MACD!F1059</f>
        <v>1.6483003464554592E-2</v>
      </c>
      <c r="F1059" s="2">
        <f>'Moving Avg'!D1059</f>
        <v>1.7528199999999998</v>
      </c>
      <c r="G1059" s="2">
        <f>'Moving Avg'!F1059</f>
        <v>1.7742600000000004</v>
      </c>
      <c r="H1059" s="2">
        <f>'Moving Avg'!G1059</f>
        <v>1.7827019999999996</v>
      </c>
      <c r="I1059" s="2">
        <f>'Moving Avg'!H1059</f>
        <v>1.8539324999999984</v>
      </c>
      <c r="J1059" s="5" t="str">
        <f>OBV!F1059</f>
        <v>BEARISH</v>
      </c>
      <c r="K1059" s="5" t="str">
        <f>OBV!G1059</f>
        <v>NEUTRAL</v>
      </c>
      <c r="L1059" s="5" t="str">
        <f>OBV!H1059</f>
        <v>BEARISH DIVERGENCE</v>
      </c>
    </row>
    <row r="1060" spans="1:12" ht="13.5" x14ac:dyDescent="0.25">
      <c r="A1060" s="3">
        <f>RSI!A1060</f>
        <v>44326</v>
      </c>
      <c r="B1060" s="2">
        <f>RSI!B1060</f>
        <v>1.7622</v>
      </c>
      <c r="C1060" s="2">
        <f>RSI!I1060</f>
        <v>48.267515013716405</v>
      </c>
      <c r="D1060" s="2">
        <f>MACD!E1060</f>
        <v>1.1300692807970192E-2</v>
      </c>
      <c r="E1060" s="2">
        <f>MACD!F1060</f>
        <v>1.5446541333237713E-2</v>
      </c>
      <c r="F1060" s="2">
        <f>'Moving Avg'!D1060</f>
        <v>1.7514800000000001</v>
      </c>
      <c r="G1060" s="2">
        <f>'Moving Avg'!F1060</f>
        <v>1.7725850000000005</v>
      </c>
      <c r="H1060" s="2">
        <f>'Moving Avg'!G1060</f>
        <v>1.7827019999999998</v>
      </c>
      <c r="I1060" s="2">
        <f>'Moving Avg'!H1060</f>
        <v>1.8528509999999982</v>
      </c>
      <c r="J1060" s="5" t="str">
        <f>OBV!F1060</f>
        <v>BEARISH</v>
      </c>
      <c r="K1060" s="5" t="str">
        <f>OBV!G1060</f>
        <v>WEAK</v>
      </c>
      <c r="L1060" s="5" t="str">
        <f>OBV!H1060</f>
        <v>CONFIRMED BEARISH</v>
      </c>
    </row>
    <row r="1061" spans="1:12" ht="13.5" x14ac:dyDescent="0.25">
      <c r="A1061" s="3">
        <f>RSI!A1061</f>
        <v>44327</v>
      </c>
      <c r="B1061" s="2">
        <f>RSI!B1061</f>
        <v>1.7688999999999999</v>
      </c>
      <c r="C1061" s="2">
        <f>RSI!I1061</f>
        <v>49.599014828358357</v>
      </c>
      <c r="D1061" s="2">
        <f>MACD!E1061</f>
        <v>1.2521774394153695E-2</v>
      </c>
      <c r="E1061" s="2">
        <f>MACD!F1061</f>
        <v>1.4861587945420911E-2</v>
      </c>
      <c r="F1061" s="2">
        <f>'Moving Avg'!D1061</f>
        <v>1.7541599999999999</v>
      </c>
      <c r="G1061" s="2">
        <f>'Moving Avg'!F1061</f>
        <v>1.7699050000000007</v>
      </c>
      <c r="H1061" s="2">
        <f>'Moving Avg'!G1061</f>
        <v>1.7829699999999997</v>
      </c>
      <c r="I1061" s="2">
        <f>'Moving Avg'!H1061</f>
        <v>1.8518029999999985</v>
      </c>
      <c r="J1061" s="5" t="str">
        <f>OBV!F1061</f>
        <v>BEARISH</v>
      </c>
      <c r="K1061" s="5" t="str">
        <f>OBV!G1061</f>
        <v>NEUTRAL</v>
      </c>
      <c r="L1061" s="5" t="str">
        <f>OBV!H1061</f>
        <v>BEARISH DIVERGENCE</v>
      </c>
    </row>
    <row r="1062" spans="1:12" ht="13.5" x14ac:dyDescent="0.25">
      <c r="A1062" s="3">
        <f>RSI!A1062</f>
        <v>44333</v>
      </c>
      <c r="B1062" s="2">
        <f>RSI!B1062</f>
        <v>1.7823</v>
      </c>
      <c r="C1062" s="2">
        <f>RSI!I1062</f>
        <v>52.246292773225491</v>
      </c>
      <c r="D1062" s="2">
        <f>MACD!E1062</f>
        <v>1.0510692737811578E-2</v>
      </c>
      <c r="E1062" s="2">
        <f>MACD!F1062</f>
        <v>1.3991408903899046E-2</v>
      </c>
      <c r="F1062" s="2">
        <f>'Moving Avg'!D1062</f>
        <v>1.7648799999999998</v>
      </c>
      <c r="G1062" s="2">
        <f>'Moving Avg'!F1062</f>
        <v>1.767895</v>
      </c>
      <c r="H1062" s="2">
        <f>'Moving Avg'!G1062</f>
        <v>1.7833719999999997</v>
      </c>
      <c r="I1062" s="2">
        <f>'Moving Avg'!H1062</f>
        <v>1.8508219999999986</v>
      </c>
      <c r="J1062" s="5" t="str">
        <f>OBV!F1062</f>
        <v>BULLISH</v>
      </c>
      <c r="K1062" s="5" t="str">
        <f>OBV!G1062</f>
        <v>STRONG</v>
      </c>
      <c r="L1062" s="5" t="str">
        <f>OBV!H1062</f>
        <v>CONFIRMED BULLISH</v>
      </c>
    </row>
    <row r="1063" spans="1:12" ht="13.5" x14ac:dyDescent="0.25">
      <c r="A1063" s="3">
        <f>RSI!A1063</f>
        <v>44334</v>
      </c>
      <c r="B1063" s="2">
        <f>RSI!B1063</f>
        <v>1.7889999999999999</v>
      </c>
      <c r="C1063" s="2">
        <f>RSI!I1063</f>
        <v>53.559731818489063</v>
      </c>
      <c r="D1063" s="2">
        <f>MACD!E1063</f>
        <v>3.0887832607593424E-3</v>
      </c>
      <c r="E1063" s="2">
        <f>MACD!F1063</f>
        <v>1.1810883775271105E-2</v>
      </c>
      <c r="F1063" s="2">
        <f>'Moving Avg'!D1063</f>
        <v>1.7715800000000002</v>
      </c>
      <c r="G1063" s="2">
        <f>'Moving Avg'!F1063</f>
        <v>1.7672250000000003</v>
      </c>
      <c r="H1063" s="2">
        <f>'Moving Avg'!G1063</f>
        <v>1.7840420000000001</v>
      </c>
      <c r="I1063" s="2">
        <f>'Moving Avg'!H1063</f>
        <v>1.8497409999999985</v>
      </c>
      <c r="J1063" s="5" t="str">
        <f>OBV!F1063</f>
        <v>BULLISH</v>
      </c>
      <c r="K1063" s="5" t="str">
        <f>OBV!G1063</f>
        <v>STRONG</v>
      </c>
      <c r="L1063" s="5" t="str">
        <f>OBV!H1063</f>
        <v>CONFIRMED BULLISH</v>
      </c>
    </row>
    <row r="1064" spans="1:12" ht="13.5" x14ac:dyDescent="0.25">
      <c r="A1064" s="3">
        <f>RSI!A1064</f>
        <v>44335</v>
      </c>
      <c r="B1064" s="2">
        <f>RSI!B1064</f>
        <v>1.7957000000000001</v>
      </c>
      <c r="C1064" s="2">
        <f>RSI!I1064</f>
        <v>54.895727922930696</v>
      </c>
      <c r="D1064" s="2">
        <f>MACD!E1064</f>
        <v>-3.7920721216693209E-3</v>
      </c>
      <c r="E1064" s="2">
        <f>MACD!F1064</f>
        <v>8.6902925958830205E-3</v>
      </c>
      <c r="F1064" s="2">
        <f>'Moving Avg'!D1064</f>
        <v>1.77962</v>
      </c>
      <c r="G1064" s="2">
        <f>'Moving Avg'!F1064</f>
        <v>1.7685650000000002</v>
      </c>
      <c r="H1064" s="2">
        <f>'Moving Avg'!G1064</f>
        <v>1.7847119999999999</v>
      </c>
      <c r="I1064" s="2">
        <f>'Moving Avg'!H1064</f>
        <v>1.8488269999999987</v>
      </c>
      <c r="J1064" s="5" t="str">
        <f>OBV!F1064</f>
        <v>BULLISH</v>
      </c>
      <c r="K1064" s="5" t="str">
        <f>OBV!G1064</f>
        <v>STRONG</v>
      </c>
      <c r="L1064" s="5" t="str">
        <f>OBV!H1064</f>
        <v>CONFIRMED BULLISH</v>
      </c>
    </row>
    <row r="1065" spans="1:12" ht="13.5" x14ac:dyDescent="0.25">
      <c r="A1065" s="3">
        <f>RSI!A1065</f>
        <v>44336</v>
      </c>
      <c r="B1065" s="2">
        <f>RSI!B1065</f>
        <v>1.8090999999999999</v>
      </c>
      <c r="C1065" s="2">
        <f>RSI!I1065</f>
        <v>57.527412706834909</v>
      </c>
      <c r="D1065" s="2">
        <f>MACD!E1065</f>
        <v>-6.6201830666301476E-3</v>
      </c>
      <c r="E1065" s="2">
        <f>MACD!F1065</f>
        <v>5.6281974633803876E-3</v>
      </c>
      <c r="F1065" s="2">
        <f>'Moving Avg'!D1065</f>
        <v>1.7890000000000001</v>
      </c>
      <c r="G1065" s="2">
        <f>'Moving Avg'!F1065</f>
        <v>1.7685650000000002</v>
      </c>
      <c r="H1065" s="2">
        <f>'Moving Avg'!G1065</f>
        <v>1.7857839999999996</v>
      </c>
      <c r="I1065" s="2">
        <f>'Moving Avg'!H1065</f>
        <v>1.8480069999999986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</row>
    <row r="1066" spans="1:12" ht="13.5" x14ac:dyDescent="0.25">
      <c r="A1066" s="3">
        <f>RSI!A1066</f>
        <v>44337</v>
      </c>
      <c r="B1066" s="2">
        <f>RSI!B1066</f>
        <v>1.8090999999999999</v>
      </c>
      <c r="C1066" s="2">
        <f>RSI!I1066</f>
        <v>57.527412706834909</v>
      </c>
      <c r="D1066" s="2">
        <f>MACD!E1066</f>
        <v>-1.1280153942976545E-2</v>
      </c>
      <c r="E1066" s="2">
        <f>MACD!F1066</f>
        <v>2.246527182109001E-3</v>
      </c>
      <c r="F1066" s="2">
        <f>'Moving Avg'!D1066</f>
        <v>1.7970399999999997</v>
      </c>
      <c r="G1066" s="2">
        <f>'Moving Avg'!F1066</f>
        <v>1.771245</v>
      </c>
      <c r="H1066" s="2">
        <f>'Moving Avg'!G1066</f>
        <v>1.786856</v>
      </c>
      <c r="I1066" s="2">
        <f>'Moving Avg'!H1066</f>
        <v>1.8470534999999983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</row>
    <row r="1067" spans="1:12" ht="13.5" x14ac:dyDescent="0.25">
      <c r="A1067" s="3">
        <f>RSI!A1067</f>
        <v>44340</v>
      </c>
      <c r="B1067" s="2">
        <f>RSI!B1067</f>
        <v>1.8225</v>
      </c>
      <c r="C1067" s="2">
        <f>RSI!I1067</f>
        <v>60.219306423074755</v>
      </c>
      <c r="D1067" s="2">
        <f>MACD!E1067</f>
        <v>-2.0529075239909211E-2</v>
      </c>
      <c r="E1067" s="2">
        <f>MACD!F1067</f>
        <v>-2.308593302294641E-3</v>
      </c>
      <c r="F1067" s="2">
        <f>'Moving Avg'!D1067</f>
        <v>1.8050799999999998</v>
      </c>
      <c r="G1067" s="2">
        <f>'Moving Avg'!F1067</f>
        <v>1.7722500000000001</v>
      </c>
      <c r="H1067" s="2">
        <f>'Moving Avg'!G1067</f>
        <v>1.7881959999999999</v>
      </c>
      <c r="I1067" s="2">
        <f>'Moving Avg'!H1067</f>
        <v>1.8458819999999982</v>
      </c>
      <c r="J1067" s="5" t="str">
        <f>OBV!F1067</f>
        <v>BULLISH</v>
      </c>
      <c r="K1067" s="5" t="str">
        <f>OBV!G1067</f>
        <v>STRONG</v>
      </c>
      <c r="L1067" s="5" t="str">
        <f>OBV!H1067</f>
        <v>CONFIRMED BULLISH</v>
      </c>
    </row>
    <row r="1068" spans="1:12" ht="13.5" x14ac:dyDescent="0.25">
      <c r="A1068" s="3">
        <f>RSI!A1068</f>
        <v>44341</v>
      </c>
      <c r="B1068" s="2">
        <f>RSI!B1068</f>
        <v>1.8426</v>
      </c>
      <c r="C1068" s="2">
        <f>RSI!I1068</f>
        <v>63.9138877369247</v>
      </c>
      <c r="D1068" s="2">
        <f>MACD!E1068</f>
        <v>-2.5976189358703605E-2</v>
      </c>
      <c r="E1068" s="2">
        <f>MACD!F1068</f>
        <v>-7.0421125135764345E-3</v>
      </c>
      <c r="F1068" s="2">
        <f>'Moving Avg'!D1068</f>
        <v>1.8158000000000001</v>
      </c>
      <c r="G1068" s="2">
        <f>'Moving Avg'!F1068</f>
        <v>1.7752649999999999</v>
      </c>
      <c r="H1068" s="2">
        <f>'Moving Avg'!G1068</f>
        <v>1.790206</v>
      </c>
      <c r="I1068" s="2">
        <f>'Moving Avg'!H1068</f>
        <v>1.8445319999999983</v>
      </c>
      <c r="J1068" s="5" t="str">
        <f>OBV!F1068</f>
        <v>BULLISH</v>
      </c>
      <c r="K1068" s="5" t="str">
        <f>OBV!G1068</f>
        <v>STRONG</v>
      </c>
      <c r="L1068" s="5" t="str">
        <f>OBV!H1068</f>
        <v>CONFIRMED BULLISH</v>
      </c>
    </row>
    <row r="1069" spans="1:12" ht="13.5" x14ac:dyDescent="0.25">
      <c r="A1069" s="3">
        <f>RSI!A1069</f>
        <v>44342</v>
      </c>
      <c r="B1069" s="2">
        <f>RSI!B1069</f>
        <v>1.8426</v>
      </c>
      <c r="C1069" s="2">
        <f>RSI!I1069</f>
        <v>63.9138877369247</v>
      </c>
      <c r="D1069" s="2">
        <f>MACD!E1069</f>
        <v>-3.0940439003243947E-2</v>
      </c>
      <c r="E1069" s="2">
        <f>MACD!F1069</f>
        <v>-1.1821777811509938E-2</v>
      </c>
      <c r="F1069" s="2">
        <f>'Moving Avg'!D1069</f>
        <v>1.82518</v>
      </c>
      <c r="G1069" s="2">
        <f>'Moving Avg'!F1069</f>
        <v>1.77962</v>
      </c>
      <c r="H1069" s="2">
        <f>'Moving Avg'!G1069</f>
        <v>1.7922160000000003</v>
      </c>
      <c r="I1069" s="2">
        <f>'Moving Avg'!H1069</f>
        <v>1.8437954999999981</v>
      </c>
      <c r="J1069" s="5" t="str">
        <f>OBV!F1069</f>
        <v>BULLISH</v>
      </c>
      <c r="K1069" s="5" t="str">
        <f>OBV!G1069</f>
        <v>STRONG</v>
      </c>
      <c r="L1069" s="5" t="str">
        <f>OBV!H1069</f>
        <v>CONFIRMED BULLISH</v>
      </c>
    </row>
    <row r="1070" spans="1:12" ht="13.5" x14ac:dyDescent="0.25">
      <c r="A1070" s="3">
        <f>RSI!A1070</f>
        <v>44343</v>
      </c>
      <c r="B1070" s="2">
        <f>RSI!B1070</f>
        <v>1.8560000000000001</v>
      </c>
      <c r="C1070" s="2">
        <f>RSI!I1070</f>
        <v>66.331542093433512</v>
      </c>
      <c r="D1070" s="2">
        <f>MACD!E1070</f>
        <v>-3.543162674180711E-2</v>
      </c>
      <c r="E1070" s="2">
        <f>MACD!F1070</f>
        <v>-1.6543747597569373E-2</v>
      </c>
      <c r="F1070" s="2">
        <f>'Moving Avg'!D1070</f>
        <v>1.8345600000000002</v>
      </c>
      <c r="G1070" s="2">
        <f>'Moving Avg'!F1070</f>
        <v>1.784645</v>
      </c>
      <c r="H1070" s="2">
        <f>'Moving Avg'!G1070</f>
        <v>1.7939580000000002</v>
      </c>
      <c r="I1070" s="2">
        <f>'Moving Avg'!H1070</f>
        <v>1.8433209999999982</v>
      </c>
      <c r="J1070" s="5" t="str">
        <f>OBV!F1070</f>
        <v>BULLISH</v>
      </c>
      <c r="K1070" s="5" t="str">
        <f>OBV!G1070</f>
        <v>STRONG</v>
      </c>
      <c r="L1070" s="5" t="str">
        <f>OBV!H1070</f>
        <v>CONFIRMED BULLISH</v>
      </c>
    </row>
    <row r="1071" spans="1:12" ht="13.5" x14ac:dyDescent="0.25">
      <c r="A1071" s="3">
        <f>RSI!A1071</f>
        <v>44344</v>
      </c>
      <c r="B1071" s="2">
        <f>RSI!B1071</f>
        <v>1.8560000000000001</v>
      </c>
      <c r="C1071" s="2">
        <f>RSI!I1071</f>
        <v>66.331542093433512</v>
      </c>
      <c r="D1071" s="2">
        <f>MACD!E1071</f>
        <v>-3.8584760990062472E-2</v>
      </c>
      <c r="E1071" s="2">
        <f>MACD!F1071</f>
        <v>-2.0951950276067992E-2</v>
      </c>
      <c r="F1071" s="2">
        <f>'Moving Avg'!D1071</f>
        <v>1.8439399999999999</v>
      </c>
      <c r="G1071" s="2">
        <f>'Moving Avg'!F1071</f>
        <v>1.7879950000000004</v>
      </c>
      <c r="H1071" s="2">
        <f>'Moving Avg'!G1071</f>
        <v>1.7956999999999999</v>
      </c>
      <c r="I1071" s="2">
        <f>'Moving Avg'!H1071</f>
        <v>1.8428464999999981</v>
      </c>
      <c r="J1071" s="5" t="str">
        <f>OBV!F1071</f>
        <v>BULLISH</v>
      </c>
      <c r="K1071" s="5" t="str">
        <f>OBV!G1071</f>
        <v>STRONG</v>
      </c>
      <c r="L1071" s="5" t="str">
        <f>OBV!H1071</f>
        <v>CONFIRMED BULLISH</v>
      </c>
    </row>
    <row r="1072" spans="1:12" ht="13.5" x14ac:dyDescent="0.25">
      <c r="A1072" s="3">
        <f>RSI!A1072</f>
        <v>44347</v>
      </c>
      <c r="B1072" s="2">
        <f>RSI!B1072</f>
        <v>1.8761000000000001</v>
      </c>
      <c r="C1072" s="2">
        <f>RSI!I1072</f>
        <v>69.84600960891143</v>
      </c>
      <c r="D1072" s="2">
        <f>MACD!E1072</f>
        <v>-4.1035395959606591E-2</v>
      </c>
      <c r="E1072" s="2">
        <f>MACD!F1072</f>
        <v>-2.4968639412775714E-2</v>
      </c>
      <c r="F1072" s="2">
        <f>'Moving Avg'!D1072</f>
        <v>1.8546599999999998</v>
      </c>
      <c r="G1072" s="2">
        <f>'Moving Avg'!F1072</f>
        <v>1.7930200000000003</v>
      </c>
      <c r="H1072" s="2">
        <f>'Moving Avg'!G1072</f>
        <v>1.7971739999999996</v>
      </c>
      <c r="I1072" s="2">
        <f>'Moving Avg'!H1072</f>
        <v>1.8425004999999981</v>
      </c>
      <c r="J1072" s="5" t="str">
        <f>OBV!F1072</f>
        <v>BULLISH</v>
      </c>
      <c r="K1072" s="5" t="str">
        <f>OBV!G1072</f>
        <v>STRONG</v>
      </c>
      <c r="L1072" s="5" t="str">
        <f>OBV!H1072</f>
        <v>CONFIRMED BULLISH</v>
      </c>
    </row>
    <row r="1073" spans="1:12" ht="13.5" x14ac:dyDescent="0.25">
      <c r="A1073" s="3">
        <f>RSI!A1073</f>
        <v>44348</v>
      </c>
      <c r="B1073" s="2">
        <f>RSI!B1073</f>
        <v>1.8761000000000001</v>
      </c>
      <c r="C1073" s="2">
        <f>RSI!I1073</f>
        <v>69.84600960891143</v>
      </c>
      <c r="D1073" s="2">
        <f>MACD!E1073</f>
        <v>-4.2525945910564467E-2</v>
      </c>
      <c r="E1073" s="2">
        <f>MACD!F1073</f>
        <v>-2.8480100712333468E-2</v>
      </c>
      <c r="F1073" s="2">
        <f>'Moving Avg'!D1073</f>
        <v>1.8613599999999999</v>
      </c>
      <c r="G1073" s="2">
        <f>'Moving Avg'!F1073</f>
        <v>1.7997200000000002</v>
      </c>
      <c r="H1073" s="2">
        <f>'Moving Avg'!G1073</f>
        <v>1.7981119999999999</v>
      </c>
      <c r="I1073" s="2">
        <f>'Moving Avg'!H1073</f>
        <v>1.8421819999999982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</row>
    <row r="1074" spans="1:12" ht="13.5" x14ac:dyDescent="0.25">
      <c r="A1074" s="3">
        <f>RSI!A1074</f>
        <v>44349</v>
      </c>
      <c r="B1074" s="2">
        <f>RSI!B1074</f>
        <v>1.8359000000000001</v>
      </c>
      <c r="C1074" s="2">
        <f>RSI!I1074</f>
        <v>56.231163407490754</v>
      </c>
      <c r="D1074" s="2">
        <f>MACD!E1074</f>
        <v>-4.0193175121023383E-2</v>
      </c>
      <c r="E1074" s="2">
        <f>MACD!F1074</f>
        <v>-3.0822715594071452E-2</v>
      </c>
      <c r="F1074" s="2">
        <f>'Moving Avg'!D1074</f>
        <v>1.86002</v>
      </c>
      <c r="G1074" s="2">
        <f>'Moving Avg'!F1074</f>
        <v>1.8044100000000003</v>
      </c>
      <c r="H1074" s="2">
        <f>'Moving Avg'!G1074</f>
        <v>1.7983799999999999</v>
      </c>
      <c r="I1074" s="2">
        <f>'Moving Avg'!H1074</f>
        <v>1.8416069999999982</v>
      </c>
      <c r="J1074" s="5" t="str">
        <f>OBV!F1074</f>
        <v>BULLISH</v>
      </c>
      <c r="K1074" s="5" t="str">
        <f>OBV!G1074</f>
        <v>NEUTRAL</v>
      </c>
      <c r="L1074" s="5" t="str">
        <f>OBV!H1074</f>
        <v>BULLISH DIVERGENCE</v>
      </c>
    </row>
    <row r="1075" spans="1:12" ht="13.5" x14ac:dyDescent="0.25">
      <c r="A1075" s="3">
        <f>RSI!A1075</f>
        <v>44350</v>
      </c>
      <c r="B1075" s="2">
        <f>RSI!B1075</f>
        <v>1.8560000000000001</v>
      </c>
      <c r="C1075" s="2">
        <f>RSI!I1075</f>
        <v>60.388776618104245</v>
      </c>
      <c r="D1075" s="2">
        <f>MACD!E1075</f>
        <v>-3.7792933902767611E-2</v>
      </c>
      <c r="E1075" s="2">
        <f>MACD!F1075</f>
        <v>-3.2216759255810683E-2</v>
      </c>
      <c r="F1075" s="2">
        <f>'Moving Avg'!D1075</f>
        <v>1.86002</v>
      </c>
      <c r="G1075" s="2">
        <f>'Moving Avg'!F1075</f>
        <v>1.8087650000000006</v>
      </c>
      <c r="H1075" s="2">
        <f>'Moving Avg'!G1075</f>
        <v>1.7994519999999994</v>
      </c>
      <c r="I1075" s="2">
        <f>'Moving Avg'!H1075</f>
        <v>1.841160499999998</v>
      </c>
      <c r="J1075" s="5" t="str">
        <f>OBV!F1075</f>
        <v>BULLISH</v>
      </c>
      <c r="K1075" s="5" t="str">
        <f>OBV!G1075</f>
        <v>NEUTRAL</v>
      </c>
      <c r="L1075" s="5" t="str">
        <f>OBV!H1075</f>
        <v>NEUTRAL</v>
      </c>
    </row>
    <row r="1076" spans="1:12" ht="13.5" x14ac:dyDescent="0.25">
      <c r="A1076" s="3">
        <f>RSI!A1076</f>
        <v>44351</v>
      </c>
      <c r="B1076" s="2">
        <f>RSI!B1076</f>
        <v>1.8492999999999999</v>
      </c>
      <c r="C1076" s="2">
        <f>RSI!I1076</f>
        <v>58.397477073808361</v>
      </c>
      <c r="D1076" s="2">
        <f>MACD!E1076</f>
        <v>-3.5519890966495549E-2</v>
      </c>
      <c r="E1076" s="2">
        <f>MACD!F1076</f>
        <v>-3.2877385597947659E-2</v>
      </c>
      <c r="F1076" s="2">
        <f>'Moving Avg'!D1076</f>
        <v>1.8586800000000001</v>
      </c>
      <c r="G1076" s="2">
        <f>'Moving Avg'!F1076</f>
        <v>1.8134550000000005</v>
      </c>
      <c r="H1076" s="2">
        <f>'Moving Avg'!G1076</f>
        <v>1.7995859999999992</v>
      </c>
      <c r="I1076" s="2">
        <f>'Moving Avg'!H1076</f>
        <v>1.8407359999999984</v>
      </c>
      <c r="J1076" s="5" t="str">
        <f>OBV!F1076</f>
        <v>BULLISH</v>
      </c>
      <c r="K1076" s="5" t="str">
        <f>OBV!G1076</f>
        <v>NEUTRAL</v>
      </c>
      <c r="L1076" s="5" t="str">
        <f>OBV!H1076</f>
        <v>BULLISH DIVERGENCE</v>
      </c>
    </row>
    <row r="1077" spans="1:12" ht="13.5" x14ac:dyDescent="0.25">
      <c r="A1077" s="3">
        <f>RSI!A1077</f>
        <v>44354</v>
      </c>
      <c r="B1077" s="2">
        <f>RSI!B1077</f>
        <v>1.8426</v>
      </c>
      <c r="C1077" s="2">
        <f>RSI!I1077</f>
        <v>56.394830366932787</v>
      </c>
      <c r="D1077" s="2">
        <f>MACD!E1077</f>
        <v>-3.1234516689171432E-2</v>
      </c>
      <c r="E1077" s="2">
        <f>MACD!F1077</f>
        <v>-3.2548811816192416E-2</v>
      </c>
      <c r="F1077" s="2">
        <f>'Moving Avg'!D1077</f>
        <v>1.8519800000000004</v>
      </c>
      <c r="G1077" s="2">
        <f>'Moving Avg'!F1077</f>
        <v>1.81915</v>
      </c>
      <c r="H1077" s="2">
        <f>'Moving Avg'!G1077</f>
        <v>1.7994519999999994</v>
      </c>
      <c r="I1077" s="2">
        <f>'Moving Avg'!H1077</f>
        <v>1.8405289999999983</v>
      </c>
      <c r="J1077" s="5" t="str">
        <f>OBV!F1077</f>
        <v>BULLISH</v>
      </c>
      <c r="K1077" s="5" t="str">
        <f>OBV!G1077</f>
        <v>NEUTRAL</v>
      </c>
      <c r="L1077" s="5" t="str">
        <f>OBV!H1077</f>
        <v>BULLISH DIVERGENCE</v>
      </c>
    </row>
    <row r="1078" spans="1:12" ht="13.5" x14ac:dyDescent="0.25">
      <c r="A1078" s="3">
        <f>RSI!A1078</f>
        <v>44355</v>
      </c>
      <c r="B1078" s="2">
        <f>RSI!B1078</f>
        <v>1.8426</v>
      </c>
      <c r="C1078" s="2">
        <f>RSI!I1078</f>
        <v>56.394830366932787</v>
      </c>
      <c r="D1078" s="2">
        <f>MACD!E1078</f>
        <v>-2.4657832948371539E-2</v>
      </c>
      <c r="E1078" s="2">
        <f>MACD!F1078</f>
        <v>-3.0970616042628241E-2</v>
      </c>
      <c r="F1078" s="2">
        <f>'Moving Avg'!D1078</f>
        <v>1.84528</v>
      </c>
      <c r="G1078" s="2">
        <f>'Moving Avg'!F1078</f>
        <v>1.8235050000000004</v>
      </c>
      <c r="H1078" s="2">
        <f>'Moving Avg'!G1078</f>
        <v>1.7998539999999996</v>
      </c>
      <c r="I1078" s="2">
        <f>'Moving Avg'!H1078</f>
        <v>1.8400154999999985</v>
      </c>
      <c r="J1078" s="5" t="str">
        <f>OBV!F1078</f>
        <v>BULLISH</v>
      </c>
      <c r="K1078" s="5" t="str">
        <f>OBV!G1078</f>
        <v>NEUTRAL</v>
      </c>
      <c r="L1078" s="5" t="str">
        <f>OBV!H1078</f>
        <v>BULLISH DIVERGENCE</v>
      </c>
    </row>
    <row r="1079" spans="1:12" ht="13.5" x14ac:dyDescent="0.25">
      <c r="A1079" s="3">
        <f>RSI!A1079</f>
        <v>44356</v>
      </c>
      <c r="B1079" s="2">
        <f>RSI!B1079</f>
        <v>1.8426</v>
      </c>
      <c r="C1079" s="2">
        <f>RSI!I1079</f>
        <v>56.394830366932787</v>
      </c>
      <c r="D1079" s="2">
        <f>MACD!E1079</f>
        <v>-1.9224159556595177E-2</v>
      </c>
      <c r="E1079" s="2">
        <f>MACD!F1079</f>
        <v>-2.8621324745421631E-2</v>
      </c>
      <c r="F1079" s="2">
        <f>'Moving Avg'!D1079</f>
        <v>1.8466200000000002</v>
      </c>
      <c r="G1079" s="2">
        <f>'Moving Avg'!F1079</f>
        <v>1.82786</v>
      </c>
      <c r="H1079" s="2">
        <f>'Moving Avg'!G1079</f>
        <v>1.8006579999999996</v>
      </c>
      <c r="I1079" s="2">
        <f>'Moving Avg'!H1079</f>
        <v>1.8398084999999986</v>
      </c>
      <c r="J1079" s="5" t="str">
        <f>OBV!F1079</f>
        <v>BULLISH</v>
      </c>
      <c r="K1079" s="5" t="str">
        <f>OBV!G1079</f>
        <v>NEUTRAL</v>
      </c>
      <c r="L1079" s="5" t="str">
        <f>OBV!H1079</f>
        <v>CONFIRMED BULLISH</v>
      </c>
    </row>
    <row r="1080" spans="1:12" ht="13.5" x14ac:dyDescent="0.25">
      <c r="A1080" s="3">
        <f>RSI!A1080</f>
        <v>44357</v>
      </c>
      <c r="B1080" s="2">
        <f>RSI!B1080</f>
        <v>1.8359000000000001</v>
      </c>
      <c r="C1080" s="2">
        <f>RSI!I1080</f>
        <v>54.078559111528563</v>
      </c>
      <c r="D1080" s="2">
        <f>MACD!E1080</f>
        <v>-1.2190094539601182E-2</v>
      </c>
      <c r="E1080" s="2">
        <f>MACD!F1080</f>
        <v>-2.5335078704257542E-2</v>
      </c>
      <c r="F1080" s="2">
        <f>'Moving Avg'!D1080</f>
        <v>1.8425999999999998</v>
      </c>
      <c r="G1080" s="2">
        <f>'Moving Avg'!F1080</f>
        <v>1.8315450000000002</v>
      </c>
      <c r="H1080" s="2">
        <f>'Moving Avg'!G1080</f>
        <v>1.8007919999999995</v>
      </c>
      <c r="I1080" s="2">
        <f>'Moving Avg'!H1080</f>
        <v>1.8395679999999988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</row>
    <row r="1081" spans="1:12" ht="13.5" x14ac:dyDescent="0.25">
      <c r="A1081" s="3">
        <f>RSI!A1081</f>
        <v>44358</v>
      </c>
      <c r="B1081" s="2">
        <f>RSI!B1081</f>
        <v>1.8426</v>
      </c>
      <c r="C1081" s="2">
        <f>RSI!I1081</f>
        <v>56.023710422087852</v>
      </c>
      <c r="D1081" s="2">
        <f>MACD!E1081</f>
        <v>-6.8073929503369435E-3</v>
      </c>
      <c r="E1081" s="2">
        <f>MACD!F1081</f>
        <v>-2.1629541553473425E-2</v>
      </c>
      <c r="F1081" s="2">
        <f>'Moving Avg'!D1081</f>
        <v>1.8412599999999997</v>
      </c>
      <c r="G1081" s="2">
        <f>'Moving Avg'!F1081</f>
        <v>1.8352300000000004</v>
      </c>
      <c r="H1081" s="2">
        <f>'Moving Avg'!G1081</f>
        <v>1.8015959999999998</v>
      </c>
      <c r="I1081" s="2">
        <f>'Moving Avg'!H1081</f>
        <v>1.8391379999999986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</row>
    <row r="1082" spans="1:12" ht="13.5" x14ac:dyDescent="0.25">
      <c r="A1082" s="3">
        <f>RSI!A1082</f>
        <v>44361</v>
      </c>
      <c r="B1082" s="2">
        <f>RSI!B1082</f>
        <v>1.8426</v>
      </c>
      <c r="C1082" s="2">
        <f>RSI!I1082</f>
        <v>56.023710422087845</v>
      </c>
      <c r="D1082" s="2">
        <f>MACD!E1082</f>
        <v>7.3241476718166609E-4</v>
      </c>
      <c r="E1082" s="2">
        <f>MACD!F1082</f>
        <v>-1.7157150289342407E-2</v>
      </c>
      <c r="F1082" s="2">
        <f>'Moving Avg'!D1082</f>
        <v>1.8412600000000001</v>
      </c>
      <c r="G1082" s="2">
        <f>'Moving Avg'!F1082</f>
        <v>1.8382449999999999</v>
      </c>
      <c r="H1082" s="2">
        <f>'Moving Avg'!G1082</f>
        <v>1.8025339999999996</v>
      </c>
      <c r="I1082" s="2">
        <f>'Moving Avg'!H1082</f>
        <v>1.8387079999999987</v>
      </c>
      <c r="J1082" s="5" t="str">
        <f>OBV!F1082</f>
        <v>BEARISH</v>
      </c>
      <c r="K1082" s="5" t="str">
        <f>OBV!G1082</f>
        <v>NEUTRAL</v>
      </c>
      <c r="L1082" s="5" t="str">
        <f>OBV!H1082</f>
        <v>NEUTRAL</v>
      </c>
    </row>
    <row r="1083" spans="1:12" ht="13.5" x14ac:dyDescent="0.25">
      <c r="A1083" s="3">
        <f>RSI!A1083</f>
        <v>44362</v>
      </c>
      <c r="B1083" s="2">
        <f>RSI!B1083</f>
        <v>1.8090999999999999</v>
      </c>
      <c r="C1083" s="2">
        <f>RSI!I1083</f>
        <v>44.97628997386807</v>
      </c>
      <c r="D1083" s="2">
        <f>MACD!E1083</f>
        <v>9.494572782135613E-3</v>
      </c>
      <c r="E1083" s="2">
        <f>MACD!F1083</f>
        <v>-1.1826805675046804E-2</v>
      </c>
      <c r="F1083" s="2">
        <f>'Moving Avg'!D1083</f>
        <v>1.8345600000000002</v>
      </c>
      <c r="G1083" s="2">
        <f>'Moving Avg'!F1083</f>
        <v>1.8392500000000003</v>
      </c>
      <c r="H1083" s="2">
        <f>'Moving Avg'!G1083</f>
        <v>1.8029359999999997</v>
      </c>
      <c r="I1083" s="2">
        <f>'Moving Avg'!H1083</f>
        <v>1.8381104999999989</v>
      </c>
      <c r="J1083" s="5" t="str">
        <f>OBV!F1083</f>
        <v>BEARISH</v>
      </c>
      <c r="K1083" s="5" t="str">
        <f>OBV!G1083</f>
        <v>NEUTRAL</v>
      </c>
      <c r="L1083" s="5" t="str">
        <f>OBV!H1083</f>
        <v>CONFIRMED BEARISH</v>
      </c>
    </row>
    <row r="1084" spans="1:12" ht="13.5" x14ac:dyDescent="0.25">
      <c r="A1084" s="3">
        <f>RSI!A1084</f>
        <v>44363</v>
      </c>
      <c r="B1084" s="2">
        <f>RSI!B1084</f>
        <v>1.8090999999999999</v>
      </c>
      <c r="C1084" s="2">
        <f>RSI!I1084</f>
        <v>44.97628997386807</v>
      </c>
      <c r="D1084" s="2">
        <f>MACD!E1084</f>
        <v>1.0830228517132445E-2</v>
      </c>
      <c r="E1084" s="2">
        <f>MACD!F1084</f>
        <v>-7.2953988366109557E-3</v>
      </c>
      <c r="F1084" s="2">
        <f>'Moving Avg'!D1084</f>
        <v>1.82786</v>
      </c>
      <c r="G1084" s="2">
        <f>'Moving Avg'!F1084</f>
        <v>1.83992</v>
      </c>
      <c r="H1084" s="2">
        <f>'Moving Avg'!G1084</f>
        <v>1.8029359999999997</v>
      </c>
      <c r="I1084" s="2">
        <f>'Moving Avg'!H1084</f>
        <v>1.8375409999999988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</row>
    <row r="1085" spans="1:12" ht="13.5" x14ac:dyDescent="0.25">
      <c r="A1085" s="3">
        <f>RSI!A1085</f>
        <v>44364</v>
      </c>
      <c r="B1085" s="2">
        <f>RSI!B1085</f>
        <v>1.8426</v>
      </c>
      <c r="C1085" s="2">
        <f>RSI!I1085</f>
        <v>55.217796388397581</v>
      </c>
      <c r="D1085" s="2">
        <f>MACD!E1085</f>
        <v>1.2669500349199447E-2</v>
      </c>
      <c r="E1085" s="2">
        <f>MACD!F1085</f>
        <v>-3.3024189994488758E-3</v>
      </c>
      <c r="F1085" s="2">
        <f>'Moving Avg'!D1085</f>
        <v>1.8292000000000002</v>
      </c>
      <c r="G1085" s="2">
        <f>'Moving Avg'!F1085</f>
        <v>1.8415950000000003</v>
      </c>
      <c r="H1085" s="2">
        <f>'Moving Avg'!G1085</f>
        <v>1.8036059999999998</v>
      </c>
      <c r="I1085" s="2">
        <f>'Moving Avg'!H1085</f>
        <v>1.8370549999999988</v>
      </c>
      <c r="J1085" s="5" t="str">
        <f>OBV!F1085</f>
        <v>BULLISH</v>
      </c>
      <c r="K1085" s="5" t="str">
        <f>OBV!G1085</f>
        <v>STRONG</v>
      </c>
      <c r="L1085" s="5" t="str">
        <f>OBV!H1085</f>
        <v>CONFIRMED BULLISH</v>
      </c>
    </row>
    <row r="1086" spans="1:12" ht="13.5" x14ac:dyDescent="0.25">
      <c r="A1086" s="3">
        <f>RSI!A1086</f>
        <v>44365</v>
      </c>
      <c r="B1086" s="2">
        <f>RSI!B1086</f>
        <v>1.8426</v>
      </c>
      <c r="C1086" s="2">
        <f>RSI!I1086</f>
        <v>55.217796388397581</v>
      </c>
      <c r="D1086" s="2">
        <f>MACD!E1086</f>
        <v>1.3088080840429228E-2</v>
      </c>
      <c r="E1086" s="2">
        <f>MACD!F1086</f>
        <v>-2.4319031473255068E-5</v>
      </c>
      <c r="F1086" s="2">
        <f>'Moving Avg'!D1086</f>
        <v>1.8292000000000002</v>
      </c>
      <c r="G1086" s="2">
        <f>'Moving Avg'!F1086</f>
        <v>1.84327</v>
      </c>
      <c r="H1086" s="2">
        <f>'Moving Avg'!G1086</f>
        <v>1.8042760000000002</v>
      </c>
      <c r="I1086" s="2">
        <f>'Moving Avg'!H1086</f>
        <v>1.8366529999999985</v>
      </c>
      <c r="J1086" s="5" t="str">
        <f>OBV!F1086</f>
        <v>BULLISH</v>
      </c>
      <c r="K1086" s="5" t="str">
        <f>OBV!G1086</f>
        <v>STRONG</v>
      </c>
      <c r="L1086" s="5" t="str">
        <f>OBV!H1086</f>
        <v>NEUTRAL</v>
      </c>
    </row>
    <row r="1087" spans="1:12" ht="13.5" x14ac:dyDescent="0.25">
      <c r="A1087" s="3">
        <f>RSI!A1087</f>
        <v>44368</v>
      </c>
      <c r="B1087" s="2">
        <f>RSI!B1087</f>
        <v>1.8426</v>
      </c>
      <c r="C1087" s="2">
        <f>RSI!I1087</f>
        <v>55.217796388397581</v>
      </c>
      <c r="D1087" s="2">
        <f>MACD!E1087</f>
        <v>1.2312460645917733E-2</v>
      </c>
      <c r="E1087" s="2">
        <f>MACD!F1087</f>
        <v>2.4430369040049429E-3</v>
      </c>
      <c r="F1087" s="2">
        <f>'Moving Avg'!D1087</f>
        <v>1.8292000000000002</v>
      </c>
      <c r="G1087" s="2">
        <f>'Moving Avg'!F1087</f>
        <v>1.8442750000000001</v>
      </c>
      <c r="H1087" s="2">
        <f>'Moving Avg'!G1087</f>
        <v>1.8050800000000005</v>
      </c>
      <c r="I1087" s="2">
        <f>'Moving Avg'!H1087</f>
        <v>1.8365294999999986</v>
      </c>
      <c r="J1087" s="5" t="str">
        <f>OBV!F1087</f>
        <v>BULLISH</v>
      </c>
      <c r="K1087" s="5" t="str">
        <f>OBV!G1087</f>
        <v>STRONG</v>
      </c>
      <c r="L1087" s="5" t="str">
        <f>OBV!H1087</f>
        <v>NEUTRAL</v>
      </c>
    </row>
    <row r="1088" spans="1:12" ht="13.5" x14ac:dyDescent="0.25">
      <c r="A1088" s="3">
        <f>RSI!A1088</f>
        <v>44369</v>
      </c>
      <c r="B1088" s="2">
        <f>RSI!B1088</f>
        <v>1.8492999999999999</v>
      </c>
      <c r="C1088" s="2">
        <f>RSI!I1088</f>
        <v>57.207400573378472</v>
      </c>
      <c r="D1088" s="2">
        <f>MACD!E1088</f>
        <v>1.1068171768213286E-2</v>
      </c>
      <c r="E1088" s="2">
        <f>MACD!F1088</f>
        <v>4.1680638768466114E-3</v>
      </c>
      <c r="F1088" s="2">
        <f>'Moving Avg'!D1088</f>
        <v>1.83724</v>
      </c>
      <c r="G1088" s="2">
        <f>'Moving Avg'!F1088</f>
        <v>1.8446100000000001</v>
      </c>
      <c r="H1088" s="2">
        <f>'Moving Avg'!G1088</f>
        <v>1.8061520000000006</v>
      </c>
      <c r="I1088" s="2">
        <f>'Moving Avg'!H1088</f>
        <v>1.8361609999999988</v>
      </c>
      <c r="J1088" s="5" t="str">
        <f>OBV!F1088</f>
        <v>BULLISH</v>
      </c>
      <c r="K1088" s="5" t="str">
        <f>OBV!G1088</f>
        <v>STRONG</v>
      </c>
      <c r="L1088" s="5" t="str">
        <f>OBV!H1088</f>
        <v>CONFIRMED BULLISH</v>
      </c>
    </row>
    <row r="1089" spans="1:12" ht="13.5" x14ac:dyDescent="0.25">
      <c r="A1089" s="3">
        <f>RSI!A1089</f>
        <v>44370</v>
      </c>
      <c r="B1089" s="2">
        <f>RSI!B1089</f>
        <v>1.8426</v>
      </c>
      <c r="C1089" s="2">
        <f>RSI!I1089</f>
        <v>54.595235303203381</v>
      </c>
      <c r="D1089" s="2">
        <f>MACD!E1089</f>
        <v>1.0387111573222807E-2</v>
      </c>
      <c r="E1089" s="2">
        <f>MACD!F1089</f>
        <v>5.4118734161218507E-3</v>
      </c>
      <c r="F1089" s="2">
        <f>'Moving Avg'!D1089</f>
        <v>1.8439399999999999</v>
      </c>
      <c r="G1089" s="2">
        <f>'Moving Avg'!F1089</f>
        <v>1.8446100000000001</v>
      </c>
      <c r="H1089" s="2">
        <f>'Moving Avg'!G1089</f>
        <v>1.8080280000000009</v>
      </c>
      <c r="I1089" s="2">
        <f>'Moving Avg'!H1089</f>
        <v>1.8357589999999988</v>
      </c>
      <c r="J1089" s="5" t="str">
        <f>OBV!F1089</f>
        <v>BULLISH</v>
      </c>
      <c r="K1089" s="5" t="str">
        <f>OBV!G1089</f>
        <v>STRONG</v>
      </c>
      <c r="L1089" s="5" t="str">
        <f>OBV!H1089</f>
        <v>CONFIRMED BULLISH</v>
      </c>
    </row>
    <row r="1090" spans="1:12" ht="13.5" x14ac:dyDescent="0.25">
      <c r="A1090" s="3">
        <f>RSI!A1090</f>
        <v>44371</v>
      </c>
      <c r="B1090" s="2">
        <f>RSI!B1090</f>
        <v>1.8359000000000001</v>
      </c>
      <c r="C1090" s="2">
        <f>RSI!I1090</f>
        <v>52.036411065939873</v>
      </c>
      <c r="D1090" s="2">
        <f>MACD!E1090</f>
        <v>9.2006728270253024E-3</v>
      </c>
      <c r="E1090" s="2">
        <f>MACD!F1090</f>
        <v>6.1696332983025414E-3</v>
      </c>
      <c r="F1090" s="2">
        <f>'Moving Avg'!D1090</f>
        <v>1.8425999999999998</v>
      </c>
      <c r="G1090" s="2">
        <f>'Moving Avg'!F1090</f>
        <v>1.8436050000000006</v>
      </c>
      <c r="H1090" s="2">
        <f>'Moving Avg'!G1090</f>
        <v>1.8088320000000011</v>
      </c>
      <c r="I1090" s="2">
        <f>'Moving Avg'!H1090</f>
        <v>1.8353234999999986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</row>
    <row r="1091" spans="1:12" ht="13.5" x14ac:dyDescent="0.25">
      <c r="A1091" s="3">
        <f>RSI!A1091</f>
        <v>44372</v>
      </c>
      <c r="B1091" s="2">
        <f>RSI!B1091</f>
        <v>1.8560000000000001</v>
      </c>
      <c r="C1091" s="2">
        <f>RSI!I1091</f>
        <v>58.344073586212389</v>
      </c>
      <c r="D1091" s="2">
        <f>MACD!E1091</f>
        <v>7.7081561702949664E-3</v>
      </c>
      <c r="E1091" s="2">
        <f>MACD!F1091</f>
        <v>6.4773378727010266E-3</v>
      </c>
      <c r="F1091" s="2">
        <f>'Moving Avg'!D1091</f>
        <v>1.84528</v>
      </c>
      <c r="G1091" s="2">
        <f>'Moving Avg'!F1091</f>
        <v>1.8436050000000006</v>
      </c>
      <c r="H1091" s="2">
        <f>'Moving Avg'!G1091</f>
        <v>1.8095020000000008</v>
      </c>
      <c r="I1091" s="2">
        <f>'Moving Avg'!H1091</f>
        <v>1.8352669999999986</v>
      </c>
      <c r="J1091" s="5" t="str">
        <f>OBV!F1091</f>
        <v>BULLISH</v>
      </c>
      <c r="K1091" s="5" t="str">
        <f>OBV!G1091</f>
        <v>NEUTRAL</v>
      </c>
      <c r="L1091" s="5" t="str">
        <f>OBV!H1091</f>
        <v>CONFIRMED BULLISH</v>
      </c>
    </row>
    <row r="1092" spans="1:12" ht="13.5" x14ac:dyDescent="0.25">
      <c r="A1092" s="3">
        <f>RSI!A1092</f>
        <v>44375</v>
      </c>
      <c r="B1092" s="2">
        <f>RSI!B1092</f>
        <v>1.8560000000000001</v>
      </c>
      <c r="C1092" s="2">
        <f>RSI!I1092</f>
        <v>58.344073586212382</v>
      </c>
      <c r="D1092" s="2">
        <f>MACD!E1092</f>
        <v>6.2982567250469135E-3</v>
      </c>
      <c r="E1092" s="2">
        <f>MACD!F1092</f>
        <v>6.4415216431702041E-3</v>
      </c>
      <c r="F1092" s="2">
        <f>'Moving Avg'!D1092</f>
        <v>1.84796</v>
      </c>
      <c r="G1092" s="2">
        <f>'Moving Avg'!F1092</f>
        <v>1.8426000000000005</v>
      </c>
      <c r="H1092" s="2">
        <f>'Moving Avg'!G1092</f>
        <v>1.8101720000000003</v>
      </c>
      <c r="I1092" s="2">
        <f>'Moving Avg'!H1092</f>
        <v>1.8352384999999987</v>
      </c>
      <c r="J1092" s="5" t="str">
        <f>OBV!F1092</f>
        <v>BULLISH</v>
      </c>
      <c r="K1092" s="5" t="str">
        <f>OBV!G1092</f>
        <v>NEUTRAL</v>
      </c>
      <c r="L1092" s="5" t="str">
        <f>OBV!H1092</f>
        <v>CONFIRMED BULLISH</v>
      </c>
    </row>
    <row r="1093" spans="1:12" ht="13.5" x14ac:dyDescent="0.25">
      <c r="A1093" s="3">
        <f>RSI!A1093</f>
        <v>44376</v>
      </c>
      <c r="B1093" s="2">
        <f>RSI!B1093</f>
        <v>1.8761000000000001</v>
      </c>
      <c r="C1093" s="2">
        <f>RSI!I1093</f>
        <v>63.856649167166161</v>
      </c>
      <c r="D1093" s="2">
        <f>MACD!E1093</f>
        <v>-1.6735819482960324E-3</v>
      </c>
      <c r="E1093" s="2">
        <f>MACD!F1093</f>
        <v>4.818500924876957E-3</v>
      </c>
      <c r="F1093" s="2">
        <f>'Moving Avg'!D1093</f>
        <v>1.8533200000000001</v>
      </c>
      <c r="G1093" s="2">
        <f>'Moving Avg'!F1093</f>
        <v>1.8426000000000002</v>
      </c>
      <c r="H1093" s="2">
        <f>'Moving Avg'!G1093</f>
        <v>1.8116460000000001</v>
      </c>
      <c r="I1093" s="2">
        <f>'Moving Avg'!H1093</f>
        <v>1.8355889999999986</v>
      </c>
      <c r="J1093" s="5" t="str">
        <f>OBV!F1093</f>
        <v>BULLISH</v>
      </c>
      <c r="K1093" s="5" t="str">
        <f>OBV!G1093</f>
        <v>STRONG</v>
      </c>
      <c r="L1093" s="5" t="str">
        <f>OBV!H1093</f>
        <v>CONFIRMED BULLISH</v>
      </c>
    </row>
    <row r="1094" spans="1:12" ht="13.5" x14ac:dyDescent="0.25">
      <c r="A1094" s="3">
        <f>RSI!A1094</f>
        <v>44377</v>
      </c>
      <c r="B1094" s="2">
        <f>RSI!B1094</f>
        <v>1.9096</v>
      </c>
      <c r="C1094" s="2">
        <f>RSI!I1094</f>
        <v>70.793865957659875</v>
      </c>
      <c r="D1094" s="2">
        <f>MACD!E1094</f>
        <v>-1.114526658469539E-2</v>
      </c>
      <c r="E1094" s="2">
        <f>MACD!F1094</f>
        <v>1.6257474229624874E-3</v>
      </c>
      <c r="F1094" s="2">
        <f>'Moving Avg'!D1094</f>
        <v>1.8667200000000002</v>
      </c>
      <c r="G1094" s="2">
        <f>'Moving Avg'!F1094</f>
        <v>1.8462850000000004</v>
      </c>
      <c r="H1094" s="2">
        <f>'Moving Avg'!G1094</f>
        <v>1.81446</v>
      </c>
      <c r="I1094" s="2">
        <f>'Moving Avg'!H1094</f>
        <v>1.8358559999999988</v>
      </c>
      <c r="J1094" s="5" t="str">
        <f>OBV!F1094</f>
        <v>BULLISH</v>
      </c>
      <c r="K1094" s="5" t="str">
        <f>OBV!G1094</f>
        <v>STRONG</v>
      </c>
      <c r="L1094" s="5" t="str">
        <f>OBV!H1094</f>
        <v>CONFIRMED BULLISH</v>
      </c>
    </row>
    <row r="1095" spans="1:12" ht="13.5" x14ac:dyDescent="0.25">
      <c r="A1095" s="3">
        <f>RSI!A1095</f>
        <v>44378</v>
      </c>
      <c r="B1095" s="2">
        <f>RSI!B1095</f>
        <v>2.0034000000000001</v>
      </c>
      <c r="C1095" s="2">
        <f>RSI!I1095</f>
        <v>81.500603061687457</v>
      </c>
      <c r="D1095" s="2">
        <f>MACD!E1095</f>
        <v>-2.1378691680624229E-2</v>
      </c>
      <c r="E1095" s="2">
        <f>MACD!F1095</f>
        <v>-2.9751403977548562E-3</v>
      </c>
      <c r="F1095" s="2">
        <f>'Moving Avg'!D1095</f>
        <v>1.9002200000000002</v>
      </c>
      <c r="G1095" s="2">
        <f>'Moving Avg'!F1095</f>
        <v>1.8536550000000003</v>
      </c>
      <c r="H1095" s="2">
        <f>'Moving Avg'!G1095</f>
        <v>1.818346</v>
      </c>
      <c r="I1095" s="2">
        <f>'Moving Avg'!H1095</f>
        <v>1.8363969999999989</v>
      </c>
      <c r="J1095" s="5" t="str">
        <f>OBV!F1095</f>
        <v>BULLISH</v>
      </c>
      <c r="K1095" s="5" t="str">
        <f>OBV!G1095</f>
        <v>STRONG</v>
      </c>
      <c r="L1095" s="5" t="str">
        <f>OBV!H1095</f>
        <v>CONFIRMED BULLISH</v>
      </c>
    </row>
    <row r="1096" spans="1:12" ht="13.5" x14ac:dyDescent="0.25">
      <c r="A1096" s="3">
        <f>RSI!A1096</f>
        <v>44379</v>
      </c>
      <c r="B1096" s="2">
        <f>RSI!B1096</f>
        <v>1.9966999999999999</v>
      </c>
      <c r="C1096" s="2">
        <f>RSI!I1096</f>
        <v>79.265368041320983</v>
      </c>
      <c r="D1096" s="2">
        <f>MACD!E1096</f>
        <v>-3.0488882947455886E-2</v>
      </c>
      <c r="E1096" s="2">
        <f>MACD!F1096</f>
        <v>-8.4778889076950626E-3</v>
      </c>
      <c r="F1096" s="2">
        <f>'Moving Avg'!D1096</f>
        <v>1.9283600000000001</v>
      </c>
      <c r="G1096" s="2">
        <f>'Moving Avg'!F1096</f>
        <v>1.8610250000000002</v>
      </c>
      <c r="H1096" s="2">
        <f>'Moving Avg'!G1096</f>
        <v>1.8231699999999997</v>
      </c>
      <c r="I1096" s="2">
        <f>'Moving Avg'!H1096</f>
        <v>1.8370439999999986</v>
      </c>
      <c r="J1096" s="5" t="str">
        <f>OBV!F1096</f>
        <v>BULLISH</v>
      </c>
      <c r="K1096" s="5" t="str">
        <f>OBV!G1096</f>
        <v>STRONG</v>
      </c>
      <c r="L1096" s="5" t="str">
        <f>OBV!H1096</f>
        <v>CONFIRMED BULLISH</v>
      </c>
    </row>
    <row r="1097" spans="1:12" ht="13.5" x14ac:dyDescent="0.25">
      <c r="A1097" s="3">
        <f>RSI!A1097</f>
        <v>44382</v>
      </c>
      <c r="B1097" s="2">
        <f>RSI!B1097</f>
        <v>2.0101</v>
      </c>
      <c r="C1097" s="2">
        <f>RSI!I1097</f>
        <v>80.421874739969496</v>
      </c>
      <c r="D1097" s="2">
        <f>MACD!E1097</f>
        <v>-4.002776347904824E-2</v>
      </c>
      <c r="E1097" s="2">
        <f>MACD!F1097</f>
        <v>-1.4787863821965699E-2</v>
      </c>
      <c r="F1097" s="2">
        <f>'Moving Avg'!D1097</f>
        <v>1.9591799999999999</v>
      </c>
      <c r="G1097" s="2">
        <f>'Moving Avg'!F1097</f>
        <v>1.8694000000000002</v>
      </c>
      <c r="H1097" s="2">
        <f>'Moving Avg'!G1097</f>
        <v>1.8273239999999995</v>
      </c>
      <c r="I1097" s="2">
        <f>'Moving Avg'!H1097</f>
        <v>1.8377859999999986</v>
      </c>
      <c r="J1097" s="5" t="str">
        <f>OBV!F1097</f>
        <v>BULLISH</v>
      </c>
      <c r="K1097" s="5" t="str">
        <f>OBV!G1097</f>
        <v>STRONG</v>
      </c>
      <c r="L1097" s="5" t="str">
        <f>OBV!H1097</f>
        <v>CONFIRMED BULLISH</v>
      </c>
    </row>
    <row r="1098" spans="1:12" ht="13.5" x14ac:dyDescent="0.25">
      <c r="A1098" s="3">
        <f>RSI!A1098</f>
        <v>44383</v>
      </c>
      <c r="B1098" s="2">
        <f>RSI!B1098</f>
        <v>1.9498</v>
      </c>
      <c r="C1098" s="2">
        <f>RSI!I1098</f>
        <v>63.309263632698858</v>
      </c>
      <c r="D1098" s="2">
        <f>MACD!E1098</f>
        <v>-4.3456484539651452E-2</v>
      </c>
      <c r="E1098" s="2">
        <f>MACD!F1098</f>
        <v>-2.0521587965502852E-2</v>
      </c>
      <c r="F1098" s="2">
        <f>'Moving Avg'!D1098</f>
        <v>1.9739200000000001</v>
      </c>
      <c r="G1098" s="2">
        <f>'Moving Avg'!F1098</f>
        <v>1.8747600000000006</v>
      </c>
      <c r="H1098" s="2">
        <f>'Moving Avg'!G1098</f>
        <v>1.8306739999999997</v>
      </c>
      <c r="I1098" s="2">
        <f>'Moving Avg'!H1098</f>
        <v>1.8379754999999989</v>
      </c>
      <c r="J1098" s="5" t="str">
        <f>OBV!F1098</f>
        <v>BULLISH</v>
      </c>
      <c r="K1098" s="5" t="str">
        <f>OBV!G1098</f>
        <v>STRONG</v>
      </c>
      <c r="L1098" s="5" t="str">
        <f>OBV!H1098</f>
        <v>CONFIRMED BULLISH</v>
      </c>
    </row>
    <row r="1099" spans="1:12" ht="13.5" x14ac:dyDescent="0.25">
      <c r="A1099" s="3">
        <f>RSI!A1099</f>
        <v>44384</v>
      </c>
      <c r="B1099" s="2">
        <f>RSI!B1099</f>
        <v>1.9498</v>
      </c>
      <c r="C1099" s="2">
        <f>RSI!I1099</f>
        <v>63.309263632698858</v>
      </c>
      <c r="D1099" s="2">
        <f>MACD!E1099</f>
        <v>-4.7823642241951347E-2</v>
      </c>
      <c r="E1099" s="2">
        <f>MACD!F1099</f>
        <v>-2.5981998820792555E-2</v>
      </c>
      <c r="F1099" s="2">
        <f>'Moving Avg'!D1099</f>
        <v>1.9819599999999997</v>
      </c>
      <c r="G1099" s="2">
        <f>'Moving Avg'!F1099</f>
        <v>1.8801200000000005</v>
      </c>
      <c r="H1099" s="2">
        <f>'Moving Avg'!G1099</f>
        <v>1.8345599999999995</v>
      </c>
      <c r="I1099" s="2">
        <f>'Moving Avg'!H1099</f>
        <v>1.8380254999999988</v>
      </c>
      <c r="J1099" s="5" t="str">
        <f>OBV!F1099</f>
        <v>BULLISH</v>
      </c>
      <c r="K1099" s="5" t="str">
        <f>OBV!G1099</f>
        <v>NEUTRAL</v>
      </c>
      <c r="L1099" s="5" t="str">
        <f>OBV!H1099</f>
        <v>CONFIRMED BULLISH</v>
      </c>
    </row>
    <row r="1100" spans="1:12" ht="13.5" x14ac:dyDescent="0.25">
      <c r="A1100" s="3">
        <f>RSI!A1100</f>
        <v>44385</v>
      </c>
      <c r="B1100" s="2">
        <f>RSI!B1100</f>
        <v>1.9431</v>
      </c>
      <c r="C1100" s="2">
        <f>RSI!I1100</f>
        <v>61.619647093560893</v>
      </c>
      <c r="D1100" s="2">
        <f>MACD!E1100</f>
        <v>-5.2456331128460043E-2</v>
      </c>
      <c r="E1100" s="2">
        <f>MACD!F1100</f>
        <v>-3.1276865282326052E-2</v>
      </c>
      <c r="F1100" s="2">
        <f>'Moving Avg'!D1100</f>
        <v>1.9698999999999998</v>
      </c>
      <c r="G1100" s="2">
        <f>'Moving Avg'!F1100</f>
        <v>1.8854800000000007</v>
      </c>
      <c r="H1100" s="2">
        <f>'Moving Avg'!G1100</f>
        <v>1.8383119999999993</v>
      </c>
      <c r="I1100" s="2">
        <f>'Moving Avg'!H1100</f>
        <v>1.8380419999999988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44386</v>
      </c>
      <c r="B1101" s="2">
        <f>RSI!B1101</f>
        <v>1.9431</v>
      </c>
      <c r="C1101" s="2">
        <f>RSI!I1101</f>
        <v>61.619647093560893</v>
      </c>
      <c r="D1101" s="2">
        <f>MACD!E1101</f>
        <v>-5.3617482465428967E-2</v>
      </c>
      <c r="E1101" s="2">
        <f>MACD!F1101</f>
        <v>-3.5744988718946637E-2</v>
      </c>
      <c r="F1101" s="2">
        <f>'Moving Avg'!D1101</f>
        <v>1.9591799999999999</v>
      </c>
      <c r="G1101" s="2">
        <f>'Moving Avg'!F1101</f>
        <v>1.8905050000000005</v>
      </c>
      <c r="H1101" s="2">
        <f>'Moving Avg'!G1101</f>
        <v>1.8413939999999993</v>
      </c>
      <c r="I1101" s="2">
        <f>'Moving Avg'!H1101</f>
        <v>1.8380584999999992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44389</v>
      </c>
      <c r="B1102" s="2">
        <f>RSI!B1102</f>
        <v>1.9699</v>
      </c>
      <c r="C1102" s="2">
        <f>RSI!I1102</f>
        <v>65.847958090996698</v>
      </c>
      <c r="D1102" s="2">
        <f>MACD!E1102</f>
        <v>-5.6893968755471036E-2</v>
      </c>
      <c r="E1102" s="2">
        <f>MACD!F1102</f>
        <v>-3.9974784726251517E-2</v>
      </c>
      <c r="F1102" s="2">
        <f>'Moving Avg'!D1102</f>
        <v>1.9511400000000001</v>
      </c>
      <c r="G1102" s="2">
        <f>'Moving Avg'!F1102</f>
        <v>1.8968700000000005</v>
      </c>
      <c r="H1102" s="2">
        <f>'Moving Avg'!G1102</f>
        <v>1.8452799999999994</v>
      </c>
      <c r="I1102" s="2">
        <f>'Moving Avg'!H1102</f>
        <v>1.8382089999999991</v>
      </c>
      <c r="J1102" s="5" t="str">
        <f>OBV!F1102</f>
        <v>BULLISH</v>
      </c>
      <c r="K1102" s="5" t="str">
        <f>OBV!G1102</f>
        <v>NEUTRAL</v>
      </c>
      <c r="L1102" s="5" t="str">
        <f>OBV!H1102</f>
        <v>BULLISH DIVERGENCE</v>
      </c>
    </row>
    <row r="1103" spans="1:12" ht="13.5" x14ac:dyDescent="0.25">
      <c r="A1103" s="3">
        <f>RSI!A1103</f>
        <v>44390</v>
      </c>
      <c r="B1103" s="2">
        <f>RSI!B1103</f>
        <v>1.9765999999999999</v>
      </c>
      <c r="C1103" s="2">
        <f>RSI!I1103</f>
        <v>66.831754317989592</v>
      </c>
      <c r="D1103" s="2">
        <f>MACD!E1103</f>
        <v>-5.7514646404301928E-2</v>
      </c>
      <c r="E1103" s="2">
        <f>MACD!F1103</f>
        <v>-4.3482757061861603E-2</v>
      </c>
      <c r="F1103" s="2">
        <f>'Moving Avg'!D1103</f>
        <v>1.9565000000000001</v>
      </c>
      <c r="G1103" s="2">
        <f>'Moving Avg'!F1103</f>
        <v>1.9052450000000003</v>
      </c>
      <c r="H1103" s="2">
        <f>'Moving Avg'!G1103</f>
        <v>1.8499699999999992</v>
      </c>
      <c r="I1103" s="2">
        <f>'Moving Avg'!H1103</f>
        <v>1.8378079999999992</v>
      </c>
      <c r="J1103" s="5" t="str">
        <f>OBV!F1103</f>
        <v>BULLISH</v>
      </c>
      <c r="K1103" s="5" t="str">
        <f>OBV!G1103</f>
        <v>STRONG</v>
      </c>
      <c r="L1103" s="5" t="str">
        <f>OBV!H1103</f>
        <v>CONFIRMED BULLISH</v>
      </c>
    </row>
    <row r="1104" spans="1:12" ht="13.5" x14ac:dyDescent="0.25">
      <c r="A1104" s="3">
        <f>RSI!A1104</f>
        <v>44391</v>
      </c>
      <c r="B1104" s="2">
        <f>RSI!B1104</f>
        <v>1.9699</v>
      </c>
      <c r="C1104" s="2">
        <f>RSI!I1104</f>
        <v>64.820865824832225</v>
      </c>
      <c r="D1104" s="2">
        <f>MACD!E1104</f>
        <v>-5.2840651440801301E-2</v>
      </c>
      <c r="E1104" s="2">
        <f>MACD!F1104</f>
        <v>-4.5354335937649544E-2</v>
      </c>
      <c r="F1104" s="2">
        <f>'Moving Avg'!D1104</f>
        <v>1.9605199999999996</v>
      </c>
      <c r="G1104" s="2">
        <f>'Moving Avg'!F1104</f>
        <v>1.9132850000000001</v>
      </c>
      <c r="H1104" s="2">
        <f>'Moving Avg'!G1104</f>
        <v>1.854525999999999</v>
      </c>
      <c r="I1104" s="2">
        <f>'Moving Avg'!H1104</f>
        <v>1.8375404999999996</v>
      </c>
      <c r="J1104" s="5" t="str">
        <f>OBV!F1104</f>
        <v>BULLISH</v>
      </c>
      <c r="K1104" s="5" t="str">
        <f>OBV!G1104</f>
        <v>NEUTRAL</v>
      </c>
      <c r="L1104" s="5" t="str">
        <f>OBV!H1104</f>
        <v>CONFIRMED BULLISH</v>
      </c>
    </row>
    <row r="1105" spans="1:12" ht="13.5" x14ac:dyDescent="0.25">
      <c r="A1105" s="3">
        <f>RSI!A1105</f>
        <v>44392</v>
      </c>
      <c r="B1105" s="2">
        <f>RSI!B1105</f>
        <v>1.9966999999999999</v>
      </c>
      <c r="C1105" s="2">
        <f>RSI!I1105</f>
        <v>68.857367385597357</v>
      </c>
      <c r="D1105" s="2">
        <f>MACD!E1105</f>
        <v>-3.6818112350414101E-2</v>
      </c>
      <c r="E1105" s="2">
        <f>MACD!F1105</f>
        <v>-4.3647091220202459E-2</v>
      </c>
      <c r="F1105" s="2">
        <f>'Moving Avg'!D1105</f>
        <v>1.9712399999999999</v>
      </c>
      <c r="G1105" s="2">
        <f>'Moving Avg'!F1105</f>
        <v>1.9209900000000002</v>
      </c>
      <c r="H1105" s="2">
        <f>'Moving Avg'!G1105</f>
        <v>1.8590819999999995</v>
      </c>
      <c r="I1105" s="2">
        <f>'Moving Avg'!H1105</f>
        <v>1.8374069999999991</v>
      </c>
      <c r="J1105" s="5" t="str">
        <f>OBV!F1105</f>
        <v>BULLISH</v>
      </c>
      <c r="K1105" s="5" t="str">
        <f>OBV!G1105</f>
        <v>STRONG</v>
      </c>
      <c r="L1105" s="5" t="str">
        <f>OBV!H1105</f>
        <v>CONFIRMED BULLISH</v>
      </c>
    </row>
    <row r="1106" spans="1:12" ht="13.5" x14ac:dyDescent="0.25">
      <c r="A1106" s="3">
        <f>RSI!A1106</f>
        <v>44393</v>
      </c>
      <c r="B1106" s="2">
        <f>RSI!B1106</f>
        <v>2.0636999999999999</v>
      </c>
      <c r="C1106" s="2">
        <f>RSI!I1106</f>
        <v>76.207365186253469</v>
      </c>
      <c r="D1106" s="2">
        <f>MACD!E1106</f>
        <v>-2.9762640272755769E-2</v>
      </c>
      <c r="E1106" s="2">
        <f>MACD!F1106</f>
        <v>-4.0870201030713121E-2</v>
      </c>
      <c r="F1106" s="2">
        <f>'Moving Avg'!D1106</f>
        <v>1.9953599999999998</v>
      </c>
      <c r="G1106" s="2">
        <f>'Moving Avg'!F1106</f>
        <v>1.932045</v>
      </c>
      <c r="H1106" s="2">
        <f>'Moving Avg'!G1106</f>
        <v>1.8652459999999993</v>
      </c>
      <c r="I1106" s="2">
        <f>'Moving Avg'!H1106</f>
        <v>1.8376084999999995</v>
      </c>
      <c r="J1106" s="5" t="str">
        <f>OBV!F1106</f>
        <v>BULLISH</v>
      </c>
      <c r="K1106" s="5" t="str">
        <f>OBV!G1106</f>
        <v>STRONG</v>
      </c>
      <c r="L1106" s="5" t="str">
        <f>OBV!H1106</f>
        <v>CONFIRMED BULLISH</v>
      </c>
    </row>
    <row r="1107" spans="1:12" ht="13.5" x14ac:dyDescent="0.25">
      <c r="A1107" s="3">
        <f>RSI!A1107</f>
        <v>44396</v>
      </c>
      <c r="B1107" s="2">
        <f>RSI!B1107</f>
        <v>2.1440999999999999</v>
      </c>
      <c r="C1107" s="2">
        <f>RSI!I1107</f>
        <v>81.768076076754966</v>
      </c>
      <c r="D1107" s="2">
        <f>MACD!E1107</f>
        <v>-2.8553223228747093E-2</v>
      </c>
      <c r="E1107" s="2">
        <f>MACD!F1107</f>
        <v>-3.8406805470319917E-2</v>
      </c>
      <c r="F1107" s="2">
        <f>'Moving Avg'!D1107</f>
        <v>2.0301999999999998</v>
      </c>
      <c r="G1107" s="2">
        <f>'Moving Avg'!F1107</f>
        <v>1.94712</v>
      </c>
      <c r="H1107" s="2">
        <f>'Moving Avg'!G1107</f>
        <v>1.8735539999999995</v>
      </c>
      <c r="I1107" s="2">
        <f>'Moving Avg'!H1107</f>
        <v>1.8382114999999997</v>
      </c>
      <c r="J1107" s="5" t="str">
        <f>OBV!F1107</f>
        <v>BULLISH</v>
      </c>
      <c r="K1107" s="5" t="str">
        <f>OBV!G1107</f>
        <v>STRONG</v>
      </c>
      <c r="L1107" s="5" t="str">
        <f>OBV!H1107</f>
        <v>CONFIRMED BULLISH</v>
      </c>
    </row>
    <row r="1108" spans="1:12" ht="13.5" x14ac:dyDescent="0.25">
      <c r="A1108" s="3">
        <f>RSI!A1108</f>
        <v>44399</v>
      </c>
      <c r="B1108" s="2">
        <f>RSI!B1108</f>
        <v>2.2646999999999999</v>
      </c>
      <c r="C1108" s="2">
        <f>RSI!I1108</f>
        <v>86.764874112787538</v>
      </c>
      <c r="D1108" s="2">
        <f>MACD!E1108</f>
        <v>-4.7017603342657477E-2</v>
      </c>
      <c r="E1108" s="2">
        <f>MACD!F1108</f>
        <v>-4.0128965044787426E-2</v>
      </c>
      <c r="F1108" s="2">
        <f>'Moving Avg'!D1108</f>
        <v>2.0878199999999998</v>
      </c>
      <c r="G1108" s="2">
        <f>'Moving Avg'!F1108</f>
        <v>1.9678899999999999</v>
      </c>
      <c r="H1108" s="2">
        <f>'Moving Avg'!G1108</f>
        <v>1.8837379999999997</v>
      </c>
      <c r="I1108" s="2">
        <f>'Moving Avg'!H1108</f>
        <v>1.8397189999999994</v>
      </c>
      <c r="J1108" s="5" t="str">
        <f>OBV!F1108</f>
        <v>BULLISH</v>
      </c>
      <c r="K1108" s="5" t="str">
        <f>OBV!G1108</f>
        <v>STRONG</v>
      </c>
      <c r="L1108" s="5" t="str">
        <f>OBV!H1108</f>
        <v>CONFIRMED BULLISH</v>
      </c>
    </row>
    <row r="1109" spans="1:12" ht="13.5" x14ac:dyDescent="0.25">
      <c r="A1109" s="3">
        <f>RSI!A1109</f>
        <v>44400</v>
      </c>
      <c r="B1109" s="2">
        <f>RSI!B1109</f>
        <v>2.258</v>
      </c>
      <c r="C1109" s="2">
        <f>RSI!I1109</f>
        <v>85.365119437415075</v>
      </c>
      <c r="D1109" s="2">
        <f>MACD!E1109</f>
        <v>-6.4040492567599916E-2</v>
      </c>
      <c r="E1109" s="2">
        <f>MACD!F1109</f>
        <v>-4.491127054934993E-2</v>
      </c>
      <c r="F1109" s="2">
        <f>'Moving Avg'!D1109</f>
        <v>2.1454399999999998</v>
      </c>
      <c r="G1109" s="2">
        <f>'Moving Avg'!F1109</f>
        <v>1.9886600000000001</v>
      </c>
      <c r="H1109" s="2">
        <f>'Moving Avg'!G1109</f>
        <v>1.8937879999999996</v>
      </c>
      <c r="I1109" s="2">
        <f>'Moving Avg'!H1109</f>
        <v>1.8412934999999993</v>
      </c>
      <c r="J1109" s="5" t="str">
        <f>OBV!F1109</f>
        <v>BULLISH</v>
      </c>
      <c r="K1109" s="5" t="str">
        <f>OBV!G1109</f>
        <v>STRONG</v>
      </c>
      <c r="L1109" s="5" t="str">
        <f>OBV!H1109</f>
        <v>CONFIRMED BULLISH</v>
      </c>
    </row>
    <row r="1110" spans="1:12" ht="13.5" x14ac:dyDescent="0.25">
      <c r="A1110" s="3">
        <f>RSI!A1110</f>
        <v>44403</v>
      </c>
      <c r="B1110" s="2">
        <f>RSI!B1110</f>
        <v>2.2044000000000001</v>
      </c>
      <c r="C1110" s="2">
        <f>RSI!I1110</f>
        <v>74.948104018304235</v>
      </c>
      <c r="D1110" s="2">
        <f>MACD!E1110</f>
        <v>-7.7220357429676145E-2</v>
      </c>
      <c r="E1110" s="2">
        <f>MACD!F1110</f>
        <v>-5.1373087925415173E-2</v>
      </c>
      <c r="F1110" s="2">
        <f>'Moving Avg'!D1110</f>
        <v>2.1869799999999997</v>
      </c>
      <c r="G1110" s="2">
        <f>'Moving Avg'!F1110</f>
        <v>2.0070850000000005</v>
      </c>
      <c r="H1110" s="2">
        <f>'Moving Avg'!G1110</f>
        <v>1.9026319999999999</v>
      </c>
      <c r="I1110" s="2">
        <f>'Moving Avg'!H1110</f>
        <v>1.8422649999999998</v>
      </c>
      <c r="J1110" s="5" t="str">
        <f>OBV!F1110</f>
        <v>BULLISH</v>
      </c>
      <c r="K1110" s="5" t="str">
        <f>OBV!G1110</f>
        <v>STRONG</v>
      </c>
      <c r="L1110" s="5" t="str">
        <f>OBV!H1110</f>
        <v>CONFIRMED BULLISH</v>
      </c>
    </row>
    <row r="1111" spans="1:12" ht="13.5" x14ac:dyDescent="0.25">
      <c r="A1111" s="3">
        <f>RSI!A1111</f>
        <v>44404</v>
      </c>
      <c r="B1111" s="2">
        <f>RSI!B1111</f>
        <v>2.1977000000000002</v>
      </c>
      <c r="C1111" s="2">
        <f>RSI!I1111</f>
        <v>73.736831063679773</v>
      </c>
      <c r="D1111" s="2">
        <f>MACD!E1111</f>
        <v>-8.9147939786805352E-2</v>
      </c>
      <c r="E1111" s="2">
        <f>MACD!F1111</f>
        <v>-5.8928058297693209E-2</v>
      </c>
      <c r="F1111" s="2">
        <f>'Moving Avg'!D1111</f>
        <v>2.2137799999999999</v>
      </c>
      <c r="G1111" s="2">
        <f>'Moving Avg'!F1111</f>
        <v>2.0241699999999998</v>
      </c>
      <c r="H1111" s="2">
        <f>'Moving Avg'!G1111</f>
        <v>1.9112079999999998</v>
      </c>
      <c r="I1111" s="2">
        <f>'Moving Avg'!H1111</f>
        <v>1.8432029999999997</v>
      </c>
      <c r="J1111" s="5" t="str">
        <f>OBV!F1111</f>
        <v>BULLISH</v>
      </c>
      <c r="K1111" s="5" t="str">
        <f>OBV!G1111</f>
        <v>STRONG</v>
      </c>
      <c r="L1111" s="5" t="str">
        <f>OBV!H1111</f>
        <v>CONFIRMED BULLISH</v>
      </c>
    </row>
    <row r="1112" spans="1:12" ht="13.5" x14ac:dyDescent="0.25">
      <c r="A1112" s="3">
        <f>RSI!A1112</f>
        <v>44405</v>
      </c>
      <c r="B1112" s="2">
        <f>RSI!B1112</f>
        <v>2.1776</v>
      </c>
      <c r="C1112" s="2">
        <f>RSI!I1112</f>
        <v>70.07778662490351</v>
      </c>
      <c r="D1112" s="2">
        <f>MACD!E1112</f>
        <v>-9.4766439470746144E-2</v>
      </c>
      <c r="E1112" s="2">
        <f>MACD!F1112</f>
        <v>-6.6095734532303801E-2</v>
      </c>
      <c r="F1112" s="2">
        <f>'Moving Avg'!D1112</f>
        <v>2.2204800000000002</v>
      </c>
      <c r="G1112" s="2">
        <f>'Moving Avg'!F1112</f>
        <v>2.0402499999999995</v>
      </c>
      <c r="H1112" s="2">
        <f>'Moving Avg'!G1112</f>
        <v>1.9191139999999995</v>
      </c>
      <c r="I1112" s="2">
        <f>'Moving Avg'!H1112</f>
        <v>1.8440069999999997</v>
      </c>
      <c r="J1112" s="5" t="str">
        <f>OBV!F1112</f>
        <v>BULLISH</v>
      </c>
      <c r="K1112" s="5" t="str">
        <f>OBV!G1112</f>
        <v>STRONG</v>
      </c>
      <c r="L1112" s="5" t="str">
        <f>OBV!H1112</f>
        <v>CONFIRMED BULLISH</v>
      </c>
    </row>
    <row r="1113" spans="1:12" ht="13.5" x14ac:dyDescent="0.25">
      <c r="A1113" s="3">
        <f>RSI!A1113</f>
        <v>44406</v>
      </c>
      <c r="B1113" s="2">
        <f>RSI!B1113</f>
        <v>2.1776</v>
      </c>
      <c r="C1113" s="2">
        <f>RSI!I1113</f>
        <v>70.07778662490351</v>
      </c>
      <c r="D1113" s="2">
        <f>MACD!E1113</f>
        <v>-9.9424620824594356E-2</v>
      </c>
      <c r="E1113" s="2">
        <f>MACD!F1113</f>
        <v>-7.2761511790761915E-2</v>
      </c>
      <c r="F1113" s="2">
        <f>'Moving Avg'!D1113</f>
        <v>2.2030600000000002</v>
      </c>
      <c r="G1113" s="2">
        <f>'Moving Avg'!F1113</f>
        <v>2.0553249999999998</v>
      </c>
      <c r="H1113" s="2">
        <f>'Moving Avg'!G1113</f>
        <v>1.9268859999999999</v>
      </c>
      <c r="I1113" s="2">
        <f>'Moving Avg'!H1113</f>
        <v>1.8448109999999998</v>
      </c>
      <c r="J1113" s="5" t="str">
        <f>OBV!F1113</f>
        <v>BEARISH</v>
      </c>
      <c r="K1113" s="5" t="str">
        <f>OBV!G1113</f>
        <v>WEAK</v>
      </c>
      <c r="L1113" s="5" t="str">
        <f>OBV!H1113</f>
        <v>CONFIRMED BEARISH</v>
      </c>
    </row>
    <row r="1114" spans="1:12" ht="13.5" x14ac:dyDescent="0.25">
      <c r="A1114" s="3">
        <f>RSI!A1114</f>
        <v>44407</v>
      </c>
      <c r="B1114" s="2">
        <f>RSI!B1114</f>
        <v>2.1633</v>
      </c>
      <c r="C1114" s="2">
        <f>RSI!I1114</f>
        <v>67.321366059992556</v>
      </c>
      <c r="D1114" s="2">
        <f>MACD!E1114</f>
        <v>-0.10420325726052004</v>
      </c>
      <c r="E1114" s="2">
        <f>MACD!F1114</f>
        <v>-7.9049860884713552E-2</v>
      </c>
      <c r="F1114" s="2">
        <f>'Moving Avg'!D1114</f>
        <v>2.1841200000000001</v>
      </c>
      <c r="G1114" s="2">
        <f>'Moving Avg'!F1114</f>
        <v>2.0680099999999997</v>
      </c>
      <c r="H1114" s="2">
        <f>'Moving Avg'!G1114</f>
        <v>1.9342379999999999</v>
      </c>
      <c r="I1114" s="2">
        <f>'Moving Avg'!H1114</f>
        <v>1.8458114999999997</v>
      </c>
      <c r="J1114" s="5" t="str">
        <f>OBV!F1114</f>
        <v>BEARISH</v>
      </c>
      <c r="K1114" s="5" t="str">
        <f>OBV!G1114</f>
        <v>WEAK</v>
      </c>
      <c r="L1114" s="5" t="str">
        <f>OBV!H1114</f>
        <v>CONFIRMED BEARISH</v>
      </c>
    </row>
    <row r="1115" spans="1:12" ht="13.5" x14ac:dyDescent="0.25">
      <c r="A1115" s="3">
        <f>RSI!A1115</f>
        <v>44410</v>
      </c>
      <c r="B1115" s="2">
        <f>RSI!B1115</f>
        <v>2.1415999999999999</v>
      </c>
      <c r="C1115" s="2">
        <f>RSI!I1115</f>
        <v>63.255335413154569</v>
      </c>
      <c r="D1115" s="2">
        <f>MACD!E1115</f>
        <v>-0.10323320595236463</v>
      </c>
      <c r="E1115" s="2">
        <f>MACD!F1115</f>
        <v>-8.3886529898243772E-2</v>
      </c>
      <c r="F1115" s="2">
        <f>'Moving Avg'!D1115</f>
        <v>2.1715600000000004</v>
      </c>
      <c r="G1115" s="2">
        <f>'Moving Avg'!F1115</f>
        <v>2.0749199999999997</v>
      </c>
      <c r="H1115" s="2">
        <f>'Moving Avg'!G1115</f>
        <v>1.9408879999999999</v>
      </c>
      <c r="I1115" s="2">
        <f>'Moving Avg'!H1115</f>
        <v>1.8464689999999999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</row>
    <row r="1116" spans="1:12" ht="13.5" x14ac:dyDescent="0.25">
      <c r="A1116" s="3">
        <f>RSI!A1116</f>
        <v>44411</v>
      </c>
      <c r="B1116" s="2">
        <f>RSI!B1116</f>
        <v>2.0983999999999998</v>
      </c>
      <c r="C1116" s="2">
        <f>RSI!I1116</f>
        <v>56.003593803993624</v>
      </c>
      <c r="D1116" s="2">
        <f>MACD!E1116</f>
        <v>-8.9440337195805464E-2</v>
      </c>
      <c r="E1116" s="2">
        <f>MACD!F1116</f>
        <v>-8.4997291357756105E-2</v>
      </c>
      <c r="F1116" s="2">
        <f>'Moving Avg'!D1116</f>
        <v>2.1516999999999999</v>
      </c>
      <c r="G1116" s="2">
        <f>'Moving Avg'!F1116</f>
        <v>2.0800049999999999</v>
      </c>
      <c r="H1116" s="2">
        <f>'Moving Avg'!G1116</f>
        <v>1.9466739999999998</v>
      </c>
      <c r="I1116" s="2">
        <f>'Moving Avg'!H1116</f>
        <v>1.8471450000000003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</row>
    <row r="1117" spans="1:12" ht="13.5" x14ac:dyDescent="0.25">
      <c r="A1117" s="3">
        <f>RSI!A1117</f>
        <v>44412</v>
      </c>
      <c r="B1117" s="2">
        <f>RSI!B1117</f>
        <v>2.0983999999999998</v>
      </c>
      <c r="C1117" s="2">
        <f>RSI!I1117</f>
        <v>56.003593803993631</v>
      </c>
      <c r="D1117" s="2">
        <f>MACD!E1117</f>
        <v>-6.5640906264645915E-2</v>
      </c>
      <c r="E1117" s="2">
        <f>MACD!F1117</f>
        <v>-8.1126014339134064E-2</v>
      </c>
      <c r="F1117" s="2">
        <f>'Moving Avg'!D1117</f>
        <v>2.1358600000000001</v>
      </c>
      <c r="G1117" s="2">
        <f>'Moving Avg'!F1117</f>
        <v>2.0844199999999997</v>
      </c>
      <c r="H1117" s="2">
        <f>'Moving Avg'!G1117</f>
        <v>1.9521919999999999</v>
      </c>
      <c r="I1117" s="2">
        <f>'Moving Avg'!H1117</f>
        <v>1.8475865000000005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</row>
    <row r="1118" spans="1:12" ht="13.5" x14ac:dyDescent="0.25">
      <c r="A1118" s="3">
        <f>RSI!A1118</f>
        <v>44413</v>
      </c>
      <c r="B1118" s="2">
        <f>RSI!B1118</f>
        <v>2.0695000000000001</v>
      </c>
      <c r="C1118" s="2">
        <f>RSI!I1118</f>
        <v>51.429153185753798</v>
      </c>
      <c r="D1118" s="2">
        <f>MACD!E1118</f>
        <v>-2.503119933835718E-2</v>
      </c>
      <c r="E1118" s="2">
        <f>MACD!F1118</f>
        <v>-6.990705133897869E-2</v>
      </c>
      <c r="F1118" s="2">
        <f>'Moving Avg'!D1118</f>
        <v>2.1142399999999997</v>
      </c>
      <c r="G1118" s="2">
        <f>'Moving Avg'!F1118</f>
        <v>2.0904049999999996</v>
      </c>
      <c r="H1118" s="2">
        <f>'Moving Avg'!G1118</f>
        <v>1.9567300000000003</v>
      </c>
      <c r="I1118" s="2">
        <f>'Moving Avg'!H1118</f>
        <v>1.8480510000000003</v>
      </c>
      <c r="J1118" s="5" t="str">
        <f>OBV!F1118</f>
        <v>BEARISH</v>
      </c>
      <c r="K1118" s="5" t="str">
        <f>OBV!G1118</f>
        <v>NEUTRAL</v>
      </c>
      <c r="L1118" s="5" t="str">
        <f>OBV!H1118</f>
        <v>CONFIRMED BEARISH</v>
      </c>
    </row>
    <row r="1119" spans="1:12" ht="13.5" x14ac:dyDescent="0.25">
      <c r="A1119" s="3">
        <f>RSI!A1119</f>
        <v>44414</v>
      </c>
      <c r="B1119" s="2">
        <f>RSI!B1119</f>
        <v>2.12</v>
      </c>
      <c r="C1119" s="2">
        <f>RSI!I1119</f>
        <v>57.90027499801753</v>
      </c>
      <c r="D1119" s="2">
        <f>MACD!E1119</f>
        <v>4.5237698983462415E-3</v>
      </c>
      <c r="E1119" s="2">
        <f>MACD!F1119</f>
        <v>-5.5020887091513704E-2</v>
      </c>
      <c r="F1119" s="2">
        <f>'Moving Avg'!D1119</f>
        <v>2.1055799999999998</v>
      </c>
      <c r="G1119" s="2">
        <f>'Moving Avg'!F1119</f>
        <v>2.0989149999999994</v>
      </c>
      <c r="H1119" s="2">
        <f>'Moving Avg'!G1119</f>
        <v>1.9622780000000004</v>
      </c>
      <c r="I1119" s="2">
        <f>'Moving Avg'!H1119</f>
        <v>1.8487680000000006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</row>
    <row r="1120" spans="1:12" ht="13.5" x14ac:dyDescent="0.25">
      <c r="A1120" s="3">
        <f>RSI!A1120</f>
        <v>44417</v>
      </c>
      <c r="B1120" s="2">
        <f>RSI!B1120</f>
        <v>2.1560999999999999</v>
      </c>
      <c r="C1120" s="2">
        <f>RSI!I1120</f>
        <v>61.816602280124947</v>
      </c>
      <c r="D1120" s="2">
        <f>MACD!E1120</f>
        <v>1.8280241295782318E-2</v>
      </c>
      <c r="E1120" s="2">
        <f>MACD!F1120</f>
        <v>-4.0360661414054505E-2</v>
      </c>
      <c r="F1120" s="2">
        <f>'Moving Avg'!D1120</f>
        <v>2.1084799999999997</v>
      </c>
      <c r="G1120" s="2">
        <f>'Moving Avg'!F1120</f>
        <v>2.1095649999999995</v>
      </c>
      <c r="H1120" s="2">
        <f>'Moving Avg'!G1120</f>
        <v>1.9682800000000003</v>
      </c>
      <c r="I1120" s="2">
        <f>'Moving Avg'!H1120</f>
        <v>1.8495315000000006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</row>
    <row r="1121" spans="1:12" ht="13.5" x14ac:dyDescent="0.25">
      <c r="A1121" s="3">
        <f>RSI!A1121</f>
        <v>44419</v>
      </c>
      <c r="B1121" s="2">
        <f>RSI!B1121</f>
        <v>2.1560999999999999</v>
      </c>
      <c r="C1121" s="2">
        <f>RSI!I1121</f>
        <v>61.81660228012494</v>
      </c>
      <c r="D1121" s="2">
        <f>MACD!E1121</f>
        <v>2.8369439783280104E-2</v>
      </c>
      <c r="E1121" s="2">
        <f>MACD!F1121</f>
        <v>-2.6614641174587582E-2</v>
      </c>
      <c r="F1121" s="2">
        <f>'Moving Avg'!D1121</f>
        <v>2.1200199999999998</v>
      </c>
      <c r="G1121" s="2">
        <f>'Moving Avg'!F1121</f>
        <v>2.120215</v>
      </c>
      <c r="H1121" s="2">
        <f>'Moving Avg'!G1121</f>
        <v>1.9742820000000003</v>
      </c>
      <c r="I1121" s="2">
        <f>'Moving Avg'!H1121</f>
        <v>1.8504625000000003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</row>
    <row r="1122" spans="1:12" ht="13.5" x14ac:dyDescent="0.25">
      <c r="A1122" s="3">
        <f>RSI!A1122</f>
        <v>44420</v>
      </c>
      <c r="B1122" s="2">
        <f>RSI!B1122</f>
        <v>2.1560999999999999</v>
      </c>
      <c r="C1122" s="2">
        <f>RSI!I1122</f>
        <v>61.81660228012494</v>
      </c>
      <c r="D1122" s="2">
        <f>MACD!E1122</f>
        <v>3.3332550395612781E-2</v>
      </c>
      <c r="E1122" s="2">
        <f>MACD!F1122</f>
        <v>-1.4625202860547512E-2</v>
      </c>
      <c r="F1122" s="2">
        <f>'Moving Avg'!D1122</f>
        <v>2.1315600000000003</v>
      </c>
      <c r="G1122" s="2">
        <f>'Moving Avg'!F1122</f>
        <v>2.1295250000000001</v>
      </c>
      <c r="H1122" s="2">
        <f>'Moving Avg'!G1122</f>
        <v>1.9798820000000001</v>
      </c>
      <c r="I1122" s="2">
        <f>'Moving Avg'!H1122</f>
        <v>1.8514270000000002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</row>
    <row r="1123" spans="1:12" ht="13.5" x14ac:dyDescent="0.25">
      <c r="A1123" s="3">
        <f>RSI!A1123</f>
        <v>44424</v>
      </c>
      <c r="B1123" s="2">
        <f>RSI!B1123</f>
        <v>2.1560999999999999</v>
      </c>
      <c r="C1123" s="2">
        <f>RSI!I1123</f>
        <v>61.81660228012494</v>
      </c>
      <c r="D1123" s="2">
        <f>MACD!E1123</f>
        <v>3.7086183491934932E-2</v>
      </c>
      <c r="E1123" s="2">
        <f>MACD!F1123</f>
        <v>-4.2829255900510227E-3</v>
      </c>
      <c r="F1123" s="2">
        <f>'Moving Avg'!D1123</f>
        <v>2.1488800000000001</v>
      </c>
      <c r="G1123" s="2">
        <f>'Moving Avg'!F1123</f>
        <v>2.1385000000000001</v>
      </c>
      <c r="H1123" s="2">
        <f>'Moving Avg'!G1123</f>
        <v>1.9854819999999997</v>
      </c>
      <c r="I1123" s="2">
        <f>'Moving Avg'!H1123</f>
        <v>1.8523580000000002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</row>
    <row r="1124" spans="1:12" ht="13.5" x14ac:dyDescent="0.25">
      <c r="A1124" s="3">
        <f>RSI!A1124</f>
        <v>44425</v>
      </c>
      <c r="B1124" s="2">
        <f>RSI!B1124</f>
        <v>2.1560999999999999</v>
      </c>
      <c r="C1124" s="2">
        <f>RSI!I1124</f>
        <v>61.81660228012494</v>
      </c>
      <c r="D1124" s="2">
        <f>MACD!E1124</f>
        <v>3.7649443798262627E-2</v>
      </c>
      <c r="E1124" s="2">
        <f>MACD!F1124</f>
        <v>4.1035482876117073E-3</v>
      </c>
      <c r="F1124" s="2">
        <f>'Moving Avg'!D1124</f>
        <v>2.1560999999999999</v>
      </c>
      <c r="G1124" s="2">
        <f>'Moving Avg'!F1124</f>
        <v>2.1478100000000007</v>
      </c>
      <c r="H1124" s="2">
        <f>'Moving Avg'!G1124</f>
        <v>1.9918859999999998</v>
      </c>
      <c r="I1124" s="2">
        <f>'Moving Avg'!H1124</f>
        <v>1.853356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</row>
    <row r="1125" spans="1:12" ht="13.5" x14ac:dyDescent="0.25">
      <c r="A1125" s="3">
        <f>RSI!A1125</f>
        <v>44426</v>
      </c>
      <c r="B1125" s="2">
        <f>RSI!B1125</f>
        <v>2.1272000000000002</v>
      </c>
      <c r="C1125" s="2">
        <f>RSI!I1125</f>
        <v>55.797540101495393</v>
      </c>
      <c r="D1125" s="2">
        <f>MACD!E1125</f>
        <v>3.6546021601814971E-2</v>
      </c>
      <c r="E1125" s="2">
        <f>MACD!F1125</f>
        <v>1.059204295045236E-2</v>
      </c>
      <c r="F1125" s="2">
        <f>'Moving Avg'!D1125</f>
        <v>2.1503199999999998</v>
      </c>
      <c r="G1125" s="2">
        <f>'Moving Avg'!F1125</f>
        <v>2.1543350000000006</v>
      </c>
      <c r="H1125" s="2">
        <f>'Moving Avg'!G1125</f>
        <v>1.9973099999999999</v>
      </c>
      <c r="I1125" s="2">
        <f>'Moving Avg'!H1125</f>
        <v>1.8541425000000005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44427</v>
      </c>
      <c r="B1126" s="2">
        <f>RSI!B1126</f>
        <v>2.1272000000000002</v>
      </c>
      <c r="C1126" s="2">
        <f>RSI!I1126</f>
        <v>55.797540101495393</v>
      </c>
      <c r="D1126" s="2">
        <f>MACD!E1126</f>
        <v>2.8782986871244365E-2</v>
      </c>
      <c r="E1126" s="2">
        <f>MACD!F1126</f>
        <v>1.4230231734610762E-2</v>
      </c>
      <c r="F1126" s="2">
        <f>'Moving Avg'!D1126</f>
        <v>2.1445400000000001</v>
      </c>
      <c r="G1126" s="2">
        <f>'Moving Avg'!F1126</f>
        <v>2.1575100000000003</v>
      </c>
      <c r="H1126" s="2">
        <f>'Moving Avg'!G1126</f>
        <v>2.0028679999999999</v>
      </c>
      <c r="I1126" s="2">
        <f>'Moving Avg'!H1126</f>
        <v>1.8549290000000003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44428</v>
      </c>
      <c r="B1127" s="2">
        <f>RSI!B1127</f>
        <v>2.1560999999999999</v>
      </c>
      <c r="C1127" s="2">
        <f>RSI!I1127</f>
        <v>60.282652235332009</v>
      </c>
      <c r="D1127" s="2">
        <f>MACD!E1127</f>
        <v>1.9903880038218968E-2</v>
      </c>
      <c r="E1127" s="2">
        <f>MACD!F1127</f>
        <v>1.5364961395332404E-2</v>
      </c>
      <c r="F1127" s="2">
        <f>'Moving Avg'!D1127</f>
        <v>2.1445400000000001</v>
      </c>
      <c r="G1127" s="2">
        <f>'Moving Avg'!F1127</f>
        <v>2.1581100000000006</v>
      </c>
      <c r="H1127" s="2">
        <f>'Moving Avg'!G1127</f>
        <v>2.0091379999999996</v>
      </c>
      <c r="I1127" s="2">
        <f>'Moving Avg'!H1127</f>
        <v>1.8558600000000005</v>
      </c>
      <c r="J1127" s="5" t="str">
        <f>OBV!F1127</f>
        <v>BULLISH</v>
      </c>
      <c r="K1127" s="5" t="str">
        <f>OBV!G1127</f>
        <v>STRONG</v>
      </c>
      <c r="L1127" s="5" t="str">
        <f>OBV!H1127</f>
        <v>NEUTRAL</v>
      </c>
    </row>
    <row r="1128" spans="1:12" ht="13.5" x14ac:dyDescent="0.25">
      <c r="A1128" s="3">
        <f>RSI!A1128</f>
        <v>44431</v>
      </c>
      <c r="B1128" s="2">
        <f>RSI!B1128</f>
        <v>2.2425999999999999</v>
      </c>
      <c r="C1128" s="2">
        <f>RSI!I1128</f>
        <v>70.071214511831329</v>
      </c>
      <c r="D1128" s="2">
        <f>MACD!E1128</f>
        <v>1.2093789007976419E-3</v>
      </c>
      <c r="E1128" s="2">
        <f>MACD!F1128</f>
        <v>1.2533844896425452E-2</v>
      </c>
      <c r="F1128" s="2">
        <f>'Moving Avg'!D1128</f>
        <v>2.1618400000000002</v>
      </c>
      <c r="G1128" s="2">
        <f>'Moving Avg'!F1128</f>
        <v>2.1570050000000007</v>
      </c>
      <c r="H1128" s="2">
        <f>'Moving Avg'!G1128</f>
        <v>2.0171380000000001</v>
      </c>
      <c r="I1128" s="2">
        <f>'Moving Avg'!H1128</f>
        <v>1.8570895000000001</v>
      </c>
      <c r="J1128" s="5" t="str">
        <f>OBV!F1128</f>
        <v>BULLISH</v>
      </c>
      <c r="K1128" s="5" t="str">
        <f>OBV!G1128</f>
        <v>STRONG</v>
      </c>
      <c r="L1128" s="5" t="str">
        <f>OBV!H1128</f>
        <v>CONFIRMED BULLISH</v>
      </c>
    </row>
    <row r="1129" spans="1:12" ht="13.5" x14ac:dyDescent="0.25">
      <c r="A1129" s="3">
        <f>RSI!A1129</f>
        <v>44432</v>
      </c>
      <c r="B1129" s="2">
        <f>RSI!B1129</f>
        <v>2.3075000000000001</v>
      </c>
      <c r="C1129" s="2">
        <f>RSI!I1129</f>
        <v>75.041395850678086</v>
      </c>
      <c r="D1129" s="2">
        <f>MACD!E1129</f>
        <v>-1.2461918331094335E-2</v>
      </c>
      <c r="E1129" s="2">
        <f>MACD!F1129</f>
        <v>7.5346922509214945E-3</v>
      </c>
      <c r="F1129" s="2">
        <f>'Moving Avg'!D1129</f>
        <v>2.1921200000000001</v>
      </c>
      <c r="G1129" s="2">
        <f>'Moving Avg'!F1129</f>
        <v>2.1594800000000003</v>
      </c>
      <c r="H1129" s="2">
        <f>'Moving Avg'!G1129</f>
        <v>2.0264359999999999</v>
      </c>
      <c r="I1129" s="2">
        <f>'Moving Avg'!H1129</f>
        <v>1.8587775000000002</v>
      </c>
      <c r="J1129" s="5" t="str">
        <f>OBV!F1129</f>
        <v>BULLISH</v>
      </c>
      <c r="K1129" s="5" t="str">
        <f>OBV!G1129</f>
        <v>STRONG</v>
      </c>
      <c r="L1129" s="5" t="str">
        <f>OBV!H1129</f>
        <v>CONFIRMED BULLISH</v>
      </c>
    </row>
    <row r="1130" spans="1:12" ht="13.5" x14ac:dyDescent="0.25">
      <c r="A1130" s="3">
        <f>RSI!A1130</f>
        <v>44433</v>
      </c>
      <c r="B1130" s="2">
        <f>RSI!B1130</f>
        <v>2.2713999999999999</v>
      </c>
      <c r="C1130" s="2">
        <f>RSI!I1130</f>
        <v>68.251792675588263</v>
      </c>
      <c r="D1130" s="2">
        <f>MACD!E1130</f>
        <v>-1.6939864386495529E-2</v>
      </c>
      <c r="E1130" s="2">
        <f>MACD!F1130</f>
        <v>2.6397809234380894E-3</v>
      </c>
      <c r="F1130" s="2">
        <f>'Moving Avg'!D1130</f>
        <v>2.2209600000000003</v>
      </c>
      <c r="G1130" s="2">
        <f>'Moving Avg'!F1130</f>
        <v>2.16283</v>
      </c>
      <c r="H1130" s="2">
        <f>'Moving Avg'!G1130</f>
        <v>2.0351460000000001</v>
      </c>
      <c r="I1130" s="2">
        <f>'Moving Avg'!H1130</f>
        <v>1.8605195000000003</v>
      </c>
      <c r="J1130" s="5" t="str">
        <f>OBV!F1130</f>
        <v>BULLISH</v>
      </c>
      <c r="K1130" s="5" t="str">
        <f>OBV!G1130</f>
        <v>STRONG</v>
      </c>
      <c r="L1130" s="5" t="str">
        <f>OBV!H1130</f>
        <v>CONFIRMED BULLISH</v>
      </c>
    </row>
    <row r="1131" spans="1:12" ht="13.5" x14ac:dyDescent="0.25">
      <c r="A1131" s="3">
        <f>RSI!A1131</f>
        <v>44434</v>
      </c>
      <c r="B1131" s="2">
        <f>RSI!B1131</f>
        <v>2.2713999999999999</v>
      </c>
      <c r="C1131" s="2">
        <f>RSI!I1131</f>
        <v>68.251792675588263</v>
      </c>
      <c r="D1131" s="2">
        <f>MACD!E1131</f>
        <v>-2.1569139906977952E-2</v>
      </c>
      <c r="E1131" s="2">
        <f>MACD!F1131</f>
        <v>-2.202003242645119E-3</v>
      </c>
      <c r="F1131" s="2">
        <f>'Moving Avg'!D1131</f>
        <v>2.2497999999999996</v>
      </c>
      <c r="G1131" s="2">
        <f>'Moving Avg'!F1131</f>
        <v>2.1665149999999995</v>
      </c>
      <c r="H1131" s="2">
        <f>'Moving Avg'!G1131</f>
        <v>2.0437219999999998</v>
      </c>
      <c r="I1131" s="2">
        <f>'Moving Avg'!H1131</f>
        <v>1.862228</v>
      </c>
      <c r="J1131" s="5" t="str">
        <f>OBV!F1131</f>
        <v>BULLISH</v>
      </c>
      <c r="K1131" s="5" t="str">
        <f>OBV!G1131</f>
        <v>STRONG</v>
      </c>
      <c r="L1131" s="5" t="str">
        <f>OBV!H1131</f>
        <v>CONFIRMED BULLISH</v>
      </c>
    </row>
    <row r="1132" spans="1:12" ht="13.5" x14ac:dyDescent="0.25">
      <c r="A1132" s="3">
        <f>RSI!A1132</f>
        <v>44435</v>
      </c>
      <c r="B1132" s="2">
        <f>RSI!B1132</f>
        <v>2.3290999999999999</v>
      </c>
      <c r="C1132" s="2">
        <f>RSI!I1132</f>
        <v>72.811767469991679</v>
      </c>
      <c r="D1132" s="2">
        <f>MACD!E1132</f>
        <v>-3.0538297196165409E-2</v>
      </c>
      <c r="E1132" s="2">
        <f>MACD!F1132</f>
        <v>-7.8692620333491777E-3</v>
      </c>
      <c r="F1132" s="2">
        <f>'Moving Avg'!D1132</f>
        <v>2.2844000000000002</v>
      </c>
      <c r="G1132" s="2">
        <f>'Moving Avg'!F1132</f>
        <v>2.1740899999999996</v>
      </c>
      <c r="H1132" s="2">
        <f>'Moving Avg'!G1132</f>
        <v>2.0534519999999996</v>
      </c>
      <c r="I1132" s="2">
        <f>'Moving Avg'!H1132</f>
        <v>1.8644259999999999</v>
      </c>
      <c r="J1132" s="5" t="str">
        <f>OBV!F1132</f>
        <v>BULLISH</v>
      </c>
      <c r="K1132" s="5" t="str">
        <f>OBV!G1132</f>
        <v>STRONG</v>
      </c>
      <c r="L1132" s="5" t="str">
        <f>OBV!H1132</f>
        <v>CONFIRMED BULLISH</v>
      </c>
    </row>
    <row r="1133" spans="1:12" ht="13.5" x14ac:dyDescent="0.25">
      <c r="A1133" s="3">
        <f>RSI!A1133</f>
        <v>44438</v>
      </c>
      <c r="B1133" s="2">
        <f>RSI!B1133</f>
        <v>2.3218999999999999</v>
      </c>
      <c r="C1133" s="2">
        <f>RSI!I1133</f>
        <v>71.433023476343095</v>
      </c>
      <c r="D1133" s="2">
        <f>MACD!E1133</f>
        <v>-3.8655576585743479E-2</v>
      </c>
      <c r="E1133" s="2">
        <f>MACD!F1133</f>
        <v>-1.4026524943828039E-2</v>
      </c>
      <c r="F1133" s="2">
        <f>'Moving Avg'!D1133</f>
        <v>2.3002599999999997</v>
      </c>
      <c r="G1133" s="2">
        <f>'Moving Avg'!F1133</f>
        <v>2.1813049999999992</v>
      </c>
      <c r="H1133" s="2">
        <f>'Moving Avg'!G1133</f>
        <v>2.0637079999999997</v>
      </c>
      <c r="I1133" s="2">
        <f>'Moving Avg'!H1133</f>
        <v>1.8665880000000001</v>
      </c>
      <c r="J1133" s="5" t="str">
        <f>OBV!F1133</f>
        <v>BULLISH</v>
      </c>
      <c r="K1133" s="5" t="str">
        <f>OBV!G1133</f>
        <v>STRONG</v>
      </c>
      <c r="L1133" s="5" t="str">
        <f>OBV!H1133</f>
        <v>CONFIRMED BULLISH</v>
      </c>
    </row>
    <row r="1134" spans="1:12" ht="13.5" x14ac:dyDescent="0.25">
      <c r="A1134" s="3">
        <f>RSI!A1134</f>
        <v>44439</v>
      </c>
      <c r="B1134" s="2">
        <f>RSI!B1134</f>
        <v>2.3218999999999999</v>
      </c>
      <c r="C1134" s="2">
        <f>RSI!I1134</f>
        <v>71.433023476343095</v>
      </c>
      <c r="D1134" s="2">
        <f>MACD!E1134</f>
        <v>-4.6464207713353467E-2</v>
      </c>
      <c r="E1134" s="2">
        <f>MACD!F1134</f>
        <v>-2.0514061497733126E-2</v>
      </c>
      <c r="F1134" s="2">
        <f>'Moving Avg'!D1134</f>
        <v>2.30314</v>
      </c>
      <c r="G1134" s="2">
        <f>'Moving Avg'!F1134</f>
        <v>2.1892349999999992</v>
      </c>
      <c r="H1134" s="2">
        <f>'Moving Avg'!G1134</f>
        <v>2.0739639999999993</v>
      </c>
      <c r="I1134" s="2">
        <f>'Moving Avg'!H1134</f>
        <v>1.8687500000000004</v>
      </c>
      <c r="J1134" s="5" t="str">
        <f>OBV!F1134</f>
        <v>BEARISH</v>
      </c>
      <c r="K1134" s="5" t="str">
        <f>OBV!G1134</f>
        <v>NEUTRAL</v>
      </c>
      <c r="L1134" s="5" t="str">
        <f>OBV!H1134</f>
        <v>BEARISH DIVERGENCE</v>
      </c>
    </row>
    <row r="1135" spans="1:12" ht="13.5" x14ac:dyDescent="0.25">
      <c r="A1135" s="3">
        <f>RSI!A1135</f>
        <v>44440</v>
      </c>
      <c r="B1135" s="2">
        <f>RSI!B1135</f>
        <v>2.3003</v>
      </c>
      <c r="C1135" s="2">
        <f>RSI!I1135</f>
        <v>67.017703108359228</v>
      </c>
      <c r="D1135" s="2">
        <f>MACD!E1135</f>
        <v>-5.6788186998935064E-2</v>
      </c>
      <c r="E1135" s="2">
        <f>MACD!F1135</f>
        <v>-2.7768886597973514E-2</v>
      </c>
      <c r="F1135" s="2">
        <f>'Moving Avg'!D1135</f>
        <v>2.3089199999999996</v>
      </c>
      <c r="G1135" s="2">
        <f>'Moving Avg'!F1135</f>
        <v>2.1971699999999994</v>
      </c>
      <c r="H1135" s="2">
        <f>'Moving Avg'!G1135</f>
        <v>2.0831179999999994</v>
      </c>
      <c r="I1135" s="2">
        <f>'Moving Avg'!H1135</f>
        <v>1.8706365000000003</v>
      </c>
      <c r="J1135" s="5" t="str">
        <f>OBV!F1135</f>
        <v>BEARISH</v>
      </c>
      <c r="K1135" s="5" t="str">
        <f>OBV!G1135</f>
        <v>NEUTRAL</v>
      </c>
      <c r="L1135" s="5" t="str">
        <f>OBV!H1135</f>
        <v>BEARISH DIVERGENCE</v>
      </c>
    </row>
    <row r="1136" spans="1:12" ht="13.5" x14ac:dyDescent="0.25">
      <c r="A1136" s="3">
        <f>RSI!A1136</f>
        <v>44441</v>
      </c>
      <c r="B1136" s="2">
        <f>RSI!B1136</f>
        <v>2.2858999999999998</v>
      </c>
      <c r="C1136" s="2">
        <f>RSI!I1136</f>
        <v>64.170038031176858</v>
      </c>
      <c r="D1136" s="2">
        <f>MACD!E1136</f>
        <v>-6.5135598838078401E-2</v>
      </c>
      <c r="E1136" s="2">
        <f>MACD!F1136</f>
        <v>-3.5242229045994493E-2</v>
      </c>
      <c r="F1136" s="2">
        <f>'Moving Avg'!D1136</f>
        <v>2.31182</v>
      </c>
      <c r="G1136" s="2">
        <f>'Moving Avg'!F1136</f>
        <v>2.2065449999999993</v>
      </c>
      <c r="H1136" s="2">
        <f>'Moving Avg'!G1136</f>
        <v>2.0919839999999992</v>
      </c>
      <c r="I1136" s="2">
        <f>'Moving Avg'!H1136</f>
        <v>1.8725850000000002</v>
      </c>
      <c r="J1136" s="5" t="str">
        <f>OBV!F1136</f>
        <v>BEARISH</v>
      </c>
      <c r="K1136" s="5" t="str">
        <f>OBV!G1136</f>
        <v>NEUTRAL</v>
      </c>
      <c r="L1136" s="5" t="str">
        <f>OBV!H1136</f>
        <v>BEARISH DIVERGENCE</v>
      </c>
    </row>
    <row r="1137" spans="1:12" ht="13.5" x14ac:dyDescent="0.25">
      <c r="A1137" s="3">
        <f>RSI!A1137</f>
        <v>44442</v>
      </c>
      <c r="B1137" s="2">
        <f>RSI!B1137</f>
        <v>2.2930999999999999</v>
      </c>
      <c r="C1137" s="2">
        <f>RSI!I1137</f>
        <v>64.971486791948394</v>
      </c>
      <c r="D1137" s="2">
        <f>MACD!E1137</f>
        <v>-6.8829034337827721E-2</v>
      </c>
      <c r="E1137" s="2">
        <f>MACD!F1137</f>
        <v>-4.1959590104361143E-2</v>
      </c>
      <c r="F1137" s="2">
        <f>'Moving Avg'!D1137</f>
        <v>2.3046199999999999</v>
      </c>
      <c r="G1137" s="2">
        <f>'Moving Avg'!F1137</f>
        <v>2.2162800000000002</v>
      </c>
      <c r="H1137" s="2">
        <f>'Moving Avg'!G1137</f>
        <v>2.1009939999999991</v>
      </c>
      <c r="I1137" s="2">
        <f>'Moving Avg'!H1137</f>
        <v>1.8746700000000005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</row>
    <row r="1138" spans="1:12" ht="13.5" x14ac:dyDescent="0.25">
      <c r="A1138" s="3">
        <f>RSI!A1138</f>
        <v>44445</v>
      </c>
      <c r="B1138" s="2">
        <f>RSI!B1138</f>
        <v>2.2498</v>
      </c>
      <c r="C1138" s="2">
        <f>RSI!I1138</f>
        <v>56.750248020254652</v>
      </c>
      <c r="D1138" s="2">
        <f>MACD!E1138</f>
        <v>-5.5984528996174898E-2</v>
      </c>
      <c r="E1138" s="2">
        <f>MACD!F1138</f>
        <v>-4.4764577882723894E-2</v>
      </c>
      <c r="F1138" s="2">
        <f>'Moving Avg'!D1138</f>
        <v>2.2902</v>
      </c>
      <c r="G1138" s="2">
        <f>'Moving Avg'!F1138</f>
        <v>2.225295</v>
      </c>
      <c r="H1138" s="2">
        <f>'Moving Avg'!G1138</f>
        <v>2.1090039999999992</v>
      </c>
      <c r="I1138" s="2">
        <f>'Moving Avg'!H1138</f>
        <v>1.8765385000000001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</row>
    <row r="1139" spans="1:12" ht="13.5" x14ac:dyDescent="0.25">
      <c r="A1139" s="3">
        <f>RSI!A1139</f>
        <v>44446</v>
      </c>
      <c r="B1139" s="2">
        <f>RSI!B1139</f>
        <v>2.2498</v>
      </c>
      <c r="C1139" s="2">
        <f>RSI!I1139</f>
        <v>56.750248020254645</v>
      </c>
      <c r="D1139" s="2">
        <f>MACD!E1139</f>
        <v>-3.5380605677259869E-2</v>
      </c>
      <c r="E1139" s="2">
        <f>MACD!F1139</f>
        <v>-4.2887783441631092E-2</v>
      </c>
      <c r="F1139" s="2">
        <f>'Moving Avg'!D1139</f>
        <v>2.2757800000000001</v>
      </c>
      <c r="G1139" s="2">
        <f>'Moving Avg'!F1139</f>
        <v>2.2317849999999999</v>
      </c>
      <c r="H1139" s="2">
        <f>'Moving Avg'!G1139</f>
        <v>2.1171479999999989</v>
      </c>
      <c r="I1139" s="2">
        <f>'Moving Avg'!H1139</f>
        <v>1.8784070000000002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44447</v>
      </c>
      <c r="B1140" s="2">
        <f>RSI!B1140</f>
        <v>2.2498</v>
      </c>
      <c r="C1140" s="2">
        <f>RSI!I1140</f>
        <v>56.750248020254645</v>
      </c>
      <c r="D1140" s="2">
        <f>MACD!E1140</f>
        <v>-2.3731029223098332E-2</v>
      </c>
      <c r="E1140" s="2">
        <f>MACD!F1140</f>
        <v>-3.9056432597924545E-2</v>
      </c>
      <c r="F1140" s="2">
        <f>'Moving Avg'!D1140</f>
        <v>2.2656800000000001</v>
      </c>
      <c r="G1140" s="2">
        <f>'Moving Avg'!F1140</f>
        <v>2.2364699999999997</v>
      </c>
      <c r="H1140" s="2">
        <f>'Moving Avg'!G1140</f>
        <v>2.1254259999999991</v>
      </c>
      <c r="I1140" s="2">
        <f>'Moving Avg'!H1140</f>
        <v>1.880309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44448</v>
      </c>
      <c r="B1141" s="2">
        <f>RSI!B1141</f>
        <v>2.2858999999999998</v>
      </c>
      <c r="C1141" s="2">
        <f>RSI!I1141</f>
        <v>61.785446575958211</v>
      </c>
      <c r="D1141" s="2">
        <f>MACD!E1141</f>
        <v>-1.6761349331967601E-2</v>
      </c>
      <c r="E1141" s="2">
        <f>MACD!F1141</f>
        <v>-3.4597415944733159E-2</v>
      </c>
      <c r="F1141" s="2">
        <f>'Moving Avg'!D1141</f>
        <v>2.2656800000000001</v>
      </c>
      <c r="G1141" s="2">
        <f>'Moving Avg'!F1141</f>
        <v>2.2429600000000001</v>
      </c>
      <c r="H1141" s="2">
        <f>'Moving Avg'!G1141</f>
        <v>2.1340239999999993</v>
      </c>
      <c r="I1141" s="2">
        <f>'Moving Avg'!H1141</f>
        <v>1.8826594999999997</v>
      </c>
      <c r="J1141" s="5" t="str">
        <f>OBV!F1141</f>
        <v>BEARISH</v>
      </c>
      <c r="K1141" s="5" t="str">
        <f>OBV!G1141</f>
        <v>NEUTRAL</v>
      </c>
      <c r="L1141" s="5" t="str">
        <f>OBV!H1141</f>
        <v>NEUTRAL</v>
      </c>
    </row>
    <row r="1142" spans="1:12" ht="13.5" x14ac:dyDescent="0.25">
      <c r="A1142" s="3">
        <f>RSI!A1142</f>
        <v>44449</v>
      </c>
      <c r="B1142" s="2">
        <f>RSI!B1142</f>
        <v>2.2353999999999998</v>
      </c>
      <c r="C1142" s="2">
        <f>RSI!I1142</f>
        <v>52.565965360075786</v>
      </c>
      <c r="D1142" s="2">
        <f>MACD!E1142</f>
        <v>1.3426602617325756E-3</v>
      </c>
      <c r="E1142" s="2">
        <f>MACD!F1142</f>
        <v>-2.7409400703440015E-2</v>
      </c>
      <c r="F1142" s="2">
        <f>'Moving Avg'!D1142</f>
        <v>2.25414</v>
      </c>
      <c r="G1142" s="2">
        <f>'Moving Avg'!F1142</f>
        <v>2.2469250000000001</v>
      </c>
      <c r="H1142" s="2">
        <f>'Moving Avg'!G1142</f>
        <v>2.1416119999999985</v>
      </c>
      <c r="I1142" s="2">
        <f>'Moving Avg'!H1142</f>
        <v>1.8846569999999998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</row>
    <row r="1143" spans="1:12" ht="13.5" x14ac:dyDescent="0.25">
      <c r="A1143" s="3">
        <f>RSI!A1143</f>
        <v>44452</v>
      </c>
      <c r="B1143" s="2">
        <f>RSI!B1143</f>
        <v>2.2642000000000002</v>
      </c>
      <c r="C1143" s="2">
        <f>RSI!I1143</f>
        <v>56.548090914292764</v>
      </c>
      <c r="D1143" s="2">
        <f>MACD!E1143</f>
        <v>1.3338193017347066E-2</v>
      </c>
      <c r="E1143" s="2">
        <f>MACD!F1143</f>
        <v>-1.9259881959282601E-2</v>
      </c>
      <c r="F1143" s="2">
        <f>'Moving Avg'!D1143</f>
        <v>2.2570199999999998</v>
      </c>
      <c r="G1143" s="2">
        <f>'Moving Avg'!F1143</f>
        <v>2.2523299999999997</v>
      </c>
      <c r="H1143" s="2">
        <f>'Moving Avg'!G1143</f>
        <v>2.149373999999999</v>
      </c>
      <c r="I1143" s="2">
        <f>'Moving Avg'!H1143</f>
        <v>1.8867985000000003</v>
      </c>
      <c r="J1143" s="5" t="str">
        <f>OBV!F1143</f>
        <v>BEARISH</v>
      </c>
      <c r="K1143" s="5" t="str">
        <f>OBV!G1143</f>
        <v>NEUTRAL</v>
      </c>
      <c r="L1143" s="5" t="str">
        <f>OBV!H1143</f>
        <v>BEARISH DIVERGENCE</v>
      </c>
    </row>
    <row r="1144" spans="1:12" ht="13.5" x14ac:dyDescent="0.25">
      <c r="A1144" s="3">
        <f>RSI!A1144</f>
        <v>44453</v>
      </c>
      <c r="B1144" s="2">
        <f>RSI!B1144</f>
        <v>2.2642000000000002</v>
      </c>
      <c r="C1144" s="2">
        <f>RSI!I1144</f>
        <v>56.548090914292764</v>
      </c>
      <c r="D1144" s="2">
        <f>MACD!E1144</f>
        <v>2.3241950099183395E-2</v>
      </c>
      <c r="E1144" s="2">
        <f>MACD!F1144</f>
        <v>-1.0759515547589402E-2</v>
      </c>
      <c r="F1144" s="2">
        <f>'Moving Avg'!D1144</f>
        <v>2.2599000000000005</v>
      </c>
      <c r="G1144" s="2">
        <f>'Moving Avg'!F1144</f>
        <v>2.2577349999999998</v>
      </c>
      <c r="H1144" s="2">
        <f>'Moving Avg'!G1144</f>
        <v>2.1564659999999991</v>
      </c>
      <c r="I1144" s="2">
        <f>'Moving Avg'!H1144</f>
        <v>1.8889400000000001</v>
      </c>
      <c r="J1144" s="5" t="str">
        <f>OBV!F1144</f>
        <v>BEARISH</v>
      </c>
      <c r="K1144" s="5" t="str">
        <f>OBV!G1144</f>
        <v>NEUTRAL</v>
      </c>
      <c r="L1144" s="5" t="str">
        <f>OBV!H1144</f>
        <v>BEARISH DIVERGENCE</v>
      </c>
    </row>
    <row r="1145" spans="1:12" ht="13.5" x14ac:dyDescent="0.25">
      <c r="A1145" s="3">
        <f>RSI!A1145</f>
        <v>44454</v>
      </c>
      <c r="B1145" s="2">
        <f>RSI!B1145</f>
        <v>2.2282000000000002</v>
      </c>
      <c r="C1145" s="2">
        <f>RSI!I1145</f>
        <v>50.412675044916902</v>
      </c>
      <c r="D1145" s="2">
        <f>MACD!E1145</f>
        <v>3.0737578011172939E-2</v>
      </c>
      <c r="E1145" s="2">
        <f>MACD!F1145</f>
        <v>-2.4600968358369345E-3</v>
      </c>
      <c r="F1145" s="2">
        <f>'Moving Avg'!D1145</f>
        <v>2.2555800000000006</v>
      </c>
      <c r="G1145" s="2">
        <f>'Moving Avg'!F1145</f>
        <v>2.262785</v>
      </c>
      <c r="H1145" s="2">
        <f>'Moving Avg'!G1145</f>
        <v>2.1609619999999992</v>
      </c>
      <c r="I1145" s="2">
        <f>'Moving Avg'!H1145</f>
        <v>1.8907004999999999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</row>
    <row r="1146" spans="1:12" ht="13.5" x14ac:dyDescent="0.25">
      <c r="A1146" s="3">
        <f>RSI!A1146</f>
        <v>44455</v>
      </c>
      <c r="B1146" s="2">
        <f>RSI!B1146</f>
        <v>2.2642000000000002</v>
      </c>
      <c r="C1146" s="2">
        <f>RSI!I1146</f>
        <v>55.600537505490855</v>
      </c>
      <c r="D1146" s="2">
        <f>MACD!E1146</f>
        <v>3.2199536312461863E-2</v>
      </c>
      <c r="E1146" s="2">
        <f>MACD!F1146</f>
        <v>4.4718297938228253E-3</v>
      </c>
      <c r="F1146" s="2">
        <f>'Moving Avg'!D1146</f>
        <v>2.2512400000000001</v>
      </c>
      <c r="G1146" s="2">
        <f>'Moving Avg'!F1146</f>
        <v>2.2696350000000001</v>
      </c>
      <c r="H1146" s="2">
        <f>'Moving Avg'!G1146</f>
        <v>2.1663119999999996</v>
      </c>
      <c r="I1146" s="2">
        <f>'Moving Avg'!H1146</f>
        <v>1.892574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</row>
    <row r="1147" spans="1:12" ht="13.5" x14ac:dyDescent="0.25">
      <c r="A1147" s="3">
        <f>RSI!A1147</f>
        <v>44456</v>
      </c>
      <c r="B1147" s="2">
        <f>RSI!B1147</f>
        <v>2.2282000000000002</v>
      </c>
      <c r="C1147" s="2">
        <f>RSI!I1147</f>
        <v>49.970443334241082</v>
      </c>
      <c r="D1147" s="2">
        <f>MACD!E1147</f>
        <v>3.6999651376862008E-2</v>
      </c>
      <c r="E1147" s="2">
        <f>MACD!F1147</f>
        <v>1.0977394110430663E-2</v>
      </c>
      <c r="F1147" s="2">
        <f>'Moving Avg'!D1147</f>
        <v>2.2498000000000005</v>
      </c>
      <c r="G1147" s="2">
        <f>'Moving Avg'!F1147</f>
        <v>2.2732400000000004</v>
      </c>
      <c r="H1147" s="2">
        <f>'Moving Avg'!G1147</f>
        <v>2.1706739999999995</v>
      </c>
      <c r="I1147" s="2">
        <f>'Moving Avg'!H1147</f>
        <v>1.8944350000000001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</row>
    <row r="1148" spans="1:12" ht="13.5" x14ac:dyDescent="0.25">
      <c r="A1148" s="3">
        <f>RSI!A1148</f>
        <v>44459</v>
      </c>
      <c r="B1148" s="2">
        <f>RSI!B1148</f>
        <v>2.2353999999999998</v>
      </c>
      <c r="C1148" s="2">
        <f>RSI!I1148</f>
        <v>51.03828766437401</v>
      </c>
      <c r="D1148" s="2">
        <f>MACD!E1148</f>
        <v>3.3883506183707723E-2</v>
      </c>
      <c r="E1148" s="2">
        <f>MACD!F1148</f>
        <v>1.5558616525086076E-2</v>
      </c>
      <c r="F1148" s="2">
        <f>'Moving Avg'!D1148</f>
        <v>2.24404</v>
      </c>
      <c r="G1148" s="2">
        <f>'Moving Avg'!F1148</f>
        <v>2.2728800000000002</v>
      </c>
      <c r="H1148" s="2">
        <f>'Moving Avg'!G1148</f>
        <v>2.1763859999999999</v>
      </c>
      <c r="I1148" s="2">
        <f>'Moving Avg'!H1148</f>
        <v>1.8960640000000004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</row>
    <row r="1149" spans="1:12" ht="13.5" x14ac:dyDescent="0.25">
      <c r="A1149" s="3">
        <f>RSI!A1149</f>
        <v>44460</v>
      </c>
      <c r="B1149" s="2">
        <f>RSI!B1149</f>
        <v>2.2353999999999998</v>
      </c>
      <c r="C1149" s="2">
        <f>RSI!I1149</f>
        <v>51.03828766437401</v>
      </c>
      <c r="D1149" s="2">
        <f>MACD!E1149</f>
        <v>3.1220047628572445E-2</v>
      </c>
      <c r="E1149" s="2">
        <f>MACD!F1149</f>
        <v>1.8690902745783351E-2</v>
      </c>
      <c r="F1149" s="2">
        <f>'Moving Avg'!D1149</f>
        <v>2.23828</v>
      </c>
      <c r="G1149" s="2">
        <f>'Moving Avg'!F1149</f>
        <v>2.2692749999999999</v>
      </c>
      <c r="H1149" s="2">
        <f>'Moving Avg'!G1149</f>
        <v>2.1820979999999999</v>
      </c>
      <c r="I1149" s="2">
        <f>'Moving Avg'!H1149</f>
        <v>1.8978605000000008</v>
      </c>
      <c r="J1149" s="5" t="str">
        <f>OBV!F1149</f>
        <v>BEARISH</v>
      </c>
      <c r="K1149" s="5" t="str">
        <f>OBV!G1149</f>
        <v>NEUTRAL</v>
      </c>
      <c r="L1149" s="5" t="str">
        <f>OBV!H1149</f>
        <v>CONFIRMED BEARISH</v>
      </c>
    </row>
    <row r="1150" spans="1:12" ht="13.5" x14ac:dyDescent="0.25">
      <c r="A1150" s="3">
        <f>RSI!A1150</f>
        <v>44461</v>
      </c>
      <c r="B1150" s="2">
        <f>RSI!B1150</f>
        <v>2.1920999999999999</v>
      </c>
      <c r="C1150" s="2">
        <f>RSI!I1150</f>
        <v>44.424786854341491</v>
      </c>
      <c r="D1150" s="2">
        <f>MACD!E1150</f>
        <v>3.2149018303283317E-2</v>
      </c>
      <c r="E1150" s="2">
        <f>MACD!F1150</f>
        <v>2.1382525857283344E-2</v>
      </c>
      <c r="F1150" s="2">
        <f>'Moving Avg'!D1150</f>
        <v>2.2310600000000003</v>
      </c>
      <c r="G1150" s="2">
        <f>'Moving Avg'!F1150</f>
        <v>2.2653100000000004</v>
      </c>
      <c r="H1150" s="2">
        <f>'Moving Avg'!G1150</f>
        <v>2.1870779999999992</v>
      </c>
      <c r="I1150" s="2">
        <f>'Moving Avg'!H1150</f>
        <v>1.8994405000000003</v>
      </c>
      <c r="J1150" s="5" t="str">
        <f>OBV!F1150</f>
        <v>BEARISH</v>
      </c>
      <c r="K1150" s="5" t="str">
        <f>OBV!G1150</f>
        <v>NEUTRAL</v>
      </c>
      <c r="L1150" s="5" t="str">
        <f>OBV!H1150</f>
        <v>CONFIRMED BEARISH</v>
      </c>
    </row>
    <row r="1151" spans="1:12" ht="13.5" x14ac:dyDescent="0.25">
      <c r="A1151" s="3">
        <f>RSI!A1151</f>
        <v>44462</v>
      </c>
      <c r="B1151" s="2">
        <f>RSI!B1151</f>
        <v>2.1777000000000002</v>
      </c>
      <c r="C1151" s="2">
        <f>RSI!I1151</f>
        <v>42.454548273610541</v>
      </c>
      <c r="D1151" s="2">
        <f>MACD!E1151</f>
        <v>3.9788536429586685E-2</v>
      </c>
      <c r="E1151" s="2">
        <f>MACD!F1151</f>
        <v>2.5063727971744013E-2</v>
      </c>
      <c r="F1151" s="2">
        <f>'Moving Avg'!D1151</f>
        <v>2.2137599999999997</v>
      </c>
      <c r="G1151" s="2">
        <f>'Moving Avg'!F1151</f>
        <v>2.2606250000000001</v>
      </c>
      <c r="H1151" s="2">
        <f>'Moving Avg'!G1151</f>
        <v>2.1917699999999996</v>
      </c>
      <c r="I1151" s="2">
        <f>'Moving Avg'!H1151</f>
        <v>1.9008145000000007</v>
      </c>
      <c r="J1151" s="5" t="str">
        <f>OBV!F1151</f>
        <v>BEARISH</v>
      </c>
      <c r="K1151" s="5" t="str">
        <f>OBV!G1151</f>
        <v>NEUTRAL</v>
      </c>
      <c r="L1151" s="5" t="str">
        <f>OBV!H1151</f>
        <v>CONFIRMED BEARISH</v>
      </c>
    </row>
    <row r="1152" spans="1:12" ht="13.5" x14ac:dyDescent="0.25">
      <c r="A1152" s="3">
        <f>RSI!A1152</f>
        <v>44463</v>
      </c>
      <c r="B1152" s="2">
        <f>RSI!B1152</f>
        <v>2.1633</v>
      </c>
      <c r="C1152" s="2">
        <f>RSI!I1152</f>
        <v>40.519285561380535</v>
      </c>
      <c r="D1152" s="2">
        <f>MACD!E1152</f>
        <v>3.9850967594871722E-2</v>
      </c>
      <c r="E1152" s="2">
        <f>MACD!F1152</f>
        <v>2.8021175896369557E-2</v>
      </c>
      <c r="F1152" s="2">
        <f>'Moving Avg'!D1152</f>
        <v>2.20078</v>
      </c>
      <c r="G1152" s="2">
        <f>'Moving Avg'!F1152</f>
        <v>2.2523349999999995</v>
      </c>
      <c r="H1152" s="2">
        <f>'Moving Avg'!G1152</f>
        <v>2.1956379999999998</v>
      </c>
      <c r="I1152" s="2">
        <f>'Moving Avg'!H1152</f>
        <v>1.9022505000000003</v>
      </c>
      <c r="J1152" s="5" t="str">
        <f>OBV!F1152</f>
        <v>BEARISH</v>
      </c>
      <c r="K1152" s="5" t="str">
        <f>OBV!G1152</f>
        <v>NEUTRAL</v>
      </c>
      <c r="L1152" s="5" t="str">
        <f>OBV!H1152</f>
        <v>CONFIRMED BEARISH</v>
      </c>
    </row>
    <row r="1153" spans="1:12" ht="13.5" x14ac:dyDescent="0.25">
      <c r="A1153" s="3">
        <f>RSI!A1153</f>
        <v>44466</v>
      </c>
      <c r="B1153" s="2">
        <f>RSI!B1153</f>
        <v>2.1920999999999999</v>
      </c>
      <c r="C1153" s="2">
        <f>RSI!I1153</f>
        <v>45.837090123431551</v>
      </c>
      <c r="D1153" s="2">
        <f>MACD!E1153</f>
        <v>4.256482713924159E-2</v>
      </c>
      <c r="E1153" s="2">
        <f>MACD!F1153</f>
        <v>3.0929906144943967E-2</v>
      </c>
      <c r="F1153" s="2">
        <f>'Moving Avg'!D1153</f>
        <v>2.1921200000000001</v>
      </c>
      <c r="G1153" s="2">
        <f>'Moving Avg'!F1153</f>
        <v>2.2458450000000001</v>
      </c>
      <c r="H1153" s="2">
        <f>'Moving Avg'!G1153</f>
        <v>2.199948</v>
      </c>
      <c r="I1153" s="2">
        <f>'Moving Avg'!H1153</f>
        <v>1.9041655000000006</v>
      </c>
      <c r="J1153" s="5" t="str">
        <f>OBV!F1153</f>
        <v>BULLISH</v>
      </c>
      <c r="K1153" s="5" t="str">
        <f>OBV!G1153</f>
        <v>NEUTRAL</v>
      </c>
      <c r="L1153" s="5" t="str">
        <f>OBV!H1153</f>
        <v>BULLISH DIVERGENCE</v>
      </c>
    </row>
    <row r="1154" spans="1:12" ht="13.5" x14ac:dyDescent="0.25">
      <c r="A1154" s="3">
        <f>RSI!A1154</f>
        <v>44467</v>
      </c>
      <c r="B1154" s="2">
        <f>RSI!B1154</f>
        <v>2.1488999999999998</v>
      </c>
      <c r="C1154" s="2">
        <f>RSI!I1154</f>
        <v>40.052625978097659</v>
      </c>
      <c r="D1154" s="2">
        <f>MACD!E1154</f>
        <v>4.8227653538514215E-2</v>
      </c>
      <c r="E1154" s="2">
        <f>MACD!F1154</f>
        <v>3.4389455623658013E-2</v>
      </c>
      <c r="F1154" s="2">
        <f>'Moving Avg'!D1154</f>
        <v>2.1748199999999995</v>
      </c>
      <c r="G1154" s="2">
        <f>'Moving Avg'!F1154</f>
        <v>2.2371949999999998</v>
      </c>
      <c r="H1154" s="2">
        <f>'Moving Avg'!G1154</f>
        <v>2.2035279999999999</v>
      </c>
      <c r="I1154" s="2">
        <f>'Moving Avg'!H1154</f>
        <v>1.9058645000000005</v>
      </c>
      <c r="J1154" s="5" t="str">
        <f>OBV!F1154</f>
        <v>BEARISH</v>
      </c>
      <c r="K1154" s="5" t="str">
        <f>OBV!G1154</f>
        <v>NEUTRAL</v>
      </c>
      <c r="L1154" s="5" t="str">
        <f>OBV!H1154</f>
        <v>CONFIRMED BEARISH</v>
      </c>
    </row>
    <row r="1155" spans="1:12" ht="13.5" x14ac:dyDescent="0.25">
      <c r="A1155" s="3">
        <f>RSI!A1155</f>
        <v>44468</v>
      </c>
      <c r="B1155" s="2">
        <f>RSI!B1155</f>
        <v>2.1777000000000002</v>
      </c>
      <c r="C1155" s="2">
        <f>RSI!I1155</f>
        <v>45.032785432237795</v>
      </c>
      <c r="D1155" s="2">
        <f>MACD!E1155</f>
        <v>4.575690324120929E-2</v>
      </c>
      <c r="E1155" s="2">
        <f>MACD!F1155</f>
        <v>3.6662945147168273E-2</v>
      </c>
      <c r="F1155" s="2">
        <f>'Moving Avg'!D1155</f>
        <v>2.1719400000000002</v>
      </c>
      <c r="G1155" s="2">
        <f>'Moving Avg'!F1155</f>
        <v>2.2310650000000001</v>
      </c>
      <c r="H1155" s="2">
        <f>'Moving Avg'!G1155</f>
        <v>2.2071480000000001</v>
      </c>
      <c r="I1155" s="2">
        <f>'Moving Avg'!H1155</f>
        <v>1.9075735000000009</v>
      </c>
      <c r="J1155" s="5" t="str">
        <f>OBV!F1155</f>
        <v>BEARISH</v>
      </c>
      <c r="K1155" s="5" t="str">
        <f>OBV!G1155</f>
        <v>NEUTRAL</v>
      </c>
      <c r="L1155" s="5" t="str">
        <f>OBV!H1155</f>
        <v>CONFIRMED BEARISH</v>
      </c>
    </row>
    <row r="1156" spans="1:12" ht="13.5" x14ac:dyDescent="0.25">
      <c r="A1156" s="3">
        <f>RSI!A1156</f>
        <v>44469</v>
      </c>
      <c r="B1156" s="2">
        <f>RSI!B1156</f>
        <v>2.0767000000000002</v>
      </c>
      <c r="C1156" s="2">
        <f>RSI!I1156</f>
        <v>34.27799287354398</v>
      </c>
      <c r="D1156" s="2">
        <f>MACD!E1156</f>
        <v>5.6895125620913589E-2</v>
      </c>
      <c r="E1156" s="2">
        <f>MACD!F1156</f>
        <v>4.0709381241917336E-2</v>
      </c>
      <c r="F1156" s="2">
        <f>'Moving Avg'!D1156</f>
        <v>2.1517399999999998</v>
      </c>
      <c r="G1156" s="2">
        <f>'Moving Avg'!F1156</f>
        <v>2.2206049999999999</v>
      </c>
      <c r="H1156" s="2">
        <f>'Moving Avg'!G1156</f>
        <v>2.2074079999999996</v>
      </c>
      <c r="I1156" s="2">
        <f>'Moving Avg'!H1156</f>
        <v>1.9089450000000014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</row>
    <row r="1157" spans="1:12" ht="13.5" x14ac:dyDescent="0.25">
      <c r="A1157" s="3">
        <f>RSI!A1157</f>
        <v>44470</v>
      </c>
      <c r="B1157" s="2">
        <f>RSI!B1157</f>
        <v>2.1128</v>
      </c>
      <c r="C1157" s="2">
        <f>RSI!I1157</f>
        <v>39.810995769369178</v>
      </c>
      <c r="D1157" s="2">
        <f>MACD!E1157</f>
        <v>5.8897492150643771E-2</v>
      </c>
      <c r="E1157" s="2">
        <f>MACD!F1157</f>
        <v>4.4347003423662629E-2</v>
      </c>
      <c r="F1157" s="2">
        <f>'Moving Avg'!D1157</f>
        <v>2.1416399999999998</v>
      </c>
      <c r="G1157" s="2">
        <f>'Moving Avg'!F1157</f>
        <v>2.2115900000000002</v>
      </c>
      <c r="H1157" s="2">
        <f>'Moving Avg'!G1157</f>
        <v>2.206782</v>
      </c>
      <c r="I1157" s="2">
        <f>'Moving Avg'!H1157</f>
        <v>1.9104970000000012</v>
      </c>
      <c r="J1157" s="5" t="str">
        <f>OBV!F1157</f>
        <v>BULLISH</v>
      </c>
      <c r="K1157" s="5" t="str">
        <f>OBV!G1157</f>
        <v>NEUTRAL</v>
      </c>
      <c r="L1157" s="5" t="str">
        <f>OBV!H1157</f>
        <v>BULLISH DIVERGENCE</v>
      </c>
    </row>
    <row r="1158" spans="1:12" ht="13.5" x14ac:dyDescent="0.25">
      <c r="A1158" s="3">
        <f>RSI!A1158</f>
        <v>44473</v>
      </c>
      <c r="B1158" s="2">
        <f>RSI!B1158</f>
        <v>2.1560999999999999</v>
      </c>
      <c r="C1158" s="2">
        <f>RSI!I1158</f>
        <v>45.714370297820111</v>
      </c>
      <c r="D1158" s="2">
        <f>MACD!E1158</f>
        <v>5.9010485959968939E-2</v>
      </c>
      <c r="E1158" s="2">
        <f>MACD!F1158</f>
        <v>4.7279699930923888E-2</v>
      </c>
      <c r="F1158" s="2">
        <f>'Moving Avg'!D1158</f>
        <v>2.1344400000000001</v>
      </c>
      <c r="G1158" s="2">
        <f>'Moving Avg'!F1158</f>
        <v>2.2069049999999999</v>
      </c>
      <c r="H1158" s="2">
        <f>'Moving Avg'!G1158</f>
        <v>2.2046099999999997</v>
      </c>
      <c r="I1158" s="2">
        <f>'Moving Avg'!H1158</f>
        <v>1.912098000000001</v>
      </c>
      <c r="J1158" s="5" t="str">
        <f>OBV!F1158</f>
        <v>BULLISH</v>
      </c>
      <c r="K1158" s="5" t="str">
        <f>OBV!G1158</f>
        <v>STRONG</v>
      </c>
      <c r="L1158" s="5" t="str">
        <f>OBV!H1158</f>
        <v>BULLISH DIVERGENCE</v>
      </c>
    </row>
    <row r="1159" spans="1:12" ht="13.5" x14ac:dyDescent="0.25">
      <c r="A1159" s="3">
        <f>RSI!A1159</f>
        <v>44474</v>
      </c>
      <c r="B1159" s="2">
        <f>RSI!B1159</f>
        <v>2.1488999999999998</v>
      </c>
      <c r="C1159" s="2">
        <f>RSI!I1159</f>
        <v>44.925321868888119</v>
      </c>
      <c r="D1159" s="2">
        <f>MACD!E1159</f>
        <v>5.986356673981108E-2</v>
      </c>
      <c r="E1159" s="2">
        <f>MACD!F1159</f>
        <v>4.9796473292701329E-2</v>
      </c>
      <c r="F1159" s="2">
        <f>'Moving Avg'!D1159</f>
        <v>2.1344400000000001</v>
      </c>
      <c r="G1159" s="2">
        <f>'Moving Avg'!F1159</f>
        <v>2.2018600000000004</v>
      </c>
      <c r="H1159" s="2">
        <f>'Moving Avg'!G1159</f>
        <v>2.2024279999999994</v>
      </c>
      <c r="I1159" s="2">
        <f>'Moving Avg'!H1159</f>
        <v>1.9136630000000008</v>
      </c>
      <c r="J1159" s="5" t="str">
        <f>OBV!F1159</f>
        <v>BULLISH</v>
      </c>
      <c r="K1159" s="5" t="str">
        <f>OBV!G1159</f>
        <v>STRONG</v>
      </c>
      <c r="L1159" s="5" t="str">
        <f>OBV!H1159</f>
        <v>NEUTRAL</v>
      </c>
    </row>
    <row r="1160" spans="1:12" ht="13.5" x14ac:dyDescent="0.25">
      <c r="A1160" s="3">
        <f>RSI!A1160</f>
        <v>44475</v>
      </c>
      <c r="B1160" s="2">
        <f>RSI!B1160</f>
        <v>2.1415999999999999</v>
      </c>
      <c r="C1160" s="2">
        <f>RSI!I1160</f>
        <v>44.094307579043701</v>
      </c>
      <c r="D1160" s="2">
        <f>MACD!E1160</f>
        <v>5.4714686248350297E-2</v>
      </c>
      <c r="E1160" s="2">
        <f>MACD!F1160</f>
        <v>5.0780115883831127E-2</v>
      </c>
      <c r="F1160" s="2">
        <f>'Moving Avg'!D1160</f>
        <v>2.1272200000000003</v>
      </c>
      <c r="G1160" s="2">
        <f>'Moving Avg'!F1160</f>
        <v>2.19645</v>
      </c>
      <c r="H1160" s="2">
        <f>'Moving Avg'!G1160</f>
        <v>2.2011719999999997</v>
      </c>
      <c r="I1160" s="2">
        <f>'Moving Avg'!H1160</f>
        <v>1.9153255000000009</v>
      </c>
      <c r="J1160" s="5" t="str">
        <f>OBV!F1160</f>
        <v>BULLISH</v>
      </c>
      <c r="K1160" s="5" t="str">
        <f>OBV!G1160</f>
        <v>STRONG</v>
      </c>
      <c r="L1160" s="5" t="str">
        <f>OBV!H1160</f>
        <v>BULLISH DIVERGENCE</v>
      </c>
    </row>
    <row r="1161" spans="1:12" ht="13.5" x14ac:dyDescent="0.25">
      <c r="A1161" s="3">
        <f>RSI!A1161</f>
        <v>44476</v>
      </c>
      <c r="B1161" s="2">
        <f>RSI!B1161</f>
        <v>2.1415999999999999</v>
      </c>
      <c r="C1161" s="2">
        <f>RSI!I1161</f>
        <v>44.094307579043708</v>
      </c>
      <c r="D1161" s="2">
        <f>MACD!E1161</f>
        <v>4.8417247843378419E-2</v>
      </c>
      <c r="E1161" s="2">
        <f>MACD!F1161</f>
        <v>5.0307542275740594E-2</v>
      </c>
      <c r="F1161" s="2">
        <f>'Moving Avg'!D1161</f>
        <v>2.1402000000000001</v>
      </c>
      <c r="G1161" s="2">
        <f>'Moving Avg'!F1161</f>
        <v>2.189235</v>
      </c>
      <c r="H1161" s="2">
        <f>'Moving Avg'!G1161</f>
        <v>2.2000499999999996</v>
      </c>
      <c r="I1161" s="2">
        <f>'Moving Avg'!H1161</f>
        <v>1.9167535000000004</v>
      </c>
      <c r="J1161" s="5" t="str">
        <f>OBV!F1161</f>
        <v>BULLISH</v>
      </c>
      <c r="K1161" s="5" t="str">
        <f>OBV!G1161</f>
        <v>STRONG</v>
      </c>
      <c r="L1161" s="5" t="str">
        <f>OBV!H1161</f>
        <v>CONFIRMED BULLISH</v>
      </c>
    </row>
    <row r="1162" spans="1:12" ht="13.5" x14ac:dyDescent="0.25">
      <c r="A1162" s="3">
        <f>RSI!A1162</f>
        <v>44477</v>
      </c>
      <c r="B1162" s="2">
        <f>RSI!B1162</f>
        <v>2.1560999999999999</v>
      </c>
      <c r="C1162" s="2">
        <f>RSI!I1162</f>
        <v>46.379196646665015</v>
      </c>
      <c r="D1162" s="2">
        <f>MACD!E1162</f>
        <v>4.0053531168902978E-2</v>
      </c>
      <c r="E1162" s="2">
        <f>MACD!F1162</f>
        <v>4.8256740054373075E-2</v>
      </c>
      <c r="F1162" s="2">
        <f>'Moving Avg'!D1162</f>
        <v>2.14886</v>
      </c>
      <c r="G1162" s="2">
        <f>'Moving Avg'!F1162</f>
        <v>2.18527</v>
      </c>
      <c r="H1162" s="2">
        <f>'Moving Avg'!G1162</f>
        <v>2.1996199999999999</v>
      </c>
      <c r="I1162" s="2">
        <f>'Moving Avg'!H1162</f>
        <v>1.9182875000000004</v>
      </c>
      <c r="J1162" s="5" t="str">
        <f>OBV!F1162</f>
        <v>BULLISH</v>
      </c>
      <c r="K1162" s="5" t="str">
        <f>OBV!G1162</f>
        <v>NEUTRAL</v>
      </c>
      <c r="L1162" s="5" t="str">
        <f>OBV!H1162</f>
        <v>CONFIRMED BULLISH</v>
      </c>
    </row>
    <row r="1163" spans="1:12" ht="13.5" x14ac:dyDescent="0.25">
      <c r="A1163" s="3">
        <f>RSI!A1163</f>
        <v>44480</v>
      </c>
      <c r="B1163" s="2">
        <f>RSI!B1163</f>
        <v>2.1560999999999999</v>
      </c>
      <c r="C1163" s="2">
        <f>RSI!I1163</f>
        <v>46.379196646665015</v>
      </c>
      <c r="D1163" s="2">
        <f>MACD!E1163</f>
        <v>3.7557131709768043E-2</v>
      </c>
      <c r="E1163" s="2">
        <f>MACD!F1163</f>
        <v>4.6116818385452077E-2</v>
      </c>
      <c r="F1163" s="2">
        <f>'Moving Avg'!D1163</f>
        <v>2.14886</v>
      </c>
      <c r="G1163" s="2">
        <f>'Moving Avg'!F1163</f>
        <v>2.1798649999999999</v>
      </c>
      <c r="H1163" s="2">
        <f>'Moving Avg'!G1163</f>
        <v>2.1991899999999998</v>
      </c>
      <c r="I1163" s="2">
        <f>'Moving Avg'!H1163</f>
        <v>1.9198885000000008</v>
      </c>
      <c r="J1163" s="5" t="str">
        <f>OBV!F1163</f>
        <v>BULLISH</v>
      </c>
      <c r="K1163" s="5" t="str">
        <f>OBV!G1163</f>
        <v>NEUTRAL</v>
      </c>
      <c r="L1163" s="5" t="str">
        <f>OBV!H1163</f>
        <v>NEUTRAL</v>
      </c>
    </row>
    <row r="1164" spans="1:12" ht="13.5" x14ac:dyDescent="0.25">
      <c r="A1164" s="3">
        <f>RSI!A1164</f>
        <v>44481</v>
      </c>
      <c r="B1164" s="2">
        <f>RSI!B1164</f>
        <v>2.1560999999999999</v>
      </c>
      <c r="C1164" s="2">
        <f>RSI!I1164</f>
        <v>46.379196646665015</v>
      </c>
      <c r="D1164" s="2">
        <f>MACD!E1164</f>
        <v>2.8937364250790854E-2</v>
      </c>
      <c r="E1164" s="2">
        <f>MACD!F1164</f>
        <v>4.2680927558519835E-2</v>
      </c>
      <c r="F1164" s="2">
        <f>'Moving Avg'!D1164</f>
        <v>2.1503000000000001</v>
      </c>
      <c r="G1164" s="2">
        <f>'Moving Avg'!F1164</f>
        <v>2.1744599999999998</v>
      </c>
      <c r="H1164" s="2">
        <f>'Moving Avg'!G1164</f>
        <v>2.1990459999999992</v>
      </c>
      <c r="I1164" s="2">
        <f>'Moving Avg'!H1164</f>
        <v>1.9215565000000006</v>
      </c>
      <c r="J1164" s="5" t="str">
        <f>OBV!F1164</f>
        <v>BULLISH</v>
      </c>
      <c r="K1164" s="5" t="str">
        <f>OBV!G1164</f>
        <v>NEUTRAL</v>
      </c>
      <c r="L1164" s="5" t="str">
        <f>OBV!H1164</f>
        <v>CONFIRMED BULLISH</v>
      </c>
    </row>
    <row r="1165" spans="1:12" ht="13.5" x14ac:dyDescent="0.25">
      <c r="A1165" s="3">
        <f>RSI!A1165</f>
        <v>44482</v>
      </c>
      <c r="B1165" s="2">
        <f>RSI!B1165</f>
        <v>2.1560999999999999</v>
      </c>
      <c r="C1165" s="2">
        <f>RSI!I1165</f>
        <v>46.379196646665015</v>
      </c>
      <c r="D1165" s="2">
        <f>MACD!E1165</f>
        <v>2.6202932603434981E-2</v>
      </c>
      <c r="E1165" s="2">
        <f>MACD!F1165</f>
        <v>3.9385328567502868E-2</v>
      </c>
      <c r="F1165" s="2">
        <f>'Moving Avg'!D1165</f>
        <v>2.1532</v>
      </c>
      <c r="G1165" s="2">
        <f>'Moving Avg'!F1165</f>
        <v>2.1708550000000004</v>
      </c>
      <c r="H1165" s="2">
        <f>'Moving Avg'!G1165</f>
        <v>2.1993359999999993</v>
      </c>
      <c r="I1165" s="2">
        <f>'Moving Avg'!H1165</f>
        <v>1.9232580000000008</v>
      </c>
      <c r="J1165" s="5" t="str">
        <f>OBV!F1165</f>
        <v>BULLISH</v>
      </c>
      <c r="K1165" s="5" t="str">
        <f>OBV!G1165</f>
        <v>NEUTRAL</v>
      </c>
      <c r="L1165" s="5" t="str">
        <f>OBV!H1165</f>
        <v>CONFIRMED BULLISH</v>
      </c>
    </row>
    <row r="1166" spans="1:12" ht="13.5" x14ac:dyDescent="0.25">
      <c r="A1166" s="3">
        <f>RSI!A1166</f>
        <v>44483</v>
      </c>
      <c r="B1166" s="2">
        <f>RSI!B1166</f>
        <v>2.1560999999999999</v>
      </c>
      <c r="C1166" s="2">
        <f>RSI!I1166</f>
        <v>46.379196646665015</v>
      </c>
      <c r="D1166" s="2">
        <f>MACD!E1166</f>
        <v>8.4696550152965067E-3</v>
      </c>
      <c r="E1166" s="2">
        <f>MACD!F1166</f>
        <v>3.3202193857061593E-2</v>
      </c>
      <c r="F1166" s="2">
        <f>'Moving Avg'!D1166</f>
        <v>2.1560999999999999</v>
      </c>
      <c r="G1166" s="2">
        <f>'Moving Avg'!F1166</f>
        <v>2.1654500000000008</v>
      </c>
      <c r="H1166" s="2">
        <f>'Moving Avg'!G1166</f>
        <v>2.2004899999999994</v>
      </c>
      <c r="I1166" s="2">
        <f>'Moving Avg'!H1166</f>
        <v>1.9248925000000006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</row>
    <row r="1167" spans="1:12" ht="13.5" x14ac:dyDescent="0.25">
      <c r="A1167" s="3">
        <f>RSI!A1167</f>
        <v>44488</v>
      </c>
      <c r="B1167" s="2">
        <f>RSI!B1167</f>
        <v>2.1560999999999999</v>
      </c>
      <c r="C1167" s="2">
        <f>RSI!I1167</f>
        <v>46.379196646665015</v>
      </c>
      <c r="D1167" s="2">
        <f>MACD!E1167</f>
        <v>-8.7145597273563524E-4</v>
      </c>
      <c r="E1167" s="2">
        <f>MACD!F1167</f>
        <v>2.6387463891102147E-2</v>
      </c>
      <c r="F1167" s="2">
        <f>'Moving Avg'!D1167</f>
        <v>2.1560999999999999</v>
      </c>
      <c r="G1167" s="2">
        <f>'Moving Avg'!F1167</f>
        <v>2.1618450000000005</v>
      </c>
      <c r="H1167" s="2">
        <f>'Moving Avg'!G1167</f>
        <v>2.201643999999999</v>
      </c>
      <c r="I1167" s="2">
        <f>'Moving Avg'!H1167</f>
        <v>1.9263595000000004</v>
      </c>
      <c r="J1167" s="5" t="str">
        <f>OBV!F1167</f>
        <v>NEUTRAL</v>
      </c>
      <c r="K1167" s="5" t="str">
        <f>OBV!G1167</f>
        <v>NEUTRAL</v>
      </c>
      <c r="L1167" s="5" t="str">
        <f>OBV!H1167</f>
        <v>NEUTRAL</v>
      </c>
    </row>
    <row r="1168" spans="1:12" ht="13.5" x14ac:dyDescent="0.25">
      <c r="A1168" s="3">
        <f>RSI!A1168</f>
        <v>44489</v>
      </c>
      <c r="B1168" s="2">
        <f>RSI!B1168</f>
        <v>2.1415999999999999</v>
      </c>
      <c r="C1168" s="2">
        <f>RSI!I1168</f>
        <v>43.599492209392203</v>
      </c>
      <c r="D1168" s="2">
        <f>MACD!E1168</f>
        <v>-9.378938582567109E-4</v>
      </c>
      <c r="E1168" s="2">
        <f>MACD!F1168</f>
        <v>2.0922392341230379E-2</v>
      </c>
      <c r="F1168" s="2">
        <f>'Moving Avg'!D1168</f>
        <v>2.1532</v>
      </c>
      <c r="G1168" s="2">
        <f>'Moving Avg'!F1168</f>
        <v>2.1571550000000004</v>
      </c>
      <c r="H1168" s="2">
        <f>'Moving Avg'!G1168</f>
        <v>2.203085999999999</v>
      </c>
      <c r="I1168" s="2">
        <f>'Moving Avg'!H1168</f>
        <v>1.9279550000000003</v>
      </c>
      <c r="J1168" s="5" t="str">
        <f>OBV!F1168</f>
        <v>BEARISH</v>
      </c>
      <c r="K1168" s="5" t="str">
        <f>OBV!G1168</f>
        <v>NEUTRAL</v>
      </c>
      <c r="L1168" s="5" t="str">
        <f>OBV!H1168</f>
        <v>CONFIRMED BEARISH</v>
      </c>
    </row>
    <row r="1169" spans="1:12" ht="13.5" x14ac:dyDescent="0.25">
      <c r="A1169" s="3">
        <f>RSI!A1169</f>
        <v>44490</v>
      </c>
      <c r="B1169" s="2">
        <f>RSI!B1169</f>
        <v>2.0623</v>
      </c>
      <c r="C1169" s="2">
        <f>RSI!I1169</f>
        <v>32.224493289456646</v>
      </c>
      <c r="D1169" s="2">
        <f>MACD!E1169</f>
        <v>3.952365848053141E-3</v>
      </c>
      <c r="E1169" s="2">
        <f>MACD!F1169</f>
        <v>1.752838704259493E-2</v>
      </c>
      <c r="F1169" s="2">
        <f>'Moving Avg'!D1169</f>
        <v>2.1344400000000001</v>
      </c>
      <c r="G1169" s="2">
        <f>'Moving Avg'!F1169</f>
        <v>2.1484999999999999</v>
      </c>
      <c r="H1169" s="2">
        <f>'Moving Avg'!G1169</f>
        <v>2.2019319999999993</v>
      </c>
      <c r="I1169" s="2">
        <f>'Moving Avg'!H1169</f>
        <v>1.9292545000000008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</row>
    <row r="1170" spans="1:12" ht="13.5" x14ac:dyDescent="0.25">
      <c r="A1170" s="3">
        <f>RSI!A1170</f>
        <v>44491</v>
      </c>
      <c r="B1170" s="2">
        <f>RSI!B1170</f>
        <v>2.0912000000000002</v>
      </c>
      <c r="C1170" s="2">
        <f>RSI!I1170</f>
        <v>38.519769090858802</v>
      </c>
      <c r="D1170" s="2">
        <f>MACD!E1170</f>
        <v>5.4618016196852359E-3</v>
      </c>
      <c r="E1170" s="2">
        <f>MACD!F1170</f>
        <v>1.5115069958012994E-2</v>
      </c>
      <c r="F1170" s="2">
        <f>'Moving Avg'!D1170</f>
        <v>2.1214599999999999</v>
      </c>
      <c r="G1170" s="2">
        <f>'Moving Avg'!F1170</f>
        <v>2.1434550000000003</v>
      </c>
      <c r="H1170" s="2">
        <f>'Moving Avg'!G1170</f>
        <v>2.2006339999999991</v>
      </c>
      <c r="I1170" s="2">
        <f>'Moving Avg'!H1170</f>
        <v>1.9304975000000004</v>
      </c>
      <c r="J1170" s="5" t="str">
        <f>OBV!F1170</f>
        <v>BEARISH</v>
      </c>
      <c r="K1170" s="5" t="str">
        <f>OBV!G1170</f>
        <v>NEUTRAL</v>
      </c>
      <c r="L1170" s="5" t="str">
        <f>OBV!H1170</f>
        <v>CONFIRMED BEARISH</v>
      </c>
    </row>
    <row r="1171" spans="1:12" ht="13.5" x14ac:dyDescent="0.25">
      <c r="A1171" s="3">
        <f>RSI!A1171</f>
        <v>44494</v>
      </c>
      <c r="B1171" s="2">
        <f>RSI!B1171</f>
        <v>2.1415999999999999</v>
      </c>
      <c r="C1171" s="2">
        <f>RSI!I1171</f>
        <v>47.651688025030616</v>
      </c>
      <c r="D1171" s="2">
        <f>MACD!E1171</f>
        <v>3.4231908809960743E-3</v>
      </c>
      <c r="E1171" s="2">
        <f>MACD!F1171</f>
        <v>1.277669414260961E-2</v>
      </c>
      <c r="F1171" s="2">
        <f>'Moving Avg'!D1171</f>
        <v>2.11856</v>
      </c>
      <c r="G1171" s="2">
        <f>'Moving Avg'!F1171</f>
        <v>2.1416499999999994</v>
      </c>
      <c r="H1171" s="2">
        <f>'Moving Avg'!G1171</f>
        <v>2.200343999999999</v>
      </c>
      <c r="I1171" s="2">
        <f>'Moving Avg'!H1171</f>
        <v>1.9320595000000003</v>
      </c>
      <c r="J1171" s="5" t="str">
        <f>OBV!F1171</f>
        <v>BEARISH</v>
      </c>
      <c r="K1171" s="5" t="str">
        <f>OBV!G1171</f>
        <v>NEUTRAL</v>
      </c>
      <c r="L1171" s="5" t="str">
        <f>OBV!H1171</f>
        <v>CONFIRMED BEARISH</v>
      </c>
    </row>
    <row r="1172" spans="1:12" ht="13.5" x14ac:dyDescent="0.25">
      <c r="A1172" s="3">
        <f>RSI!A1172</f>
        <v>44495</v>
      </c>
      <c r="B1172" s="2">
        <f>RSI!B1172</f>
        <v>2.1272000000000002</v>
      </c>
      <c r="C1172" s="2">
        <f>RSI!I1172</f>
        <v>45.569052853412686</v>
      </c>
      <c r="D1172" s="2">
        <f>MACD!E1172</f>
        <v>5.0844139104446739E-3</v>
      </c>
      <c r="E1172" s="2">
        <f>MACD!F1172</f>
        <v>1.1238238096176623E-2</v>
      </c>
      <c r="F1172" s="2">
        <f>'Moving Avg'!D1172</f>
        <v>2.1127799999999999</v>
      </c>
      <c r="G1172" s="2">
        <f>'Moving Avg'!F1172</f>
        <v>2.1398449999999993</v>
      </c>
      <c r="H1172" s="2">
        <f>'Moving Avg'!G1172</f>
        <v>2.1997659999999994</v>
      </c>
      <c r="I1172" s="2">
        <f>'Moving Avg'!H1172</f>
        <v>1.9334155000000011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</row>
    <row r="1173" spans="1:12" ht="13.5" x14ac:dyDescent="0.25">
      <c r="A1173" s="3">
        <f>RSI!A1173</f>
        <v>44496</v>
      </c>
      <c r="B1173" s="2">
        <f>RSI!B1173</f>
        <v>2.0912000000000002</v>
      </c>
      <c r="C1173" s="2">
        <f>RSI!I1173</f>
        <v>40.771534371536681</v>
      </c>
      <c r="D1173" s="2">
        <f>MACD!E1173</f>
        <v>9.3240112821164622E-3</v>
      </c>
      <c r="E1173" s="2">
        <f>MACD!F1173</f>
        <v>1.0855392733364591E-2</v>
      </c>
      <c r="F1173" s="2">
        <f>'Moving Avg'!D1173</f>
        <v>2.1027</v>
      </c>
      <c r="G1173" s="2">
        <f>'Moving Avg'!F1173</f>
        <v>2.1347999999999994</v>
      </c>
      <c r="H1173" s="2">
        <f>'Moving Avg'!G1173</f>
        <v>2.1984679999999992</v>
      </c>
      <c r="I1173" s="2">
        <f>'Moving Avg'!H1173</f>
        <v>1.9348595000000008</v>
      </c>
      <c r="J1173" s="5" t="str">
        <f>OBV!F1173</f>
        <v>BEARISH</v>
      </c>
      <c r="K1173" s="5" t="str">
        <f>OBV!G1173</f>
        <v>NEUTRAL</v>
      </c>
      <c r="L1173" s="5" t="str">
        <f>OBV!H1173</f>
        <v>CONFIRMED BEARISH</v>
      </c>
    </row>
    <row r="1174" spans="1:12" ht="13.5" x14ac:dyDescent="0.25">
      <c r="A1174" s="3">
        <f>RSI!A1174</f>
        <v>44497</v>
      </c>
      <c r="B1174" s="2">
        <f>RSI!B1174</f>
        <v>2.12</v>
      </c>
      <c r="C1174" s="2">
        <f>RSI!I1174</f>
        <v>45.696977698592967</v>
      </c>
      <c r="D1174" s="2">
        <f>MACD!E1174</f>
        <v>1.1145644421948653E-2</v>
      </c>
      <c r="E1174" s="2">
        <f>MACD!F1174</f>
        <v>1.0913443071081403E-2</v>
      </c>
      <c r="F1174" s="2">
        <f>'Moving Avg'!D1174</f>
        <v>2.1142400000000001</v>
      </c>
      <c r="G1174" s="2">
        <f>'Moving Avg'!F1174</f>
        <v>2.1333549999999994</v>
      </c>
      <c r="H1174" s="2">
        <f>'Moving Avg'!G1174</f>
        <v>2.1977459999999991</v>
      </c>
      <c r="I1174" s="2">
        <f>'Moving Avg'!H1174</f>
        <v>1.9363470000000009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44498</v>
      </c>
      <c r="B1175" s="2">
        <f>RSI!B1175</f>
        <v>2.0912000000000002</v>
      </c>
      <c r="C1175" s="2">
        <f>RSI!I1175</f>
        <v>41.940878521111102</v>
      </c>
      <c r="D1175" s="2">
        <f>MACD!E1175</f>
        <v>1.4990563327265338E-2</v>
      </c>
      <c r="E1175" s="2">
        <f>MACD!F1175</f>
        <v>1.1728867122318191E-2</v>
      </c>
      <c r="F1175" s="2">
        <f>'Moving Avg'!D1175</f>
        <v>2.1142400000000001</v>
      </c>
      <c r="G1175" s="2">
        <f>'Moving Avg'!F1175</f>
        <v>2.1290299999999993</v>
      </c>
      <c r="H1175" s="2">
        <f>'Moving Avg'!G1175</f>
        <v>2.1970259999999993</v>
      </c>
      <c r="I1175" s="2">
        <f>'Moving Avg'!H1175</f>
        <v>1.9377575000000014</v>
      </c>
      <c r="J1175" s="5" t="str">
        <f>OBV!F1175</f>
        <v>BEARISH</v>
      </c>
      <c r="K1175" s="5" t="str">
        <f>OBV!G1175</f>
        <v>NEUTRAL</v>
      </c>
      <c r="L1175" s="5" t="str">
        <f>OBV!H1175</f>
        <v>NEUTRAL</v>
      </c>
    </row>
    <row r="1176" spans="1:12" ht="13.5" x14ac:dyDescent="0.25">
      <c r="A1176" s="3">
        <f>RSI!A1176</f>
        <v>44501</v>
      </c>
      <c r="B1176" s="2">
        <f>RSI!B1176</f>
        <v>2.0840000000000001</v>
      </c>
      <c r="C1176" s="2">
        <f>RSI!I1176</f>
        <v>41.032836789603678</v>
      </c>
      <c r="D1176" s="2">
        <f>MACD!E1176</f>
        <v>1.9105066021433359E-2</v>
      </c>
      <c r="E1176" s="2">
        <f>MACD!F1176</f>
        <v>1.3204106902141226E-2</v>
      </c>
      <c r="F1176" s="2">
        <f>'Moving Avg'!D1176</f>
        <v>2.1027200000000001</v>
      </c>
      <c r="G1176" s="2">
        <f>'Moving Avg'!F1176</f>
        <v>2.1293949999999997</v>
      </c>
      <c r="H1176" s="2">
        <f>'Moving Avg'!G1176</f>
        <v>2.1961619999999993</v>
      </c>
      <c r="I1176" s="2">
        <f>'Moving Avg'!H1176</f>
        <v>1.939132000000001</v>
      </c>
      <c r="J1176" s="5" t="str">
        <f>OBV!F1176</f>
        <v>BEARISH</v>
      </c>
      <c r="K1176" s="5" t="str">
        <f>OBV!G1176</f>
        <v>NEUTRAL</v>
      </c>
      <c r="L1176" s="5" t="str">
        <f>OBV!H1176</f>
        <v>CONFIRMED BEARISH</v>
      </c>
    </row>
    <row r="1177" spans="1:12" ht="13.5" x14ac:dyDescent="0.25">
      <c r="A1177" s="3">
        <f>RSI!A1177</f>
        <v>44502</v>
      </c>
      <c r="B1177" s="2">
        <f>RSI!B1177</f>
        <v>2.0263</v>
      </c>
      <c r="C1177" s="2">
        <f>RSI!I1177</f>
        <v>34.572852042254354</v>
      </c>
      <c r="D1177" s="2">
        <f>MACD!E1177</f>
        <v>2.7206684188984642E-2</v>
      </c>
      <c r="E1177" s="2">
        <f>MACD!F1177</f>
        <v>1.6004622359509911E-2</v>
      </c>
      <c r="F1177" s="2">
        <f>'Moving Avg'!D1177</f>
        <v>2.0825400000000003</v>
      </c>
      <c r="G1177" s="2">
        <f>'Moving Avg'!F1177</f>
        <v>2.12507</v>
      </c>
      <c r="H1177" s="2">
        <f>'Moving Avg'!G1177</f>
        <v>2.1935659999999997</v>
      </c>
      <c r="I1177" s="2">
        <f>'Moving Avg'!H1177</f>
        <v>1.9402180000000007</v>
      </c>
      <c r="J1177" s="5" t="str">
        <f>OBV!F1177</f>
        <v>BEARISH</v>
      </c>
      <c r="K1177" s="5" t="str">
        <f>OBV!G1177</f>
        <v>NEUTRAL</v>
      </c>
      <c r="L1177" s="5" t="str">
        <f>OBV!H1177</f>
        <v>CONFIRMED BEARISH</v>
      </c>
    </row>
    <row r="1178" spans="1:12" ht="13.5" x14ac:dyDescent="0.25">
      <c r="A1178" s="3">
        <f>RSI!A1178</f>
        <v>44503</v>
      </c>
      <c r="B1178" s="2">
        <f>RSI!B1178</f>
        <v>2.0263</v>
      </c>
      <c r="C1178" s="2">
        <f>RSI!I1178</f>
        <v>34.572852042254354</v>
      </c>
      <c r="D1178" s="2">
        <f>MACD!E1178</f>
        <v>3.2492491195596163E-2</v>
      </c>
      <c r="E1178" s="2">
        <f>MACD!F1178</f>
        <v>1.9302196126727164E-2</v>
      </c>
      <c r="F1178" s="2">
        <f>'Moving Avg'!D1178</f>
        <v>2.0695600000000001</v>
      </c>
      <c r="G1178" s="2">
        <f>'Moving Avg'!F1178</f>
        <v>2.1185800000000001</v>
      </c>
      <c r="H1178" s="2">
        <f>'Moving Avg'!G1178</f>
        <v>2.1892399999999994</v>
      </c>
      <c r="I1178" s="2">
        <f>'Moving Avg'!H1178</f>
        <v>1.9413710000000006</v>
      </c>
      <c r="J1178" s="5" t="str">
        <f>OBV!F1178</f>
        <v>BEARISH</v>
      </c>
      <c r="K1178" s="5" t="str">
        <f>OBV!G1178</f>
        <v>NEUTRAL</v>
      </c>
      <c r="L1178" s="5" t="str">
        <f>OBV!H1178</f>
        <v>CONFIRMED BEARISH</v>
      </c>
    </row>
    <row r="1179" spans="1:12" ht="13.5" x14ac:dyDescent="0.25">
      <c r="A1179" s="3">
        <f>RSI!A1179</f>
        <v>44504</v>
      </c>
      <c r="B1179" s="2">
        <f>RSI!B1179</f>
        <v>2.0118</v>
      </c>
      <c r="C1179" s="2">
        <f>RSI!I1179</f>
        <v>33.056104905690049</v>
      </c>
      <c r="D1179" s="2">
        <f>MACD!E1179</f>
        <v>2.6451542369487324E-2</v>
      </c>
      <c r="E1179" s="2">
        <f>MACD!F1179</f>
        <v>2.0732065375279198E-2</v>
      </c>
      <c r="F1179" s="2">
        <f>'Moving Avg'!D1179</f>
        <v>2.04792</v>
      </c>
      <c r="G1179" s="2">
        <f>'Moving Avg'!F1179</f>
        <v>2.1117250000000003</v>
      </c>
      <c r="H1179" s="2">
        <f>'Moving Avg'!G1179</f>
        <v>2.1833259999999997</v>
      </c>
      <c r="I1179" s="2">
        <f>'Moving Avg'!H1179</f>
        <v>1.9424515000000004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</row>
    <row r="1180" spans="1:12" ht="13.5" x14ac:dyDescent="0.25">
      <c r="A1180" s="3">
        <f>RSI!A1180</f>
        <v>44505</v>
      </c>
      <c r="B1180" s="2">
        <f>RSI!B1180</f>
        <v>2.0478999999999998</v>
      </c>
      <c r="C1180" s="2">
        <f>RSI!I1180</f>
        <v>40.10168076536187</v>
      </c>
      <c r="D1180" s="2">
        <f>MACD!E1180</f>
        <v>2.3764741524308075E-2</v>
      </c>
      <c r="E1180" s="2">
        <f>MACD!F1180</f>
        <v>2.1338600605084974E-2</v>
      </c>
      <c r="F1180" s="2">
        <f>'Moving Avg'!D1180</f>
        <v>2.0392600000000001</v>
      </c>
      <c r="G1180" s="2">
        <f>'Moving Avg'!F1180</f>
        <v>2.10704</v>
      </c>
      <c r="H1180" s="2">
        <f>'Moving Avg'!G1180</f>
        <v>2.1788559999999997</v>
      </c>
      <c r="I1180" s="2">
        <f>'Moving Avg'!H1180</f>
        <v>1.943679000000001</v>
      </c>
      <c r="J1180" s="5" t="str">
        <f>OBV!F1180</f>
        <v>BEARISH</v>
      </c>
      <c r="K1180" s="5" t="str">
        <f>OBV!G1180</f>
        <v>NEUTRAL</v>
      </c>
      <c r="L1180" s="5" t="str">
        <f>OBV!H1180</f>
        <v>CONFIRMED BEARISH</v>
      </c>
    </row>
    <row r="1181" spans="1:12" ht="13.5" x14ac:dyDescent="0.25">
      <c r="A1181" s="3">
        <f>RSI!A1181</f>
        <v>44508</v>
      </c>
      <c r="B1181" s="2">
        <f>RSI!B1181</f>
        <v>1.9614</v>
      </c>
      <c r="C1181" s="2">
        <f>RSI!I1181</f>
        <v>31.536871205769913</v>
      </c>
      <c r="D1181" s="2">
        <f>MACD!E1181</f>
        <v>3.6043575716554699E-2</v>
      </c>
      <c r="E1181" s="2">
        <f>MACD!F1181</f>
        <v>2.4279595627378921E-2</v>
      </c>
      <c r="F1181" s="2">
        <f>'Moving Avg'!D1181</f>
        <v>2.0147399999999998</v>
      </c>
      <c r="G1181" s="2">
        <f>'Moving Avg'!F1181</f>
        <v>2.0980300000000001</v>
      </c>
      <c r="H1181" s="2">
        <f>'Moving Avg'!G1181</f>
        <v>2.1726559999999995</v>
      </c>
      <c r="I1181" s="2">
        <f>'Moving Avg'!H1181</f>
        <v>1.9445410000000012</v>
      </c>
      <c r="J1181" s="5" t="str">
        <f>OBV!F1181</f>
        <v>BEARISH</v>
      </c>
      <c r="K1181" s="5" t="str">
        <f>OBV!G1181</f>
        <v>NEUTRAL</v>
      </c>
      <c r="L1181" s="5" t="str">
        <f>OBV!H1181</f>
        <v>CONFIRMED BEARISH</v>
      </c>
    </row>
    <row r="1182" spans="1:12" ht="13.5" x14ac:dyDescent="0.25">
      <c r="A1182" s="3">
        <f>RSI!A1182</f>
        <v>44509</v>
      </c>
      <c r="B1182" s="2">
        <f>RSI!B1182</f>
        <v>2.0190999999999999</v>
      </c>
      <c r="C1182" s="2">
        <f>RSI!I1182</f>
        <v>40.64368497561793</v>
      </c>
      <c r="D1182" s="2">
        <f>MACD!E1182</f>
        <v>4.081709451997817E-2</v>
      </c>
      <c r="E1182" s="2">
        <f>MACD!F1182</f>
        <v>2.7587095405898772E-2</v>
      </c>
      <c r="F1182" s="2">
        <f>'Moving Avg'!D1182</f>
        <v>2.0133000000000001</v>
      </c>
      <c r="G1182" s="2">
        <f>'Moving Avg'!F1182</f>
        <v>2.09118</v>
      </c>
      <c r="H1182" s="2">
        <f>'Moving Avg'!G1182</f>
        <v>2.1664559999999993</v>
      </c>
      <c r="I1182" s="2">
        <f>'Moving Avg'!H1182</f>
        <v>1.9456915000000012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</row>
    <row r="1183" spans="1:12" ht="13.5" x14ac:dyDescent="0.25">
      <c r="A1183" s="3">
        <f>RSI!A1183</f>
        <v>44510</v>
      </c>
      <c r="B1183" s="2">
        <f>RSI!B1183</f>
        <v>2.0335000000000001</v>
      </c>
      <c r="C1183" s="2">
        <f>RSI!I1183</f>
        <v>42.692453487518904</v>
      </c>
      <c r="D1183" s="2">
        <f>MACD!E1183</f>
        <v>3.8718659456905336E-2</v>
      </c>
      <c r="E1183" s="2">
        <f>MACD!F1183</f>
        <v>2.9813408216100085E-2</v>
      </c>
      <c r="F1183" s="2">
        <f>'Moving Avg'!D1183</f>
        <v>2.0147399999999998</v>
      </c>
      <c r="G1183" s="2">
        <f>'Moving Avg'!F1183</f>
        <v>2.0850499999999998</v>
      </c>
      <c r="H1183" s="2">
        <f>'Moving Avg'!G1183</f>
        <v>2.1606879999999991</v>
      </c>
      <c r="I1183" s="2">
        <f>'Moving Avg'!H1183</f>
        <v>1.9469810000000016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</row>
    <row r="1184" spans="1:12" ht="13.5" x14ac:dyDescent="0.25">
      <c r="A1184" s="3">
        <f>RSI!A1184</f>
        <v>44511</v>
      </c>
      <c r="B1184" s="2">
        <f>RSI!B1184</f>
        <v>2.0407000000000002</v>
      </c>
      <c r="C1184" s="2">
        <f>RSI!I1184</f>
        <v>43.738123988839284</v>
      </c>
      <c r="D1184" s="2">
        <f>MACD!E1184</f>
        <v>4.1188333872367977E-2</v>
      </c>
      <c r="E1184" s="2">
        <f>MACD!F1184</f>
        <v>3.2088393347353666E-2</v>
      </c>
      <c r="F1184" s="2">
        <f>'Moving Avg'!D1184</f>
        <v>2.0205199999999999</v>
      </c>
      <c r="G1184" s="2">
        <f>'Moving Avg'!F1184</f>
        <v>2.0792799999999998</v>
      </c>
      <c r="H1184" s="2">
        <f>'Moving Avg'!G1184</f>
        <v>2.1550639999999994</v>
      </c>
      <c r="I1184" s="2">
        <f>'Moving Avg'!H1184</f>
        <v>1.9483400000000015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</row>
    <row r="1185" spans="1:12" ht="13.5" x14ac:dyDescent="0.25">
      <c r="A1185" s="3">
        <f>RSI!A1185</f>
        <v>44512</v>
      </c>
      <c r="B1185" s="2">
        <f>RSI!B1185</f>
        <v>2.0335000000000001</v>
      </c>
      <c r="C1185" s="2">
        <f>RSI!I1185</f>
        <v>42.895222826709407</v>
      </c>
      <c r="D1185" s="2">
        <f>MACD!E1185</f>
        <v>3.966014905402826E-2</v>
      </c>
      <c r="E1185" s="2">
        <f>MACD!F1185</f>
        <v>3.3602744488688586E-2</v>
      </c>
      <c r="F1185" s="2">
        <f>'Moving Avg'!D1185</f>
        <v>2.0176400000000001</v>
      </c>
      <c r="G1185" s="2">
        <f>'Moving Avg'!F1185</f>
        <v>2.0731500000000005</v>
      </c>
      <c r="H1185" s="2">
        <f>'Moving Avg'!G1185</f>
        <v>2.1497280000000001</v>
      </c>
      <c r="I1185" s="2">
        <f>'Moving Avg'!H1185</f>
        <v>1.9498305000000018</v>
      </c>
      <c r="J1185" s="5" t="str">
        <f>OBV!F1185</f>
        <v>BULLISH</v>
      </c>
      <c r="K1185" s="5" t="str">
        <f>OBV!G1185</f>
        <v>NEUTRAL</v>
      </c>
      <c r="L1185" s="5" t="str">
        <f>OBV!H1185</f>
        <v>BULLISH DIVERGENCE</v>
      </c>
    </row>
    <row r="1186" spans="1:12" ht="13.5" x14ac:dyDescent="0.25">
      <c r="A1186" s="3">
        <f>RSI!A1186</f>
        <v>44515</v>
      </c>
      <c r="B1186" s="2">
        <f>RSI!B1186</f>
        <v>2.0335000000000001</v>
      </c>
      <c r="C1186" s="2">
        <f>RSI!I1186</f>
        <v>42.895222826709407</v>
      </c>
      <c r="D1186" s="2">
        <f>MACD!E1186</f>
        <v>3.7560743295454113E-2</v>
      </c>
      <c r="E1186" s="2">
        <f>MACD!F1186</f>
        <v>3.4394344250041689E-2</v>
      </c>
      <c r="F1186" s="2">
        <f>'Moving Avg'!D1186</f>
        <v>2.03206</v>
      </c>
      <c r="G1186" s="2">
        <f>'Moving Avg'!F1186</f>
        <v>2.0670200000000003</v>
      </c>
      <c r="H1186" s="2">
        <f>'Moving Avg'!G1186</f>
        <v>2.1446799999999997</v>
      </c>
      <c r="I1186" s="2">
        <f>'Moving Avg'!H1186</f>
        <v>1.9511870000000013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</row>
    <row r="1187" spans="1:12" ht="13.5" x14ac:dyDescent="0.25">
      <c r="A1187" s="3">
        <f>RSI!A1187</f>
        <v>44516</v>
      </c>
      <c r="B1187" s="2">
        <f>RSI!B1187</f>
        <v>2.0335000000000001</v>
      </c>
      <c r="C1187" s="2">
        <f>RSI!I1187</f>
        <v>42.895222826709414</v>
      </c>
      <c r="D1187" s="2">
        <f>MACD!E1187</f>
        <v>2.7186442563859714E-2</v>
      </c>
      <c r="E1187" s="2">
        <f>MACD!F1187</f>
        <v>3.2952763912805293E-2</v>
      </c>
      <c r="F1187" s="2">
        <f>'Moving Avg'!D1187</f>
        <v>2.0349400000000002</v>
      </c>
      <c r="G1187" s="2">
        <f>'Moving Avg'!F1187</f>
        <v>2.0608900000000006</v>
      </c>
      <c r="H1187" s="2">
        <f>'Moving Avg'!G1187</f>
        <v>2.1394880000000005</v>
      </c>
      <c r="I1187" s="2">
        <f>'Moving Avg'!H1187</f>
        <v>1.9525770000000013</v>
      </c>
      <c r="J1187" s="5" t="str">
        <f>OBV!F1187</f>
        <v>BULLISH</v>
      </c>
      <c r="K1187" s="5" t="str">
        <f>OBV!G1187</f>
        <v>NEUTRAL</v>
      </c>
      <c r="L1187" s="5" t="str">
        <f>OBV!H1187</f>
        <v>CONFIRMED BULLISH</v>
      </c>
    </row>
    <row r="1188" spans="1:12" ht="13.5" x14ac:dyDescent="0.25">
      <c r="A1188" s="3">
        <f>RSI!A1188</f>
        <v>44517</v>
      </c>
      <c r="B1188" s="2">
        <f>RSI!B1188</f>
        <v>2.0335000000000001</v>
      </c>
      <c r="C1188" s="2">
        <f>RSI!I1188</f>
        <v>42.895222826709407</v>
      </c>
      <c r="D1188" s="2">
        <f>MACD!E1188</f>
        <v>1.8666560878834115E-2</v>
      </c>
      <c r="E1188" s="2">
        <f>MACD!F1188</f>
        <v>3.0095523306011059E-2</v>
      </c>
      <c r="F1188" s="2">
        <f>'Moving Avg'!D1188</f>
        <v>2.0349400000000002</v>
      </c>
      <c r="G1188" s="2">
        <f>'Moving Avg'!F1188</f>
        <v>2.055485</v>
      </c>
      <c r="H1188" s="2">
        <f>'Moving Avg'!G1188</f>
        <v>2.1351620000000007</v>
      </c>
      <c r="I1188" s="2">
        <f>'Moving Avg'!H1188</f>
        <v>1.9540675000000014</v>
      </c>
      <c r="J1188" s="5" t="str">
        <f>OBV!F1188</f>
        <v>BULLISH</v>
      </c>
      <c r="K1188" s="5" t="str">
        <f>OBV!G1188</f>
        <v>NEUTRAL</v>
      </c>
      <c r="L1188" s="5" t="str">
        <f>OBV!H1188</f>
        <v>NEUTRAL</v>
      </c>
    </row>
    <row r="1189" spans="1:12" ht="13.5" x14ac:dyDescent="0.25">
      <c r="A1189" s="3">
        <f>RSI!A1189</f>
        <v>44518</v>
      </c>
      <c r="B1189" s="2">
        <f>RSI!B1189</f>
        <v>1.9758</v>
      </c>
      <c r="C1189" s="2">
        <f>RSI!I1189</f>
        <v>35.517238292845562</v>
      </c>
      <c r="D1189" s="2">
        <f>MACD!E1189</f>
        <v>1.3739969121291828E-2</v>
      </c>
      <c r="E1189" s="2">
        <f>MACD!F1189</f>
        <v>2.6824412469067214E-2</v>
      </c>
      <c r="F1189" s="2">
        <f>'Moving Avg'!D1189</f>
        <v>2.02196</v>
      </c>
      <c r="G1189" s="2">
        <f>'Moving Avg'!F1189</f>
        <v>2.0511600000000003</v>
      </c>
      <c r="H1189" s="2">
        <f>'Moving Avg'!G1189</f>
        <v>2.1296820000000007</v>
      </c>
      <c r="I1189" s="2">
        <f>'Moving Avg'!H1189</f>
        <v>1.9552025000000015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</row>
    <row r="1190" spans="1:12" ht="13.5" x14ac:dyDescent="0.25">
      <c r="A1190" s="3">
        <f>RSI!A1190</f>
        <v>44519</v>
      </c>
      <c r="B1190" s="2">
        <f>RSI!B1190</f>
        <v>2.0190999999999999</v>
      </c>
      <c r="C1190" s="2">
        <f>RSI!I1190</f>
        <v>43.386684459976983</v>
      </c>
      <c r="D1190" s="2">
        <f>MACD!E1190</f>
        <v>1.248021809619404E-2</v>
      </c>
      <c r="E1190" s="2">
        <f>MACD!F1190</f>
        <v>2.3955573594492581E-2</v>
      </c>
      <c r="F1190" s="2">
        <f>'Moving Avg'!D1190</f>
        <v>2.0190799999999998</v>
      </c>
      <c r="G1190" s="2">
        <f>'Moving Avg'!F1190</f>
        <v>2.0475550000000005</v>
      </c>
      <c r="H1190" s="2">
        <f>'Moving Avg'!G1190</f>
        <v>2.1250680000000006</v>
      </c>
      <c r="I1190" s="2">
        <f>'Moving Avg'!H1190</f>
        <v>1.9565875000000017</v>
      </c>
      <c r="J1190" s="5" t="str">
        <f>OBV!F1190</f>
        <v>BULLISH</v>
      </c>
      <c r="K1190" s="5" t="str">
        <f>OBV!G1190</f>
        <v>NEUTRAL</v>
      </c>
      <c r="L1190" s="5" t="str">
        <f>OBV!H1190</f>
        <v>BULLISH DIVERGENCE</v>
      </c>
    </row>
    <row r="1191" spans="1:12" ht="13.5" x14ac:dyDescent="0.25">
      <c r="A1191" s="3">
        <f>RSI!A1191</f>
        <v>44522</v>
      </c>
      <c r="B1191" s="2">
        <f>RSI!B1191</f>
        <v>2.0190999999999999</v>
      </c>
      <c r="C1191" s="2">
        <f>RSI!I1191</f>
        <v>43.386684459976983</v>
      </c>
      <c r="D1191" s="2">
        <f>MACD!E1191</f>
        <v>-1.6284782123152652E-3</v>
      </c>
      <c r="E1191" s="2">
        <f>MACD!F1191</f>
        <v>1.8838763233131012E-2</v>
      </c>
      <c r="F1191" s="2">
        <f>'Moving Avg'!D1191</f>
        <v>2.0162</v>
      </c>
      <c r="G1191" s="2">
        <f>'Moving Avg'!F1191</f>
        <v>2.0414300000000001</v>
      </c>
      <c r="H1191" s="2">
        <f>'Moving Avg'!G1191</f>
        <v>2.1197320000000008</v>
      </c>
      <c r="I1191" s="2">
        <f>'Moving Avg'!H1191</f>
        <v>1.9580395000000015</v>
      </c>
      <c r="J1191" s="5" t="str">
        <f>OBV!F1191</f>
        <v>BULLISH</v>
      </c>
      <c r="K1191" s="5" t="str">
        <f>OBV!G1191</f>
        <v>NEUTRAL</v>
      </c>
      <c r="L1191" s="5" t="str">
        <f>OBV!H1191</f>
        <v>BULLISH DIVERGENCE</v>
      </c>
    </row>
    <row r="1192" spans="1:12" ht="13.5" x14ac:dyDescent="0.25">
      <c r="A1192" s="3">
        <f>RSI!A1192</f>
        <v>44523</v>
      </c>
      <c r="B1192" s="2">
        <f>RSI!B1192</f>
        <v>2.0190999999999999</v>
      </c>
      <c r="C1192" s="2">
        <f>RSI!I1192</f>
        <v>43.386684459976976</v>
      </c>
      <c r="D1192" s="2">
        <f>MACD!E1192</f>
        <v>-4.4443687308075575E-3</v>
      </c>
      <c r="E1192" s="2">
        <f>MACD!F1192</f>
        <v>1.41821368403433E-2</v>
      </c>
      <c r="F1192" s="2">
        <f>'Moving Avg'!D1192</f>
        <v>2.0133199999999998</v>
      </c>
      <c r="G1192" s="2">
        <f>'Moving Avg'!F1192</f>
        <v>2.036025</v>
      </c>
      <c r="H1192" s="2">
        <f>'Moving Avg'!G1192</f>
        <v>2.1154060000000006</v>
      </c>
      <c r="I1192" s="2">
        <f>'Moving Avg'!H1192</f>
        <v>1.9594915000000008</v>
      </c>
      <c r="J1192" s="5" t="str">
        <f>OBV!F1192</f>
        <v>BULLISH</v>
      </c>
      <c r="K1192" s="5" t="str">
        <f>OBV!G1192</f>
        <v>NEUTRAL</v>
      </c>
      <c r="L1192" s="5" t="str">
        <f>OBV!H1192</f>
        <v>BULLISH DIVERGENCE</v>
      </c>
    </row>
    <row r="1193" spans="1:12" ht="13.5" x14ac:dyDescent="0.25">
      <c r="A1193" s="3">
        <f>RSI!A1193</f>
        <v>44524</v>
      </c>
      <c r="B1193" s="2">
        <f>RSI!B1193</f>
        <v>2.0190999999999999</v>
      </c>
      <c r="C1193" s="2">
        <f>RSI!I1193</f>
        <v>43.386684459976983</v>
      </c>
      <c r="D1193" s="2">
        <f>MACD!E1193</f>
        <v>-4.3845180688761864E-3</v>
      </c>
      <c r="E1193" s="2">
        <f>MACD!F1193</f>
        <v>1.0468805858499403E-2</v>
      </c>
      <c r="F1193" s="2">
        <f>'Moving Avg'!D1193</f>
        <v>2.01044</v>
      </c>
      <c r="G1193" s="2">
        <f>'Moving Avg'!F1193</f>
        <v>2.0324200000000006</v>
      </c>
      <c r="H1193" s="2">
        <f>'Moving Avg'!G1193</f>
        <v>2.1105040000000002</v>
      </c>
      <c r="I1193" s="2">
        <f>'Moving Avg'!H1193</f>
        <v>1.9610105000000011</v>
      </c>
      <c r="J1193" s="5" t="str">
        <f>OBV!F1193</f>
        <v>BULLISH</v>
      </c>
      <c r="K1193" s="5" t="str">
        <f>OBV!G1193</f>
        <v>NEUTRAL</v>
      </c>
      <c r="L1193" s="5" t="str">
        <f>OBV!H1193</f>
        <v>BULLISH DIVERGENCE</v>
      </c>
    </row>
    <row r="1194" spans="1:12" ht="13.5" x14ac:dyDescent="0.25">
      <c r="A1194" s="3">
        <f>RSI!A1194</f>
        <v>44525</v>
      </c>
      <c r="B1194" s="2">
        <f>RSI!B1194</f>
        <v>1.9830000000000001</v>
      </c>
      <c r="C1194" s="2">
        <f>RSI!I1194</f>
        <v>38.163802421013216</v>
      </c>
      <c r="D1194" s="2">
        <f>MACD!E1194</f>
        <v>-3.4179156088010032E-4</v>
      </c>
      <c r="E1194" s="2">
        <f>MACD!F1194</f>
        <v>8.306686374623503E-3</v>
      </c>
      <c r="F1194" s="2">
        <f>'Moving Avg'!D1194</f>
        <v>2.0118800000000001</v>
      </c>
      <c r="G1194" s="2">
        <f>'Moving Avg'!F1194</f>
        <v>2.0255700000000001</v>
      </c>
      <c r="H1194" s="2">
        <f>'Moving Avg'!G1194</f>
        <v>2.1048800000000001</v>
      </c>
      <c r="I1194" s="2">
        <f>'Moving Avg'!H1194</f>
        <v>1.9622820000000012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</row>
    <row r="1195" spans="1:12" ht="13.5" x14ac:dyDescent="0.25">
      <c r="A1195" s="3">
        <f>RSI!A1195</f>
        <v>44526</v>
      </c>
      <c r="B1195" s="2">
        <f>RSI!B1195</f>
        <v>2.0190999999999999</v>
      </c>
      <c r="C1195" s="2">
        <f>RSI!I1195</f>
        <v>45.260253585735747</v>
      </c>
      <c r="D1195" s="2">
        <f>MACD!E1195</f>
        <v>-2.9473470634355792E-4</v>
      </c>
      <c r="E1195" s="2">
        <f>MACD!F1195</f>
        <v>6.5864021584300918E-3</v>
      </c>
      <c r="F1195" s="2">
        <f>'Moving Avg'!D1195</f>
        <v>2.0118800000000001</v>
      </c>
      <c r="G1195" s="2">
        <f>'Moving Avg'!F1195</f>
        <v>2.0219650000000002</v>
      </c>
      <c r="H1195" s="2">
        <f>'Moving Avg'!G1195</f>
        <v>2.100698</v>
      </c>
      <c r="I1195" s="2">
        <f>'Moving Avg'!H1195</f>
        <v>1.9638345000000013</v>
      </c>
      <c r="J1195" s="5" t="str">
        <f>OBV!F1195</f>
        <v>BEARISH</v>
      </c>
      <c r="K1195" s="5" t="str">
        <f>OBV!G1195</f>
        <v>NEUTRAL</v>
      </c>
      <c r="L1195" s="5" t="str">
        <f>OBV!H1195</f>
        <v>NEUTRAL</v>
      </c>
    </row>
    <row r="1196" spans="1:12" ht="13.5" x14ac:dyDescent="0.25">
      <c r="A1196" s="3">
        <f>RSI!A1196</f>
        <v>44529</v>
      </c>
      <c r="B1196" s="2">
        <f>RSI!B1196</f>
        <v>2.0190999999999999</v>
      </c>
      <c r="C1196" s="2">
        <f>RSI!I1196</f>
        <v>45.260253585735747</v>
      </c>
      <c r="D1196" s="2">
        <f>MACD!E1196</f>
        <v>-9.0405436192764199E-5</v>
      </c>
      <c r="E1196" s="2">
        <f>MACD!F1196</f>
        <v>5.2510406395055208E-3</v>
      </c>
      <c r="F1196" s="2">
        <f>'Moving Avg'!D1196</f>
        <v>2.0118800000000001</v>
      </c>
      <c r="G1196" s="2">
        <f>'Moving Avg'!F1196</f>
        <v>2.0187200000000001</v>
      </c>
      <c r="H1196" s="2">
        <f>'Moving Avg'!G1196</f>
        <v>2.095796</v>
      </c>
      <c r="I1196" s="2">
        <f>'Moving Avg'!H1196</f>
        <v>1.965286500000001</v>
      </c>
      <c r="J1196" s="5" t="str">
        <f>OBV!F1196</f>
        <v>BEARISH</v>
      </c>
      <c r="K1196" s="5" t="str">
        <f>OBV!G1196</f>
        <v>NEUTRAL</v>
      </c>
      <c r="L1196" s="5" t="str">
        <f>OBV!H1196</f>
        <v>NEUTRAL</v>
      </c>
    </row>
    <row r="1197" spans="1:12" ht="13.5" x14ac:dyDescent="0.25">
      <c r="A1197" s="3">
        <f>RSI!A1197</f>
        <v>44530</v>
      </c>
      <c r="B1197" s="2">
        <f>RSI!B1197</f>
        <v>2.0263</v>
      </c>
      <c r="C1197" s="2">
        <f>RSI!I1197</f>
        <v>46.675778848081499</v>
      </c>
      <c r="D1197" s="2">
        <f>MACD!E1197</f>
        <v>-2.9851890902365952E-4</v>
      </c>
      <c r="E1197" s="2">
        <f>MACD!F1197</f>
        <v>4.1411287297996851E-3</v>
      </c>
      <c r="F1197" s="2">
        <f>'Moving Avg'!D1197</f>
        <v>2.0133200000000002</v>
      </c>
      <c r="G1197" s="2">
        <f>'Moving Avg'!F1197</f>
        <v>2.0187200000000001</v>
      </c>
      <c r="H1197" s="2">
        <f>'Moving Avg'!G1197</f>
        <v>2.091758</v>
      </c>
      <c r="I1197" s="2">
        <f>'Moving Avg'!H1197</f>
        <v>1.9668080000000012</v>
      </c>
      <c r="J1197" s="5" t="str">
        <f>OBV!F1197</f>
        <v>BULLISH</v>
      </c>
      <c r="K1197" s="5" t="str">
        <f>OBV!G1197</f>
        <v>NEUTRAL</v>
      </c>
      <c r="L1197" s="5" t="str">
        <f>OBV!H1197</f>
        <v>CONFIRMED BULLISH</v>
      </c>
    </row>
    <row r="1198" spans="1:12" ht="13.5" x14ac:dyDescent="0.25">
      <c r="A1198" s="3">
        <f>RSI!A1198</f>
        <v>44531</v>
      </c>
      <c r="B1198" s="2">
        <f>RSI!B1198</f>
        <v>2.0190999999999999</v>
      </c>
      <c r="C1198" s="2">
        <f>RSI!I1198</f>
        <v>45.411152996356876</v>
      </c>
      <c r="D1198" s="2">
        <f>MACD!E1198</f>
        <v>1.5721576507221613E-4</v>
      </c>
      <c r="E1198" s="2">
        <f>MACD!F1198</f>
        <v>3.3443461368541914E-3</v>
      </c>
      <c r="F1198" s="2">
        <f>'Moving Avg'!D1198</f>
        <v>2.0133199999999998</v>
      </c>
      <c r="G1198" s="2">
        <f>'Moving Avg'!F1198</f>
        <v>2.0183600000000004</v>
      </c>
      <c r="H1198" s="2">
        <f>'Moving Avg'!G1198</f>
        <v>2.0874319999999997</v>
      </c>
      <c r="I1198" s="2">
        <f>'Moving Avg'!H1198</f>
        <v>1.9681930000000007</v>
      </c>
      <c r="J1198" s="5" t="str">
        <f>OBV!F1198</f>
        <v>BEARISH</v>
      </c>
      <c r="K1198" s="5" t="str">
        <f>OBV!G1198</f>
        <v>NEUTRAL</v>
      </c>
      <c r="L1198" s="5" t="str">
        <f>OBV!H1198</f>
        <v>NEUTRAL</v>
      </c>
    </row>
    <row r="1199" spans="1:12" ht="13.5" x14ac:dyDescent="0.25">
      <c r="A1199" s="3">
        <f>RSI!A1199</f>
        <v>44532</v>
      </c>
      <c r="B1199" s="2">
        <f>RSI!B1199</f>
        <v>2.0190999999999999</v>
      </c>
      <c r="C1199" s="2">
        <f>RSI!I1199</f>
        <v>45.411152996356876</v>
      </c>
      <c r="D1199" s="2">
        <f>MACD!E1199</f>
        <v>-8.2003392995546598E-3</v>
      </c>
      <c r="E1199" s="2">
        <f>MACD!F1199</f>
        <v>1.0354090495724212E-3</v>
      </c>
      <c r="F1199" s="2">
        <f>'Moving Avg'!D1199</f>
        <v>2.02054</v>
      </c>
      <c r="G1199" s="2">
        <f>'Moving Avg'!F1199</f>
        <v>2.0187250000000003</v>
      </c>
      <c r="H1199" s="2">
        <f>'Moving Avg'!G1199</f>
        <v>2.0831059999999995</v>
      </c>
      <c r="I1199" s="2">
        <f>'Moving Avg'!H1199</f>
        <v>1.9695780000000007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</row>
    <row r="1200" spans="1:12" ht="13.5" x14ac:dyDescent="0.25">
      <c r="A1200" s="3">
        <f>RSI!A1200</f>
        <v>44533</v>
      </c>
      <c r="B1200" s="2">
        <f>RSI!B1200</f>
        <v>2.0190999999999999</v>
      </c>
      <c r="C1200" s="2">
        <f>RSI!I1200</f>
        <v>45.411152996356869</v>
      </c>
      <c r="D1200" s="2">
        <f>MACD!E1200</f>
        <v>-8.4867389735552301E-3</v>
      </c>
      <c r="E1200" s="2">
        <f>MACD!F1200</f>
        <v>-8.6902055505310924E-4</v>
      </c>
      <c r="F1200" s="2">
        <f>'Moving Avg'!D1200</f>
        <v>2.02054</v>
      </c>
      <c r="G1200" s="2">
        <f>'Moving Avg'!F1200</f>
        <v>2.0172850000000002</v>
      </c>
      <c r="H1200" s="2">
        <f>'Moving Avg'!G1200</f>
        <v>2.0796459999999994</v>
      </c>
      <c r="I1200" s="2">
        <f>'Moving Avg'!H1200</f>
        <v>1.9709630000000007</v>
      </c>
      <c r="J1200" s="5" t="str">
        <f>OBV!F1200</f>
        <v>BULLISH</v>
      </c>
      <c r="K1200" s="5" t="str">
        <f>OBV!G1200</f>
        <v>NEUTRAL</v>
      </c>
      <c r="L1200" s="5" t="str">
        <f>OBV!H1200</f>
        <v>NEUTRAL</v>
      </c>
    </row>
    <row r="1201" spans="1:12" ht="13.5" x14ac:dyDescent="0.25">
      <c r="A1201" s="3">
        <f>RSI!A1201</f>
        <v>44536</v>
      </c>
      <c r="B1201" s="2">
        <f>RSI!B1201</f>
        <v>2.0190999999999999</v>
      </c>
      <c r="C1201" s="2">
        <f>RSI!I1201</f>
        <v>45.411152996356869</v>
      </c>
      <c r="D1201" s="2">
        <f>MACD!E1201</f>
        <v>-8.6144112084722835E-3</v>
      </c>
      <c r="E1201" s="2">
        <f>MACD!F1201</f>
        <v>-2.4180986857369443E-3</v>
      </c>
      <c r="F1201" s="2">
        <f>'Moving Avg'!D1201</f>
        <v>2.02054</v>
      </c>
      <c r="G1201" s="2">
        <f>'Moving Avg'!F1201</f>
        <v>2.0201700000000007</v>
      </c>
      <c r="H1201" s="2">
        <f>'Moving Avg'!G1201</f>
        <v>2.0764739999999993</v>
      </c>
      <c r="I1201" s="2">
        <f>'Moving Avg'!H1201</f>
        <v>1.9723480000000004</v>
      </c>
      <c r="J1201" s="5" t="str">
        <f>OBV!F1201</f>
        <v>BULLISH</v>
      </c>
      <c r="K1201" s="5" t="str">
        <f>OBV!G1201</f>
        <v>NEUTRAL</v>
      </c>
      <c r="L1201" s="5" t="str">
        <f>OBV!H1201</f>
        <v>NEUTRAL</v>
      </c>
    </row>
    <row r="1202" spans="1:12" ht="13.5" x14ac:dyDescent="0.25">
      <c r="A1202" s="3">
        <f>RSI!A1202</f>
        <v>44537</v>
      </c>
      <c r="B1202" s="2">
        <f>RSI!B1202</f>
        <v>2.0118</v>
      </c>
      <c r="C1202" s="2">
        <f>RSI!I1202</f>
        <v>43.793054993925836</v>
      </c>
      <c r="D1202" s="2">
        <f>MACD!E1202</f>
        <v>-8.0755286437099727E-3</v>
      </c>
      <c r="E1202" s="2">
        <f>MACD!F1202</f>
        <v>-3.5495846773315499E-3</v>
      </c>
      <c r="F1202" s="2">
        <f>'Moving Avg'!D1202</f>
        <v>2.0176400000000001</v>
      </c>
      <c r="G1202" s="2">
        <f>'Moving Avg'!F1202</f>
        <v>2.0198050000000007</v>
      </c>
      <c r="H1202" s="2">
        <f>'Moving Avg'!G1202</f>
        <v>2.0734439999999994</v>
      </c>
      <c r="I1202" s="2">
        <f>'Moving Avg'!H1202</f>
        <v>1.9736965000000004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</row>
    <row r="1203" spans="1:12" ht="13.5" x14ac:dyDescent="0.25">
      <c r="A1203" s="3">
        <f>RSI!A1203</f>
        <v>44538</v>
      </c>
      <c r="B1203" s="2">
        <f>RSI!B1203</f>
        <v>2.0118</v>
      </c>
      <c r="C1203" s="2">
        <f>RSI!I1203</f>
        <v>43.793054993925836</v>
      </c>
      <c r="D1203" s="2">
        <f>MACD!E1203</f>
        <v>-7.478107504438114E-3</v>
      </c>
      <c r="E1203" s="2">
        <f>MACD!F1203</f>
        <v>-4.3352892427528629E-3</v>
      </c>
      <c r="F1203" s="2">
        <f>'Moving Avg'!D1203</f>
        <v>2.0161799999999999</v>
      </c>
      <c r="G1203" s="2">
        <f>'Moving Avg'!F1203</f>
        <v>2.0187200000000005</v>
      </c>
      <c r="H1203" s="2">
        <f>'Moving Avg'!G1203</f>
        <v>2.069837999999999</v>
      </c>
      <c r="I1203" s="2">
        <f>'Moving Avg'!H1203</f>
        <v>1.9751120000000002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</row>
    <row r="1204" spans="1:12" ht="13.5" x14ac:dyDescent="0.25">
      <c r="A1204" s="3">
        <f>RSI!A1204</f>
        <v>44539</v>
      </c>
      <c r="B1204" s="2">
        <f>RSI!B1204</f>
        <v>2.0118</v>
      </c>
      <c r="C1204" s="2">
        <f>RSI!I1204</f>
        <v>43.793054993925836</v>
      </c>
      <c r="D1204" s="2">
        <f>MACD!E1204</f>
        <v>-1.2395477181595727E-2</v>
      </c>
      <c r="E1204" s="2">
        <f>MACD!F1204</f>
        <v>-5.9473268305214357E-3</v>
      </c>
      <c r="F1204" s="2">
        <f>'Moving Avg'!D1204</f>
        <v>2.0147199999999996</v>
      </c>
      <c r="G1204" s="2">
        <f>'Moving Avg'!F1204</f>
        <v>2.0172750000000006</v>
      </c>
      <c r="H1204" s="2">
        <f>'Moving Avg'!G1204</f>
        <v>2.0670959999999989</v>
      </c>
      <c r="I1204" s="2">
        <f>'Moving Avg'!H1204</f>
        <v>1.9764940000000004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44540</v>
      </c>
      <c r="B1205" s="2">
        <f>RSI!B1205</f>
        <v>2.0045999999999999</v>
      </c>
      <c r="C1205" s="2">
        <f>RSI!I1205</f>
        <v>41.951626809849216</v>
      </c>
      <c r="D1205" s="2">
        <f>MACD!E1205</f>
        <v>-1.0347883883852216E-2</v>
      </c>
      <c r="E1205" s="2">
        <f>MACD!F1205</f>
        <v>-6.8274382411875924E-3</v>
      </c>
      <c r="F1205" s="2">
        <f>'Moving Avg'!D1205</f>
        <v>2.0118200000000002</v>
      </c>
      <c r="G1205" s="2">
        <f>'Moving Avg'!F1205</f>
        <v>2.0158300000000002</v>
      </c>
      <c r="H1205" s="2">
        <f>'Moving Avg'!G1205</f>
        <v>2.0636339999999991</v>
      </c>
      <c r="I1205" s="2">
        <f>'Moving Avg'!H1205</f>
        <v>1.9780410000000002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</row>
    <row r="1206" spans="1:12" ht="13.5" x14ac:dyDescent="0.25">
      <c r="A1206" s="3">
        <f>RSI!A1206</f>
        <v>44543</v>
      </c>
      <c r="B1206" s="2">
        <f>RSI!B1206</f>
        <v>2.0045999999999999</v>
      </c>
      <c r="C1206" s="2">
        <f>RSI!I1206</f>
        <v>41.951626809849223</v>
      </c>
      <c r="D1206" s="2">
        <f>MACD!E1206</f>
        <v>-8.4604773527554578E-3</v>
      </c>
      <c r="E1206" s="2">
        <f>MACD!F1206</f>
        <v>-7.154046063501166E-3</v>
      </c>
      <c r="F1206" s="2">
        <f>'Moving Avg'!D1206</f>
        <v>2.0089199999999998</v>
      </c>
      <c r="G1206" s="2">
        <f>'Moving Avg'!F1206</f>
        <v>2.0143849999999999</v>
      </c>
      <c r="H1206" s="2">
        <f>'Moving Avg'!G1206</f>
        <v>2.0621919999999987</v>
      </c>
      <c r="I1206" s="2">
        <f>'Moving Avg'!H1206</f>
        <v>1.9795210000000001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</row>
    <row r="1207" spans="1:12" ht="13.5" x14ac:dyDescent="0.25">
      <c r="A1207" s="3">
        <f>RSI!A1207</f>
        <v>44544</v>
      </c>
      <c r="B1207" s="2">
        <f>RSI!B1207</f>
        <v>2.0118</v>
      </c>
      <c r="C1207" s="2">
        <f>RSI!I1207</f>
        <v>44.650797076704833</v>
      </c>
      <c r="D1207" s="2">
        <f>MACD!E1207</f>
        <v>-6.145723206138598E-3</v>
      </c>
      <c r="E1207" s="2">
        <f>MACD!F1207</f>
        <v>-6.9523814920286527E-3</v>
      </c>
      <c r="F1207" s="2">
        <f>'Moving Avg'!D1207</f>
        <v>2.0089199999999998</v>
      </c>
      <c r="G1207" s="2">
        <f>'Moving Avg'!F1207</f>
        <v>2.0133000000000005</v>
      </c>
      <c r="H1207" s="2">
        <f>'Moving Avg'!G1207</f>
        <v>2.0601719999999988</v>
      </c>
      <c r="I1207" s="2">
        <f>'Moving Avg'!H1207</f>
        <v>1.980769</v>
      </c>
      <c r="J1207" s="5" t="str">
        <f>OBV!F1207</f>
        <v>BEARISH</v>
      </c>
      <c r="K1207" s="5" t="str">
        <f>OBV!G1207</f>
        <v>NEUTRAL</v>
      </c>
      <c r="L1207" s="5" t="str">
        <f>OBV!H1207</f>
        <v>NEUTRAL</v>
      </c>
    </row>
    <row r="1208" spans="1:12" ht="13.5" x14ac:dyDescent="0.25">
      <c r="A1208" s="3">
        <f>RSI!A1208</f>
        <v>44545</v>
      </c>
      <c r="B1208" s="2">
        <f>RSI!B1208</f>
        <v>1.9974000000000001</v>
      </c>
      <c r="C1208" s="2">
        <f>RSI!I1208</f>
        <v>40.586065604041089</v>
      </c>
      <c r="D1208" s="2">
        <f>MACD!E1208</f>
        <v>-4.1379161316537072E-3</v>
      </c>
      <c r="E1208" s="2">
        <f>MACD!F1208</f>
        <v>-6.3894884199536634E-3</v>
      </c>
      <c r="F1208" s="2">
        <f>'Moving Avg'!D1208</f>
        <v>2.00604</v>
      </c>
      <c r="G1208" s="2">
        <f>'Moving Avg'!F1208</f>
        <v>2.0114950000000005</v>
      </c>
      <c r="H1208" s="2">
        <f>'Moving Avg'!G1208</f>
        <v>2.0569979999999988</v>
      </c>
      <c r="I1208" s="2">
        <f>'Moving Avg'!H1208</f>
        <v>1.9820454999999999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</row>
    <row r="1209" spans="1:12" ht="13.5" x14ac:dyDescent="0.25">
      <c r="A1209" s="3">
        <f>RSI!A1209</f>
        <v>44546</v>
      </c>
      <c r="B1209" s="2">
        <f>RSI!B1209</f>
        <v>2.0118</v>
      </c>
      <c r="C1209" s="2">
        <f>RSI!I1209</f>
        <v>45.890742116565619</v>
      </c>
      <c r="D1209" s="2">
        <f>MACD!E1209</f>
        <v>-3.3370653908848524E-3</v>
      </c>
      <c r="E1209" s="2">
        <f>MACD!F1209</f>
        <v>-5.7790038141399018E-3</v>
      </c>
      <c r="F1209" s="2">
        <f>'Moving Avg'!D1209</f>
        <v>2.00604</v>
      </c>
      <c r="G1209" s="2">
        <f>'Moving Avg'!F1209</f>
        <v>2.0132950000000003</v>
      </c>
      <c r="H1209" s="2">
        <f>'Moving Avg'!G1209</f>
        <v>2.0542559999999987</v>
      </c>
      <c r="I1209" s="2">
        <f>'Moving Avg'!H1209</f>
        <v>1.9832934999999998</v>
      </c>
      <c r="J1209" s="5" t="str">
        <f>OBV!F1209</f>
        <v>BEARISH</v>
      </c>
      <c r="K1209" s="5" t="str">
        <f>OBV!G1209</f>
        <v>NEUTRAL</v>
      </c>
      <c r="L1209" s="5" t="str">
        <f>OBV!H1209</f>
        <v>NEUTRAL</v>
      </c>
    </row>
    <row r="1210" spans="1:12" ht="13.5" x14ac:dyDescent="0.25">
      <c r="A1210" s="3">
        <f>RSI!A1210</f>
        <v>44550</v>
      </c>
      <c r="B1210" s="2">
        <f>RSI!B1210</f>
        <v>2.0118</v>
      </c>
      <c r="C1210" s="2">
        <f>RSI!I1210</f>
        <v>45.890742116565619</v>
      </c>
      <c r="D1210" s="2">
        <f>MACD!E1210</f>
        <v>-2.5883981108991705E-3</v>
      </c>
      <c r="E1210" s="2">
        <f>MACD!F1210</f>
        <v>-5.1408826734917557E-3</v>
      </c>
      <c r="F1210" s="2">
        <f>'Moving Avg'!D1210</f>
        <v>2.0074800000000002</v>
      </c>
      <c r="G1210" s="2">
        <f>'Moving Avg'!F1210</f>
        <v>2.0129300000000003</v>
      </c>
      <c r="H1210" s="2">
        <f>'Moving Avg'!G1210</f>
        <v>2.0516599999999987</v>
      </c>
      <c r="I1210" s="2">
        <f>'Moving Avg'!H1210</f>
        <v>1.9845414999999997</v>
      </c>
      <c r="J1210" s="5" t="str">
        <f>OBV!F1210</f>
        <v>BULLISH</v>
      </c>
      <c r="K1210" s="5" t="str">
        <f>OBV!G1210</f>
        <v>NEUTRAL</v>
      </c>
      <c r="L1210" s="5" t="str">
        <f>OBV!H1210</f>
        <v>CONFIRMED BULLISH</v>
      </c>
    </row>
    <row r="1211" spans="1:12" ht="13.5" x14ac:dyDescent="0.25">
      <c r="A1211" s="3">
        <f>RSI!A1211</f>
        <v>44551</v>
      </c>
      <c r="B1211" s="2">
        <f>RSI!B1211</f>
        <v>1.9830000000000001</v>
      </c>
      <c r="C1211" s="2">
        <f>RSI!I1211</f>
        <v>38.017501460305859</v>
      </c>
      <c r="D1211" s="2">
        <f>MACD!E1211</f>
        <v>2.4418620374389022E-4</v>
      </c>
      <c r="E1211" s="2">
        <f>MACD!F1211</f>
        <v>-4.0638688980446265E-3</v>
      </c>
      <c r="F1211" s="2">
        <f>'Moving Avg'!D1211</f>
        <v>2.0031600000000003</v>
      </c>
      <c r="G1211" s="2">
        <f>'Moving Avg'!F1211</f>
        <v>2.0111250000000003</v>
      </c>
      <c r="H1211" s="2">
        <f>'Moving Avg'!G1211</f>
        <v>2.048487999999999</v>
      </c>
      <c r="I1211" s="2">
        <f>'Moving Avg'!H1211</f>
        <v>1.9856789999999995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</row>
    <row r="1212" spans="1:12" ht="13.5" x14ac:dyDescent="0.25">
      <c r="A1212" s="3">
        <f>RSI!A1212</f>
        <v>44552</v>
      </c>
      <c r="B1212" s="2">
        <f>RSI!B1212</f>
        <v>1.9469000000000001</v>
      </c>
      <c r="C1212" s="2">
        <f>RSI!I1212</f>
        <v>30.868526951759591</v>
      </c>
      <c r="D1212" s="2">
        <f>MACD!E1212</f>
        <v>4.4230578325525904E-3</v>
      </c>
      <c r="E1212" s="2">
        <f>MACD!F1212</f>
        <v>-2.366483551925183E-3</v>
      </c>
      <c r="F1212" s="2">
        <f>'Moving Avg'!D1212</f>
        <v>1.9901799999999998</v>
      </c>
      <c r="G1212" s="2">
        <f>'Moving Avg'!F1212</f>
        <v>2.0075150000000002</v>
      </c>
      <c r="H1212" s="2">
        <f>'Moving Avg'!G1212</f>
        <v>2.044303999999999</v>
      </c>
      <c r="I1212" s="2">
        <f>'Moving Avg'!H1212</f>
        <v>1.9866024999999994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44553</v>
      </c>
      <c r="B1213" s="2">
        <f>RSI!B1213</f>
        <v>1.9397</v>
      </c>
      <c r="C1213" s="2">
        <f>RSI!I1213</f>
        <v>29.670159417230934</v>
      </c>
      <c r="D1213" s="2">
        <f>MACD!E1213</f>
        <v>8.9196318114477258E-3</v>
      </c>
      <c r="E1213" s="2">
        <f>MACD!F1213</f>
        <v>-1.0926047925060114E-4</v>
      </c>
      <c r="F1213" s="2">
        <f>'Moving Avg'!D1213</f>
        <v>1.97864</v>
      </c>
      <c r="G1213" s="2">
        <f>'Moving Avg'!F1213</f>
        <v>2.0035449999999999</v>
      </c>
      <c r="H1213" s="2">
        <f>'Moving Avg'!G1213</f>
        <v>2.0399759999999989</v>
      </c>
      <c r="I1213" s="2">
        <f>'Moving Avg'!H1213</f>
        <v>1.9875234999999996</v>
      </c>
      <c r="J1213" s="5" t="str">
        <f>OBV!F1213</f>
        <v>BEARISH</v>
      </c>
      <c r="K1213" s="5" t="str">
        <f>OBV!G1213</f>
        <v>WEAK</v>
      </c>
      <c r="L1213" s="5" t="str">
        <f>OBV!H1213</f>
        <v>CONFIRMED BEARISH</v>
      </c>
    </row>
    <row r="1214" spans="1:12" ht="13.5" x14ac:dyDescent="0.25">
      <c r="A1214" s="3">
        <f>RSI!A1214</f>
        <v>44554</v>
      </c>
      <c r="B1214" s="2">
        <f>RSI!B1214</f>
        <v>1.9180999999999999</v>
      </c>
      <c r="C1214" s="2">
        <f>RSI!I1214</f>
        <v>26.363542833535249</v>
      </c>
      <c r="D1214" s="2">
        <f>MACD!E1214</f>
        <v>1.4762592828400312E-2</v>
      </c>
      <c r="E1214" s="2">
        <f>MACD!F1214</f>
        <v>2.8651101822795818E-3</v>
      </c>
      <c r="F1214" s="2">
        <f>'Moving Avg'!D1214</f>
        <v>1.9599</v>
      </c>
      <c r="G1214" s="2">
        <f>'Moving Avg'!F1214</f>
        <v>2.0003000000000002</v>
      </c>
      <c r="H1214" s="2">
        <f>'Moving Avg'!G1214</f>
        <v>2.0352159999999992</v>
      </c>
      <c r="I1214" s="2">
        <f>'Moving Avg'!H1214</f>
        <v>1.9883029999999993</v>
      </c>
      <c r="J1214" s="5" t="str">
        <f>OBV!F1214</f>
        <v>BEARISH</v>
      </c>
      <c r="K1214" s="5" t="str">
        <f>OBV!G1214</f>
        <v>WEAK</v>
      </c>
      <c r="L1214" s="5" t="str">
        <f>OBV!H1214</f>
        <v>CONFIRMED BEARISH</v>
      </c>
    </row>
    <row r="1215" spans="1:12" ht="13.5" x14ac:dyDescent="0.25">
      <c r="A1215" s="3">
        <f>RSI!A1215</f>
        <v>44557</v>
      </c>
      <c r="B1215" s="2">
        <f>RSI!B1215</f>
        <v>1.9397</v>
      </c>
      <c r="C1215" s="2">
        <f>RSI!I1215</f>
        <v>34.2542564988577</v>
      </c>
      <c r="D1215" s="2">
        <f>MACD!E1215</f>
        <v>1.7532290572982445E-2</v>
      </c>
      <c r="E1215" s="2">
        <f>MACD!F1215</f>
        <v>5.7985462604201541E-3</v>
      </c>
      <c r="F1215" s="2">
        <f>'Moving Avg'!D1215</f>
        <v>1.9454799999999999</v>
      </c>
      <c r="G1215" s="2">
        <f>'Moving Avg'!F1215</f>
        <v>1.9963300000000004</v>
      </c>
      <c r="H1215" s="2">
        <f>'Moving Avg'!G1215</f>
        <v>2.0308879999999991</v>
      </c>
      <c r="I1215" s="2">
        <f>'Moving Avg'!H1215</f>
        <v>1.9892239999999992</v>
      </c>
      <c r="J1215" s="5" t="str">
        <f>OBV!F1215</f>
        <v>BEARISH</v>
      </c>
      <c r="K1215" s="5" t="str">
        <f>OBV!G1215</f>
        <v>WEAK</v>
      </c>
      <c r="L1215" s="5" t="str">
        <f>OBV!H1215</f>
        <v>CONFIRMED BEARISH</v>
      </c>
    </row>
    <row r="1216" spans="1:12" ht="13.5" x14ac:dyDescent="0.25">
      <c r="A1216" s="3">
        <f>RSI!A1216</f>
        <v>44558</v>
      </c>
      <c r="B1216" s="2">
        <f>RSI!B1216</f>
        <v>1.9397</v>
      </c>
      <c r="C1216" s="2">
        <f>RSI!I1216</f>
        <v>34.2542564988577</v>
      </c>
      <c r="D1216" s="2">
        <f>MACD!E1216</f>
        <v>2.0242084639843227E-2</v>
      </c>
      <c r="E1216" s="2">
        <f>MACD!F1216</f>
        <v>8.6872539363047688E-3</v>
      </c>
      <c r="F1216" s="2">
        <f>'Moving Avg'!D1216</f>
        <v>1.9368200000000002</v>
      </c>
      <c r="G1216" s="2">
        <f>'Moving Avg'!F1216</f>
        <v>1.9923600000000008</v>
      </c>
      <c r="H1216" s="2">
        <f>'Moving Avg'!G1216</f>
        <v>2.026559999999999</v>
      </c>
      <c r="I1216" s="2">
        <f>'Moving Avg'!H1216</f>
        <v>1.9901449999999992</v>
      </c>
      <c r="J1216" s="5" t="str">
        <f>OBV!F1216</f>
        <v>BEARISH</v>
      </c>
      <c r="K1216" s="5" t="str">
        <f>OBV!G1216</f>
        <v>WEAK</v>
      </c>
      <c r="L1216" s="5" t="str">
        <f>OBV!H1216</f>
        <v>CONFIRMED BEARISH</v>
      </c>
    </row>
    <row r="1217" spans="1:12" ht="13.5" x14ac:dyDescent="0.25">
      <c r="A1217" s="3">
        <f>RSI!A1217</f>
        <v>44559</v>
      </c>
      <c r="B1217" s="2">
        <f>RSI!B1217</f>
        <v>1.9253</v>
      </c>
      <c r="C1217" s="2">
        <f>RSI!I1217</f>
        <v>31.633376944008944</v>
      </c>
      <c r="D1217" s="2">
        <f>MACD!E1217</f>
        <v>2.5048423756161009E-2</v>
      </c>
      <c r="E1217" s="2">
        <f>MACD!F1217</f>
        <v>1.1959487900276018E-2</v>
      </c>
      <c r="F1217" s="2">
        <f>'Moving Avg'!D1217</f>
        <v>1.9325000000000003</v>
      </c>
      <c r="G1217" s="2">
        <f>'Moving Avg'!F1217</f>
        <v>1.9873100000000004</v>
      </c>
      <c r="H1217" s="2">
        <f>'Moving Avg'!G1217</f>
        <v>2.0219439999999991</v>
      </c>
      <c r="I1217" s="2">
        <f>'Moving Avg'!H1217</f>
        <v>1.9909939999999993</v>
      </c>
      <c r="J1217" s="5" t="str">
        <f>OBV!F1217</f>
        <v>BEARISH</v>
      </c>
      <c r="K1217" s="5" t="str">
        <f>OBV!G1217</f>
        <v>WEAK</v>
      </c>
      <c r="L1217" s="5" t="str">
        <f>OBV!H1217</f>
        <v>CONFIRMED BEARISH</v>
      </c>
    </row>
    <row r="1218" spans="1:12" ht="13.5" x14ac:dyDescent="0.25">
      <c r="A1218" s="3">
        <f>RSI!A1218</f>
        <v>44560</v>
      </c>
      <c r="B1218" s="2">
        <f>RSI!B1218</f>
        <v>1.9974000000000001</v>
      </c>
      <c r="C1218" s="2">
        <f>RSI!I1218</f>
        <v>51.600999755142496</v>
      </c>
      <c r="D1218" s="2">
        <f>MACD!E1218</f>
        <v>2.1958251568020337E-2</v>
      </c>
      <c r="E1218" s="2">
        <f>MACD!F1218</f>
        <v>1.3959240633824883E-2</v>
      </c>
      <c r="F1218" s="2">
        <f>'Moving Avg'!D1218</f>
        <v>1.94404</v>
      </c>
      <c r="G1218" s="2">
        <f>'Moving Avg'!F1218</f>
        <v>1.9862249999999999</v>
      </c>
      <c r="H1218" s="2">
        <f>'Moving Avg'!G1218</f>
        <v>2.0190599999999996</v>
      </c>
      <c r="I1218" s="2">
        <f>'Moving Avg'!H1218</f>
        <v>1.9922704999999992</v>
      </c>
      <c r="J1218" s="5" t="str">
        <f>OBV!F1218</f>
        <v>BEARISH</v>
      </c>
      <c r="K1218" s="5" t="str">
        <f>OBV!G1218</f>
        <v>NEUTRAL</v>
      </c>
      <c r="L1218" s="5" t="str">
        <f>OBV!H1218</f>
        <v>BEARISH DIVERGENCE</v>
      </c>
    </row>
    <row r="1219" spans="1:12" ht="13.5" x14ac:dyDescent="0.25">
      <c r="A1219" s="3">
        <f>RSI!A1219</f>
        <v>44561</v>
      </c>
      <c r="B1219" s="2">
        <f>RSI!B1219</f>
        <v>2.0190999999999999</v>
      </c>
      <c r="C1219" s="2">
        <f>RSI!I1219</f>
        <v>55.786490421766295</v>
      </c>
      <c r="D1219" s="2">
        <f>MACD!E1219</f>
        <v>1.989491721471337E-2</v>
      </c>
      <c r="E1219" s="2">
        <f>MACD!F1219</f>
        <v>1.514637595000258E-2</v>
      </c>
      <c r="F1219" s="2">
        <f>'Moving Avg'!D1219</f>
        <v>1.9642400000000002</v>
      </c>
      <c r="G1219" s="2">
        <f>'Moving Avg'!F1219</f>
        <v>1.9862249999999999</v>
      </c>
      <c r="H1219" s="2">
        <f>'Moving Avg'!G1219</f>
        <v>2.0181959999999997</v>
      </c>
      <c r="I1219" s="2">
        <f>'Moving Avg'!H1219</f>
        <v>1.9936554999999989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</row>
    <row r="1220" spans="1:12" ht="13.5" x14ac:dyDescent="0.25">
      <c r="A1220" s="3">
        <f>RSI!A1220</f>
        <v>44564</v>
      </c>
      <c r="B1220" s="2">
        <f>RSI!B1220</f>
        <v>2.0190999999999999</v>
      </c>
      <c r="C1220" s="2">
        <f>RSI!I1220</f>
        <v>55.786490421766281</v>
      </c>
      <c r="D1220" s="2">
        <f>MACD!E1220</f>
        <v>1.7968431129191442E-2</v>
      </c>
      <c r="E1220" s="2">
        <f>MACD!F1220</f>
        <v>1.5710786985840355E-2</v>
      </c>
      <c r="F1220" s="2">
        <f>'Moving Avg'!D1220</f>
        <v>1.9801200000000001</v>
      </c>
      <c r="G1220" s="2">
        <f>'Moving Avg'!F1220</f>
        <v>1.9862249999999999</v>
      </c>
      <c r="H1220" s="2">
        <f>'Moving Avg'!G1220</f>
        <v>2.0167539999999997</v>
      </c>
      <c r="I1220" s="2">
        <f>'Moving Avg'!H1220</f>
        <v>1.994906499999999</v>
      </c>
      <c r="J1220" s="5" t="str">
        <f>OBV!F1220</f>
        <v>BEARISH</v>
      </c>
      <c r="K1220" s="5" t="str">
        <f>OBV!G1220</f>
        <v>NEUTRAL</v>
      </c>
      <c r="L1220" s="5" t="str">
        <f>OBV!H1220</f>
        <v>BEARISH DIVERGENCE</v>
      </c>
    </row>
    <row r="1221" spans="1:12" ht="13.5" x14ac:dyDescent="0.25">
      <c r="A1221" s="3">
        <f>RSI!A1221</f>
        <v>44565</v>
      </c>
      <c r="B1221" s="2">
        <f>RSI!B1221</f>
        <v>1.9469000000000001</v>
      </c>
      <c r="C1221" s="2">
        <f>RSI!I1221</f>
        <v>41.828350294258584</v>
      </c>
      <c r="D1221" s="2">
        <f>MACD!E1221</f>
        <v>1.7088495522253E-2</v>
      </c>
      <c r="E1221" s="2">
        <f>MACD!F1221</f>
        <v>1.5986328693122883E-2</v>
      </c>
      <c r="F1221" s="2">
        <f>'Moving Avg'!D1221</f>
        <v>1.98156</v>
      </c>
      <c r="G1221" s="2">
        <f>'Moving Avg'!F1221</f>
        <v>1.9826149999999998</v>
      </c>
      <c r="H1221" s="2">
        <f>'Moving Avg'!G1221</f>
        <v>2.0128599999999994</v>
      </c>
      <c r="I1221" s="2">
        <f>'Moving Avg'!H1221</f>
        <v>1.9957964999999991</v>
      </c>
      <c r="J1221" s="5" t="str">
        <f>OBV!F1221</f>
        <v>BEARISH</v>
      </c>
      <c r="K1221" s="5" t="str">
        <f>OBV!G1221</f>
        <v>NEUTRAL</v>
      </c>
      <c r="L1221" s="5" t="str">
        <f>OBV!H1221</f>
        <v>BEARISH DIVERGENCE</v>
      </c>
    </row>
    <row r="1222" spans="1:12" ht="13.5" x14ac:dyDescent="0.25">
      <c r="A1222" s="3">
        <f>RSI!A1222</f>
        <v>44566</v>
      </c>
      <c r="B1222" s="2">
        <f>RSI!B1222</f>
        <v>1.9469000000000001</v>
      </c>
      <c r="C1222" s="2">
        <f>RSI!I1222</f>
        <v>41.828350294258584</v>
      </c>
      <c r="D1222" s="2">
        <f>MACD!E1222</f>
        <v>1.1061896451036279E-2</v>
      </c>
      <c r="E1222" s="2">
        <f>MACD!F1222</f>
        <v>1.5001442244705563E-2</v>
      </c>
      <c r="F1222" s="2">
        <f>'Moving Avg'!D1222</f>
        <v>1.9858799999999999</v>
      </c>
      <c r="G1222" s="2">
        <f>'Moving Avg'!F1222</f>
        <v>1.9793699999999999</v>
      </c>
      <c r="H1222" s="2">
        <f>'Moving Avg'!G1222</f>
        <v>2.0092539999999999</v>
      </c>
      <c r="I1222" s="2">
        <f>'Moving Avg'!H1222</f>
        <v>1.996518999999999</v>
      </c>
      <c r="J1222" s="5" t="str">
        <f>OBV!F1222</f>
        <v>BEARISH</v>
      </c>
      <c r="K1222" s="5" t="str">
        <f>OBV!G1222</f>
        <v>NEUTRAL</v>
      </c>
      <c r="L1222" s="5" t="str">
        <f>OBV!H1222</f>
        <v>BEARISH DIVERGENCE</v>
      </c>
    </row>
    <row r="1223" spans="1:12" ht="13.5" x14ac:dyDescent="0.25">
      <c r="A1223" s="3">
        <f>RSI!A1223</f>
        <v>44567</v>
      </c>
      <c r="B1223" s="2">
        <f>RSI!B1223</f>
        <v>1.9469000000000001</v>
      </c>
      <c r="C1223" s="2">
        <f>RSI!I1223</f>
        <v>41.828350294258584</v>
      </c>
      <c r="D1223" s="2">
        <f>MACD!E1223</f>
        <v>5.1064482163105662E-3</v>
      </c>
      <c r="E1223" s="2">
        <f>MACD!F1223</f>
        <v>1.3022443439026565E-2</v>
      </c>
      <c r="F1223" s="2">
        <f>'Moving Avg'!D1223</f>
        <v>1.9757799999999999</v>
      </c>
      <c r="G1223" s="2">
        <f>'Moving Avg'!F1223</f>
        <v>1.9761249999999997</v>
      </c>
      <c r="H1223" s="2">
        <f>'Moving Avg'!G1223</f>
        <v>2.0063680000000002</v>
      </c>
      <c r="I1223" s="2">
        <f>'Moving Avg'!H1223</f>
        <v>1.9971074999999994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</row>
    <row r="1224" spans="1:12" ht="13.5" x14ac:dyDescent="0.25">
      <c r="A1224" s="3">
        <f>RSI!A1224</f>
        <v>44568</v>
      </c>
      <c r="B1224" s="2">
        <f>RSI!B1224</f>
        <v>1.9109</v>
      </c>
      <c r="C1224" s="2">
        <f>RSI!I1224</f>
        <v>36.189388954615239</v>
      </c>
      <c r="D1224" s="2">
        <f>MACD!E1224</f>
        <v>-3.561559358682409E-4</v>
      </c>
      <c r="E1224" s="2">
        <f>MACD!F1224</f>
        <v>1.0346723564047604E-2</v>
      </c>
      <c r="F1224" s="2">
        <f>'Moving Avg'!D1224</f>
        <v>1.9541400000000002</v>
      </c>
      <c r="G1224" s="2">
        <f>'Moving Avg'!F1224</f>
        <v>1.9710799999999995</v>
      </c>
      <c r="H1224" s="2">
        <f>'Moving Avg'!G1224</f>
        <v>2.002186</v>
      </c>
      <c r="I1224" s="2">
        <f>'Moving Avg'!H1224</f>
        <v>1.9975494999999994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</row>
    <row r="1225" spans="1:12" ht="13.5" x14ac:dyDescent="0.25">
      <c r="A1225" s="3">
        <f>RSI!A1225</f>
        <v>44571</v>
      </c>
      <c r="B1225" s="2">
        <f>RSI!B1225</f>
        <v>1.9469000000000001</v>
      </c>
      <c r="C1225" s="2">
        <f>RSI!I1225</f>
        <v>44.279070350318605</v>
      </c>
      <c r="D1225" s="2">
        <f>MACD!E1225</f>
        <v>-3.8934537082493392E-3</v>
      </c>
      <c r="E1225" s="2">
        <f>MACD!F1225</f>
        <v>7.498688109588216E-3</v>
      </c>
      <c r="F1225" s="2">
        <f>'Moving Avg'!D1225</f>
        <v>1.9396999999999998</v>
      </c>
      <c r="G1225" s="2">
        <f>'Moving Avg'!F1225</f>
        <v>1.9681949999999997</v>
      </c>
      <c r="H1225" s="2">
        <f>'Moving Avg'!G1225</f>
        <v>1.9992999999999994</v>
      </c>
      <c r="I1225" s="2">
        <f>'Moving Avg'!H1225</f>
        <v>1.9982719999999992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</row>
    <row r="1226" spans="1:12" ht="13.5" x14ac:dyDescent="0.25">
      <c r="A1226" s="3">
        <f>RSI!A1226</f>
        <v>44572</v>
      </c>
      <c r="B1226" s="2">
        <f>RSI!B1226</f>
        <v>1.9469000000000001</v>
      </c>
      <c r="C1226" s="2">
        <f>RSI!I1226</f>
        <v>44.279070350318605</v>
      </c>
      <c r="D1226" s="2">
        <f>MACD!E1226</f>
        <v>-6.7025222910748194E-3</v>
      </c>
      <c r="E1226" s="2">
        <f>MACD!F1226</f>
        <v>4.6584460294556099E-3</v>
      </c>
      <c r="F1226" s="2">
        <f>'Moving Avg'!D1226</f>
        <v>1.9397000000000002</v>
      </c>
      <c r="G1226" s="2">
        <f>'Moving Avg'!F1226</f>
        <v>1.9653099999999994</v>
      </c>
      <c r="H1226" s="2">
        <f>'Moving Avg'!G1226</f>
        <v>1.9965580000000001</v>
      </c>
      <c r="I1226" s="2">
        <f>'Moving Avg'!H1226</f>
        <v>1.9987934999999992</v>
      </c>
      <c r="J1226" s="5" t="str">
        <f>OBV!F1226</f>
        <v>BULLISH</v>
      </c>
      <c r="K1226" s="5" t="str">
        <f>OBV!G1226</f>
        <v>NEUTRAL</v>
      </c>
      <c r="L1226" s="5" t="str">
        <f>OBV!H1226</f>
        <v>NEUTRAL</v>
      </c>
    </row>
    <row r="1227" spans="1:12" ht="13.5" x14ac:dyDescent="0.25">
      <c r="A1227" s="3">
        <f>RSI!A1227</f>
        <v>44573</v>
      </c>
      <c r="B1227" s="2">
        <f>RSI!B1227</f>
        <v>1.9469000000000001</v>
      </c>
      <c r="C1227" s="2">
        <f>RSI!I1227</f>
        <v>44.279070350318612</v>
      </c>
      <c r="D1227" s="2">
        <f>MACD!E1227</f>
        <v>-1.1124413376866205E-2</v>
      </c>
      <c r="E1227" s="2">
        <f>MACD!F1227</f>
        <v>1.5018741481912473E-3</v>
      </c>
      <c r="F1227" s="2">
        <f>'Moving Avg'!D1227</f>
        <v>1.9397000000000002</v>
      </c>
      <c r="G1227" s="2">
        <f>'Moving Avg'!F1227</f>
        <v>1.9620649999999997</v>
      </c>
      <c r="H1227" s="2">
        <f>'Moving Avg'!G1227</f>
        <v>1.9949699999999995</v>
      </c>
      <c r="I1227" s="2">
        <f>'Moving Avg'!H1227</f>
        <v>1.9992814999999993</v>
      </c>
      <c r="J1227" s="5" t="str">
        <f>OBV!F1227</f>
        <v>BULLISH</v>
      </c>
      <c r="K1227" s="5" t="str">
        <f>OBV!G1227</f>
        <v>NEUTRAL</v>
      </c>
      <c r="L1227" s="5" t="str">
        <f>OBV!H1227</f>
        <v>NEUTRAL</v>
      </c>
    </row>
    <row r="1228" spans="1:12" ht="13.5" x14ac:dyDescent="0.25">
      <c r="A1228" s="3">
        <f>RSI!A1228</f>
        <v>44574</v>
      </c>
      <c r="B1228" s="2">
        <f>RSI!B1228</f>
        <v>2.0335000000000001</v>
      </c>
      <c r="C1228" s="2">
        <f>RSI!I1228</f>
        <v>59.648753405235034</v>
      </c>
      <c r="D1228" s="2">
        <f>MACD!E1228</f>
        <v>-1.0030744986795348E-2</v>
      </c>
      <c r="E1228" s="2">
        <f>MACD!F1228</f>
        <v>-8.0464967880607163E-4</v>
      </c>
      <c r="F1228" s="2">
        <f>'Moving Avg'!D1228</f>
        <v>1.95702</v>
      </c>
      <c r="G1228" s="2">
        <f>'Moving Avg'!F1228</f>
        <v>1.96387</v>
      </c>
      <c r="H1228" s="2">
        <f>'Moving Avg'!G1228</f>
        <v>1.9951139999999998</v>
      </c>
      <c r="I1228" s="2">
        <f>'Moving Avg'!H1228</f>
        <v>2.0003364999999995</v>
      </c>
      <c r="J1228" s="5" t="str">
        <f>OBV!F1228</f>
        <v>BULLISH</v>
      </c>
      <c r="K1228" s="5" t="str">
        <f>OBV!G1228</f>
        <v>NEUTRAL</v>
      </c>
      <c r="L1228" s="5" t="str">
        <f>OBV!H1228</f>
        <v>CONFIRMED BULLISH</v>
      </c>
    </row>
    <row r="1229" spans="1:12" ht="13.5" x14ac:dyDescent="0.25">
      <c r="A1229" s="3">
        <f>RSI!A1229</f>
        <v>44575</v>
      </c>
      <c r="B1229" s="2">
        <f>RSI!B1229</f>
        <v>2.0263</v>
      </c>
      <c r="C1229" s="2">
        <f>RSI!I1229</f>
        <v>58.211108222466535</v>
      </c>
      <c r="D1229" s="2">
        <f>MACD!E1229</f>
        <v>-5.5991729434430315E-3</v>
      </c>
      <c r="E1229" s="2">
        <f>MACD!F1229</f>
        <v>-1.7635543317334637E-3</v>
      </c>
      <c r="F1229" s="2">
        <f>'Moving Avg'!D1229</f>
        <v>1.9801000000000002</v>
      </c>
      <c r="G1229" s="2">
        <f>'Moving Avg'!F1229</f>
        <v>1.9645950000000003</v>
      </c>
      <c r="H1229" s="2">
        <f>'Moving Avg'!G1229</f>
        <v>1.995404</v>
      </c>
      <c r="I1229" s="2">
        <f>'Moving Avg'!H1229</f>
        <v>2.0014559999999992</v>
      </c>
      <c r="J1229" s="5" t="str">
        <f>OBV!F1229</f>
        <v>BULLISH</v>
      </c>
      <c r="K1229" s="5" t="str">
        <f>OBV!G1229</f>
        <v>NEUTRAL</v>
      </c>
      <c r="L1229" s="5" t="str">
        <f>OBV!H1229</f>
        <v>CONFIRMED BULLISH</v>
      </c>
    </row>
    <row r="1230" spans="1:12" ht="13.5" x14ac:dyDescent="0.25">
      <c r="A1230" s="3">
        <f>RSI!A1230</f>
        <v>44578</v>
      </c>
      <c r="B1230" s="2">
        <f>RSI!B1230</f>
        <v>2.0335000000000001</v>
      </c>
      <c r="C1230" s="2">
        <f>RSI!I1230</f>
        <v>59.268332707432243</v>
      </c>
      <c r="D1230" s="2">
        <f>MACD!E1230</f>
        <v>-2.6787199414610718E-3</v>
      </c>
      <c r="E1230" s="2">
        <f>MACD!F1230</f>
        <v>-1.9465874536789855E-3</v>
      </c>
      <c r="F1230" s="2">
        <f>'Moving Avg'!D1230</f>
        <v>1.9974200000000004</v>
      </c>
      <c r="G1230" s="2">
        <f>'Moving Avg'!F1230</f>
        <v>1.9656799999999996</v>
      </c>
      <c r="H1230" s="2">
        <f>'Moving Avg'!G1230</f>
        <v>1.9951160000000001</v>
      </c>
      <c r="I1230" s="2">
        <f>'Moving Avg'!H1230</f>
        <v>2.0024774999999995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</row>
    <row r="1231" spans="1:12" ht="13.5" x14ac:dyDescent="0.25">
      <c r="A1231" s="3">
        <f>RSI!A1231</f>
        <v>44579</v>
      </c>
      <c r="B1231" s="2">
        <f>RSI!B1231</f>
        <v>2.0190999999999999</v>
      </c>
      <c r="C1231" s="2">
        <f>RSI!I1231</f>
        <v>56.205656647847746</v>
      </c>
      <c r="D1231" s="2">
        <f>MACD!E1231</f>
        <v>-1.0565217219777434E-2</v>
      </c>
      <c r="E1231" s="2">
        <f>MACD!F1231</f>
        <v>-3.670313406898675E-3</v>
      </c>
      <c r="F1231" s="2">
        <f>'Moving Avg'!D1231</f>
        <v>2.01186</v>
      </c>
      <c r="G1231" s="2">
        <f>'Moving Avg'!F1231</f>
        <v>1.9674850000000004</v>
      </c>
      <c r="H1231" s="2">
        <f>'Moving Avg'!G1231</f>
        <v>1.99627</v>
      </c>
      <c r="I1231" s="2">
        <f>'Moving Avg'!H1231</f>
        <v>2.0035609999999995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</row>
    <row r="1232" spans="1:12" ht="13.5" x14ac:dyDescent="0.25">
      <c r="A1232" s="3">
        <f>RSI!A1232</f>
        <v>44580</v>
      </c>
      <c r="B1232" s="2">
        <f>RSI!B1232</f>
        <v>2.0118</v>
      </c>
      <c r="C1232" s="2">
        <f>RSI!I1232</f>
        <v>54.663526419422482</v>
      </c>
      <c r="D1232" s="2">
        <f>MACD!E1232</f>
        <v>-1.6905746799999344E-2</v>
      </c>
      <c r="E1232" s="2">
        <f>MACD!F1232</f>
        <v>-6.317400085518809E-3</v>
      </c>
      <c r="F1232" s="2">
        <f>'Moving Avg'!D1232</f>
        <v>2.0248400000000002</v>
      </c>
      <c r="G1232" s="2">
        <f>'Moving Avg'!F1232</f>
        <v>1.9707300000000003</v>
      </c>
      <c r="H1232" s="2">
        <f>'Moving Avg'!G1232</f>
        <v>1.9961239999999998</v>
      </c>
      <c r="I1232" s="2">
        <f>'Moving Avg'!H1232</f>
        <v>2.0046414999999995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</row>
    <row r="1233" spans="1:12" ht="13.5" x14ac:dyDescent="0.25">
      <c r="A1233" s="3">
        <f>RSI!A1233</f>
        <v>44581</v>
      </c>
      <c r="B1233" s="2">
        <f>RSI!B1233</f>
        <v>1.9830000000000001</v>
      </c>
      <c r="C1233" s="2">
        <f>RSI!I1233</f>
        <v>48.956549267189295</v>
      </c>
      <c r="D1233" s="2">
        <f>MACD!E1233</f>
        <v>-2.0287007903592169E-2</v>
      </c>
      <c r="E1233" s="2">
        <f>MACD!F1233</f>
        <v>-9.1113216491334817E-3</v>
      </c>
      <c r="F1233" s="2">
        <f>'Moving Avg'!D1233</f>
        <v>2.0147400000000002</v>
      </c>
      <c r="G1233" s="2">
        <f>'Moving Avg'!F1233</f>
        <v>1.9728950000000001</v>
      </c>
      <c r="H1233" s="2">
        <f>'Moving Avg'!G1233</f>
        <v>1.9951139999999998</v>
      </c>
      <c r="I1233" s="2">
        <f>'Moving Avg'!H1233</f>
        <v>2.0056114999999997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</row>
    <row r="1234" spans="1:12" ht="13.5" x14ac:dyDescent="0.25">
      <c r="A1234" s="3">
        <f>RSI!A1234</f>
        <v>44582</v>
      </c>
      <c r="B1234" s="2">
        <f>RSI!B1234</f>
        <v>2.0118</v>
      </c>
      <c r="C1234" s="2">
        <f>RSI!I1234</f>
        <v>54.115476456297763</v>
      </c>
      <c r="D1234" s="2">
        <f>MACD!E1234</f>
        <v>-3.0788144005796214E-2</v>
      </c>
      <c r="E1234" s="2">
        <f>MACD!F1234</f>
        <v>-1.3446686120466029E-2</v>
      </c>
      <c r="F1234" s="2">
        <f>'Moving Avg'!D1234</f>
        <v>2.0118400000000003</v>
      </c>
      <c r="G1234" s="2">
        <f>'Moving Avg'!F1234</f>
        <v>1.9775800000000001</v>
      </c>
      <c r="H1234" s="2">
        <f>'Moving Avg'!G1234</f>
        <v>1.9945359999999999</v>
      </c>
      <c r="I1234" s="2">
        <f>'Moving Avg'!H1234</f>
        <v>2.0066249999999997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</row>
    <row r="1235" spans="1:12" ht="13.5" x14ac:dyDescent="0.25">
      <c r="A1235" s="3">
        <f>RSI!A1235</f>
        <v>44585</v>
      </c>
      <c r="B1235" s="2">
        <f>RSI!B1235</f>
        <v>2.0118</v>
      </c>
      <c r="C1235" s="2">
        <f>RSI!I1235</f>
        <v>54.115476456297763</v>
      </c>
      <c r="D1235" s="2">
        <f>MACD!E1235</f>
        <v>-3.4276063812300306E-2</v>
      </c>
      <c r="E1235" s="2">
        <f>MACD!F1235</f>
        <v>-1.7612561658832883E-2</v>
      </c>
      <c r="F1235" s="2">
        <f>'Moving Avg'!D1235</f>
        <v>2.0075000000000003</v>
      </c>
      <c r="G1235" s="2">
        <f>'Moving Avg'!F1235</f>
        <v>1.981185</v>
      </c>
      <c r="H1235" s="2">
        <f>'Moving Avg'!G1235</f>
        <v>1.9941019999999998</v>
      </c>
      <c r="I1235" s="2">
        <f>'Moving Avg'!H1235</f>
        <v>2.0076384999999997</v>
      </c>
      <c r="J1235" s="5" t="str">
        <f>OBV!F1235</f>
        <v>BEARISH</v>
      </c>
      <c r="K1235" s="5" t="str">
        <f>OBV!G1235</f>
        <v>NEUTRAL</v>
      </c>
      <c r="L1235" s="5" t="str">
        <f>OBV!H1235</f>
        <v>CONFIRMED BEARISH</v>
      </c>
    </row>
    <row r="1236" spans="1:12" ht="13.5" x14ac:dyDescent="0.25">
      <c r="A1236" s="3">
        <f>RSI!A1236</f>
        <v>44586</v>
      </c>
      <c r="B1236" s="2">
        <f>RSI!B1236</f>
        <v>2.0045999999999999</v>
      </c>
      <c r="C1236" s="2">
        <f>RSI!I1236</f>
        <v>52.57481747220303</v>
      </c>
      <c r="D1236" s="2">
        <f>MACD!E1236</f>
        <v>-3.6824421907854177E-2</v>
      </c>
      <c r="E1236" s="2">
        <f>MACD!F1236</f>
        <v>-2.1454933708637144E-2</v>
      </c>
      <c r="F1236" s="2">
        <f>'Moving Avg'!D1236</f>
        <v>2.0045999999999999</v>
      </c>
      <c r="G1236" s="2">
        <f>'Moving Avg'!F1236</f>
        <v>1.9844299999999997</v>
      </c>
      <c r="H1236" s="2">
        <f>'Moving Avg'!G1236</f>
        <v>1.9935239999999996</v>
      </c>
      <c r="I1236" s="2">
        <f>'Moving Avg'!H1236</f>
        <v>2.008616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</row>
    <row r="1237" spans="1:12" ht="13.5" x14ac:dyDescent="0.25">
      <c r="A1237" s="3">
        <f>RSI!A1237</f>
        <v>44587</v>
      </c>
      <c r="B1237" s="2">
        <f>RSI!B1237</f>
        <v>2.0118</v>
      </c>
      <c r="C1237" s="2">
        <f>RSI!I1237</f>
        <v>53.985610743680347</v>
      </c>
      <c r="D1237" s="2">
        <f>MACD!E1237</f>
        <v>-3.9592230422514696E-2</v>
      </c>
      <c r="E1237" s="2">
        <f>MACD!F1237</f>
        <v>-2.5082393051412653E-2</v>
      </c>
      <c r="F1237" s="2">
        <f>'Moving Avg'!D1237</f>
        <v>2.0045999999999999</v>
      </c>
      <c r="G1237" s="2">
        <f>'Moving Avg'!F1237</f>
        <v>1.9887550000000001</v>
      </c>
      <c r="H1237" s="2">
        <f>'Moving Avg'!G1237</f>
        <v>1.99309</v>
      </c>
      <c r="I1237" s="2">
        <f>'Moving Avg'!H1237</f>
        <v>2.0096629999999998</v>
      </c>
      <c r="J1237" s="5" t="str">
        <f>OBV!F1237</f>
        <v>BEARISH</v>
      </c>
      <c r="K1237" s="5" t="str">
        <f>OBV!G1237</f>
        <v>NEUTRAL</v>
      </c>
      <c r="L1237" s="5" t="str">
        <f>OBV!H1237</f>
        <v>NEUTRAL</v>
      </c>
    </row>
    <row r="1238" spans="1:12" ht="13.5" x14ac:dyDescent="0.25">
      <c r="A1238" s="3">
        <f>RSI!A1238</f>
        <v>44588</v>
      </c>
      <c r="B1238" s="2">
        <f>RSI!B1238</f>
        <v>2.0118</v>
      </c>
      <c r="C1238" s="2">
        <f>RSI!I1238</f>
        <v>53.98561074368034</v>
      </c>
      <c r="D1238" s="2">
        <f>MACD!E1238</f>
        <v>-2.8726072074485298E-2</v>
      </c>
      <c r="E1238" s="2">
        <f>MACD!F1238</f>
        <v>-2.5811128856027182E-2</v>
      </c>
      <c r="F1238" s="2">
        <f>'Moving Avg'!D1238</f>
        <v>2.0103599999999999</v>
      </c>
      <c r="G1238" s="2">
        <f>'Moving Avg'!F1238</f>
        <v>1.9894750000000001</v>
      </c>
      <c r="H1238" s="2">
        <f>'Moving Avg'!G1238</f>
        <v>1.9926559999999998</v>
      </c>
      <c r="I1238" s="2">
        <f>'Moving Avg'!H1238</f>
        <v>2.0107435000000002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</row>
    <row r="1239" spans="1:12" ht="13.5" x14ac:dyDescent="0.25">
      <c r="A1239" s="3">
        <f>RSI!A1239</f>
        <v>44589</v>
      </c>
      <c r="B1239" s="2">
        <f>RSI!B1239</f>
        <v>2.0407000000000002</v>
      </c>
      <c r="C1239" s="2">
        <f>RSI!I1239</f>
        <v>59.582633744095546</v>
      </c>
      <c r="D1239" s="2">
        <f>MACD!E1239</f>
        <v>-2.2886477105807268E-2</v>
      </c>
      <c r="E1239" s="2">
        <f>MACD!F1239</f>
        <v>-2.5226198505983202E-2</v>
      </c>
      <c r="F1239" s="2">
        <f>'Moving Avg'!D1239</f>
        <v>2.01614</v>
      </c>
      <c r="G1239" s="2">
        <f>'Moving Avg'!F1239</f>
        <v>1.9905550000000001</v>
      </c>
      <c r="H1239" s="2">
        <f>'Moving Avg'!G1239</f>
        <v>1.9939539999999996</v>
      </c>
      <c r="I1239" s="2">
        <f>'Moving Avg'!H1239</f>
        <v>2.012203</v>
      </c>
      <c r="J1239" s="5" t="str">
        <f>OBV!F1239</f>
        <v>BULLISH</v>
      </c>
      <c r="K1239" s="5" t="str">
        <f>OBV!G1239</f>
        <v>STRONG</v>
      </c>
      <c r="L1239" s="5" t="str">
        <f>OBV!H1239</f>
        <v>CONFIRMED BULLISH</v>
      </c>
    </row>
    <row r="1240" spans="1:12" ht="13.5" x14ac:dyDescent="0.25">
      <c r="A1240" s="3">
        <f>RSI!A1240</f>
        <v>44592</v>
      </c>
      <c r="B1240" s="2">
        <f>RSI!B1240</f>
        <v>2.0335000000000001</v>
      </c>
      <c r="C1240" s="2">
        <f>RSI!I1240</f>
        <v>57.699610638296924</v>
      </c>
      <c r="D1240" s="2">
        <f>MACD!E1240</f>
        <v>-1.6573558231705476E-2</v>
      </c>
      <c r="E1240" s="2">
        <f>MACD!F1240</f>
        <v>-2.3495670451127659E-2</v>
      </c>
      <c r="F1240" s="2">
        <f>'Moving Avg'!D1240</f>
        <v>2.0204800000000001</v>
      </c>
      <c r="G1240" s="2">
        <f>'Moving Avg'!F1240</f>
        <v>1.9912750000000004</v>
      </c>
      <c r="H1240" s="2">
        <f>'Moving Avg'!G1240</f>
        <v>1.9942419999999998</v>
      </c>
      <c r="I1240" s="2">
        <f>'Moving Avg'!H1240</f>
        <v>2.0133920000000005</v>
      </c>
      <c r="J1240" s="5" t="str">
        <f>OBV!F1240</f>
        <v>BULLISH</v>
      </c>
      <c r="K1240" s="5" t="str">
        <f>OBV!G1240</f>
        <v>STRONG</v>
      </c>
      <c r="L1240" s="5" t="str">
        <f>OBV!H1240</f>
        <v>CONFIRMED BULLISH</v>
      </c>
    </row>
    <row r="1241" spans="1:12" ht="13.5" x14ac:dyDescent="0.25">
      <c r="A1241" s="3">
        <f>RSI!A1241</f>
        <v>44593</v>
      </c>
      <c r="B1241" s="2">
        <f>RSI!B1241</f>
        <v>2.12</v>
      </c>
      <c r="C1241" s="2">
        <f>RSI!I1241</f>
        <v>69.976043020513686</v>
      </c>
      <c r="D1241" s="2">
        <f>MACD!E1241</f>
        <v>-2.0061458735110449E-2</v>
      </c>
      <c r="E1241" s="2">
        <f>MACD!F1241</f>
        <v>-2.2808828107924221E-2</v>
      </c>
      <c r="F1241" s="2">
        <f>'Moving Avg'!D1241</f>
        <v>2.0435600000000003</v>
      </c>
      <c r="G1241" s="2">
        <f>'Moving Avg'!F1241</f>
        <v>1.9999300000000002</v>
      </c>
      <c r="H1241" s="2">
        <f>'Moving Avg'!G1241</f>
        <v>1.9962600000000001</v>
      </c>
      <c r="I1241" s="2">
        <f>'Moving Avg'!H1241</f>
        <v>2.0148795000000006</v>
      </c>
      <c r="J1241" s="5" t="str">
        <f>OBV!F1241</f>
        <v>BULLISH</v>
      </c>
      <c r="K1241" s="5" t="str">
        <f>OBV!G1241</f>
        <v>STRONG</v>
      </c>
      <c r="L1241" s="5" t="str">
        <f>OBV!H1241</f>
        <v>CONFIRMED BULLISH</v>
      </c>
    </row>
    <row r="1242" spans="1:12" ht="13.5" x14ac:dyDescent="0.25">
      <c r="A1242" s="3">
        <f>RSI!A1242</f>
        <v>44594</v>
      </c>
      <c r="B1242" s="2">
        <f>RSI!B1242</f>
        <v>2.1920999999999999</v>
      </c>
      <c r="C1242" s="2">
        <f>RSI!I1242</f>
        <v>76.181185907434852</v>
      </c>
      <c r="D1242" s="2">
        <f>MACD!E1242</f>
        <v>-3.0179198916010508E-2</v>
      </c>
      <c r="E1242" s="2">
        <f>MACD!F1242</f>
        <v>-2.4282902269541478E-2</v>
      </c>
      <c r="F1242" s="2">
        <f>'Moving Avg'!D1242</f>
        <v>2.0796199999999998</v>
      </c>
      <c r="G1242" s="2">
        <f>'Moving Avg'!F1242</f>
        <v>2.0121900000000004</v>
      </c>
      <c r="H1242" s="2">
        <f>'Moving Avg'!G1242</f>
        <v>1.9997199999999997</v>
      </c>
      <c r="I1242" s="2">
        <f>'Moving Avg'!H1242</f>
        <v>2.0167275000000005</v>
      </c>
      <c r="J1242" s="5" t="str">
        <f>OBV!F1242</f>
        <v>BULLISH</v>
      </c>
      <c r="K1242" s="5" t="str">
        <f>OBV!G1242</f>
        <v>STRONG</v>
      </c>
      <c r="L1242" s="5" t="str">
        <f>OBV!H1242</f>
        <v>CONFIRMED BULLISH</v>
      </c>
    </row>
    <row r="1243" spans="1:12" ht="13.5" x14ac:dyDescent="0.25">
      <c r="A1243" s="3">
        <f>RSI!A1243</f>
        <v>44595</v>
      </c>
      <c r="B1243" s="2">
        <f>RSI!B1243</f>
        <v>2.1560999999999999</v>
      </c>
      <c r="C1243" s="2">
        <f>RSI!I1243</f>
        <v>68.561831304287139</v>
      </c>
      <c r="D1243" s="2">
        <f>MACD!E1243</f>
        <v>-4.158108425527951E-2</v>
      </c>
      <c r="E1243" s="2">
        <f>MACD!F1243</f>
        <v>-2.7742538666689083E-2</v>
      </c>
      <c r="F1243" s="2">
        <f>'Moving Avg'!D1243</f>
        <v>2.1084800000000001</v>
      </c>
      <c r="G1243" s="2">
        <f>'Moving Avg'!F1243</f>
        <v>2.0226500000000005</v>
      </c>
      <c r="H1243" s="2">
        <f>'Moving Avg'!G1243</f>
        <v>2.0024599999999997</v>
      </c>
      <c r="I1243" s="2">
        <f>'Moving Avg'!H1243</f>
        <v>2.0184960000000003</v>
      </c>
      <c r="J1243" s="5" t="str">
        <f>OBV!F1243</f>
        <v>BULLISH</v>
      </c>
      <c r="K1243" s="5" t="str">
        <f>OBV!G1243</f>
        <v>STRONG</v>
      </c>
      <c r="L1243" s="5" t="str">
        <f>OBV!H1243</f>
        <v>CONFIRMED BULLISH</v>
      </c>
    </row>
    <row r="1244" spans="1:12" ht="13.5" x14ac:dyDescent="0.25">
      <c r="A1244" s="3">
        <f>RSI!A1244</f>
        <v>44596</v>
      </c>
      <c r="B1244" s="2">
        <f>RSI!B1244</f>
        <v>2.1777000000000002</v>
      </c>
      <c r="C1244" s="2">
        <f>RSI!I1244</f>
        <v>70.47021903761339</v>
      </c>
      <c r="D1244" s="2">
        <f>MACD!E1244</f>
        <v>-4.9182207136413192E-2</v>
      </c>
      <c r="E1244" s="2">
        <f>MACD!F1244</f>
        <v>-3.2030472360633909E-2</v>
      </c>
      <c r="F1244" s="2">
        <f>'Moving Avg'!D1244</f>
        <v>2.1358799999999998</v>
      </c>
      <c r="G1244" s="2">
        <f>'Moving Avg'!F1244</f>
        <v>2.0359900000000009</v>
      </c>
      <c r="H1244" s="2">
        <f>'Moving Avg'!G1244</f>
        <v>2.006354</v>
      </c>
      <c r="I1244" s="2">
        <f>'Moving Avg'!H1244</f>
        <v>2.02054</v>
      </c>
      <c r="J1244" s="5" t="str">
        <f>OBV!F1244</f>
        <v>BULLISH</v>
      </c>
      <c r="K1244" s="5" t="str">
        <f>OBV!G1244</f>
        <v>NEUTRAL</v>
      </c>
      <c r="L1244" s="5" t="str">
        <f>OBV!H1244</f>
        <v>CONFIRMED BULLISH</v>
      </c>
    </row>
    <row r="1245" spans="1:12" ht="13.5" x14ac:dyDescent="0.25">
      <c r="A1245" s="3">
        <f>RSI!A1245</f>
        <v>44599</v>
      </c>
      <c r="B1245" s="2">
        <f>RSI!B1245</f>
        <v>2.2570000000000001</v>
      </c>
      <c r="C1245" s="2">
        <f>RSI!I1245</f>
        <v>76.185684437901443</v>
      </c>
      <c r="D1245" s="2">
        <f>MACD!E1245</f>
        <v>-6.2341694212670218E-2</v>
      </c>
      <c r="E1245" s="2">
        <f>MACD!F1245</f>
        <v>-3.8092716731041171E-2</v>
      </c>
      <c r="F1245" s="2">
        <f>'Moving Avg'!D1245</f>
        <v>2.18058</v>
      </c>
      <c r="G1245" s="2">
        <f>'Moving Avg'!F1245</f>
        <v>2.0514950000000005</v>
      </c>
      <c r="H1245" s="2">
        <f>'Moving Avg'!G1245</f>
        <v>2.0111119999999998</v>
      </c>
      <c r="I1245" s="2">
        <f>'Moving Avg'!H1245</f>
        <v>2.0227795</v>
      </c>
      <c r="J1245" s="5" t="str">
        <f>OBV!F1245</f>
        <v>BULLISH</v>
      </c>
      <c r="K1245" s="5" t="str">
        <f>OBV!G1245</f>
        <v>STRONG</v>
      </c>
      <c r="L1245" s="5" t="str">
        <f>OBV!H1245</f>
        <v>CONFIRMED BULLISH</v>
      </c>
    </row>
    <row r="1246" spans="1:12" ht="13.5" x14ac:dyDescent="0.25">
      <c r="A1246" s="3">
        <f>RSI!A1246</f>
        <v>44600</v>
      </c>
      <c r="B1246" s="2">
        <f>RSI!B1246</f>
        <v>2.2498</v>
      </c>
      <c r="C1246" s="2">
        <f>RSI!I1246</f>
        <v>74.770651555636249</v>
      </c>
      <c r="D1246" s="2">
        <f>MACD!E1246</f>
        <v>-7.5310047970846616E-2</v>
      </c>
      <c r="E1246" s="2">
        <f>MACD!F1246</f>
        <v>-4.5536182979002263E-2</v>
      </c>
      <c r="F1246" s="2">
        <f>'Moving Avg'!D1246</f>
        <v>2.2065399999999999</v>
      </c>
      <c r="G1246" s="2">
        <f>'Moving Avg'!F1246</f>
        <v>2.0666400000000005</v>
      </c>
      <c r="H1246" s="2">
        <f>'Moving Avg'!G1246</f>
        <v>2.0157259999999995</v>
      </c>
      <c r="I1246" s="2">
        <f>'Moving Avg'!H1246</f>
        <v>2.0252509999999999</v>
      </c>
      <c r="J1246" s="5" t="str">
        <f>OBV!F1246</f>
        <v>BULLISH</v>
      </c>
      <c r="K1246" s="5" t="str">
        <f>OBV!G1246</f>
        <v>STRONG</v>
      </c>
      <c r="L1246" s="5" t="str">
        <f>OBV!H1246</f>
        <v>CONFIRMED BULLISH</v>
      </c>
    </row>
    <row r="1247" spans="1:12" ht="13.5" x14ac:dyDescent="0.25">
      <c r="A1247" s="3">
        <f>RSI!A1247</f>
        <v>44601</v>
      </c>
      <c r="B1247" s="2">
        <f>RSI!B1247</f>
        <v>2.3003</v>
      </c>
      <c r="C1247" s="2">
        <f>RSI!I1247</f>
        <v>77.874683709789849</v>
      </c>
      <c r="D1247" s="2">
        <f>MACD!E1247</f>
        <v>-9.0039555354365142E-2</v>
      </c>
      <c r="E1247" s="2">
        <f>MACD!F1247</f>
        <v>-5.4436857454074838E-2</v>
      </c>
      <c r="F1247" s="2">
        <f>'Moving Avg'!D1247</f>
        <v>2.22818</v>
      </c>
      <c r="G1247" s="2">
        <f>'Moving Avg'!F1247</f>
        <v>2.0843100000000003</v>
      </c>
      <c r="H1247" s="2">
        <f>'Moving Avg'!G1247</f>
        <v>2.0212059999999989</v>
      </c>
      <c r="I1247" s="2">
        <f>'Moving Avg'!H1247</f>
        <v>2.0277404999999997</v>
      </c>
      <c r="J1247" s="5" t="str">
        <f>OBV!F1247</f>
        <v>BULLISH</v>
      </c>
      <c r="K1247" s="5" t="str">
        <f>OBV!G1247</f>
        <v>STRONG</v>
      </c>
      <c r="L1247" s="5" t="str">
        <f>OBV!H1247</f>
        <v>CONFIRMED BULLISH</v>
      </c>
    </row>
    <row r="1248" spans="1:12" ht="13.5" x14ac:dyDescent="0.25">
      <c r="A1248" s="3">
        <f>RSI!A1248</f>
        <v>44602</v>
      </c>
      <c r="B1248" s="2">
        <f>RSI!B1248</f>
        <v>2.3290999999999999</v>
      </c>
      <c r="C1248" s="2">
        <f>RSI!I1248</f>
        <v>79.429073123920404</v>
      </c>
      <c r="D1248" s="2">
        <f>MACD!E1248</f>
        <v>-0.10597475851405225</v>
      </c>
      <c r="E1248" s="2">
        <f>MACD!F1248</f>
        <v>-6.4744437666070326E-2</v>
      </c>
      <c r="F1248" s="2">
        <f>'Moving Avg'!D1248</f>
        <v>2.2627800000000002</v>
      </c>
      <c r="G1248" s="2">
        <f>'Moving Avg'!F1248</f>
        <v>2.0990899999999999</v>
      </c>
      <c r="H1248" s="2">
        <f>'Moving Avg'!G1248</f>
        <v>2.0274059999999987</v>
      </c>
      <c r="I1248" s="2">
        <f>'Moving Avg'!H1248</f>
        <v>2.0304744999999995</v>
      </c>
      <c r="J1248" s="5" t="str">
        <f>OBV!F1248</f>
        <v>BULLISH</v>
      </c>
      <c r="K1248" s="5" t="str">
        <f>OBV!G1248</f>
        <v>STRONG</v>
      </c>
      <c r="L1248" s="5" t="str">
        <f>OBV!H1248</f>
        <v>CONFIRMED BULLISH</v>
      </c>
    </row>
    <row r="1249" spans="1:12" ht="13.5" x14ac:dyDescent="0.25">
      <c r="A1249" s="3">
        <f>RSI!A1249</f>
        <v>44603</v>
      </c>
      <c r="B1249" s="2">
        <f>RSI!B1249</f>
        <v>2.3290999999999999</v>
      </c>
      <c r="C1249" s="2">
        <f>RSI!I1249</f>
        <v>79.429073123920404</v>
      </c>
      <c r="D1249" s="2">
        <f>MACD!E1249</f>
        <v>-0.11642171530851897</v>
      </c>
      <c r="E1249" s="2">
        <f>MACD!F1249</f>
        <v>-7.5079893194560057E-2</v>
      </c>
      <c r="F1249" s="2">
        <f>'Moving Avg'!D1249</f>
        <v>2.2930600000000001</v>
      </c>
      <c r="G1249" s="2">
        <f>'Moving Avg'!F1249</f>
        <v>2.1142300000000001</v>
      </c>
      <c r="H1249" s="2">
        <f>'Moving Avg'!G1249</f>
        <v>2.0336059999999994</v>
      </c>
      <c r="I1249" s="2">
        <f>'Moving Avg'!H1249</f>
        <v>2.0333424999999998</v>
      </c>
      <c r="J1249" s="5" t="str">
        <f>OBV!F1249</f>
        <v>BULLISH</v>
      </c>
      <c r="K1249" s="5" t="str">
        <f>OBV!G1249</f>
        <v>STRONG</v>
      </c>
      <c r="L1249" s="5" t="str">
        <f>OBV!H1249</f>
        <v>CONFIRMED BULLISH</v>
      </c>
    </row>
    <row r="1250" spans="1:12" ht="13.5" x14ac:dyDescent="0.25">
      <c r="A1250" s="3">
        <f>RSI!A1250</f>
        <v>44606</v>
      </c>
      <c r="B1250" s="2">
        <f>RSI!B1250</f>
        <v>2.3075000000000001</v>
      </c>
      <c r="C1250" s="2">
        <f>RSI!I1250</f>
        <v>74.854814548053696</v>
      </c>
      <c r="D1250" s="2">
        <f>MACD!E1250</f>
        <v>-0.12607421176790412</v>
      </c>
      <c r="E1250" s="2">
        <f>MACD!F1250</f>
        <v>-8.527875690922887E-2</v>
      </c>
      <c r="F1250" s="2">
        <f>'Moving Avg'!D1250</f>
        <v>2.3031600000000005</v>
      </c>
      <c r="G1250" s="2">
        <f>'Moving Avg'!F1250</f>
        <v>2.1279300000000001</v>
      </c>
      <c r="H1250" s="2">
        <f>'Moving Avg'!G1250</f>
        <v>2.0393739999999991</v>
      </c>
      <c r="I1250" s="2">
        <f>'Moving Avg'!H1250</f>
        <v>2.0361024999999993</v>
      </c>
      <c r="J1250" s="5" t="str">
        <f>OBV!F1250</f>
        <v>BULLISH</v>
      </c>
      <c r="K1250" s="5" t="str">
        <f>OBV!G1250</f>
        <v>NEUTRAL</v>
      </c>
      <c r="L1250" s="5" t="str">
        <f>OBV!H1250</f>
        <v>CONFIRMED BULLISH</v>
      </c>
    </row>
    <row r="1251" spans="1:12" ht="13.5" x14ac:dyDescent="0.25">
      <c r="A1251" s="3">
        <f>RSI!A1251</f>
        <v>44607</v>
      </c>
      <c r="B1251" s="2">
        <f>RSI!B1251</f>
        <v>2.3075000000000001</v>
      </c>
      <c r="C1251" s="2">
        <f>RSI!I1251</f>
        <v>74.854814548053696</v>
      </c>
      <c r="D1251" s="2">
        <f>MACD!E1251</f>
        <v>-0.12201478065468274</v>
      </c>
      <c r="E1251" s="2">
        <f>MACD!F1251</f>
        <v>-9.2625961658319655E-2</v>
      </c>
      <c r="F1251" s="2">
        <f>'Moving Avg'!D1251</f>
        <v>2.3147000000000006</v>
      </c>
      <c r="G1251" s="2">
        <f>'Moving Avg'!F1251</f>
        <v>2.1423499999999995</v>
      </c>
      <c r="H1251" s="2">
        <f>'Moving Avg'!G1251</f>
        <v>2.0451419999999998</v>
      </c>
      <c r="I1251" s="2">
        <f>'Moving Avg'!H1251</f>
        <v>2.0386949999999997</v>
      </c>
      <c r="J1251" s="5" t="str">
        <f>OBV!F1251</f>
        <v>BULLISH</v>
      </c>
      <c r="K1251" s="5" t="str">
        <f>OBV!G1251</f>
        <v>STRONG</v>
      </c>
      <c r="L1251" s="5" t="str">
        <f>OBV!H1251</f>
        <v>CONFIRMED BULLISH</v>
      </c>
    </row>
    <row r="1252" spans="1:12" ht="13.5" x14ac:dyDescent="0.25">
      <c r="A1252" s="3">
        <f>RSI!A1252</f>
        <v>44608</v>
      </c>
      <c r="B1252" s="2">
        <f>RSI!B1252</f>
        <v>2.3218999999999999</v>
      </c>
      <c r="C1252" s="2">
        <f>RSI!I1252</f>
        <v>75.926715537187604</v>
      </c>
      <c r="D1252" s="2">
        <f>MACD!E1252</f>
        <v>-0.10955494396307452</v>
      </c>
      <c r="E1252" s="2">
        <f>MACD!F1252</f>
        <v>-9.6011758119270638E-2</v>
      </c>
      <c r="F1252" s="2">
        <f>'Moving Avg'!D1252</f>
        <v>2.3190199999999996</v>
      </c>
      <c r="G1252" s="2">
        <f>'Moving Avg'!F1252</f>
        <v>2.1578549999999996</v>
      </c>
      <c r="H1252" s="2">
        <f>'Moving Avg'!G1252</f>
        <v>2.0513439999999989</v>
      </c>
      <c r="I1252" s="2">
        <f>'Moving Avg'!H1252</f>
        <v>2.0414264999999996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</row>
    <row r="1253" spans="1:12" ht="13.5" x14ac:dyDescent="0.25">
      <c r="A1253" s="3">
        <f>RSI!A1253</f>
        <v>44609</v>
      </c>
      <c r="B1253" s="2">
        <f>RSI!B1253</f>
        <v>2.3290999999999999</v>
      </c>
      <c r="C1253" s="2">
        <f>RSI!I1253</f>
        <v>76.466889747705565</v>
      </c>
      <c r="D1253" s="2">
        <f>MACD!E1253</f>
        <v>-0.10609547141024045</v>
      </c>
      <c r="E1253" s="2">
        <f>MACD!F1253</f>
        <v>-9.8028500777464597E-2</v>
      </c>
      <c r="F1253" s="2">
        <f>'Moving Avg'!D1253</f>
        <v>2.3190200000000001</v>
      </c>
      <c r="G1253" s="2">
        <f>'Moving Avg'!F1253</f>
        <v>2.1751599999999995</v>
      </c>
      <c r="H1253" s="2">
        <f>'Moving Avg'!G1253</f>
        <v>2.0576899999999996</v>
      </c>
      <c r="I1253" s="2">
        <f>'Moving Avg'!H1253</f>
        <v>2.0443614999999995</v>
      </c>
      <c r="J1253" s="5" t="str">
        <f>OBV!F1253</f>
        <v>BEARISH</v>
      </c>
      <c r="K1253" s="5" t="str">
        <f>OBV!G1253</f>
        <v>NEUTRAL</v>
      </c>
      <c r="L1253" s="5" t="str">
        <f>OBV!H1253</f>
        <v>NEUTRAL</v>
      </c>
    </row>
    <row r="1254" spans="1:12" ht="13.5" x14ac:dyDescent="0.25">
      <c r="A1254" s="3">
        <f>RSI!A1254</f>
        <v>44610</v>
      </c>
      <c r="B1254" s="2">
        <f>RSI!B1254</f>
        <v>2.2930999999999999</v>
      </c>
      <c r="C1254" s="2">
        <f>RSI!I1254</f>
        <v>68.223815866153586</v>
      </c>
      <c r="D1254" s="2">
        <f>MACD!E1254</f>
        <v>-9.8157759622006235E-2</v>
      </c>
      <c r="E1254" s="2">
        <f>MACD!F1254</f>
        <v>-9.805435254637293E-2</v>
      </c>
      <c r="F1254" s="2">
        <f>'Moving Avg'!D1254</f>
        <v>2.31182</v>
      </c>
      <c r="G1254" s="2">
        <f>'Moving Avg'!F1254</f>
        <v>2.1892249999999995</v>
      </c>
      <c r="H1254" s="2">
        <f>'Moving Avg'!G1254</f>
        <v>2.063315999999999</v>
      </c>
      <c r="I1254" s="2">
        <f>'Moving Avg'!H1254</f>
        <v>2.0471164999999991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</row>
    <row r="1255" spans="1:12" ht="13.5" x14ac:dyDescent="0.25">
      <c r="A1255" s="3">
        <f>RSI!A1255</f>
        <v>44613</v>
      </c>
      <c r="B1255" s="2">
        <f>RSI!B1255</f>
        <v>2.3580000000000001</v>
      </c>
      <c r="C1255" s="2">
        <f>RSI!I1255</f>
        <v>73.723211153307631</v>
      </c>
      <c r="D1255" s="2">
        <f>MACD!E1255</f>
        <v>-8.4742654834962128E-2</v>
      </c>
      <c r="E1255" s="2">
        <f>MACD!F1255</f>
        <v>-9.5392013004090781E-2</v>
      </c>
      <c r="F1255" s="2">
        <f>'Moving Avg'!D1255</f>
        <v>2.32192</v>
      </c>
      <c r="G1255" s="2">
        <f>'Moving Avg'!F1255</f>
        <v>2.2065349999999997</v>
      </c>
      <c r="H1255" s="2">
        <f>'Moving Avg'!G1255</f>
        <v>2.0703839999999998</v>
      </c>
      <c r="I1255" s="2">
        <f>'Moving Avg'!H1255</f>
        <v>2.0500619999999992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</row>
    <row r="1256" spans="1:12" ht="13.5" x14ac:dyDescent="0.25">
      <c r="A1256" s="3">
        <f>RSI!A1256</f>
        <v>44614</v>
      </c>
      <c r="B1256" s="2">
        <f>RSI!B1256</f>
        <v>2.3363</v>
      </c>
      <c r="C1256" s="2">
        <f>RSI!I1256</f>
        <v>69.398444774459975</v>
      </c>
      <c r="D1256" s="2">
        <f>MACD!E1256</f>
        <v>-7.3917798892577657E-2</v>
      </c>
      <c r="E1256" s="2">
        <f>MACD!F1256</f>
        <v>-9.1097170181788159E-2</v>
      </c>
      <c r="F1256" s="2">
        <f>'Moving Avg'!D1256</f>
        <v>2.32768</v>
      </c>
      <c r="G1256" s="2">
        <f>'Moving Avg'!F1256</f>
        <v>2.2231200000000002</v>
      </c>
      <c r="H1256" s="2">
        <f>'Moving Avg'!G1256</f>
        <v>2.0770179999999998</v>
      </c>
      <c r="I1256" s="2">
        <f>'Moving Avg'!H1256</f>
        <v>2.0529659999999992</v>
      </c>
      <c r="J1256" s="5" t="str">
        <f>OBV!F1256</f>
        <v>BEARISH</v>
      </c>
      <c r="K1256" s="5" t="str">
        <f>OBV!G1256</f>
        <v>WEAK</v>
      </c>
      <c r="L1256" s="5" t="str">
        <f>OBV!H1256</f>
        <v>BEARISH DIVERGENCE</v>
      </c>
    </row>
    <row r="1257" spans="1:12" ht="13.5" x14ac:dyDescent="0.25">
      <c r="A1257" s="3">
        <f>RSI!A1257</f>
        <v>44615</v>
      </c>
      <c r="B1257" s="2">
        <f>RSI!B1257</f>
        <v>2.3795999999999999</v>
      </c>
      <c r="C1257" s="2">
        <f>RSI!I1257</f>
        <v>72.82418082971634</v>
      </c>
      <c r="D1257" s="2">
        <f>MACD!E1257</f>
        <v>-6.1018349947489003E-2</v>
      </c>
      <c r="E1257" s="2">
        <f>MACD!F1257</f>
        <v>-8.5081406134928331E-2</v>
      </c>
      <c r="F1257" s="2">
        <f>'Moving Avg'!D1257</f>
        <v>2.3392200000000001</v>
      </c>
      <c r="G1257" s="2">
        <f>'Moving Avg'!F1257</f>
        <v>2.2415100000000003</v>
      </c>
      <c r="H1257" s="2">
        <f>'Moving Avg'!G1257</f>
        <v>2.0843739999999999</v>
      </c>
      <c r="I1257" s="2">
        <f>'Moving Avg'!H1257</f>
        <v>2.0562204999999989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</row>
    <row r="1258" spans="1:12" ht="13.5" x14ac:dyDescent="0.25">
      <c r="A1258" s="3">
        <f>RSI!A1258</f>
        <v>44616</v>
      </c>
      <c r="B1258" s="2">
        <f>RSI!B1258</f>
        <v>2.3075000000000001</v>
      </c>
      <c r="C1258" s="2">
        <f>RSI!I1258</f>
        <v>60.649217692102248</v>
      </c>
      <c r="D1258" s="2">
        <f>MACD!E1258</f>
        <v>-4.1348771999656364E-2</v>
      </c>
      <c r="E1258" s="2">
        <f>MACD!F1258</f>
        <v>-7.6334879307873943E-2</v>
      </c>
      <c r="F1258" s="2">
        <f>'Moving Avg'!D1258</f>
        <v>2.3348999999999998</v>
      </c>
      <c r="G1258" s="2">
        <f>'Moving Avg'!F1258</f>
        <v>2.2562949999999997</v>
      </c>
      <c r="H1258" s="2">
        <f>'Moving Avg'!G1258</f>
        <v>2.090576</v>
      </c>
      <c r="I1258" s="2">
        <f>'Moving Avg'!H1258</f>
        <v>2.0589804999999988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44617</v>
      </c>
      <c r="B1259" s="2">
        <f>RSI!B1259</f>
        <v>2.3435000000000001</v>
      </c>
      <c r="C1259" s="2">
        <f>RSI!I1259</f>
        <v>63.894944641436432</v>
      </c>
      <c r="D1259" s="2">
        <f>MACD!E1259</f>
        <v>-2.7887435749933687E-2</v>
      </c>
      <c r="E1259" s="2">
        <f>MACD!F1259</f>
        <v>-6.6645390596285894E-2</v>
      </c>
      <c r="F1259" s="2">
        <f>'Moving Avg'!D1259</f>
        <v>2.3449800000000001</v>
      </c>
      <c r="G1259" s="2">
        <f>'Moving Avg'!F1259</f>
        <v>2.2714349999999994</v>
      </c>
      <c r="H1259" s="2">
        <f>'Moving Avg'!G1259</f>
        <v>2.0972100000000005</v>
      </c>
      <c r="I1259" s="2">
        <f>'Moving Avg'!H1259</f>
        <v>2.0619204999999989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</row>
    <row r="1260" spans="1:12" ht="13.5" x14ac:dyDescent="0.25">
      <c r="A1260" s="3">
        <f>RSI!A1260</f>
        <v>44620</v>
      </c>
      <c r="B1260" s="2">
        <f>RSI!B1260</f>
        <v>2.4083999999999999</v>
      </c>
      <c r="C1260" s="2">
        <f>RSI!I1260</f>
        <v>68.878566511845264</v>
      </c>
      <c r="D1260" s="2">
        <f>MACD!E1260</f>
        <v>-2.5317586144026016E-2</v>
      </c>
      <c r="E1260" s="2">
        <f>MACD!F1260</f>
        <v>-5.8379829705833927E-2</v>
      </c>
      <c r="F1260" s="2">
        <f>'Moving Avg'!D1260</f>
        <v>2.3550599999999999</v>
      </c>
      <c r="G1260" s="2">
        <f>'Moving Avg'!F1260</f>
        <v>2.2901800000000003</v>
      </c>
      <c r="H1260" s="2">
        <f>'Moving Avg'!G1260</f>
        <v>2.1051419999999998</v>
      </c>
      <c r="I1260" s="2">
        <f>'Moving Avg'!H1260</f>
        <v>2.0651514999999985</v>
      </c>
      <c r="J1260" s="5" t="str">
        <f>OBV!F1260</f>
        <v>BEARISH</v>
      </c>
      <c r="K1260" s="5" t="str">
        <f>OBV!G1260</f>
        <v>NEUTRAL</v>
      </c>
      <c r="L1260" s="5" t="str">
        <f>OBV!H1260</f>
        <v>BEARISH DIVERGENCE</v>
      </c>
    </row>
    <row r="1261" spans="1:12" ht="13.5" x14ac:dyDescent="0.25">
      <c r="A1261" s="3">
        <f>RSI!A1261</f>
        <v>44621</v>
      </c>
      <c r="B1261" s="2">
        <f>RSI!B1261</f>
        <v>2.4083999999999999</v>
      </c>
      <c r="C1261" s="2">
        <f>RSI!I1261</f>
        <v>68.878566511845264</v>
      </c>
      <c r="D1261" s="2">
        <f>MACD!E1261</f>
        <v>-2.4165509260263285E-2</v>
      </c>
      <c r="E1261" s="2">
        <f>MACD!F1261</f>
        <v>-5.1536965616719804E-2</v>
      </c>
      <c r="F1261" s="2">
        <f>'Moving Avg'!D1261</f>
        <v>2.3694800000000003</v>
      </c>
      <c r="G1261" s="2">
        <f>'Moving Avg'!F1261</f>
        <v>2.3045999999999998</v>
      </c>
      <c r="H1261" s="2">
        <f>'Moving Avg'!G1261</f>
        <v>2.1136500000000003</v>
      </c>
      <c r="I1261" s="2">
        <f>'Moving Avg'!H1261</f>
        <v>2.0683489999999987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</row>
    <row r="1262" spans="1:12" ht="13.5" x14ac:dyDescent="0.25">
      <c r="A1262" s="3">
        <f>RSI!A1262</f>
        <v>44622</v>
      </c>
      <c r="B1262" s="2">
        <f>RSI!B1262</f>
        <v>2.3940000000000001</v>
      </c>
      <c r="C1262" s="2">
        <f>RSI!I1262</f>
        <v>66.515966846884325</v>
      </c>
      <c r="D1262" s="2">
        <f>MACD!E1262</f>
        <v>-2.0855300770019181E-2</v>
      </c>
      <c r="E1262" s="2">
        <f>MACD!F1262</f>
        <v>-4.5400632647379681E-2</v>
      </c>
      <c r="F1262" s="2">
        <f>'Moving Avg'!D1262</f>
        <v>2.37236</v>
      </c>
      <c r="G1262" s="2">
        <f>'Moving Avg'!F1262</f>
        <v>2.3146949999999999</v>
      </c>
      <c r="H1262" s="2">
        <f>'Moving Avg'!G1262</f>
        <v>2.1225920000000005</v>
      </c>
      <c r="I1262" s="2">
        <f>'Moving Avg'!H1262</f>
        <v>2.0714074999999985</v>
      </c>
      <c r="J1262" s="5" t="str">
        <f>OBV!F1262</f>
        <v>BEARISH</v>
      </c>
      <c r="K1262" s="5" t="str">
        <f>OBV!G1262</f>
        <v>NEUTRAL</v>
      </c>
      <c r="L1262" s="5" t="str">
        <f>OBV!H1262</f>
        <v>BEARISH DIVERGENCE</v>
      </c>
    </row>
    <row r="1263" spans="1:12" ht="13.5" x14ac:dyDescent="0.25">
      <c r="A1263" s="3">
        <f>RSI!A1263</f>
        <v>44623</v>
      </c>
      <c r="B1263" s="2">
        <f>RSI!B1263</f>
        <v>2.2930999999999999</v>
      </c>
      <c r="C1263" s="2">
        <f>RSI!I1263</f>
        <v>52.839395486046364</v>
      </c>
      <c r="D1263" s="2">
        <f>MACD!E1263</f>
        <v>-1.0264051374301086E-2</v>
      </c>
      <c r="E1263" s="2">
        <f>MACD!F1263</f>
        <v>-3.8373316392763965E-2</v>
      </c>
      <c r="F1263" s="2">
        <f>'Moving Avg'!D1263</f>
        <v>2.3694800000000003</v>
      </c>
      <c r="G1263" s="2">
        <f>'Moving Avg'!F1263</f>
        <v>2.321545</v>
      </c>
      <c r="H1263" s="2">
        <f>'Moving Avg'!G1263</f>
        <v>2.1296599999999999</v>
      </c>
      <c r="I1263" s="2">
        <f>'Moving Avg'!H1263</f>
        <v>2.0739279999999987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</row>
    <row r="1264" spans="1:12" ht="13.5" x14ac:dyDescent="0.25">
      <c r="A1264" s="3">
        <f>RSI!A1264</f>
        <v>44624</v>
      </c>
      <c r="B1264" s="2">
        <f>RSI!B1264</f>
        <v>2.2858999999999998</v>
      </c>
      <c r="C1264" s="2">
        <f>RSI!I1264</f>
        <v>52.017480956021046</v>
      </c>
      <c r="D1264" s="2">
        <f>MACD!E1264</f>
        <v>-6.4439665044440098E-3</v>
      </c>
      <c r="E1264" s="2">
        <f>MACD!F1264</f>
        <v>-3.1987446415099978E-2</v>
      </c>
      <c r="F1264" s="2">
        <f>'Moving Avg'!D1264</f>
        <v>2.3579599999999998</v>
      </c>
      <c r="G1264" s="2">
        <f>'Moving Avg'!F1264</f>
        <v>2.3269549999999999</v>
      </c>
      <c r="H1264" s="2">
        <f>'Moving Avg'!G1264</f>
        <v>2.137016</v>
      </c>
      <c r="I1264" s="2">
        <f>'Moving Avg'!H1264</f>
        <v>2.0763789999999984</v>
      </c>
      <c r="J1264" s="5" t="str">
        <f>OBV!F1264</f>
        <v>BEARISH</v>
      </c>
      <c r="K1264" s="5" t="str">
        <f>OBV!G1264</f>
        <v>WEAK</v>
      </c>
      <c r="L1264" s="5" t="str">
        <f>OBV!H1264</f>
        <v>CONFIRMED BEARISH</v>
      </c>
    </row>
    <row r="1265" spans="1:12" ht="13.5" x14ac:dyDescent="0.25">
      <c r="A1265" s="3">
        <f>RSI!A1265</f>
        <v>44627</v>
      </c>
      <c r="B1265" s="2">
        <f>RSI!B1265</f>
        <v>2.2858999999999998</v>
      </c>
      <c r="C1265" s="2">
        <f>RSI!I1265</f>
        <v>52.017480956021046</v>
      </c>
      <c r="D1265" s="2">
        <f>MACD!E1265</f>
        <v>6.6890796642984363E-3</v>
      </c>
      <c r="E1265" s="2">
        <f>MACD!F1265</f>
        <v>-2.4252141199220294E-2</v>
      </c>
      <c r="F1265" s="2">
        <f>'Moving Avg'!D1265</f>
        <v>2.3334599999999996</v>
      </c>
      <c r="G1265" s="2">
        <f>'Moving Avg'!F1265</f>
        <v>2.3284000000000002</v>
      </c>
      <c r="H1265" s="2">
        <f>'Moving Avg'!G1265</f>
        <v>2.1439400000000002</v>
      </c>
      <c r="I1265" s="2">
        <f>'Moving Avg'!H1265</f>
        <v>2.078762999999999</v>
      </c>
      <c r="J1265" s="5" t="str">
        <f>OBV!F1265</f>
        <v>BEARISH</v>
      </c>
      <c r="K1265" s="5" t="str">
        <f>OBV!G1265</f>
        <v>WEAK</v>
      </c>
      <c r="L1265" s="5" t="str">
        <f>OBV!H1265</f>
        <v>CONFIRMED BEARISH</v>
      </c>
    </row>
    <row r="1266" spans="1:12" ht="13.5" x14ac:dyDescent="0.25">
      <c r="A1266" s="3">
        <f>RSI!A1266</f>
        <v>44628</v>
      </c>
      <c r="B1266" s="2">
        <f>RSI!B1266</f>
        <v>2.2930999999999999</v>
      </c>
      <c r="C1266" s="2">
        <f>RSI!I1266</f>
        <v>52.867749979217969</v>
      </c>
      <c r="D1266" s="2">
        <f>MACD!E1266</f>
        <v>1.3852132022551533E-2</v>
      </c>
      <c r="E1266" s="2">
        <f>MACD!F1266</f>
        <v>-1.663128655486593E-2</v>
      </c>
      <c r="F1266" s="2">
        <f>'Moving Avg'!D1266</f>
        <v>2.3104</v>
      </c>
      <c r="G1266" s="2">
        <f>'Moving Avg'!F1266</f>
        <v>2.330565</v>
      </c>
      <c r="H1266" s="2">
        <f>'Moving Avg'!G1266</f>
        <v>2.151008</v>
      </c>
      <c r="I1266" s="2">
        <f>'Moving Avg'!H1266</f>
        <v>2.0811829999999985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</row>
    <row r="1267" spans="1:12" ht="13.5" x14ac:dyDescent="0.25">
      <c r="A1267" s="3">
        <f>RSI!A1267</f>
        <v>44629</v>
      </c>
      <c r="B1267" s="2">
        <f>RSI!B1267</f>
        <v>2.2930999999999999</v>
      </c>
      <c r="C1267" s="2">
        <f>RSI!I1267</f>
        <v>52.867749979217969</v>
      </c>
      <c r="D1267" s="2">
        <f>MACD!E1267</f>
        <v>2.6460197180470324E-2</v>
      </c>
      <c r="E1267" s="2">
        <f>MACD!F1267</f>
        <v>-8.0129898077986785E-3</v>
      </c>
      <c r="F1267" s="2">
        <f>'Moving Avg'!D1267</f>
        <v>2.2902200000000001</v>
      </c>
      <c r="G1267" s="2">
        <f>'Moving Avg'!F1267</f>
        <v>2.3302050000000003</v>
      </c>
      <c r="H1267" s="2">
        <f>'Moving Avg'!G1267</f>
        <v>2.1583640000000002</v>
      </c>
      <c r="I1267" s="2">
        <f>'Moving Avg'!H1267</f>
        <v>2.0835359999999987</v>
      </c>
      <c r="J1267" s="5" t="str">
        <f>OBV!F1267</f>
        <v>BULLISH</v>
      </c>
      <c r="K1267" s="5" t="str">
        <f>OBV!G1267</f>
        <v>NEUTRAL</v>
      </c>
      <c r="L1267" s="5" t="str">
        <f>OBV!H1267</f>
        <v>BULLISH DIVERGENCE</v>
      </c>
    </row>
    <row r="1268" spans="1:12" ht="13.5" x14ac:dyDescent="0.25">
      <c r="A1268" s="3">
        <f>RSI!A1268</f>
        <v>44630</v>
      </c>
      <c r="B1268" s="2">
        <f>RSI!B1268</f>
        <v>2.2858999999999998</v>
      </c>
      <c r="C1268" s="2">
        <f>RSI!I1268</f>
        <v>51.803120227106575</v>
      </c>
      <c r="D1268" s="2">
        <f>MACD!E1268</f>
        <v>2.6463550826355764E-2</v>
      </c>
      <c r="E1268" s="2">
        <f>MACD!F1268</f>
        <v>-1.1176816809677897E-3</v>
      </c>
      <c r="F1268" s="2">
        <f>'Moving Avg'!D1268</f>
        <v>2.28878</v>
      </c>
      <c r="G1268" s="2">
        <f>'Moving Avg'!F1268</f>
        <v>2.3280450000000004</v>
      </c>
      <c r="H1268" s="2">
        <f>'Moving Avg'!G1268</f>
        <v>2.1641339999999998</v>
      </c>
      <c r="I1268" s="2">
        <f>'Moving Avg'!H1268</f>
        <v>2.0857524999999995</v>
      </c>
      <c r="J1268" s="5" t="str">
        <f>OBV!F1268</f>
        <v>BULLISH</v>
      </c>
      <c r="K1268" s="5" t="str">
        <f>OBV!G1268</f>
        <v>NEUTRAL</v>
      </c>
      <c r="L1268" s="5" t="str">
        <f>OBV!H1268</f>
        <v>BULLISH DIVERGENCE</v>
      </c>
    </row>
    <row r="1269" spans="1:12" ht="13.5" x14ac:dyDescent="0.25">
      <c r="A1269" s="3">
        <f>RSI!A1269</f>
        <v>44631</v>
      </c>
      <c r="B1269" s="2">
        <f>RSI!B1269</f>
        <v>2.2858999999999998</v>
      </c>
      <c r="C1269" s="2">
        <f>RSI!I1269</f>
        <v>51.803120227106575</v>
      </c>
      <c r="D1269" s="2">
        <f>MACD!E1269</f>
        <v>3.1949214784512403E-2</v>
      </c>
      <c r="E1269" s="2">
        <f>MACD!F1269</f>
        <v>5.495697612128249E-3</v>
      </c>
      <c r="F1269" s="2">
        <f>'Moving Avg'!D1269</f>
        <v>2.28878</v>
      </c>
      <c r="G1269" s="2">
        <f>'Moving Avg'!F1269</f>
        <v>2.3258850000000004</v>
      </c>
      <c r="H1269" s="2">
        <f>'Moving Avg'!G1269</f>
        <v>2.1694699999999996</v>
      </c>
      <c r="I1269" s="2">
        <f>'Moving Avg'!H1269</f>
        <v>2.0879689999999993</v>
      </c>
      <c r="J1269" s="5" t="str">
        <f>OBV!F1269</f>
        <v>BULLISH</v>
      </c>
      <c r="K1269" s="5" t="str">
        <f>OBV!G1269</f>
        <v>STRONG</v>
      </c>
      <c r="L1269" s="5" t="str">
        <f>OBV!H1269</f>
        <v>NEUTRAL</v>
      </c>
    </row>
    <row r="1270" spans="1:12" ht="13.5" x14ac:dyDescent="0.25">
      <c r="A1270" s="3">
        <f>RSI!A1270</f>
        <v>44634</v>
      </c>
      <c r="B1270" s="2">
        <f>RSI!B1270</f>
        <v>2.2930999999999999</v>
      </c>
      <c r="C1270" s="2">
        <f>RSI!I1270</f>
        <v>52.903062284096336</v>
      </c>
      <c r="D1270" s="2">
        <f>MACD!E1270</f>
        <v>4.599069834392866E-2</v>
      </c>
      <c r="E1270" s="2">
        <f>MACD!F1270</f>
        <v>1.3594697758488332E-2</v>
      </c>
      <c r="F1270" s="2">
        <f>'Moving Avg'!D1270</f>
        <v>2.2902200000000001</v>
      </c>
      <c r="G1270" s="2">
        <f>'Moving Avg'!F1270</f>
        <v>2.3251650000000001</v>
      </c>
      <c r="H1270" s="2">
        <f>'Moving Avg'!G1270</f>
        <v>2.1749499999999995</v>
      </c>
      <c r="I1270" s="2">
        <f>'Moving Avg'!H1270</f>
        <v>2.0901544999999992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</row>
    <row r="1271" spans="1:12" ht="13.5" x14ac:dyDescent="0.25">
      <c r="A1271" s="3">
        <f>RSI!A1271</f>
        <v>44635</v>
      </c>
      <c r="B1271" s="2">
        <f>RSI!B1271</f>
        <v>2.3218999999999999</v>
      </c>
      <c r="C1271" s="2">
        <f>RSI!I1271</f>
        <v>57.118701953505344</v>
      </c>
      <c r="D1271" s="2">
        <f>MACD!E1271</f>
        <v>5.5648376934993138E-2</v>
      </c>
      <c r="E1271" s="2">
        <f>MACD!F1271</f>
        <v>2.2005433593789293E-2</v>
      </c>
      <c r="F1271" s="2">
        <f>'Moving Avg'!D1271</f>
        <v>2.2959799999999997</v>
      </c>
      <c r="G1271" s="2">
        <f>'Moving Avg'!F1271</f>
        <v>2.325885</v>
      </c>
      <c r="H1271" s="2">
        <f>'Moving Avg'!G1271</f>
        <v>2.1824499999999993</v>
      </c>
      <c r="I1271" s="2">
        <f>'Moving Avg'!H1271</f>
        <v>2.0924839999999998</v>
      </c>
      <c r="J1271" s="5" t="str">
        <f>OBV!F1271</f>
        <v>BULLISH</v>
      </c>
      <c r="K1271" s="5" t="str">
        <f>OBV!G1271</f>
        <v>NEUTRAL</v>
      </c>
      <c r="L1271" s="5" t="str">
        <f>OBV!H1271</f>
        <v>CONFIRMED BULLISH</v>
      </c>
    </row>
    <row r="1272" spans="1:12" ht="13.5" x14ac:dyDescent="0.25">
      <c r="A1272" s="3">
        <f>RSI!A1272</f>
        <v>44636</v>
      </c>
      <c r="B1272" s="2">
        <f>RSI!B1272</f>
        <v>2.3147000000000002</v>
      </c>
      <c r="C1272" s="2">
        <f>RSI!I1272</f>
        <v>55.774600734872337</v>
      </c>
      <c r="D1272" s="2">
        <f>MACD!E1272</f>
        <v>6.1884468401667725E-2</v>
      </c>
      <c r="E1272" s="2">
        <f>MACD!F1272</f>
        <v>2.9981240555364982E-2</v>
      </c>
      <c r="F1272" s="2">
        <f>'Moving Avg'!D1272</f>
        <v>2.3003</v>
      </c>
      <c r="G1272" s="2">
        <f>'Moving Avg'!F1272</f>
        <v>2.3255249999999998</v>
      </c>
      <c r="H1272" s="2">
        <f>'Moving Avg'!G1272</f>
        <v>2.1898059999999995</v>
      </c>
      <c r="I1272" s="2">
        <f>'Moving Avg'!H1272</f>
        <v>2.0946769999999999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</row>
    <row r="1273" spans="1:12" ht="13.5" x14ac:dyDescent="0.25">
      <c r="A1273" s="3">
        <f>RSI!A1273</f>
        <v>44637</v>
      </c>
      <c r="B1273" s="2">
        <f>RSI!B1273</f>
        <v>2.3075000000000001</v>
      </c>
      <c r="C1273" s="2">
        <f>RSI!I1273</f>
        <v>54.396102815811496</v>
      </c>
      <c r="D1273" s="2">
        <f>MACD!E1273</f>
        <v>5.1979019056165754E-2</v>
      </c>
      <c r="E1273" s="2">
        <f>MACD!F1273</f>
        <v>3.4380796255525141E-2</v>
      </c>
      <c r="F1273" s="2">
        <f>'Moving Avg'!D1273</f>
        <v>2.3046199999999999</v>
      </c>
      <c r="G1273" s="2">
        <f>'Moving Avg'!F1273</f>
        <v>2.3244449999999999</v>
      </c>
      <c r="H1273" s="2">
        <f>'Moving Avg'!G1273</f>
        <v>2.1970179999999995</v>
      </c>
      <c r="I1273" s="2">
        <f>'Moving Avg'!H1273</f>
        <v>2.0968339999999999</v>
      </c>
      <c r="J1273" s="5" t="str">
        <f>OBV!F1273</f>
        <v>BEARISH</v>
      </c>
      <c r="K1273" s="5" t="str">
        <f>OBV!G1273</f>
        <v>NEUTRAL</v>
      </c>
      <c r="L1273" s="5" t="str">
        <f>OBV!H1273</f>
        <v>BEARISH DIVERGENCE</v>
      </c>
    </row>
    <row r="1274" spans="1:12" ht="13.5" x14ac:dyDescent="0.25">
      <c r="A1274" s="3">
        <f>RSI!A1274</f>
        <v>44638</v>
      </c>
      <c r="B1274" s="2">
        <f>RSI!B1274</f>
        <v>2.3075000000000001</v>
      </c>
      <c r="C1274" s="2">
        <f>RSI!I1274</f>
        <v>54.396102815811496</v>
      </c>
      <c r="D1274" s="2">
        <f>MACD!E1274</f>
        <v>4.2354191004206232E-2</v>
      </c>
      <c r="E1274" s="2">
        <f>MACD!F1274</f>
        <v>3.5975475205261363E-2</v>
      </c>
      <c r="F1274" s="2">
        <f>'Moving Avg'!D1274</f>
        <v>2.3089400000000007</v>
      </c>
      <c r="G1274" s="2">
        <f>'Moving Avg'!F1274</f>
        <v>2.3251649999999993</v>
      </c>
      <c r="H1274" s="2">
        <f>'Moving Avg'!G1274</f>
        <v>2.2049499999999997</v>
      </c>
      <c r="I1274" s="2">
        <f>'Moving Avg'!H1274</f>
        <v>2.0991919999999999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</row>
    <row r="1275" spans="1:12" ht="13.5" x14ac:dyDescent="0.25">
      <c r="A1275" s="3">
        <f>RSI!A1275</f>
        <v>44641</v>
      </c>
      <c r="B1275" s="2">
        <f>RSI!B1275</f>
        <v>2.2787000000000002</v>
      </c>
      <c r="C1275" s="2">
        <f>RSI!I1275</f>
        <v>48.800772848897466</v>
      </c>
      <c r="D1275" s="2">
        <f>MACD!E1275</f>
        <v>3.62178819492045E-2</v>
      </c>
      <c r="E1275" s="2">
        <f>MACD!F1275</f>
        <v>3.6023956554049996E-2</v>
      </c>
      <c r="F1275" s="2">
        <f>'Moving Avg'!D1275</f>
        <v>2.30606</v>
      </c>
      <c r="G1275" s="2">
        <f>'Moving Avg'!F1275</f>
        <v>2.3211999999999997</v>
      </c>
      <c r="H1275" s="2">
        <f>'Moving Avg'!G1275</f>
        <v>2.2115859999999996</v>
      </c>
      <c r="I1275" s="2">
        <f>'Moving Avg'!H1275</f>
        <v>2.1013055</v>
      </c>
      <c r="J1275" s="5" t="str">
        <f>OBV!F1275</f>
        <v>BEARISH</v>
      </c>
      <c r="K1275" s="5" t="str">
        <f>OBV!G1275</f>
        <v>WEAK</v>
      </c>
      <c r="L1275" s="5" t="str">
        <f>OBV!H1275</f>
        <v>CONFIRMED BEARISH</v>
      </c>
    </row>
    <row r="1276" spans="1:12" ht="13.5" x14ac:dyDescent="0.25">
      <c r="A1276" s="3">
        <f>RSI!A1276</f>
        <v>44642</v>
      </c>
      <c r="B1276" s="2">
        <f>RSI!B1276</f>
        <v>2.2425999999999999</v>
      </c>
      <c r="C1276" s="2">
        <f>RSI!I1276</f>
        <v>42.850784785493488</v>
      </c>
      <c r="D1276" s="2">
        <f>MACD!E1276</f>
        <v>3.4861310673072854E-2</v>
      </c>
      <c r="E1276" s="2">
        <f>MACD!F1276</f>
        <v>3.5791427377854568E-2</v>
      </c>
      <c r="F1276" s="2">
        <f>'Moving Avg'!D1276</f>
        <v>2.2902</v>
      </c>
      <c r="G1276" s="2">
        <f>'Moving Avg'!F1276</f>
        <v>2.3165149999999999</v>
      </c>
      <c r="H1276" s="2">
        <f>'Moving Avg'!G1276</f>
        <v>2.2174999999999998</v>
      </c>
      <c r="I1276" s="2">
        <f>'Moving Avg'!H1276</f>
        <v>2.103272</v>
      </c>
      <c r="J1276" s="5" t="str">
        <f>OBV!F1276</f>
        <v>BEARISH</v>
      </c>
      <c r="K1276" s="5" t="str">
        <f>OBV!G1276</f>
        <v>WEAK</v>
      </c>
      <c r="L1276" s="5" t="str">
        <f>OBV!H1276</f>
        <v>CONFIRMED BEARISH</v>
      </c>
    </row>
    <row r="1277" spans="1:12" ht="13.5" x14ac:dyDescent="0.25">
      <c r="A1277" s="3">
        <f>RSI!A1277</f>
        <v>44643</v>
      </c>
      <c r="B1277" s="2">
        <f>RSI!B1277</f>
        <v>2.2787000000000002</v>
      </c>
      <c r="C1277" s="2">
        <f>RSI!I1277</f>
        <v>49.483715737395194</v>
      </c>
      <c r="D1277" s="2">
        <f>MACD!E1277</f>
        <v>3.1302614537378926E-2</v>
      </c>
      <c r="E1277" s="2">
        <f>MACD!F1277</f>
        <v>3.4893664809759438E-2</v>
      </c>
      <c r="F1277" s="2">
        <f>'Moving Avg'!D1277</f>
        <v>2.2830000000000004</v>
      </c>
      <c r="G1277" s="2">
        <f>'Moving Avg'!F1277</f>
        <v>2.3114699999999999</v>
      </c>
      <c r="H1277" s="2">
        <f>'Moving Avg'!G1277</f>
        <v>2.2241359999999997</v>
      </c>
      <c r="I1277" s="2">
        <f>'Moving Avg'!H1277</f>
        <v>2.1054525000000002</v>
      </c>
      <c r="J1277" s="5" t="str">
        <f>OBV!F1277</f>
        <v>BEARISH</v>
      </c>
      <c r="K1277" s="5" t="str">
        <f>OBV!G1277</f>
        <v>WEAK</v>
      </c>
      <c r="L1277" s="5" t="str">
        <f>OBV!H1277</f>
        <v>CONFIRMED BEARISH</v>
      </c>
    </row>
    <row r="1278" spans="1:12" ht="13.5" x14ac:dyDescent="0.25">
      <c r="A1278" s="3">
        <f>RSI!A1278</f>
        <v>44644</v>
      </c>
      <c r="B1278" s="2">
        <f>RSI!B1278</f>
        <v>2.2787000000000002</v>
      </c>
      <c r="C1278" s="2">
        <f>RSI!I1278</f>
        <v>49.483715737395194</v>
      </c>
      <c r="D1278" s="2">
        <f>MACD!E1278</f>
        <v>2.7214147598731309E-2</v>
      </c>
      <c r="E1278" s="2">
        <f>MACD!F1278</f>
        <v>3.3357761367553813E-2</v>
      </c>
      <c r="F1278" s="2">
        <f>'Moving Avg'!D1278</f>
        <v>2.2772399999999999</v>
      </c>
      <c r="G1278" s="2">
        <f>'Moving Avg'!F1278</f>
        <v>2.3100299999999998</v>
      </c>
      <c r="H1278" s="2">
        <f>'Moving Avg'!G1278</f>
        <v>2.2290399999999995</v>
      </c>
      <c r="I1278" s="2">
        <f>'Moving Avg'!H1278</f>
        <v>2.1076330000000008</v>
      </c>
      <c r="J1278" s="5" t="str">
        <f>OBV!F1278</f>
        <v>BEARISH</v>
      </c>
      <c r="K1278" s="5" t="str">
        <f>OBV!G1278</f>
        <v>WEAK</v>
      </c>
      <c r="L1278" s="5" t="str">
        <f>OBV!H1278</f>
        <v>CONFIRMED BEARISH</v>
      </c>
    </row>
    <row r="1279" spans="1:12" ht="13.5" x14ac:dyDescent="0.25">
      <c r="A1279" s="3">
        <f>RSI!A1279</f>
        <v>44645</v>
      </c>
      <c r="B1279" s="2">
        <f>RSI!B1279</f>
        <v>2.2787000000000002</v>
      </c>
      <c r="C1279" s="2">
        <f>RSI!I1279</f>
        <v>49.483715737395194</v>
      </c>
      <c r="D1279" s="2">
        <f>MACD!E1279</f>
        <v>2.3782851306642705E-2</v>
      </c>
      <c r="E1279" s="2">
        <f>MACD!F1279</f>
        <v>3.1442779355371597E-2</v>
      </c>
      <c r="F1279" s="2">
        <f>'Moving Avg'!D1279</f>
        <v>2.2714800000000004</v>
      </c>
      <c r="G1279" s="2">
        <f>'Moving Avg'!F1279</f>
        <v>2.3067899999999999</v>
      </c>
      <c r="H1279" s="2">
        <f>'Moving Avg'!G1279</f>
        <v>2.2340879999999994</v>
      </c>
      <c r="I1279" s="2">
        <f>'Moving Avg'!H1279</f>
        <v>2.1098135000000009</v>
      </c>
      <c r="J1279" s="5" t="str">
        <f>OBV!F1279</f>
        <v>BEARISH</v>
      </c>
      <c r="K1279" s="5" t="str">
        <f>OBV!G1279</f>
        <v>WEAK</v>
      </c>
      <c r="L1279" s="5" t="str">
        <f>OBV!H1279</f>
        <v>CONFIRMED BEARISH</v>
      </c>
    </row>
    <row r="1280" spans="1:12" ht="13.5" x14ac:dyDescent="0.25">
      <c r="A1280" s="3">
        <f>RSI!A1280</f>
        <v>44648</v>
      </c>
      <c r="B1280" s="2">
        <f>RSI!B1280</f>
        <v>2.2642000000000002</v>
      </c>
      <c r="C1280" s="2">
        <f>RSI!I1280</f>
        <v>46.761050093411015</v>
      </c>
      <c r="D1280" s="2">
        <f>MACD!E1280</f>
        <v>2.3087301775158497E-2</v>
      </c>
      <c r="E1280" s="2">
        <f>MACD!F1280</f>
        <v>2.9771683839328978E-2</v>
      </c>
      <c r="F1280" s="2">
        <f>'Moving Avg'!D1280</f>
        <v>2.2685800000000005</v>
      </c>
      <c r="G1280" s="2">
        <f>'Moving Avg'!F1280</f>
        <v>2.2995800000000002</v>
      </c>
      <c r="H1280" s="2">
        <f>'Moving Avg'!G1280</f>
        <v>2.2387019999999995</v>
      </c>
      <c r="I1280" s="2">
        <f>'Moving Avg'!H1280</f>
        <v>2.1119550000000009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</row>
    <row r="1281" spans="1:12" ht="13.5" x14ac:dyDescent="0.25">
      <c r="A1281" s="3">
        <f>RSI!A1281</f>
        <v>44649</v>
      </c>
      <c r="B1281" s="2">
        <f>RSI!B1281</f>
        <v>2.2642000000000002</v>
      </c>
      <c r="C1281" s="2">
        <f>RSI!I1281</f>
        <v>46.761050093411015</v>
      </c>
      <c r="D1281" s="2">
        <f>MACD!E1281</f>
        <v>2.7039366367013873E-2</v>
      </c>
      <c r="E1281" s="2">
        <f>MACD!F1281</f>
        <v>2.9225220344865958E-2</v>
      </c>
      <c r="F1281" s="2">
        <f>'Moving Avg'!D1281</f>
        <v>2.2729000000000004</v>
      </c>
      <c r="G1281" s="2">
        <f>'Moving Avg'!F1281</f>
        <v>2.2923700000000005</v>
      </c>
      <c r="H1281" s="2">
        <f>'Moving Avg'!G1281</f>
        <v>2.2436039999999995</v>
      </c>
      <c r="I1281" s="2">
        <f>'Moving Avg'!H1281</f>
        <v>2.1140630000000011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</row>
    <row r="1282" spans="1:12" ht="13.5" x14ac:dyDescent="0.25">
      <c r="A1282" s="3">
        <f>RSI!A1282</f>
        <v>44650</v>
      </c>
      <c r="B1282" s="2">
        <f>RSI!B1282</f>
        <v>2.2570000000000001</v>
      </c>
      <c r="C1282" s="2">
        <f>RSI!I1282</f>
        <v>45.324890728491347</v>
      </c>
      <c r="D1282" s="2">
        <f>MACD!E1282</f>
        <v>2.9910763225395876E-2</v>
      </c>
      <c r="E1282" s="2">
        <f>MACD!F1282</f>
        <v>2.9362328920971945E-2</v>
      </c>
      <c r="F1282" s="2">
        <f>'Moving Avg'!D1282</f>
        <v>2.2685599999999999</v>
      </c>
      <c r="G1282" s="2">
        <f>'Moving Avg'!F1282</f>
        <v>2.2855200000000004</v>
      </c>
      <c r="H1282" s="2">
        <f>'Moving Avg'!G1282</f>
        <v>2.2485079999999997</v>
      </c>
      <c r="I1282" s="2">
        <f>'Moving Avg'!H1282</f>
        <v>2.1161350000000012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</row>
    <row r="1283" spans="1:12" ht="13.5" x14ac:dyDescent="0.25">
      <c r="A1283" s="3">
        <f>RSI!A1283</f>
        <v>44651</v>
      </c>
      <c r="B1283" s="2">
        <f>RSI!B1283</f>
        <v>2.2570000000000001</v>
      </c>
      <c r="C1283" s="2">
        <f>RSI!I1283</f>
        <v>45.324890728491347</v>
      </c>
      <c r="D1283" s="2">
        <f>MACD!E1283</f>
        <v>3.1369427279964501E-2</v>
      </c>
      <c r="E1283" s="2">
        <f>MACD!F1283</f>
        <v>2.9763748592770457E-2</v>
      </c>
      <c r="F1283" s="2">
        <f>'Moving Avg'!D1283</f>
        <v>2.2642199999999999</v>
      </c>
      <c r="G1283" s="2">
        <f>'Moving Avg'!F1283</f>
        <v>2.2837149999999999</v>
      </c>
      <c r="H1283" s="2">
        <f>'Moving Avg'!G1283</f>
        <v>2.2539880000000001</v>
      </c>
      <c r="I1283" s="2">
        <f>'Moving Avg'!H1283</f>
        <v>2.1183745000000012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</row>
    <row r="1284" spans="1:12" ht="13.5" x14ac:dyDescent="0.25">
      <c r="A1284" s="3">
        <f>RSI!A1284</f>
        <v>44652</v>
      </c>
      <c r="B1284" s="2">
        <f>RSI!B1284</f>
        <v>2.2353999999999998</v>
      </c>
      <c r="C1284" s="2">
        <f>RSI!I1284</f>
        <v>40.949128966124398</v>
      </c>
      <c r="D1284" s="2">
        <f>MACD!E1284</f>
        <v>3.4330267467675313E-2</v>
      </c>
      <c r="E1284" s="2">
        <f>MACD!F1284</f>
        <v>3.067705236775143E-2</v>
      </c>
      <c r="F1284" s="2">
        <f>'Moving Avg'!D1284</f>
        <v>2.25556</v>
      </c>
      <c r="G1284" s="2">
        <f>'Moving Avg'!F1284</f>
        <v>2.2811899999999996</v>
      </c>
      <c r="H1284" s="2">
        <f>'Moving Avg'!G1284</f>
        <v>2.2584599999999999</v>
      </c>
      <c r="I1284" s="2">
        <f>'Moving Avg'!H1284</f>
        <v>2.1205060000000016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</row>
    <row r="1285" spans="1:12" ht="13.5" x14ac:dyDescent="0.25">
      <c r="A1285" s="3">
        <f>RSI!A1285</f>
        <v>44655</v>
      </c>
      <c r="B1285" s="2">
        <f>RSI!B1285</f>
        <v>2.3075000000000001</v>
      </c>
      <c r="C1285" s="2">
        <f>RSI!I1285</f>
        <v>56.162588982125769</v>
      </c>
      <c r="D1285" s="2">
        <f>MACD!E1285</f>
        <v>2.7308928384341957E-2</v>
      </c>
      <c r="E1285" s="2">
        <f>MACD!F1285</f>
        <v>3.0003427571069538E-2</v>
      </c>
      <c r="F1285" s="2">
        <f>'Moving Avg'!D1285</f>
        <v>2.2642200000000003</v>
      </c>
      <c r="G1285" s="2">
        <f>'Moving Avg'!F1285</f>
        <v>2.2822699999999996</v>
      </c>
      <c r="H1285" s="2">
        <f>'Moving Avg'!G1285</f>
        <v>2.2643740000000001</v>
      </c>
      <c r="I1285" s="2">
        <f>'Moving Avg'!H1285</f>
        <v>2.1228305000000014</v>
      </c>
      <c r="J1285" s="5" t="str">
        <f>OBV!F1285</f>
        <v>BEARISH</v>
      </c>
      <c r="K1285" s="5" t="str">
        <f>OBV!G1285</f>
        <v>NEUTRAL</v>
      </c>
      <c r="L1285" s="5" t="str">
        <f>OBV!H1285</f>
        <v>BEARISH DIVERGENCE</v>
      </c>
    </row>
    <row r="1286" spans="1:12" ht="13.5" x14ac:dyDescent="0.25">
      <c r="A1286" s="3">
        <f>RSI!A1286</f>
        <v>44656</v>
      </c>
      <c r="B1286" s="2">
        <f>RSI!B1286</f>
        <v>2.2930999999999999</v>
      </c>
      <c r="C1286" s="2">
        <f>RSI!I1286</f>
        <v>53.213837455186862</v>
      </c>
      <c r="D1286" s="2">
        <f>MACD!E1286</f>
        <v>1.668128177051198E-2</v>
      </c>
      <c r="E1286" s="2">
        <f>MACD!F1286</f>
        <v>2.7338998410958028E-2</v>
      </c>
      <c r="F1286" s="2">
        <f>'Moving Avg'!D1286</f>
        <v>2.2699999999999996</v>
      </c>
      <c r="G1286" s="2">
        <f>'Moving Avg'!F1286</f>
        <v>2.28227</v>
      </c>
      <c r="H1286" s="2">
        <f>'Moving Avg'!G1286</f>
        <v>2.2701440000000002</v>
      </c>
      <c r="I1286" s="2">
        <f>'Moving Avg'!H1286</f>
        <v>2.1250830000000014</v>
      </c>
      <c r="J1286" s="5" t="str">
        <f>OBV!F1286</f>
        <v>BEARISH</v>
      </c>
      <c r="K1286" s="5" t="str">
        <f>OBV!G1286</f>
        <v>NEUTRAL</v>
      </c>
      <c r="L1286" s="5" t="str">
        <f>OBV!H1286</f>
        <v>BEARISH DIVERGENCE</v>
      </c>
    </row>
    <row r="1287" spans="1:12" ht="13.5" x14ac:dyDescent="0.25">
      <c r="A1287" s="3">
        <f>RSI!A1287</f>
        <v>44657</v>
      </c>
      <c r="B1287" s="2">
        <f>RSI!B1287</f>
        <v>2.2930999999999999</v>
      </c>
      <c r="C1287" s="2">
        <f>RSI!I1287</f>
        <v>53.213837455186869</v>
      </c>
      <c r="D1287" s="2">
        <f>MACD!E1287</f>
        <v>1.3143025514429141E-2</v>
      </c>
      <c r="E1287" s="2">
        <f>MACD!F1287</f>
        <v>2.4499803831652251E-2</v>
      </c>
      <c r="F1287" s="2">
        <f>'Moving Avg'!D1287</f>
        <v>2.2772199999999998</v>
      </c>
      <c r="G1287" s="2">
        <f>'Moving Avg'!F1287</f>
        <v>2.28227</v>
      </c>
      <c r="H1287" s="2">
        <f>'Moving Avg'!G1287</f>
        <v>2.2757700000000001</v>
      </c>
      <c r="I1287" s="2">
        <f>'Moving Avg'!H1287</f>
        <v>2.1273355000000014</v>
      </c>
      <c r="J1287" s="5" t="str">
        <f>OBV!F1287</f>
        <v>BEARISH</v>
      </c>
      <c r="K1287" s="5" t="str">
        <f>OBV!G1287</f>
        <v>NEUTRAL</v>
      </c>
      <c r="L1287" s="5" t="str">
        <f>OBV!H1287</f>
        <v>BEARISH DIVERGENCE</v>
      </c>
    </row>
    <row r="1288" spans="1:12" ht="13.5" x14ac:dyDescent="0.25">
      <c r="A1288" s="3">
        <f>RSI!A1288</f>
        <v>44658</v>
      </c>
      <c r="B1288" s="2">
        <f>RSI!B1288</f>
        <v>2.3075000000000001</v>
      </c>
      <c r="C1288" s="2">
        <f>RSI!I1288</f>
        <v>55.899223118190228</v>
      </c>
      <c r="D1288" s="2">
        <f>MACD!E1288</f>
        <v>8.9903401227462432E-3</v>
      </c>
      <c r="E1288" s="2">
        <f>MACD!F1288</f>
        <v>2.139791108987105E-2</v>
      </c>
      <c r="F1288" s="2">
        <f>'Moving Avg'!D1288</f>
        <v>2.2873199999999998</v>
      </c>
      <c r="G1288" s="2">
        <f>'Moving Avg'!F1288</f>
        <v>2.28335</v>
      </c>
      <c r="H1288" s="2">
        <f>'Moving Avg'!G1288</f>
        <v>2.2816840000000003</v>
      </c>
      <c r="I1288" s="2">
        <f>'Moving Avg'!H1288</f>
        <v>2.1296265000000014</v>
      </c>
      <c r="J1288" s="5" t="str">
        <f>OBV!F1288</f>
        <v>BULLISH</v>
      </c>
      <c r="K1288" s="5" t="str">
        <f>OBV!G1288</f>
        <v>NEUTRAL</v>
      </c>
      <c r="L1288" s="5" t="str">
        <f>OBV!H1288</f>
        <v>CONFIRMED BULLISH</v>
      </c>
    </row>
    <row r="1289" spans="1:12" ht="13.5" x14ac:dyDescent="0.25">
      <c r="A1289" s="3">
        <f>RSI!A1289</f>
        <v>44659</v>
      </c>
      <c r="B1289" s="2">
        <f>RSI!B1289</f>
        <v>2.3003</v>
      </c>
      <c r="C1289" s="2">
        <f>RSI!I1289</f>
        <v>54.223390653753519</v>
      </c>
      <c r="D1289" s="2">
        <f>MACD!E1289</f>
        <v>5.8394858686048323E-3</v>
      </c>
      <c r="E1289" s="2">
        <f>MACD!F1289</f>
        <v>1.8286226045617807E-2</v>
      </c>
      <c r="F1289" s="2">
        <f>'Moving Avg'!D1289</f>
        <v>2.3003</v>
      </c>
      <c r="G1289" s="2">
        <f>'Moving Avg'!F1289</f>
        <v>2.2840700000000003</v>
      </c>
      <c r="H1289" s="2">
        <f>'Moving Avg'!G1289</f>
        <v>2.2868760000000004</v>
      </c>
      <c r="I1289" s="2">
        <f>'Moving Avg'!H1289</f>
        <v>2.1319150000000011</v>
      </c>
      <c r="J1289" s="5" t="str">
        <f>OBV!F1289</f>
        <v>BULLISH</v>
      </c>
      <c r="K1289" s="5" t="str">
        <f>OBV!G1289</f>
        <v>NEUTRAL</v>
      </c>
      <c r="L1289" s="5" t="str">
        <f>OBV!H1289</f>
        <v>CONFIRMED BULLISH</v>
      </c>
    </row>
    <row r="1290" spans="1:12" ht="13.5" x14ac:dyDescent="0.25">
      <c r="A1290" s="3">
        <f>RSI!A1290</f>
        <v>44662</v>
      </c>
      <c r="B1290" s="2">
        <f>RSI!B1290</f>
        <v>2.2930999999999999</v>
      </c>
      <c r="C1290" s="2">
        <f>RSI!I1290</f>
        <v>52.527506070289469</v>
      </c>
      <c r="D1290" s="2">
        <f>MACD!E1290</f>
        <v>1.3607312721282128E-3</v>
      </c>
      <c r="E1290" s="2">
        <f>MACD!F1290</f>
        <v>1.490112709091989E-2</v>
      </c>
      <c r="F1290" s="2">
        <f>'Moving Avg'!D1290</f>
        <v>2.2974199999999998</v>
      </c>
      <c r="G1290" s="2">
        <f>'Moving Avg'!F1290</f>
        <v>2.2840700000000003</v>
      </c>
      <c r="H1290" s="2">
        <f>'Moving Avg'!G1290</f>
        <v>2.292068</v>
      </c>
      <c r="I1290" s="2">
        <f>'Moving Avg'!H1290</f>
        <v>2.1342010000000009</v>
      </c>
      <c r="J1290" s="5" t="str">
        <f>OBV!F1290</f>
        <v>BULLISH</v>
      </c>
      <c r="K1290" s="5" t="str">
        <f>OBV!G1290</f>
        <v>NEUTRAL</v>
      </c>
      <c r="L1290" s="5" t="str">
        <f>OBV!H1290</f>
        <v>BULLISH DIVERGENCE</v>
      </c>
    </row>
    <row r="1291" spans="1:12" ht="13.5" x14ac:dyDescent="0.25">
      <c r="A1291" s="3">
        <f>RSI!A1291</f>
        <v>44663</v>
      </c>
      <c r="B1291" s="2">
        <f>RSI!B1291</f>
        <v>2.2930999999999999</v>
      </c>
      <c r="C1291" s="2">
        <f>RSI!I1291</f>
        <v>52.527506070289462</v>
      </c>
      <c r="D1291" s="2">
        <f>MACD!E1291</f>
        <v>-2.4931161327708118E-3</v>
      </c>
      <c r="E1291" s="2">
        <f>MACD!F1291</f>
        <v>1.1422278446181751E-2</v>
      </c>
      <c r="F1291" s="2">
        <f>'Moving Avg'!D1291</f>
        <v>2.2974199999999998</v>
      </c>
      <c r="G1291" s="2">
        <f>'Moving Avg'!F1291</f>
        <v>2.2826300000000002</v>
      </c>
      <c r="H1291" s="2">
        <f>'Moving Avg'!G1291</f>
        <v>2.2955299999999998</v>
      </c>
      <c r="I1291" s="2">
        <f>'Moving Avg'!H1291</f>
        <v>2.1363865000000009</v>
      </c>
      <c r="J1291" s="5" t="str">
        <f>OBV!F1291</f>
        <v>BULLISH</v>
      </c>
      <c r="K1291" s="5" t="str">
        <f>OBV!G1291</f>
        <v>NEUTRAL</v>
      </c>
      <c r="L1291" s="5" t="str">
        <f>OBV!H1291</f>
        <v>NEUTRAL</v>
      </c>
    </row>
    <row r="1292" spans="1:12" ht="13.5" x14ac:dyDescent="0.25">
      <c r="A1292" s="3">
        <f>RSI!A1292</f>
        <v>44664</v>
      </c>
      <c r="B1292" s="2">
        <f>RSI!B1292</f>
        <v>2.2930999999999999</v>
      </c>
      <c r="C1292" s="2">
        <f>RSI!I1292</f>
        <v>52.527506070289469</v>
      </c>
      <c r="D1292" s="2">
        <f>MACD!E1292</f>
        <v>-6.9211377048965517E-3</v>
      </c>
      <c r="E1292" s="2">
        <f>MACD!F1292</f>
        <v>7.7535952159660908E-3</v>
      </c>
      <c r="F1292" s="2">
        <f>'Moving Avg'!D1292</f>
        <v>2.2974199999999998</v>
      </c>
      <c r="G1292" s="2">
        <f>'Moving Avg'!F1292</f>
        <v>2.2815500000000002</v>
      </c>
      <c r="H1292" s="2">
        <f>'Moving Avg'!G1292</f>
        <v>2.2975500000000002</v>
      </c>
      <c r="I1292" s="2">
        <f>'Moving Avg'!H1292</f>
        <v>2.1385720000000008</v>
      </c>
      <c r="J1292" s="5" t="str">
        <f>OBV!F1292</f>
        <v>BULLISH</v>
      </c>
      <c r="K1292" s="5" t="str">
        <f>OBV!G1292</f>
        <v>NEUTRAL</v>
      </c>
      <c r="L1292" s="5" t="str">
        <f>OBV!H1292</f>
        <v>NEUTRAL</v>
      </c>
    </row>
    <row r="1293" spans="1:12" ht="13.5" x14ac:dyDescent="0.25">
      <c r="A1293" s="3">
        <f>RSI!A1293</f>
        <v>44665</v>
      </c>
      <c r="B1293" s="2">
        <f>RSI!B1293</f>
        <v>2.2930999999999999</v>
      </c>
      <c r="C1293" s="2">
        <f>RSI!I1293</f>
        <v>52.527506070289469</v>
      </c>
      <c r="D1293" s="2">
        <f>MACD!E1293</f>
        <v>-1.0722908022602784E-2</v>
      </c>
      <c r="E1293" s="2">
        <f>MACD!F1293</f>
        <v>4.0582945682523155E-3</v>
      </c>
      <c r="F1293" s="2">
        <f>'Moving Avg'!D1293</f>
        <v>2.29454</v>
      </c>
      <c r="G1293" s="2">
        <f>'Moving Avg'!F1293</f>
        <v>2.2808300000000008</v>
      </c>
      <c r="H1293" s="2">
        <f>'Moving Avg'!G1293</f>
        <v>2.3002899999999999</v>
      </c>
      <c r="I1293" s="2">
        <f>'Moving Avg'!H1293</f>
        <v>2.1406570000000009</v>
      </c>
      <c r="J1293" s="5" t="str">
        <f>OBV!F1293</f>
        <v>BEARISH</v>
      </c>
      <c r="K1293" s="5" t="str">
        <f>OBV!G1293</f>
        <v>NEUTRAL</v>
      </c>
      <c r="L1293" s="5" t="str">
        <f>OBV!H1293</f>
        <v>CONFIRMED BEARISH</v>
      </c>
    </row>
    <row r="1294" spans="1:12" ht="13.5" x14ac:dyDescent="0.25">
      <c r="A1294" s="3">
        <f>RSI!A1294</f>
        <v>44666</v>
      </c>
      <c r="B1294" s="2">
        <f>RSI!B1294</f>
        <v>2.2858999999999998</v>
      </c>
      <c r="C1294" s="2">
        <f>RSI!I1294</f>
        <v>50.407001473342291</v>
      </c>
      <c r="D1294" s="2">
        <f>MACD!E1294</f>
        <v>-1.6780444219978818E-2</v>
      </c>
      <c r="E1294" s="2">
        <f>MACD!F1294</f>
        <v>-1.0945318939391139E-4</v>
      </c>
      <c r="F1294" s="2">
        <f>'Moving Avg'!D1294</f>
        <v>2.2916599999999998</v>
      </c>
      <c r="G1294" s="2">
        <f>'Moving Avg'!F1294</f>
        <v>2.2797500000000008</v>
      </c>
      <c r="H1294" s="2">
        <f>'Moving Avg'!G1294</f>
        <v>2.302454</v>
      </c>
      <c r="I1294" s="2">
        <f>'Moving Avg'!H1294</f>
        <v>2.1425385000000006</v>
      </c>
      <c r="J1294" s="5" t="str">
        <f>OBV!F1294</f>
        <v>BEARISH</v>
      </c>
      <c r="K1294" s="5" t="str">
        <f>OBV!G1294</f>
        <v>NEUTRAL</v>
      </c>
      <c r="L1294" s="5" t="str">
        <f>OBV!H1294</f>
        <v>CONFIRMED BEARISH</v>
      </c>
    </row>
    <row r="1295" spans="1:12" ht="13.5" x14ac:dyDescent="0.25">
      <c r="A1295" s="3">
        <f>RSI!A1295</f>
        <v>44669</v>
      </c>
      <c r="B1295" s="2">
        <f>RSI!B1295</f>
        <v>2.3075000000000001</v>
      </c>
      <c r="C1295" s="2">
        <f>RSI!I1295</f>
        <v>56.128862084958477</v>
      </c>
      <c r="D1295" s="2">
        <f>MACD!E1295</f>
        <v>-1.2418337887780684E-2</v>
      </c>
      <c r="E1295" s="2">
        <f>MACD!F1295</f>
        <v>-2.5712301290712657E-3</v>
      </c>
      <c r="F1295" s="2">
        <f>'Moving Avg'!D1295</f>
        <v>2.29454</v>
      </c>
      <c r="G1295" s="2">
        <f>'Moving Avg'!F1295</f>
        <v>2.2811900000000001</v>
      </c>
      <c r="H1295" s="2">
        <f>'Moving Avg'!G1295</f>
        <v>2.303464</v>
      </c>
      <c r="I1295" s="2">
        <f>'Moving Avg'!H1295</f>
        <v>2.1440590000000004</v>
      </c>
      <c r="J1295" s="5" t="str">
        <f>OBV!F1295</f>
        <v>BULLISH</v>
      </c>
      <c r="K1295" s="5" t="str">
        <f>OBV!G1295</f>
        <v>NEUTRAL</v>
      </c>
      <c r="L1295" s="5" t="str">
        <f>OBV!H1295</f>
        <v>CONFIRMED BULLISH</v>
      </c>
    </row>
    <row r="1296" spans="1:12" ht="13.5" x14ac:dyDescent="0.25">
      <c r="A1296" s="3">
        <f>RSI!A1296</f>
        <v>44670</v>
      </c>
      <c r="B1296" s="2">
        <f>RSI!B1296</f>
        <v>2.3075000000000001</v>
      </c>
      <c r="C1296" s="2">
        <f>RSI!I1296</f>
        <v>56.128862084958477</v>
      </c>
      <c r="D1296" s="2">
        <f>MACD!E1296</f>
        <v>-1.1074598306853201E-2</v>
      </c>
      <c r="E1296" s="2">
        <f>MACD!F1296</f>
        <v>-4.2719037646276534E-3</v>
      </c>
      <c r="F1296" s="2">
        <f>'Moving Avg'!D1296</f>
        <v>2.2974200000000002</v>
      </c>
      <c r="G1296" s="2">
        <f>'Moving Avg'!F1296</f>
        <v>2.2844349999999998</v>
      </c>
      <c r="H1296" s="2">
        <f>'Moving Avg'!G1296</f>
        <v>2.3046179999999996</v>
      </c>
      <c r="I1296" s="2">
        <f>'Moving Avg'!H1296</f>
        <v>2.1456130000000009</v>
      </c>
      <c r="J1296" s="5" t="str">
        <f>OBV!F1296</f>
        <v>BULLISH</v>
      </c>
      <c r="K1296" s="5" t="str">
        <f>OBV!G1296</f>
        <v>NEUTRAL</v>
      </c>
      <c r="L1296" s="5" t="str">
        <f>OBV!H1296</f>
        <v>CONFIRMED BULLISH</v>
      </c>
    </row>
    <row r="1297" spans="1:12" ht="13.5" x14ac:dyDescent="0.25">
      <c r="A1297" s="3">
        <f>RSI!A1297</f>
        <v>44671</v>
      </c>
      <c r="B1297" s="2">
        <f>RSI!B1297</f>
        <v>2.3075000000000001</v>
      </c>
      <c r="C1297" s="2">
        <f>RSI!I1297</f>
        <v>56.128862084958477</v>
      </c>
      <c r="D1297" s="2">
        <f>MACD!E1297</f>
        <v>-1.0059707201490298E-2</v>
      </c>
      <c r="E1297" s="2">
        <f>MACD!F1297</f>
        <v>-5.4294644520001822E-3</v>
      </c>
      <c r="F1297" s="2">
        <f>'Moving Avg'!D1297</f>
        <v>2.3003</v>
      </c>
      <c r="G1297" s="2">
        <f>'Moving Avg'!F1297</f>
        <v>2.2858749999999999</v>
      </c>
      <c r="H1297" s="2">
        <f>'Moving Avg'!G1297</f>
        <v>2.3047620000000002</v>
      </c>
      <c r="I1297" s="2">
        <f>'Moving Avg'!H1297</f>
        <v>2.1471000000000009</v>
      </c>
      <c r="J1297" s="5" t="str">
        <f>OBV!F1297</f>
        <v>BULLISH</v>
      </c>
      <c r="K1297" s="5" t="str">
        <f>OBV!G1297</f>
        <v>NEUTRAL</v>
      </c>
      <c r="L1297" s="5" t="str">
        <f>OBV!H1297</f>
        <v>CONFIRMED BULLISH</v>
      </c>
    </row>
    <row r="1298" spans="1:12" ht="13.5" x14ac:dyDescent="0.25">
      <c r="A1298" s="3">
        <f>RSI!A1298</f>
        <v>44672</v>
      </c>
      <c r="B1298" s="2">
        <f>RSI!B1298</f>
        <v>2.1777000000000002</v>
      </c>
      <c r="C1298" s="2">
        <f>RSI!I1298</f>
        <v>30.080611592671275</v>
      </c>
      <c r="D1298" s="2">
        <f>MACD!E1298</f>
        <v>2.5161728064326816E-3</v>
      </c>
      <c r="E1298" s="2">
        <f>MACD!F1298</f>
        <v>-3.8403370003136095E-3</v>
      </c>
      <c r="F1298" s="2">
        <f>'Moving Avg'!D1298</f>
        <v>2.2772200000000002</v>
      </c>
      <c r="G1298" s="2">
        <f>'Moving Avg'!F1298</f>
        <v>2.2808249999999992</v>
      </c>
      <c r="H1298" s="2">
        <f>'Moving Avg'!G1298</f>
        <v>2.3017340000000006</v>
      </c>
      <c r="I1298" s="2">
        <f>'Moving Avg'!H1298</f>
        <v>2.1482395000000012</v>
      </c>
      <c r="J1298" s="5" t="str">
        <f>OBV!F1298</f>
        <v>BEARISH</v>
      </c>
      <c r="K1298" s="5" t="str">
        <f>OBV!G1298</f>
        <v>WEAK</v>
      </c>
      <c r="L1298" s="5" t="str">
        <f>OBV!H1298</f>
        <v>CONFIRMED BEARISH</v>
      </c>
    </row>
    <row r="1299" spans="1:12" ht="13.5" x14ac:dyDescent="0.25">
      <c r="A1299" s="3">
        <f>RSI!A1299</f>
        <v>44673</v>
      </c>
      <c r="B1299" s="2">
        <f>RSI!B1299</f>
        <v>2.2498</v>
      </c>
      <c r="C1299" s="2">
        <f>RSI!I1299</f>
        <v>45.27336045244185</v>
      </c>
      <c r="D1299" s="2">
        <f>MACD!E1299</f>
        <v>7.3711651453298721E-3</v>
      </c>
      <c r="E1299" s="2">
        <f>MACD!F1299</f>
        <v>-1.5980365711849133E-3</v>
      </c>
      <c r="F1299" s="2">
        <f>'Moving Avg'!D1299</f>
        <v>2.2700000000000005</v>
      </c>
      <c r="G1299" s="2">
        <f>'Moving Avg'!F1299</f>
        <v>2.2793799999999993</v>
      </c>
      <c r="H1299" s="2">
        <f>'Moving Avg'!G1299</f>
        <v>2.3001480000000001</v>
      </c>
      <c r="I1299" s="2">
        <f>'Moving Avg'!H1299</f>
        <v>2.1497395000000012</v>
      </c>
      <c r="J1299" s="5" t="str">
        <f>OBV!F1299</f>
        <v>BEARISH</v>
      </c>
      <c r="K1299" s="5" t="str">
        <f>OBV!G1299</f>
        <v>WEAK</v>
      </c>
      <c r="L1299" s="5" t="str">
        <f>OBV!H1299</f>
        <v>CONFIRMED BEARISH</v>
      </c>
    </row>
    <row r="1300" spans="1:12" ht="13.5" x14ac:dyDescent="0.25">
      <c r="A1300" s="3">
        <f>RSI!A1300</f>
        <v>44676</v>
      </c>
      <c r="B1300" s="2">
        <f>RSI!B1300</f>
        <v>2.2498</v>
      </c>
      <c r="C1300" s="2">
        <f>RSI!I1300</f>
        <v>45.27336045244185</v>
      </c>
      <c r="D1300" s="2">
        <f>MACD!E1300</f>
        <v>1.055873845762445E-2</v>
      </c>
      <c r="E1300" s="2">
        <f>MACD!F1300</f>
        <v>8.3331843457695926E-4</v>
      </c>
      <c r="F1300" s="2">
        <f>'Moving Avg'!D1300</f>
        <v>2.2584600000000004</v>
      </c>
      <c r="G1300" s="2">
        <f>'Moving Avg'!F1300</f>
        <v>2.2786599999999995</v>
      </c>
      <c r="H1300" s="2">
        <f>'Moving Avg'!G1300</f>
        <v>2.298994</v>
      </c>
      <c r="I1300" s="2">
        <f>'Moving Avg'!H1300</f>
        <v>2.1512730000000007</v>
      </c>
      <c r="J1300" s="5" t="str">
        <f>OBV!F1300</f>
        <v>BEARISH</v>
      </c>
      <c r="K1300" s="5" t="str">
        <f>OBV!G1300</f>
        <v>WEAK</v>
      </c>
      <c r="L1300" s="5" t="str">
        <f>OBV!H1300</f>
        <v>CONFIRMED BEARISH</v>
      </c>
    </row>
    <row r="1301" spans="1:12" ht="13.5" x14ac:dyDescent="0.25">
      <c r="A1301" s="3">
        <f>RSI!A1301</f>
        <v>44677</v>
      </c>
      <c r="B1301" s="2">
        <f>RSI!B1301</f>
        <v>2.2498</v>
      </c>
      <c r="C1301" s="2">
        <f>RSI!I1301</f>
        <v>45.27336045244185</v>
      </c>
      <c r="D1301" s="2">
        <f>MACD!E1301</f>
        <v>1.3429244745517543E-2</v>
      </c>
      <c r="E1301" s="2">
        <f>MACD!F1301</f>
        <v>3.3525036967650759E-3</v>
      </c>
      <c r="F1301" s="2">
        <f>'Moving Avg'!D1301</f>
        <v>2.2469200000000003</v>
      </c>
      <c r="G1301" s="2">
        <f>'Moving Avg'!F1301</f>
        <v>2.2779399999999996</v>
      </c>
      <c r="H1301" s="2">
        <f>'Moving Avg'!G1301</f>
        <v>2.2978399999999994</v>
      </c>
      <c r="I1301" s="2">
        <f>'Moving Avg'!H1301</f>
        <v>2.1528065000000005</v>
      </c>
      <c r="J1301" s="5" t="str">
        <f>OBV!F1301</f>
        <v>BEARISH</v>
      </c>
      <c r="K1301" s="5" t="str">
        <f>OBV!G1301</f>
        <v>WEAK</v>
      </c>
      <c r="L1301" s="5" t="str">
        <f>OBV!H1301</f>
        <v>CONFIRMED BEARISH</v>
      </c>
    </row>
    <row r="1302" spans="1:12" ht="13.5" x14ac:dyDescent="0.25">
      <c r="A1302" s="3">
        <f>RSI!A1302</f>
        <v>44678</v>
      </c>
      <c r="B1302" s="2">
        <f>RSI!B1302</f>
        <v>2.2498</v>
      </c>
      <c r="C1302" s="2">
        <f>RSI!I1302</f>
        <v>45.273360452441842</v>
      </c>
      <c r="D1302" s="2">
        <f>MACD!E1302</f>
        <v>1.6018624375684354E-2</v>
      </c>
      <c r="E1302" s="2">
        <f>MACD!F1302</f>
        <v>5.8857278325489312E-3</v>
      </c>
      <c r="F1302" s="2">
        <f>'Moving Avg'!D1302</f>
        <v>2.2353800000000001</v>
      </c>
      <c r="G1302" s="2">
        <f>'Moving Avg'!F1302</f>
        <v>2.2775799999999999</v>
      </c>
      <c r="H1302" s="2">
        <f>'Moving Avg'!G1302</f>
        <v>2.2963979999999995</v>
      </c>
      <c r="I1302" s="2">
        <f>'Moving Avg'!H1302</f>
        <v>2.1542060000000003</v>
      </c>
      <c r="J1302" s="5" t="str">
        <f>OBV!F1302</f>
        <v>BEARISH</v>
      </c>
      <c r="K1302" s="5" t="str">
        <f>OBV!G1302</f>
        <v>WEAK</v>
      </c>
      <c r="L1302" s="5" t="str">
        <f>OBV!H1302</f>
        <v>CONFIRMED BEARISH</v>
      </c>
    </row>
    <row r="1303" spans="1:12" ht="13.5" x14ac:dyDescent="0.25">
      <c r="A1303" s="3">
        <f>RSI!A1303</f>
        <v>44679</v>
      </c>
      <c r="B1303" s="2">
        <f>RSI!B1303</f>
        <v>2.2498</v>
      </c>
      <c r="C1303" s="2">
        <f>RSI!I1303</f>
        <v>45.27336045244185</v>
      </c>
      <c r="D1303" s="2">
        <f>MACD!E1303</f>
        <v>1.8358239477658689E-2</v>
      </c>
      <c r="E1303" s="2">
        <f>MACD!F1303</f>
        <v>8.3802301615708823E-3</v>
      </c>
      <c r="F1303" s="2">
        <f>'Moving Avg'!D1303</f>
        <v>2.2498</v>
      </c>
      <c r="G1303" s="2">
        <f>'Moving Avg'!F1303</f>
        <v>2.2772199999999998</v>
      </c>
      <c r="H1303" s="2">
        <f>'Moving Avg'!G1303</f>
        <v>2.294811999999999</v>
      </c>
      <c r="I1303" s="2">
        <f>'Moving Avg'!H1303</f>
        <v>2.1555720000000003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</row>
    <row r="1304" spans="1:12" ht="13.5" x14ac:dyDescent="0.25">
      <c r="A1304" s="3">
        <f>RSI!A1304</f>
        <v>44680</v>
      </c>
      <c r="B1304" s="2">
        <f>RSI!B1304</f>
        <v>2.2498</v>
      </c>
      <c r="C1304" s="2">
        <f>RSI!I1304</f>
        <v>45.273360452441842</v>
      </c>
      <c r="D1304" s="2">
        <f>MACD!E1304</f>
        <v>1.9367815532167043E-2</v>
      </c>
      <c r="E1304" s="2">
        <f>MACD!F1304</f>
        <v>1.0577747235690115E-2</v>
      </c>
      <c r="F1304" s="2">
        <f>'Moving Avg'!D1304</f>
        <v>2.2498</v>
      </c>
      <c r="G1304" s="2">
        <f>'Moving Avg'!F1304</f>
        <v>2.2779400000000001</v>
      </c>
      <c r="H1304" s="2">
        <f>'Moving Avg'!G1304</f>
        <v>2.2939459999999996</v>
      </c>
      <c r="I1304" s="2">
        <f>'Moving Avg'!H1304</f>
        <v>2.1569715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</row>
    <row r="1305" spans="1:12" ht="13.5" x14ac:dyDescent="0.25">
      <c r="A1305" s="3">
        <f>RSI!A1305</f>
        <v>44685</v>
      </c>
      <c r="B1305" s="2">
        <f>RSI!B1305</f>
        <v>2.1993</v>
      </c>
      <c r="C1305" s="2">
        <f>RSI!I1305</f>
        <v>36.587130842715368</v>
      </c>
      <c r="D1305" s="2">
        <f>MACD!E1305</f>
        <v>2.7413291751144708E-2</v>
      </c>
      <c r="E1305" s="2">
        <f>MACD!F1305</f>
        <v>1.3944856138781034E-2</v>
      </c>
      <c r="F1305" s="2">
        <f>'Moving Avg'!D1305</f>
        <v>2.2397</v>
      </c>
      <c r="G1305" s="2">
        <f>'Moving Avg'!F1305</f>
        <v>2.2725300000000002</v>
      </c>
      <c r="H1305" s="2">
        <f>'Moving Avg'!G1305</f>
        <v>2.2907719999999991</v>
      </c>
      <c r="I1305" s="2">
        <f>'Moving Avg'!H1305</f>
        <v>2.1579844999999995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</row>
    <row r="1306" spans="1:12" ht="13.5" x14ac:dyDescent="0.25">
      <c r="A1306" s="3">
        <f>RSI!A1306</f>
        <v>44686</v>
      </c>
      <c r="B1306" s="2">
        <f>RSI!B1306</f>
        <v>2.2065000000000001</v>
      </c>
      <c r="C1306" s="2">
        <f>RSI!I1306</f>
        <v>38.401738870634119</v>
      </c>
      <c r="D1306" s="2">
        <f>MACD!E1306</f>
        <v>3.4104040449761008E-2</v>
      </c>
      <c r="E1306" s="2">
        <f>MACD!F1306</f>
        <v>1.7976693000977029E-2</v>
      </c>
      <c r="F1306" s="2">
        <f>'Moving Avg'!D1306</f>
        <v>2.2310399999999997</v>
      </c>
      <c r="G1306" s="2">
        <f>'Moving Avg'!F1306</f>
        <v>2.2681999999999998</v>
      </c>
      <c r="H1306" s="2">
        <f>'Moving Avg'!G1306</f>
        <v>2.2881759999999987</v>
      </c>
      <c r="I1306" s="2">
        <f>'Moving Avg'!H1306</f>
        <v>2.1586984999999994</v>
      </c>
      <c r="J1306" s="5" t="str">
        <f>OBV!F1306</f>
        <v>BULLISH</v>
      </c>
      <c r="K1306" s="5" t="str">
        <f>OBV!G1306</f>
        <v>NEUTRAL</v>
      </c>
      <c r="L1306" s="5" t="str">
        <f>OBV!H1306</f>
        <v>BULLISH DIVERGENCE</v>
      </c>
    </row>
    <row r="1307" spans="1:12" ht="13.5" x14ac:dyDescent="0.25">
      <c r="A1307" s="3">
        <f>RSI!A1307</f>
        <v>44687</v>
      </c>
      <c r="B1307" s="2">
        <f>RSI!B1307</f>
        <v>2.2138</v>
      </c>
      <c r="C1307" s="2">
        <f>RSI!I1307</f>
        <v>40.268062994709304</v>
      </c>
      <c r="D1307" s="2">
        <f>MACD!E1307</f>
        <v>3.9567686405090008E-2</v>
      </c>
      <c r="E1307" s="2">
        <f>MACD!F1307</f>
        <v>2.2294891681799628E-2</v>
      </c>
      <c r="F1307" s="2">
        <f>'Moving Avg'!D1307</f>
        <v>2.22384</v>
      </c>
      <c r="G1307" s="2">
        <f>'Moving Avg'!F1307</f>
        <v>2.2642350000000002</v>
      </c>
      <c r="H1307" s="2">
        <f>'Moving Avg'!G1307</f>
        <v>2.2848599999999992</v>
      </c>
      <c r="I1307" s="2">
        <f>'Moving Avg'!H1307</f>
        <v>2.1590469999999997</v>
      </c>
      <c r="J1307" s="5" t="str">
        <f>OBV!F1307</f>
        <v>BULLISH</v>
      </c>
      <c r="K1307" s="5" t="str">
        <f>OBV!G1307</f>
        <v>NEUTRAL</v>
      </c>
      <c r="L1307" s="5" t="str">
        <f>OBV!H1307</f>
        <v>BULLISH DIVERGENCE</v>
      </c>
    </row>
    <row r="1308" spans="1:12" ht="13.5" x14ac:dyDescent="0.25">
      <c r="A1308" s="3">
        <f>RSI!A1308</f>
        <v>44690</v>
      </c>
      <c r="B1308" s="2">
        <f>RSI!B1308</f>
        <v>2.1633</v>
      </c>
      <c r="C1308" s="2">
        <f>RSI!I1308</f>
        <v>32.852554133592349</v>
      </c>
      <c r="D1308" s="2">
        <f>MACD!E1308</f>
        <v>2.8236723134705599E-2</v>
      </c>
      <c r="E1308" s="2">
        <f>MACD!F1308</f>
        <v>2.3483257972380822E-2</v>
      </c>
      <c r="F1308" s="2">
        <f>'Moving Avg'!D1308</f>
        <v>2.2065399999999995</v>
      </c>
      <c r="G1308" s="2">
        <f>'Moving Avg'!F1308</f>
        <v>2.2570250000000001</v>
      </c>
      <c r="H1308" s="2">
        <f>'Moving Avg'!G1308</f>
        <v>2.2819759999999993</v>
      </c>
      <c r="I1308" s="2">
        <f>'Moving Avg'!H1308</f>
        <v>2.1585399999999995</v>
      </c>
      <c r="J1308" s="5" t="str">
        <f>OBV!F1308</f>
        <v>BEARISH</v>
      </c>
      <c r="K1308" s="5" t="str">
        <f>OBV!G1308</f>
        <v>NEUTRAL</v>
      </c>
      <c r="L1308" s="5" t="str">
        <f>OBV!H1308</f>
        <v>CONFIRMED BEARISH</v>
      </c>
    </row>
    <row r="1309" spans="1:12" ht="13.5" x14ac:dyDescent="0.25">
      <c r="A1309" s="3">
        <f>RSI!A1309</f>
        <v>44691</v>
      </c>
      <c r="B1309" s="2">
        <f>RSI!B1309</f>
        <v>2.1633</v>
      </c>
      <c r="C1309" s="2">
        <f>RSI!I1309</f>
        <v>32.852554133592349</v>
      </c>
      <c r="D1309" s="2">
        <f>MACD!E1309</f>
        <v>3.029381204668713E-2</v>
      </c>
      <c r="E1309" s="2">
        <f>MACD!F1309</f>
        <v>2.4845368787242087E-2</v>
      </c>
      <c r="F1309" s="2">
        <f>'Moving Avg'!D1309</f>
        <v>2.1892399999999999</v>
      </c>
      <c r="G1309" s="2">
        <f>'Moving Avg'!F1309</f>
        <v>2.250175</v>
      </c>
      <c r="H1309" s="2">
        <f>'Moving Avg'!G1309</f>
        <v>2.2783719999999992</v>
      </c>
      <c r="I1309" s="2">
        <f>'Moving Avg'!H1309</f>
        <v>2.1580664999999994</v>
      </c>
      <c r="J1309" s="5" t="str">
        <f>OBV!F1309</f>
        <v>BEARISH</v>
      </c>
      <c r="K1309" s="5" t="str">
        <f>OBV!G1309</f>
        <v>NEUTRAL</v>
      </c>
      <c r="L1309" s="5" t="str">
        <f>OBV!H1309</f>
        <v>CONFIRMED BEARISH</v>
      </c>
    </row>
    <row r="1310" spans="1:12" ht="13.5" x14ac:dyDescent="0.25">
      <c r="A1310" s="3">
        <f>RSI!A1310</f>
        <v>44692</v>
      </c>
      <c r="B1310" s="2">
        <f>RSI!B1310</f>
        <v>2.1920999999999999</v>
      </c>
      <c r="C1310" s="2">
        <f>RSI!I1310</f>
        <v>40.143172870894993</v>
      </c>
      <c r="D1310" s="2">
        <f>MACD!E1310</f>
        <v>3.0412684418789748E-2</v>
      </c>
      <c r="E1310" s="2">
        <f>MACD!F1310</f>
        <v>2.5958831913551618E-2</v>
      </c>
      <c r="F1310" s="2">
        <f>'Moving Avg'!D1310</f>
        <v>2.1878000000000002</v>
      </c>
      <c r="G1310" s="2">
        <f>'Moving Avg'!F1310</f>
        <v>2.2451250000000003</v>
      </c>
      <c r="H1310" s="2">
        <f>'Moving Avg'!G1310</f>
        <v>2.2740459999999993</v>
      </c>
      <c r="I1310" s="2">
        <f>'Moving Avg'!H1310</f>
        <v>2.1580049999999993</v>
      </c>
      <c r="J1310" s="5" t="str">
        <f>OBV!F1310</f>
        <v>BULLISH</v>
      </c>
      <c r="K1310" s="5" t="str">
        <f>OBV!G1310</f>
        <v>NEUTRAL</v>
      </c>
      <c r="L1310" s="5" t="str">
        <f>OBV!H1310</f>
        <v>BULLISH DIVERGENCE</v>
      </c>
    </row>
    <row r="1311" spans="1:12" ht="13.5" x14ac:dyDescent="0.25">
      <c r="A1311" s="3">
        <f>RSI!A1311</f>
        <v>44693</v>
      </c>
      <c r="B1311" s="2">
        <f>RSI!B1311</f>
        <v>2.1920999999999999</v>
      </c>
      <c r="C1311" s="2">
        <f>RSI!I1311</f>
        <v>40.143172870894993</v>
      </c>
      <c r="D1311" s="2">
        <f>MACD!E1311</f>
        <v>3.0816784602986314E-2</v>
      </c>
      <c r="E1311" s="2">
        <f>MACD!F1311</f>
        <v>2.6930422451438559E-2</v>
      </c>
      <c r="F1311" s="2">
        <f>'Moving Avg'!D1311</f>
        <v>2.18492</v>
      </c>
      <c r="G1311" s="2">
        <f>'Moving Avg'!F1311</f>
        <v>2.240075</v>
      </c>
      <c r="H1311" s="2">
        <f>'Moving Avg'!G1311</f>
        <v>2.2697199999999991</v>
      </c>
      <c r="I1311" s="2">
        <f>'Moving Avg'!H1311</f>
        <v>2.1579769999999994</v>
      </c>
      <c r="J1311" s="5" t="str">
        <f>OBV!F1311</f>
        <v>BULLISH</v>
      </c>
      <c r="K1311" s="5" t="str">
        <f>OBV!G1311</f>
        <v>NEUTRAL</v>
      </c>
      <c r="L1311" s="5" t="str">
        <f>OBV!H1311</f>
        <v>BULLISH DIVERGENCE</v>
      </c>
    </row>
    <row r="1312" spans="1:12" ht="13.5" x14ac:dyDescent="0.25">
      <c r="A1312" s="3">
        <f>RSI!A1312</f>
        <v>44694</v>
      </c>
      <c r="B1312" s="2">
        <f>RSI!B1312</f>
        <v>2.0623</v>
      </c>
      <c r="C1312" s="2">
        <f>RSI!I1312</f>
        <v>25.609239971313713</v>
      </c>
      <c r="D1312" s="2">
        <f>MACD!E1312</f>
        <v>4.1054563555243728E-2</v>
      </c>
      <c r="E1312" s="2">
        <f>MACD!F1312</f>
        <v>2.9755250672199599E-2</v>
      </c>
      <c r="F1312" s="2">
        <f>'Moving Avg'!D1312</f>
        <v>2.15462</v>
      </c>
      <c r="G1312" s="2">
        <f>'Moving Avg'!F1312</f>
        <v>2.2285349999999999</v>
      </c>
      <c r="H1312" s="2">
        <f>'Moving Avg'!G1312</f>
        <v>2.2630859999999995</v>
      </c>
      <c r="I1312" s="2">
        <f>'Moving Avg'!H1312</f>
        <v>2.1574004999999996</v>
      </c>
      <c r="J1312" s="5" t="str">
        <f>OBV!F1312</f>
        <v>BULLISH</v>
      </c>
      <c r="K1312" s="5" t="str">
        <f>OBV!G1312</f>
        <v>NEUTRAL</v>
      </c>
      <c r="L1312" s="5" t="str">
        <f>OBV!H1312</f>
        <v>BULLISH DIVERGENCE</v>
      </c>
    </row>
    <row r="1313" spans="1:12" ht="13.5" x14ac:dyDescent="0.25">
      <c r="A1313" s="3">
        <f>RSI!A1313</f>
        <v>44697</v>
      </c>
      <c r="B1313" s="2">
        <f>RSI!B1313</f>
        <v>2.1488999999999998</v>
      </c>
      <c r="C1313" s="2">
        <f>RSI!I1313</f>
        <v>40.966054751600886</v>
      </c>
      <c r="D1313" s="2">
        <f>MACD!E1313</f>
        <v>4.4329694488718374E-2</v>
      </c>
      <c r="E1313" s="2">
        <f>MACD!F1313</f>
        <v>3.2670139435503356E-2</v>
      </c>
      <c r="F1313" s="2">
        <f>'Moving Avg'!D1313</f>
        <v>2.1517399999999998</v>
      </c>
      <c r="G1313" s="2">
        <f>'Moving Avg'!F1313</f>
        <v>2.2213249999999998</v>
      </c>
      <c r="H1313" s="2">
        <f>'Moving Avg'!G1313</f>
        <v>2.2602019999999996</v>
      </c>
      <c r="I1313" s="2">
        <f>'Moving Avg'!H1313</f>
        <v>2.1572569999999995</v>
      </c>
      <c r="J1313" s="5" t="str">
        <f>OBV!F1313</f>
        <v>BULLISH</v>
      </c>
      <c r="K1313" s="5" t="str">
        <f>OBV!G1313</f>
        <v>NEUTRAL</v>
      </c>
      <c r="L1313" s="5" t="str">
        <f>OBV!H1313</f>
        <v>BULLISH DIVERGENCE</v>
      </c>
    </row>
    <row r="1314" spans="1:12" ht="13.5" x14ac:dyDescent="0.25">
      <c r="A1314" s="3">
        <f>RSI!A1314</f>
        <v>44698</v>
      </c>
      <c r="B1314" s="2">
        <f>RSI!B1314</f>
        <v>2.1488999999999998</v>
      </c>
      <c r="C1314" s="2">
        <f>RSI!I1314</f>
        <v>40.966054751600886</v>
      </c>
      <c r="D1314" s="2">
        <f>MACD!E1314</f>
        <v>4.7540356109090798E-2</v>
      </c>
      <c r="E1314" s="2">
        <f>MACD!F1314</f>
        <v>3.5644182770220849E-2</v>
      </c>
      <c r="F1314" s="2">
        <f>'Moving Avg'!D1314</f>
        <v>2.14886</v>
      </c>
      <c r="G1314" s="2">
        <f>'Moving Avg'!F1314</f>
        <v>2.2144749999999997</v>
      </c>
      <c r="H1314" s="2">
        <f>'Moving Avg'!G1314</f>
        <v>2.2574619999999994</v>
      </c>
      <c r="I1314" s="2">
        <f>'Moving Avg'!H1314</f>
        <v>2.1571849999999997</v>
      </c>
      <c r="J1314" s="5" t="str">
        <f>OBV!F1314</f>
        <v>BULLISH</v>
      </c>
      <c r="K1314" s="5" t="str">
        <f>OBV!G1314</f>
        <v>NEUTRAL</v>
      </c>
      <c r="L1314" s="5" t="str">
        <f>OBV!H1314</f>
        <v>BULLISH DIVERGENCE</v>
      </c>
    </row>
    <row r="1315" spans="1:12" ht="13.5" x14ac:dyDescent="0.25">
      <c r="A1315" s="3">
        <f>RSI!A1315</f>
        <v>44699</v>
      </c>
      <c r="B1315" s="2">
        <f>RSI!B1315</f>
        <v>2.0478999999999998</v>
      </c>
      <c r="C1315" s="2">
        <f>RSI!I1315</f>
        <v>32.024108622242963</v>
      </c>
      <c r="D1315" s="2">
        <f>MACD!E1315</f>
        <v>5.0376169559706252E-2</v>
      </c>
      <c r="E1315" s="2">
        <f>MACD!F1315</f>
        <v>3.8590580128117932E-2</v>
      </c>
      <c r="F1315" s="2">
        <f>'Moving Avg'!D1315</f>
        <v>2.1200199999999998</v>
      </c>
      <c r="G1315" s="2">
        <f>'Moving Avg'!F1315</f>
        <v>2.2014949999999995</v>
      </c>
      <c r="H1315" s="2">
        <f>'Moving Avg'!G1315</f>
        <v>2.2527019999999998</v>
      </c>
      <c r="I1315" s="2">
        <f>'Moving Avg'!H1315</f>
        <v>2.1567164999999999</v>
      </c>
      <c r="J1315" s="5" t="str">
        <f>OBV!F1315</f>
        <v>BEARISH</v>
      </c>
      <c r="K1315" s="5" t="str">
        <f>OBV!G1315</f>
        <v>WEAK</v>
      </c>
      <c r="L1315" s="5" t="str">
        <f>OBV!H1315</f>
        <v>CONFIRMED BEARISH</v>
      </c>
    </row>
    <row r="1316" spans="1:12" ht="13.5" x14ac:dyDescent="0.25">
      <c r="A1316" s="3">
        <f>RSI!A1316</f>
        <v>44700</v>
      </c>
      <c r="B1316" s="2">
        <f>RSI!B1316</f>
        <v>2.0695000000000001</v>
      </c>
      <c r="C1316" s="2">
        <f>RSI!I1316</f>
        <v>35.277813435443917</v>
      </c>
      <c r="D1316" s="2">
        <f>MACD!E1316</f>
        <v>5.3256921755377107E-2</v>
      </c>
      <c r="E1316" s="2">
        <f>MACD!F1316</f>
        <v>4.1523848453569767E-2</v>
      </c>
      <c r="F1316" s="2">
        <f>'Moving Avg'!D1316</f>
        <v>2.0954999999999999</v>
      </c>
      <c r="G1316" s="2">
        <f>'Moving Avg'!F1316</f>
        <v>2.1895949999999997</v>
      </c>
      <c r="H1316" s="2">
        <f>'Moving Avg'!G1316</f>
        <v>2.24823</v>
      </c>
      <c r="I1316" s="2">
        <f>'Moving Avg'!H1316</f>
        <v>2.1565719999999997</v>
      </c>
      <c r="J1316" s="5" t="str">
        <f>OBV!F1316</f>
        <v>BEARISH</v>
      </c>
      <c r="K1316" s="5" t="str">
        <f>OBV!G1316</f>
        <v>WEAK</v>
      </c>
      <c r="L1316" s="5" t="str">
        <f>OBV!H1316</f>
        <v>CONFIRMED BEARISH</v>
      </c>
    </row>
    <row r="1317" spans="1:12" ht="13.5" x14ac:dyDescent="0.25">
      <c r="A1317" s="3">
        <f>RSI!A1317</f>
        <v>44701</v>
      </c>
      <c r="B1317" s="2">
        <f>RSI!B1317</f>
        <v>2.0695000000000001</v>
      </c>
      <c r="C1317" s="2">
        <f>RSI!I1317</f>
        <v>35.277813435443917</v>
      </c>
      <c r="D1317" s="2">
        <f>MACD!E1317</f>
        <v>5.7591335335969607E-2</v>
      </c>
      <c r="E1317" s="2">
        <f>MACD!F1317</f>
        <v>4.4737345830049735E-2</v>
      </c>
      <c r="F1317" s="2">
        <f>'Moving Avg'!D1317</f>
        <v>2.0969399999999996</v>
      </c>
      <c r="G1317" s="2">
        <f>'Moving Avg'!F1317</f>
        <v>2.1776949999999995</v>
      </c>
      <c r="H1317" s="2">
        <f>'Moving Avg'!G1317</f>
        <v>2.2437579999999997</v>
      </c>
      <c r="I1317" s="2">
        <f>'Moving Avg'!H1317</f>
        <v>2.1564274999999999</v>
      </c>
      <c r="J1317" s="5" t="str">
        <f>OBV!F1317</f>
        <v>BEARISH</v>
      </c>
      <c r="K1317" s="5" t="str">
        <f>OBV!G1317</f>
        <v>WEAK</v>
      </c>
      <c r="L1317" s="5" t="str">
        <f>OBV!H1317</f>
        <v>BEARISH DIVERGENCE</v>
      </c>
    </row>
    <row r="1318" spans="1:12" ht="13.5" x14ac:dyDescent="0.25">
      <c r="A1318" s="3">
        <f>RSI!A1318</f>
        <v>44704</v>
      </c>
      <c r="B1318" s="2">
        <f>RSI!B1318</f>
        <v>2.0695000000000001</v>
      </c>
      <c r="C1318" s="2">
        <f>RSI!I1318</f>
        <v>35.277813435443903</v>
      </c>
      <c r="D1318" s="2">
        <f>MACD!E1318</f>
        <v>5.4206145573345577E-2</v>
      </c>
      <c r="E1318" s="2">
        <f>MACD!F1318</f>
        <v>4.6631105778708902E-2</v>
      </c>
      <c r="F1318" s="2">
        <f>'Moving Avg'!D1318</f>
        <v>2.0810599999999999</v>
      </c>
      <c r="G1318" s="2">
        <f>'Moving Avg'!F1318</f>
        <v>2.1722849999999996</v>
      </c>
      <c r="H1318" s="2">
        <f>'Moving Avg'!G1318</f>
        <v>2.23943</v>
      </c>
      <c r="I1318" s="2">
        <f>'Moving Avg'!H1318</f>
        <v>2.1564274999999999</v>
      </c>
      <c r="J1318" s="5" t="str">
        <f>OBV!F1318</f>
        <v>BEARISH</v>
      </c>
      <c r="K1318" s="5" t="str">
        <f>OBV!G1318</f>
        <v>WEAK</v>
      </c>
      <c r="L1318" s="5" t="str">
        <f>OBV!H1318</f>
        <v>CONFIRMED BEARISH</v>
      </c>
    </row>
    <row r="1319" spans="1:12" ht="13.5" x14ac:dyDescent="0.25">
      <c r="A1319" s="3">
        <f>RSI!A1319</f>
        <v>44705</v>
      </c>
      <c r="B1319" s="2">
        <f>RSI!B1319</f>
        <v>2.0550999999999999</v>
      </c>
      <c r="C1319" s="2">
        <f>RSI!I1319</f>
        <v>33.925694854184414</v>
      </c>
      <c r="D1319" s="2">
        <f>MACD!E1319</f>
        <v>5.3071810054784674E-2</v>
      </c>
      <c r="E1319" s="2">
        <f>MACD!F1319</f>
        <v>4.7919246633924065E-2</v>
      </c>
      <c r="F1319" s="2">
        <f>'Moving Avg'!D1319</f>
        <v>2.0622999999999996</v>
      </c>
      <c r="G1319" s="2">
        <f>'Moving Avg'!F1319</f>
        <v>2.16255</v>
      </c>
      <c r="H1319" s="2">
        <f>'Moving Avg'!G1319</f>
        <v>2.2348139999999996</v>
      </c>
      <c r="I1319" s="2">
        <f>'Moving Avg'!H1319</f>
        <v>2.1561029999999999</v>
      </c>
      <c r="J1319" s="5" t="str">
        <f>OBV!F1319</f>
        <v>BEARISH</v>
      </c>
      <c r="K1319" s="5" t="str">
        <f>OBV!G1319</f>
        <v>WEAK</v>
      </c>
      <c r="L1319" s="5" t="str">
        <f>OBV!H1319</f>
        <v>CONFIRMED BEARISH</v>
      </c>
    </row>
    <row r="1320" spans="1:12" ht="13.5" x14ac:dyDescent="0.25">
      <c r="A1320" s="3">
        <f>RSI!A1320</f>
        <v>44706</v>
      </c>
      <c r="B1320" s="2">
        <f>RSI!B1320</f>
        <v>2.0478999999999998</v>
      </c>
      <c r="C1320" s="2">
        <f>RSI!I1320</f>
        <v>33.239693736595768</v>
      </c>
      <c r="D1320" s="2">
        <f>MACD!E1320</f>
        <v>5.7775429690615443E-2</v>
      </c>
      <c r="E1320" s="2">
        <f>MACD!F1320</f>
        <v>4.9890483245262338E-2</v>
      </c>
      <c r="F1320" s="2">
        <f>'Moving Avg'!D1320</f>
        <v>2.0623</v>
      </c>
      <c r="G1320" s="2">
        <f>'Moving Avg'!F1320</f>
        <v>2.1524549999999998</v>
      </c>
      <c r="H1320" s="2">
        <f>'Moving Avg'!G1320</f>
        <v>2.2299099999999994</v>
      </c>
      <c r="I1320" s="2">
        <f>'Moving Avg'!H1320</f>
        <v>2.1555620000000006</v>
      </c>
      <c r="J1320" s="5" t="str">
        <f>OBV!F1320</f>
        <v>BEARISH</v>
      </c>
      <c r="K1320" s="5" t="str">
        <f>OBV!G1320</f>
        <v>NEUTRAL</v>
      </c>
      <c r="L1320" s="5" t="str">
        <f>OBV!H1320</f>
        <v>NEUTRAL</v>
      </c>
    </row>
    <row r="1321" spans="1:12" ht="13.5" x14ac:dyDescent="0.25">
      <c r="A1321" s="3">
        <f>RSI!A1321</f>
        <v>44707</v>
      </c>
      <c r="B1321" s="2">
        <f>RSI!B1321</f>
        <v>2.0695000000000001</v>
      </c>
      <c r="C1321" s="2">
        <f>RSI!I1321</f>
        <v>37.333589928149031</v>
      </c>
      <c r="D1321" s="2">
        <f>MACD!E1321</f>
        <v>6.0845497158111161E-2</v>
      </c>
      <c r="E1321" s="2">
        <f>MACD!F1321</f>
        <v>5.2081486027832108E-2</v>
      </c>
      <c r="F1321" s="2">
        <f>'Moving Avg'!D1321</f>
        <v>2.0623</v>
      </c>
      <c r="G1321" s="2">
        <f>'Moving Avg'!F1321</f>
        <v>2.1434399999999996</v>
      </c>
      <c r="H1321" s="2">
        <f>'Moving Avg'!G1321</f>
        <v>2.2248619999999999</v>
      </c>
      <c r="I1321" s="2">
        <f>'Moving Avg'!H1321</f>
        <v>2.1551290000000005</v>
      </c>
      <c r="J1321" s="5" t="str">
        <f>OBV!F1321</f>
        <v>BEARISH</v>
      </c>
      <c r="K1321" s="5" t="str">
        <f>OBV!G1321</f>
        <v>NEUTRAL</v>
      </c>
      <c r="L1321" s="5" t="str">
        <f>OBV!H1321</f>
        <v>NEUTRAL</v>
      </c>
    </row>
    <row r="1322" spans="1:12" ht="13.5" x14ac:dyDescent="0.25">
      <c r="A1322" s="3">
        <f>RSI!A1322</f>
        <v>44708</v>
      </c>
      <c r="B1322" s="2">
        <f>RSI!B1322</f>
        <v>2.0623</v>
      </c>
      <c r="C1322" s="2">
        <f>RSI!I1322</f>
        <v>36.529461882941469</v>
      </c>
      <c r="D1322" s="2">
        <f>MACD!E1322</f>
        <v>4.4518678254774624E-2</v>
      </c>
      <c r="E1322" s="2">
        <f>MACD!F1322</f>
        <v>5.0568924473220617E-2</v>
      </c>
      <c r="F1322" s="2">
        <f>'Moving Avg'!D1322</f>
        <v>2.0608599999999999</v>
      </c>
      <c r="G1322" s="2">
        <f>'Moving Avg'!F1322</f>
        <v>2.1340650000000001</v>
      </c>
      <c r="H1322" s="2">
        <f>'Moving Avg'!G1322</f>
        <v>2.219814</v>
      </c>
      <c r="I1322" s="2">
        <f>'Moving Avg'!H1322</f>
        <v>2.1546600000000002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</row>
    <row r="1323" spans="1:12" ht="13.5" x14ac:dyDescent="0.25">
      <c r="A1323" s="3">
        <f>RSI!A1323</f>
        <v>44711</v>
      </c>
      <c r="B1323" s="2">
        <f>RSI!B1323</f>
        <v>2.0550999999999999</v>
      </c>
      <c r="C1323" s="2">
        <f>RSI!I1323</f>
        <v>35.701339262598637</v>
      </c>
      <c r="D1323" s="2">
        <f>MACD!E1323</f>
        <v>4.5076085914499409E-2</v>
      </c>
      <c r="E1323" s="2">
        <f>MACD!F1323</f>
        <v>4.9470356761476375E-2</v>
      </c>
      <c r="F1323" s="2">
        <f>'Moving Avg'!D1323</f>
        <v>2.0579799999999997</v>
      </c>
      <c r="G1323" s="2">
        <f>'Moving Avg'!F1323</f>
        <v>2.1243300000000001</v>
      </c>
      <c r="H1323" s="2">
        <f>'Moving Avg'!G1323</f>
        <v>2.214766</v>
      </c>
      <c r="I1323" s="2">
        <f>'Moving Avg'!H1323</f>
        <v>2.1541550000000003</v>
      </c>
      <c r="J1323" s="5" t="str">
        <f>OBV!F1323</f>
        <v>BEARISH</v>
      </c>
      <c r="K1323" s="5" t="str">
        <f>OBV!G1323</f>
        <v>NEUTRAL</v>
      </c>
      <c r="L1323" s="5" t="str">
        <f>OBV!H1323</f>
        <v>CONFIRMED BEARISH</v>
      </c>
    </row>
    <row r="1324" spans="1:12" ht="13.5" x14ac:dyDescent="0.25">
      <c r="A1324" s="3">
        <f>RSI!A1324</f>
        <v>44712</v>
      </c>
      <c r="B1324" s="2">
        <f>RSI!B1324</f>
        <v>2.0695000000000001</v>
      </c>
      <c r="C1324" s="2">
        <f>RSI!I1324</f>
        <v>38.69473296419082</v>
      </c>
      <c r="D1324" s="2">
        <f>MACD!E1324</f>
        <v>4.500139293092742E-2</v>
      </c>
      <c r="E1324" s="2">
        <f>MACD!F1324</f>
        <v>4.8576563995366584E-2</v>
      </c>
      <c r="F1324" s="2">
        <f>'Moving Avg'!D1324</f>
        <v>2.0608599999999999</v>
      </c>
      <c r="G1324" s="2">
        <f>'Moving Avg'!F1324</f>
        <v>2.1153149999999998</v>
      </c>
      <c r="H1324" s="2">
        <f>'Moving Avg'!G1324</f>
        <v>2.2100060000000004</v>
      </c>
      <c r="I1324" s="2">
        <f>'Moving Avg'!H1324</f>
        <v>2.1537220000000001</v>
      </c>
      <c r="J1324" s="5" t="str">
        <f>OBV!F1324</f>
        <v>BEARISH</v>
      </c>
      <c r="K1324" s="5" t="str">
        <f>OBV!G1324</f>
        <v>NEUTRAL</v>
      </c>
      <c r="L1324" s="5" t="str">
        <f>OBV!H1324</f>
        <v>BEARISH DIVERGENCE</v>
      </c>
    </row>
    <row r="1325" spans="1:12" ht="13.5" x14ac:dyDescent="0.25">
      <c r="A1325" s="3">
        <f>RSI!A1325</f>
        <v>44713</v>
      </c>
      <c r="B1325" s="2">
        <f>RSI!B1325</f>
        <v>2.0407000000000002</v>
      </c>
      <c r="C1325" s="2">
        <f>RSI!I1325</f>
        <v>35.168356564320263</v>
      </c>
      <c r="D1325" s="2">
        <f>MACD!E1325</f>
        <v>3.1929751500140657E-2</v>
      </c>
      <c r="E1325" s="2">
        <f>MACD!F1325</f>
        <v>4.5247201496321401E-2</v>
      </c>
      <c r="F1325" s="2">
        <f>'Moving Avg'!D1325</f>
        <v>2.0594200000000003</v>
      </c>
      <c r="G1325" s="2">
        <f>'Moving Avg'!F1325</f>
        <v>2.1073850000000003</v>
      </c>
      <c r="H1325" s="2">
        <f>'Moving Avg'!G1325</f>
        <v>2.2052460000000003</v>
      </c>
      <c r="I1325" s="2">
        <f>'Moving Avg'!H1325</f>
        <v>2.1532895000000001</v>
      </c>
      <c r="J1325" s="5" t="str">
        <f>OBV!F1325</f>
        <v>BULLISH</v>
      </c>
      <c r="K1325" s="5" t="str">
        <f>OBV!G1325</f>
        <v>NEUTRAL</v>
      </c>
      <c r="L1325" s="5" t="str">
        <f>OBV!H1325</f>
        <v>BULLISH DIVERGENCE</v>
      </c>
    </row>
    <row r="1326" spans="1:12" ht="13.5" x14ac:dyDescent="0.25">
      <c r="A1326" s="3">
        <f>RSI!A1326</f>
        <v>44714</v>
      </c>
      <c r="B1326" s="2">
        <f>RSI!B1326</f>
        <v>2.0695000000000001</v>
      </c>
      <c r="C1326" s="2">
        <f>RSI!I1326</f>
        <v>40.962502579476734</v>
      </c>
      <c r="D1326" s="2">
        <f>MACD!E1326</f>
        <v>2.2596360048668274E-2</v>
      </c>
      <c r="E1326" s="2">
        <f>MACD!F1326</f>
        <v>4.0717033206790779E-2</v>
      </c>
      <c r="F1326" s="2">
        <f>'Moving Avg'!D1326</f>
        <v>2.0594199999999998</v>
      </c>
      <c r="G1326" s="2">
        <f>'Moving Avg'!F1326</f>
        <v>2.1005349999999998</v>
      </c>
      <c r="H1326" s="2">
        <f>'Moving Avg'!G1326</f>
        <v>2.2017840000000004</v>
      </c>
      <c r="I1326" s="2">
        <f>'Moving Avg'!H1326</f>
        <v>2.1530010000000006</v>
      </c>
      <c r="J1326" s="5" t="str">
        <f>OBV!F1326</f>
        <v>BULLISH</v>
      </c>
      <c r="K1326" s="5" t="str">
        <f>OBV!G1326</f>
        <v>NEUTRAL</v>
      </c>
      <c r="L1326" s="5" t="str">
        <f>OBV!H1326</f>
        <v>NEUTRAL</v>
      </c>
    </row>
    <row r="1327" spans="1:12" ht="13.5" x14ac:dyDescent="0.25">
      <c r="A1327" s="3">
        <f>RSI!A1327</f>
        <v>44715</v>
      </c>
      <c r="B1327" s="2">
        <f>RSI!B1327</f>
        <v>2.0623</v>
      </c>
      <c r="C1327" s="2">
        <f>RSI!I1327</f>
        <v>40.00003205963602</v>
      </c>
      <c r="D1327" s="2">
        <f>MACD!E1327</f>
        <v>1.5559698825450496E-2</v>
      </c>
      <c r="E1327" s="2">
        <f>MACD!F1327</f>
        <v>3.5685566330522722E-2</v>
      </c>
      <c r="F1327" s="2">
        <f>'Moving Avg'!D1327</f>
        <v>2.0594200000000003</v>
      </c>
      <c r="G1327" s="2">
        <f>'Moving Avg'!F1327</f>
        <v>2.0929600000000002</v>
      </c>
      <c r="H1327" s="2">
        <f>'Moving Avg'!G1327</f>
        <v>2.1974560000000003</v>
      </c>
      <c r="I1327" s="2">
        <f>'Moving Avg'!H1327</f>
        <v>2.1525320000000003</v>
      </c>
      <c r="J1327" s="5" t="str">
        <f>OBV!F1327</f>
        <v>BULLISH</v>
      </c>
      <c r="K1327" s="5" t="str">
        <f>OBV!G1327</f>
        <v>NEUTRAL</v>
      </c>
      <c r="L1327" s="5" t="str">
        <f>OBV!H1327</f>
        <v>NEUTRAL</v>
      </c>
    </row>
    <row r="1328" spans="1:12" ht="13.5" x14ac:dyDescent="0.25">
      <c r="A1328" s="3">
        <f>RSI!A1328</f>
        <v>44718</v>
      </c>
      <c r="B1328" s="2">
        <f>RSI!B1328</f>
        <v>2.0190999999999999</v>
      </c>
      <c r="C1328" s="2">
        <f>RSI!I1328</f>
        <v>34.72759297488254</v>
      </c>
      <c r="D1328" s="2">
        <f>MACD!E1328</f>
        <v>1.3151377937453912E-2</v>
      </c>
      <c r="E1328" s="2">
        <f>MACD!F1328</f>
        <v>3.1178728651908964E-2</v>
      </c>
      <c r="F1328" s="2">
        <f>'Moving Avg'!D1328</f>
        <v>2.0522200000000002</v>
      </c>
      <c r="G1328" s="2">
        <f>'Moving Avg'!F1328</f>
        <v>2.08575</v>
      </c>
      <c r="H1328" s="2">
        <f>'Moving Avg'!G1328</f>
        <v>2.1922639999999998</v>
      </c>
      <c r="I1328" s="2">
        <f>'Moving Avg'!H1328</f>
        <v>2.1514145</v>
      </c>
      <c r="J1328" s="5" t="str">
        <f>OBV!F1328</f>
        <v>BEARISH</v>
      </c>
      <c r="K1328" s="5" t="str">
        <f>OBV!G1328</f>
        <v>NEUTRAL</v>
      </c>
      <c r="L1328" s="5" t="str">
        <f>OBV!H1328</f>
        <v>CONFIRMED BEARISH</v>
      </c>
    </row>
    <row r="1329" spans="1:12" ht="13.5" x14ac:dyDescent="0.25">
      <c r="A1329" s="3">
        <f>RSI!A1329</f>
        <v>44719</v>
      </c>
      <c r="B1329" s="2">
        <f>RSI!B1329</f>
        <v>2.0767000000000002</v>
      </c>
      <c r="C1329" s="2">
        <f>RSI!I1329</f>
        <v>45.115425777211122</v>
      </c>
      <c r="D1329" s="2">
        <f>MACD!E1329</f>
        <v>5.2069512823291753E-3</v>
      </c>
      <c r="E1329" s="2">
        <f>MACD!F1329</f>
        <v>2.5984373177993007E-2</v>
      </c>
      <c r="F1329" s="2">
        <f>'Moving Avg'!D1329</f>
        <v>2.0536600000000003</v>
      </c>
      <c r="G1329" s="2">
        <f>'Moving Avg'!F1329</f>
        <v>2.0814200000000005</v>
      </c>
      <c r="H1329" s="2">
        <f>'Moving Avg'!G1329</f>
        <v>2.1882239999999995</v>
      </c>
      <c r="I1329" s="2">
        <f>'Moving Avg'!H1329</f>
        <v>2.1502605000000004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</row>
    <row r="1330" spans="1:12" ht="13.5" x14ac:dyDescent="0.25">
      <c r="A1330" s="3">
        <f>RSI!A1330</f>
        <v>44720</v>
      </c>
      <c r="B1330" s="2">
        <f>RSI!B1330</f>
        <v>2.0695000000000001</v>
      </c>
      <c r="C1330" s="2">
        <f>RSI!I1330</f>
        <v>44.169168478642533</v>
      </c>
      <c r="D1330" s="2">
        <f>MACD!E1330</f>
        <v>-1.8971659122257734E-3</v>
      </c>
      <c r="E1330" s="2">
        <f>MACD!F1330</f>
        <v>2.0408065359949254E-2</v>
      </c>
      <c r="F1330" s="2">
        <f>'Moving Avg'!D1330</f>
        <v>2.0594200000000003</v>
      </c>
      <c r="G1330" s="2">
        <f>'Moving Avg'!F1330</f>
        <v>2.0752899999999999</v>
      </c>
      <c r="H1330" s="2">
        <f>'Moving Avg'!G1330</f>
        <v>2.1843299999999997</v>
      </c>
      <c r="I1330" s="2">
        <f>'Moving Avg'!H1330</f>
        <v>2.1492510000000005</v>
      </c>
      <c r="J1330" s="5" t="str">
        <f>OBV!F1330</f>
        <v>BULLISH</v>
      </c>
      <c r="K1330" s="5" t="str">
        <f>OBV!G1330</f>
        <v>NEUTRAL</v>
      </c>
      <c r="L1330" s="5" t="str">
        <f>OBV!H1330</f>
        <v>CONFIRMED BULLISH</v>
      </c>
    </row>
    <row r="1331" spans="1:12" ht="13.5" x14ac:dyDescent="0.25">
      <c r="A1331" s="3">
        <f>RSI!A1331</f>
        <v>44721</v>
      </c>
      <c r="B1331" s="2">
        <f>RSI!B1331</f>
        <v>2.0190999999999999</v>
      </c>
      <c r="C1331" s="2">
        <f>RSI!I1331</f>
        <v>38.138918942041848</v>
      </c>
      <c r="D1331" s="2">
        <f>MACD!E1331</f>
        <v>-6.3119316252091551E-4</v>
      </c>
      <c r="E1331" s="2">
        <f>MACD!F1331</f>
        <v>1.6200213655455223E-2</v>
      </c>
      <c r="F1331" s="2">
        <f>'Moving Avg'!D1331</f>
        <v>2.0493399999999999</v>
      </c>
      <c r="G1331" s="2">
        <f>'Moving Avg'!F1331</f>
        <v>2.0666400000000005</v>
      </c>
      <c r="H1331" s="2">
        <f>'Moving Avg'!G1331</f>
        <v>2.1794279999999997</v>
      </c>
      <c r="I1331" s="2">
        <f>'Moving Avg'!H1331</f>
        <v>2.1479895000000004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</row>
    <row r="1332" spans="1:12" ht="13.5" x14ac:dyDescent="0.25">
      <c r="A1332" s="3">
        <f>RSI!A1332</f>
        <v>44722</v>
      </c>
      <c r="B1332" s="2">
        <f>RSI!B1332</f>
        <v>2.0190999999999999</v>
      </c>
      <c r="C1332" s="2">
        <f>RSI!I1332</f>
        <v>38.138918942041848</v>
      </c>
      <c r="D1332" s="2">
        <f>MACD!E1332</f>
        <v>-1.654744194472535E-4</v>
      </c>
      <c r="E1332" s="2">
        <f>MACD!F1332</f>
        <v>1.2927076040474729E-2</v>
      </c>
      <c r="F1332" s="2">
        <f>'Moving Avg'!D1332</f>
        <v>2.0407000000000002</v>
      </c>
      <c r="G1332" s="2">
        <f>'Moving Avg'!F1332</f>
        <v>2.0644800000000005</v>
      </c>
      <c r="H1332" s="2">
        <f>'Moving Avg'!G1332</f>
        <v>2.1746699999999994</v>
      </c>
      <c r="I1332" s="2">
        <f>'Moving Avg'!H1332</f>
        <v>2.1464395000000001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</row>
    <row r="1333" spans="1:12" ht="13.5" x14ac:dyDescent="0.25">
      <c r="A1333" s="3">
        <f>RSI!A1333</f>
        <v>44725</v>
      </c>
      <c r="B1333" s="2">
        <f>RSI!B1333</f>
        <v>2.0190999999999999</v>
      </c>
      <c r="C1333" s="2">
        <f>RSI!I1333</f>
        <v>38.138918942041848</v>
      </c>
      <c r="D1333" s="2">
        <f>MACD!E1333</f>
        <v>-4.1409392935332079E-4</v>
      </c>
      <c r="E1333" s="2">
        <f>MACD!F1333</f>
        <v>1.025884204650912E-2</v>
      </c>
      <c r="F1333" s="2">
        <f>'Moving Avg'!D1333</f>
        <v>2.0407000000000002</v>
      </c>
      <c r="G1333" s="2">
        <f>'Moving Avg'!F1333</f>
        <v>2.0579900000000007</v>
      </c>
      <c r="H1333" s="2">
        <f>'Moving Avg'!G1333</f>
        <v>2.1699119999999992</v>
      </c>
      <c r="I1333" s="2">
        <f>'Moving Avg'!H1333</f>
        <v>2.1449255000000003</v>
      </c>
      <c r="J1333" s="5" t="str">
        <f>OBV!F1333</f>
        <v>BEARISH</v>
      </c>
      <c r="K1333" s="5" t="str">
        <f>OBV!G1333</f>
        <v>NEUTRAL</v>
      </c>
      <c r="L1333" s="5" t="str">
        <f>OBV!H1333</f>
        <v>NEUTRAL</v>
      </c>
    </row>
    <row r="1334" spans="1:12" ht="13.5" x14ac:dyDescent="0.25">
      <c r="A1334" s="3">
        <f>RSI!A1334</f>
        <v>44726</v>
      </c>
      <c r="B1334" s="2">
        <f>RSI!B1334</f>
        <v>2.0118</v>
      </c>
      <c r="C1334" s="2">
        <f>RSI!I1334</f>
        <v>37.219666253144879</v>
      </c>
      <c r="D1334" s="2">
        <f>MACD!E1334</f>
        <v>2.5622194908558882E-3</v>
      </c>
      <c r="E1334" s="2">
        <f>MACD!F1334</f>
        <v>8.7195175353784737E-3</v>
      </c>
      <c r="F1334" s="2">
        <f>'Moving Avg'!D1334</f>
        <v>2.02772</v>
      </c>
      <c r="G1334" s="2">
        <f>'Moving Avg'!F1334</f>
        <v>2.0511350000000004</v>
      </c>
      <c r="H1334" s="2">
        <f>'Moving Avg'!G1334</f>
        <v>2.1654399999999994</v>
      </c>
      <c r="I1334" s="2">
        <f>'Moving Avg'!H1334</f>
        <v>2.1433750000000003</v>
      </c>
      <c r="J1334" s="5" t="str">
        <f>OBV!F1334</f>
        <v>BEARISH</v>
      </c>
      <c r="K1334" s="5" t="str">
        <f>OBV!G1334</f>
        <v>WEAK</v>
      </c>
      <c r="L1334" s="5" t="str">
        <f>OBV!H1334</f>
        <v>CONFIRMED BEARISH</v>
      </c>
    </row>
    <row r="1335" spans="1:12" ht="13.5" x14ac:dyDescent="0.25">
      <c r="A1335" s="3">
        <f>RSI!A1335</f>
        <v>44727</v>
      </c>
      <c r="B1335" s="2">
        <f>RSI!B1335</f>
        <v>2.0840000000000001</v>
      </c>
      <c r="C1335" s="2">
        <f>RSI!I1335</f>
        <v>50.044432262306103</v>
      </c>
      <c r="D1335" s="2">
        <f>MACD!E1335</f>
        <v>-4.256477624260846E-3</v>
      </c>
      <c r="E1335" s="2">
        <f>MACD!F1335</f>
        <v>6.1243185034506094E-3</v>
      </c>
      <c r="F1335" s="2">
        <f>'Moving Avg'!D1335</f>
        <v>2.0306199999999999</v>
      </c>
      <c r="G1335" s="2">
        <f>'Moving Avg'!F1335</f>
        <v>2.0529400000000004</v>
      </c>
      <c r="H1335" s="2">
        <f>'Moving Avg'!G1335</f>
        <v>2.1609699999999998</v>
      </c>
      <c r="I1335" s="2">
        <f>'Moving Avg'!H1335</f>
        <v>2.1422935000000005</v>
      </c>
      <c r="J1335" s="5" t="str">
        <f>OBV!F1335</f>
        <v>BEARISH</v>
      </c>
      <c r="K1335" s="5" t="str">
        <f>OBV!G1335</f>
        <v>WEAK</v>
      </c>
      <c r="L1335" s="5" t="str">
        <f>OBV!H1335</f>
        <v>BEARISH DIVERGENCE</v>
      </c>
    </row>
    <row r="1336" spans="1:12" ht="13.5" x14ac:dyDescent="0.25">
      <c r="A1336" s="3">
        <f>RSI!A1336</f>
        <v>44728</v>
      </c>
      <c r="B1336" s="2">
        <f>RSI!B1336</f>
        <v>2.0840000000000001</v>
      </c>
      <c r="C1336" s="2">
        <f>RSI!I1336</f>
        <v>50.044432262306103</v>
      </c>
      <c r="D1336" s="2">
        <f>MACD!E1336</f>
        <v>-5.6129328839764625E-3</v>
      </c>
      <c r="E1336" s="2">
        <f>MACD!F1336</f>
        <v>3.776868225965195E-3</v>
      </c>
      <c r="F1336" s="2">
        <f>'Moving Avg'!D1336</f>
        <v>2.0436000000000001</v>
      </c>
      <c r="G1336" s="2">
        <f>'Moving Avg'!F1336</f>
        <v>2.053665000000001</v>
      </c>
      <c r="H1336" s="2">
        <f>'Moving Avg'!G1336</f>
        <v>2.1567879999999997</v>
      </c>
      <c r="I1336" s="2">
        <f>'Moving Avg'!H1336</f>
        <v>2.1412840000000002</v>
      </c>
      <c r="J1336" s="5" t="str">
        <f>OBV!F1336</f>
        <v>BEARISH</v>
      </c>
      <c r="K1336" s="5" t="str">
        <f>OBV!G1336</f>
        <v>NEUTRAL</v>
      </c>
      <c r="L1336" s="5" t="str">
        <f>OBV!H1336</f>
        <v>BEARISH DIVERGENCE</v>
      </c>
    </row>
    <row r="1337" spans="1:12" ht="13.5" x14ac:dyDescent="0.25">
      <c r="A1337" s="3">
        <f>RSI!A1337</f>
        <v>44729</v>
      </c>
      <c r="B1337" s="2">
        <f>RSI!B1337</f>
        <v>2.0767000000000002</v>
      </c>
      <c r="C1337" s="2">
        <f>RSI!I1337</f>
        <v>48.873703971685416</v>
      </c>
      <c r="D1337" s="2">
        <f>MACD!E1337</f>
        <v>-7.3439114164144392E-3</v>
      </c>
      <c r="E1337" s="2">
        <f>MACD!F1337</f>
        <v>1.5527122974892682E-3</v>
      </c>
      <c r="F1337" s="2">
        <f>'Moving Avg'!D1337</f>
        <v>2.0551200000000001</v>
      </c>
      <c r="G1337" s="2">
        <f>'Moving Avg'!F1337</f>
        <v>2.0540250000000007</v>
      </c>
      <c r="H1337" s="2">
        <f>'Moving Avg'!G1337</f>
        <v>2.1524599999999996</v>
      </c>
      <c r="I1337" s="2">
        <f>'Moving Avg'!H1337</f>
        <v>2.1402020000000004</v>
      </c>
      <c r="J1337" s="5" t="str">
        <f>OBV!F1337</f>
        <v>BEARISH</v>
      </c>
      <c r="K1337" s="5" t="str">
        <f>OBV!G1337</f>
        <v>NEUTRAL</v>
      </c>
      <c r="L1337" s="5" t="str">
        <f>OBV!H1337</f>
        <v>BEARISH DIVERGENCE</v>
      </c>
    </row>
    <row r="1338" spans="1:12" ht="13.5" x14ac:dyDescent="0.25">
      <c r="A1338" s="3">
        <f>RSI!A1338</f>
        <v>44732</v>
      </c>
      <c r="B1338" s="2">
        <f>RSI!B1338</f>
        <v>2.0840000000000001</v>
      </c>
      <c r="C1338" s="2">
        <f>RSI!I1338</f>
        <v>50.130091456542601</v>
      </c>
      <c r="D1338" s="2">
        <f>MACD!E1338</f>
        <v>-1.5967397031100727E-2</v>
      </c>
      <c r="E1338" s="2">
        <f>MACD!F1338</f>
        <v>-1.951309568228731E-3</v>
      </c>
      <c r="F1338" s="2">
        <f>'Moving Avg'!D1338</f>
        <v>2.0681000000000003</v>
      </c>
      <c r="G1338" s="2">
        <f>'Moving Avg'!F1338</f>
        <v>2.0547500000000012</v>
      </c>
      <c r="H1338" s="2">
        <f>'Moving Avg'!G1338</f>
        <v>2.1479899999999996</v>
      </c>
      <c r="I1338" s="2">
        <f>'Moving Avg'!H1338</f>
        <v>2.1393730000000004</v>
      </c>
      <c r="J1338" s="5" t="str">
        <f>OBV!F1338</f>
        <v>BEARISH</v>
      </c>
      <c r="K1338" s="5" t="str">
        <f>OBV!G1338</f>
        <v>NEUTRAL</v>
      </c>
      <c r="L1338" s="5" t="str">
        <f>OBV!H1338</f>
        <v>BEARISH DIVERGENCE</v>
      </c>
    </row>
    <row r="1339" spans="1:12" ht="13.5" x14ac:dyDescent="0.25">
      <c r="A1339" s="3">
        <f>RSI!A1339</f>
        <v>44733</v>
      </c>
      <c r="B1339" s="2">
        <f>RSI!B1339</f>
        <v>2.0767000000000002</v>
      </c>
      <c r="C1339" s="2">
        <f>RSI!I1339</f>
        <v>48.837627290818673</v>
      </c>
      <c r="D1339" s="2">
        <f>MACD!E1339</f>
        <v>-1.387904647814997E-2</v>
      </c>
      <c r="E1339" s="2">
        <f>MACD!F1339</f>
        <v>-4.3368569502129795E-3</v>
      </c>
      <c r="F1339" s="2">
        <f>'Moving Avg'!D1339</f>
        <v>2.08108</v>
      </c>
      <c r="G1339" s="2">
        <f>'Moving Avg'!F1339</f>
        <v>2.0558300000000012</v>
      </c>
      <c r="H1339" s="2">
        <f>'Moving Avg'!G1339</f>
        <v>2.1435179999999994</v>
      </c>
      <c r="I1339" s="2">
        <f>'Moving Avg'!H1339</f>
        <v>2.1385075000000007</v>
      </c>
      <c r="J1339" s="5" t="str">
        <f>OBV!F1339</f>
        <v>BULLISH</v>
      </c>
      <c r="K1339" s="5" t="str">
        <f>OBV!G1339</f>
        <v>NEUTRAL</v>
      </c>
      <c r="L1339" s="5" t="str">
        <f>OBV!H1339</f>
        <v>CONFIRMED BULLISH</v>
      </c>
    </row>
    <row r="1340" spans="1:12" ht="13.5" x14ac:dyDescent="0.25">
      <c r="A1340" s="3">
        <f>RSI!A1340</f>
        <v>44734</v>
      </c>
      <c r="B1340" s="2">
        <f>RSI!B1340</f>
        <v>2.0767000000000002</v>
      </c>
      <c r="C1340" s="2">
        <f>RSI!I1340</f>
        <v>48.837627290818673</v>
      </c>
      <c r="D1340" s="2">
        <f>MACD!E1340</f>
        <v>-1.3192400928366155E-2</v>
      </c>
      <c r="E1340" s="2">
        <f>MACD!F1340</f>
        <v>-6.1079657458436142E-3</v>
      </c>
      <c r="F1340" s="2">
        <f>'Moving Avg'!D1340</f>
        <v>2.0796200000000002</v>
      </c>
      <c r="G1340" s="2">
        <f>'Moving Avg'!F1340</f>
        <v>2.0572700000000008</v>
      </c>
      <c r="H1340" s="2">
        <f>'Moving Avg'!G1340</f>
        <v>2.1391899999999997</v>
      </c>
      <c r="I1340" s="2">
        <f>'Moving Avg'!H1340</f>
        <v>2.1376420000000009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</row>
    <row r="1341" spans="1:12" ht="13.5" x14ac:dyDescent="0.25">
      <c r="A1341" s="3">
        <f>RSI!A1341</f>
        <v>44735</v>
      </c>
      <c r="B1341" s="2">
        <f>RSI!B1341</f>
        <v>2.0623</v>
      </c>
      <c r="C1341" s="2">
        <f>RSI!I1341</f>
        <v>46.117467225420256</v>
      </c>
      <c r="D1341" s="2">
        <f>MACD!E1341</f>
        <v>-1.9273320786189707E-2</v>
      </c>
      <c r="E1341" s="2">
        <f>MACD!F1341</f>
        <v>-8.7410367539128338E-3</v>
      </c>
      <c r="F1341" s="2">
        <f>'Moving Avg'!D1341</f>
        <v>2.0752800000000002</v>
      </c>
      <c r="G1341" s="2">
        <f>'Moving Avg'!F1341</f>
        <v>2.0569100000000007</v>
      </c>
      <c r="H1341" s="2">
        <f>'Moving Avg'!G1341</f>
        <v>2.1345739999999993</v>
      </c>
      <c r="I1341" s="2">
        <f>'Moving Avg'!H1341</f>
        <v>2.136524000000001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</row>
    <row r="1342" spans="1:12" ht="13.5" x14ac:dyDescent="0.25">
      <c r="A1342" s="3">
        <f>RSI!A1342</f>
        <v>44736</v>
      </c>
      <c r="B1342" s="2">
        <f>RSI!B1342</f>
        <v>2.0623</v>
      </c>
      <c r="C1342" s="2">
        <f>RSI!I1342</f>
        <v>46.117467225420263</v>
      </c>
      <c r="D1342" s="2">
        <f>MACD!E1342</f>
        <v>-2.4310242945040361E-2</v>
      </c>
      <c r="E1342" s="2">
        <f>MACD!F1342</f>
        <v>-1.185487799213834E-2</v>
      </c>
      <c r="F1342" s="2">
        <f>'Moving Avg'!D1342</f>
        <v>2.0724000000000005</v>
      </c>
      <c r="G1342" s="2">
        <f>'Moving Avg'!F1342</f>
        <v>2.0569100000000007</v>
      </c>
      <c r="H1342" s="2">
        <f>'Moving Avg'!G1342</f>
        <v>2.1299579999999994</v>
      </c>
      <c r="I1342" s="2">
        <f>'Moving Avg'!H1342</f>
        <v>2.1356585000000008</v>
      </c>
      <c r="J1342" s="5" t="str">
        <f>OBV!F1342</f>
        <v>BEARISH</v>
      </c>
      <c r="K1342" s="5" t="str">
        <f>OBV!G1342</f>
        <v>NEUTRAL</v>
      </c>
      <c r="L1342" s="5" t="str">
        <f>OBV!H1342</f>
        <v>CONFIRMED BEARISH</v>
      </c>
    </row>
    <row r="1343" spans="1:12" ht="13.5" x14ac:dyDescent="0.25">
      <c r="A1343" s="3">
        <f>RSI!A1343</f>
        <v>44739</v>
      </c>
      <c r="B1343" s="2">
        <f>RSI!B1343</f>
        <v>2.0550999999999999</v>
      </c>
      <c r="C1343" s="2">
        <f>RSI!I1343</f>
        <v>44.674556295485722</v>
      </c>
      <c r="D1343" s="2">
        <f>MACD!E1343</f>
        <v>-2.7938484033085853E-2</v>
      </c>
      <c r="E1343" s="2">
        <f>MACD!F1343</f>
        <v>-1.5071599200327843E-2</v>
      </c>
      <c r="F1343" s="2">
        <f>'Moving Avg'!D1343</f>
        <v>2.0666199999999999</v>
      </c>
      <c r="G1343" s="2">
        <f>'Moving Avg'!F1343</f>
        <v>2.0569100000000007</v>
      </c>
      <c r="H1343" s="2">
        <f>'Moving Avg'!G1343</f>
        <v>2.1251979999999993</v>
      </c>
      <c r="I1343" s="2">
        <f>'Moving Avg'!H1343</f>
        <v>2.1346130000000003</v>
      </c>
      <c r="J1343" s="5" t="str">
        <f>OBV!F1343</f>
        <v>BEARISH</v>
      </c>
      <c r="K1343" s="5" t="str">
        <f>OBV!G1343</f>
        <v>WEAK</v>
      </c>
      <c r="L1343" s="5" t="str">
        <f>OBV!H1343</f>
        <v>CONFIRMED BEARISH</v>
      </c>
    </row>
    <row r="1344" spans="1:12" ht="13.5" x14ac:dyDescent="0.25">
      <c r="A1344" s="3">
        <f>RSI!A1344</f>
        <v>44740</v>
      </c>
      <c r="B1344" s="2">
        <f>RSI!B1344</f>
        <v>2.0335000000000001</v>
      </c>
      <c r="C1344" s="2">
        <f>RSI!I1344</f>
        <v>40.5732705343558</v>
      </c>
      <c r="D1344" s="2">
        <f>MACD!E1344</f>
        <v>-3.0396069113086011E-2</v>
      </c>
      <c r="E1344" s="2">
        <f>MACD!F1344</f>
        <v>-1.8136493182879479E-2</v>
      </c>
      <c r="F1344" s="2">
        <f>'Moving Avg'!D1344</f>
        <v>2.0579799999999997</v>
      </c>
      <c r="G1344" s="2">
        <f>'Moving Avg'!F1344</f>
        <v>2.05511</v>
      </c>
      <c r="H1344" s="2">
        <f>'Moving Avg'!G1344</f>
        <v>2.1201499999999998</v>
      </c>
      <c r="I1344" s="2">
        <f>'Moving Avg'!H1344</f>
        <v>2.1334595000000003</v>
      </c>
      <c r="J1344" s="5" t="str">
        <f>OBV!F1344</f>
        <v>BEARISH</v>
      </c>
      <c r="K1344" s="5" t="str">
        <f>OBV!G1344</f>
        <v>WEAK</v>
      </c>
      <c r="L1344" s="5" t="str">
        <f>OBV!H1344</f>
        <v>CONFIRMED BEARISH</v>
      </c>
    </row>
    <row r="1345" spans="1:12" ht="13.5" x14ac:dyDescent="0.25">
      <c r="A1345" s="3">
        <f>RSI!A1345</f>
        <v>44741</v>
      </c>
      <c r="B1345" s="2">
        <f>RSI!B1345</f>
        <v>2.0623</v>
      </c>
      <c r="C1345" s="2">
        <f>RSI!I1345</f>
        <v>47.494566924247565</v>
      </c>
      <c r="D1345" s="2">
        <f>MACD!E1345</f>
        <v>-2.3248068032025504E-2</v>
      </c>
      <c r="E1345" s="2">
        <f>MACD!F1345</f>
        <v>-1.9158808152708685E-2</v>
      </c>
      <c r="F1345" s="2">
        <f>'Moving Avg'!D1345</f>
        <v>2.0551000000000004</v>
      </c>
      <c r="G1345" s="2">
        <f>'Moving Avg'!F1345</f>
        <v>2.05619</v>
      </c>
      <c r="H1345" s="2">
        <f>'Moving Avg'!G1345</f>
        <v>2.1152459999999991</v>
      </c>
      <c r="I1345" s="2">
        <f>'Moving Avg'!H1345</f>
        <v>2.1326300000000007</v>
      </c>
      <c r="J1345" s="5" t="str">
        <f>OBV!F1345</f>
        <v>BEARISH</v>
      </c>
      <c r="K1345" s="5" t="str">
        <f>OBV!G1345</f>
        <v>WEAK</v>
      </c>
      <c r="L1345" s="5" t="str">
        <f>OBV!H1345</f>
        <v>CONFIRMED BEARISH</v>
      </c>
    </row>
    <row r="1346" spans="1:12" ht="13.5" x14ac:dyDescent="0.25">
      <c r="A1346" s="3">
        <f>RSI!A1346</f>
        <v>44742</v>
      </c>
      <c r="B1346" s="2">
        <f>RSI!B1346</f>
        <v>2.0623</v>
      </c>
      <c r="C1346" s="2">
        <f>RSI!I1346</f>
        <v>47.494566924247557</v>
      </c>
      <c r="D1346" s="2">
        <f>MACD!E1346</f>
        <v>-1.7135553589233687E-2</v>
      </c>
      <c r="E1346" s="2">
        <f>MACD!F1346</f>
        <v>-1.8754157240013686E-2</v>
      </c>
      <c r="F1346" s="2">
        <f>'Moving Avg'!D1346</f>
        <v>2.0551000000000004</v>
      </c>
      <c r="G1346" s="2">
        <f>'Moving Avg'!F1346</f>
        <v>2.0558300000000003</v>
      </c>
      <c r="H1346" s="2">
        <f>'Moving Avg'!G1346</f>
        <v>2.1103419999999993</v>
      </c>
      <c r="I1346" s="2">
        <f>'Moving Avg'!H1346</f>
        <v>2.1316205000000004</v>
      </c>
      <c r="J1346" s="5" t="str">
        <f>OBV!F1346</f>
        <v>BEARISH</v>
      </c>
      <c r="K1346" s="5" t="str">
        <f>OBV!G1346</f>
        <v>WEAK</v>
      </c>
      <c r="L1346" s="5" t="str">
        <f>OBV!H1346</f>
        <v>NEUTRAL</v>
      </c>
    </row>
    <row r="1347" spans="1:12" ht="13.5" x14ac:dyDescent="0.25">
      <c r="A1347" s="3">
        <f>RSI!A1347</f>
        <v>44743</v>
      </c>
      <c r="B1347" s="2">
        <f>RSI!B1347</f>
        <v>2.0695000000000001</v>
      </c>
      <c r="C1347" s="2">
        <f>RSI!I1347</f>
        <v>49.209692164662336</v>
      </c>
      <c r="D1347" s="2">
        <f>MACD!E1347</f>
        <v>-1.356038639229773E-2</v>
      </c>
      <c r="E1347" s="2">
        <f>MACD!F1347</f>
        <v>-1.7715403070470495E-2</v>
      </c>
      <c r="F1347" s="2">
        <f>'Moving Avg'!D1347</f>
        <v>2.05654</v>
      </c>
      <c r="G1347" s="2">
        <f>'Moving Avg'!F1347</f>
        <v>2.05619</v>
      </c>
      <c r="H1347" s="2">
        <f>'Moving Avg'!G1347</f>
        <v>2.1055819999999992</v>
      </c>
      <c r="I1347" s="2">
        <f>'Moving Avg'!H1347</f>
        <v>2.1308270000000005</v>
      </c>
      <c r="J1347" s="5" t="str">
        <f>OBV!F1347</f>
        <v>BEARISH</v>
      </c>
      <c r="K1347" s="5" t="str">
        <f>OBV!G1347</f>
        <v>NEUTRAL</v>
      </c>
      <c r="L1347" s="5" t="str">
        <f>OBV!H1347</f>
        <v>BEARISH DIVERGENCE</v>
      </c>
    </row>
    <row r="1348" spans="1:12" ht="13.5" x14ac:dyDescent="0.25">
      <c r="A1348" s="3">
        <f>RSI!A1348</f>
        <v>44746</v>
      </c>
      <c r="B1348" s="2">
        <f>RSI!B1348</f>
        <v>2.0767000000000002</v>
      </c>
      <c r="C1348" s="2">
        <f>RSI!I1348</f>
        <v>50.935696624796769</v>
      </c>
      <c r="D1348" s="2">
        <f>MACD!E1348</f>
        <v>-9.9330002819653096E-3</v>
      </c>
      <c r="E1348" s="2">
        <f>MACD!F1348</f>
        <v>-1.6158922512769458E-2</v>
      </c>
      <c r="F1348" s="2">
        <f>'Moving Avg'!D1348</f>
        <v>2.0608600000000004</v>
      </c>
      <c r="G1348" s="2">
        <f>'Moving Avg'!F1348</f>
        <v>2.0590699999999997</v>
      </c>
      <c r="H1348" s="2">
        <f>'Moving Avg'!G1348</f>
        <v>2.1035619999999993</v>
      </c>
      <c r="I1348" s="2">
        <f>'Moving Avg'!H1348</f>
        <v>2.1300335000000006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</row>
    <row r="1349" spans="1:12" ht="13.5" x14ac:dyDescent="0.25">
      <c r="A1349" s="3">
        <f>RSI!A1349</f>
        <v>44747</v>
      </c>
      <c r="B1349" s="2">
        <f>RSI!B1349</f>
        <v>2.1920999999999999</v>
      </c>
      <c r="C1349" s="2">
        <f>RSI!I1349</f>
        <v>69.075215037247432</v>
      </c>
      <c r="D1349" s="2">
        <f>MACD!E1349</f>
        <v>-1.6565868710827658E-2</v>
      </c>
      <c r="E1349" s="2">
        <f>MACD!F1349</f>
        <v>-1.6240311752381099E-2</v>
      </c>
      <c r="F1349" s="2">
        <f>'Moving Avg'!D1349</f>
        <v>2.0925800000000003</v>
      </c>
      <c r="G1349" s="2">
        <f>'Moving Avg'!F1349</f>
        <v>2.0648399999999993</v>
      </c>
      <c r="H1349" s="2">
        <f>'Moving Avg'!G1349</f>
        <v>2.1024079999999996</v>
      </c>
      <c r="I1349" s="2">
        <f>'Moving Avg'!H1349</f>
        <v>2.1298170000000001</v>
      </c>
      <c r="J1349" s="5" t="str">
        <f>OBV!F1349</f>
        <v>BULLISH</v>
      </c>
      <c r="K1349" s="5" t="str">
        <f>OBV!G1349</f>
        <v>NEUTRAL</v>
      </c>
      <c r="L1349" s="5" t="str">
        <f>OBV!H1349</f>
        <v>CONFIRMED BULLISH</v>
      </c>
    </row>
    <row r="1350" spans="1:12" ht="13.5" x14ac:dyDescent="0.25">
      <c r="A1350" s="3">
        <f>RSI!A1350</f>
        <v>44748</v>
      </c>
      <c r="B1350" s="2">
        <f>RSI!B1350</f>
        <v>2.1848999999999998</v>
      </c>
      <c r="C1350" s="2">
        <f>RSI!I1350</f>
        <v>67.400899982370419</v>
      </c>
      <c r="D1350" s="2">
        <f>MACD!E1350</f>
        <v>-2.2355542052975519E-2</v>
      </c>
      <c r="E1350" s="2">
        <f>MACD!F1350</f>
        <v>-1.7463357812499983E-2</v>
      </c>
      <c r="F1350" s="2">
        <f>'Moving Avg'!D1350</f>
        <v>2.1170999999999998</v>
      </c>
      <c r="G1350" s="2">
        <f>'Moving Avg'!F1350</f>
        <v>2.0706099999999998</v>
      </c>
      <c r="H1350" s="2">
        <f>'Moving Avg'!G1350</f>
        <v>2.1011099999999994</v>
      </c>
      <c r="I1350" s="2">
        <f>'Moving Avg'!H1350</f>
        <v>2.1297810000000004</v>
      </c>
      <c r="J1350" s="5" t="str">
        <f>OBV!F1350</f>
        <v>BEARISH</v>
      </c>
      <c r="K1350" s="5" t="str">
        <f>OBV!G1350</f>
        <v>WEAK</v>
      </c>
      <c r="L1350" s="5" t="str">
        <f>OBV!H1350</f>
        <v>BEARISH DIVERGENCE</v>
      </c>
    </row>
    <row r="1351" spans="1:12" ht="13.5" x14ac:dyDescent="0.25">
      <c r="A1351" s="3">
        <f>RSI!A1351</f>
        <v>44749</v>
      </c>
      <c r="B1351" s="2">
        <f>RSI!B1351</f>
        <v>2.1633</v>
      </c>
      <c r="C1351" s="2">
        <f>RSI!I1351</f>
        <v>62.506012959673029</v>
      </c>
      <c r="D1351" s="2">
        <f>MACD!E1351</f>
        <v>-2.8485279947217279E-2</v>
      </c>
      <c r="E1351" s="2">
        <f>MACD!F1351</f>
        <v>-1.9667742239443443E-2</v>
      </c>
      <c r="F1351" s="2">
        <f>'Moving Avg'!D1351</f>
        <v>2.1372999999999998</v>
      </c>
      <c r="G1351" s="2">
        <f>'Moving Avg'!F1351</f>
        <v>2.07782</v>
      </c>
      <c r="H1351" s="2">
        <f>'Moving Avg'!G1351</f>
        <v>2.0993799999999996</v>
      </c>
      <c r="I1351" s="2">
        <f>'Moving Avg'!H1351</f>
        <v>2.1297090000000001</v>
      </c>
      <c r="J1351" s="5" t="str">
        <f>OBV!F1351</f>
        <v>BEARISH</v>
      </c>
      <c r="K1351" s="5" t="str">
        <f>OBV!G1351</f>
        <v>WEAK</v>
      </c>
      <c r="L1351" s="5" t="str">
        <f>OBV!H1351</f>
        <v>BEARISH DIVERGENCE</v>
      </c>
    </row>
    <row r="1352" spans="1:12" ht="13.5" x14ac:dyDescent="0.25">
      <c r="A1352" s="3">
        <f>RSI!A1352</f>
        <v>44750</v>
      </c>
      <c r="B1352" s="2">
        <f>RSI!B1352</f>
        <v>2.1848999999999998</v>
      </c>
      <c r="C1352" s="2">
        <f>RSI!I1352</f>
        <v>65.225706533709882</v>
      </c>
      <c r="D1352" s="2">
        <f>MACD!E1352</f>
        <v>-3.5714159722509464E-2</v>
      </c>
      <c r="E1352" s="2">
        <f>MACD!F1352</f>
        <v>-2.2877025736056648E-2</v>
      </c>
      <c r="F1352" s="2">
        <f>'Moving Avg'!D1352</f>
        <v>2.16038</v>
      </c>
      <c r="G1352" s="2">
        <f>'Moving Avg'!F1352</f>
        <v>2.0861100000000006</v>
      </c>
      <c r="H1352" s="2">
        <f>'Moving Avg'!G1352</f>
        <v>2.0980819999999998</v>
      </c>
      <c r="I1352" s="2">
        <f>'Moving Avg'!H1352</f>
        <v>2.1298170000000001</v>
      </c>
      <c r="J1352" s="5" t="str">
        <f>OBV!F1352</f>
        <v>BEARISH</v>
      </c>
      <c r="K1352" s="5" t="str">
        <f>OBV!G1352</f>
        <v>WEAK</v>
      </c>
      <c r="L1352" s="5" t="str">
        <f>OBV!H1352</f>
        <v>BEARISH DIVERGENCE</v>
      </c>
    </row>
    <row r="1353" spans="1:12" ht="13.5" x14ac:dyDescent="0.25">
      <c r="A1353" s="3">
        <f>RSI!A1353</f>
        <v>44753</v>
      </c>
      <c r="B1353" s="2">
        <f>RSI!B1353</f>
        <v>2.1777000000000002</v>
      </c>
      <c r="C1353" s="2">
        <f>RSI!I1353</f>
        <v>63.570406338477895</v>
      </c>
      <c r="D1353" s="2">
        <f>MACD!E1353</f>
        <v>-4.2942322968422264E-2</v>
      </c>
      <c r="E1353" s="2">
        <f>MACD!F1353</f>
        <v>-2.6890085182529774E-2</v>
      </c>
      <c r="F1353" s="2">
        <f>'Moving Avg'!D1353</f>
        <v>2.18058</v>
      </c>
      <c r="G1353" s="2">
        <f>'Moving Avg'!F1353</f>
        <v>2.0940400000000001</v>
      </c>
      <c r="H1353" s="2">
        <f>'Moving Avg'!G1353</f>
        <v>2.0966400000000003</v>
      </c>
      <c r="I1353" s="2">
        <f>'Moving Avg'!H1353</f>
        <v>2.1297450000000002</v>
      </c>
      <c r="J1353" s="5" t="str">
        <f>OBV!F1353</f>
        <v>BEARISH</v>
      </c>
      <c r="K1353" s="5" t="str">
        <f>OBV!G1353</f>
        <v>WEAK</v>
      </c>
      <c r="L1353" s="5" t="str">
        <f>OBV!H1353</f>
        <v>BEARISH DIVERGENCE</v>
      </c>
    </row>
    <row r="1354" spans="1:12" ht="13.5" x14ac:dyDescent="0.25">
      <c r="A1354" s="3">
        <f>RSI!A1354</f>
        <v>44754</v>
      </c>
      <c r="B1354" s="2">
        <f>RSI!B1354</f>
        <v>2.1777000000000002</v>
      </c>
      <c r="C1354" s="2">
        <f>RSI!I1354</f>
        <v>63.570406338477888</v>
      </c>
      <c r="D1354" s="2">
        <f>MACD!E1354</f>
        <v>-5.2836270548913156E-2</v>
      </c>
      <c r="E1354" s="2">
        <f>MACD!F1354</f>
        <v>-3.2079322255806453E-2</v>
      </c>
      <c r="F1354" s="2">
        <f>'Moving Avg'!D1354</f>
        <v>2.1777000000000002</v>
      </c>
      <c r="G1354" s="2">
        <f>'Moving Avg'!F1354</f>
        <v>2.1023350000000001</v>
      </c>
      <c r="H1354" s="2">
        <f>'Moving Avg'!G1354</f>
        <v>2.0951979999999999</v>
      </c>
      <c r="I1354" s="2">
        <f>'Moving Avg'!H1354</f>
        <v>2.1298890000000004</v>
      </c>
      <c r="J1354" s="5" t="str">
        <f>OBV!F1354</f>
        <v>BEARISH</v>
      </c>
      <c r="K1354" s="5" t="str">
        <f>OBV!G1354</f>
        <v>WEAK</v>
      </c>
      <c r="L1354" s="5" t="str">
        <f>OBV!H1354</f>
        <v>CONFIRMED BEARISH</v>
      </c>
    </row>
    <row r="1355" spans="1:12" ht="13.5" x14ac:dyDescent="0.25">
      <c r="A1355" s="3">
        <f>RSI!A1355</f>
        <v>44755</v>
      </c>
      <c r="B1355" s="2">
        <f>RSI!B1355</f>
        <v>2.1633</v>
      </c>
      <c r="C1355" s="2">
        <f>RSI!I1355</f>
        <v>60.036364226858673</v>
      </c>
      <c r="D1355" s="2">
        <f>MACD!E1355</f>
        <v>-5.613168508577715E-2</v>
      </c>
      <c r="E1355" s="2">
        <f>MACD!F1355</f>
        <v>-3.6889794821800596E-2</v>
      </c>
      <c r="F1355" s="2">
        <f>'Moving Avg'!D1355</f>
        <v>2.1733799999999999</v>
      </c>
      <c r="G1355" s="2">
        <f>'Moving Avg'!F1355</f>
        <v>2.1063000000000001</v>
      </c>
      <c r="H1355" s="2">
        <f>'Moving Avg'!G1355</f>
        <v>2.0944780000000005</v>
      </c>
      <c r="I1355" s="2">
        <f>'Moving Avg'!H1355</f>
        <v>2.1298170000000005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</row>
    <row r="1356" spans="1:12" ht="13.5" x14ac:dyDescent="0.25">
      <c r="A1356" s="3">
        <f>RSI!A1356</f>
        <v>44756</v>
      </c>
      <c r="B1356" s="2">
        <f>RSI!B1356</f>
        <v>2.1633</v>
      </c>
      <c r="C1356" s="2">
        <f>RSI!I1356</f>
        <v>60.036364226858673</v>
      </c>
      <c r="D1356" s="2">
        <f>MACD!E1356</f>
        <v>-5.922488240000634E-2</v>
      </c>
      <c r="E1356" s="2">
        <f>MACD!F1356</f>
        <v>-4.1356812337441748E-2</v>
      </c>
      <c r="F1356" s="2">
        <f>'Moving Avg'!D1356</f>
        <v>2.1733799999999999</v>
      </c>
      <c r="G1356" s="2">
        <f>'Moving Avg'!F1356</f>
        <v>2.1102650000000005</v>
      </c>
      <c r="H1356" s="2">
        <f>'Moving Avg'!G1356</f>
        <v>2.0936140000000005</v>
      </c>
      <c r="I1356" s="2">
        <f>'Moving Avg'!H1356</f>
        <v>2.1302500000000002</v>
      </c>
      <c r="J1356" s="5" t="str">
        <f>OBV!F1356</f>
        <v>BEARISH</v>
      </c>
      <c r="K1356" s="5" t="str">
        <f>OBV!G1356</f>
        <v>NEUTRAL</v>
      </c>
      <c r="L1356" s="5" t="str">
        <f>OBV!H1356</f>
        <v>NEUTRAL</v>
      </c>
    </row>
    <row r="1357" spans="1:12" ht="13.5" x14ac:dyDescent="0.25">
      <c r="A1357" s="3">
        <f>RSI!A1357</f>
        <v>44757</v>
      </c>
      <c r="B1357" s="2">
        <f>RSI!B1357</f>
        <v>2.1633</v>
      </c>
      <c r="C1357" s="2">
        <f>RSI!I1357</f>
        <v>60.036364226858673</v>
      </c>
      <c r="D1357" s="2">
        <f>MACD!E1357</f>
        <v>-6.101670499776457E-2</v>
      </c>
      <c r="E1357" s="2">
        <f>MACD!F1357</f>
        <v>-4.528879086950631E-2</v>
      </c>
      <c r="F1357" s="2">
        <f>'Moving Avg'!D1357</f>
        <v>2.16906</v>
      </c>
      <c r="G1357" s="2">
        <f>'Moving Avg'!F1357</f>
        <v>2.114595</v>
      </c>
      <c r="H1357" s="2">
        <f>'Moving Avg'!G1357</f>
        <v>2.0926040000000006</v>
      </c>
      <c r="I1357" s="2">
        <f>'Moving Avg'!H1357</f>
        <v>2.1305025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</row>
    <row r="1358" spans="1:12" ht="13.5" x14ac:dyDescent="0.25">
      <c r="A1358" s="3">
        <f>RSI!A1358</f>
        <v>44760</v>
      </c>
      <c r="B1358" s="2">
        <f>RSI!B1358</f>
        <v>2.1633</v>
      </c>
      <c r="C1358" s="2">
        <f>RSI!I1358</f>
        <v>60.03636422685868</v>
      </c>
      <c r="D1358" s="2">
        <f>MACD!E1358</f>
        <v>-6.1686461107144819E-2</v>
      </c>
      <c r="E1358" s="2">
        <f>MACD!F1358</f>
        <v>-4.8568324917034014E-2</v>
      </c>
      <c r="F1358" s="2">
        <f>'Moving Avg'!D1358</f>
        <v>2.1661799999999998</v>
      </c>
      <c r="G1358" s="2">
        <f>'Moving Avg'!F1358</f>
        <v>2.1185599999999996</v>
      </c>
      <c r="H1358" s="2">
        <f>'Moving Avg'!G1358</f>
        <v>2.0926040000000006</v>
      </c>
      <c r="I1358" s="2">
        <f>'Moving Avg'!H1358</f>
        <v>2.1305384999999997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</row>
    <row r="1359" spans="1:12" ht="13.5" x14ac:dyDescent="0.25">
      <c r="A1359" s="3">
        <f>RSI!A1359</f>
        <v>44761</v>
      </c>
      <c r="B1359" s="2">
        <f>RSI!B1359</f>
        <v>2.1633</v>
      </c>
      <c r="C1359" s="2">
        <f>RSI!I1359</f>
        <v>60.036364226858673</v>
      </c>
      <c r="D1359" s="2">
        <f>MACD!E1359</f>
        <v>-4.4741267618970681E-2</v>
      </c>
      <c r="E1359" s="2">
        <f>MACD!F1359</f>
        <v>-4.7802913457421353E-2</v>
      </c>
      <c r="F1359" s="2">
        <f>'Moving Avg'!D1359</f>
        <v>2.1633</v>
      </c>
      <c r="G1359" s="2">
        <f>'Moving Avg'!F1359</f>
        <v>2.1228899999999999</v>
      </c>
      <c r="H1359" s="2">
        <f>'Moving Avg'!G1359</f>
        <v>2.092604000000001</v>
      </c>
      <c r="I1359" s="2">
        <f>'Moving Avg'!H1359</f>
        <v>2.1306104999999995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</row>
    <row r="1360" spans="1:12" ht="13.5" x14ac:dyDescent="0.25">
      <c r="A1360" s="3">
        <f>RSI!A1360</f>
        <v>44762</v>
      </c>
      <c r="B1360" s="2">
        <f>RSI!B1360</f>
        <v>2.1633</v>
      </c>
      <c r="C1360" s="2">
        <f>RSI!I1360</f>
        <v>60.036364226858673</v>
      </c>
      <c r="D1360" s="2">
        <f>MACD!E1360</f>
        <v>-3.1734734058504355E-2</v>
      </c>
      <c r="E1360" s="2">
        <f>MACD!F1360</f>
        <v>-4.4589277577637955E-2</v>
      </c>
      <c r="F1360" s="2">
        <f>'Moving Avg'!D1360</f>
        <v>2.1633</v>
      </c>
      <c r="G1360" s="2">
        <f>'Moving Avg'!F1360</f>
        <v>2.1272200000000003</v>
      </c>
      <c r="H1360" s="2">
        <f>'Moving Avg'!G1360</f>
        <v>2.0920280000000009</v>
      </c>
      <c r="I1360" s="2">
        <f>'Moving Avg'!H1360</f>
        <v>2.1307189999999996</v>
      </c>
      <c r="J1360" s="5" t="str">
        <f>OBV!F1360</f>
        <v>NEUTRAL</v>
      </c>
      <c r="K1360" s="5" t="str">
        <f>OBV!G1360</f>
        <v>NEUTRAL</v>
      </c>
      <c r="L1360" s="5" t="str">
        <f>OBV!H1360</f>
        <v>NEUTRAL</v>
      </c>
    </row>
    <row r="1361" spans="1:12" ht="13.5" x14ac:dyDescent="0.25">
      <c r="A1361" s="3">
        <f>RSI!A1361</f>
        <v>44763</v>
      </c>
      <c r="B1361" s="2">
        <f>RSI!B1361</f>
        <v>2.1633</v>
      </c>
      <c r="C1361" s="2">
        <f>RSI!I1361</f>
        <v>60.03636422685868</v>
      </c>
      <c r="D1361" s="2">
        <f>MACD!E1361</f>
        <v>-2.4259703672857125E-2</v>
      </c>
      <c r="E1361" s="2">
        <f>MACD!F1361</f>
        <v>-4.052336279668179E-2</v>
      </c>
      <c r="F1361" s="2">
        <f>'Moving Avg'!D1361</f>
        <v>2.1633</v>
      </c>
      <c r="G1361" s="2">
        <f>'Moving Avg'!F1361</f>
        <v>2.1322700000000001</v>
      </c>
      <c r="H1361" s="2">
        <f>'Moving Avg'!G1361</f>
        <v>2.0914520000000016</v>
      </c>
      <c r="I1361" s="2">
        <f>'Moving Avg'!H1361</f>
        <v>2.1308274999999997</v>
      </c>
      <c r="J1361" s="5" t="str">
        <f>OBV!F1361</f>
        <v>NEUTRAL</v>
      </c>
      <c r="K1361" s="5" t="str">
        <f>OBV!G1361</f>
        <v>NEUTRAL</v>
      </c>
      <c r="L1361" s="5" t="str">
        <f>OBV!H1361</f>
        <v>NEUTRAL</v>
      </c>
    </row>
    <row r="1362" spans="1:12" ht="13.5" x14ac:dyDescent="0.25">
      <c r="A1362" s="3">
        <f>RSI!A1362</f>
        <v>44764</v>
      </c>
      <c r="B1362" s="2">
        <f>RSI!B1362</f>
        <v>2.1560999999999999</v>
      </c>
      <c r="C1362" s="2">
        <f>RSI!I1362</f>
        <v>57.357977111575678</v>
      </c>
      <c r="D1362" s="2">
        <f>MACD!E1362</f>
        <v>-1.4270324269026524E-2</v>
      </c>
      <c r="E1362" s="2">
        <f>MACD!F1362</f>
        <v>-3.5272755091150743E-2</v>
      </c>
      <c r="F1362" s="2">
        <f>'Moving Avg'!D1362</f>
        <v>2.1618599999999999</v>
      </c>
      <c r="G1362" s="2">
        <f>'Moving Avg'!F1362</f>
        <v>2.1369600000000002</v>
      </c>
      <c r="H1362" s="2">
        <f>'Moving Avg'!G1362</f>
        <v>2.0933280000000014</v>
      </c>
      <c r="I1362" s="2">
        <f>'Moving Avg'!H1362</f>
        <v>2.1308274999999997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44768</v>
      </c>
      <c r="B1363" s="2">
        <f>RSI!B1363</f>
        <v>2.1848999999999998</v>
      </c>
      <c r="C1363" s="2">
        <f>RSI!I1363</f>
        <v>64.231831669908701</v>
      </c>
      <c r="D1363" s="2">
        <f>MACD!E1363</f>
        <v>-9.19408314899961E-3</v>
      </c>
      <c r="E1363" s="2">
        <f>MACD!F1363</f>
        <v>-3.0057020702720517E-2</v>
      </c>
      <c r="F1363" s="2">
        <f>'Moving Avg'!D1363</f>
        <v>2.1661799999999998</v>
      </c>
      <c r="G1363" s="2">
        <f>'Moving Avg'!F1363</f>
        <v>2.1434500000000001</v>
      </c>
      <c r="H1363" s="2">
        <f>'Moving Avg'!G1363</f>
        <v>2.0940480000000012</v>
      </c>
      <c r="I1363" s="2">
        <f>'Moving Avg'!H1363</f>
        <v>2.1309714999999994</v>
      </c>
      <c r="J1363" s="5" t="str">
        <f>OBV!F1363</f>
        <v>BULLISH</v>
      </c>
      <c r="K1363" s="5" t="str">
        <f>OBV!G1363</f>
        <v>NEUTRAL</v>
      </c>
      <c r="L1363" s="5" t="str">
        <f>OBV!H1363</f>
        <v>CONFIRMED BULLISH</v>
      </c>
    </row>
    <row r="1364" spans="1:12" ht="13.5" x14ac:dyDescent="0.25">
      <c r="A1364" s="3">
        <f>RSI!A1364</f>
        <v>44769</v>
      </c>
      <c r="B1364" s="2">
        <f>RSI!B1364</f>
        <v>2.1848999999999998</v>
      </c>
      <c r="C1364" s="2">
        <f>RSI!I1364</f>
        <v>64.231831669908701</v>
      </c>
      <c r="D1364" s="2">
        <f>MACD!E1364</f>
        <v>-5.1942465660834714E-3</v>
      </c>
      <c r="E1364" s="2">
        <f>MACD!F1364</f>
        <v>-2.5084465875393109E-2</v>
      </c>
      <c r="F1364" s="2">
        <f>'Moving Avg'!D1364</f>
        <v>2.1704999999999997</v>
      </c>
      <c r="G1364" s="2">
        <f>'Moving Avg'!F1364</f>
        <v>2.1510199999999999</v>
      </c>
      <c r="H1364" s="2">
        <f>'Moving Avg'!G1364</f>
        <v>2.0947680000000015</v>
      </c>
      <c r="I1364" s="2">
        <f>'Moving Avg'!H1364</f>
        <v>2.1311154999999995</v>
      </c>
      <c r="J1364" s="5" t="str">
        <f>OBV!F1364</f>
        <v>BULLISH</v>
      </c>
      <c r="K1364" s="5" t="str">
        <f>OBV!G1364</f>
        <v>NEUTRAL</v>
      </c>
      <c r="L1364" s="5" t="str">
        <f>OBV!H1364</f>
        <v>CONFIRMED BULLISH</v>
      </c>
    </row>
    <row r="1365" spans="1:12" ht="13.5" x14ac:dyDescent="0.25">
      <c r="A1365" s="3">
        <f>RSI!A1365</f>
        <v>44770</v>
      </c>
      <c r="B1365" s="2">
        <f>RSI!B1365</f>
        <v>2.1777000000000002</v>
      </c>
      <c r="C1365" s="2">
        <f>RSI!I1365</f>
        <v>61.363798622106614</v>
      </c>
      <c r="D1365" s="2">
        <f>MACD!E1365</f>
        <v>-3.7653803365502725E-3</v>
      </c>
      <c r="E1365" s="2">
        <f>MACD!F1365</f>
        <v>-2.0820648767624544E-2</v>
      </c>
      <c r="F1365" s="2">
        <f>'Moving Avg'!D1365</f>
        <v>2.1733799999999999</v>
      </c>
      <c r="G1365" s="2">
        <f>'Moving Avg'!F1365</f>
        <v>2.15679</v>
      </c>
      <c r="H1365" s="2">
        <f>'Moving Avg'!G1365</f>
        <v>2.0973640000000016</v>
      </c>
      <c r="I1365" s="2">
        <f>'Moving Avg'!H1365</f>
        <v>2.1312234999999999</v>
      </c>
      <c r="J1365" s="5" t="str">
        <f>OBV!F1365</f>
        <v>BEARISH</v>
      </c>
      <c r="K1365" s="5" t="str">
        <f>OBV!G1365</f>
        <v>NEUTRAL</v>
      </c>
      <c r="L1365" s="5" t="str">
        <f>OBV!H1365</f>
        <v>BEARISH DIVERGENCE</v>
      </c>
    </row>
    <row r="1366" spans="1:12" ht="13.5" x14ac:dyDescent="0.25">
      <c r="A1366" s="3">
        <f>RSI!A1366</f>
        <v>44771</v>
      </c>
      <c r="B1366" s="2">
        <f>RSI!B1366</f>
        <v>2.1633</v>
      </c>
      <c r="C1366" s="2">
        <f>RSI!I1366</f>
        <v>55.980083564847519</v>
      </c>
      <c r="D1366" s="2">
        <f>MACD!E1366</f>
        <v>-1.7004238280948769E-3</v>
      </c>
      <c r="E1366" s="2">
        <f>MACD!F1366</f>
        <v>-1.6996603779718612E-2</v>
      </c>
      <c r="F1366" s="2">
        <f>'Moving Avg'!D1366</f>
        <v>2.1733799999999999</v>
      </c>
      <c r="G1366" s="2">
        <f>'Moving Avg'!F1366</f>
        <v>2.1618399999999998</v>
      </c>
      <c r="H1366" s="2">
        <f>'Moving Avg'!G1366</f>
        <v>2.0992400000000013</v>
      </c>
      <c r="I1366" s="2">
        <f>'Moving Avg'!H1366</f>
        <v>2.1312595000000001</v>
      </c>
      <c r="J1366" s="5" t="str">
        <f>OBV!F1366</f>
        <v>BEARISH</v>
      </c>
      <c r="K1366" s="5" t="str">
        <f>OBV!G1366</f>
        <v>WEAK</v>
      </c>
      <c r="L1366" s="5" t="str">
        <f>OBV!H1366</f>
        <v>NEUTRAL</v>
      </c>
    </row>
    <row r="1367" spans="1:12" ht="13.5" x14ac:dyDescent="0.25">
      <c r="A1367" s="3">
        <f>RSI!A1367</f>
        <v>44774</v>
      </c>
      <c r="B1367" s="2">
        <f>RSI!B1367</f>
        <v>2.2126999999999999</v>
      </c>
      <c r="C1367" s="2">
        <f>RSI!I1367</f>
        <v>66.755588301465806</v>
      </c>
      <c r="D1367" s="2">
        <f>MACD!E1367</f>
        <v>-3.7224616197257809E-3</v>
      </c>
      <c r="E1367" s="2">
        <f>MACD!F1367</f>
        <v>-1.4341775347720047E-2</v>
      </c>
      <c r="F1367" s="2">
        <f>'Moving Avg'!D1367</f>
        <v>2.1846999999999999</v>
      </c>
      <c r="G1367" s="2">
        <f>'Moving Avg'!F1367</f>
        <v>2.1689999999999996</v>
      </c>
      <c r="H1367" s="2">
        <f>'Moving Avg'!G1367</f>
        <v>2.1021040000000015</v>
      </c>
      <c r="I1367" s="2">
        <f>'Moving Avg'!H1367</f>
        <v>2.1315425000000001</v>
      </c>
      <c r="J1367" s="5" t="str">
        <f>OBV!F1367</f>
        <v>BEARISH</v>
      </c>
      <c r="K1367" s="5" t="str">
        <f>OBV!G1367</f>
        <v>WEAK</v>
      </c>
      <c r="L1367" s="5" t="str">
        <f>OBV!H1367</f>
        <v>CONFIRMED BEARISH</v>
      </c>
    </row>
    <row r="1368" spans="1:12" ht="13.5" x14ac:dyDescent="0.25">
      <c r="A1368" s="3">
        <f>RSI!A1368</f>
        <v>44775</v>
      </c>
      <c r="B1368" s="2">
        <f>RSI!B1368</f>
        <v>2.2669999999999999</v>
      </c>
      <c r="C1368" s="2">
        <f>RSI!I1368</f>
        <v>74.224443277088668</v>
      </c>
      <c r="D1368" s="2">
        <f>MACD!E1368</f>
        <v>-9.8494432328868342E-3</v>
      </c>
      <c r="E1368" s="2">
        <f>MACD!F1368</f>
        <v>-1.3443308924753405E-2</v>
      </c>
      <c r="F1368" s="2">
        <f>'Moving Avg'!D1368</f>
        <v>2.20112</v>
      </c>
      <c r="G1368" s="2">
        <f>'Moving Avg'!F1368</f>
        <v>2.178515</v>
      </c>
      <c r="H1368" s="2">
        <f>'Moving Avg'!G1368</f>
        <v>2.1060540000000016</v>
      </c>
      <c r="I1368" s="2">
        <f>'Moving Avg'!H1368</f>
        <v>2.1321694999999998</v>
      </c>
      <c r="J1368" s="5" t="str">
        <f>OBV!F1368</f>
        <v>BEARISH</v>
      </c>
      <c r="K1368" s="5" t="str">
        <f>OBV!G1368</f>
        <v>WEAK</v>
      </c>
      <c r="L1368" s="5" t="str">
        <f>OBV!H1368</f>
        <v>CONFIRMED BEARISH</v>
      </c>
    </row>
    <row r="1369" spans="1:12" ht="13.5" x14ac:dyDescent="0.25">
      <c r="A1369" s="3">
        <f>RSI!A1369</f>
        <v>44776</v>
      </c>
      <c r="B1369" s="2">
        <f>RSI!B1369</f>
        <v>2.2669999999999999</v>
      </c>
      <c r="C1369" s="2">
        <f>RSI!I1369</f>
        <v>74.224443277088668</v>
      </c>
      <c r="D1369" s="2">
        <f>MACD!E1369</f>
        <v>-1.5719306967040048E-2</v>
      </c>
      <c r="E1369" s="2">
        <f>MACD!F1369</f>
        <v>-1.3898508533210733E-2</v>
      </c>
      <c r="F1369" s="2">
        <f>'Moving Avg'!D1369</f>
        <v>2.2175400000000001</v>
      </c>
      <c r="G1369" s="2">
        <f>'Moving Avg'!F1369</f>
        <v>2.1822600000000003</v>
      </c>
      <c r="H1369" s="2">
        <f>'Moving Avg'!G1369</f>
        <v>2.1102920000000016</v>
      </c>
      <c r="I1369" s="2">
        <f>'Moving Avg'!H1369</f>
        <v>2.1331929999999999</v>
      </c>
      <c r="J1369" s="5" t="str">
        <f>OBV!F1369</f>
        <v>BEARISH</v>
      </c>
      <c r="K1369" s="5" t="str">
        <f>OBV!G1369</f>
        <v>WEAK</v>
      </c>
      <c r="L1369" s="5" t="str">
        <f>OBV!H1369</f>
        <v>CONFIRMED BEARISH</v>
      </c>
    </row>
    <row r="1370" spans="1:12" ht="13.5" x14ac:dyDescent="0.25">
      <c r="A1370" s="3">
        <f>RSI!A1370</f>
        <v>44777</v>
      </c>
      <c r="B1370" s="2">
        <f>RSI!B1370</f>
        <v>2.2669999999999999</v>
      </c>
      <c r="C1370" s="2">
        <f>RSI!I1370</f>
        <v>74.224443277088668</v>
      </c>
      <c r="D1370" s="2">
        <f>MACD!E1370</f>
        <v>-2.1320832035484294E-2</v>
      </c>
      <c r="E1370" s="2">
        <f>MACD!F1370</f>
        <v>-1.5382973233665446E-2</v>
      </c>
      <c r="F1370" s="2">
        <f>'Moving Avg'!D1370</f>
        <v>2.2353999999999994</v>
      </c>
      <c r="G1370" s="2">
        <f>'Moving Avg'!F1370</f>
        <v>2.1863649999999999</v>
      </c>
      <c r="H1370" s="2">
        <f>'Moving Avg'!G1370</f>
        <v>2.1146740000000013</v>
      </c>
      <c r="I1370" s="2">
        <f>'Moving Avg'!H1370</f>
        <v>2.1340720000000002</v>
      </c>
      <c r="J1370" s="5" t="str">
        <f>OBV!F1370</f>
        <v>BEARISH</v>
      </c>
      <c r="K1370" s="5" t="str">
        <f>OBV!G1370</f>
        <v>WEAK</v>
      </c>
      <c r="L1370" s="5" t="str">
        <f>OBV!H1370</f>
        <v>CONFIRMED BEARISH</v>
      </c>
    </row>
    <row r="1371" spans="1:12" ht="13.5" x14ac:dyDescent="0.25">
      <c r="A1371" s="3">
        <f>RSI!A1371</f>
        <v>44778</v>
      </c>
      <c r="B1371" s="2">
        <f>RSI!B1371</f>
        <v>2.2980999999999998</v>
      </c>
      <c r="C1371" s="2">
        <f>RSI!I1371</f>
        <v>77.793334669481396</v>
      </c>
      <c r="D1371" s="2">
        <f>MACD!E1371</f>
        <v>-2.8951988917764293E-2</v>
      </c>
      <c r="E1371" s="2">
        <f>MACD!F1371</f>
        <v>-1.8096776370485214E-2</v>
      </c>
      <c r="F1371" s="2">
        <f>'Moving Avg'!D1371</f>
        <v>2.2623599999999997</v>
      </c>
      <c r="G1371" s="2">
        <f>'Moving Avg'!F1371</f>
        <v>2.1931050000000001</v>
      </c>
      <c r="H1371" s="2">
        <f>'Moving Avg'!G1371</f>
        <v>2.1192460000000013</v>
      </c>
      <c r="I1371" s="2">
        <f>'Moving Avg'!H1371</f>
        <v>2.1348545000000003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</row>
    <row r="1372" spans="1:12" ht="13.5" x14ac:dyDescent="0.25">
      <c r="A1372" s="3">
        <f>RSI!A1372</f>
        <v>44781</v>
      </c>
      <c r="B1372" s="2">
        <f>RSI!B1372</f>
        <v>2.3445999999999998</v>
      </c>
      <c r="C1372" s="2">
        <f>RSI!I1372</f>
        <v>81.841684867457374</v>
      </c>
      <c r="D1372" s="2">
        <f>MACD!E1372</f>
        <v>-4.0689197427610235E-2</v>
      </c>
      <c r="E1372" s="2">
        <f>MACD!F1372</f>
        <v>-2.261526058191022E-2</v>
      </c>
      <c r="F1372" s="2">
        <f>'Moving Avg'!D1372</f>
        <v>2.2887399999999998</v>
      </c>
      <c r="G1372" s="2">
        <f>'Moving Avg'!F1372</f>
        <v>2.2010900000000002</v>
      </c>
      <c r="H1372" s="2">
        <f>'Moving Avg'!G1372</f>
        <v>2.1248920000000009</v>
      </c>
      <c r="I1372" s="2">
        <f>'Moving Avg'!H1372</f>
        <v>2.1359415000000004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</row>
    <row r="1373" spans="1:12" ht="13.5" x14ac:dyDescent="0.25">
      <c r="A1373" s="3">
        <f>RSI!A1373</f>
        <v>44782</v>
      </c>
      <c r="B1373" s="2">
        <f>RSI!B1373</f>
        <v>2.3445999999999998</v>
      </c>
      <c r="C1373" s="2">
        <f>RSI!I1373</f>
        <v>81.841684867457374</v>
      </c>
      <c r="D1373" s="2">
        <f>MACD!E1373</f>
        <v>-4.713870042047974E-2</v>
      </c>
      <c r="E1373" s="2">
        <f>MACD!F1373</f>
        <v>-2.7519948549624126E-2</v>
      </c>
      <c r="F1373" s="2">
        <f>'Moving Avg'!D1373</f>
        <v>2.3042600000000002</v>
      </c>
      <c r="G1373" s="2">
        <f>'Moving Avg'!F1373</f>
        <v>2.209435</v>
      </c>
      <c r="H1373" s="2">
        <f>'Moving Avg'!G1373</f>
        <v>2.1306820000000011</v>
      </c>
      <c r="I1373" s="2">
        <f>'Moving Avg'!H1373</f>
        <v>2.1372085000000007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</row>
    <row r="1374" spans="1:12" ht="13.5" x14ac:dyDescent="0.25">
      <c r="A1374" s="3">
        <f>RSI!A1374</f>
        <v>44783</v>
      </c>
      <c r="B1374" s="2">
        <f>RSI!B1374</f>
        <v>2.3523999999999998</v>
      </c>
      <c r="C1374" s="2">
        <f>RSI!I1374</f>
        <v>82.463620829786962</v>
      </c>
      <c r="D1374" s="2">
        <f>MACD!E1374</f>
        <v>-5.4052257461383313E-2</v>
      </c>
      <c r="E1374" s="2">
        <f>MACD!F1374</f>
        <v>-3.2826410331975961E-2</v>
      </c>
      <c r="F1374" s="2">
        <f>'Moving Avg'!D1374</f>
        <v>2.3213399999999997</v>
      </c>
      <c r="G1374" s="2">
        <f>'Moving Avg'!F1374</f>
        <v>2.2181699999999998</v>
      </c>
      <c r="H1374" s="2">
        <f>'Moving Avg'!G1374</f>
        <v>2.1363400000000006</v>
      </c>
      <c r="I1374" s="2">
        <f>'Moving Avg'!H1374</f>
        <v>2.1383705000000002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</row>
    <row r="1375" spans="1:12" ht="13.5" x14ac:dyDescent="0.25">
      <c r="A1375" s="3">
        <f>RSI!A1375</f>
        <v>44784</v>
      </c>
      <c r="B1375" s="2">
        <f>RSI!B1375</f>
        <v>2.3523999999999998</v>
      </c>
      <c r="C1375" s="2">
        <f>RSI!I1375</f>
        <v>82.463620829786962</v>
      </c>
      <c r="D1375" s="2">
        <f>MACD!E1375</f>
        <v>-6.1869406055123921E-2</v>
      </c>
      <c r="E1375" s="2">
        <f>MACD!F1375</f>
        <v>-3.8635009476605559E-2</v>
      </c>
      <c r="F1375" s="2">
        <f>'Moving Avg'!D1375</f>
        <v>2.3384199999999997</v>
      </c>
      <c r="G1375" s="2">
        <f>'Moving Avg'!F1375</f>
        <v>2.2276250000000002</v>
      </c>
      <c r="H1375" s="2">
        <f>'Moving Avg'!G1375</f>
        <v>2.1425740000000006</v>
      </c>
      <c r="I1375" s="2">
        <f>'Moving Avg'!H1375</f>
        <v>2.1396765000000002</v>
      </c>
      <c r="J1375" s="5" t="str">
        <f>OBV!F1375</f>
        <v>BULLISH</v>
      </c>
      <c r="K1375" s="5" t="str">
        <f>OBV!G1375</f>
        <v>NEUTRAL</v>
      </c>
      <c r="L1375" s="5" t="str">
        <f>OBV!H1375</f>
        <v>CONFIRMED BULLISH</v>
      </c>
    </row>
    <row r="1376" spans="1:12" ht="13.5" x14ac:dyDescent="0.25">
      <c r="A1376" s="3">
        <f>RSI!A1376</f>
        <v>44785</v>
      </c>
      <c r="B1376" s="2">
        <f>RSI!B1376</f>
        <v>2.3445999999999998</v>
      </c>
      <c r="C1376" s="2">
        <f>RSI!I1376</f>
        <v>79.313085646169384</v>
      </c>
      <c r="D1376" s="2">
        <f>MACD!E1376</f>
        <v>-7.0917378246173168E-2</v>
      </c>
      <c r="E1376" s="2">
        <f>MACD!F1376</f>
        <v>-4.5091483230519085E-2</v>
      </c>
      <c r="F1376" s="2">
        <f>'Moving Avg'!D1376</f>
        <v>2.3477199999999998</v>
      </c>
      <c r="G1376" s="2">
        <f>'Moving Avg'!F1376</f>
        <v>2.2366900000000003</v>
      </c>
      <c r="H1376" s="2">
        <f>'Moving Avg'!G1376</f>
        <v>2.1480760000000005</v>
      </c>
      <c r="I1376" s="2">
        <f>'Moving Avg'!H1376</f>
        <v>2.1409795000000007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</row>
    <row r="1377" spans="1:12" ht="13.5" x14ac:dyDescent="0.25">
      <c r="A1377" s="3">
        <f>RSI!A1377</f>
        <v>44788</v>
      </c>
      <c r="B1377" s="2">
        <f>RSI!B1377</f>
        <v>2.4300000000000002</v>
      </c>
      <c r="C1377" s="2">
        <f>RSI!I1377</f>
        <v>85.737826356320326</v>
      </c>
      <c r="D1377" s="2">
        <f>MACD!E1377</f>
        <v>-7.7990092888776896E-2</v>
      </c>
      <c r="E1377" s="2">
        <f>MACD!F1377</f>
        <v>-5.167120516217065E-2</v>
      </c>
      <c r="F1377" s="2">
        <f>'Moving Avg'!D1377</f>
        <v>2.3647999999999998</v>
      </c>
      <c r="G1377" s="2">
        <f>'Moving Avg'!F1377</f>
        <v>2.2500249999999999</v>
      </c>
      <c r="H1377" s="2">
        <f>'Moving Avg'!G1377</f>
        <v>2.1554300000000008</v>
      </c>
      <c r="I1377" s="2">
        <f>'Moving Avg'!H1377</f>
        <v>2.1429980000000004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</row>
    <row r="1378" spans="1:12" ht="13.5" x14ac:dyDescent="0.25">
      <c r="A1378" s="3">
        <f>RSI!A1378</f>
        <v>44789</v>
      </c>
      <c r="B1378" s="2">
        <f>RSI!B1378</f>
        <v>2.4456000000000002</v>
      </c>
      <c r="C1378" s="2">
        <f>RSI!I1378</f>
        <v>86.559014040043721</v>
      </c>
      <c r="D1378" s="2">
        <f>MACD!E1378</f>
        <v>-7.7920680225417538E-2</v>
      </c>
      <c r="E1378" s="2">
        <f>MACD!F1378</f>
        <v>-5.6921100174820036E-2</v>
      </c>
      <c r="F1378" s="2">
        <f>'Moving Avg'!D1378</f>
        <v>2.3850000000000002</v>
      </c>
      <c r="G1378" s="2">
        <f>'Moving Avg'!F1378</f>
        <v>2.2641400000000003</v>
      </c>
      <c r="H1378" s="2">
        <f>'Moving Avg'!G1378</f>
        <v>2.1639600000000003</v>
      </c>
      <c r="I1378" s="2">
        <f>'Moving Avg'!H1378</f>
        <v>2.1450945000000003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44790</v>
      </c>
      <c r="B1379" s="2">
        <f>RSI!B1379</f>
        <v>2.4222999999999999</v>
      </c>
      <c r="C1379" s="2">
        <f>RSI!I1379</f>
        <v>79.222012902940492</v>
      </c>
      <c r="D1379" s="2">
        <f>MACD!E1379</f>
        <v>-7.7287713834176319E-2</v>
      </c>
      <c r="E1379" s="2">
        <f>MACD!F1379</f>
        <v>-6.0994422906691298E-2</v>
      </c>
      <c r="F1379" s="2">
        <f>'Moving Avg'!D1379</f>
        <v>2.3989799999999999</v>
      </c>
      <c r="G1379" s="2">
        <f>'Moving Avg'!F1379</f>
        <v>2.2770900000000003</v>
      </c>
      <c r="H1379" s="2">
        <f>'Moving Avg'!G1379</f>
        <v>2.1708720000000001</v>
      </c>
      <c r="I1379" s="2">
        <f>'Moving Avg'!H1379</f>
        <v>2.1471470000000004</v>
      </c>
      <c r="J1379" s="5" t="str">
        <f>OBV!F1379</f>
        <v>BEARISH</v>
      </c>
      <c r="K1379" s="5" t="str">
        <f>OBV!G1379</f>
        <v>NEUTRAL</v>
      </c>
      <c r="L1379" s="5" t="str">
        <f>OBV!H1379</f>
        <v>BEARISH DIVERGENCE</v>
      </c>
    </row>
    <row r="1380" spans="1:12" ht="13.5" x14ac:dyDescent="0.25">
      <c r="A1380" s="3">
        <f>RSI!A1380</f>
        <v>44791</v>
      </c>
      <c r="B1380" s="2">
        <f>RSI!B1380</f>
        <v>2.3912</v>
      </c>
      <c r="C1380" s="2">
        <f>RSI!I1380</f>
        <v>70.617826977825146</v>
      </c>
      <c r="D1380" s="2">
        <f>MACD!E1380</f>
        <v>-7.5377125193356154E-2</v>
      </c>
      <c r="E1380" s="2">
        <f>MACD!F1380</f>
        <v>-6.3870963364024272E-2</v>
      </c>
      <c r="F1380" s="2">
        <f>'Moving Avg'!D1380</f>
        <v>2.4067400000000001</v>
      </c>
      <c r="G1380" s="2">
        <f>'Moving Avg'!F1380</f>
        <v>2.2884849999999997</v>
      </c>
      <c r="H1380" s="2">
        <f>'Moving Avg'!G1380</f>
        <v>2.1773059999999997</v>
      </c>
      <c r="I1380" s="2">
        <f>'Moving Avg'!H1380</f>
        <v>2.1488635000000005</v>
      </c>
      <c r="J1380" s="5" t="str">
        <f>OBV!F1380</f>
        <v>BEARISH</v>
      </c>
      <c r="K1380" s="5" t="str">
        <f>OBV!G1380</f>
        <v>NEUTRAL</v>
      </c>
      <c r="L1380" s="5" t="str">
        <f>OBV!H1380</f>
        <v>BEARISH DIVERGENCE</v>
      </c>
    </row>
    <row r="1381" spans="1:12" ht="13.5" x14ac:dyDescent="0.25">
      <c r="A1381" s="3">
        <f>RSI!A1381</f>
        <v>44792</v>
      </c>
      <c r="B1381" s="2">
        <f>RSI!B1381</f>
        <v>2.4300000000000002</v>
      </c>
      <c r="C1381" s="2">
        <f>RSI!I1381</f>
        <v>74.359354074997725</v>
      </c>
      <c r="D1381" s="2">
        <f>MACD!E1381</f>
        <v>-7.2526069988230635E-2</v>
      </c>
      <c r="E1381" s="2">
        <f>MACD!F1381</f>
        <v>-6.560198468886555E-2</v>
      </c>
      <c r="F1381" s="2">
        <f>'Moving Avg'!D1381</f>
        <v>2.4238200000000001</v>
      </c>
      <c r="G1381" s="2">
        <f>'Moving Avg'!F1381</f>
        <v>2.3018199999999998</v>
      </c>
      <c r="H1381" s="2">
        <f>'Moving Avg'!G1381</f>
        <v>2.1855240000000005</v>
      </c>
      <c r="I1381" s="2">
        <f>'Moving Avg'!H1381</f>
        <v>2.1512065000000007</v>
      </c>
      <c r="J1381" s="5" t="str">
        <f>OBV!F1381</f>
        <v>BEARISH</v>
      </c>
      <c r="K1381" s="5" t="str">
        <f>OBV!G1381</f>
        <v>NEUTRAL</v>
      </c>
      <c r="L1381" s="5" t="str">
        <f>OBV!H1381</f>
        <v>BEARISH DIVERGENCE</v>
      </c>
    </row>
    <row r="1382" spans="1:12" ht="13.5" x14ac:dyDescent="0.25">
      <c r="A1382" s="3">
        <f>RSI!A1382</f>
        <v>44795</v>
      </c>
      <c r="B1382" s="2">
        <f>RSI!B1382</f>
        <v>2.4300000000000002</v>
      </c>
      <c r="C1382" s="2">
        <f>RSI!I1382</f>
        <v>74.359354074997725</v>
      </c>
      <c r="D1382" s="2">
        <f>MACD!E1382</f>
        <v>-6.3815117106856611E-2</v>
      </c>
      <c r="E1382" s="2">
        <f>MACD!F1382</f>
        <v>-6.524461117246376E-2</v>
      </c>
      <c r="F1382" s="2">
        <f>'Moving Avg'!D1382</f>
        <v>2.4238200000000001</v>
      </c>
      <c r="G1382" s="2">
        <f>'Moving Avg'!F1382</f>
        <v>2.3155149999999995</v>
      </c>
      <c r="H1382" s="2">
        <f>'Moving Avg'!G1382</f>
        <v>2.1937420000000007</v>
      </c>
      <c r="I1382" s="2">
        <f>'Moving Avg'!H1382</f>
        <v>2.153261000000001</v>
      </c>
      <c r="J1382" s="5" t="str">
        <f>OBV!F1382</f>
        <v>BEARISH</v>
      </c>
      <c r="K1382" s="5" t="str">
        <f>OBV!G1382</f>
        <v>NEUTRAL</v>
      </c>
      <c r="L1382" s="5" t="str">
        <f>OBV!H1382</f>
        <v>NEUTRAL</v>
      </c>
    </row>
    <row r="1383" spans="1:12" ht="13.5" x14ac:dyDescent="0.25">
      <c r="A1383" s="3">
        <f>RSI!A1383</f>
        <v>44796</v>
      </c>
      <c r="B1383" s="2">
        <f>RSI!B1383</f>
        <v>2.3912</v>
      </c>
      <c r="C1383" s="2">
        <f>RSI!I1383</f>
        <v>64.790773572760628</v>
      </c>
      <c r="D1383" s="2">
        <f>MACD!E1383</f>
        <v>-5.4362203970659273E-2</v>
      </c>
      <c r="E1383" s="2">
        <f>MACD!F1383</f>
        <v>-6.3068129732102865E-2</v>
      </c>
      <c r="F1383" s="2">
        <f>'Moving Avg'!D1383</f>
        <v>2.4129399999999999</v>
      </c>
      <c r="G1383" s="2">
        <f>'Moving Avg'!F1383</f>
        <v>2.3258299999999994</v>
      </c>
      <c r="H1383" s="2">
        <f>'Moving Avg'!G1383</f>
        <v>2.2011840000000005</v>
      </c>
      <c r="I1383" s="2">
        <f>'Moving Avg'!H1383</f>
        <v>2.155049500000001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</row>
    <row r="1384" spans="1:12" ht="13.5" x14ac:dyDescent="0.25">
      <c r="A1384" s="3">
        <f>RSI!A1384</f>
        <v>44797</v>
      </c>
      <c r="B1384" s="2">
        <f>RSI!B1384</f>
        <v>2.3835000000000002</v>
      </c>
      <c r="C1384" s="2">
        <f>RSI!I1384</f>
        <v>63.056624966152157</v>
      </c>
      <c r="D1384" s="2">
        <f>MACD!E1384</f>
        <v>-4.5097246909870048E-2</v>
      </c>
      <c r="E1384" s="2">
        <f>MACD!F1384</f>
        <v>-5.9473953167656302E-2</v>
      </c>
      <c r="F1384" s="2">
        <f>'Moving Avg'!D1384</f>
        <v>2.4051800000000001</v>
      </c>
      <c r="G1384" s="2">
        <f>'Moving Avg'!F1384</f>
        <v>2.3357599999999996</v>
      </c>
      <c r="H1384" s="2">
        <f>'Moving Avg'!G1384</f>
        <v>2.208618</v>
      </c>
      <c r="I1384" s="2">
        <f>'Moving Avg'!H1384</f>
        <v>2.1567635000000012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</row>
    <row r="1385" spans="1:12" ht="13.5" x14ac:dyDescent="0.25">
      <c r="A1385" s="3">
        <f>RSI!A1385</f>
        <v>44798</v>
      </c>
      <c r="B1385" s="2">
        <f>RSI!B1385</f>
        <v>2.4066999999999998</v>
      </c>
      <c r="C1385" s="2">
        <f>RSI!I1385</f>
        <v>66.008671679387106</v>
      </c>
      <c r="D1385" s="2">
        <f>MACD!E1385</f>
        <v>-3.9397383151019483E-2</v>
      </c>
      <c r="E1385" s="2">
        <f>MACD!F1385</f>
        <v>-5.5458639164328943E-2</v>
      </c>
      <c r="F1385" s="2">
        <f>'Moving Avg'!D1385</f>
        <v>2.40828</v>
      </c>
      <c r="G1385" s="2">
        <f>'Moving Avg'!F1385</f>
        <v>2.3472099999999996</v>
      </c>
      <c r="H1385" s="2">
        <f>'Moving Avg'!G1385</f>
        <v>2.2150720000000002</v>
      </c>
      <c r="I1385" s="2">
        <f>'Moving Avg'!H1385</f>
        <v>2.1586295000000009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</row>
    <row r="1386" spans="1:12" ht="13.5" x14ac:dyDescent="0.25">
      <c r="A1386" s="3">
        <f>RSI!A1386</f>
        <v>44799</v>
      </c>
      <c r="B1386" s="2">
        <f>RSI!B1386</f>
        <v>2.4456000000000002</v>
      </c>
      <c r="C1386" s="2">
        <f>RSI!I1386</f>
        <v>70.294802313594886</v>
      </c>
      <c r="D1386" s="2">
        <f>MACD!E1386</f>
        <v>-3.9182989799772194E-2</v>
      </c>
      <c r="E1386" s="2">
        <f>MACD!F1386</f>
        <v>-5.2203509291417594E-2</v>
      </c>
      <c r="F1386" s="2">
        <f>'Moving Avg'!D1386</f>
        <v>2.4114</v>
      </c>
      <c r="G1386" s="2">
        <f>'Moving Avg'!F1386</f>
        <v>2.3613249999999995</v>
      </c>
      <c r="H1386" s="2">
        <f>'Moving Avg'!G1386</f>
        <v>2.2223040000000007</v>
      </c>
      <c r="I1386" s="2">
        <f>'Moving Avg'!H1386</f>
        <v>2.1606900000000011</v>
      </c>
      <c r="J1386" s="5" t="str">
        <f>OBV!F1386</f>
        <v>BULLISH</v>
      </c>
      <c r="K1386" s="5" t="str">
        <f>OBV!G1386</f>
        <v>STRONG</v>
      </c>
      <c r="L1386" s="5" t="str">
        <f>OBV!H1386</f>
        <v>CONFIRMED BULLISH</v>
      </c>
    </row>
    <row r="1387" spans="1:12" ht="13.5" x14ac:dyDescent="0.25">
      <c r="A1387" s="3">
        <f>RSI!A1387</f>
        <v>44802</v>
      </c>
      <c r="B1387" s="2">
        <f>RSI!B1387</f>
        <v>2.4378000000000002</v>
      </c>
      <c r="C1387" s="2">
        <f>RSI!I1387</f>
        <v>68.431501301622689</v>
      </c>
      <c r="D1387" s="2">
        <f>MACD!E1387</f>
        <v>-2.6003245837401323E-2</v>
      </c>
      <c r="E1387" s="2">
        <f>MACD!F1387</f>
        <v>-4.6963456600614344E-2</v>
      </c>
      <c r="F1387" s="2">
        <f>'Moving Avg'!D1387</f>
        <v>2.4129600000000004</v>
      </c>
      <c r="G1387" s="2">
        <f>'Moving Avg'!F1387</f>
        <v>2.3725800000000001</v>
      </c>
      <c r="H1387" s="2">
        <f>'Moving Avg'!G1387</f>
        <v>2.2295260000000003</v>
      </c>
      <c r="I1387" s="2">
        <f>'Moving Avg'!H1387</f>
        <v>2.1627115000000008</v>
      </c>
      <c r="J1387" s="5" t="str">
        <f>OBV!F1387</f>
        <v>BULLISH</v>
      </c>
      <c r="K1387" s="5" t="str">
        <f>OBV!G1387</f>
        <v>STRONG</v>
      </c>
      <c r="L1387" s="5" t="str">
        <f>OBV!H1387</f>
        <v>CONFIRMED BULLISH</v>
      </c>
    </row>
    <row r="1388" spans="1:12" ht="13.5" x14ac:dyDescent="0.25">
      <c r="A1388" s="3">
        <f>RSI!A1388</f>
        <v>44803</v>
      </c>
      <c r="B1388" s="2">
        <f>RSI!B1388</f>
        <v>2.4222999999999999</v>
      </c>
      <c r="C1388" s="2">
        <f>RSI!I1388</f>
        <v>64.758041509891441</v>
      </c>
      <c r="D1388" s="2">
        <f>MACD!E1388</f>
        <v>-1.1921643065316623E-2</v>
      </c>
      <c r="E1388" s="2">
        <f>MACD!F1388</f>
        <v>-3.9955093893554804E-2</v>
      </c>
      <c r="F1388" s="2">
        <f>'Moving Avg'!D1388</f>
        <v>2.4191799999999999</v>
      </c>
      <c r="G1388" s="2">
        <f>'Moving Avg'!F1388</f>
        <v>2.3803449999999997</v>
      </c>
      <c r="H1388" s="2">
        <f>'Moving Avg'!G1388</f>
        <v>2.2362920000000002</v>
      </c>
      <c r="I1388" s="2">
        <f>'Moving Avg'!H1388</f>
        <v>2.1646555000000007</v>
      </c>
      <c r="J1388" s="5" t="str">
        <f>OBV!F1388</f>
        <v>BULLISH</v>
      </c>
      <c r="K1388" s="5" t="str">
        <f>OBV!G1388</f>
        <v>STRONG</v>
      </c>
      <c r="L1388" s="5" t="str">
        <f>OBV!H1388</f>
        <v>CONFIRMED BULLISH</v>
      </c>
    </row>
    <row r="1389" spans="1:12" ht="13.5" x14ac:dyDescent="0.25">
      <c r="A1389" s="3">
        <f>RSI!A1389</f>
        <v>44804</v>
      </c>
      <c r="B1389" s="2">
        <f>RSI!B1389</f>
        <v>2.4066999999999998</v>
      </c>
      <c r="C1389" s="2">
        <f>RSI!I1389</f>
        <v>61.197388169214435</v>
      </c>
      <c r="D1389" s="2">
        <f>MACD!E1389</f>
        <v>-2.9167218841643638E-3</v>
      </c>
      <c r="E1389" s="2">
        <f>MACD!F1389</f>
        <v>-3.2547419491676714E-2</v>
      </c>
      <c r="F1389" s="2">
        <f>'Moving Avg'!D1389</f>
        <v>2.4238200000000001</v>
      </c>
      <c r="G1389" s="2">
        <f>'Moving Avg'!F1389</f>
        <v>2.38733</v>
      </c>
      <c r="H1389" s="2">
        <f>'Moving Avg'!G1389</f>
        <v>2.2428920000000003</v>
      </c>
      <c r="I1389" s="2">
        <f>'Moving Avg'!H1389</f>
        <v>2.1668100000000008</v>
      </c>
      <c r="J1389" s="5" t="str">
        <f>OBV!F1389</f>
        <v>BULLISH</v>
      </c>
      <c r="K1389" s="5" t="str">
        <f>OBV!G1389</f>
        <v>NEUTRAL</v>
      </c>
      <c r="L1389" s="5" t="str">
        <f>OBV!H1389</f>
        <v>CONFIRMED BULLISH</v>
      </c>
    </row>
    <row r="1390" spans="1:12" ht="13.5" x14ac:dyDescent="0.25">
      <c r="A1390" s="3">
        <f>RSI!A1390</f>
        <v>44805</v>
      </c>
      <c r="B1390" s="2">
        <f>RSI!B1390</f>
        <v>2.4066999999999998</v>
      </c>
      <c r="C1390" s="2">
        <f>RSI!I1390</f>
        <v>61.197388169214435</v>
      </c>
      <c r="D1390" s="2">
        <f>MACD!E1390</f>
        <v>-4.3518281762988664E-4</v>
      </c>
      <c r="E1390" s="2">
        <f>MACD!F1390</f>
        <v>-2.6124972156867352E-2</v>
      </c>
      <c r="F1390" s="2">
        <f>'Moving Avg'!D1390</f>
        <v>2.4238200000000001</v>
      </c>
      <c r="G1390" s="2">
        <f>'Moving Avg'!F1390</f>
        <v>2.3943150000000002</v>
      </c>
      <c r="H1390" s="2">
        <f>'Moving Avg'!G1390</f>
        <v>2.2494920000000009</v>
      </c>
      <c r="I1390" s="2">
        <f>'Moving Avg'!H1390</f>
        <v>2.1687480000000012</v>
      </c>
      <c r="J1390" s="5" t="str">
        <f>OBV!F1390</f>
        <v>BULLISH</v>
      </c>
      <c r="K1390" s="5" t="str">
        <f>OBV!G1390</f>
        <v>NEUTRAL</v>
      </c>
      <c r="L1390" s="5" t="str">
        <f>OBV!H1390</f>
        <v>NEUTRAL</v>
      </c>
    </row>
    <row r="1391" spans="1:12" ht="13.5" x14ac:dyDescent="0.25">
      <c r="A1391" s="3">
        <f>RSI!A1391</f>
        <v>44806</v>
      </c>
      <c r="B1391" s="2">
        <f>RSI!B1391</f>
        <v>2.4456000000000002</v>
      </c>
      <c r="C1391" s="2">
        <f>RSI!I1391</f>
        <v>66.520962488761171</v>
      </c>
      <c r="D1391" s="2">
        <f>MACD!E1391</f>
        <v>4.4251134062087694E-3</v>
      </c>
      <c r="E1391" s="2">
        <f>MACD!F1391</f>
        <v>-2.0014955044252131E-2</v>
      </c>
      <c r="F1391" s="2">
        <f>'Moving Avg'!D1391</f>
        <v>2.4238200000000001</v>
      </c>
      <c r="G1391" s="2">
        <f>'Moving Avg'!F1391</f>
        <v>2.4016899999999999</v>
      </c>
      <c r="H1391" s="2">
        <f>'Moving Avg'!G1391</f>
        <v>2.2571580000000009</v>
      </c>
      <c r="I1391" s="2">
        <f>'Moving Avg'!H1391</f>
        <v>2.1708805000000009</v>
      </c>
      <c r="J1391" s="5" t="str">
        <f>OBV!F1391</f>
        <v>BULLISH</v>
      </c>
      <c r="K1391" s="5" t="str">
        <f>OBV!G1391</f>
        <v>NEUTRAL</v>
      </c>
      <c r="L1391" s="5" t="str">
        <f>OBV!H1391</f>
        <v>NEUTRAL</v>
      </c>
    </row>
    <row r="1392" spans="1:12" ht="13.5" x14ac:dyDescent="0.25">
      <c r="A1392" s="3">
        <f>RSI!A1392</f>
        <v>44809</v>
      </c>
      <c r="B1392" s="2">
        <f>RSI!B1392</f>
        <v>2.4222999999999999</v>
      </c>
      <c r="C1392" s="2">
        <f>RSI!I1392</f>
        <v>61.112619058058677</v>
      </c>
      <c r="D1392" s="2">
        <f>MACD!E1392</f>
        <v>9.7307573034477457E-3</v>
      </c>
      <c r="E1392" s="2">
        <f>MACD!F1392</f>
        <v>-1.4065812574712157E-2</v>
      </c>
      <c r="F1392" s="2">
        <f>'Moving Avg'!D1392</f>
        <v>2.4207200000000002</v>
      </c>
      <c r="G1392" s="2">
        <f>'Moving Avg'!F1392</f>
        <v>2.4055750000000002</v>
      </c>
      <c r="H1392" s="2">
        <f>'Moving Avg'!G1392</f>
        <v>2.2643580000000001</v>
      </c>
      <c r="I1392" s="2">
        <f>'Moving Avg'!H1392</f>
        <v>2.1728965000000011</v>
      </c>
      <c r="J1392" s="5" t="str">
        <f>OBV!F1392</f>
        <v>BULLISH</v>
      </c>
      <c r="K1392" s="5" t="str">
        <f>OBV!G1392</f>
        <v>NEUTRAL</v>
      </c>
      <c r="L1392" s="5" t="str">
        <f>OBV!H1392</f>
        <v>BULLISH DIVERGENCE</v>
      </c>
    </row>
    <row r="1393" spans="1:12" ht="13.5" x14ac:dyDescent="0.25">
      <c r="A1393" s="3">
        <f>RSI!A1393</f>
        <v>44810</v>
      </c>
      <c r="B1393" s="2">
        <f>RSI!B1393</f>
        <v>2.4456000000000002</v>
      </c>
      <c r="C1393" s="2">
        <f>RSI!I1393</f>
        <v>64.243359932779796</v>
      </c>
      <c r="D1393" s="2">
        <f>MACD!E1393</f>
        <v>6.1693015841512988E-3</v>
      </c>
      <c r="E1393" s="2">
        <f>MACD!F1393</f>
        <v>-1.0018789742939467E-2</v>
      </c>
      <c r="F1393" s="2">
        <f>'Moving Avg'!D1393</f>
        <v>2.4253800000000001</v>
      </c>
      <c r="G1393" s="2">
        <f>'Moving Avg'!F1393</f>
        <v>2.4106250000000005</v>
      </c>
      <c r="H1393" s="2">
        <f>'Moving Avg'!G1393</f>
        <v>2.2721680000000006</v>
      </c>
      <c r="I1393" s="2">
        <f>'Moving Avg'!H1393</f>
        <v>2.1750290000000012</v>
      </c>
      <c r="J1393" s="5" t="str">
        <f>OBV!F1393</f>
        <v>BULLISH</v>
      </c>
      <c r="K1393" s="5" t="str">
        <f>OBV!G1393</f>
        <v>STRONG</v>
      </c>
      <c r="L1393" s="5" t="str">
        <f>OBV!H1393</f>
        <v>CONFIRMED BULLISH</v>
      </c>
    </row>
    <row r="1394" spans="1:12" ht="13.5" x14ac:dyDescent="0.25">
      <c r="A1394" s="3">
        <f>RSI!A1394</f>
        <v>44811</v>
      </c>
      <c r="B1394" s="2">
        <f>RSI!B1394</f>
        <v>2.3601999999999999</v>
      </c>
      <c r="C1394" s="2">
        <f>RSI!I1394</f>
        <v>48.751243300065433</v>
      </c>
      <c r="D1394" s="2">
        <f>MACD!E1394</f>
        <v>7.8300493643701508E-3</v>
      </c>
      <c r="E1394" s="2">
        <f>MACD!F1394</f>
        <v>-6.4490219214775445E-3</v>
      </c>
      <c r="F1394" s="2">
        <f>'Moving Avg'!D1394</f>
        <v>2.41608</v>
      </c>
      <c r="G1394" s="2">
        <f>'Moving Avg'!F1394</f>
        <v>2.4110149999999999</v>
      </c>
      <c r="H1394" s="2">
        <f>'Moving Avg'!G1394</f>
        <v>2.2787020000000009</v>
      </c>
      <c r="I1394" s="2">
        <f>'Moving Avg'!H1394</f>
        <v>2.1769150000000015</v>
      </c>
      <c r="J1394" s="5" t="str">
        <f>OBV!F1394</f>
        <v>BULLISH</v>
      </c>
      <c r="K1394" s="5" t="str">
        <f>OBV!G1394</f>
        <v>STRONG</v>
      </c>
      <c r="L1394" s="5" t="str">
        <f>OBV!H1394</f>
        <v>BULLISH DIVERGENCE</v>
      </c>
    </row>
    <row r="1395" spans="1:12" ht="13.5" x14ac:dyDescent="0.25">
      <c r="A1395" s="3">
        <f>RSI!A1395</f>
        <v>44812</v>
      </c>
      <c r="B1395" s="2">
        <f>RSI!B1395</f>
        <v>2.4144999999999999</v>
      </c>
      <c r="C1395" s="2">
        <f>RSI!I1395</f>
        <v>56.014317611746129</v>
      </c>
      <c r="D1395" s="2">
        <f>MACD!E1395</f>
        <v>8.8545093133807207E-3</v>
      </c>
      <c r="E1395" s="2">
        <f>MACD!F1395</f>
        <v>-3.3883156745058915E-3</v>
      </c>
      <c r="F1395" s="2">
        <f>'Moving Avg'!D1395</f>
        <v>2.41764</v>
      </c>
      <c r="G1395" s="2">
        <f>'Moving Avg'!F1395</f>
        <v>2.4141199999999996</v>
      </c>
      <c r="H1395" s="2">
        <f>'Moving Avg'!G1395</f>
        <v>2.2857460000000005</v>
      </c>
      <c r="I1395" s="2">
        <f>'Moving Avg'!H1395</f>
        <v>2.1788920000000012</v>
      </c>
      <c r="J1395" s="5" t="str">
        <f>OBV!F1395</f>
        <v>BULLISH</v>
      </c>
      <c r="K1395" s="5" t="str">
        <f>OBV!G1395</f>
        <v>STRONG</v>
      </c>
      <c r="L1395" s="5" t="str">
        <f>OBV!H1395</f>
        <v>CONFIRMED BULLISH</v>
      </c>
    </row>
    <row r="1396" spans="1:12" ht="13.5" x14ac:dyDescent="0.25">
      <c r="A1396" s="3">
        <f>RSI!A1396</f>
        <v>44813</v>
      </c>
      <c r="B1396" s="2">
        <f>RSI!B1396</f>
        <v>2.4222999999999999</v>
      </c>
      <c r="C1396" s="2">
        <f>RSI!I1396</f>
        <v>56.957964286351682</v>
      </c>
      <c r="D1396" s="2">
        <f>MACD!E1396</f>
        <v>1.4874191503478684E-2</v>
      </c>
      <c r="E1396" s="2">
        <f>MACD!F1396</f>
        <v>2.6418576109102365E-4</v>
      </c>
      <c r="F1396" s="2">
        <f>'Moving Avg'!D1396</f>
        <v>2.4129800000000001</v>
      </c>
      <c r="G1396" s="2">
        <f>'Moving Avg'!F1396</f>
        <v>2.418005</v>
      </c>
      <c r="H1396" s="2">
        <f>'Moving Avg'!G1396</f>
        <v>2.2929460000000006</v>
      </c>
      <c r="I1396" s="2">
        <f>'Moving Avg'!H1396</f>
        <v>2.1809080000000005</v>
      </c>
      <c r="J1396" s="5" t="str">
        <f>OBV!F1396</f>
        <v>BULLISH</v>
      </c>
      <c r="K1396" s="5" t="str">
        <f>OBV!G1396</f>
        <v>STRONG</v>
      </c>
      <c r="L1396" s="5" t="str">
        <f>OBV!H1396</f>
        <v>BULLISH DIVERGENCE</v>
      </c>
    </row>
    <row r="1397" spans="1:12" ht="13.5" x14ac:dyDescent="0.25">
      <c r="A1397" s="3">
        <f>RSI!A1397</f>
        <v>44816</v>
      </c>
      <c r="B1397" s="2">
        <f>RSI!B1397</f>
        <v>2.4222999999999999</v>
      </c>
      <c r="C1397" s="2">
        <f>RSI!I1397</f>
        <v>56.957964286351704</v>
      </c>
      <c r="D1397" s="2">
        <f>MACD!E1397</f>
        <v>1.8486487333287727E-2</v>
      </c>
      <c r="E1397" s="2">
        <f>MACD!F1397</f>
        <v>3.9086460755303641E-3</v>
      </c>
      <c r="F1397" s="2">
        <f>'Moving Avg'!D1397</f>
        <v>2.4129800000000001</v>
      </c>
      <c r="G1397" s="2">
        <f>'Moving Avg'!F1397</f>
        <v>2.4176199999999999</v>
      </c>
      <c r="H1397" s="2">
        <f>'Moving Avg'!G1397</f>
        <v>2.3000020000000005</v>
      </c>
      <c r="I1397" s="2">
        <f>'Moving Avg'!H1397</f>
        <v>2.1828880000000002</v>
      </c>
      <c r="J1397" s="5" t="str">
        <f>OBV!F1397</f>
        <v>BULLISH</v>
      </c>
      <c r="K1397" s="5" t="str">
        <f>OBV!G1397</f>
        <v>STRONG</v>
      </c>
      <c r="L1397" s="5" t="str">
        <f>OBV!H1397</f>
        <v>NEUTRAL</v>
      </c>
    </row>
    <row r="1398" spans="1:12" ht="13.5" x14ac:dyDescent="0.25">
      <c r="A1398" s="3">
        <f>RSI!A1398</f>
        <v>44817</v>
      </c>
      <c r="B1398" s="2">
        <f>RSI!B1398</f>
        <v>2.4144999999999999</v>
      </c>
      <c r="C1398" s="2">
        <f>RSI!I1398</f>
        <v>55.575198985079915</v>
      </c>
      <c r="D1398" s="2">
        <f>MACD!E1398</f>
        <v>1.947576198817158E-2</v>
      </c>
      <c r="E1398" s="2">
        <f>MACD!F1398</f>
        <v>7.022069258058608E-3</v>
      </c>
      <c r="F1398" s="2">
        <f>'Moving Avg'!D1398</f>
        <v>2.4067599999999998</v>
      </c>
      <c r="G1398" s="2">
        <f>'Moving Avg'!F1398</f>
        <v>2.4160649999999992</v>
      </c>
      <c r="H1398" s="2">
        <f>'Moving Avg'!G1398</f>
        <v>2.3067580000000008</v>
      </c>
      <c r="I1398" s="2">
        <f>'Moving Avg'!H1398</f>
        <v>2.1848650000000003</v>
      </c>
      <c r="J1398" s="5" t="str">
        <f>OBV!F1398</f>
        <v>BULLISH</v>
      </c>
      <c r="K1398" s="5" t="str">
        <f>OBV!G1398</f>
        <v>NEUTRAL</v>
      </c>
      <c r="L1398" s="5" t="str">
        <f>OBV!H1398</f>
        <v>BULLISH DIVERGENCE</v>
      </c>
    </row>
    <row r="1399" spans="1:12" ht="13.5" x14ac:dyDescent="0.25">
      <c r="A1399" s="3">
        <f>RSI!A1399</f>
        <v>44818</v>
      </c>
      <c r="B1399" s="2">
        <f>RSI!B1399</f>
        <v>2.4222999999999999</v>
      </c>
      <c r="C1399" s="2">
        <f>RSI!I1399</f>
        <v>56.707066794658104</v>
      </c>
      <c r="D1399" s="2">
        <f>MACD!E1399</f>
        <v>1.7139999829028252E-2</v>
      </c>
      <c r="E1399" s="2">
        <f>MACD!F1399</f>
        <v>9.0456553722525375E-3</v>
      </c>
      <c r="F1399" s="2">
        <f>'Moving Avg'!D1399</f>
        <v>2.4191799999999999</v>
      </c>
      <c r="G1399" s="2">
        <f>'Moving Avg'!F1399</f>
        <v>2.4160649999999997</v>
      </c>
      <c r="H1399" s="2">
        <f>'Moving Avg'!G1399</f>
        <v>2.3113620000000008</v>
      </c>
      <c r="I1399" s="2">
        <f>'Moving Avg'!H1399</f>
        <v>2.1868810000000005</v>
      </c>
      <c r="J1399" s="5" t="str">
        <f>OBV!F1399</f>
        <v>BULLISH</v>
      </c>
      <c r="K1399" s="5" t="str">
        <f>OBV!G1399</f>
        <v>NEUTRAL</v>
      </c>
      <c r="L1399" s="5" t="str">
        <f>OBV!H1399</f>
        <v>CONFIRMED BULLISH</v>
      </c>
    </row>
    <row r="1400" spans="1:12" ht="13.5" x14ac:dyDescent="0.25">
      <c r="A1400" s="3">
        <f>RSI!A1400</f>
        <v>44819</v>
      </c>
      <c r="B1400" s="2">
        <f>RSI!B1400</f>
        <v>2.399</v>
      </c>
      <c r="C1400" s="2">
        <f>RSI!I1400</f>
        <v>52.411295844666434</v>
      </c>
      <c r="D1400" s="2">
        <f>MACD!E1400</f>
        <v>1.6662807256148771E-2</v>
      </c>
      <c r="E1400" s="2">
        <f>MACD!F1400</f>
        <v>1.0569085749031785E-2</v>
      </c>
      <c r="F1400" s="2">
        <f>'Moving Avg'!D1400</f>
        <v>2.41608</v>
      </c>
      <c r="G1400" s="2">
        <f>'Moving Avg'!F1400</f>
        <v>2.416455</v>
      </c>
      <c r="H1400" s="2">
        <f>'Moving Avg'!G1400</f>
        <v>2.3156440000000007</v>
      </c>
      <c r="I1400" s="2">
        <f>'Moving Avg'!H1400</f>
        <v>2.1887805000000005</v>
      </c>
      <c r="J1400" s="5" t="str">
        <f>OBV!F1400</f>
        <v>BULLISH</v>
      </c>
      <c r="K1400" s="5" t="str">
        <f>OBV!G1400</f>
        <v>NEUTRAL</v>
      </c>
      <c r="L1400" s="5" t="str">
        <f>OBV!H1400</f>
        <v>BULLISH DIVERGENCE</v>
      </c>
    </row>
    <row r="1401" spans="1:12" ht="13.5" x14ac:dyDescent="0.25">
      <c r="A1401" s="3">
        <f>RSI!A1401</f>
        <v>44820</v>
      </c>
      <c r="B1401" s="2">
        <f>RSI!B1401</f>
        <v>2.4144999999999999</v>
      </c>
      <c r="C1401" s="2">
        <f>RSI!I1401</f>
        <v>54.861014383042573</v>
      </c>
      <c r="D1401" s="2">
        <f>MACD!E1401</f>
        <v>2.1023265414078729E-2</v>
      </c>
      <c r="E1401" s="2">
        <f>MACD!F1401</f>
        <v>1.2659921682041175E-2</v>
      </c>
      <c r="F1401" s="2">
        <f>'Moving Avg'!D1401</f>
        <v>2.4145200000000004</v>
      </c>
      <c r="G1401" s="2">
        <f>'Moving Avg'!F1401</f>
        <v>2.4156799999999996</v>
      </c>
      <c r="H1401" s="2">
        <f>'Moving Avg'!G1401</f>
        <v>2.3206680000000013</v>
      </c>
      <c r="I1401" s="2">
        <f>'Moving Avg'!H1401</f>
        <v>2.1907575000000006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44823</v>
      </c>
      <c r="B1402" s="2">
        <f>RSI!B1402</f>
        <v>2.4144999999999999</v>
      </c>
      <c r="C1402" s="2">
        <f>RSI!I1402</f>
        <v>54.861014383042573</v>
      </c>
      <c r="D1402" s="2">
        <f>MACD!E1402</f>
        <v>2.0969797983236393E-2</v>
      </c>
      <c r="E1402" s="2">
        <f>MACD!F1402</f>
        <v>1.432189694228022E-2</v>
      </c>
      <c r="F1402" s="2">
        <f>'Moving Avg'!D1402</f>
        <v>2.41296</v>
      </c>
      <c r="G1402" s="2">
        <f>'Moving Avg'!F1402</f>
        <v>2.4149049999999996</v>
      </c>
      <c r="H1402" s="2">
        <f>'Moving Avg'!G1402</f>
        <v>2.3252600000000005</v>
      </c>
      <c r="I1402" s="2">
        <f>'Moving Avg'!H1402</f>
        <v>2.192771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</row>
    <row r="1403" spans="1:12" ht="13.5" x14ac:dyDescent="0.25">
      <c r="A1403" s="3">
        <f>RSI!A1403</f>
        <v>44824</v>
      </c>
      <c r="B1403" s="2">
        <f>RSI!B1403</f>
        <v>2.399</v>
      </c>
      <c r="C1403" s="2">
        <f>RSI!I1403</f>
        <v>51.770276596592332</v>
      </c>
      <c r="D1403" s="2">
        <f>MACD!E1403</f>
        <v>2.5510587910830829E-2</v>
      </c>
      <c r="E1403" s="2">
        <f>MACD!F1403</f>
        <v>1.655963513599034E-2</v>
      </c>
      <c r="F1403" s="2">
        <f>'Moving Avg'!D1403</f>
        <v>2.4098599999999997</v>
      </c>
      <c r="G1403" s="2">
        <f>'Moving Avg'!F1403</f>
        <v>2.4152949999999995</v>
      </c>
      <c r="H1403" s="2">
        <f>'Moving Avg'!G1403</f>
        <v>2.329686000000001</v>
      </c>
      <c r="I1403" s="2">
        <f>'Moving Avg'!H1403</f>
        <v>2.1947070000000006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</row>
    <row r="1404" spans="1:12" ht="13.5" x14ac:dyDescent="0.25">
      <c r="A1404" s="3">
        <f>RSI!A1404</f>
        <v>44825</v>
      </c>
      <c r="B1404" s="2">
        <f>RSI!B1404</f>
        <v>2.3835000000000002</v>
      </c>
      <c r="C1404" s="2">
        <f>RSI!I1404</f>
        <v>48.808974625065396</v>
      </c>
      <c r="D1404" s="2">
        <f>MACD!E1404</f>
        <v>1.7318208647141731E-2</v>
      </c>
      <c r="E1404" s="2">
        <f>MACD!F1404</f>
        <v>1.6711349838220618E-2</v>
      </c>
      <c r="F1404" s="2">
        <f>'Moving Avg'!D1404</f>
        <v>2.4020999999999999</v>
      </c>
      <c r="G1404" s="2">
        <f>'Moving Avg'!F1404</f>
        <v>2.4152949999999995</v>
      </c>
      <c r="H1404" s="2">
        <f>'Moving Avg'!G1404</f>
        <v>2.3338020000000004</v>
      </c>
      <c r="I1404" s="2">
        <f>'Moving Avg'!H1404</f>
        <v>2.1965655000000002</v>
      </c>
      <c r="J1404" s="5" t="str">
        <f>OBV!F1404</f>
        <v>BEARISH</v>
      </c>
      <c r="K1404" s="5" t="str">
        <f>OBV!G1404</f>
        <v>WEAK</v>
      </c>
      <c r="L1404" s="5" t="str">
        <f>OBV!H1404</f>
        <v>CONFIRMED BEARISH</v>
      </c>
    </row>
    <row r="1405" spans="1:12" ht="13.5" x14ac:dyDescent="0.25">
      <c r="A1405" s="3">
        <f>RSI!A1405</f>
        <v>44826</v>
      </c>
      <c r="B1405" s="2">
        <f>RSI!B1405</f>
        <v>2.399</v>
      </c>
      <c r="C1405" s="2">
        <f>RSI!I1405</f>
        <v>51.779405524873226</v>
      </c>
      <c r="D1405" s="2">
        <f>MACD!E1405</f>
        <v>1.7642490322061555E-2</v>
      </c>
      <c r="E1405" s="2">
        <f>MACD!F1405</f>
        <v>1.6897577934988806E-2</v>
      </c>
      <c r="F1405" s="2">
        <f>'Moving Avg'!D1405</f>
        <v>2.4020999999999999</v>
      </c>
      <c r="G1405" s="2">
        <f>'Moving Avg'!F1405</f>
        <v>2.4149099999999999</v>
      </c>
      <c r="H1405" s="2">
        <f>'Moving Avg'!G1405</f>
        <v>2.3385160000000007</v>
      </c>
      <c r="I1405" s="2">
        <f>'Moving Avg'!H1405</f>
        <v>2.1985375000000005</v>
      </c>
      <c r="J1405" s="5" t="str">
        <f>OBV!F1405</f>
        <v>BEARISH</v>
      </c>
      <c r="K1405" s="5" t="str">
        <f>OBV!G1405</f>
        <v>WEAK</v>
      </c>
      <c r="L1405" s="5" t="str">
        <f>OBV!H1405</f>
        <v>NEUTRAL</v>
      </c>
    </row>
    <row r="1406" spans="1:12" ht="13.5" x14ac:dyDescent="0.25">
      <c r="A1406" s="3">
        <f>RSI!A1406</f>
        <v>44827</v>
      </c>
      <c r="B1406" s="2">
        <f>RSI!B1406</f>
        <v>2.3835000000000002</v>
      </c>
      <c r="C1406" s="2">
        <f>RSI!I1406</f>
        <v>48.73401823995377</v>
      </c>
      <c r="D1406" s="2">
        <f>MACD!E1406</f>
        <v>2.0220289465408214E-2</v>
      </c>
      <c r="E1406" s="2">
        <f>MACD!F1406</f>
        <v>1.7562120241072687E-2</v>
      </c>
      <c r="F1406" s="2">
        <f>'Moving Avg'!D1406</f>
        <v>2.3959000000000001</v>
      </c>
      <c r="G1406" s="2">
        <f>'Moving Avg'!F1406</f>
        <v>2.4118049999999998</v>
      </c>
      <c r="H1406" s="2">
        <f>'Moving Avg'!G1406</f>
        <v>2.3429200000000003</v>
      </c>
      <c r="I1406" s="2">
        <f>'Moving Avg'!H1406</f>
        <v>2.2004320000000006</v>
      </c>
      <c r="J1406" s="5" t="str">
        <f>OBV!F1406</f>
        <v>BEARISH</v>
      </c>
      <c r="K1406" s="5" t="str">
        <f>OBV!G1406</f>
        <v>WEAK</v>
      </c>
      <c r="L1406" s="5" t="str">
        <f>OBV!H1406</f>
        <v>CONFIRMED BEARISH</v>
      </c>
    </row>
    <row r="1407" spans="1:12" ht="13.5" x14ac:dyDescent="0.25">
      <c r="A1407" s="3">
        <f>RSI!A1407</f>
        <v>44830</v>
      </c>
      <c r="B1407" s="2">
        <f>RSI!B1407</f>
        <v>2.3601999999999999</v>
      </c>
      <c r="C1407" s="2">
        <f>RSI!I1407</f>
        <v>44.497313774555572</v>
      </c>
      <c r="D1407" s="2">
        <f>MACD!E1407</f>
        <v>2.4177593187797886E-2</v>
      </c>
      <c r="E1407" s="2">
        <f>MACD!F1407</f>
        <v>1.8885214830417728E-2</v>
      </c>
      <c r="F1407" s="2">
        <f>'Moving Avg'!D1407</f>
        <v>2.38504</v>
      </c>
      <c r="G1407" s="2">
        <f>'Moving Avg'!F1407</f>
        <v>2.4079249999999996</v>
      </c>
      <c r="H1407" s="2">
        <f>'Moving Avg'!G1407</f>
        <v>2.3468580000000006</v>
      </c>
      <c r="I1407" s="2">
        <f>'Moving Avg'!H1407</f>
        <v>2.2021740000000007</v>
      </c>
      <c r="J1407" s="5" t="str">
        <f>OBV!F1407</f>
        <v>BEARISH</v>
      </c>
      <c r="K1407" s="5" t="str">
        <f>OBV!G1407</f>
        <v>WEAK</v>
      </c>
      <c r="L1407" s="5" t="str">
        <f>OBV!H1407</f>
        <v>CONFIRMED BEARISH</v>
      </c>
    </row>
    <row r="1408" spans="1:12" ht="13.5" x14ac:dyDescent="0.25">
      <c r="A1408" s="3">
        <f>RSI!A1408</f>
        <v>44831</v>
      </c>
      <c r="B1408" s="2">
        <f>RSI!B1408</f>
        <v>2.3835000000000002</v>
      </c>
      <c r="C1408" s="2">
        <f>RSI!I1408</f>
        <v>49.248774722587207</v>
      </c>
      <c r="D1408" s="2">
        <f>MACD!E1408</f>
        <v>2.4784283076419111E-2</v>
      </c>
      <c r="E1408" s="2">
        <f>MACD!F1408</f>
        <v>2.0065028479618007E-2</v>
      </c>
      <c r="F1408" s="2">
        <f>'Moving Avg'!D1408</f>
        <v>2.3819399999999997</v>
      </c>
      <c r="G1408" s="2">
        <f>'Moving Avg'!F1408</f>
        <v>2.4059849999999998</v>
      </c>
      <c r="H1408" s="2">
        <f>'Moving Avg'!G1408</f>
        <v>2.3512620000000006</v>
      </c>
      <c r="I1408" s="2">
        <f>'Moving Avg'!H1408</f>
        <v>2.204104500000001</v>
      </c>
      <c r="J1408" s="5" t="str">
        <f>OBV!F1408</f>
        <v>BEARISH</v>
      </c>
      <c r="K1408" s="5" t="str">
        <f>OBV!G1408</f>
        <v>WEAK</v>
      </c>
      <c r="L1408" s="5" t="str">
        <f>OBV!H1408</f>
        <v>CONFIRMED BEARISH</v>
      </c>
    </row>
    <row r="1409" spans="1:12" ht="13.5" x14ac:dyDescent="0.25">
      <c r="A1409" s="3">
        <f>RSI!A1409</f>
        <v>44832</v>
      </c>
      <c r="B1409" s="2">
        <f>RSI!B1409</f>
        <v>2.3290999999999999</v>
      </c>
      <c r="C1409" s="2">
        <f>RSI!I1409</f>
        <v>40.525670976659285</v>
      </c>
      <c r="D1409" s="2">
        <f>MACD!E1409</f>
        <v>3.0560073922758058E-2</v>
      </c>
      <c r="E1409" s="2">
        <f>MACD!F1409</f>
        <v>2.2164037568246017E-2</v>
      </c>
      <c r="F1409" s="2">
        <f>'Moving Avg'!D1409</f>
        <v>2.3710600000000004</v>
      </c>
      <c r="G1409" s="2">
        <f>'Moving Avg'!F1409</f>
        <v>2.4021049999999997</v>
      </c>
      <c r="H1409" s="2">
        <f>'Moving Avg'!G1409</f>
        <v>2.3545780000000009</v>
      </c>
      <c r="I1409" s="2">
        <f>'Moving Avg'!H1409</f>
        <v>2.2056910000000007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44833</v>
      </c>
      <c r="B1410" s="2">
        <f>RSI!B1410</f>
        <v>2.3835000000000002</v>
      </c>
      <c r="C1410" s="2">
        <f>RSI!I1410</f>
        <v>50.052973016662861</v>
      </c>
      <c r="D1410" s="2">
        <f>MACD!E1410</f>
        <v>2.8184866478462745E-2</v>
      </c>
      <c r="E1410" s="2">
        <f>MACD!F1410</f>
        <v>2.3368203350289364E-2</v>
      </c>
      <c r="F1410" s="2">
        <f>'Moving Avg'!D1410</f>
        <v>2.3679600000000001</v>
      </c>
      <c r="G1410" s="2">
        <f>'Moving Avg'!F1410</f>
        <v>2.4009449999999997</v>
      </c>
      <c r="H1410" s="2">
        <f>'Moving Avg'!G1410</f>
        <v>2.3589820000000001</v>
      </c>
      <c r="I1410" s="2">
        <f>'Moving Avg'!H1410</f>
        <v>2.2075495000000007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44834</v>
      </c>
      <c r="B1411" s="2">
        <f>RSI!B1411</f>
        <v>2.3601999999999999</v>
      </c>
      <c r="C1411" s="2">
        <f>RSI!I1411</f>
        <v>46.609058097399995</v>
      </c>
      <c r="D1411" s="2">
        <f>MACD!E1411</f>
        <v>3.0289933392721569E-2</v>
      </c>
      <c r="E1411" s="2">
        <f>MACD!F1411</f>
        <v>2.4752549358775806E-2</v>
      </c>
      <c r="F1411" s="2">
        <f>'Moving Avg'!D1411</f>
        <v>2.3633000000000002</v>
      </c>
      <c r="G1411" s="2">
        <f>'Moving Avg'!F1411</f>
        <v>2.3966749999999992</v>
      </c>
      <c r="H1411" s="2">
        <f>'Moving Avg'!G1411</f>
        <v>2.3629200000000008</v>
      </c>
      <c r="I1411" s="2">
        <f>'Moving Avg'!H1411</f>
        <v>2.209435500000001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</row>
    <row r="1412" spans="1:12" ht="13.5" x14ac:dyDescent="0.25">
      <c r="A1412" s="3">
        <f>RSI!A1412</f>
        <v>44837</v>
      </c>
      <c r="B1412" s="2">
        <f>RSI!B1412</f>
        <v>2.3136000000000001</v>
      </c>
      <c r="C1412" s="2">
        <f>RSI!I1412</f>
        <v>40.593285422163483</v>
      </c>
      <c r="D1412" s="2">
        <f>MACD!E1412</f>
        <v>3.566467318716704E-2</v>
      </c>
      <c r="E1412" s="2">
        <f>MACD!F1412</f>
        <v>2.6934974124454055E-2</v>
      </c>
      <c r="F1412" s="2">
        <f>'Moving Avg'!D1412</f>
        <v>2.35398</v>
      </c>
      <c r="G1412" s="2">
        <f>'Moving Avg'!F1412</f>
        <v>2.3912399999999998</v>
      </c>
      <c r="H1412" s="2">
        <f>'Moving Avg'!G1412</f>
        <v>2.3660700000000001</v>
      </c>
      <c r="I1412" s="2">
        <f>'Moving Avg'!H1412</f>
        <v>2.211269000000001</v>
      </c>
      <c r="J1412" s="5" t="str">
        <f>OBV!F1412</f>
        <v>BULLISH</v>
      </c>
      <c r="K1412" s="5" t="str">
        <f>OBV!G1412</f>
        <v>NEUTRAL</v>
      </c>
      <c r="L1412" s="5" t="str">
        <f>OBV!H1412</f>
        <v>BULLISH DIVERGENCE</v>
      </c>
    </row>
    <row r="1413" spans="1:12" ht="13.5" x14ac:dyDescent="0.25">
      <c r="A1413" s="3">
        <f>RSI!A1413</f>
        <v>44838</v>
      </c>
      <c r="B1413" s="2">
        <f>RSI!B1413</f>
        <v>2.3136000000000001</v>
      </c>
      <c r="C1413" s="2">
        <f>RSI!I1413</f>
        <v>40.593285422163483</v>
      </c>
      <c r="D1413" s="2">
        <f>MACD!E1413</f>
        <v>3.8234458801764681E-2</v>
      </c>
      <c r="E1413" s="2">
        <f>MACD!F1413</f>
        <v>2.919487105991618E-2</v>
      </c>
      <c r="F1413" s="2">
        <f>'Moving Avg'!D1413</f>
        <v>2.34</v>
      </c>
      <c r="G1413" s="2">
        <f>'Moving Avg'!F1413</f>
        <v>2.3846400000000001</v>
      </c>
      <c r="H1413" s="2">
        <f>'Moving Avg'!G1413</f>
        <v>2.3686440000000006</v>
      </c>
      <c r="I1413" s="2">
        <f>'Moving Avg'!H1413</f>
        <v>2.2131385000000012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</row>
    <row r="1414" spans="1:12" ht="13.5" x14ac:dyDescent="0.25">
      <c r="A1414" s="3">
        <f>RSI!A1414</f>
        <v>44839</v>
      </c>
      <c r="B1414" s="2">
        <f>RSI!B1414</f>
        <v>2.3290999999999999</v>
      </c>
      <c r="C1414" s="2">
        <f>RSI!I1414</f>
        <v>43.410822377404031</v>
      </c>
      <c r="D1414" s="2">
        <f>MACD!E1414</f>
        <v>3.7252559111756955E-2</v>
      </c>
      <c r="E1414" s="2">
        <f>MACD!F1414</f>
        <v>3.0806408670284339E-2</v>
      </c>
      <c r="F1414" s="2">
        <f>'Moving Avg'!D1414</f>
        <v>2.3400000000000003</v>
      </c>
      <c r="G1414" s="2">
        <f>'Moving Avg'!F1414</f>
        <v>2.3830849999999999</v>
      </c>
      <c r="H1414" s="2">
        <f>'Moving Avg'!G1414</f>
        <v>2.3715280000000001</v>
      </c>
      <c r="I1414" s="2">
        <f>'Moving Avg'!H1414</f>
        <v>2.2151935000000011</v>
      </c>
      <c r="J1414" s="5" t="str">
        <f>OBV!F1414</f>
        <v>BULLISH</v>
      </c>
      <c r="K1414" s="5" t="str">
        <f>OBV!G1414</f>
        <v>NEUTRAL</v>
      </c>
      <c r="L1414" s="5" t="str">
        <f>OBV!H1414</f>
        <v>NEUTRAL</v>
      </c>
    </row>
    <row r="1415" spans="1:12" ht="13.5" x14ac:dyDescent="0.25">
      <c r="A1415" s="3">
        <f>RSI!A1415</f>
        <v>44840</v>
      </c>
      <c r="B1415" s="2">
        <f>RSI!B1415</f>
        <v>2.4689000000000001</v>
      </c>
      <c r="C1415" s="2">
        <f>RSI!I1415</f>
        <v>61.258189445046746</v>
      </c>
      <c r="D1415" s="2">
        <f>MACD!E1415</f>
        <v>2.8707736743668111E-2</v>
      </c>
      <c r="E1415" s="2">
        <f>MACD!F1415</f>
        <v>3.0386674284961095E-2</v>
      </c>
      <c r="F1415" s="2">
        <f>'Moving Avg'!D1415</f>
        <v>2.3570799999999998</v>
      </c>
      <c r="G1415" s="2">
        <f>'Moving Avg'!F1415</f>
        <v>2.385805</v>
      </c>
      <c r="H1415" s="2">
        <f>'Moving Avg'!G1415</f>
        <v>2.3773520000000006</v>
      </c>
      <c r="I1415" s="2">
        <f>'Moving Avg'!H1415</f>
        <v>2.2178395000000015</v>
      </c>
      <c r="J1415" s="5" t="str">
        <f>OBV!F1415</f>
        <v>BULLISH</v>
      </c>
      <c r="K1415" s="5" t="str">
        <f>OBV!G1415</f>
        <v>STRONG</v>
      </c>
      <c r="L1415" s="5" t="str">
        <f>OBV!H1415</f>
        <v>CONFIRMED BULLISH</v>
      </c>
    </row>
    <row r="1416" spans="1:12" ht="13.5" x14ac:dyDescent="0.25">
      <c r="A1416" s="3">
        <f>RSI!A1416</f>
        <v>44841</v>
      </c>
      <c r="B1416" s="2">
        <f>RSI!B1416</f>
        <v>2.4456000000000002</v>
      </c>
      <c r="C1416" s="2">
        <f>RSI!I1416</f>
        <v>57.976294602590301</v>
      </c>
      <c r="D1416" s="2">
        <f>MACD!E1416</f>
        <v>2.0230650993812826E-2</v>
      </c>
      <c r="E1416" s="2">
        <f>MACD!F1416</f>
        <v>2.8355469626731446E-2</v>
      </c>
      <c r="F1416" s="2">
        <f>'Moving Avg'!D1416</f>
        <v>2.3741600000000003</v>
      </c>
      <c r="G1416" s="2">
        <f>'Moving Avg'!F1416</f>
        <v>2.3869700000000003</v>
      </c>
      <c r="H1416" s="2">
        <f>'Moving Avg'!G1416</f>
        <v>2.3829980000000006</v>
      </c>
      <c r="I1416" s="2">
        <f>'Moving Avg'!H1416</f>
        <v>2.2203690000000016</v>
      </c>
      <c r="J1416" s="5" t="str">
        <f>OBV!F1416</f>
        <v>BULLISH</v>
      </c>
      <c r="K1416" s="5" t="str">
        <f>OBV!G1416</f>
        <v>STRONG</v>
      </c>
      <c r="L1416" s="5" t="str">
        <f>OBV!H1416</f>
        <v>CONFIRMED BULLISH</v>
      </c>
    </row>
    <row r="1417" spans="1:12" ht="13.5" x14ac:dyDescent="0.25">
      <c r="A1417" s="3">
        <f>RSI!A1417</f>
        <v>44844</v>
      </c>
      <c r="B1417" s="2">
        <f>RSI!B1417</f>
        <v>2.4765999999999999</v>
      </c>
      <c r="C1417" s="2">
        <f>RSI!I1417</f>
        <v>60.972180372617842</v>
      </c>
      <c r="D1417" s="2">
        <f>MACD!E1417</f>
        <v>6.7699068764754955E-3</v>
      </c>
      <c r="E1417" s="2">
        <f>MACD!F1417</f>
        <v>2.4038357076680256E-2</v>
      </c>
      <c r="F1417" s="2">
        <f>'Moving Avg'!D1417</f>
        <v>2.4067599999999998</v>
      </c>
      <c r="G1417" s="2">
        <f>'Moving Avg'!F1417</f>
        <v>2.3896850000000001</v>
      </c>
      <c r="H1417" s="2">
        <f>'Moving Avg'!G1417</f>
        <v>2.3882760000000003</v>
      </c>
      <c r="I1417" s="2">
        <f>'Moving Avg'!H1417</f>
        <v>2.2231255000000014</v>
      </c>
      <c r="J1417" s="5" t="str">
        <f>OBV!F1417</f>
        <v>BULLISH</v>
      </c>
      <c r="K1417" s="5" t="str">
        <f>OBV!G1417</f>
        <v>STRONG</v>
      </c>
      <c r="L1417" s="5" t="str">
        <f>OBV!H1417</f>
        <v>CONFIRMED BULLISH</v>
      </c>
    </row>
    <row r="1418" spans="1:12" ht="13.5" x14ac:dyDescent="0.25">
      <c r="A1418" s="3">
        <f>RSI!A1418</f>
        <v>44845</v>
      </c>
      <c r="B1418" s="2">
        <f>RSI!B1418</f>
        <v>2.4456000000000002</v>
      </c>
      <c r="C1418" s="2">
        <f>RSI!I1418</f>
        <v>56.624849911847313</v>
      </c>
      <c r="D1418" s="2">
        <f>MACD!E1418</f>
        <v>7.0100585147914174E-4</v>
      </c>
      <c r="E1418" s="2">
        <f>MACD!F1418</f>
        <v>1.9370886831640035E-2</v>
      </c>
      <c r="F1418" s="2">
        <f>'Moving Avg'!D1418</f>
        <v>2.43316</v>
      </c>
      <c r="G1418" s="2">
        <f>'Moving Avg'!F1418</f>
        <v>2.3912399999999994</v>
      </c>
      <c r="H1418" s="2">
        <f>'Moving Avg'!G1418</f>
        <v>2.3918480000000004</v>
      </c>
      <c r="I1418" s="2">
        <f>'Moving Avg'!H1418</f>
        <v>2.2253665000000016</v>
      </c>
      <c r="J1418" s="5" t="str">
        <f>OBV!F1418</f>
        <v>BULLISH</v>
      </c>
      <c r="K1418" s="5" t="str">
        <f>OBV!G1418</f>
        <v>STRONG</v>
      </c>
      <c r="L1418" s="5" t="str">
        <f>OBV!H1418</f>
        <v>CONFIRMED BULLISH</v>
      </c>
    </row>
    <row r="1419" spans="1:12" ht="13.5" x14ac:dyDescent="0.25">
      <c r="A1419" s="3">
        <f>RSI!A1419</f>
        <v>44846</v>
      </c>
      <c r="B1419" s="2">
        <f>RSI!B1419</f>
        <v>2.4066999999999998</v>
      </c>
      <c r="C1419" s="2">
        <f>RSI!I1419</f>
        <v>51.648392116565731</v>
      </c>
      <c r="D1419" s="2">
        <f>MACD!E1419</f>
        <v>-1.0257261400030693E-2</v>
      </c>
      <c r="E1419" s="2">
        <f>MACD!F1419</f>
        <v>1.3445257185305891E-2</v>
      </c>
      <c r="F1419" s="2">
        <f>'Moving Avg'!D1419</f>
        <v>2.4486800000000004</v>
      </c>
      <c r="G1419" s="2">
        <f>'Moving Avg'!F1419</f>
        <v>2.3904599999999996</v>
      </c>
      <c r="H1419" s="2">
        <f>'Moving Avg'!G1419</f>
        <v>2.3946420000000002</v>
      </c>
      <c r="I1419" s="2">
        <f>'Moving Avg'!H1419</f>
        <v>2.2273045000000016</v>
      </c>
      <c r="J1419" s="5" t="str">
        <f>OBV!F1419</f>
        <v>BULLISH</v>
      </c>
      <c r="K1419" s="5" t="str">
        <f>OBV!G1419</f>
        <v>STRONG</v>
      </c>
      <c r="L1419" s="5" t="str">
        <f>OBV!H1419</f>
        <v>CONFIRMED BULLISH</v>
      </c>
    </row>
    <row r="1420" spans="1:12" ht="13.5" x14ac:dyDescent="0.25">
      <c r="A1420" s="3">
        <f>RSI!A1420</f>
        <v>44847</v>
      </c>
      <c r="B1420" s="2">
        <f>RSI!B1420</f>
        <v>2.4066999999999998</v>
      </c>
      <c r="C1420" s="2">
        <f>RSI!I1420</f>
        <v>51.648392116565731</v>
      </c>
      <c r="D1420" s="2">
        <f>MACD!E1420</f>
        <v>-1.1241006267737053E-2</v>
      </c>
      <c r="E1420" s="2">
        <f>MACD!F1420</f>
        <v>8.5080044946973035E-3</v>
      </c>
      <c r="F1420" s="2">
        <f>'Moving Avg'!D1420</f>
        <v>2.4362400000000002</v>
      </c>
      <c r="G1420" s="2">
        <f>'Moving Avg'!F1420</f>
        <v>2.3908449999999997</v>
      </c>
      <c r="H1420" s="2">
        <f>'Moving Avg'!G1420</f>
        <v>2.3974360000000003</v>
      </c>
      <c r="I1420" s="2">
        <f>'Moving Avg'!H1420</f>
        <v>2.2292425000000016</v>
      </c>
      <c r="J1420" s="5" t="str">
        <f>OBV!F1420</f>
        <v>BEARISH</v>
      </c>
      <c r="K1420" s="5" t="str">
        <f>OBV!G1420</f>
        <v>WEAK</v>
      </c>
      <c r="L1420" s="5" t="str">
        <f>OBV!H1420</f>
        <v>CONFIRMED BEARISH</v>
      </c>
    </row>
    <row r="1421" spans="1:12" ht="13.5" x14ac:dyDescent="0.25">
      <c r="A1421" s="3">
        <f>RSI!A1421</f>
        <v>44848</v>
      </c>
      <c r="B1421" s="2">
        <f>RSI!B1421</f>
        <v>2.4378000000000002</v>
      </c>
      <c r="C1421" s="2">
        <f>RSI!I1421</f>
        <v>55.29158906765533</v>
      </c>
      <c r="D1421" s="2">
        <f>MACD!E1421</f>
        <v>-1.8036350465880702E-2</v>
      </c>
      <c r="E1421" s="2">
        <f>MACD!F1421</f>
        <v>3.1991335025817027E-3</v>
      </c>
      <c r="F1421" s="2">
        <f>'Moving Avg'!D1421</f>
        <v>2.4346800000000002</v>
      </c>
      <c r="G1421" s="2">
        <f>'Moving Avg'!F1421</f>
        <v>2.39201</v>
      </c>
      <c r="H1421" s="2">
        <f>'Moving Avg'!G1421</f>
        <v>2.4002300000000001</v>
      </c>
      <c r="I1421" s="2">
        <f>'Moving Avg'!H1421</f>
        <v>2.2316970000000014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</row>
    <row r="1422" spans="1:12" ht="13.5" x14ac:dyDescent="0.25">
      <c r="A1422" s="3">
        <f>RSI!A1422</f>
        <v>44851</v>
      </c>
      <c r="B1422" s="2">
        <f>RSI!B1422</f>
        <v>2.4378000000000002</v>
      </c>
      <c r="C1422" s="2">
        <f>RSI!I1422</f>
        <v>55.291589067655337</v>
      </c>
      <c r="D1422" s="2">
        <f>MACD!E1422</f>
        <v>-3.1208356883618116E-2</v>
      </c>
      <c r="E1422" s="2">
        <f>MACD!F1422</f>
        <v>-3.6823645746582611E-3</v>
      </c>
      <c r="F1422" s="2">
        <f>'Moving Avg'!D1422</f>
        <v>2.42692</v>
      </c>
      <c r="G1422" s="2">
        <f>'Moving Avg'!F1422</f>
        <v>2.3931750000000003</v>
      </c>
      <c r="H1422" s="2">
        <f>'Moving Avg'!G1422</f>
        <v>2.402094</v>
      </c>
      <c r="I1422" s="2">
        <f>'Moving Avg'!H1422</f>
        <v>2.2341515000000016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</row>
    <row r="1423" spans="1:12" ht="13.5" x14ac:dyDescent="0.25">
      <c r="A1423" s="3">
        <f>RSI!A1423</f>
        <v>44852</v>
      </c>
      <c r="B1423" s="2">
        <f>RSI!B1423</f>
        <v>2.4611000000000001</v>
      </c>
      <c r="C1423" s="2">
        <f>RSI!I1423</f>
        <v>58.038755599971331</v>
      </c>
      <c r="D1423" s="2">
        <f>MACD!E1423</f>
        <v>-4.4313964682316964E-2</v>
      </c>
      <c r="E1423" s="2">
        <f>MACD!F1423</f>
        <v>-1.1808684596190002E-2</v>
      </c>
      <c r="F1423" s="2">
        <f>'Moving Avg'!D1423</f>
        <v>2.4300199999999998</v>
      </c>
      <c r="G1423" s="2">
        <f>'Moving Avg'!F1423</f>
        <v>2.3962800000000004</v>
      </c>
      <c r="H1423" s="2">
        <f>'Moving Avg'!G1423</f>
        <v>2.4044240000000001</v>
      </c>
      <c r="I1423" s="2">
        <f>'Moving Avg'!H1423</f>
        <v>2.2367225000000013</v>
      </c>
      <c r="J1423" s="5" t="str">
        <f>OBV!F1423</f>
        <v>BULLISH</v>
      </c>
      <c r="K1423" s="5" t="str">
        <f>OBV!G1423</f>
        <v>STRONG</v>
      </c>
      <c r="L1423" s="5" t="str">
        <f>OBV!H1423</f>
        <v>CONFIRMED BULLISH</v>
      </c>
    </row>
    <row r="1424" spans="1:12" ht="13.5" x14ac:dyDescent="0.25">
      <c r="A1424" s="3">
        <f>RSI!A1424</f>
        <v>44853</v>
      </c>
      <c r="B1424" s="2">
        <f>RSI!B1424</f>
        <v>2.4456000000000002</v>
      </c>
      <c r="C1424" s="2">
        <f>RSI!I1424</f>
        <v>55.591579475192212</v>
      </c>
      <c r="D1424" s="2">
        <f>MACD!E1424</f>
        <v>-5.2225036721955664E-2</v>
      </c>
      <c r="E1424" s="2">
        <f>MACD!F1424</f>
        <v>-1.9891955021343135E-2</v>
      </c>
      <c r="F1424" s="2">
        <f>'Moving Avg'!D1424</f>
        <v>2.4378000000000002</v>
      </c>
      <c r="G1424" s="2">
        <f>'Moving Avg'!F1424</f>
        <v>2.3993850000000005</v>
      </c>
      <c r="H1424" s="2">
        <f>'Moving Avg'!G1424</f>
        <v>2.4062879999999995</v>
      </c>
      <c r="I1424" s="2">
        <f>'Moving Avg'!H1424</f>
        <v>2.2393960000000015</v>
      </c>
      <c r="J1424" s="5" t="str">
        <f>OBV!F1424</f>
        <v>BULLISH</v>
      </c>
      <c r="K1424" s="5" t="str">
        <f>OBV!G1424</f>
        <v>STRONG</v>
      </c>
      <c r="L1424" s="5" t="str">
        <f>OBV!H1424</f>
        <v>CONFIRMED BULLISH</v>
      </c>
    </row>
    <row r="1425" spans="1:12" ht="13.5" x14ac:dyDescent="0.25">
      <c r="A1425" s="3">
        <f>RSI!A1425</f>
        <v>44854</v>
      </c>
      <c r="B1425" s="2">
        <f>RSI!B1425</f>
        <v>2.4843999999999999</v>
      </c>
      <c r="C1425" s="2">
        <f>RSI!I1425</f>
        <v>60.124124030889099</v>
      </c>
      <c r="D1425" s="2">
        <f>MACD!E1425</f>
        <v>-4.0522030066720838E-2</v>
      </c>
      <c r="E1425" s="2">
        <f>MACD!F1425</f>
        <v>-2.4017970030418678E-2</v>
      </c>
      <c r="F1425" s="2">
        <f>'Moving Avg'!D1425</f>
        <v>2.4533399999999999</v>
      </c>
      <c r="G1425" s="2">
        <f>'Moving Avg'!F1425</f>
        <v>2.4036550000000005</v>
      </c>
      <c r="H1425" s="2">
        <f>'Moving Avg'!G1425</f>
        <v>2.4089279999999995</v>
      </c>
      <c r="I1425" s="2">
        <f>'Moving Avg'!H1425</f>
        <v>2.2420835000000015</v>
      </c>
      <c r="J1425" s="5" t="str">
        <f>OBV!F1425</f>
        <v>BULLISH</v>
      </c>
      <c r="K1425" s="5" t="str">
        <f>OBV!G1425</f>
        <v>STRONG</v>
      </c>
      <c r="L1425" s="5" t="str">
        <f>OBV!H1425</f>
        <v>CONFIRMED BULLISH</v>
      </c>
    </row>
    <row r="1426" spans="1:12" ht="13.5" x14ac:dyDescent="0.25">
      <c r="A1426" s="3">
        <f>RSI!A1426</f>
        <v>44855</v>
      </c>
      <c r="B1426" s="2">
        <f>RSI!B1426</f>
        <v>2.4378000000000002</v>
      </c>
      <c r="C1426" s="2">
        <f>RSI!I1426</f>
        <v>53.112589096877393</v>
      </c>
      <c r="D1426" s="2">
        <f>MACD!E1426</f>
        <v>-3.1200619951460951E-2</v>
      </c>
      <c r="E1426" s="2">
        <f>MACD!F1426</f>
        <v>-2.5454500014627131E-2</v>
      </c>
      <c r="F1426" s="2">
        <f>'Moving Avg'!D1426</f>
        <v>2.4533399999999999</v>
      </c>
      <c r="G1426" s="2">
        <f>'Moving Avg'!F1426</f>
        <v>2.4063700000000008</v>
      </c>
      <c r="H1426" s="2">
        <f>'Moving Avg'!G1426</f>
        <v>2.4107919999999994</v>
      </c>
      <c r="I1426" s="2">
        <f>'Moving Avg'!H1426</f>
        <v>2.2445380000000013</v>
      </c>
      <c r="J1426" s="5" t="str">
        <f>OBV!F1426</f>
        <v>BULLISH</v>
      </c>
      <c r="K1426" s="5" t="str">
        <f>OBV!G1426</f>
        <v>STRONG</v>
      </c>
      <c r="L1426" s="5" t="str">
        <f>OBV!H1426</f>
        <v>NEUTRAL</v>
      </c>
    </row>
    <row r="1427" spans="1:12" ht="13.5" x14ac:dyDescent="0.25">
      <c r="A1427" s="3">
        <f>RSI!A1427</f>
        <v>44858</v>
      </c>
      <c r="B1427" s="2">
        <f>RSI!B1427</f>
        <v>2.4066999999999998</v>
      </c>
      <c r="C1427" s="2">
        <f>RSI!I1427</f>
        <v>49.005201606489514</v>
      </c>
      <c r="D1427" s="2">
        <f>MACD!E1427</f>
        <v>-1.6380134875955576E-2</v>
      </c>
      <c r="E1427" s="2">
        <f>MACD!F1427</f>
        <v>-2.3639626986892821E-2</v>
      </c>
      <c r="F1427" s="2">
        <f>'Moving Avg'!D1427</f>
        <v>2.4471200000000004</v>
      </c>
      <c r="G1427" s="2">
        <f>'Moving Avg'!F1427</f>
        <v>2.4086950000000007</v>
      </c>
      <c r="H1427" s="2">
        <f>'Moving Avg'!G1427</f>
        <v>2.4103259999999995</v>
      </c>
      <c r="I1427" s="2">
        <f>'Moving Avg'!H1427</f>
        <v>2.2468370000000011</v>
      </c>
      <c r="J1427" s="5" t="str">
        <f>OBV!F1427</f>
        <v>BULLISH</v>
      </c>
      <c r="K1427" s="5" t="str">
        <f>OBV!G1427</f>
        <v>STRONG</v>
      </c>
      <c r="L1427" s="5" t="str">
        <f>OBV!H1427</f>
        <v>BULLISH DIVERGENCE</v>
      </c>
    </row>
    <row r="1428" spans="1:12" ht="13.5" x14ac:dyDescent="0.25">
      <c r="A1428" s="3">
        <f>RSI!A1428</f>
        <v>44859</v>
      </c>
      <c r="B1428" s="2">
        <f>RSI!B1428</f>
        <v>2.4066999999999998</v>
      </c>
      <c r="C1428" s="2">
        <f>RSI!I1428</f>
        <v>49.005201606489514</v>
      </c>
      <c r="D1428" s="2">
        <f>MACD!E1428</f>
        <v>-8.5546250888679509E-3</v>
      </c>
      <c r="E1428" s="2">
        <f>MACD!F1428</f>
        <v>-2.062262660728785E-2</v>
      </c>
      <c r="F1428" s="2">
        <f>'Moving Avg'!D1428</f>
        <v>2.4362400000000002</v>
      </c>
      <c r="G1428" s="2">
        <f>'Moving Avg'!F1428</f>
        <v>2.4098550000000003</v>
      </c>
      <c r="H1428" s="2">
        <f>'Moving Avg'!G1428</f>
        <v>2.4095479999999991</v>
      </c>
      <c r="I1428" s="2">
        <f>'Moving Avg'!H1428</f>
        <v>2.2487030000000017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</row>
    <row r="1429" spans="1:12" ht="13.5" x14ac:dyDescent="0.25">
      <c r="A1429" s="3">
        <f>RSI!A1429</f>
        <v>44860</v>
      </c>
      <c r="B1429" s="2">
        <f>RSI!B1429</f>
        <v>2.4066999999999998</v>
      </c>
      <c r="C1429" s="2">
        <f>RSI!I1429</f>
        <v>49.005201606489514</v>
      </c>
      <c r="D1429" s="2">
        <f>MACD!E1429</f>
        <v>-7.8673496136407728E-3</v>
      </c>
      <c r="E1429" s="2">
        <f>MACD!F1429</f>
        <v>-1.8071571208558436E-2</v>
      </c>
      <c r="F1429" s="2">
        <f>'Moving Avg'!D1429</f>
        <v>2.4284599999999998</v>
      </c>
      <c r="G1429" s="2">
        <f>'Moving Avg'!F1429</f>
        <v>2.413735</v>
      </c>
      <c r="H1429" s="2">
        <f>'Moving Avg'!G1429</f>
        <v>2.4092359999999995</v>
      </c>
      <c r="I1429" s="2">
        <f>'Moving Avg'!H1429</f>
        <v>2.2506050000000015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</row>
    <row r="1430" spans="1:12" ht="13.5" x14ac:dyDescent="0.25">
      <c r="A1430" s="3">
        <f>RSI!A1430</f>
        <v>44861</v>
      </c>
      <c r="B1430" s="2">
        <f>RSI!B1430</f>
        <v>2.4222999999999999</v>
      </c>
      <c r="C1430" s="2">
        <f>RSI!I1430</f>
        <v>51.361688107073135</v>
      </c>
      <c r="D1430" s="2">
        <f>MACD!E1430</f>
        <v>-8.3947850719257033E-3</v>
      </c>
      <c r="E1430" s="2">
        <f>MACD!F1430</f>
        <v>-1.6136213981231891E-2</v>
      </c>
      <c r="F1430" s="2">
        <f>'Moving Avg'!D1430</f>
        <v>2.4160399999999997</v>
      </c>
      <c r="G1430" s="2">
        <f>'Moving Avg'!F1430</f>
        <v>2.4156750000000002</v>
      </c>
      <c r="H1430" s="2">
        <f>'Moving Avg'!G1430</f>
        <v>2.4098579999999994</v>
      </c>
      <c r="I1430" s="2">
        <f>'Moving Avg'!H1430</f>
        <v>2.252549000000001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</row>
    <row r="1431" spans="1:12" ht="13.5" x14ac:dyDescent="0.25">
      <c r="A1431" s="3">
        <f>RSI!A1431</f>
        <v>44862</v>
      </c>
      <c r="B1431" s="2">
        <f>RSI!B1431</f>
        <v>2.4843999999999999</v>
      </c>
      <c r="C1431" s="2">
        <f>RSI!I1431</f>
        <v>59.4038932663493</v>
      </c>
      <c r="D1431" s="2">
        <f>MACD!E1431</f>
        <v>-8.7055133076541225E-3</v>
      </c>
      <c r="E1431" s="2">
        <f>MACD!F1431</f>
        <v>-1.4650073846516337E-2</v>
      </c>
      <c r="F1431" s="2">
        <f>'Moving Avg'!D1431</f>
        <v>2.42536</v>
      </c>
      <c r="G1431" s="2">
        <f>'Moving Avg'!F1431</f>
        <v>2.4218850000000005</v>
      </c>
      <c r="H1431" s="2">
        <f>'Moving Avg'!G1431</f>
        <v>2.4109459999999991</v>
      </c>
      <c r="I1431" s="2">
        <f>'Moving Avg'!H1431</f>
        <v>2.2548755000000011</v>
      </c>
      <c r="J1431" s="5" t="str">
        <f>OBV!F1431</f>
        <v>BEARISH</v>
      </c>
      <c r="K1431" s="5" t="str">
        <f>OBV!G1431</f>
        <v>NEUTRAL</v>
      </c>
      <c r="L1431" s="5" t="str">
        <f>OBV!H1431</f>
        <v>BEARISH DIVERGENCE</v>
      </c>
    </row>
    <row r="1432" spans="1:12" ht="13.5" x14ac:dyDescent="0.25">
      <c r="A1432" s="3">
        <f>RSI!A1432</f>
        <v>44865</v>
      </c>
      <c r="B1432" s="2">
        <f>RSI!B1432</f>
        <v>2.5076999999999998</v>
      </c>
      <c r="C1432" s="2">
        <f>RSI!I1432</f>
        <v>61.946286384240082</v>
      </c>
      <c r="D1432" s="2">
        <f>MACD!E1432</f>
        <v>-1.1106733283707815E-2</v>
      </c>
      <c r="E1432" s="2">
        <f>MACD!F1432</f>
        <v>-1.3941405733954634E-2</v>
      </c>
      <c r="F1432" s="2">
        <f>'Moving Avg'!D1432</f>
        <v>2.4455599999999995</v>
      </c>
      <c r="G1432" s="2">
        <f>'Moving Avg'!F1432</f>
        <v>2.4315900000000004</v>
      </c>
      <c r="H1432" s="2">
        <f>'Moving Avg'!G1432</f>
        <v>2.4124999999999996</v>
      </c>
      <c r="I1432" s="2">
        <f>'Moving Avg'!H1432</f>
        <v>2.2573550000000013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</row>
    <row r="1433" spans="1:12" ht="13.5" x14ac:dyDescent="0.25">
      <c r="A1433" s="3">
        <f>RSI!A1433</f>
        <v>44866</v>
      </c>
      <c r="B1433" s="2">
        <f>RSI!B1433</f>
        <v>2.4998999999999998</v>
      </c>
      <c r="C1433" s="2">
        <f>RSI!I1433</f>
        <v>60.578555674680722</v>
      </c>
      <c r="D1433" s="2">
        <f>MACD!E1433</f>
        <v>-9.4956465608579954E-3</v>
      </c>
      <c r="E1433" s="2">
        <f>MACD!F1433</f>
        <v>-1.3052253899335306E-2</v>
      </c>
      <c r="F1433" s="2">
        <f>'Moving Avg'!D1433</f>
        <v>2.4641999999999999</v>
      </c>
      <c r="G1433" s="2">
        <f>'Moving Avg'!F1433</f>
        <v>2.4409049999999999</v>
      </c>
      <c r="H1433" s="2">
        <f>'Moving Avg'!G1433</f>
        <v>2.4146739999999993</v>
      </c>
      <c r="I1433" s="2">
        <f>'Moving Avg'!H1433</f>
        <v>2.2599395000000011</v>
      </c>
      <c r="J1433" s="5" t="str">
        <f>OBV!F1433</f>
        <v>BEARISH</v>
      </c>
      <c r="K1433" s="5" t="str">
        <f>OBV!G1433</f>
        <v>NEUTRAL</v>
      </c>
      <c r="L1433" s="5" t="str">
        <f>OBV!H1433</f>
        <v>BEARISH DIVERGENCE</v>
      </c>
    </row>
    <row r="1434" spans="1:12" ht="13.5" x14ac:dyDescent="0.25">
      <c r="A1434" s="3">
        <f>RSI!A1434</f>
        <v>44867</v>
      </c>
      <c r="B1434" s="2">
        <f>RSI!B1434</f>
        <v>2.4843999999999999</v>
      </c>
      <c r="C1434" s="2">
        <f>RSI!I1434</f>
        <v>57.84533052612263</v>
      </c>
      <c r="D1434" s="2">
        <f>MACD!E1434</f>
        <v>-9.8038191106386563E-3</v>
      </c>
      <c r="E1434" s="2">
        <f>MACD!F1434</f>
        <v>-1.2402566941595977E-2</v>
      </c>
      <c r="F1434" s="2">
        <f>'Moving Avg'!D1434</f>
        <v>2.4797399999999996</v>
      </c>
      <c r="G1434" s="2">
        <f>'Moving Avg'!F1434</f>
        <v>2.4486699999999999</v>
      </c>
      <c r="H1434" s="2">
        <f>'Moving Avg'!G1434</f>
        <v>2.416691999999999</v>
      </c>
      <c r="I1434" s="2">
        <f>'Moving Avg'!H1434</f>
        <v>2.2623025000000014</v>
      </c>
      <c r="J1434" s="5" t="str">
        <f>OBV!F1434</f>
        <v>BEARISH</v>
      </c>
      <c r="K1434" s="5" t="str">
        <f>OBV!G1434</f>
        <v>NEUTRAL</v>
      </c>
      <c r="L1434" s="5" t="str">
        <f>OBV!H1434</f>
        <v>BEARISH DIVERGENCE</v>
      </c>
    </row>
    <row r="1435" spans="1:12" ht="13.5" x14ac:dyDescent="0.25">
      <c r="A1435" s="3">
        <f>RSI!A1435</f>
        <v>44868</v>
      </c>
      <c r="B1435" s="2">
        <f>RSI!B1435</f>
        <v>2.4843999999999999</v>
      </c>
      <c r="C1435" s="2">
        <f>RSI!I1435</f>
        <v>57.84533052612263</v>
      </c>
      <c r="D1435" s="2">
        <f>MACD!E1435</f>
        <v>-4.4064748791483588E-3</v>
      </c>
      <c r="E1435" s="2">
        <f>MACD!F1435</f>
        <v>-1.0803348529106454E-2</v>
      </c>
      <c r="F1435" s="2">
        <f>'Moving Avg'!D1435</f>
        <v>2.4921599999999997</v>
      </c>
      <c r="G1435" s="2">
        <f>'Moving Avg'!F1435</f>
        <v>2.4494449999999999</v>
      </c>
      <c r="H1435" s="2">
        <f>'Moving Avg'!G1435</f>
        <v>2.4182459999999986</v>
      </c>
      <c r="I1435" s="2">
        <f>'Moving Avg'!H1435</f>
        <v>2.2646655000000009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</row>
    <row r="1436" spans="1:12" ht="13.5" x14ac:dyDescent="0.25">
      <c r="A1436" s="3">
        <f>RSI!A1436</f>
        <v>44869</v>
      </c>
      <c r="B1436" s="2">
        <f>RSI!B1436</f>
        <v>2.4843999999999999</v>
      </c>
      <c r="C1436" s="2">
        <f>RSI!I1436</f>
        <v>57.84533052612263</v>
      </c>
      <c r="D1436" s="2">
        <f>MACD!E1436</f>
        <v>-7.2968009099851905E-3</v>
      </c>
      <c r="E1436" s="2">
        <f>MACD!F1436</f>
        <v>-1.0102039005282202E-2</v>
      </c>
      <c r="F1436" s="2">
        <f>'Moving Avg'!D1436</f>
        <v>2.4921599999999997</v>
      </c>
      <c r="G1436" s="2">
        <f>'Moving Avg'!F1436</f>
        <v>2.4513849999999997</v>
      </c>
      <c r="H1436" s="2">
        <f>'Moving Avg'!G1436</f>
        <v>2.4190219999999987</v>
      </c>
      <c r="I1436" s="2">
        <f>'Moving Avg'!H1436</f>
        <v>2.2670645000000009</v>
      </c>
      <c r="J1436" s="5" t="str">
        <f>OBV!F1436</f>
        <v>BEARISH</v>
      </c>
      <c r="K1436" s="5" t="str">
        <f>OBV!G1436</f>
        <v>NEUTRAL</v>
      </c>
      <c r="L1436" s="5" t="str">
        <f>OBV!H1436</f>
        <v>NEUTRAL</v>
      </c>
    </row>
    <row r="1437" spans="1:12" ht="13.5" x14ac:dyDescent="0.25">
      <c r="A1437" s="3">
        <f>RSI!A1437</f>
        <v>44872</v>
      </c>
      <c r="B1437" s="2">
        <f>RSI!B1437</f>
        <v>2.4456000000000002</v>
      </c>
      <c r="C1437" s="2">
        <f>RSI!I1437</f>
        <v>50.69428456508502</v>
      </c>
      <c r="D1437" s="2">
        <f>MACD!E1437</f>
        <v>-1.1919742376766518E-2</v>
      </c>
      <c r="E1437" s="2">
        <f>MACD!F1437</f>
        <v>-1.0465579679579066E-2</v>
      </c>
      <c r="F1437" s="2">
        <f>'Moving Avg'!D1437</f>
        <v>2.4797400000000001</v>
      </c>
      <c r="G1437" s="2">
        <f>'Moving Avg'!F1437</f>
        <v>2.4498349999999998</v>
      </c>
      <c r="H1437" s="2">
        <f>'Moving Avg'!G1437</f>
        <v>2.4191779999999992</v>
      </c>
      <c r="I1437" s="2">
        <f>'Moving Avg'!H1437</f>
        <v>2.2692335000000003</v>
      </c>
      <c r="J1437" s="5" t="str">
        <f>OBV!F1437</f>
        <v>BEARISH</v>
      </c>
      <c r="K1437" s="5" t="str">
        <f>OBV!G1437</f>
        <v>NEUTRAL</v>
      </c>
      <c r="L1437" s="5" t="str">
        <f>OBV!H1437</f>
        <v>CONFIRMED BEARISH</v>
      </c>
    </row>
    <row r="1438" spans="1:12" ht="13.5" x14ac:dyDescent="0.25">
      <c r="A1438" s="3">
        <f>RSI!A1438</f>
        <v>44873</v>
      </c>
      <c r="B1438" s="2">
        <f>RSI!B1438</f>
        <v>2.4689000000000001</v>
      </c>
      <c r="C1438" s="2">
        <f>RSI!I1438</f>
        <v>54.344381295109876</v>
      </c>
      <c r="D1438" s="2">
        <f>MACD!E1438</f>
        <v>-1.7575098313682869E-2</v>
      </c>
      <c r="E1438" s="2">
        <f>MACD!F1438</f>
        <v>-1.1887483406399826E-2</v>
      </c>
      <c r="F1438" s="2">
        <f>'Moving Avg'!D1438</f>
        <v>2.4735399999999998</v>
      </c>
      <c r="G1438" s="2">
        <f>'Moving Avg'!F1438</f>
        <v>2.4509999999999996</v>
      </c>
      <c r="H1438" s="2">
        <f>'Moving Avg'!G1438</f>
        <v>2.4201099999999993</v>
      </c>
      <c r="I1438" s="2">
        <f>'Moving Avg'!H1438</f>
        <v>2.2715190000000005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</row>
    <row r="1439" spans="1:12" ht="13.5" x14ac:dyDescent="0.25">
      <c r="A1439" s="3">
        <f>RSI!A1439</f>
        <v>44874</v>
      </c>
      <c r="B1439" s="2">
        <f>RSI!B1439</f>
        <v>2.4689000000000001</v>
      </c>
      <c r="C1439" s="2">
        <f>RSI!I1439</f>
        <v>54.344381295109876</v>
      </c>
      <c r="D1439" s="2">
        <f>MACD!E1439</f>
        <v>-2.2514478625355938E-2</v>
      </c>
      <c r="E1439" s="2">
        <f>MACD!F1439</f>
        <v>-1.4012882450191048E-2</v>
      </c>
      <c r="F1439" s="2">
        <f>'Moving Avg'!D1439</f>
        <v>2.47044</v>
      </c>
      <c r="G1439" s="2">
        <f>'Moving Avg'!F1439</f>
        <v>2.45411</v>
      </c>
      <c r="H1439" s="2">
        <f>'Moving Avg'!G1439</f>
        <v>2.4213539999999991</v>
      </c>
      <c r="I1439" s="2">
        <f>'Moving Avg'!H1439</f>
        <v>2.2736600000000009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</row>
    <row r="1440" spans="1:12" ht="13.5" x14ac:dyDescent="0.25">
      <c r="A1440" s="3">
        <f>RSI!A1440</f>
        <v>44875</v>
      </c>
      <c r="B1440" s="2">
        <f>RSI!B1440</f>
        <v>2.4066999999999998</v>
      </c>
      <c r="C1440" s="2">
        <f>RSI!I1440</f>
        <v>44.211248796001001</v>
      </c>
      <c r="D1440" s="2">
        <f>MACD!E1440</f>
        <v>-1.9829212731364176E-2</v>
      </c>
      <c r="E1440" s="2">
        <f>MACD!F1440</f>
        <v>-1.5176148506425676E-2</v>
      </c>
      <c r="F1440" s="2">
        <f>'Moving Avg'!D1440</f>
        <v>2.4548999999999999</v>
      </c>
      <c r="G1440" s="2">
        <f>'Moving Avg'!F1440</f>
        <v>2.45411</v>
      </c>
      <c r="H1440" s="2">
        <f>'Moving Avg'!G1440</f>
        <v>2.4213539999999991</v>
      </c>
      <c r="I1440" s="2">
        <f>'Moving Avg'!H1440</f>
        <v>2.275526000000001</v>
      </c>
      <c r="J1440" s="5" t="str">
        <f>OBV!F1440</f>
        <v>BEARISH</v>
      </c>
      <c r="K1440" s="5" t="str">
        <f>OBV!G1440</f>
        <v>WEAK</v>
      </c>
      <c r="L1440" s="5" t="str">
        <f>OBV!H1440</f>
        <v>CONFIRMED BEARISH</v>
      </c>
    </row>
    <row r="1441" spans="1:12" ht="13.5" x14ac:dyDescent="0.25">
      <c r="A1441" s="3">
        <f>RSI!A1441</f>
        <v>44876</v>
      </c>
      <c r="B1441" s="2">
        <f>RSI!B1441</f>
        <v>2.4533</v>
      </c>
      <c r="C1441" s="2">
        <f>RSI!I1441</f>
        <v>51.506683503484538</v>
      </c>
      <c r="D1441" s="2">
        <f>MACD!E1441</f>
        <v>-1.1219625917195053E-2</v>
      </c>
      <c r="E1441" s="2">
        <f>MACD!F1441</f>
        <v>-1.4384843988579553E-2</v>
      </c>
      <c r="F1441" s="2">
        <f>'Moving Avg'!D1441</f>
        <v>2.44868</v>
      </c>
      <c r="G1441" s="2">
        <f>'Moving Avg'!F1441</f>
        <v>2.454885</v>
      </c>
      <c r="H1441" s="2">
        <f>'Moving Avg'!G1441</f>
        <v>2.4215079999999989</v>
      </c>
      <c r="I1441" s="2">
        <f>'Moving Avg'!H1441</f>
        <v>2.2771925000000008</v>
      </c>
      <c r="J1441" s="5" t="str">
        <f>OBV!F1441</f>
        <v>BEARISH</v>
      </c>
      <c r="K1441" s="5" t="str">
        <f>OBV!G1441</f>
        <v>WEAK</v>
      </c>
      <c r="L1441" s="5" t="str">
        <f>OBV!H1441</f>
        <v>CONFIRMED BEARISH</v>
      </c>
    </row>
    <row r="1442" spans="1:12" ht="13.5" x14ac:dyDescent="0.25">
      <c r="A1442" s="3">
        <f>RSI!A1442</f>
        <v>44879</v>
      </c>
      <c r="B1442" s="2">
        <f>RSI!B1442</f>
        <v>2.4533</v>
      </c>
      <c r="C1442" s="2">
        <f>RSI!I1442</f>
        <v>51.506683503484538</v>
      </c>
      <c r="D1442" s="2">
        <f>MACD!E1442</f>
        <v>-4.0733281871840887E-4</v>
      </c>
      <c r="E1442" s="2">
        <f>MACD!F1442</f>
        <v>-1.1589341754607326E-2</v>
      </c>
      <c r="F1442" s="2">
        <f>'Moving Avg'!D1442</f>
        <v>2.4502200000000003</v>
      </c>
      <c r="G1442" s="2">
        <f>'Moving Avg'!F1442</f>
        <v>2.45566</v>
      </c>
      <c r="H1442" s="2">
        <f>'Moving Avg'!G1442</f>
        <v>2.4221279999999989</v>
      </c>
      <c r="I1442" s="2">
        <f>'Moving Avg'!H1442</f>
        <v>2.2784985000000013</v>
      </c>
      <c r="J1442" s="5" t="str">
        <f>OBV!F1442</f>
        <v>BEARISH</v>
      </c>
      <c r="K1442" s="5" t="str">
        <f>OBV!G1442</f>
        <v>WEAK</v>
      </c>
      <c r="L1442" s="5" t="str">
        <f>OBV!H1442</f>
        <v>BEARISH DIVERGENCE</v>
      </c>
    </row>
    <row r="1443" spans="1:12" ht="13.5" x14ac:dyDescent="0.25">
      <c r="A1443" s="3">
        <f>RSI!A1443</f>
        <v>44880</v>
      </c>
      <c r="B1443" s="2">
        <f>RSI!B1443</f>
        <v>2.4300000000000002</v>
      </c>
      <c r="C1443" s="2">
        <f>RSI!I1443</f>
        <v>47.876206909476416</v>
      </c>
      <c r="D1443" s="2">
        <f>MACD!E1443</f>
        <v>9.2143479030930564E-3</v>
      </c>
      <c r="E1443" s="2">
        <f>MACD!F1443</f>
        <v>-7.4286038230672504E-3</v>
      </c>
      <c r="F1443" s="2">
        <f>'Moving Avg'!D1443</f>
        <v>2.4424400000000004</v>
      </c>
      <c r="G1443" s="2">
        <f>'Moving Avg'!F1443</f>
        <v>2.4541049999999998</v>
      </c>
      <c r="H1443" s="2">
        <f>'Moving Avg'!G1443</f>
        <v>2.4218159999999993</v>
      </c>
      <c r="I1443" s="2">
        <f>'Moving Avg'!H1443</f>
        <v>2.2798680000000013</v>
      </c>
      <c r="J1443" s="5" t="str">
        <f>OBV!F1443</f>
        <v>BEARISH</v>
      </c>
      <c r="K1443" s="5" t="str">
        <f>OBV!G1443</f>
        <v>WEAK</v>
      </c>
      <c r="L1443" s="5" t="str">
        <f>OBV!H1443</f>
        <v>CONFIRMED BEARISH</v>
      </c>
    </row>
    <row r="1444" spans="1:12" ht="13.5" x14ac:dyDescent="0.25">
      <c r="A1444" s="3">
        <f>RSI!A1444</f>
        <v>44881</v>
      </c>
      <c r="B1444" s="2">
        <f>RSI!B1444</f>
        <v>2.4689000000000001</v>
      </c>
      <c r="C1444" s="2">
        <f>RSI!I1444</f>
        <v>53.738866617652846</v>
      </c>
      <c r="D1444" s="2">
        <f>MACD!E1444</f>
        <v>1.2178179261742361E-2</v>
      </c>
      <c r="E1444" s="2">
        <f>MACD!F1444</f>
        <v>-3.5072472061053279E-3</v>
      </c>
      <c r="F1444" s="2">
        <f>'Moving Avg'!D1444</f>
        <v>2.4424399999999999</v>
      </c>
      <c r="G1444" s="2">
        <f>'Moving Avg'!F1444</f>
        <v>2.4552699999999996</v>
      </c>
      <c r="H1444" s="2">
        <f>'Moving Avg'!G1444</f>
        <v>2.4239899999999994</v>
      </c>
      <c r="I1444" s="2">
        <f>'Moving Avg'!H1444</f>
        <v>2.2813240000000015</v>
      </c>
      <c r="J1444" s="5" t="str">
        <f>OBV!F1444</f>
        <v>BEARISH</v>
      </c>
      <c r="K1444" s="5" t="str">
        <f>OBV!G1444</f>
        <v>WEAK</v>
      </c>
      <c r="L1444" s="5" t="str">
        <f>OBV!H1444</f>
        <v>NEUTRAL</v>
      </c>
    </row>
    <row r="1445" spans="1:12" ht="13.5" x14ac:dyDescent="0.25">
      <c r="A1445" s="3">
        <f>RSI!A1445</f>
        <v>44882</v>
      </c>
      <c r="B1445" s="2">
        <f>RSI!B1445</f>
        <v>2.4066999999999998</v>
      </c>
      <c r="C1445" s="2">
        <f>RSI!I1445</f>
        <v>45.019502185205297</v>
      </c>
      <c r="D1445" s="2">
        <f>MACD!E1445</f>
        <v>1.9145532271946486E-2</v>
      </c>
      <c r="E1445" s="2">
        <f>MACD!F1445</f>
        <v>1.0233086895050352E-3</v>
      </c>
      <c r="F1445" s="2">
        <f>'Moving Avg'!D1445</f>
        <v>2.4424399999999999</v>
      </c>
      <c r="G1445" s="2">
        <f>'Moving Avg'!F1445</f>
        <v>2.4513849999999997</v>
      </c>
      <c r="H1445" s="2">
        <f>'Moving Avg'!G1445</f>
        <v>2.4238339999999994</v>
      </c>
      <c r="I1445" s="2">
        <f>'Moving Avg'!H1445</f>
        <v>2.2820725000000013</v>
      </c>
      <c r="J1445" s="5" t="str">
        <f>OBV!F1445</f>
        <v>BEARISH</v>
      </c>
      <c r="K1445" s="5" t="str">
        <f>OBV!G1445</f>
        <v>NEUTRAL</v>
      </c>
      <c r="L1445" s="5" t="str">
        <f>OBV!H1445</f>
        <v>NEUTRAL</v>
      </c>
    </row>
    <row r="1446" spans="1:12" ht="13.5" x14ac:dyDescent="0.25">
      <c r="A1446" s="3">
        <f>RSI!A1446</f>
        <v>44883</v>
      </c>
      <c r="B1446" s="2">
        <f>RSI!B1446</f>
        <v>2.3835000000000002</v>
      </c>
      <c r="C1446" s="2">
        <f>RSI!I1446</f>
        <v>42.264902568314071</v>
      </c>
      <c r="D1446" s="2">
        <f>MACD!E1446</f>
        <v>2.6990090530403243E-2</v>
      </c>
      <c r="E1446" s="2">
        <f>MACD!F1446</f>
        <v>6.216665057684677E-3</v>
      </c>
      <c r="F1446" s="2">
        <f>'Moving Avg'!D1446</f>
        <v>2.42848</v>
      </c>
      <c r="G1446" s="2">
        <f>'Moving Avg'!F1446</f>
        <v>2.4486699999999999</v>
      </c>
      <c r="H1446" s="2">
        <f>'Moving Avg'!G1446</f>
        <v>2.4230579999999997</v>
      </c>
      <c r="I1446" s="2">
        <f>'Moving Avg'!H1446</f>
        <v>2.2827410000000015</v>
      </c>
      <c r="J1446" s="5" t="str">
        <f>OBV!F1446</f>
        <v>BEARISH</v>
      </c>
      <c r="K1446" s="5" t="str">
        <f>OBV!G1446</f>
        <v>NEUTRAL</v>
      </c>
      <c r="L1446" s="5" t="str">
        <f>OBV!H1446</f>
        <v>CONFIRMED BEARISH</v>
      </c>
    </row>
    <row r="1447" spans="1:12" ht="13.5" x14ac:dyDescent="0.25">
      <c r="A1447" s="3">
        <f>RSI!A1447</f>
        <v>44886</v>
      </c>
      <c r="B1447" s="2">
        <f>RSI!B1447</f>
        <v>2.399</v>
      </c>
      <c r="C1447" s="2">
        <f>RSI!I1447</f>
        <v>44.69943604763359</v>
      </c>
      <c r="D1447" s="2">
        <f>MACD!E1447</f>
        <v>2.6861011211183339E-2</v>
      </c>
      <c r="E1447" s="2">
        <f>MACD!F1447</f>
        <v>1.034553428838441E-2</v>
      </c>
      <c r="F1447" s="2">
        <f>'Moving Avg'!D1447</f>
        <v>2.4176200000000003</v>
      </c>
      <c r="G1447" s="2">
        <f>'Moving Avg'!F1447</f>
        <v>2.4482849999999998</v>
      </c>
      <c r="H1447" s="2">
        <f>'Moving Avg'!G1447</f>
        <v>2.4225919999999999</v>
      </c>
      <c r="I1447" s="2">
        <f>'Moving Avg'!H1447</f>
        <v>2.2832345000000012</v>
      </c>
      <c r="J1447" s="5" t="str">
        <f>OBV!F1447</f>
        <v>BEARISH</v>
      </c>
      <c r="K1447" s="5" t="str">
        <f>OBV!G1447</f>
        <v>NEUTRAL</v>
      </c>
      <c r="L1447" s="5" t="str">
        <f>OBV!H1447</f>
        <v>CONFIRMED BEARISH</v>
      </c>
    </row>
    <row r="1448" spans="1:12" ht="13.5" x14ac:dyDescent="0.25">
      <c r="A1448" s="3">
        <f>RSI!A1448</f>
        <v>44887</v>
      </c>
      <c r="B1448" s="2">
        <f>RSI!B1448</f>
        <v>2.399</v>
      </c>
      <c r="C1448" s="2">
        <f>RSI!I1448</f>
        <v>44.69943604763359</v>
      </c>
      <c r="D1448" s="2">
        <f>MACD!E1448</f>
        <v>3.0569441816226117E-2</v>
      </c>
      <c r="E1448" s="2">
        <f>MACD!F1448</f>
        <v>1.4390315793952752E-2</v>
      </c>
      <c r="F1448" s="2">
        <f>'Moving Avg'!D1448</f>
        <v>2.4114200000000006</v>
      </c>
      <c r="G1448" s="2">
        <f>'Moving Avg'!F1448</f>
        <v>2.4478999999999997</v>
      </c>
      <c r="H1448" s="2">
        <f>'Moving Avg'!G1448</f>
        <v>2.4222819999999996</v>
      </c>
      <c r="I1448" s="2">
        <f>'Moving Avg'!H1448</f>
        <v>2.2835840000000012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</row>
    <row r="1449" spans="1:12" ht="13.5" x14ac:dyDescent="0.25">
      <c r="A1449" s="3">
        <f>RSI!A1449</f>
        <v>44888</v>
      </c>
      <c r="B1449" s="2">
        <f>RSI!B1449</f>
        <v>2.399</v>
      </c>
      <c r="C1449" s="2">
        <f>RSI!I1449</f>
        <v>44.699436047633597</v>
      </c>
      <c r="D1449" s="2">
        <f>MACD!E1449</f>
        <v>3.3923118879251479E-2</v>
      </c>
      <c r="E1449" s="2">
        <f>MACD!F1449</f>
        <v>1.8296876411012498E-2</v>
      </c>
      <c r="F1449" s="2">
        <f>'Moving Avg'!D1449</f>
        <v>2.3974400000000005</v>
      </c>
      <c r="G1449" s="2">
        <f>'Moving Avg'!F1449</f>
        <v>2.4475150000000001</v>
      </c>
      <c r="H1449" s="2">
        <f>'Moving Avg'!G1449</f>
        <v>2.4218160000000002</v>
      </c>
      <c r="I1449" s="2">
        <f>'Moving Avg'!H1449</f>
        <v>2.2839335000000012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</row>
    <row r="1450" spans="1:12" ht="13.5" x14ac:dyDescent="0.25">
      <c r="A1450" s="3">
        <f>RSI!A1450</f>
        <v>44889</v>
      </c>
      <c r="B1450" s="2">
        <f>RSI!B1450</f>
        <v>2.3912</v>
      </c>
      <c r="C1450" s="2">
        <f>RSI!I1450</f>
        <v>43.545359325227395</v>
      </c>
      <c r="D1450" s="2">
        <f>MACD!E1450</f>
        <v>2.7969183599521941E-2</v>
      </c>
      <c r="E1450" s="2">
        <f>MACD!F1450</f>
        <v>2.0231337848714389E-2</v>
      </c>
      <c r="F1450" s="2">
        <f>'Moving Avg'!D1450</f>
        <v>2.3943400000000001</v>
      </c>
      <c r="G1450" s="2">
        <f>'Moving Avg'!F1450</f>
        <v>2.4459599999999999</v>
      </c>
      <c r="H1450" s="2">
        <f>'Moving Avg'!G1450</f>
        <v>2.4216600000000001</v>
      </c>
      <c r="I1450" s="2">
        <f>'Moving Avg'!H1450</f>
        <v>2.284352000000001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</row>
    <row r="1451" spans="1:12" ht="13.5" x14ac:dyDescent="0.25">
      <c r="A1451" s="3">
        <f>RSI!A1451</f>
        <v>44890</v>
      </c>
      <c r="B1451" s="2">
        <f>RSI!B1451</f>
        <v>2.4066999999999998</v>
      </c>
      <c r="C1451" s="2">
        <f>RSI!I1451</f>
        <v>46.501312459834388</v>
      </c>
      <c r="D1451" s="2">
        <f>MACD!E1451</f>
        <v>2.918340315415513E-2</v>
      </c>
      <c r="E1451" s="2">
        <f>MACD!F1451</f>
        <v>2.2021750909802539E-2</v>
      </c>
      <c r="F1451" s="2">
        <f>'Moving Avg'!D1451</f>
        <v>2.3989800000000003</v>
      </c>
      <c r="G1451" s="2">
        <f>'Moving Avg'!F1451</f>
        <v>2.442075</v>
      </c>
      <c r="H1451" s="2">
        <f>'Moving Avg'!G1451</f>
        <v>2.4215040000000001</v>
      </c>
      <c r="I1451" s="2">
        <f>'Moving Avg'!H1451</f>
        <v>2.2848480000000015</v>
      </c>
      <c r="J1451" s="5" t="str">
        <f>OBV!F1451</f>
        <v>BULLISH</v>
      </c>
      <c r="K1451" s="5" t="str">
        <f>OBV!G1451</f>
        <v>STRONG</v>
      </c>
      <c r="L1451" s="5" t="str">
        <f>OBV!H1451</f>
        <v>CONFIRMED BULLISH</v>
      </c>
    </row>
    <row r="1452" spans="1:12" ht="13.5" x14ac:dyDescent="0.25">
      <c r="A1452" s="3">
        <f>RSI!A1452</f>
        <v>44893</v>
      </c>
      <c r="B1452" s="2">
        <f>RSI!B1452</f>
        <v>2.4144999999999999</v>
      </c>
      <c r="C1452" s="2">
        <f>RSI!I1452</f>
        <v>47.977484029521897</v>
      </c>
      <c r="D1452" s="2">
        <f>MACD!E1452</f>
        <v>2.9755416729389861E-2</v>
      </c>
      <c r="E1452" s="2">
        <f>MACD!F1452</f>
        <v>2.3568484073720003E-2</v>
      </c>
      <c r="F1452" s="2">
        <f>'Moving Avg'!D1452</f>
        <v>2.4020800000000002</v>
      </c>
      <c r="G1452" s="2">
        <f>'Moving Avg'!F1452</f>
        <v>2.4374150000000001</v>
      </c>
      <c r="H1452" s="2">
        <f>'Moving Avg'!G1452</f>
        <v>2.4215040000000001</v>
      </c>
      <c r="I1452" s="2">
        <f>'Moving Avg'!H1452</f>
        <v>2.2853110000000014</v>
      </c>
      <c r="J1452" s="5" t="str">
        <f>OBV!F1452</f>
        <v>BULLISH</v>
      </c>
      <c r="K1452" s="5" t="str">
        <f>OBV!G1452</f>
        <v>NEUTRAL</v>
      </c>
      <c r="L1452" s="5" t="str">
        <f>OBV!H1452</f>
        <v>CONFIRMED BULLISH</v>
      </c>
    </row>
    <row r="1453" spans="1:12" ht="13.5" x14ac:dyDescent="0.25">
      <c r="A1453" s="3">
        <f>RSI!A1453</f>
        <v>44894</v>
      </c>
      <c r="B1453" s="2">
        <f>RSI!B1453</f>
        <v>2.4066999999999998</v>
      </c>
      <c r="C1453" s="2">
        <f>RSI!I1453</f>
        <v>46.592965584337954</v>
      </c>
      <c r="D1453" s="2">
        <f>MACD!E1453</f>
        <v>2.7299810080592568E-2</v>
      </c>
      <c r="E1453" s="2">
        <f>MACD!F1453</f>
        <v>2.431474927509452E-2</v>
      </c>
      <c r="F1453" s="2">
        <f>'Moving Avg'!D1453</f>
        <v>2.4036200000000001</v>
      </c>
      <c r="G1453" s="2">
        <f>'Moving Avg'!F1453</f>
        <v>2.4327549999999998</v>
      </c>
      <c r="H1453" s="2">
        <f>'Moving Avg'!G1453</f>
        <v>2.4216580000000003</v>
      </c>
      <c r="I1453" s="2">
        <f>'Moving Avg'!H1453</f>
        <v>2.2856990000000015</v>
      </c>
      <c r="J1453" s="5" t="str">
        <f>OBV!F1453</f>
        <v>BEARISH</v>
      </c>
      <c r="K1453" s="5" t="str">
        <f>OBV!G1453</f>
        <v>NEUTRAL</v>
      </c>
      <c r="L1453" s="5" t="str">
        <f>OBV!H1453</f>
        <v>BEARISH DIVERGENCE</v>
      </c>
    </row>
    <row r="1454" spans="1:12" ht="13.5" x14ac:dyDescent="0.25">
      <c r="A1454" s="3">
        <f>RSI!A1454</f>
        <v>44895</v>
      </c>
      <c r="B1454" s="2">
        <f>RSI!B1454</f>
        <v>2.3369</v>
      </c>
      <c r="C1454" s="2">
        <f>RSI!I1454</f>
        <v>36.454761288141121</v>
      </c>
      <c r="D1454" s="2">
        <f>MACD!E1454</f>
        <v>3.6485305611243302E-2</v>
      </c>
      <c r="E1454" s="2">
        <f>MACD!F1454</f>
        <v>2.6748860542324279E-2</v>
      </c>
      <c r="F1454" s="2">
        <f>'Moving Avg'!D1454</f>
        <v>2.3912</v>
      </c>
      <c r="G1454" s="2">
        <f>'Moving Avg'!F1454</f>
        <v>2.4253799999999996</v>
      </c>
      <c r="H1454" s="2">
        <f>'Moving Avg'!G1454</f>
        <v>2.4207260000000002</v>
      </c>
      <c r="I1454" s="2">
        <f>'Moving Avg'!H1454</f>
        <v>2.2859180000000014</v>
      </c>
      <c r="J1454" s="5" t="str">
        <f>OBV!F1454</f>
        <v>BEARISH</v>
      </c>
      <c r="K1454" s="5" t="str">
        <f>OBV!G1454</f>
        <v>WEAK</v>
      </c>
      <c r="L1454" s="5" t="str">
        <f>OBV!H1454</f>
        <v>CONFIRMED BEARISH</v>
      </c>
    </row>
    <row r="1455" spans="1:12" ht="13.5" x14ac:dyDescent="0.25">
      <c r="A1455" s="3">
        <f>RSI!A1455</f>
        <v>44896</v>
      </c>
      <c r="B1455" s="2">
        <f>RSI!B1455</f>
        <v>2.3757000000000001</v>
      </c>
      <c r="C1455" s="2">
        <f>RSI!I1455</f>
        <v>43.77807118198556</v>
      </c>
      <c r="D1455" s="2">
        <f>MACD!E1455</f>
        <v>3.2327100621168725E-2</v>
      </c>
      <c r="E1455" s="2">
        <f>MACD!F1455</f>
        <v>2.7864508558093169E-2</v>
      </c>
      <c r="F1455" s="2">
        <f>'Moving Avg'!D1455</f>
        <v>2.3880999999999997</v>
      </c>
      <c r="G1455" s="2">
        <f>'Moving Avg'!F1455</f>
        <v>2.4199450000000002</v>
      </c>
      <c r="H1455" s="2">
        <f>'Moving Avg'!G1455</f>
        <v>2.4202600000000003</v>
      </c>
      <c r="I1455" s="2">
        <f>'Moving Avg'!H1455</f>
        <v>2.2860065000000014</v>
      </c>
      <c r="J1455" s="5" t="str">
        <f>OBV!F1455</f>
        <v>BEARISH</v>
      </c>
      <c r="K1455" s="5" t="str">
        <f>OBV!G1455</f>
        <v>WEAK</v>
      </c>
      <c r="L1455" s="5" t="str">
        <f>OBV!H1455</f>
        <v>CONFIRMED BEARISH</v>
      </c>
    </row>
    <row r="1456" spans="1:12" ht="13.5" x14ac:dyDescent="0.25">
      <c r="A1456" s="3">
        <f>RSI!A1456</f>
        <v>44897</v>
      </c>
      <c r="B1456" s="2">
        <f>RSI!B1456</f>
        <v>2.4066999999999998</v>
      </c>
      <c r="C1456" s="2">
        <f>RSI!I1456</f>
        <v>48.85012257686239</v>
      </c>
      <c r="D1456" s="2">
        <f>MACD!E1456</f>
        <v>2.3188596989387467E-2</v>
      </c>
      <c r="E1456" s="2">
        <f>MACD!F1456</f>
        <v>2.6929326244352028E-2</v>
      </c>
      <c r="F1456" s="2">
        <f>'Moving Avg'!D1456</f>
        <v>2.3881000000000001</v>
      </c>
      <c r="G1456" s="2">
        <f>'Moving Avg'!F1456</f>
        <v>2.4160600000000003</v>
      </c>
      <c r="H1456" s="2">
        <f>'Moving Avg'!G1456</f>
        <v>2.4207240000000003</v>
      </c>
      <c r="I1456" s="2">
        <f>'Moving Avg'!H1456</f>
        <v>2.2863585000000013</v>
      </c>
      <c r="J1456" s="5" t="str">
        <f>OBV!F1456</f>
        <v>BEARISH</v>
      </c>
      <c r="K1456" s="5" t="str">
        <f>OBV!G1456</f>
        <v>WEAK</v>
      </c>
      <c r="L1456" s="5" t="str">
        <f>OBV!H1456</f>
        <v>NEUTRAL</v>
      </c>
    </row>
    <row r="1457" spans="1:12" ht="13.5" x14ac:dyDescent="0.25">
      <c r="A1457" s="3">
        <f>RSI!A1457</f>
        <v>44900</v>
      </c>
      <c r="B1457" s="2">
        <f>RSI!B1457</f>
        <v>2.3601999999999999</v>
      </c>
      <c r="C1457" s="2">
        <f>RSI!I1457</f>
        <v>42.636618337480499</v>
      </c>
      <c r="D1457" s="2">
        <f>MACD!E1457</f>
        <v>2.1329215545805358E-2</v>
      </c>
      <c r="E1457" s="2">
        <f>MACD!F1457</f>
        <v>2.5809304104642695E-2</v>
      </c>
      <c r="F1457" s="2">
        <f>'Moving Avg'!D1457</f>
        <v>2.3772399999999996</v>
      </c>
      <c r="G1457" s="2">
        <f>'Moving Avg'!F1457</f>
        <v>2.4117900000000003</v>
      </c>
      <c r="H1457" s="2">
        <f>'Moving Avg'!G1457</f>
        <v>2.4207240000000003</v>
      </c>
      <c r="I1457" s="2">
        <f>'Moving Avg'!H1457</f>
        <v>2.2862615000000015</v>
      </c>
      <c r="J1457" s="5" t="str">
        <f>OBV!F1457</f>
        <v>BEARISH</v>
      </c>
      <c r="K1457" s="5" t="str">
        <f>OBV!G1457</f>
        <v>WEAK</v>
      </c>
      <c r="L1457" s="5" t="str">
        <f>OBV!H1457</f>
        <v>CONFIRMED BEARISH</v>
      </c>
    </row>
    <row r="1458" spans="1:12" ht="13.5" x14ac:dyDescent="0.25">
      <c r="A1458" s="3">
        <f>RSI!A1458</f>
        <v>44901</v>
      </c>
      <c r="B1458" s="2">
        <f>RSI!B1458</f>
        <v>2.3601999999999999</v>
      </c>
      <c r="C1458" s="2">
        <f>RSI!I1458</f>
        <v>42.636618337480499</v>
      </c>
      <c r="D1458" s="2">
        <f>MACD!E1458</f>
        <v>2.0071532471251707E-2</v>
      </c>
      <c r="E1458" s="2">
        <f>MACD!F1458</f>
        <v>2.4661749777964499E-2</v>
      </c>
      <c r="F1458" s="2">
        <f>'Moving Avg'!D1458</f>
        <v>2.3679399999999999</v>
      </c>
      <c r="G1458" s="2">
        <f>'Moving Avg'!F1458</f>
        <v>2.4063550000000005</v>
      </c>
      <c r="H1458" s="2">
        <f>'Moving Avg'!G1458</f>
        <v>2.4202580000000005</v>
      </c>
      <c r="I1458" s="2">
        <f>'Moving Avg'!H1458</f>
        <v>2.2865250000000015</v>
      </c>
      <c r="J1458" s="5" t="str">
        <f>OBV!F1458</f>
        <v>BEARISH</v>
      </c>
      <c r="K1458" s="5" t="str">
        <f>OBV!G1458</f>
        <v>WEAK</v>
      </c>
      <c r="L1458" s="5" t="str">
        <f>OBV!H1458</f>
        <v>CONFIRMED BEARISH</v>
      </c>
    </row>
    <row r="1459" spans="1:12" ht="13.5" x14ac:dyDescent="0.25">
      <c r="A1459" s="3">
        <f>RSI!A1459</f>
        <v>44902</v>
      </c>
      <c r="B1459" s="2">
        <f>RSI!B1459</f>
        <v>2.3290999999999999</v>
      </c>
      <c r="C1459" s="2">
        <f>RSI!I1459</f>
        <v>38.807783900898905</v>
      </c>
      <c r="D1459" s="2">
        <f>MACD!E1459</f>
        <v>2.1603301772142647E-2</v>
      </c>
      <c r="E1459" s="2">
        <f>MACD!F1459</f>
        <v>2.4050060176800128E-2</v>
      </c>
      <c r="F1459" s="2">
        <f>'Moving Avg'!D1459</f>
        <v>2.3663800000000004</v>
      </c>
      <c r="G1459" s="2">
        <f>'Moving Avg'!F1459</f>
        <v>2.3993650000000004</v>
      </c>
      <c r="H1459" s="2">
        <f>'Moving Avg'!G1459</f>
        <v>2.4202580000000005</v>
      </c>
      <c r="I1459" s="2">
        <f>'Moving Avg'!H1459</f>
        <v>2.2864530000000012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</row>
    <row r="1460" spans="1:12" ht="13.5" x14ac:dyDescent="0.25">
      <c r="A1460" s="3">
        <f>RSI!A1460</f>
        <v>44903</v>
      </c>
      <c r="B1460" s="2">
        <f>RSI!B1460</f>
        <v>2.3290999999999999</v>
      </c>
      <c r="C1460" s="2">
        <f>RSI!I1460</f>
        <v>38.807783900898912</v>
      </c>
      <c r="D1460" s="2">
        <f>MACD!E1460</f>
        <v>2.2153795648657049E-2</v>
      </c>
      <c r="E1460" s="2">
        <f>MACD!F1460</f>
        <v>2.3670807271171514E-2</v>
      </c>
      <c r="F1460" s="2">
        <f>'Moving Avg'!D1460</f>
        <v>2.3570599999999997</v>
      </c>
      <c r="G1460" s="2">
        <f>'Moving Avg'!F1460</f>
        <v>2.3954849999999999</v>
      </c>
      <c r="H1460" s="2">
        <f>'Moving Avg'!G1460</f>
        <v>2.4191700000000007</v>
      </c>
      <c r="I1460" s="2">
        <f>'Moving Avg'!H1460</f>
        <v>2.2860565000000013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</row>
    <row r="1461" spans="1:12" ht="13.5" x14ac:dyDescent="0.25">
      <c r="A1461" s="3">
        <f>RSI!A1461</f>
        <v>44904</v>
      </c>
      <c r="B1461" s="2">
        <f>RSI!B1461</f>
        <v>2.3445999999999998</v>
      </c>
      <c r="C1461" s="2">
        <f>RSI!I1461</f>
        <v>41.82734219088416</v>
      </c>
      <c r="D1461" s="2">
        <f>MACD!E1461</f>
        <v>2.4276788906340219E-2</v>
      </c>
      <c r="E1461" s="2">
        <f>MACD!F1461</f>
        <v>2.3792003598205259E-2</v>
      </c>
      <c r="F1461" s="2">
        <f>'Moving Avg'!D1461</f>
        <v>2.3446400000000001</v>
      </c>
      <c r="G1461" s="2">
        <f>'Moving Avg'!F1461</f>
        <v>2.3900499999999996</v>
      </c>
      <c r="H1461" s="2">
        <f>'Moving Avg'!G1461</f>
        <v>2.4188580000000006</v>
      </c>
      <c r="I1461" s="2">
        <f>'Moving Avg'!H1461</f>
        <v>2.2857375000000015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</row>
    <row r="1462" spans="1:12" ht="13.5" x14ac:dyDescent="0.25">
      <c r="A1462" s="3">
        <f>RSI!A1462</f>
        <v>44907</v>
      </c>
      <c r="B1462" s="2">
        <f>RSI!B1462</f>
        <v>2.3523999999999998</v>
      </c>
      <c r="C1462" s="2">
        <f>RSI!I1462</f>
        <v>43.34248084580598</v>
      </c>
      <c r="D1462" s="2">
        <f>MACD!E1462</f>
        <v>2.6993358679096691E-2</v>
      </c>
      <c r="E1462" s="2">
        <f>MACD!F1462</f>
        <v>2.4432274614383548E-2</v>
      </c>
      <c r="F1462" s="2">
        <f>'Moving Avg'!D1462</f>
        <v>2.3430799999999996</v>
      </c>
      <c r="G1462" s="2">
        <f>'Moving Avg'!F1462</f>
        <v>2.385005</v>
      </c>
      <c r="H1462" s="2">
        <f>'Moving Avg'!G1462</f>
        <v>2.4196340000000003</v>
      </c>
      <c r="I1462" s="2">
        <f>'Moving Avg'!H1462</f>
        <v>2.2855295000000013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44908</v>
      </c>
      <c r="B1463" s="2">
        <f>RSI!B1463</f>
        <v>2.3445999999999998</v>
      </c>
      <c r="C1463" s="2">
        <f>RSI!I1463</f>
        <v>42.159934732340957</v>
      </c>
      <c r="D1463" s="2">
        <f>MACD!E1463</f>
        <v>2.889957877252014E-2</v>
      </c>
      <c r="E1463" s="2">
        <f>MACD!F1463</f>
        <v>2.5325735446010869E-2</v>
      </c>
      <c r="F1463" s="2">
        <f>'Moving Avg'!D1463</f>
        <v>2.33996</v>
      </c>
      <c r="G1463" s="2">
        <f>'Moving Avg'!F1463</f>
        <v>2.380735</v>
      </c>
      <c r="H1463" s="2">
        <f>'Moving Avg'!G1463</f>
        <v>2.4202540000000003</v>
      </c>
      <c r="I1463" s="2">
        <f>'Moving Avg'!H1463</f>
        <v>2.2857870000000013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</row>
    <row r="1464" spans="1:12" ht="13.5" x14ac:dyDescent="0.25">
      <c r="A1464" s="3">
        <f>RSI!A1464</f>
        <v>44909</v>
      </c>
      <c r="B1464" s="2">
        <f>RSI!B1464</f>
        <v>2.3523999999999998</v>
      </c>
      <c r="C1464" s="2">
        <f>RSI!I1464</f>
        <v>43.810911601841227</v>
      </c>
      <c r="D1464" s="2">
        <f>MACD!E1464</f>
        <v>1.945516911611378E-2</v>
      </c>
      <c r="E1464" s="2">
        <f>MACD!F1464</f>
        <v>2.4151622180031453E-2</v>
      </c>
      <c r="F1464" s="2">
        <f>'Moving Avg'!D1464</f>
        <v>2.3446199999999999</v>
      </c>
      <c r="G1464" s="2">
        <f>'Moving Avg'!F1464</f>
        <v>2.3749099999999999</v>
      </c>
      <c r="H1464" s="2">
        <f>'Moving Avg'!G1464</f>
        <v>2.4207200000000002</v>
      </c>
      <c r="I1464" s="2">
        <f>'Moving Avg'!H1464</f>
        <v>2.2861195000000012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</row>
    <row r="1465" spans="1:12" ht="13.5" x14ac:dyDescent="0.25">
      <c r="A1465" s="3">
        <f>RSI!A1465</f>
        <v>44910</v>
      </c>
      <c r="B1465" s="2">
        <f>RSI!B1465</f>
        <v>2.3601999999999999</v>
      </c>
      <c r="C1465" s="2">
        <f>RSI!I1465</f>
        <v>45.486625847311153</v>
      </c>
      <c r="D1465" s="2">
        <f>MACD!E1465</f>
        <v>1.704880634695094E-2</v>
      </c>
      <c r="E1465" s="2">
        <f>MACD!F1465</f>
        <v>2.273105901341535E-2</v>
      </c>
      <c r="F1465" s="2">
        <f>'Moving Avg'!D1465</f>
        <v>2.3508399999999994</v>
      </c>
      <c r="G1465" s="2">
        <f>'Moving Avg'!F1465</f>
        <v>2.3725849999999999</v>
      </c>
      <c r="H1465" s="2">
        <f>'Moving Avg'!G1465</f>
        <v>2.4185460000000005</v>
      </c>
      <c r="I1465" s="2">
        <f>'Moving Avg'!H1465</f>
        <v>2.2864910000000012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</row>
    <row r="1466" spans="1:12" ht="13.5" x14ac:dyDescent="0.25">
      <c r="A1466" s="3">
        <f>RSI!A1466</f>
        <v>44911</v>
      </c>
      <c r="B1466" s="2">
        <f>RSI!B1466</f>
        <v>2.3601999999999999</v>
      </c>
      <c r="C1466" s="2">
        <f>RSI!I1466</f>
        <v>45.486625847311153</v>
      </c>
      <c r="D1466" s="2">
        <f>MACD!E1466</f>
        <v>1.9915059945504687E-2</v>
      </c>
      <c r="E1466" s="2">
        <f>MACD!F1466</f>
        <v>2.2167859199833218E-2</v>
      </c>
      <c r="F1466" s="2">
        <f>'Moving Avg'!D1466</f>
        <v>2.3539599999999994</v>
      </c>
      <c r="G1466" s="2">
        <f>'Moving Avg'!F1466</f>
        <v>2.3714200000000001</v>
      </c>
      <c r="H1466" s="2">
        <f>'Moving Avg'!G1466</f>
        <v>2.4168380000000003</v>
      </c>
      <c r="I1466" s="2">
        <f>'Moving Avg'!H1466</f>
        <v>2.2868265000000014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</row>
    <row r="1467" spans="1:12" ht="13.5" x14ac:dyDescent="0.25">
      <c r="A1467" s="3">
        <f>RSI!A1467</f>
        <v>44914</v>
      </c>
      <c r="B1467" s="2">
        <f>RSI!B1467</f>
        <v>2.3445999999999998</v>
      </c>
      <c r="C1467" s="2">
        <f>RSI!I1467</f>
        <v>42.543679236719647</v>
      </c>
      <c r="D1467" s="2">
        <f>MACD!E1467</f>
        <v>1.6465371910804549E-2</v>
      </c>
      <c r="E1467" s="2">
        <f>MACD!F1467</f>
        <v>2.1027361742027486E-2</v>
      </c>
      <c r="F1467" s="2">
        <f>'Moving Avg'!D1467</f>
        <v>2.3523999999999998</v>
      </c>
      <c r="G1467" s="2">
        <f>'Moving Avg'!F1467</f>
        <v>2.3687</v>
      </c>
      <c r="H1467" s="2">
        <f>'Moving Avg'!G1467</f>
        <v>2.4141980000000003</v>
      </c>
      <c r="I1467" s="2">
        <f>'Moving Avg'!H1467</f>
        <v>2.2870840000000014</v>
      </c>
      <c r="J1467" s="5" t="str">
        <f>OBV!F1467</f>
        <v>BEARISH</v>
      </c>
      <c r="K1467" s="5" t="str">
        <f>OBV!G1467</f>
        <v>NEUTRAL</v>
      </c>
      <c r="L1467" s="5" t="str">
        <f>OBV!H1467</f>
        <v>CONFIRMED BEARISH</v>
      </c>
    </row>
    <row r="1468" spans="1:12" ht="13.5" x14ac:dyDescent="0.25">
      <c r="A1468" s="3">
        <f>RSI!A1468</f>
        <v>44915</v>
      </c>
      <c r="B1468" s="2">
        <f>RSI!B1468</f>
        <v>2.3212999999999999</v>
      </c>
      <c r="C1468" s="2">
        <f>RSI!I1468</f>
        <v>38.533589146785992</v>
      </c>
      <c r="D1468" s="2">
        <f>MACD!E1468</f>
        <v>1.5478689012839553E-2</v>
      </c>
      <c r="E1468" s="2">
        <f>MACD!F1468</f>
        <v>1.9917627196189898E-2</v>
      </c>
      <c r="F1468" s="2">
        <f>'Moving Avg'!D1468</f>
        <v>2.3477400000000004</v>
      </c>
      <c r="G1468" s="2">
        <f>'Moving Avg'!F1468</f>
        <v>2.3648150000000001</v>
      </c>
      <c r="H1468" s="2">
        <f>'Moving Avg'!G1468</f>
        <v>2.4117120000000001</v>
      </c>
      <c r="I1468" s="2">
        <f>'Moving Avg'!H1468</f>
        <v>2.2872610000000013</v>
      </c>
      <c r="J1468" s="5" t="str">
        <f>OBV!F1468</f>
        <v>BEARISH</v>
      </c>
      <c r="K1468" s="5" t="str">
        <f>OBV!G1468</f>
        <v>NEUTRAL</v>
      </c>
      <c r="L1468" s="5" t="str">
        <f>OBV!H1468</f>
        <v>CONFIRMED BEARISH</v>
      </c>
    </row>
    <row r="1469" spans="1:12" ht="13.5" x14ac:dyDescent="0.25">
      <c r="A1469" s="3">
        <f>RSI!A1469</f>
        <v>44916</v>
      </c>
      <c r="B1469" s="2">
        <f>RSI!B1469</f>
        <v>2.2902999999999998</v>
      </c>
      <c r="C1469" s="2">
        <f>RSI!I1469</f>
        <v>33.948664202433534</v>
      </c>
      <c r="D1469" s="2">
        <f>MACD!E1469</f>
        <v>1.2484237294914102E-2</v>
      </c>
      <c r="E1469" s="2">
        <f>MACD!F1469</f>
        <v>1.8430949215934741E-2</v>
      </c>
      <c r="F1469" s="2">
        <f>'Moving Avg'!D1469</f>
        <v>2.3353199999999998</v>
      </c>
      <c r="G1469" s="2">
        <f>'Moving Avg'!F1469</f>
        <v>2.3593799999999998</v>
      </c>
      <c r="H1469" s="2">
        <f>'Moving Avg'!G1469</f>
        <v>2.4093840000000002</v>
      </c>
      <c r="I1469" s="2">
        <f>'Moving Avg'!H1469</f>
        <v>2.2872830000000008</v>
      </c>
      <c r="J1469" s="5" t="str">
        <f>OBV!F1469</f>
        <v>BEARISH</v>
      </c>
      <c r="K1469" s="5" t="str">
        <f>OBV!G1469</f>
        <v>NEUTRAL</v>
      </c>
      <c r="L1469" s="5" t="str">
        <f>OBV!H1469</f>
        <v>CONFIRMED BEARISH</v>
      </c>
    </row>
    <row r="1470" spans="1:12" ht="13.5" x14ac:dyDescent="0.25">
      <c r="A1470" s="3">
        <f>RSI!A1470</f>
        <v>44917</v>
      </c>
      <c r="B1470" s="2">
        <f>RSI!B1470</f>
        <v>2.2515000000000001</v>
      </c>
      <c r="C1470" s="2">
        <f>RSI!I1470</f>
        <v>29.256531182394028</v>
      </c>
      <c r="D1470" s="2">
        <f>MACD!E1470</f>
        <v>1.3312125694887822E-2</v>
      </c>
      <c r="E1470" s="2">
        <f>MACD!F1470</f>
        <v>1.7407184511725359E-2</v>
      </c>
      <c r="F1470" s="2">
        <f>'Moving Avg'!D1470</f>
        <v>2.31358</v>
      </c>
      <c r="G1470" s="2">
        <f>'Moving Avg'!F1470</f>
        <v>2.352395</v>
      </c>
      <c r="H1470" s="2">
        <f>'Moving Avg'!G1470</f>
        <v>2.4062800000000006</v>
      </c>
      <c r="I1470" s="2">
        <f>'Moving Avg'!H1470</f>
        <v>2.2870750000000015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</row>
    <row r="1471" spans="1:12" ht="13.5" x14ac:dyDescent="0.25">
      <c r="A1471" s="3">
        <f>RSI!A1471</f>
        <v>44918</v>
      </c>
      <c r="B1471" s="2">
        <f>RSI!B1471</f>
        <v>2.3058000000000001</v>
      </c>
      <c r="C1471" s="2">
        <f>RSI!I1471</f>
        <v>41.452324822379026</v>
      </c>
      <c r="D1471" s="2">
        <f>MACD!E1471</f>
        <v>1.3055774718287783E-2</v>
      </c>
      <c r="E1471" s="2">
        <f>MACD!F1471</f>
        <v>1.6536902553037844E-2</v>
      </c>
      <c r="F1471" s="2">
        <f>'Moving Avg'!D1471</f>
        <v>2.3026999999999997</v>
      </c>
      <c r="G1471" s="2">
        <f>'Moving Avg'!F1471</f>
        <v>2.3473499999999996</v>
      </c>
      <c r="H1471" s="2">
        <f>'Moving Avg'!G1471</f>
        <v>2.4036400000000002</v>
      </c>
      <c r="I1471" s="2">
        <f>'Moving Avg'!H1471</f>
        <v>2.2869945000000014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</row>
    <row r="1472" spans="1:12" ht="13.5" x14ac:dyDescent="0.25">
      <c r="A1472" s="3">
        <f>RSI!A1472</f>
        <v>44921</v>
      </c>
      <c r="B1472" s="2">
        <f>RSI!B1472</f>
        <v>2.3212999999999999</v>
      </c>
      <c r="C1472" s="2">
        <f>RSI!I1472</f>
        <v>44.398939470393636</v>
      </c>
      <c r="D1472" s="2">
        <f>MACD!E1472</f>
        <v>1.3200163272595322E-2</v>
      </c>
      <c r="E1472" s="2">
        <f>MACD!F1472</f>
        <v>1.586955469694934E-2</v>
      </c>
      <c r="F1472" s="2">
        <f>'Moving Avg'!D1472</f>
        <v>2.2980399999999994</v>
      </c>
      <c r="G1472" s="2">
        <f>'Moving Avg'!F1472</f>
        <v>2.3426900000000002</v>
      </c>
      <c r="H1472" s="2">
        <f>'Moving Avg'!G1472</f>
        <v>2.4013100000000001</v>
      </c>
      <c r="I1472" s="2">
        <f>'Moving Avg'!H1472</f>
        <v>2.2870275000000015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44922</v>
      </c>
      <c r="B1473" s="2">
        <f>RSI!B1473</f>
        <v>2.2825000000000002</v>
      </c>
      <c r="C1473" s="2">
        <f>RSI!I1473</f>
        <v>39.094773543486568</v>
      </c>
      <c r="D1473" s="2">
        <f>MACD!E1473</f>
        <v>1.5191349025712064E-2</v>
      </c>
      <c r="E1473" s="2">
        <f>MACD!F1473</f>
        <v>1.5733913562701887E-2</v>
      </c>
      <c r="F1473" s="2">
        <f>'Moving Avg'!D1473</f>
        <v>2.2902800000000001</v>
      </c>
      <c r="G1473" s="2">
        <f>'Moving Avg'!F1473</f>
        <v>2.3364799999999999</v>
      </c>
      <c r="H1473" s="2">
        <f>'Moving Avg'!G1473</f>
        <v>2.3977380000000004</v>
      </c>
      <c r="I1473" s="2">
        <f>'Moving Avg'!H1473</f>
        <v>2.2869025000000018</v>
      </c>
      <c r="J1473" s="5" t="str">
        <f>OBV!F1473</f>
        <v>BULLISH</v>
      </c>
      <c r="K1473" s="5" t="str">
        <f>OBV!G1473</f>
        <v>NEUTRAL</v>
      </c>
      <c r="L1473" s="5" t="str">
        <f>OBV!H1473</f>
        <v>BULLISH DIVERGENCE</v>
      </c>
    </row>
    <row r="1474" spans="1:12" ht="13.5" x14ac:dyDescent="0.25">
      <c r="A1474" s="3">
        <f>RSI!A1474</f>
        <v>44923</v>
      </c>
      <c r="B1474" s="2">
        <f>RSI!B1474</f>
        <v>2.2902999999999998</v>
      </c>
      <c r="C1474" s="2">
        <f>RSI!I1474</f>
        <v>40.630298677084028</v>
      </c>
      <c r="D1474" s="2">
        <f>MACD!E1474</f>
        <v>1.7908188586977847E-2</v>
      </c>
      <c r="E1474" s="2">
        <f>MACD!F1474</f>
        <v>1.6168768567557081E-2</v>
      </c>
      <c r="F1474" s="2">
        <f>'Moving Avg'!D1474</f>
        <v>2.2902800000000001</v>
      </c>
      <c r="G1474" s="2">
        <f>'Moving Avg'!F1474</f>
        <v>2.3341500000000002</v>
      </c>
      <c r="H1474" s="2">
        <f>'Moving Avg'!G1474</f>
        <v>2.3946320000000001</v>
      </c>
      <c r="I1474" s="2">
        <f>'Moving Avg'!H1474</f>
        <v>2.2868165000000018</v>
      </c>
      <c r="J1474" s="5" t="str">
        <f>OBV!F1474</f>
        <v>BULLISH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44924</v>
      </c>
      <c r="B1475" s="2">
        <f>RSI!B1475</f>
        <v>2.2515000000000001</v>
      </c>
      <c r="C1475" s="2">
        <f>RSI!I1475</f>
        <v>35.79575291950276</v>
      </c>
      <c r="D1475" s="2">
        <f>MACD!E1475</f>
        <v>2.4614451051365727E-2</v>
      </c>
      <c r="E1475" s="2">
        <f>MACD!F1475</f>
        <v>1.7857905064318811E-2</v>
      </c>
      <c r="F1475" s="2">
        <f>'Moving Avg'!D1475</f>
        <v>2.2902800000000001</v>
      </c>
      <c r="G1475" s="2">
        <f>'Moving Avg'!F1475</f>
        <v>2.3279399999999999</v>
      </c>
      <c r="H1475" s="2">
        <f>'Moving Avg'!G1475</f>
        <v>2.3899740000000005</v>
      </c>
      <c r="I1475" s="2">
        <f>'Moving Avg'!H1475</f>
        <v>2.2866805000000014</v>
      </c>
      <c r="J1475" s="5" t="str">
        <f>OBV!F1475</f>
        <v>BULLISH</v>
      </c>
      <c r="K1475" s="5" t="str">
        <f>OBV!G1475</f>
        <v>NEUTRAL</v>
      </c>
      <c r="L1475" s="5" t="str">
        <f>OBV!H1475</f>
        <v>NEUTRAL</v>
      </c>
    </row>
    <row r="1476" spans="1:12" ht="13.5" x14ac:dyDescent="0.25">
      <c r="A1476" s="3">
        <f>RSI!A1476</f>
        <v>44925</v>
      </c>
      <c r="B1476" s="2">
        <f>RSI!B1476</f>
        <v>2.1738</v>
      </c>
      <c r="C1476" s="2">
        <f>RSI!I1476</f>
        <v>28.485887363033243</v>
      </c>
      <c r="D1476" s="2">
        <f>MACD!E1476</f>
        <v>3.6582440719460152E-2</v>
      </c>
      <c r="E1476" s="2">
        <f>MACD!F1476</f>
        <v>2.1602812195347081E-2</v>
      </c>
      <c r="F1476" s="2">
        <f>'Moving Avg'!D1476</f>
        <v>2.2638799999999999</v>
      </c>
      <c r="G1476" s="2">
        <f>'Moving Avg'!F1476</f>
        <v>2.3162949999999998</v>
      </c>
      <c r="H1476" s="2">
        <f>'Moving Avg'!G1476</f>
        <v>2.3846940000000001</v>
      </c>
      <c r="I1476" s="2">
        <f>'Moving Avg'!H1476</f>
        <v>2.2863365000000018</v>
      </c>
      <c r="J1476" s="5" t="str">
        <f>OBV!F1476</f>
        <v>BEARISH</v>
      </c>
      <c r="K1476" s="5" t="str">
        <f>OBV!G1476</f>
        <v>WEAK</v>
      </c>
      <c r="L1476" s="5" t="str">
        <f>OBV!H1476</f>
        <v>CONFIRMED BEARISH</v>
      </c>
    </row>
    <row r="1477" spans="1:12" ht="13.5" x14ac:dyDescent="0.25">
      <c r="A1477" s="3">
        <f>RSI!A1477</f>
        <v>44928</v>
      </c>
      <c r="B1477" s="2">
        <f>RSI!B1477</f>
        <v>2.2515000000000001</v>
      </c>
      <c r="C1477" s="2">
        <f>RSI!I1477</f>
        <v>41.377978367847113</v>
      </c>
      <c r="D1477" s="2">
        <f>MACD!E1477</f>
        <v>3.9510837858628634E-2</v>
      </c>
      <c r="E1477" s="2">
        <f>MACD!F1477</f>
        <v>2.5184417328003392E-2</v>
      </c>
      <c r="F1477" s="2">
        <f>'Moving Avg'!D1477</f>
        <v>2.2499200000000004</v>
      </c>
      <c r="G1477" s="2">
        <f>'Moving Avg'!F1477</f>
        <v>2.3108599999999999</v>
      </c>
      <c r="H1477" s="2">
        <f>'Moving Avg'!G1477</f>
        <v>2.3815900000000001</v>
      </c>
      <c r="I1477" s="2">
        <f>'Moving Avg'!H1477</f>
        <v>2.2862005000000019</v>
      </c>
      <c r="J1477" s="5" t="str">
        <f>OBV!F1477</f>
        <v>BEARISH</v>
      </c>
      <c r="K1477" s="5" t="str">
        <f>OBV!G1477</f>
        <v>WEAK</v>
      </c>
      <c r="L1477" s="5" t="str">
        <f>OBV!H1477</f>
        <v>CONFIRMED BEARISH</v>
      </c>
    </row>
    <row r="1478" spans="1:12" ht="13.5" x14ac:dyDescent="0.25">
      <c r="A1478" s="3">
        <f>RSI!A1478</f>
        <v>44929</v>
      </c>
      <c r="B1478" s="2">
        <f>RSI!B1478</f>
        <v>2.2282000000000002</v>
      </c>
      <c r="C1478" s="2">
        <f>RSI!I1478</f>
        <v>39.101593696076989</v>
      </c>
      <c r="D1478" s="2">
        <f>MACD!E1478</f>
        <v>4.0557179345343641E-2</v>
      </c>
      <c r="E1478" s="2">
        <f>MACD!F1478</f>
        <v>2.8258969731471441E-2</v>
      </c>
      <c r="F1478" s="2">
        <f>'Moving Avg'!D1478</f>
        <v>2.2390599999999998</v>
      </c>
      <c r="G1478" s="2">
        <f>'Moving Avg'!F1478</f>
        <v>2.3042600000000002</v>
      </c>
      <c r="H1478" s="2">
        <f>'Moving Avg'!G1478</f>
        <v>2.3780200000000007</v>
      </c>
      <c r="I1478" s="2">
        <f>'Moving Avg'!H1478</f>
        <v>2.2859480000000016</v>
      </c>
      <c r="J1478" s="5" t="str">
        <f>OBV!F1478</f>
        <v>BEARISH</v>
      </c>
      <c r="K1478" s="5" t="str">
        <f>OBV!G1478</f>
        <v>WEAK</v>
      </c>
      <c r="L1478" s="5" t="str">
        <f>OBV!H1478</f>
        <v>CONFIRMED BEARISH</v>
      </c>
    </row>
    <row r="1479" spans="1:12" ht="13.5" x14ac:dyDescent="0.25">
      <c r="A1479" s="3">
        <f>RSI!A1479</f>
        <v>44930</v>
      </c>
      <c r="B1479" s="2">
        <f>RSI!B1479</f>
        <v>2.1738</v>
      </c>
      <c r="C1479" s="2">
        <f>RSI!I1479</f>
        <v>34.350081789474459</v>
      </c>
      <c r="D1479" s="2">
        <f>MACD!E1479</f>
        <v>4.1236140004788702E-2</v>
      </c>
      <c r="E1479" s="2">
        <f>MACD!F1479</f>
        <v>3.0854403786134896E-2</v>
      </c>
      <c r="F1479" s="2">
        <f>'Moving Avg'!D1479</f>
        <v>2.2157600000000004</v>
      </c>
      <c r="G1479" s="2">
        <f>'Moving Avg'!F1479</f>
        <v>2.2964950000000002</v>
      </c>
      <c r="H1479" s="2">
        <f>'Moving Avg'!G1479</f>
        <v>2.3733620000000006</v>
      </c>
      <c r="I1479" s="2">
        <f>'Moving Avg'!H1479</f>
        <v>2.2854235000000016</v>
      </c>
      <c r="J1479" s="5" t="str">
        <f>OBV!F1479</f>
        <v>BEARISH</v>
      </c>
      <c r="K1479" s="5" t="str">
        <f>OBV!G1479</f>
        <v>WEAK</v>
      </c>
      <c r="L1479" s="5" t="str">
        <f>OBV!H1479</f>
        <v>CONFIRMED BEARISH</v>
      </c>
    </row>
    <row r="1480" spans="1:12" ht="13.5" x14ac:dyDescent="0.25">
      <c r="A1480" s="3">
        <f>RSI!A1480</f>
        <v>44931</v>
      </c>
      <c r="B1480" s="2">
        <f>RSI!B1480</f>
        <v>2.0962000000000001</v>
      </c>
      <c r="C1480" s="2">
        <f>RSI!I1480</f>
        <v>28.946508406151324</v>
      </c>
      <c r="D1480" s="2">
        <f>MACD!E1480</f>
        <v>4.2404714424527423E-2</v>
      </c>
      <c r="E1480" s="2">
        <f>MACD!F1480</f>
        <v>3.3164465913813404E-2</v>
      </c>
      <c r="F1480" s="2">
        <f>'Moving Avg'!D1480</f>
        <v>2.1847000000000003</v>
      </c>
      <c r="G1480" s="2">
        <f>'Moving Avg'!F1480</f>
        <v>2.28485</v>
      </c>
      <c r="H1480" s="2">
        <f>'Moving Avg'!G1480</f>
        <v>2.3668400000000003</v>
      </c>
      <c r="I1480" s="2">
        <f>'Moving Avg'!H1480</f>
        <v>2.2845835000000019</v>
      </c>
      <c r="J1480" s="5" t="str">
        <f>OBV!F1480</f>
        <v>BEARISH</v>
      </c>
      <c r="K1480" s="5" t="str">
        <f>OBV!G1480</f>
        <v>WEAK</v>
      </c>
      <c r="L1480" s="5" t="str">
        <f>OBV!H1480</f>
        <v>CONFIRMED BEARISH</v>
      </c>
    </row>
    <row r="1481" spans="1:12" ht="13.5" x14ac:dyDescent="0.25">
      <c r="A1481" s="3">
        <f>RSI!A1481</f>
        <v>44932</v>
      </c>
      <c r="B1481" s="2">
        <f>RSI!B1481</f>
        <v>2.0962000000000001</v>
      </c>
      <c r="C1481" s="2">
        <f>RSI!I1481</f>
        <v>28.946508406151324</v>
      </c>
      <c r="D1481" s="2">
        <f>MACD!E1481</f>
        <v>5.2960666298401904E-2</v>
      </c>
      <c r="E1481" s="2">
        <f>MACD!F1481</f>
        <v>3.7123705990731101E-2</v>
      </c>
      <c r="F1481" s="2">
        <f>'Moving Avg'!D1481</f>
        <v>2.1691799999999999</v>
      </c>
      <c r="G1481" s="2">
        <f>'Moving Avg'!F1481</f>
        <v>2.2724300000000004</v>
      </c>
      <c r="H1481" s="2">
        <f>'Moving Avg'!G1481</f>
        <v>2.359076</v>
      </c>
      <c r="I1481" s="2">
        <f>'Moving Avg'!H1481</f>
        <v>2.2837435000000017</v>
      </c>
      <c r="J1481" s="5" t="str">
        <f>OBV!F1481</f>
        <v>BEARISH</v>
      </c>
      <c r="K1481" s="5" t="str">
        <f>OBV!G1481</f>
        <v>WEAK</v>
      </c>
      <c r="L1481" s="5" t="str">
        <f>OBV!H1481</f>
        <v>CONFIRMED BEARISH</v>
      </c>
    </row>
    <row r="1482" spans="1:12" ht="13.5" x14ac:dyDescent="0.25">
      <c r="A1482" s="3">
        <f>RSI!A1482</f>
        <v>44935</v>
      </c>
      <c r="B1482" s="2">
        <f>RSI!B1482</f>
        <v>2.0884</v>
      </c>
      <c r="C1482" s="2">
        <f>RSI!I1482</f>
        <v>28.425242046876065</v>
      </c>
      <c r="D1482" s="2">
        <f>MACD!E1482</f>
        <v>6.597845575743877E-2</v>
      </c>
      <c r="E1482" s="2">
        <f>MACD!F1482</f>
        <v>4.2894655944072636E-2</v>
      </c>
      <c r="F1482" s="2">
        <f>'Moving Avg'!D1482</f>
        <v>2.1365600000000002</v>
      </c>
      <c r="G1482" s="2">
        <f>'Moving Avg'!F1482</f>
        <v>2.2592300000000001</v>
      </c>
      <c r="H1482" s="2">
        <f>'Moving Avg'!G1482</f>
        <v>2.3506900000000002</v>
      </c>
      <c r="I1482" s="2">
        <f>'Moving Avg'!H1482</f>
        <v>2.282900500000002</v>
      </c>
      <c r="J1482" s="5" t="str">
        <f>OBV!F1482</f>
        <v>BEARISH</v>
      </c>
      <c r="K1482" s="5" t="str">
        <f>OBV!G1482</f>
        <v>WEAK</v>
      </c>
      <c r="L1482" s="5" t="str">
        <f>OBV!H1482</f>
        <v>CONFIRMED BEARISH</v>
      </c>
    </row>
    <row r="1483" spans="1:12" ht="13.5" x14ac:dyDescent="0.25">
      <c r="A1483" s="3">
        <f>RSI!A1483</f>
        <v>44936</v>
      </c>
      <c r="B1483" s="2">
        <f>RSI!B1483</f>
        <v>2.0962000000000001</v>
      </c>
      <c r="C1483" s="2">
        <f>RSI!I1483</f>
        <v>29.786894823083571</v>
      </c>
      <c r="D1483" s="2">
        <f>MACD!E1483</f>
        <v>7.153280982640009E-2</v>
      </c>
      <c r="E1483" s="2">
        <f>MACD!F1483</f>
        <v>4.862228672053813E-2</v>
      </c>
      <c r="F1483" s="2">
        <f>'Moving Avg'!D1483</f>
        <v>2.1101599999999996</v>
      </c>
      <c r="G1483" s="2">
        <f>'Moving Avg'!F1483</f>
        <v>2.2468100000000009</v>
      </c>
      <c r="H1483" s="2">
        <f>'Moving Avg'!G1483</f>
        <v>2.3426159999999996</v>
      </c>
      <c r="I1483" s="2">
        <f>'Moving Avg'!H1483</f>
        <v>2.2820965000000015</v>
      </c>
      <c r="J1483" s="5" t="str">
        <f>OBV!F1483</f>
        <v>BEARISH</v>
      </c>
      <c r="K1483" s="5" t="str">
        <f>OBV!G1483</f>
        <v>WEAK</v>
      </c>
      <c r="L1483" s="5" t="str">
        <f>OBV!H1483</f>
        <v>CONFIRMED BEARISH</v>
      </c>
    </row>
    <row r="1484" spans="1:12" ht="13.5" x14ac:dyDescent="0.25">
      <c r="A1484" s="3">
        <f>RSI!A1484</f>
        <v>44937</v>
      </c>
      <c r="B1484" s="2">
        <f>RSI!B1484</f>
        <v>2.0962000000000001</v>
      </c>
      <c r="C1484" s="2">
        <f>RSI!I1484</f>
        <v>29.786894823083585</v>
      </c>
      <c r="D1484" s="2">
        <f>MACD!E1484</f>
        <v>7.8392399939387847E-2</v>
      </c>
      <c r="E1484" s="2">
        <f>MACD!F1484</f>
        <v>5.4576309364308073E-2</v>
      </c>
      <c r="F1484" s="2">
        <f>'Moving Avg'!D1484</f>
        <v>2.0946400000000001</v>
      </c>
      <c r="G1484" s="2">
        <f>'Moving Avg'!F1484</f>
        <v>2.2340000000000004</v>
      </c>
      <c r="H1484" s="2">
        <f>'Moving Avg'!G1484</f>
        <v>2.3348519999999997</v>
      </c>
      <c r="I1484" s="2">
        <f>'Moving Avg'!H1484</f>
        <v>2.2814005000000019</v>
      </c>
      <c r="J1484" s="5" t="str">
        <f>OBV!F1484</f>
        <v>BEARISH</v>
      </c>
      <c r="K1484" s="5" t="str">
        <f>OBV!G1484</f>
        <v>WEAK</v>
      </c>
      <c r="L1484" s="5" t="str">
        <f>OBV!H1484</f>
        <v>CONFIRMED BEARISH</v>
      </c>
    </row>
    <row r="1485" spans="1:12" ht="13.5" x14ac:dyDescent="0.25">
      <c r="A1485" s="3">
        <f>RSI!A1485</f>
        <v>44938</v>
      </c>
      <c r="B1485" s="2">
        <f>RSI!B1485</f>
        <v>2.1970999999999998</v>
      </c>
      <c r="C1485" s="2">
        <f>RSI!I1485</f>
        <v>45.376969887773939</v>
      </c>
      <c r="D1485" s="2">
        <f>MACD!E1485</f>
        <v>7.1642022963074758E-2</v>
      </c>
      <c r="E1485" s="2">
        <f>MACD!F1485</f>
        <v>5.7989452084061414E-2</v>
      </c>
      <c r="F1485" s="2">
        <f>'Moving Avg'!D1485</f>
        <v>2.1148199999999995</v>
      </c>
      <c r="G1485" s="2">
        <f>'Moving Avg'!F1485</f>
        <v>2.2258450000000005</v>
      </c>
      <c r="H1485" s="2">
        <f>'Moving Avg'!G1485</f>
        <v>2.3291059999999999</v>
      </c>
      <c r="I1485" s="2">
        <f>'Moving Avg'!H1485</f>
        <v>2.2808485000000021</v>
      </c>
      <c r="J1485" s="5" t="str">
        <f>OBV!F1485</f>
        <v>BULLISH</v>
      </c>
      <c r="K1485" s="5" t="str">
        <f>OBV!G1485</f>
        <v>STRONG</v>
      </c>
      <c r="L1485" s="5" t="str">
        <f>OBV!H1485</f>
        <v>CONFIRMED BULLISH</v>
      </c>
    </row>
    <row r="1486" spans="1:12" ht="13.5" x14ac:dyDescent="0.25">
      <c r="A1486" s="3">
        <f>RSI!A1486</f>
        <v>44939</v>
      </c>
      <c r="B1486" s="2">
        <f>RSI!B1486</f>
        <v>2.1661000000000001</v>
      </c>
      <c r="C1486" s="2">
        <f>RSI!I1486</f>
        <v>42.271462872433972</v>
      </c>
      <c r="D1486" s="2">
        <f>MACD!E1486</f>
        <v>5.6499225925073393E-2</v>
      </c>
      <c r="E1486" s="2">
        <f>MACD!F1486</f>
        <v>5.7691406852263816E-2</v>
      </c>
      <c r="F1486" s="2">
        <f>'Moving Avg'!D1486</f>
        <v>2.1287999999999996</v>
      </c>
      <c r="G1486" s="2">
        <f>'Moving Avg'!F1486</f>
        <v>2.2161400000000002</v>
      </c>
      <c r="H1486" s="2">
        <f>'Moving Avg'!G1486</f>
        <v>2.32274</v>
      </c>
      <c r="I1486" s="2">
        <f>'Moving Avg'!H1486</f>
        <v>2.2802135000000021</v>
      </c>
      <c r="J1486" s="5" t="str">
        <f>OBV!F1486</f>
        <v>BULLISH</v>
      </c>
      <c r="K1486" s="5" t="str">
        <f>OBV!G1486</f>
        <v>STRONG</v>
      </c>
      <c r="L1486" s="5" t="str">
        <f>OBV!H1486</f>
        <v>CONFIRMED BULLISH</v>
      </c>
    </row>
    <row r="1487" spans="1:12" ht="13.5" x14ac:dyDescent="0.25">
      <c r="A1487" s="3">
        <f>RSI!A1487</f>
        <v>44942</v>
      </c>
      <c r="B1487" s="2">
        <f>RSI!B1487</f>
        <v>2.1661000000000001</v>
      </c>
      <c r="C1487" s="2">
        <f>RSI!I1487</f>
        <v>42.271462872433972</v>
      </c>
      <c r="D1487" s="2">
        <f>MACD!E1487</f>
        <v>5.6032940770798234E-2</v>
      </c>
      <c r="E1487" s="2">
        <f>MACD!F1487</f>
        <v>5.7359713635970699E-2</v>
      </c>
      <c r="F1487" s="2">
        <f>'Moving Avg'!D1487</f>
        <v>2.1443400000000001</v>
      </c>
      <c r="G1487" s="2">
        <f>'Moving Avg'!F1487</f>
        <v>2.2072150000000006</v>
      </c>
      <c r="H1487" s="2">
        <f>'Moving Avg'!G1487</f>
        <v>2.3171499999999998</v>
      </c>
      <c r="I1487" s="2">
        <f>'Moving Avg'!H1487</f>
        <v>2.2795785000000022</v>
      </c>
      <c r="J1487" s="5" t="str">
        <f>OBV!F1487</f>
        <v>BULLISH</v>
      </c>
      <c r="K1487" s="5" t="str">
        <f>OBV!G1487</f>
        <v>STRONG</v>
      </c>
      <c r="L1487" s="5" t="str">
        <f>OBV!H1487</f>
        <v>CONFIRMED BULLISH</v>
      </c>
    </row>
    <row r="1488" spans="1:12" ht="13.5" x14ac:dyDescent="0.25">
      <c r="A1488" s="3">
        <f>RSI!A1488</f>
        <v>44943</v>
      </c>
      <c r="B1488" s="2">
        <f>RSI!B1488</f>
        <v>2.1583000000000001</v>
      </c>
      <c r="C1488" s="2">
        <f>RSI!I1488</f>
        <v>41.44378992213808</v>
      </c>
      <c r="D1488" s="2">
        <f>MACD!E1488</f>
        <v>5.2995447379034832E-2</v>
      </c>
      <c r="E1488" s="2">
        <f>MACD!F1488</f>
        <v>5.6486860384583532E-2</v>
      </c>
      <c r="F1488" s="2">
        <f>'Moving Avg'!D1488</f>
        <v>2.1567600000000002</v>
      </c>
      <c r="G1488" s="2">
        <f>'Moving Avg'!F1488</f>
        <v>2.199065</v>
      </c>
      <c r="H1488" s="2">
        <f>'Moving Avg'!G1488</f>
        <v>2.3109379999999997</v>
      </c>
      <c r="I1488" s="2">
        <f>'Moving Avg'!H1488</f>
        <v>2.2788325000000023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</row>
    <row r="1489" spans="1:12" ht="13.5" x14ac:dyDescent="0.25">
      <c r="A1489" s="3">
        <f>RSI!A1489</f>
        <v>44944</v>
      </c>
      <c r="B1489" s="2">
        <f>RSI!B1489</f>
        <v>2.2048999999999999</v>
      </c>
      <c r="C1489" s="2">
        <f>RSI!I1489</f>
        <v>47.995148123561535</v>
      </c>
      <c r="D1489" s="2">
        <f>MACD!E1489</f>
        <v>3.8987206717350897E-2</v>
      </c>
      <c r="E1489" s="2">
        <f>MACD!F1489</f>
        <v>5.2986929651137007E-2</v>
      </c>
      <c r="F1489" s="2">
        <f>'Moving Avg'!D1489</f>
        <v>2.1785000000000001</v>
      </c>
      <c r="G1489" s="2">
        <f>'Moving Avg'!F1489</f>
        <v>2.1947950000000001</v>
      </c>
      <c r="H1489" s="2">
        <f>'Moving Avg'!G1489</f>
        <v>2.3056579999999993</v>
      </c>
      <c r="I1489" s="2">
        <f>'Moving Avg'!H1489</f>
        <v>2.2783555000000022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</row>
    <row r="1490" spans="1:12" ht="13.5" x14ac:dyDescent="0.25">
      <c r="A1490" s="3">
        <f>RSI!A1490</f>
        <v>44945</v>
      </c>
      <c r="B1490" s="2">
        <f>RSI!B1490</f>
        <v>2.2437</v>
      </c>
      <c r="C1490" s="2">
        <f>RSI!I1490</f>
        <v>52.73662471575561</v>
      </c>
      <c r="D1490" s="2">
        <f>MACD!E1490</f>
        <v>1.2400839170819911E-2</v>
      </c>
      <c r="E1490" s="2">
        <f>MACD!F1490</f>
        <v>4.4869711555073591E-2</v>
      </c>
      <c r="F1490" s="2">
        <f>'Moving Avg'!D1490</f>
        <v>2.1878200000000003</v>
      </c>
      <c r="G1490" s="2">
        <f>'Moving Avg'!F1490</f>
        <v>2.1944049999999997</v>
      </c>
      <c r="H1490" s="2">
        <f>'Moving Avg'!G1490</f>
        <v>2.3023979999999993</v>
      </c>
      <c r="I1490" s="2">
        <f>'Moving Avg'!H1490</f>
        <v>2.2781085000000023</v>
      </c>
      <c r="J1490" s="5" t="str">
        <f>OBV!F1490</f>
        <v>BULLISH</v>
      </c>
      <c r="K1490" s="5" t="str">
        <f>OBV!G1490</f>
        <v>STRONG</v>
      </c>
      <c r="L1490" s="5" t="str">
        <f>OBV!H1490</f>
        <v>CONFIRMED BULLISH</v>
      </c>
    </row>
    <row r="1491" spans="1:12" ht="13.5" x14ac:dyDescent="0.25">
      <c r="A1491" s="3">
        <f>RSI!A1491</f>
        <v>44946</v>
      </c>
      <c r="B1491" s="2">
        <f>RSI!B1491</f>
        <v>2.2359</v>
      </c>
      <c r="C1491" s="2">
        <f>RSI!I1491</f>
        <v>51.715824482886063</v>
      </c>
      <c r="D1491" s="2">
        <f>MACD!E1491</f>
        <v>-9.6733899801186851E-3</v>
      </c>
      <c r="E1491" s="2">
        <f>MACD!F1491</f>
        <v>3.3961091248035133E-2</v>
      </c>
      <c r="F1491" s="2">
        <f>'Moving Avg'!D1491</f>
        <v>2.2017800000000003</v>
      </c>
      <c r="G1491" s="2">
        <f>'Moving Avg'!F1491</f>
        <v>2.1909099999999997</v>
      </c>
      <c r="H1491" s="2">
        <f>'Moving Avg'!G1491</f>
        <v>2.2980499999999999</v>
      </c>
      <c r="I1491" s="2">
        <f>'Moving Avg'!H1491</f>
        <v>2.2778225000000019</v>
      </c>
      <c r="J1491" s="5" t="str">
        <f>OBV!F1491</f>
        <v>BULLISH</v>
      </c>
      <c r="K1491" s="5" t="str">
        <f>OBV!G1491</f>
        <v>NEUTRAL</v>
      </c>
      <c r="L1491" s="5" t="str">
        <f>OBV!H1491</f>
        <v>CONFIRMED BULLISH</v>
      </c>
    </row>
    <row r="1492" spans="1:12" ht="13.5" x14ac:dyDescent="0.25">
      <c r="A1492" s="3">
        <f>RSI!A1492</f>
        <v>44949</v>
      </c>
      <c r="B1492" s="2">
        <f>RSI!B1492</f>
        <v>2.2282000000000002</v>
      </c>
      <c r="C1492" s="2">
        <f>RSI!I1492</f>
        <v>50.673059679132159</v>
      </c>
      <c r="D1492" s="2">
        <f>MACD!E1492</f>
        <v>-2.9079428317975164E-2</v>
      </c>
      <c r="E1492" s="2">
        <f>MACD!F1492</f>
        <v>2.1352987334833075E-2</v>
      </c>
      <c r="F1492" s="2">
        <f>'Moving Avg'!D1492</f>
        <v>2.2142000000000004</v>
      </c>
      <c r="G1492" s="2">
        <f>'Moving Avg'!F1492</f>
        <v>2.1862550000000001</v>
      </c>
      <c r="H1492" s="2">
        <f>'Moving Avg'!G1492</f>
        <v>2.2935479999999995</v>
      </c>
      <c r="I1492" s="2">
        <f>'Moving Avg'!H1492</f>
        <v>2.2774980000000022</v>
      </c>
      <c r="J1492" s="5" t="str">
        <f>OBV!F1492</f>
        <v>BULLISH</v>
      </c>
      <c r="K1492" s="5" t="str">
        <f>OBV!G1492</f>
        <v>NEUTRAL</v>
      </c>
      <c r="L1492" s="5" t="str">
        <f>OBV!H1492</f>
        <v>CONFIRMED BULLISH</v>
      </c>
    </row>
    <row r="1493" spans="1:12" ht="13.5" x14ac:dyDescent="0.25">
      <c r="A1493" s="3">
        <f>RSI!A1493</f>
        <v>44950</v>
      </c>
      <c r="B1493" s="2">
        <f>RSI!B1493</f>
        <v>2.1738</v>
      </c>
      <c r="C1493" s="2">
        <f>RSI!I1493</f>
        <v>43.933230249103936</v>
      </c>
      <c r="D1493" s="2">
        <f>MACD!E1493</f>
        <v>-4.0315732675920035E-2</v>
      </c>
      <c r="E1493" s="2">
        <f>MACD!F1493</f>
        <v>9.0192433326824525E-3</v>
      </c>
      <c r="F1493" s="2">
        <f>'Moving Avg'!D1493</f>
        <v>2.2173000000000003</v>
      </c>
      <c r="G1493" s="2">
        <f>'Moving Avg'!F1493</f>
        <v>2.1808199999999998</v>
      </c>
      <c r="H1493" s="2">
        <f>'Moving Avg'!G1493</f>
        <v>2.2884239999999996</v>
      </c>
      <c r="I1493" s="2">
        <f>'Moving Avg'!H1493</f>
        <v>2.2769015000000024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</row>
    <row r="1494" spans="1:12" ht="13.5" x14ac:dyDescent="0.25">
      <c r="A1494" s="3">
        <f>RSI!A1494</f>
        <v>44951</v>
      </c>
      <c r="B1494" s="2">
        <f>RSI!B1494</f>
        <v>2.2126999999999999</v>
      </c>
      <c r="C1494" s="2">
        <f>RSI!I1494</f>
        <v>49.142340314575065</v>
      </c>
      <c r="D1494" s="2">
        <f>MACD!E1494</f>
        <v>-5.2425478452931884E-2</v>
      </c>
      <c r="E1494" s="2">
        <f>MACD!F1494</f>
        <v>-3.2697010244404157E-3</v>
      </c>
      <c r="F1494" s="2">
        <f>'Moving Avg'!D1494</f>
        <v>2.2188599999999998</v>
      </c>
      <c r="G1494" s="2">
        <f>'Moving Avg'!F1494</f>
        <v>2.1769399999999997</v>
      </c>
      <c r="H1494" s="2">
        <f>'Moving Avg'!G1494</f>
        <v>2.2832999999999997</v>
      </c>
      <c r="I1494" s="2">
        <f>'Moving Avg'!H1494</f>
        <v>2.2765355000000027</v>
      </c>
      <c r="J1494" s="5" t="str">
        <f>OBV!F1494</f>
        <v>BEARISH</v>
      </c>
      <c r="K1494" s="5" t="str">
        <f>OBV!G1494</f>
        <v>NEUTRAL</v>
      </c>
      <c r="L1494" s="5" t="str">
        <f>OBV!H1494</f>
        <v>BEARISH DIVERGENCE</v>
      </c>
    </row>
    <row r="1495" spans="1:12" ht="13.5" x14ac:dyDescent="0.25">
      <c r="A1495" s="3">
        <f>RSI!A1495</f>
        <v>44952</v>
      </c>
      <c r="B1495" s="2">
        <f>RSI!B1495</f>
        <v>2.2437</v>
      </c>
      <c r="C1495" s="2">
        <f>RSI!I1495</f>
        <v>52.898063195461624</v>
      </c>
      <c r="D1495" s="2">
        <f>MACD!E1495</f>
        <v>-4.9416584364232463E-2</v>
      </c>
      <c r="E1495" s="2">
        <f>MACD!F1495</f>
        <v>-1.2499077692398825E-2</v>
      </c>
      <c r="F1495" s="2">
        <f>'Moving Avg'!D1495</f>
        <v>2.2188600000000003</v>
      </c>
      <c r="G1495" s="2">
        <f>'Moving Avg'!F1495</f>
        <v>2.1765499999999998</v>
      </c>
      <c r="H1495" s="2">
        <f>'Moving Avg'!G1495</f>
        <v>2.2800399999999996</v>
      </c>
      <c r="I1495" s="2">
        <f>'Moving Avg'!H1495</f>
        <v>2.2762165000000021</v>
      </c>
      <c r="J1495" s="5" t="str">
        <f>OBV!F1495</f>
        <v>BEARISH</v>
      </c>
      <c r="K1495" s="5" t="str">
        <f>OBV!G1495</f>
        <v>WEAK</v>
      </c>
      <c r="L1495" s="5" t="str">
        <f>OBV!H1495</f>
        <v>NEUTRAL</v>
      </c>
    </row>
    <row r="1496" spans="1:12" ht="13.5" x14ac:dyDescent="0.25">
      <c r="A1496" s="3">
        <f>RSI!A1496</f>
        <v>44953</v>
      </c>
      <c r="B1496" s="2">
        <f>RSI!B1496</f>
        <v>2.2437</v>
      </c>
      <c r="C1496" s="2">
        <f>RSI!I1496</f>
        <v>52.898063195461624</v>
      </c>
      <c r="D1496" s="2">
        <f>MACD!E1496</f>
        <v>-5.1796321652410882E-2</v>
      </c>
      <c r="E1496" s="2">
        <f>MACD!F1496</f>
        <v>-2.0358526484401236E-2</v>
      </c>
      <c r="F1496" s="2">
        <f>'Moving Avg'!D1496</f>
        <v>2.2204199999999998</v>
      </c>
      <c r="G1496" s="2">
        <f>'Moving Avg'!F1496</f>
        <v>2.1800449999999993</v>
      </c>
      <c r="H1496" s="2">
        <f>'Moving Avg'!G1496</f>
        <v>2.2772439999999996</v>
      </c>
      <c r="I1496" s="2">
        <f>'Moving Avg'!H1496</f>
        <v>2.2758975000000023</v>
      </c>
      <c r="J1496" s="5" t="str">
        <f>OBV!F1496</f>
        <v>BEARISH</v>
      </c>
      <c r="K1496" s="5" t="str">
        <f>OBV!G1496</f>
        <v>NEUTRAL</v>
      </c>
      <c r="L1496" s="5" t="str">
        <f>OBV!H1496</f>
        <v>BEARISH DIVERGENCE</v>
      </c>
    </row>
    <row r="1497" spans="1:12" ht="13.5" x14ac:dyDescent="0.25">
      <c r="A1497" s="3">
        <f>RSI!A1497</f>
        <v>44956</v>
      </c>
      <c r="B1497" s="2">
        <f>RSI!B1497</f>
        <v>2.2437</v>
      </c>
      <c r="C1497" s="2">
        <f>RSI!I1497</f>
        <v>52.898063195461624</v>
      </c>
      <c r="D1497" s="2">
        <f>MACD!E1497</f>
        <v>-5.3954847201241218E-2</v>
      </c>
      <c r="E1497" s="2">
        <f>MACD!F1497</f>
        <v>-2.7077790627769233E-2</v>
      </c>
      <c r="F1497" s="2">
        <f>'Moving Avg'!D1497</f>
        <v>2.2235200000000002</v>
      </c>
      <c r="G1497" s="2">
        <f>'Moving Avg'!F1497</f>
        <v>2.1796549999999995</v>
      </c>
      <c r="H1497" s="2">
        <f>'Moving Avg'!G1497</f>
        <v>2.2741379999999998</v>
      </c>
      <c r="I1497" s="2">
        <f>'Moving Avg'!H1497</f>
        <v>2.2755785000000022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</row>
    <row r="1498" spans="1:12" ht="13.5" x14ac:dyDescent="0.25">
      <c r="A1498" s="3">
        <f>RSI!A1498</f>
        <v>44957</v>
      </c>
      <c r="B1498" s="2">
        <f>RSI!B1498</f>
        <v>2.2437</v>
      </c>
      <c r="C1498" s="2">
        <f>RSI!I1498</f>
        <v>52.898063195461624</v>
      </c>
      <c r="D1498" s="2">
        <f>MACD!E1498</f>
        <v>-5.711546012751878E-2</v>
      </c>
      <c r="E1498" s="2">
        <f>MACD!F1498</f>
        <v>-3.3085324527719145E-2</v>
      </c>
      <c r="F1498" s="2">
        <f>'Moving Avg'!D1498</f>
        <v>2.2375000000000003</v>
      </c>
      <c r="G1498" s="2">
        <f>'Moving Avg'!F1498</f>
        <v>2.180429999999999</v>
      </c>
      <c r="H1498" s="2">
        <f>'Moving Avg'!G1498</f>
        <v>2.2710319999999999</v>
      </c>
      <c r="I1498" s="2">
        <f>'Moving Avg'!H1498</f>
        <v>2.2759085000000026</v>
      </c>
      <c r="J1498" s="5" t="str">
        <f>OBV!F1498</f>
        <v>BULLISH</v>
      </c>
      <c r="K1498" s="5" t="str">
        <f>OBV!G1498</f>
        <v>NEUTRAL</v>
      </c>
      <c r="L1498" s="5" t="str">
        <f>OBV!H1498</f>
        <v>CONFIRMED BULLISH</v>
      </c>
    </row>
    <row r="1499" spans="1:12" ht="13.5" x14ac:dyDescent="0.25">
      <c r="A1499" s="3">
        <f>RSI!A1499</f>
        <v>44958</v>
      </c>
      <c r="B1499" s="2">
        <f>RSI!B1499</f>
        <v>2.2669999999999999</v>
      </c>
      <c r="C1499" s="2">
        <f>RSI!I1499</f>
        <v>56.170257248133964</v>
      </c>
      <c r="D1499" s="2">
        <f>MACD!E1499</f>
        <v>-5.4470749911610827E-2</v>
      </c>
      <c r="E1499" s="2">
        <f>MACD!F1499</f>
        <v>-3.7362409604497486E-2</v>
      </c>
      <c r="F1499" s="2">
        <f>'Moving Avg'!D1499</f>
        <v>2.2483599999999999</v>
      </c>
      <c r="G1499" s="2">
        <f>'Moving Avg'!F1499</f>
        <v>2.1850899999999998</v>
      </c>
      <c r="H1499" s="2">
        <f>'Moving Avg'!G1499</f>
        <v>2.268392</v>
      </c>
      <c r="I1499" s="2">
        <f>'Moving Avg'!H1499</f>
        <v>2.2759945000000021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</row>
    <row r="1500" spans="1:12" ht="13.5" x14ac:dyDescent="0.25">
      <c r="A1500" s="3">
        <f>RSI!A1500</f>
        <v>44959</v>
      </c>
      <c r="B1500" s="2">
        <f>RSI!B1500</f>
        <v>2.2669999999999999</v>
      </c>
      <c r="C1500" s="2">
        <f>RSI!I1500</f>
        <v>56.170257248133964</v>
      </c>
      <c r="D1500" s="2">
        <f>MACD!E1500</f>
        <v>-4.6516395754855555E-2</v>
      </c>
      <c r="E1500" s="2">
        <f>MACD!F1500</f>
        <v>-3.9193206834569103E-2</v>
      </c>
      <c r="F1500" s="2">
        <f>'Moving Avg'!D1500</f>
        <v>2.2530199999999998</v>
      </c>
      <c r="G1500" s="2">
        <f>'Moving Avg'!F1500</f>
        <v>2.1936299999999997</v>
      </c>
      <c r="H1500" s="2">
        <f>'Moving Avg'!G1500</f>
        <v>2.2659079999999996</v>
      </c>
      <c r="I1500" s="2">
        <f>'Moving Avg'!H1500</f>
        <v>2.2760805000000026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</row>
    <row r="1501" spans="1:12" ht="13.5" x14ac:dyDescent="0.25">
      <c r="A1501" s="3">
        <f>RSI!A1501</f>
        <v>44960</v>
      </c>
      <c r="B1501" s="2">
        <f>RSI!B1501</f>
        <v>2.2515000000000001</v>
      </c>
      <c r="C1501" s="2">
        <f>RSI!I1501</f>
        <v>53.312817608102471</v>
      </c>
      <c r="D1501" s="2">
        <f>MACD!E1501</f>
        <v>-4.0071629441102985E-2</v>
      </c>
      <c r="E1501" s="2">
        <f>MACD!F1501</f>
        <v>-3.936889135587588E-2</v>
      </c>
      <c r="F1501" s="2">
        <f>'Moving Avg'!D1501</f>
        <v>2.2545799999999998</v>
      </c>
      <c r="G1501" s="2">
        <f>'Moving Avg'!F1501</f>
        <v>2.2013950000000002</v>
      </c>
      <c r="H1501" s="2">
        <f>'Moving Avg'!G1501</f>
        <v>2.262804</v>
      </c>
      <c r="I1501" s="2">
        <f>'Moving Avg'!H1501</f>
        <v>2.2760890000000025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</row>
    <row r="1502" spans="1:12" ht="13.5" x14ac:dyDescent="0.25">
      <c r="A1502" s="3">
        <f>RSI!A1502</f>
        <v>44963</v>
      </c>
      <c r="B1502" s="2">
        <f>RSI!B1502</f>
        <v>2.2515000000000001</v>
      </c>
      <c r="C1502" s="2">
        <f>RSI!I1502</f>
        <v>53.312817608102471</v>
      </c>
      <c r="D1502" s="2">
        <f>MACD!E1502</f>
        <v>-3.5928047520743078E-2</v>
      </c>
      <c r="E1502" s="2">
        <f>MACD!F1502</f>
        <v>-3.8680722588849317E-2</v>
      </c>
      <c r="F1502" s="2">
        <f>'Moving Avg'!D1502</f>
        <v>2.2561399999999998</v>
      </c>
      <c r="G1502" s="2">
        <f>'Moving Avg'!F1502</f>
        <v>2.2095500000000001</v>
      </c>
      <c r="H1502" s="2">
        <f>'Moving Avg'!G1502</f>
        <v>2.259544</v>
      </c>
      <c r="I1502" s="2">
        <f>'Moving Avg'!H1502</f>
        <v>2.2760975000000028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44964</v>
      </c>
      <c r="B1503" s="2">
        <f>RSI!B1503</f>
        <v>2.2515000000000001</v>
      </c>
      <c r="C1503" s="2">
        <f>RSI!I1503</f>
        <v>53.312817608102471</v>
      </c>
      <c r="D1503" s="2">
        <f>MACD!E1503</f>
        <v>-4.0906972825068166E-2</v>
      </c>
      <c r="E1503" s="2">
        <f>MACD!F1503</f>
        <v>-3.912597263609309E-2</v>
      </c>
      <c r="F1503" s="2">
        <f>'Moving Avg'!D1503</f>
        <v>2.2576999999999998</v>
      </c>
      <c r="G1503" s="2">
        <f>'Moving Avg'!F1503</f>
        <v>2.2173150000000006</v>
      </c>
      <c r="H1503" s="2">
        <f>'Moving Avg'!G1503</f>
        <v>2.25644</v>
      </c>
      <c r="I1503" s="2">
        <f>'Moving Avg'!H1503</f>
        <v>2.2761060000000026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44965</v>
      </c>
      <c r="B1504" s="2">
        <f>RSI!B1504</f>
        <v>2.2515000000000001</v>
      </c>
      <c r="C1504" s="2">
        <f>RSI!I1504</f>
        <v>53.312817608102471</v>
      </c>
      <c r="D1504" s="2">
        <f>MACD!E1504</f>
        <v>-3.9242518601105392E-2</v>
      </c>
      <c r="E1504" s="2">
        <f>MACD!F1504</f>
        <v>-3.914928182909555E-2</v>
      </c>
      <c r="F1504" s="2">
        <f>'Moving Avg'!D1504</f>
        <v>2.2545999999999999</v>
      </c>
      <c r="G1504" s="2">
        <f>'Moving Avg'!F1504</f>
        <v>2.2250800000000006</v>
      </c>
      <c r="H1504" s="2">
        <f>'Moving Avg'!G1504</f>
        <v>2.2547319999999997</v>
      </c>
      <c r="I1504" s="2">
        <f>'Moving Avg'!H1504</f>
        <v>2.2761145000000025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</row>
    <row r="1505" spans="1:12" ht="13.5" x14ac:dyDescent="0.25">
      <c r="A1505" s="3">
        <f>RSI!A1505</f>
        <v>44966</v>
      </c>
      <c r="B1505" s="2">
        <f>RSI!B1505</f>
        <v>2.2669999999999999</v>
      </c>
      <c r="C1505" s="2">
        <f>RSI!I1505</f>
        <v>56.302763686418764</v>
      </c>
      <c r="D1505" s="2">
        <f>MACD!E1505</f>
        <v>-3.4312333455822408E-2</v>
      </c>
      <c r="E1505" s="2">
        <f>MACD!F1505</f>
        <v>-3.8181892154440927E-2</v>
      </c>
      <c r="F1505" s="2">
        <f>'Moving Avg'!D1505</f>
        <v>2.2545999999999999</v>
      </c>
      <c r="G1505" s="2">
        <f>'Moving Avg'!F1505</f>
        <v>2.2285750000000002</v>
      </c>
      <c r="H1505" s="2">
        <f>'Moving Avg'!G1505</f>
        <v>2.2525579999999996</v>
      </c>
      <c r="I1505" s="2">
        <f>'Moving Avg'!H1505</f>
        <v>2.2764530000000023</v>
      </c>
      <c r="J1505" s="5" t="str">
        <f>OBV!F1505</f>
        <v>BEARISH</v>
      </c>
      <c r="K1505" s="5" t="str">
        <f>OBV!G1505</f>
        <v>NEUTRAL</v>
      </c>
      <c r="L1505" s="5" t="str">
        <f>OBV!H1505</f>
        <v>NEUTRAL</v>
      </c>
    </row>
    <row r="1506" spans="1:12" ht="13.5" x14ac:dyDescent="0.25">
      <c r="A1506" s="3">
        <f>RSI!A1506</f>
        <v>44967</v>
      </c>
      <c r="B1506" s="2">
        <f>RSI!B1506</f>
        <v>2.2515000000000001</v>
      </c>
      <c r="C1506" s="2">
        <f>RSI!I1506</f>
        <v>52.670183527612039</v>
      </c>
      <c r="D1506" s="2">
        <f>MACD!E1506</f>
        <v>-2.9176007960734385E-2</v>
      </c>
      <c r="E1506" s="2">
        <f>MACD!F1506</f>
        <v>-3.638071531569962E-2</v>
      </c>
      <c r="F1506" s="2">
        <f>'Moving Avg'!D1506</f>
        <v>2.2545999999999999</v>
      </c>
      <c r="G1506" s="2">
        <f>'Moving Avg'!F1506</f>
        <v>2.2328450000000002</v>
      </c>
      <c r="H1506" s="2">
        <f>'Moving Avg'!G1506</f>
        <v>2.2494539999999996</v>
      </c>
      <c r="I1506" s="2">
        <f>'Moving Avg'!H1506</f>
        <v>2.2766780000000031</v>
      </c>
      <c r="J1506" s="5" t="str">
        <f>OBV!F1506</f>
        <v>BEARISH</v>
      </c>
      <c r="K1506" s="5" t="str">
        <f>OBV!G1506</f>
        <v>NEUTRAL</v>
      </c>
      <c r="L1506" s="5" t="str">
        <f>OBV!H1506</f>
        <v>NEUTRAL</v>
      </c>
    </row>
    <row r="1507" spans="1:12" ht="13.5" x14ac:dyDescent="0.25">
      <c r="A1507" s="3">
        <f>RSI!A1507</f>
        <v>44970</v>
      </c>
      <c r="B1507" s="2">
        <f>RSI!B1507</f>
        <v>2.2359</v>
      </c>
      <c r="C1507" s="2">
        <f>RSI!I1507</f>
        <v>49.227694434040941</v>
      </c>
      <c r="D1507" s="2">
        <f>MACD!E1507</f>
        <v>-2.3752664533406076E-2</v>
      </c>
      <c r="E1507" s="2">
        <f>MACD!F1507</f>
        <v>-3.3855105159240916E-2</v>
      </c>
      <c r="F1507" s="2">
        <f>'Moving Avg'!D1507</f>
        <v>2.2514799999999999</v>
      </c>
      <c r="G1507" s="2">
        <f>'Moving Avg'!F1507</f>
        <v>2.2363350000000004</v>
      </c>
      <c r="H1507" s="2">
        <f>'Moving Avg'!G1507</f>
        <v>2.2469679999999999</v>
      </c>
      <c r="I1507" s="2">
        <f>'Moving Avg'!H1507</f>
        <v>2.2767885000000034</v>
      </c>
      <c r="J1507" s="5" t="str">
        <f>OBV!F1507</f>
        <v>BEARISH</v>
      </c>
      <c r="K1507" s="5" t="str">
        <f>OBV!G1507</f>
        <v>WEAK</v>
      </c>
      <c r="L1507" s="5" t="str">
        <f>OBV!H1507</f>
        <v>CONFIRMED BEARISH</v>
      </c>
    </row>
    <row r="1508" spans="1:12" ht="13.5" x14ac:dyDescent="0.25">
      <c r="A1508" s="3">
        <f>RSI!A1508</f>
        <v>44971</v>
      </c>
      <c r="B1508" s="2">
        <f>RSI!B1508</f>
        <v>2.1349999999999998</v>
      </c>
      <c r="C1508" s="2">
        <f>RSI!I1508</f>
        <v>33.82743442083688</v>
      </c>
      <c r="D1508" s="2">
        <f>MACD!E1508</f>
        <v>-1.1669957693950295E-2</v>
      </c>
      <c r="E1508" s="2">
        <f>MACD!F1508</f>
        <v>-2.9418075666182791E-2</v>
      </c>
      <c r="F1508" s="2">
        <f>'Moving Avg'!D1508</f>
        <v>2.22818</v>
      </c>
      <c r="G1508" s="2">
        <f>'Moving Avg'!F1508</f>
        <v>2.2351700000000001</v>
      </c>
      <c r="H1508" s="2">
        <f>'Moving Avg'!G1508</f>
        <v>2.242464</v>
      </c>
      <c r="I1508" s="2">
        <f>'Moving Avg'!H1508</f>
        <v>2.2766470000000036</v>
      </c>
      <c r="J1508" s="5" t="str">
        <f>OBV!F1508</f>
        <v>BEARISH</v>
      </c>
      <c r="K1508" s="5" t="str">
        <f>OBV!G1508</f>
        <v>WEAK</v>
      </c>
      <c r="L1508" s="5" t="str">
        <f>OBV!H1508</f>
        <v>CONFIRMED BEARISH</v>
      </c>
    </row>
    <row r="1509" spans="1:12" ht="13.5" x14ac:dyDescent="0.25">
      <c r="A1509" s="3">
        <f>RSI!A1509</f>
        <v>44972</v>
      </c>
      <c r="B1509" s="2">
        <f>RSI!B1509</f>
        <v>2.2204000000000002</v>
      </c>
      <c r="C1509" s="2">
        <f>RSI!I1509</f>
        <v>48.509760285783138</v>
      </c>
      <c r="D1509" s="2">
        <f>MACD!E1509</f>
        <v>-3.5730226180925584E-3</v>
      </c>
      <c r="E1509" s="2">
        <f>MACD!F1509</f>
        <v>-2.4249065056564746E-2</v>
      </c>
      <c r="F1509" s="2">
        <f>'Moving Avg'!D1509</f>
        <v>2.2219599999999997</v>
      </c>
      <c r="G1509" s="2">
        <f>'Moving Avg'!F1509</f>
        <v>2.2359450000000001</v>
      </c>
      <c r="H1509" s="2">
        <f>'Moving Avg'!G1509</f>
        <v>2.2402899999999999</v>
      </c>
      <c r="I1509" s="2">
        <f>'Moving Avg'!H1509</f>
        <v>2.2769325000000031</v>
      </c>
      <c r="J1509" s="5" t="str">
        <f>OBV!F1509</f>
        <v>BEARISH</v>
      </c>
      <c r="K1509" s="5" t="str">
        <f>OBV!G1509</f>
        <v>WEAK</v>
      </c>
      <c r="L1509" s="5" t="str">
        <f>OBV!H1509</f>
        <v>CONFIRMED BEARISH</v>
      </c>
    </row>
    <row r="1510" spans="1:12" ht="13.5" x14ac:dyDescent="0.25">
      <c r="A1510" s="3">
        <f>RSI!A1510</f>
        <v>44973</v>
      </c>
      <c r="B1510" s="2">
        <f>RSI!B1510</f>
        <v>2.2048999999999999</v>
      </c>
      <c r="C1510" s="2">
        <f>RSI!I1510</f>
        <v>46.493406370867071</v>
      </c>
      <c r="D1510" s="2">
        <f>MACD!E1510</f>
        <v>4.4906504198936048E-3</v>
      </c>
      <c r="E1510" s="2">
        <f>MACD!F1510</f>
        <v>-1.8501121961273077E-2</v>
      </c>
      <c r="F1510" s="2">
        <f>'Moving Avg'!D1510</f>
        <v>2.2095400000000001</v>
      </c>
      <c r="G1510" s="2">
        <f>'Moving Avg'!F1510</f>
        <v>2.2340050000000002</v>
      </c>
      <c r="H1510" s="2">
        <f>'Moving Avg'!G1510</f>
        <v>2.237806</v>
      </c>
      <c r="I1510" s="2">
        <f>'Moving Avg'!H1510</f>
        <v>2.2769965000000032</v>
      </c>
      <c r="J1510" s="5" t="str">
        <f>OBV!F1510</f>
        <v>BEARISH</v>
      </c>
      <c r="K1510" s="5" t="str">
        <f>OBV!G1510</f>
        <v>WEAK</v>
      </c>
      <c r="L1510" s="5" t="str">
        <f>OBV!H1510</f>
        <v>CONFIRMED BEARISH</v>
      </c>
    </row>
    <row r="1511" spans="1:12" ht="13.5" x14ac:dyDescent="0.25">
      <c r="A1511" s="3">
        <f>RSI!A1511</f>
        <v>44974</v>
      </c>
      <c r="B1511" s="2">
        <f>RSI!B1511</f>
        <v>2.1970999999999998</v>
      </c>
      <c r="C1511" s="2">
        <f>RSI!I1511</f>
        <v>45.469165260045372</v>
      </c>
      <c r="D1511" s="2">
        <f>MACD!E1511</f>
        <v>9.6580221685171885E-3</v>
      </c>
      <c r="E1511" s="2">
        <f>MACD!F1511</f>
        <v>-1.2869293135315025E-2</v>
      </c>
      <c r="F1511" s="2">
        <f>'Moving Avg'!D1511</f>
        <v>2.1986600000000003</v>
      </c>
      <c r="G1511" s="2">
        <f>'Moving Avg'!F1511</f>
        <v>2.2320649999999995</v>
      </c>
      <c r="H1511" s="2">
        <f>'Moving Avg'!G1511</f>
        <v>2.2348559999999997</v>
      </c>
      <c r="I1511" s="2">
        <f>'Moving Avg'!H1511</f>
        <v>2.2770215000000031</v>
      </c>
      <c r="J1511" s="5" t="str">
        <f>OBV!F1511</f>
        <v>BEARISH</v>
      </c>
      <c r="K1511" s="5" t="str">
        <f>OBV!G1511</f>
        <v>WEAK</v>
      </c>
      <c r="L1511" s="5" t="str">
        <f>OBV!H1511</f>
        <v>CONFIRMED BEARISH</v>
      </c>
    </row>
    <row r="1512" spans="1:12" ht="13.5" x14ac:dyDescent="0.25">
      <c r="A1512" s="3">
        <f>RSI!A1512</f>
        <v>44977</v>
      </c>
      <c r="B1512" s="2">
        <f>RSI!B1512</f>
        <v>2.1427999999999998</v>
      </c>
      <c r="C1512" s="2">
        <f>RSI!I1512</f>
        <v>39.024019449856318</v>
      </c>
      <c r="D1512" s="2">
        <f>MACD!E1512</f>
        <v>1.8238635109250279E-2</v>
      </c>
      <c r="E1512" s="2">
        <f>MACD!F1512</f>
        <v>-6.6477074864019648E-3</v>
      </c>
      <c r="F1512" s="2">
        <f>'Moving Avg'!D1512</f>
        <v>2.18004</v>
      </c>
      <c r="G1512" s="2">
        <f>'Moving Avg'!F1512</f>
        <v>2.227795</v>
      </c>
      <c r="H1512" s="2">
        <f>'Moving Avg'!G1512</f>
        <v>2.2306639999999991</v>
      </c>
      <c r="I1512" s="2">
        <f>'Moving Avg'!H1512</f>
        <v>2.277424000000003</v>
      </c>
      <c r="J1512" s="5" t="str">
        <f>OBV!F1512</f>
        <v>BEARISH</v>
      </c>
      <c r="K1512" s="5" t="str">
        <f>OBV!G1512</f>
        <v>WEAK</v>
      </c>
      <c r="L1512" s="5" t="str">
        <f>OBV!H1512</f>
        <v>CONFIRMED BEARISH</v>
      </c>
    </row>
    <row r="1513" spans="1:12" ht="13.5" x14ac:dyDescent="0.25">
      <c r="A1513" s="3">
        <f>RSI!A1513</f>
        <v>44978</v>
      </c>
      <c r="B1513" s="2">
        <f>RSI!B1513</f>
        <v>2.1505000000000001</v>
      </c>
      <c r="C1513" s="2">
        <f>RSI!I1513</f>
        <v>40.31598046318377</v>
      </c>
      <c r="D1513" s="2">
        <f>MACD!E1513</f>
        <v>2.5421865930517207E-2</v>
      </c>
      <c r="E1513" s="2">
        <f>MACD!F1513</f>
        <v>-2.3379280301813118E-4</v>
      </c>
      <c r="F1513" s="2">
        <f>'Moving Avg'!D1513</f>
        <v>2.1831400000000003</v>
      </c>
      <c r="G1513" s="2">
        <f>'Moving Avg'!F1513</f>
        <v>2.2266300000000001</v>
      </c>
      <c r="H1513" s="2">
        <f>'Moving Avg'!G1513</f>
        <v>2.2267819999999996</v>
      </c>
      <c r="I1513" s="2">
        <f>'Moving Avg'!H1513</f>
        <v>2.2774320000000037</v>
      </c>
      <c r="J1513" s="5" t="str">
        <f>OBV!F1513</f>
        <v>BULLISH</v>
      </c>
      <c r="K1513" s="5" t="str">
        <f>OBV!G1513</f>
        <v>NEUTRAL</v>
      </c>
      <c r="L1513" s="5" t="str">
        <f>OBV!H1513</f>
        <v>CONFIRMED BULLISH</v>
      </c>
    </row>
    <row r="1514" spans="1:12" ht="13.5" x14ac:dyDescent="0.25">
      <c r="A1514" s="3">
        <f>RSI!A1514</f>
        <v>44979</v>
      </c>
      <c r="B1514" s="2">
        <f>RSI!B1514</f>
        <v>2.1738</v>
      </c>
      <c r="C1514" s="2">
        <f>RSI!I1514</f>
        <v>44.17078213312265</v>
      </c>
      <c r="D1514" s="2">
        <f>MACD!E1514</f>
        <v>3.0185116677315271E-2</v>
      </c>
      <c r="E1514" s="2">
        <f>MACD!F1514</f>
        <v>5.8499890930485497E-3</v>
      </c>
      <c r="F1514" s="2">
        <f>'Moving Avg'!D1514</f>
        <v>2.1738200000000001</v>
      </c>
      <c r="G1514" s="2">
        <f>'Moving Avg'!F1514</f>
        <v>2.224685</v>
      </c>
      <c r="H1514" s="2">
        <f>'Moving Avg'!G1514</f>
        <v>2.2232099999999999</v>
      </c>
      <c r="I1514" s="2">
        <f>'Moving Avg'!H1514</f>
        <v>2.2775565000000033</v>
      </c>
      <c r="J1514" s="5" t="str">
        <f>OBV!F1514</f>
        <v>BULLISH</v>
      </c>
      <c r="K1514" s="5" t="str">
        <f>OBV!G1514</f>
        <v>STRONG</v>
      </c>
      <c r="L1514" s="5" t="str">
        <f>OBV!H1514</f>
        <v>BULLISH DIVERGENCE</v>
      </c>
    </row>
    <row r="1515" spans="1:12" ht="13.5" x14ac:dyDescent="0.25">
      <c r="A1515" s="3">
        <f>RSI!A1515</f>
        <v>44980</v>
      </c>
      <c r="B1515" s="2">
        <f>RSI!B1515</f>
        <v>2.2204000000000002</v>
      </c>
      <c r="C1515" s="2">
        <f>RSI!I1515</f>
        <v>50.988742869526376</v>
      </c>
      <c r="D1515" s="2">
        <f>MACD!E1515</f>
        <v>3.3391251972643587E-2</v>
      </c>
      <c r="E1515" s="2">
        <f>MACD!F1515</f>
        <v>1.1358241668967558E-2</v>
      </c>
      <c r="F1515" s="2">
        <f>'Moving Avg'!D1515</f>
        <v>2.17692</v>
      </c>
      <c r="G1515" s="2">
        <f>'Moving Avg'!F1515</f>
        <v>2.2235199999999997</v>
      </c>
      <c r="H1515" s="2">
        <f>'Moving Avg'!G1515</f>
        <v>2.2204139999999994</v>
      </c>
      <c r="I1515" s="2">
        <f>'Moving Avg'!H1515</f>
        <v>2.2784190000000031</v>
      </c>
      <c r="J1515" s="5" t="str">
        <f>OBV!F1515</f>
        <v>BULLISH</v>
      </c>
      <c r="K1515" s="5" t="str">
        <f>OBV!G1515</f>
        <v>STRONG</v>
      </c>
      <c r="L1515" s="5" t="str">
        <f>OBV!H1515</f>
        <v>CONFIRMED BULLISH</v>
      </c>
    </row>
    <row r="1516" spans="1:12" ht="13.5" x14ac:dyDescent="0.25">
      <c r="A1516" s="3">
        <f>RSI!A1516</f>
        <v>44981</v>
      </c>
      <c r="B1516" s="2">
        <f>RSI!B1516</f>
        <v>2.2204000000000002</v>
      </c>
      <c r="C1516" s="2">
        <f>RSI!I1516</f>
        <v>50.988742869526376</v>
      </c>
      <c r="D1516" s="2">
        <f>MACD!E1516</f>
        <v>3.3669092993511729E-2</v>
      </c>
      <c r="E1516" s="2">
        <f>MACD!F1516</f>
        <v>1.5820411933876392E-2</v>
      </c>
      <c r="F1516" s="2">
        <f>'Moving Avg'!D1516</f>
        <v>2.1815799999999999</v>
      </c>
      <c r="G1516" s="2">
        <f>'Moving Avg'!F1516</f>
        <v>2.2223549999999999</v>
      </c>
      <c r="H1516" s="2">
        <f>'Moving Avg'!G1516</f>
        <v>2.2176179999999994</v>
      </c>
      <c r="I1516" s="2">
        <f>'Moving Avg'!H1516</f>
        <v>2.2791735000000033</v>
      </c>
      <c r="J1516" s="5" t="str">
        <f>OBV!F1516</f>
        <v>BULLISH</v>
      </c>
      <c r="K1516" s="5" t="str">
        <f>OBV!G1516</f>
        <v>STRONG</v>
      </c>
      <c r="L1516" s="5" t="str">
        <f>OBV!H1516</f>
        <v>CONFIRMED BULLISH</v>
      </c>
    </row>
    <row r="1517" spans="1:12" ht="13.5" x14ac:dyDescent="0.25">
      <c r="A1517" s="3">
        <f>RSI!A1517</f>
        <v>44984</v>
      </c>
      <c r="B1517" s="2">
        <f>RSI!B1517</f>
        <v>2.2515000000000001</v>
      </c>
      <c r="C1517" s="2">
        <f>RSI!I1517</f>
        <v>55.221348470349568</v>
      </c>
      <c r="D1517" s="2">
        <f>MACD!E1517</f>
        <v>2.9153793588282628E-2</v>
      </c>
      <c r="E1517" s="2">
        <f>MACD!F1517</f>
        <v>1.8487088264757642E-2</v>
      </c>
      <c r="F1517" s="2">
        <f>'Moving Avg'!D1517</f>
        <v>2.2033200000000002</v>
      </c>
      <c r="G1517" s="2">
        <f>'Moving Avg'!F1517</f>
        <v>2.2227449999999997</v>
      </c>
      <c r="H1517" s="2">
        <f>'Moving Avg'!G1517</f>
        <v>2.2157559999999989</v>
      </c>
      <c r="I1517" s="2">
        <f>'Moving Avg'!H1517</f>
        <v>2.280083500000003</v>
      </c>
      <c r="J1517" s="5" t="str">
        <f>OBV!F1517</f>
        <v>BULLISH</v>
      </c>
      <c r="K1517" s="5" t="str">
        <f>OBV!G1517</f>
        <v>STRONG</v>
      </c>
      <c r="L1517" s="5" t="str">
        <f>OBV!H1517</f>
        <v>CONFIRMED BULLISH</v>
      </c>
    </row>
    <row r="1518" spans="1:12" ht="13.5" x14ac:dyDescent="0.25">
      <c r="A1518" s="3">
        <f>RSI!A1518</f>
        <v>44985</v>
      </c>
      <c r="B1518" s="2">
        <f>RSI!B1518</f>
        <v>2.2515000000000001</v>
      </c>
      <c r="C1518" s="2">
        <f>RSI!I1518</f>
        <v>55.221348470349568</v>
      </c>
      <c r="D1518" s="2">
        <f>MACD!E1518</f>
        <v>9.5830741843192513E-3</v>
      </c>
      <c r="E1518" s="2">
        <f>MACD!F1518</f>
        <v>1.6706285448669964E-2</v>
      </c>
      <c r="F1518" s="2">
        <f>'Moving Avg'!D1518</f>
        <v>2.2235199999999997</v>
      </c>
      <c r="G1518" s="2">
        <f>'Moving Avg'!F1518</f>
        <v>2.2231350000000001</v>
      </c>
      <c r="H1518" s="2">
        <f>'Moving Avg'!G1518</f>
        <v>2.2143599999999988</v>
      </c>
      <c r="I1518" s="2">
        <f>'Moving Avg'!H1518</f>
        <v>2.2809935000000037</v>
      </c>
      <c r="J1518" s="5" t="str">
        <f>OBV!F1518</f>
        <v>BULLISH</v>
      </c>
      <c r="K1518" s="5" t="str">
        <f>OBV!G1518</f>
        <v>STRONG</v>
      </c>
      <c r="L1518" s="5" t="str">
        <f>OBV!H1518</f>
        <v>CONFIRMED BULLISH</v>
      </c>
    </row>
    <row r="1519" spans="1:12" ht="13.5" x14ac:dyDescent="0.25">
      <c r="A1519" s="3">
        <f>RSI!A1519</f>
        <v>44986</v>
      </c>
      <c r="B1519" s="2">
        <f>RSI!B1519</f>
        <v>2.2515000000000001</v>
      </c>
      <c r="C1519" s="2">
        <f>RSI!I1519</f>
        <v>55.221348470349568</v>
      </c>
      <c r="D1519" s="2">
        <f>MACD!E1519</f>
        <v>5.9515068543274374E-3</v>
      </c>
      <c r="E1519" s="2">
        <f>MACD!F1519</f>
        <v>1.4555329729801459E-2</v>
      </c>
      <c r="F1519" s="2">
        <f>'Moving Avg'!D1519</f>
        <v>2.2390599999999998</v>
      </c>
      <c r="G1519" s="2">
        <f>'Moving Avg'!F1519</f>
        <v>2.2223599999999997</v>
      </c>
      <c r="H1519" s="2">
        <f>'Moving Avg'!G1519</f>
        <v>2.2135839999999987</v>
      </c>
      <c r="I1519" s="2">
        <f>'Moving Avg'!H1519</f>
        <v>2.2819755000000033</v>
      </c>
      <c r="J1519" s="5" t="str">
        <f>OBV!F1519</f>
        <v>BULLISH</v>
      </c>
      <c r="K1519" s="5" t="str">
        <f>OBV!G1519</f>
        <v>NEUTRAL</v>
      </c>
      <c r="L1519" s="5" t="str">
        <f>OBV!H1519</f>
        <v>CONFIRMED BULLISH</v>
      </c>
    </row>
    <row r="1520" spans="1:12" ht="13.5" x14ac:dyDescent="0.25">
      <c r="A1520" s="3">
        <f>RSI!A1520</f>
        <v>44987</v>
      </c>
      <c r="B1520" s="2">
        <f>RSI!B1520</f>
        <v>2.1738</v>
      </c>
      <c r="C1520" s="2">
        <f>RSI!I1520</f>
        <v>43.499185286273701</v>
      </c>
      <c r="D1520" s="2">
        <f>MACD!E1520</f>
        <v>6.054962571806044E-3</v>
      </c>
      <c r="E1520" s="2">
        <f>MACD!F1520</f>
        <v>1.2855256298202377E-2</v>
      </c>
      <c r="F1520" s="2">
        <f>'Moving Avg'!D1520</f>
        <v>2.2297400000000001</v>
      </c>
      <c r="G1520" s="2">
        <f>'Moving Avg'!F1520</f>
        <v>2.2176999999999998</v>
      </c>
      <c r="H1520" s="2">
        <f>'Moving Avg'!G1520</f>
        <v>2.2120299999999986</v>
      </c>
      <c r="I1520" s="2">
        <f>'Moving Avg'!H1520</f>
        <v>2.2826050000000033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</row>
    <row r="1521" spans="1:12" ht="13.5" x14ac:dyDescent="0.25">
      <c r="A1521" s="3">
        <f>RSI!A1521</f>
        <v>44988</v>
      </c>
      <c r="B1521" s="2">
        <f>RSI!B1521</f>
        <v>2.2126999999999999</v>
      </c>
      <c r="C1521" s="2">
        <f>RSI!I1521</f>
        <v>49.301594113632568</v>
      </c>
      <c r="D1521" s="2">
        <f>MACD!E1521</f>
        <v>2.3399496715761359E-3</v>
      </c>
      <c r="E1521" s="2">
        <f>MACD!F1521</f>
        <v>1.0752194972877129E-2</v>
      </c>
      <c r="F1521" s="2">
        <f>'Moving Avg'!D1521</f>
        <v>2.2282000000000002</v>
      </c>
      <c r="G1521" s="2">
        <f>'Moving Avg'!F1521</f>
        <v>2.21576</v>
      </c>
      <c r="H1521" s="2">
        <f>'Moving Avg'!G1521</f>
        <v>2.2101679999999986</v>
      </c>
      <c r="I1521" s="2">
        <f>'Moving Avg'!H1521</f>
        <v>2.2833210000000035</v>
      </c>
      <c r="J1521" s="5" t="str">
        <f>OBV!F1521</f>
        <v>BULLISH</v>
      </c>
      <c r="K1521" s="5" t="str">
        <f>OBV!G1521</f>
        <v>STRONG</v>
      </c>
      <c r="L1521" s="5" t="str">
        <f>OBV!H1521</f>
        <v>BULLISH DIVERGENCE</v>
      </c>
    </row>
    <row r="1522" spans="1:12" ht="13.5" x14ac:dyDescent="0.25">
      <c r="A1522" s="3">
        <f>RSI!A1522</f>
        <v>44991</v>
      </c>
      <c r="B1522" s="2">
        <f>RSI!B1522</f>
        <v>2.1816</v>
      </c>
      <c r="C1522" s="2">
        <f>RSI!I1522</f>
        <v>45.296491474485265</v>
      </c>
      <c r="D1522" s="2">
        <f>MACD!E1522</f>
        <v>-6.8252592920976518E-3</v>
      </c>
      <c r="E1522" s="2">
        <f>MACD!F1522</f>
        <v>7.2367041198821737E-3</v>
      </c>
      <c r="F1522" s="2">
        <f>'Moving Avg'!D1522</f>
        <v>2.2142200000000001</v>
      </c>
      <c r="G1522" s="2">
        <f>'Moving Avg'!F1522</f>
        <v>2.2122649999999999</v>
      </c>
      <c r="H1522" s="2">
        <f>'Moving Avg'!G1522</f>
        <v>2.2073739999999988</v>
      </c>
      <c r="I1522" s="2">
        <f>'Moving Avg'!H1522</f>
        <v>2.2839175000000029</v>
      </c>
      <c r="J1522" s="5" t="str">
        <f>OBV!F1522</f>
        <v>BULLISH</v>
      </c>
      <c r="K1522" s="5" t="str">
        <f>OBV!G1522</f>
        <v>NEUTRAL</v>
      </c>
      <c r="L1522" s="5" t="str">
        <f>OBV!H1522</f>
        <v>BULLISH DIVERGENCE</v>
      </c>
    </row>
    <row r="1523" spans="1:12" ht="13.5" x14ac:dyDescent="0.25">
      <c r="A1523" s="3">
        <f>RSI!A1523</f>
        <v>44992</v>
      </c>
      <c r="B1523" s="2">
        <f>RSI!B1523</f>
        <v>2.2437</v>
      </c>
      <c r="C1523" s="2">
        <f>RSI!I1523</f>
        <v>53.43154496285787</v>
      </c>
      <c r="D1523" s="2">
        <f>MACD!E1523</f>
        <v>-1.7785747690507225E-2</v>
      </c>
      <c r="E1523" s="2">
        <f>MACD!F1523</f>
        <v>2.2322137578042944E-3</v>
      </c>
      <c r="F1523" s="2">
        <f>'Moving Avg'!D1523</f>
        <v>2.2126600000000001</v>
      </c>
      <c r="G1523" s="2">
        <f>'Moving Avg'!F1523</f>
        <v>2.211875</v>
      </c>
      <c r="H1523" s="2">
        <f>'Moving Avg'!G1523</f>
        <v>2.2065979999999992</v>
      </c>
      <c r="I1523" s="2">
        <f>'Moving Avg'!H1523</f>
        <v>2.2848605000000028</v>
      </c>
      <c r="J1523" s="5" t="str">
        <f>OBV!F1523</f>
        <v>BULLISH</v>
      </c>
      <c r="K1523" s="5" t="str">
        <f>OBV!G1523</f>
        <v>STRONG</v>
      </c>
      <c r="L1523" s="5" t="str">
        <f>OBV!H1523</f>
        <v>BULLISH DIVERGENCE</v>
      </c>
    </row>
    <row r="1524" spans="1:12" ht="13.5" x14ac:dyDescent="0.25">
      <c r="A1524" s="3">
        <f>RSI!A1524</f>
        <v>44993</v>
      </c>
      <c r="B1524" s="2">
        <f>RSI!B1524</f>
        <v>2.2359</v>
      </c>
      <c r="C1524" s="2">
        <f>RSI!I1524</f>
        <v>52.377931621092245</v>
      </c>
      <c r="D1524" s="2">
        <f>MACD!E1524</f>
        <v>-2.3070053442076688E-2</v>
      </c>
      <c r="E1524" s="2">
        <f>MACD!F1524</f>
        <v>-2.8282396821719021E-3</v>
      </c>
      <c r="F1524" s="2">
        <f>'Moving Avg'!D1524</f>
        <v>2.2095399999999996</v>
      </c>
      <c r="G1524" s="2">
        <f>'Moving Avg'!F1524</f>
        <v>2.2110949999999998</v>
      </c>
      <c r="H1524" s="2">
        <f>'Moving Avg'!G1524</f>
        <v>2.205509999999999</v>
      </c>
      <c r="I1524" s="2">
        <f>'Moving Avg'!H1524</f>
        <v>2.2856925000000032</v>
      </c>
      <c r="J1524" s="5" t="str">
        <f>OBV!F1524</f>
        <v>BULLISH</v>
      </c>
      <c r="K1524" s="5" t="str">
        <f>OBV!G1524</f>
        <v>STRONG</v>
      </c>
      <c r="L1524" s="5" t="str">
        <f>OBV!H1524</f>
        <v>BULLISH DIVERGENCE</v>
      </c>
    </row>
    <row r="1525" spans="1:12" ht="13.5" x14ac:dyDescent="0.25">
      <c r="A1525" s="3">
        <f>RSI!A1525</f>
        <v>44994</v>
      </c>
      <c r="B1525" s="2">
        <f>RSI!B1525</f>
        <v>2.1970999999999998</v>
      </c>
      <c r="C1525" s="2">
        <f>RSI!I1525</f>
        <v>47.373645405832917</v>
      </c>
      <c r="D1525" s="2">
        <f>MACD!E1525</f>
        <v>-1.7611659903367549E-2</v>
      </c>
      <c r="E1525" s="2">
        <f>MACD!F1525</f>
        <v>-5.7849237264110311E-3</v>
      </c>
      <c r="F1525" s="2">
        <f>'Moving Avg'!D1525</f>
        <v>2.2141999999999995</v>
      </c>
      <c r="G1525" s="2">
        <f>'Moving Avg'!F1525</f>
        <v>2.2076000000000002</v>
      </c>
      <c r="H1525" s="2">
        <f>'Moving Avg'!G1525</f>
        <v>2.2044219999999992</v>
      </c>
      <c r="I1525" s="2">
        <f>'Moving Avg'!H1525</f>
        <v>2.2864745000000029</v>
      </c>
      <c r="J1525" s="5" t="str">
        <f>OBV!F1525</f>
        <v>BULLISH</v>
      </c>
      <c r="K1525" s="5" t="str">
        <f>OBV!G1525</f>
        <v>NEUTRAL</v>
      </c>
      <c r="L1525" s="5" t="str">
        <f>OBV!H1525</f>
        <v>CONFIRMED BULLISH</v>
      </c>
    </row>
    <row r="1526" spans="1:12" ht="13.5" x14ac:dyDescent="0.25">
      <c r="A1526" s="3">
        <f>RSI!A1526</f>
        <v>44995</v>
      </c>
      <c r="B1526" s="2">
        <f>RSI!B1526</f>
        <v>2.2359</v>
      </c>
      <c r="C1526" s="2">
        <f>RSI!I1526</f>
        <v>52.283278897584538</v>
      </c>
      <c r="D1526" s="2">
        <f>MACD!E1526</f>
        <v>-1.5742985080694272E-2</v>
      </c>
      <c r="E1526" s="2">
        <f>MACD!F1526</f>
        <v>-7.7765359972676792E-3</v>
      </c>
      <c r="F1526" s="2">
        <f>'Moving Avg'!D1526</f>
        <v>2.2188400000000001</v>
      </c>
      <c r="G1526" s="2">
        <f>'Moving Avg'!F1526</f>
        <v>2.20682</v>
      </c>
      <c r="H1526" s="2">
        <f>'Moving Avg'!G1526</f>
        <v>2.2056639999999992</v>
      </c>
      <c r="I1526" s="2">
        <f>'Moving Avg'!H1526</f>
        <v>2.2873065000000028</v>
      </c>
      <c r="J1526" s="5" t="str">
        <f>OBV!F1526</f>
        <v>BEARISH</v>
      </c>
      <c r="K1526" s="5" t="str">
        <f>OBV!G1526</f>
        <v>NEUTRAL</v>
      </c>
      <c r="L1526" s="5" t="str">
        <f>OBV!H1526</f>
        <v>BEARISH DIVERGENCE</v>
      </c>
    </row>
    <row r="1527" spans="1:12" ht="13.5" x14ac:dyDescent="0.25">
      <c r="A1527" s="3">
        <f>RSI!A1527</f>
        <v>44998</v>
      </c>
      <c r="B1527" s="2">
        <f>RSI!B1527</f>
        <v>2.2359</v>
      </c>
      <c r="C1527" s="2">
        <f>RSI!I1527</f>
        <v>52.28327889758453</v>
      </c>
      <c r="D1527" s="2">
        <f>MACD!E1527</f>
        <v>-9.4915391645749025E-3</v>
      </c>
      <c r="E1527" s="2">
        <f>MACD!F1527</f>
        <v>-8.1195366307291236E-3</v>
      </c>
      <c r="F1527" s="2">
        <f>'Moving Avg'!D1527</f>
        <v>2.2296999999999998</v>
      </c>
      <c r="G1527" s="2">
        <f>'Moving Avg'!F1527</f>
        <v>2.20682</v>
      </c>
      <c r="H1527" s="2">
        <f>'Moving Avg'!G1527</f>
        <v>2.2053519999999995</v>
      </c>
      <c r="I1527" s="2">
        <f>'Moving Avg'!H1527</f>
        <v>2.2881745000000024</v>
      </c>
      <c r="J1527" s="5" t="str">
        <f>OBV!F1527</f>
        <v>BEARISH</v>
      </c>
      <c r="K1527" s="5" t="str">
        <f>OBV!G1527</f>
        <v>NEUTRAL</v>
      </c>
      <c r="L1527" s="5" t="str">
        <f>OBV!H1527</f>
        <v>BEARISH DIVERGENCE</v>
      </c>
    </row>
    <row r="1528" spans="1:12" ht="13.5" x14ac:dyDescent="0.25">
      <c r="A1528" s="3">
        <f>RSI!A1528</f>
        <v>44999</v>
      </c>
      <c r="B1528" s="2">
        <f>RSI!B1528</f>
        <v>2.2437</v>
      </c>
      <c r="C1528" s="2">
        <f>RSI!I1528</f>
        <v>53.299068062984553</v>
      </c>
      <c r="D1528" s="2">
        <f>MACD!E1528</f>
        <v>-4.8855169891015571E-3</v>
      </c>
      <c r="E1528" s="2">
        <f>MACD!F1528</f>
        <v>-7.4727327024036103E-3</v>
      </c>
      <c r="F1528" s="2">
        <f>'Moving Avg'!D1528</f>
        <v>2.2297000000000002</v>
      </c>
      <c r="G1528" s="2">
        <f>'Moving Avg'!F1528</f>
        <v>2.2122549999999999</v>
      </c>
      <c r="H1528" s="2">
        <f>'Moving Avg'!G1528</f>
        <v>2.2056619999999998</v>
      </c>
      <c r="I1528" s="2">
        <f>'Moving Avg'!H1528</f>
        <v>2.2892975000000022</v>
      </c>
      <c r="J1528" s="5" t="str">
        <f>OBV!F1528</f>
        <v>BEARISH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45000</v>
      </c>
      <c r="B1529" s="2">
        <f>RSI!B1529</f>
        <v>2.2282000000000002</v>
      </c>
      <c r="C1529" s="2">
        <f>RSI!I1529</f>
        <v>50.976723376377699</v>
      </c>
      <c r="D1529" s="2">
        <f>MACD!E1529</f>
        <v>1.5902287854974162E-5</v>
      </c>
      <c r="E1529" s="2">
        <f>MACD!F1529</f>
        <v>-5.975005704351893E-3</v>
      </c>
      <c r="F1529" s="2">
        <f>'Moving Avg'!D1529</f>
        <v>2.2281599999999999</v>
      </c>
      <c r="G1529" s="2">
        <f>'Moving Avg'!F1529</f>
        <v>2.2126449999999998</v>
      </c>
      <c r="H1529" s="2">
        <f>'Moving Avg'!G1529</f>
        <v>2.20675</v>
      </c>
      <c r="I1529" s="2">
        <f>'Moving Avg'!H1529</f>
        <v>2.2900550000000024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</row>
    <row r="1530" spans="1:12" ht="13.5" x14ac:dyDescent="0.25">
      <c r="A1530" s="3">
        <f>RSI!A1530</f>
        <v>45001</v>
      </c>
      <c r="B1530" s="2">
        <f>RSI!B1530</f>
        <v>2.2359</v>
      </c>
      <c r="C1530" s="2">
        <f>RSI!I1530</f>
        <v>52.093446984425157</v>
      </c>
      <c r="D1530" s="2">
        <f>MACD!E1530</f>
        <v>-8.4028250853314113E-3</v>
      </c>
      <c r="E1530" s="2">
        <f>MACD!F1530</f>
        <v>-6.4605695805477975E-3</v>
      </c>
      <c r="F1530" s="2">
        <f>'Moving Avg'!D1530</f>
        <v>2.2359200000000001</v>
      </c>
      <c r="G1530" s="2">
        <f>'Moving Avg'!F1530</f>
        <v>2.2141950000000001</v>
      </c>
      <c r="H1530" s="2">
        <f>'Moving Avg'!G1530</f>
        <v>2.2095439999999997</v>
      </c>
      <c r="I1530" s="2">
        <f>'Moving Avg'!H1530</f>
        <v>2.2908870000000023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</row>
    <row r="1531" spans="1:12" ht="13.5" x14ac:dyDescent="0.25">
      <c r="A1531" s="3">
        <f>RSI!A1531</f>
        <v>45002</v>
      </c>
      <c r="B1531" s="2">
        <f>RSI!B1531</f>
        <v>2.2515000000000001</v>
      </c>
      <c r="C1531" s="2">
        <f>RSI!I1531</f>
        <v>54.361699405720842</v>
      </c>
      <c r="D1531" s="2">
        <f>MACD!E1531</f>
        <v>-1.0781567898109135E-2</v>
      </c>
      <c r="E1531" s="2">
        <f>MACD!F1531</f>
        <v>-7.3247692440600656E-3</v>
      </c>
      <c r="F1531" s="2">
        <f>'Moving Avg'!D1531</f>
        <v>2.2390400000000001</v>
      </c>
      <c r="G1531" s="2">
        <f>'Moving Avg'!F1531</f>
        <v>2.2169149999999997</v>
      </c>
      <c r="H1531" s="2">
        <f>'Moving Avg'!G1531</f>
        <v>2.21265</v>
      </c>
      <c r="I1531" s="2">
        <f>'Moving Avg'!H1531</f>
        <v>2.2920490000000022</v>
      </c>
      <c r="J1531" s="5" t="str">
        <f>OBV!F1531</f>
        <v>BULLISH</v>
      </c>
      <c r="K1531" s="5" t="str">
        <f>OBV!G1531</f>
        <v>NEUTRAL</v>
      </c>
      <c r="L1531" s="5" t="str">
        <f>OBV!H1531</f>
        <v>CONFIRMED BULLISH</v>
      </c>
    </row>
    <row r="1532" spans="1:12" ht="13.5" x14ac:dyDescent="0.25">
      <c r="A1532" s="3">
        <f>RSI!A1532</f>
        <v>45006</v>
      </c>
      <c r="B1532" s="2">
        <f>RSI!B1532</f>
        <v>2.2515000000000001</v>
      </c>
      <c r="C1532" s="2">
        <f>RSI!I1532</f>
        <v>54.361699405720842</v>
      </c>
      <c r="D1532" s="2">
        <f>MACD!E1532</f>
        <v>-1.7749169043184576E-2</v>
      </c>
      <c r="E1532" s="2">
        <f>MACD!F1532</f>
        <v>-9.4096492038849688E-3</v>
      </c>
      <c r="F1532" s="2">
        <f>'Moving Avg'!D1532</f>
        <v>2.2421599999999997</v>
      </c>
      <c r="G1532" s="2">
        <f>'Moving Avg'!F1532</f>
        <v>2.22235</v>
      </c>
      <c r="H1532" s="2">
        <f>'Moving Avg'!G1532</f>
        <v>2.2159119999999994</v>
      </c>
      <c r="I1532" s="2">
        <f>'Moving Avg'!H1532</f>
        <v>2.2932110000000026</v>
      </c>
      <c r="J1532" s="5" t="str">
        <f>OBV!F1532</f>
        <v>BULLISH</v>
      </c>
      <c r="K1532" s="5" t="str">
        <f>OBV!G1532</f>
        <v>NEUTRAL</v>
      </c>
      <c r="L1532" s="5" t="str">
        <f>OBV!H1532</f>
        <v>CONFIRMED BULLISH</v>
      </c>
    </row>
    <row r="1533" spans="1:12" ht="13.5" x14ac:dyDescent="0.25">
      <c r="A1533" s="3">
        <f>RSI!A1533</f>
        <v>45007</v>
      </c>
      <c r="B1533" s="2">
        <f>RSI!B1533</f>
        <v>2.2359</v>
      </c>
      <c r="C1533" s="2">
        <f>RSI!I1533</f>
        <v>51.531984429694418</v>
      </c>
      <c r="D1533" s="2">
        <f>MACD!E1533</f>
        <v>-1.3093025563763128E-2</v>
      </c>
      <c r="E1533" s="2">
        <f>MACD!F1533</f>
        <v>-1.0146324475860601E-2</v>
      </c>
      <c r="F1533" s="2">
        <f>'Moving Avg'!D1533</f>
        <v>2.2405999999999997</v>
      </c>
      <c r="G1533" s="2">
        <f>'Moving Avg'!F1533</f>
        <v>2.22662</v>
      </c>
      <c r="H1533" s="2">
        <f>'Moving Avg'!G1533</f>
        <v>2.2187060000000001</v>
      </c>
      <c r="I1533" s="2">
        <f>'Moving Avg'!H1533</f>
        <v>2.2942950000000026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</row>
    <row r="1534" spans="1:12" ht="13.5" x14ac:dyDescent="0.25">
      <c r="A1534" s="3">
        <f>RSI!A1534</f>
        <v>45008</v>
      </c>
      <c r="B1534" s="2">
        <f>RSI!B1534</f>
        <v>2.2359</v>
      </c>
      <c r="C1534" s="2">
        <f>RSI!I1534</f>
        <v>51.531984429694418</v>
      </c>
      <c r="D1534" s="2">
        <f>MACD!E1534</f>
        <v>-1.0406952745825926E-2</v>
      </c>
      <c r="E1534" s="2">
        <f>MACD!F1534</f>
        <v>-1.0198450129853667E-2</v>
      </c>
      <c r="F1534" s="2">
        <f>'Moving Avg'!D1534</f>
        <v>2.24214</v>
      </c>
      <c r="G1534" s="2">
        <f>'Moving Avg'!F1534</f>
        <v>2.2297250000000002</v>
      </c>
      <c r="H1534" s="2">
        <f>'Moving Avg'!G1534</f>
        <v>2.2214999999999998</v>
      </c>
      <c r="I1534" s="2">
        <f>'Moving Avg'!H1534</f>
        <v>2.2954155000000025</v>
      </c>
      <c r="J1534" s="5" t="str">
        <f>OBV!F1534</f>
        <v>BEARISH</v>
      </c>
      <c r="K1534" s="5" t="str">
        <f>OBV!G1534</f>
        <v>NEUTRAL</v>
      </c>
      <c r="L1534" s="5" t="str">
        <f>OBV!H1534</f>
        <v>BEARISH DIVERGENCE</v>
      </c>
    </row>
    <row r="1535" spans="1:12" ht="13.5" x14ac:dyDescent="0.25">
      <c r="A1535" s="3">
        <f>RSI!A1535</f>
        <v>45009</v>
      </c>
      <c r="B1535" s="2">
        <f>RSI!B1535</f>
        <v>2.2437</v>
      </c>
      <c r="C1535" s="2">
        <f>RSI!I1535</f>
        <v>52.952117755424347</v>
      </c>
      <c r="D1535" s="2">
        <f>MACD!E1535</f>
        <v>-1.4730890535238572E-2</v>
      </c>
      <c r="E1535" s="2">
        <f>MACD!F1535</f>
        <v>-1.110493821093065E-2</v>
      </c>
      <c r="F1535" s="2">
        <f>'Moving Avg'!D1535</f>
        <v>2.2437</v>
      </c>
      <c r="G1535" s="2">
        <f>'Moving Avg'!F1535</f>
        <v>2.23089</v>
      </c>
      <c r="H1535" s="2">
        <f>'Moving Avg'!G1535</f>
        <v>2.2224319999999995</v>
      </c>
      <c r="I1535" s="2">
        <f>'Moving Avg'!H1535</f>
        <v>2.2962140000000026</v>
      </c>
      <c r="J1535" s="5" t="str">
        <f>OBV!F1535</f>
        <v>BULLISH</v>
      </c>
      <c r="K1535" s="5" t="str">
        <f>OBV!G1535</f>
        <v>NEUTRAL</v>
      </c>
      <c r="L1535" s="5" t="str">
        <f>OBV!H1535</f>
        <v>CONFIRMED BULLISH</v>
      </c>
    </row>
    <row r="1536" spans="1:12" ht="13.5" x14ac:dyDescent="0.25">
      <c r="A1536" s="3">
        <f>RSI!A1536</f>
        <v>45012</v>
      </c>
      <c r="B1536" s="2">
        <f>RSI!B1536</f>
        <v>2.1970999999999998</v>
      </c>
      <c r="C1536" s="2">
        <f>RSI!I1536</f>
        <v>44.553111295331661</v>
      </c>
      <c r="D1536" s="2">
        <f>MACD!E1536</f>
        <v>-9.0606891960578473E-3</v>
      </c>
      <c r="E1536" s="2">
        <f>MACD!F1536</f>
        <v>-1.069608840795609E-2</v>
      </c>
      <c r="F1536" s="2">
        <f>'Moving Avg'!D1536</f>
        <v>2.2328200000000002</v>
      </c>
      <c r="G1536" s="2">
        <f>'Moving Avg'!F1536</f>
        <v>2.2297250000000002</v>
      </c>
      <c r="H1536" s="2">
        <f>'Moving Avg'!G1536</f>
        <v>2.2230520000000005</v>
      </c>
      <c r="I1536" s="2">
        <f>'Moving Avg'!H1536</f>
        <v>2.2967795000000026</v>
      </c>
      <c r="J1536" s="5" t="str">
        <f>OBV!F1536</f>
        <v>BEARISH</v>
      </c>
      <c r="K1536" s="5" t="str">
        <f>OBV!G1536</f>
        <v>WEAK</v>
      </c>
      <c r="L1536" s="5" t="str">
        <f>OBV!H1536</f>
        <v>CONFIRMED BEARISH</v>
      </c>
    </row>
    <row r="1537" spans="1:12" ht="13.5" x14ac:dyDescent="0.25">
      <c r="A1537" s="3">
        <f>RSI!A1537</f>
        <v>45013</v>
      </c>
      <c r="B1537" s="2">
        <f>RSI!B1537</f>
        <v>2.2126999999999999</v>
      </c>
      <c r="C1537" s="2">
        <f>RSI!I1537</f>
        <v>47.552238612257007</v>
      </c>
      <c r="D1537" s="2">
        <f>MACD!E1537</f>
        <v>-5.2283583554340041E-3</v>
      </c>
      <c r="E1537" s="2">
        <f>MACD!F1537</f>
        <v>-9.6025423974516726E-3</v>
      </c>
      <c r="F1537" s="2">
        <f>'Moving Avg'!D1537</f>
        <v>2.22506</v>
      </c>
      <c r="G1537" s="2">
        <f>'Moving Avg'!F1537</f>
        <v>2.2277849999999999</v>
      </c>
      <c r="H1537" s="2">
        <f>'Moving Avg'!G1537</f>
        <v>2.2239840000000002</v>
      </c>
      <c r="I1537" s="2">
        <f>'Moving Avg'!H1537</f>
        <v>2.2974595000000022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45014</v>
      </c>
      <c r="B1538" s="2">
        <f>RSI!B1538</f>
        <v>2.2126999999999999</v>
      </c>
      <c r="C1538" s="2">
        <f>RSI!I1538</f>
        <v>47.552238612257014</v>
      </c>
      <c r="D1538" s="2">
        <f>MACD!E1538</f>
        <v>-7.0185005174927539E-4</v>
      </c>
      <c r="E1538" s="2">
        <f>MACD!F1538</f>
        <v>-7.8224039283111939E-3</v>
      </c>
      <c r="F1538" s="2">
        <f>'Moving Avg'!D1538</f>
        <v>2.2204199999999998</v>
      </c>
      <c r="G1538" s="2">
        <f>'Moving Avg'!F1538</f>
        <v>2.2258449999999996</v>
      </c>
      <c r="H1538" s="2">
        <f>'Moving Avg'!G1538</f>
        <v>2.2250719999999999</v>
      </c>
      <c r="I1538" s="2">
        <f>'Moving Avg'!H1538</f>
        <v>2.298103000000002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</row>
    <row r="1539" spans="1:12" ht="13.5" x14ac:dyDescent="0.25">
      <c r="A1539" s="3">
        <f>RSI!A1539</f>
        <v>45015</v>
      </c>
      <c r="B1539" s="2">
        <f>RSI!B1539</f>
        <v>2.1738</v>
      </c>
      <c r="C1539" s="2">
        <f>RSI!I1539</f>
        <v>41.119960938710371</v>
      </c>
      <c r="D1539" s="2">
        <f>MACD!E1539</f>
        <v>3.7027003292195992E-3</v>
      </c>
      <c r="E1539" s="2">
        <f>MACD!F1539</f>
        <v>-5.5173830768050353E-3</v>
      </c>
      <c r="F1539" s="2">
        <f>'Moving Avg'!D1539</f>
        <v>2.2079999999999997</v>
      </c>
      <c r="G1539" s="2">
        <f>'Moving Avg'!F1539</f>
        <v>2.2219599999999997</v>
      </c>
      <c r="H1539" s="2">
        <f>'Moving Avg'!G1539</f>
        <v>2.22445</v>
      </c>
      <c r="I1539" s="2">
        <f>'Moving Avg'!H1539</f>
        <v>2.2985885000000019</v>
      </c>
      <c r="J1539" s="5" t="str">
        <f>OBV!F1539</f>
        <v>BEARISH</v>
      </c>
      <c r="K1539" s="5" t="str">
        <f>OBV!G1539</f>
        <v>WEAK</v>
      </c>
      <c r="L1539" s="5" t="str">
        <f>OBV!H1539</f>
        <v>CONFIRMED BEARISH</v>
      </c>
    </row>
    <row r="1540" spans="1:12" ht="13.5" x14ac:dyDescent="0.25">
      <c r="A1540" s="3">
        <f>RSI!A1540</f>
        <v>45016</v>
      </c>
      <c r="B1540" s="2">
        <f>RSI!B1540</f>
        <v>2.2048999999999999</v>
      </c>
      <c r="C1540" s="2">
        <f>RSI!I1540</f>
        <v>47.262004686684271</v>
      </c>
      <c r="D1540" s="2">
        <f>MACD!E1540</f>
        <v>6.6122175755150003E-3</v>
      </c>
      <c r="E1540" s="2">
        <f>MACD!F1540</f>
        <v>-3.0914629463410282E-3</v>
      </c>
      <c r="F1540" s="2">
        <f>'Moving Avg'!D1540</f>
        <v>2.20024</v>
      </c>
      <c r="G1540" s="2">
        <f>'Moving Avg'!F1540</f>
        <v>2.2235149999999999</v>
      </c>
      <c r="H1540" s="2">
        <f>'Moving Avg'!G1540</f>
        <v>2.2236740000000004</v>
      </c>
      <c r="I1540" s="2">
        <f>'Moving Avg'!H1540</f>
        <v>2.2992295000000023</v>
      </c>
      <c r="J1540" s="5" t="str">
        <f>OBV!F1540</f>
        <v>BEARISH</v>
      </c>
      <c r="K1540" s="5" t="str">
        <f>OBV!G1540</f>
        <v>WEAK</v>
      </c>
      <c r="L1540" s="5" t="str">
        <f>OBV!H1540</f>
        <v>CONFIRMED BEARISH</v>
      </c>
    </row>
    <row r="1541" spans="1:12" ht="13.5" x14ac:dyDescent="0.25">
      <c r="A1541" s="3">
        <f>RSI!A1541</f>
        <v>45019</v>
      </c>
      <c r="B1541" s="2">
        <f>RSI!B1541</f>
        <v>2.2437</v>
      </c>
      <c r="C1541" s="2">
        <f>RSI!I1541</f>
        <v>53.744788080845296</v>
      </c>
      <c r="D1541" s="2">
        <f>MACD!E1541</f>
        <v>8.6956032519518445E-3</v>
      </c>
      <c r="E1541" s="2">
        <f>MACD!F1541</f>
        <v>-7.3404970668245395E-4</v>
      </c>
      <c r="F1541" s="2">
        <f>'Moving Avg'!D1541</f>
        <v>2.2095600000000002</v>
      </c>
      <c r="G1541" s="2">
        <f>'Moving Avg'!F1541</f>
        <v>2.2250649999999998</v>
      </c>
      <c r="H1541" s="2">
        <f>'Moving Avg'!G1541</f>
        <v>2.22383</v>
      </c>
      <c r="I1541" s="2">
        <f>'Moving Avg'!H1541</f>
        <v>2.300136500000002</v>
      </c>
      <c r="J1541" s="5" t="str">
        <f>OBV!F1541</f>
        <v>BEARISH</v>
      </c>
      <c r="K1541" s="5" t="str">
        <f>OBV!G1541</f>
        <v>NEUTRAL</v>
      </c>
      <c r="L1541" s="5" t="str">
        <f>OBV!H1541</f>
        <v>BEARISH DIVERGENCE</v>
      </c>
    </row>
    <row r="1542" spans="1:12" ht="13.5" x14ac:dyDescent="0.25">
      <c r="A1542" s="3">
        <f>RSI!A1542</f>
        <v>45020</v>
      </c>
      <c r="B1542" s="2">
        <f>RSI!B1542</f>
        <v>2.2825000000000002</v>
      </c>
      <c r="C1542" s="2">
        <f>RSI!I1542</f>
        <v>59.152219727559334</v>
      </c>
      <c r="D1542" s="2">
        <f>MACD!E1542</f>
        <v>7.443605098140349E-3</v>
      </c>
      <c r="E1542" s="2">
        <f>MACD!F1542</f>
        <v>9.0148125428210675E-4</v>
      </c>
      <c r="F1542" s="2">
        <f>'Moving Avg'!D1542</f>
        <v>2.2235200000000002</v>
      </c>
      <c r="G1542" s="2">
        <f>'Moving Avg'!F1542</f>
        <v>2.2301099999999998</v>
      </c>
      <c r="H1542" s="2">
        <f>'Moving Avg'!G1542</f>
        <v>2.2249160000000003</v>
      </c>
      <c r="I1542" s="2">
        <f>'Moving Avg'!H1542</f>
        <v>2.3012375000000018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</row>
    <row r="1543" spans="1:12" ht="13.5" x14ac:dyDescent="0.25">
      <c r="A1543" s="3">
        <f>RSI!A1543</f>
        <v>45021</v>
      </c>
      <c r="B1543" s="2">
        <f>RSI!B1543</f>
        <v>2.2591999999999999</v>
      </c>
      <c r="C1543" s="2">
        <f>RSI!I1543</f>
        <v>54.994470717711771</v>
      </c>
      <c r="D1543" s="2">
        <f>MACD!E1543</f>
        <v>5.350517027796986E-3</v>
      </c>
      <c r="E1543" s="2">
        <f>MACD!F1543</f>
        <v>1.7912884089850826E-3</v>
      </c>
      <c r="F1543" s="2">
        <f>'Moving Avg'!D1543</f>
        <v>2.2328200000000002</v>
      </c>
      <c r="G1543" s="2">
        <f>'Moving Avg'!F1543</f>
        <v>2.2308849999999998</v>
      </c>
      <c r="H1543" s="2">
        <f>'Moving Avg'!G1543</f>
        <v>2.2266240000000006</v>
      </c>
      <c r="I1543" s="2">
        <f>'Moving Avg'!H1543</f>
        <v>2.3022580000000024</v>
      </c>
      <c r="J1543" s="5" t="str">
        <f>OBV!F1543</f>
        <v>BULLISH</v>
      </c>
      <c r="K1543" s="5" t="str">
        <f>OBV!G1543</f>
        <v>STRONG</v>
      </c>
      <c r="L1543" s="5" t="str">
        <f>OBV!H1543</f>
        <v>CONFIRMED BULLISH</v>
      </c>
    </row>
    <row r="1544" spans="1:12" ht="13.5" x14ac:dyDescent="0.25">
      <c r="A1544" s="3">
        <f>RSI!A1544</f>
        <v>45022</v>
      </c>
      <c r="B1544" s="2">
        <f>RSI!B1544</f>
        <v>2.2747999999999999</v>
      </c>
      <c r="C1544" s="2">
        <f>RSI!I1544</f>
        <v>57.165350626560169</v>
      </c>
      <c r="D1544" s="2">
        <f>MACD!E1544</f>
        <v>2.228576037894392E-3</v>
      </c>
      <c r="E1544" s="2">
        <f>MACD!F1544</f>
        <v>1.8787459347669446E-3</v>
      </c>
      <c r="F1544" s="2">
        <f>'Moving Avg'!D1544</f>
        <v>2.2530200000000002</v>
      </c>
      <c r="G1544" s="2">
        <f>'Moving Avg'!F1544</f>
        <v>2.2328299999999999</v>
      </c>
      <c r="H1544" s="2">
        <f>'Moving Avg'!G1544</f>
        <v>2.2278660000000001</v>
      </c>
      <c r="I1544" s="2">
        <f>'Moving Avg'!H1544</f>
        <v>2.3034645000000022</v>
      </c>
      <c r="J1544" s="5" t="str">
        <f>OBV!F1544</f>
        <v>BULLISH</v>
      </c>
      <c r="K1544" s="5" t="str">
        <f>OBV!G1544</f>
        <v>STRONG</v>
      </c>
      <c r="L1544" s="5" t="str">
        <f>OBV!H1544</f>
        <v>CONFIRMED BULLISH</v>
      </c>
    </row>
    <row r="1545" spans="1:12" ht="13.5" x14ac:dyDescent="0.25">
      <c r="A1545" s="3">
        <f>RSI!A1545</f>
        <v>45023</v>
      </c>
      <c r="B1545" s="2">
        <f>RSI!B1545</f>
        <v>2.2980999999999998</v>
      </c>
      <c r="C1545" s="2">
        <f>RSI!I1545</f>
        <v>60.249454684210022</v>
      </c>
      <c r="D1545" s="2">
        <f>MACD!E1545</f>
        <v>-1.2120167722899922E-3</v>
      </c>
      <c r="E1545" s="2">
        <f>MACD!F1545</f>
        <v>1.2605933933555573E-3</v>
      </c>
      <c r="F1545" s="2">
        <f>'Moving Avg'!D1545</f>
        <v>2.2716599999999998</v>
      </c>
      <c r="G1545" s="2">
        <f>'Moving Avg'!F1545</f>
        <v>2.2378799999999996</v>
      </c>
      <c r="H1545" s="2">
        <f>'Moving Avg'!G1545</f>
        <v>2.2289540000000003</v>
      </c>
      <c r="I1545" s="2">
        <f>'Moving Avg'!H1545</f>
        <v>2.3046435000000018</v>
      </c>
      <c r="J1545" s="5" t="str">
        <f>OBV!F1545</f>
        <v>BULLISH</v>
      </c>
      <c r="K1545" s="5" t="str">
        <f>OBV!G1545</f>
        <v>STRONG</v>
      </c>
      <c r="L1545" s="5" t="str">
        <f>OBV!H1545</f>
        <v>CONFIRMED BULLISH</v>
      </c>
    </row>
    <row r="1546" spans="1:12" ht="13.5" x14ac:dyDescent="0.25">
      <c r="A1546" s="3">
        <f>RSI!A1546</f>
        <v>45026</v>
      </c>
      <c r="B1546" s="2">
        <f>RSI!B1546</f>
        <v>2.3058000000000001</v>
      </c>
      <c r="C1546" s="2">
        <f>RSI!I1546</f>
        <v>61.242589142750035</v>
      </c>
      <c r="D1546" s="2">
        <f>MACD!E1546</f>
        <v>-1.2253369922465396E-2</v>
      </c>
      <c r="E1546" s="2">
        <f>MACD!F1546</f>
        <v>-1.4421992698086337E-3</v>
      </c>
      <c r="F1546" s="2">
        <f>'Moving Avg'!D1546</f>
        <v>2.2840799999999999</v>
      </c>
      <c r="G1546" s="2">
        <f>'Moving Avg'!F1546</f>
        <v>2.2413749999999997</v>
      </c>
      <c r="H1546" s="2">
        <f>'Moving Avg'!G1546</f>
        <v>2.2301960000000003</v>
      </c>
      <c r="I1546" s="2">
        <f>'Moving Avg'!H1546</f>
        <v>2.3058610000000019</v>
      </c>
      <c r="J1546" s="5" t="str">
        <f>OBV!F1546</f>
        <v>BULLISH</v>
      </c>
      <c r="K1546" s="5" t="str">
        <f>OBV!G1546</f>
        <v>STRONG</v>
      </c>
      <c r="L1546" s="5" t="str">
        <f>OBV!H1546</f>
        <v>CONFIRMED BULLISH</v>
      </c>
    </row>
    <row r="1547" spans="1:12" ht="13.5" x14ac:dyDescent="0.25">
      <c r="A1547" s="3">
        <f>RSI!A1547</f>
        <v>45027</v>
      </c>
      <c r="B1547" s="2">
        <f>RSI!B1547</f>
        <v>2.2980999999999998</v>
      </c>
      <c r="C1547" s="2">
        <f>RSI!I1547</f>
        <v>59.637968105586793</v>
      </c>
      <c r="D1547" s="2">
        <f>MACD!E1547</f>
        <v>-1.9032739257532238E-2</v>
      </c>
      <c r="E1547" s="2">
        <f>MACD!F1547</f>
        <v>-4.9603072673533545E-3</v>
      </c>
      <c r="F1547" s="2">
        <f>'Moving Avg'!D1547</f>
        <v>2.2871999999999999</v>
      </c>
      <c r="G1547" s="2">
        <f>'Moving Avg'!F1547</f>
        <v>2.2444849999999996</v>
      </c>
      <c r="H1547" s="2">
        <f>'Moving Avg'!G1547</f>
        <v>2.2312840000000005</v>
      </c>
      <c r="I1547" s="2">
        <f>'Moving Avg'!H1547</f>
        <v>2.3070040000000018</v>
      </c>
      <c r="J1547" s="5" t="str">
        <f>OBV!F1547</f>
        <v>BULLISH</v>
      </c>
      <c r="K1547" s="5" t="str">
        <f>OBV!G1547</f>
        <v>STRONG</v>
      </c>
      <c r="L1547" s="5" t="str">
        <f>OBV!H1547</f>
        <v>CONFIRMED BULLISH</v>
      </c>
    </row>
    <row r="1548" spans="1:12" ht="13.5" x14ac:dyDescent="0.25">
      <c r="A1548" s="3">
        <f>RSI!A1548</f>
        <v>45028</v>
      </c>
      <c r="B1548" s="2">
        <f>RSI!B1548</f>
        <v>2.2515000000000001</v>
      </c>
      <c r="C1548" s="2">
        <f>RSI!I1548</f>
        <v>50.93931667367783</v>
      </c>
      <c r="D1548" s="2">
        <f>MACD!E1548</f>
        <v>-2.1648681166686501E-2</v>
      </c>
      <c r="E1548" s="2">
        <f>MACD!F1548</f>
        <v>-8.2979820472199838E-3</v>
      </c>
      <c r="F1548" s="2">
        <f>'Moving Avg'!D1548</f>
        <v>2.28566</v>
      </c>
      <c r="G1548" s="2">
        <f>'Moving Avg'!F1548</f>
        <v>2.2448749999999995</v>
      </c>
      <c r="H1548" s="2">
        <f>'Moving Avg'!G1548</f>
        <v>2.2314400000000001</v>
      </c>
      <c r="I1548" s="2">
        <f>'Moving Avg'!H1548</f>
        <v>2.3078780000000019</v>
      </c>
      <c r="J1548" s="5" t="str">
        <f>OBV!F1548</f>
        <v>BULLISH</v>
      </c>
      <c r="K1548" s="5" t="str">
        <f>OBV!G1548</f>
        <v>STRONG</v>
      </c>
      <c r="L1548" s="5" t="str">
        <f>OBV!H1548</f>
        <v>BULLISH DIVERGENCE</v>
      </c>
    </row>
    <row r="1549" spans="1:12" ht="13.5" x14ac:dyDescent="0.25">
      <c r="A1549" s="3">
        <f>RSI!A1549</f>
        <v>45029</v>
      </c>
      <c r="B1549" s="2">
        <f>RSI!B1549</f>
        <v>2.2515000000000001</v>
      </c>
      <c r="C1549" s="2">
        <f>RSI!I1549</f>
        <v>50.939316673677844</v>
      </c>
      <c r="D1549" s="2">
        <f>MACD!E1549</f>
        <v>-2.9878280312984895E-2</v>
      </c>
      <c r="E1549" s="2">
        <f>MACD!F1549</f>
        <v>-1.2614041700372967E-2</v>
      </c>
      <c r="F1549" s="2">
        <f>'Moving Avg'!D1549</f>
        <v>2.2809999999999997</v>
      </c>
      <c r="G1549" s="2">
        <f>'Moving Avg'!F1549</f>
        <v>2.2460399999999994</v>
      </c>
      <c r="H1549" s="2">
        <f>'Moving Avg'!G1549</f>
        <v>2.2311299999999998</v>
      </c>
      <c r="I1549" s="2">
        <f>'Moving Avg'!H1549</f>
        <v>2.3081750000000016</v>
      </c>
      <c r="J1549" s="5" t="str">
        <f>OBV!F1549</f>
        <v>BULLISH</v>
      </c>
      <c r="K1549" s="5" t="str">
        <f>OBV!G1549</f>
        <v>STRONG</v>
      </c>
      <c r="L1549" s="5" t="str">
        <f>OBV!H1549</f>
        <v>BULLISH DIVERGENCE</v>
      </c>
    </row>
    <row r="1550" spans="1:12" ht="13.5" x14ac:dyDescent="0.25">
      <c r="A1550" s="3">
        <f>RSI!A1550</f>
        <v>45030</v>
      </c>
      <c r="B1550" s="2">
        <f>RSI!B1550</f>
        <v>2.3835000000000002</v>
      </c>
      <c r="C1550" s="2">
        <f>RSI!I1550</f>
        <v>66.832210936454231</v>
      </c>
      <c r="D1550" s="2">
        <f>MACD!E1550</f>
        <v>-4.1864111207515098E-2</v>
      </c>
      <c r="E1550" s="2">
        <f>MACD!F1550</f>
        <v>-1.8464055601801393E-2</v>
      </c>
      <c r="F1550" s="2">
        <f>'Moving Avg'!D1550</f>
        <v>2.2980799999999997</v>
      </c>
      <c r="G1550" s="2">
        <f>'Moving Avg'!F1550</f>
        <v>2.2534199999999993</v>
      </c>
      <c r="H1550" s="2">
        <f>'Moving Avg'!G1550</f>
        <v>2.23346</v>
      </c>
      <c r="I1550" s="2">
        <f>'Moving Avg'!H1550</f>
        <v>2.3091680000000019</v>
      </c>
      <c r="J1550" s="5" t="str">
        <f>OBV!F1550</f>
        <v>BULLISH</v>
      </c>
      <c r="K1550" s="5" t="str">
        <f>OBV!G1550</f>
        <v>STRONG</v>
      </c>
      <c r="L1550" s="5" t="str">
        <f>OBV!H1550</f>
        <v>CONFIRMED BULLISH</v>
      </c>
    </row>
    <row r="1551" spans="1:12" ht="13.5" x14ac:dyDescent="0.25">
      <c r="A1551" s="3">
        <f>RSI!A1551</f>
        <v>45033</v>
      </c>
      <c r="B1551" s="2">
        <f>RSI!B1551</f>
        <v>2.5232000000000001</v>
      </c>
      <c r="C1551" s="2">
        <f>RSI!I1551</f>
        <v>75.776013074536976</v>
      </c>
      <c r="D1551" s="2">
        <f>MACD!E1551</f>
        <v>-5.7191880584055443E-2</v>
      </c>
      <c r="E1551" s="2">
        <f>MACD!F1551</f>
        <v>-2.6209620598252204E-2</v>
      </c>
      <c r="F1551" s="2">
        <f>'Moving Avg'!D1551</f>
        <v>2.3415599999999999</v>
      </c>
      <c r="G1551" s="2">
        <f>'Moving Avg'!F1551</f>
        <v>2.2670049999999997</v>
      </c>
      <c r="H1551" s="2">
        <f>'Moving Avg'!G1551</f>
        <v>2.2388940000000002</v>
      </c>
      <c r="I1551" s="2">
        <f>'Moving Avg'!H1551</f>
        <v>2.3109675000000021</v>
      </c>
      <c r="J1551" s="5" t="str">
        <f>OBV!F1551</f>
        <v>BULLISH</v>
      </c>
      <c r="K1551" s="5" t="str">
        <f>OBV!G1551</f>
        <v>STRONG</v>
      </c>
      <c r="L1551" s="5" t="str">
        <f>OBV!H1551</f>
        <v>CONFIRMED BULLISH</v>
      </c>
    </row>
    <row r="1552" spans="1:12" ht="13.5" x14ac:dyDescent="0.25">
      <c r="A1552" s="3">
        <f>RSI!A1552</f>
        <v>45034</v>
      </c>
      <c r="B1552" s="2">
        <f>RSI!B1552</f>
        <v>2.6707000000000001</v>
      </c>
      <c r="C1552" s="2">
        <f>RSI!I1552</f>
        <v>81.460426902476669</v>
      </c>
      <c r="D1552" s="2">
        <f>MACD!E1552</f>
        <v>-7.6690937724261943E-2</v>
      </c>
      <c r="E1552" s="2">
        <f>MACD!F1552</f>
        <v>-3.6305884023454152E-2</v>
      </c>
      <c r="F1552" s="2">
        <f>'Moving Avg'!D1552</f>
        <v>2.41608</v>
      </c>
      <c r="G1552" s="2">
        <f>'Moving Avg'!F1552</f>
        <v>2.2879649999999998</v>
      </c>
      <c r="H1552" s="2">
        <f>'Moving Avg'!G1552</f>
        <v>2.2472780000000001</v>
      </c>
      <c r="I1552" s="2">
        <f>'Moving Avg'!H1552</f>
        <v>2.3133965000000023</v>
      </c>
      <c r="J1552" s="5" t="str">
        <f>OBV!F1552</f>
        <v>BULLISH</v>
      </c>
      <c r="K1552" s="5" t="str">
        <f>OBV!G1552</f>
        <v>STRONG</v>
      </c>
      <c r="L1552" s="5" t="str">
        <f>OBV!H1552</f>
        <v>CONFIRMED BULLISH</v>
      </c>
    </row>
    <row r="1553" spans="1:12" ht="13.5" x14ac:dyDescent="0.25">
      <c r="A1553" s="3">
        <f>RSI!A1553</f>
        <v>45035</v>
      </c>
      <c r="B1553" s="2">
        <f>RSI!B1553</f>
        <v>2.8260000000000001</v>
      </c>
      <c r="C1553" s="2">
        <f>RSI!I1553</f>
        <v>85.356655731609393</v>
      </c>
      <c r="D1553" s="2">
        <f>MACD!E1553</f>
        <v>-0.11060625670619872</v>
      </c>
      <c r="E1553" s="2">
        <f>MACD!F1553</f>
        <v>-5.1165958560003069E-2</v>
      </c>
      <c r="F1553" s="2">
        <f>'Moving Avg'!D1553</f>
        <v>2.5309800000000005</v>
      </c>
      <c r="G1553" s="2">
        <f>'Moving Avg'!F1553</f>
        <v>2.3174699999999997</v>
      </c>
      <c r="H1553" s="2">
        <f>'Moving Avg'!G1553</f>
        <v>2.2587680000000003</v>
      </c>
      <c r="I1553" s="2">
        <f>'Moving Avg'!H1553</f>
        <v>2.3166380000000029</v>
      </c>
      <c r="J1553" s="5" t="str">
        <f>OBV!F1553</f>
        <v>BULLISH</v>
      </c>
      <c r="K1553" s="5" t="str">
        <f>OBV!G1553</f>
        <v>STRONG</v>
      </c>
      <c r="L1553" s="5" t="str">
        <f>OBV!H1553</f>
        <v>CONFIRMED BULLISH</v>
      </c>
    </row>
    <row r="1554" spans="1:12" ht="13.5" x14ac:dyDescent="0.25">
      <c r="A1554" s="3">
        <f>RSI!A1554</f>
        <v>45036</v>
      </c>
      <c r="B1554" s="2">
        <f>RSI!B1554</f>
        <v>2.8647999999999998</v>
      </c>
      <c r="C1554" s="2">
        <f>RSI!I1554</f>
        <v>86.140341924292898</v>
      </c>
      <c r="D1554" s="2">
        <f>MACD!E1554</f>
        <v>-0.1428509509888416</v>
      </c>
      <c r="E1554" s="2">
        <f>MACD!F1554</f>
        <v>-6.950295704577078E-2</v>
      </c>
      <c r="F1554" s="2">
        <f>'Moving Avg'!D1554</f>
        <v>2.6536400000000002</v>
      </c>
      <c r="G1554" s="2">
        <f>'Moving Avg'!F1554</f>
        <v>2.3489150000000008</v>
      </c>
      <c r="H1554" s="2">
        <f>'Moving Avg'!G1554</f>
        <v>2.2710339999999998</v>
      </c>
      <c r="I1554" s="2">
        <f>'Moving Avg'!H1554</f>
        <v>2.3200735000000021</v>
      </c>
      <c r="J1554" s="5" t="str">
        <f>OBV!F1554</f>
        <v>BULLISH</v>
      </c>
      <c r="K1554" s="5" t="str">
        <f>OBV!G1554</f>
        <v>STRONG</v>
      </c>
      <c r="L1554" s="5" t="str">
        <f>OBV!H1554</f>
        <v>CONFIRMED BULLISH</v>
      </c>
    </row>
    <row r="1555" spans="1:12" ht="13.5" x14ac:dyDescent="0.25">
      <c r="A1555" s="3">
        <f>RSI!A1555</f>
        <v>45040</v>
      </c>
      <c r="B1555" s="2">
        <f>RSI!B1555</f>
        <v>2.9268999999999998</v>
      </c>
      <c r="C1555" s="2">
        <f>RSI!I1555</f>
        <v>87.310861344048107</v>
      </c>
      <c r="D1555" s="2">
        <f>MACD!E1555</f>
        <v>-0.17422498837850409</v>
      </c>
      <c r="E1555" s="2">
        <f>MACD!F1555</f>
        <v>-9.0447363312317453E-2</v>
      </c>
      <c r="F1555" s="2">
        <f>'Moving Avg'!D1555</f>
        <v>2.7623199999999999</v>
      </c>
      <c r="G1555" s="2">
        <f>'Moving Avg'!F1555</f>
        <v>2.3830750000000003</v>
      </c>
      <c r="H1555" s="2">
        <f>'Moving Avg'!G1555</f>
        <v>2.2842320000000003</v>
      </c>
      <c r="I1555" s="2">
        <f>'Moving Avg'!H1555</f>
        <v>2.323891500000002</v>
      </c>
      <c r="J1555" s="5" t="str">
        <f>OBV!F1555</f>
        <v>BULLISH</v>
      </c>
      <c r="K1555" s="5" t="str">
        <f>OBV!G1555</f>
        <v>STRONG</v>
      </c>
      <c r="L1555" s="5" t="str">
        <f>OBV!H1555</f>
        <v>CONFIRMED BULLISH</v>
      </c>
    </row>
    <row r="1556" spans="1:12" ht="13.5" x14ac:dyDescent="0.25">
      <c r="A1556" s="3">
        <f>RSI!A1556</f>
        <v>45041</v>
      </c>
      <c r="B1556" s="2">
        <f>RSI!B1556</f>
        <v>3.0200999999999998</v>
      </c>
      <c r="C1556" s="2">
        <f>RSI!I1556</f>
        <v>88.83490536422795</v>
      </c>
      <c r="D1556" s="2">
        <f>MACD!E1556</f>
        <v>-0.20970521723503754</v>
      </c>
      <c r="E1556" s="2">
        <f>MACD!F1556</f>
        <v>-0.11429893409686148</v>
      </c>
      <c r="F1556" s="2">
        <f>'Moving Avg'!D1556</f>
        <v>2.8616999999999999</v>
      </c>
      <c r="G1556" s="2">
        <f>'Moving Avg'!F1556</f>
        <v>2.4242249999999999</v>
      </c>
      <c r="H1556" s="2">
        <f>'Moving Avg'!G1556</f>
        <v>2.2996040000000004</v>
      </c>
      <c r="I1556" s="2">
        <f>'Moving Avg'!H1556</f>
        <v>2.3281755000000022</v>
      </c>
      <c r="J1556" s="5" t="str">
        <f>OBV!F1556</f>
        <v>BULLISH</v>
      </c>
      <c r="K1556" s="5" t="str">
        <f>OBV!G1556</f>
        <v>STRONG</v>
      </c>
      <c r="L1556" s="5" t="str">
        <f>OBV!H1556</f>
        <v>CONFIRMED BULLISH</v>
      </c>
    </row>
    <row r="1557" spans="1:12" ht="13.5" x14ac:dyDescent="0.25">
      <c r="A1557" s="3">
        <f>RSI!A1557</f>
        <v>45042</v>
      </c>
      <c r="B1557" s="2">
        <f>RSI!B1557</f>
        <v>2.9424000000000001</v>
      </c>
      <c r="C1557" s="2">
        <f>RSI!I1557</f>
        <v>80.187931096038156</v>
      </c>
      <c r="D1557" s="2">
        <f>MACD!E1557</f>
        <v>-0.23868254506012754</v>
      </c>
      <c r="E1557" s="2">
        <f>MACD!F1557</f>
        <v>-0.1391756562895147</v>
      </c>
      <c r="F1557" s="2">
        <f>'Moving Avg'!D1557</f>
        <v>2.9160399999999997</v>
      </c>
      <c r="G1557" s="2">
        <f>'Moving Avg'!F1557</f>
        <v>2.4607099999999997</v>
      </c>
      <c r="H1557" s="2">
        <f>'Moving Avg'!G1557</f>
        <v>2.3137340000000002</v>
      </c>
      <c r="I1557" s="2">
        <f>'Moving Avg'!H1557</f>
        <v>2.3320710000000022</v>
      </c>
      <c r="J1557" s="5" t="str">
        <f>OBV!F1557</f>
        <v>BULLISH</v>
      </c>
      <c r="K1557" s="5" t="str">
        <f>OBV!G1557</f>
        <v>STRONG</v>
      </c>
      <c r="L1557" s="5" t="str">
        <f>OBV!H1557</f>
        <v>CONFIRMED BULLISH</v>
      </c>
    </row>
    <row r="1558" spans="1:12" ht="13.5" x14ac:dyDescent="0.25">
      <c r="A1558" s="3">
        <f>RSI!A1558</f>
        <v>45043</v>
      </c>
      <c r="B1558" s="2">
        <f>RSI!B1558</f>
        <v>2.9424000000000001</v>
      </c>
      <c r="C1558" s="2">
        <f>RSI!I1558</f>
        <v>80.187931096038156</v>
      </c>
      <c r="D1558" s="2">
        <f>MACD!E1558</f>
        <v>-0.27317723158907103</v>
      </c>
      <c r="E1558" s="2">
        <f>MACD!F1558</f>
        <v>-0.16597597134942599</v>
      </c>
      <c r="F1558" s="2">
        <f>'Moving Avg'!D1558</f>
        <v>2.9393199999999999</v>
      </c>
      <c r="G1558" s="2">
        <f>'Moving Avg'!F1558</f>
        <v>2.4971950000000001</v>
      </c>
      <c r="H1558" s="2">
        <f>'Moving Avg'!G1558</f>
        <v>2.3298820000000005</v>
      </c>
      <c r="I1558" s="2">
        <f>'Moving Avg'!H1558</f>
        <v>2.3359665000000023</v>
      </c>
      <c r="J1558" s="5" t="str">
        <f>OBV!F1558</f>
        <v>BULLISH</v>
      </c>
      <c r="K1558" s="5" t="str">
        <f>OBV!G1558</f>
        <v>STRONG</v>
      </c>
      <c r="L1558" s="5" t="str">
        <f>OBV!H1558</f>
        <v>CONFIRMED BULLISH</v>
      </c>
    </row>
    <row r="1559" spans="1:12" ht="13.5" x14ac:dyDescent="0.25">
      <c r="A1559" s="3">
        <f>RSI!A1559</f>
        <v>45044</v>
      </c>
      <c r="B1559" s="2">
        <f>RSI!B1559</f>
        <v>2.9502000000000002</v>
      </c>
      <c r="C1559" s="2">
        <f>RSI!I1559</f>
        <v>80.409934362400065</v>
      </c>
      <c r="D1559" s="2">
        <f>MACD!E1559</f>
        <v>-0.3055411343500487</v>
      </c>
      <c r="E1559" s="2">
        <f>MACD!F1559</f>
        <v>-0.19388900394955055</v>
      </c>
      <c r="F1559" s="2">
        <f>'Moving Avg'!D1559</f>
        <v>2.9563999999999995</v>
      </c>
      <c r="G1559" s="2">
        <f>'Moving Avg'!F1559</f>
        <v>2.5360149999999999</v>
      </c>
      <c r="H1559" s="2">
        <f>'Moving Avg'!G1559</f>
        <v>2.3444780000000001</v>
      </c>
      <c r="I1559" s="2">
        <f>'Moving Avg'!H1559</f>
        <v>2.339901000000002</v>
      </c>
      <c r="J1559" s="5" t="str">
        <f>OBV!F1559</f>
        <v>BULLISH</v>
      </c>
      <c r="K1559" s="5" t="str">
        <f>OBV!G1559</f>
        <v>STRONG</v>
      </c>
      <c r="L1559" s="5" t="str">
        <f>OBV!H1559</f>
        <v>CONFIRMED BULLISH</v>
      </c>
    </row>
    <row r="1560" spans="1:12" ht="13.5" x14ac:dyDescent="0.25">
      <c r="A1560" s="3">
        <f>RSI!A1560</f>
        <v>45048</v>
      </c>
      <c r="B1560" s="2">
        <f>RSI!B1560</f>
        <v>3.0045000000000002</v>
      </c>
      <c r="C1560" s="2">
        <f>RSI!I1560</f>
        <v>81.928113229214048</v>
      </c>
      <c r="D1560" s="2">
        <f>MACD!E1560</f>
        <v>-0.31909244124995917</v>
      </c>
      <c r="E1560" s="2">
        <f>MACD!F1560</f>
        <v>-0.21892969140963228</v>
      </c>
      <c r="F1560" s="2">
        <f>'Moving Avg'!D1560</f>
        <v>2.9719200000000003</v>
      </c>
      <c r="G1560" s="2">
        <f>'Moving Avg'!F1560</f>
        <v>2.5759950000000003</v>
      </c>
      <c r="H1560" s="2">
        <f>'Moving Avg'!G1560</f>
        <v>2.3604699999999998</v>
      </c>
      <c r="I1560" s="2">
        <f>'Moving Avg'!H1560</f>
        <v>2.3441070000000024</v>
      </c>
      <c r="J1560" s="5" t="str">
        <f>OBV!F1560</f>
        <v>BULLISH</v>
      </c>
      <c r="K1560" s="5" t="str">
        <f>OBV!G1560</f>
        <v>STRONG</v>
      </c>
      <c r="L1560" s="5" t="str">
        <f>OBV!H1560</f>
        <v>CONFIRMED BULLISH</v>
      </c>
    </row>
    <row r="1561" spans="1:12" ht="13.5" x14ac:dyDescent="0.25">
      <c r="A1561" s="3">
        <f>RSI!A1561</f>
        <v>45049</v>
      </c>
      <c r="B1561" s="2">
        <f>RSI!B1561</f>
        <v>3.0510999999999999</v>
      </c>
      <c r="C1561" s="2">
        <f>RSI!I1561</f>
        <v>83.135979729945177</v>
      </c>
      <c r="D1561" s="2">
        <f>MACD!E1561</f>
        <v>-0.31510964818008924</v>
      </c>
      <c r="E1561" s="2">
        <f>MACD!F1561</f>
        <v>-0.23816568276372369</v>
      </c>
      <c r="F1561" s="2">
        <f>'Moving Avg'!D1561</f>
        <v>2.9781200000000001</v>
      </c>
      <c r="G1561" s="2">
        <f>'Moving Avg'!F1561</f>
        <v>2.6163650000000001</v>
      </c>
      <c r="H1561" s="2">
        <f>'Moving Avg'!G1561</f>
        <v>2.3775499999999998</v>
      </c>
      <c r="I1561" s="2">
        <f>'Moving Avg'!H1561</f>
        <v>2.348546000000002</v>
      </c>
      <c r="J1561" s="5" t="str">
        <f>OBV!F1561</f>
        <v>BULLISH</v>
      </c>
      <c r="K1561" s="5" t="str">
        <f>OBV!G1561</f>
        <v>STRONG</v>
      </c>
      <c r="L1561" s="5" t="str">
        <f>OBV!H1561</f>
        <v>CONFIRMED BULLISH</v>
      </c>
    </row>
    <row r="1562" spans="1:12" ht="13.5" x14ac:dyDescent="0.25">
      <c r="A1562" s="3">
        <f>RSI!A1562</f>
        <v>45050</v>
      </c>
      <c r="B1562" s="2">
        <f>RSI!B1562</f>
        <v>3.0356000000000001</v>
      </c>
      <c r="C1562" s="2">
        <f>RSI!I1562</f>
        <v>81.192142454096</v>
      </c>
      <c r="D1562" s="2">
        <f>MACD!E1562</f>
        <v>-0.29057373169309608</v>
      </c>
      <c r="E1562" s="2">
        <f>MACD!F1562</f>
        <v>-0.24864729254959816</v>
      </c>
      <c r="F1562" s="2">
        <f>'Moving Avg'!D1562</f>
        <v>2.9967600000000001</v>
      </c>
      <c r="G1562" s="2">
        <f>'Moving Avg'!F1562</f>
        <v>2.65402</v>
      </c>
      <c r="H1562" s="2">
        <f>'Moving Avg'!G1562</f>
        <v>2.3954059999999999</v>
      </c>
      <c r="I1562" s="2">
        <f>'Moving Avg'!H1562</f>
        <v>2.3529435000000016</v>
      </c>
      <c r="J1562" s="5" t="str">
        <f>OBV!F1562</f>
        <v>BULLISH</v>
      </c>
      <c r="K1562" s="5" t="str">
        <f>OBV!G1562</f>
        <v>STRONG</v>
      </c>
      <c r="L1562" s="5" t="str">
        <f>OBV!H1562</f>
        <v>CONFIRMED BULLISH</v>
      </c>
    </row>
    <row r="1563" spans="1:12" ht="13.5" x14ac:dyDescent="0.25">
      <c r="A1563" s="3">
        <f>RSI!A1563</f>
        <v>45051</v>
      </c>
      <c r="B1563" s="2">
        <f>RSI!B1563</f>
        <v>3.0200999999999998</v>
      </c>
      <c r="C1563" s="2">
        <f>RSI!I1563</f>
        <v>79.197939062457351</v>
      </c>
      <c r="D1563" s="2">
        <f>MACD!E1563</f>
        <v>-0.24715700246034533</v>
      </c>
      <c r="E1563" s="2">
        <f>MACD!F1563</f>
        <v>-0.24834923453174762</v>
      </c>
      <c r="F1563" s="2">
        <f>'Moving Avg'!D1563</f>
        <v>3.0123000000000002</v>
      </c>
      <c r="G1563" s="2">
        <f>'Moving Avg'!F1563</f>
        <v>2.6920650000000004</v>
      </c>
      <c r="H1563" s="2">
        <f>'Moving Avg'!G1563</f>
        <v>2.412798</v>
      </c>
      <c r="I1563" s="2">
        <f>'Moving Avg'!H1563</f>
        <v>2.3571195000000018</v>
      </c>
      <c r="J1563" s="5" t="str">
        <f>OBV!F1563</f>
        <v>BULLISH</v>
      </c>
      <c r="K1563" s="5" t="str">
        <f>OBV!G1563</f>
        <v>STRONG</v>
      </c>
      <c r="L1563" s="5" t="str">
        <f>OBV!H1563</f>
        <v>CONFIRMED BULLISH</v>
      </c>
    </row>
    <row r="1564" spans="1:12" ht="13.5" x14ac:dyDescent="0.25">
      <c r="A1564" s="3">
        <f>RSI!A1564</f>
        <v>45054</v>
      </c>
      <c r="B1564" s="2">
        <f>RSI!B1564</f>
        <v>3.0278</v>
      </c>
      <c r="C1564" s="2">
        <f>RSI!I1564</f>
        <v>79.467735376672493</v>
      </c>
      <c r="D1564" s="2">
        <f>MACD!E1564</f>
        <v>-0.20713754790522287</v>
      </c>
      <c r="E1564" s="2">
        <f>MACD!F1564</f>
        <v>-0.24010689720644268</v>
      </c>
      <c r="F1564" s="2">
        <f>'Moving Avg'!D1564</f>
        <v>3.0278199999999997</v>
      </c>
      <c r="G1564" s="2">
        <f>'Moving Avg'!F1564</f>
        <v>2.7297149999999997</v>
      </c>
      <c r="H1564" s="2">
        <f>'Moving Avg'!G1564</f>
        <v>2.429878</v>
      </c>
      <c r="I1564" s="2">
        <f>'Moving Avg'!H1564</f>
        <v>2.361334000000002</v>
      </c>
      <c r="J1564" s="5" t="str">
        <f>OBV!F1564</f>
        <v>BULLISH</v>
      </c>
      <c r="K1564" s="5" t="str">
        <f>OBV!G1564</f>
        <v>STRONG</v>
      </c>
      <c r="L1564" s="5" t="str">
        <f>OBV!H1564</f>
        <v>CONFIRMED BULLISH</v>
      </c>
    </row>
    <row r="1565" spans="1:12" ht="13.5" x14ac:dyDescent="0.25">
      <c r="A1565" s="3">
        <f>RSI!A1565</f>
        <v>45055</v>
      </c>
      <c r="B1565" s="2">
        <f>RSI!B1565</f>
        <v>3.0278</v>
      </c>
      <c r="C1565" s="2">
        <f>RSI!I1565</f>
        <v>79.467735376672493</v>
      </c>
      <c r="D1565" s="2">
        <f>MACD!E1565</f>
        <v>-0.16572643624060879</v>
      </c>
      <c r="E1565" s="2">
        <f>MACD!F1565</f>
        <v>-0.22523080501327591</v>
      </c>
      <c r="F1565" s="2">
        <f>'Moving Avg'!D1565</f>
        <v>3.0324799999999996</v>
      </c>
      <c r="G1565" s="2">
        <f>'Moving Avg'!F1565</f>
        <v>2.7662</v>
      </c>
      <c r="H1565" s="2">
        <f>'Moving Avg'!G1565</f>
        <v>2.4460260000000003</v>
      </c>
      <c r="I1565" s="2">
        <f>'Moving Avg'!H1565</f>
        <v>2.3655845000000024</v>
      </c>
      <c r="J1565" s="5" t="str">
        <f>OBV!F1565</f>
        <v>BULLISH</v>
      </c>
      <c r="K1565" s="5" t="str">
        <f>OBV!G1565</f>
        <v>STRONG</v>
      </c>
      <c r="L1565" s="5" t="str">
        <f>OBV!H1565</f>
        <v>CONFIRMED BULLISH</v>
      </c>
    </row>
    <row r="1566" spans="1:12" ht="13.5" x14ac:dyDescent="0.25">
      <c r="A1566" s="3">
        <f>RSI!A1566</f>
        <v>45056</v>
      </c>
      <c r="B1566" s="2">
        <f>RSI!B1566</f>
        <v>3.0200999999999998</v>
      </c>
      <c r="C1566" s="2">
        <f>RSI!I1566</f>
        <v>78.290113306255705</v>
      </c>
      <c r="D1566" s="2">
        <f>MACD!E1566</f>
        <v>-0.11763423836957987</v>
      </c>
      <c r="E1566" s="2">
        <f>MACD!F1566</f>
        <v>-0.2037114916845367</v>
      </c>
      <c r="F1566" s="2">
        <f>'Moving Avg'!D1566</f>
        <v>3.0262799999999999</v>
      </c>
      <c r="G1566" s="2">
        <f>'Moving Avg'!F1566</f>
        <v>2.8019149999999997</v>
      </c>
      <c r="H1566" s="2">
        <f>'Moving Avg'!G1566</f>
        <v>2.4620199999999999</v>
      </c>
      <c r="I1566" s="2">
        <f>'Moving Avg'!H1566</f>
        <v>2.3698685000000022</v>
      </c>
      <c r="J1566" s="5" t="str">
        <f>OBV!F1566</f>
        <v>BEARISH</v>
      </c>
      <c r="K1566" s="5" t="str">
        <f>OBV!G1566</f>
        <v>WEAK</v>
      </c>
      <c r="L1566" s="5" t="str">
        <f>OBV!H1566</f>
        <v>CONFIRMED BEARISH</v>
      </c>
    </row>
    <row r="1567" spans="1:12" ht="13.5" x14ac:dyDescent="0.25">
      <c r="A1567" s="3">
        <f>RSI!A1567</f>
        <v>45057</v>
      </c>
      <c r="B1567" s="2">
        <f>RSI!B1567</f>
        <v>3.0045000000000002</v>
      </c>
      <c r="C1567" s="2">
        <f>RSI!I1567</f>
        <v>75.838109421519135</v>
      </c>
      <c r="D1567" s="2">
        <f>MACD!E1567</f>
        <v>-8.941289544077291E-2</v>
      </c>
      <c r="E1567" s="2">
        <f>MACD!F1567</f>
        <v>-0.18085177243578396</v>
      </c>
      <c r="F1567" s="2">
        <f>'Moving Avg'!D1567</f>
        <v>3.02006</v>
      </c>
      <c r="G1567" s="2">
        <f>'Moving Avg'!F1567</f>
        <v>2.8372349999999997</v>
      </c>
      <c r="H1567" s="2">
        <f>'Moving Avg'!G1567</f>
        <v>2.4770800000000004</v>
      </c>
      <c r="I1567" s="2">
        <f>'Moving Avg'!H1567</f>
        <v>2.3738275000000022</v>
      </c>
      <c r="J1567" s="5" t="str">
        <f>OBV!F1567</f>
        <v>BEARISH</v>
      </c>
      <c r="K1567" s="5" t="str">
        <f>OBV!G1567</f>
        <v>WEAK</v>
      </c>
      <c r="L1567" s="5" t="str">
        <f>OBV!H1567</f>
        <v>CONFIRMED BEARISH</v>
      </c>
    </row>
    <row r="1568" spans="1:12" ht="13.5" x14ac:dyDescent="0.25">
      <c r="A1568" s="3">
        <f>RSI!A1568</f>
        <v>45058</v>
      </c>
      <c r="B1568" s="2">
        <f>RSI!B1568</f>
        <v>2.9889999999999999</v>
      </c>
      <c r="C1568" s="2">
        <f>RSI!I1568</f>
        <v>73.37900026995132</v>
      </c>
      <c r="D1568" s="2">
        <f>MACD!E1568</f>
        <v>-6.5842750463037891E-2</v>
      </c>
      <c r="E1568" s="2">
        <f>MACD!F1568</f>
        <v>-0.15784996804123477</v>
      </c>
      <c r="F1568" s="2">
        <f>'Moving Avg'!D1568</f>
        <v>3.0138399999999996</v>
      </c>
      <c r="G1568" s="2">
        <f>'Moving Avg'!F1568</f>
        <v>2.8741099999999995</v>
      </c>
      <c r="H1568" s="2">
        <f>'Moving Avg'!G1568</f>
        <v>2.4918299999999998</v>
      </c>
      <c r="I1568" s="2">
        <f>'Moving Avg'!H1568</f>
        <v>2.3774375000000019</v>
      </c>
      <c r="J1568" s="5" t="str">
        <f>OBV!F1568</f>
        <v>BEARISH</v>
      </c>
      <c r="K1568" s="5" t="str">
        <f>OBV!G1568</f>
        <v>WEAK</v>
      </c>
      <c r="L1568" s="5" t="str">
        <f>OBV!H1568</f>
        <v>CONFIRMED BEARISH</v>
      </c>
    </row>
    <row r="1569" spans="1:12" ht="13.5" x14ac:dyDescent="0.25">
      <c r="A1569" s="3">
        <f>RSI!A1569</f>
        <v>45061</v>
      </c>
      <c r="B1569" s="2">
        <f>RSI!B1569</f>
        <v>3.0278</v>
      </c>
      <c r="C1569" s="2">
        <f>RSI!I1569</f>
        <v>75.51895674476728</v>
      </c>
      <c r="D1569" s="2">
        <f>MACD!E1569</f>
        <v>-4.883089613047531E-2</v>
      </c>
      <c r="E1569" s="2">
        <f>MACD!F1569</f>
        <v>-0.1360461536590829</v>
      </c>
      <c r="F1569" s="2">
        <f>'Moving Avg'!D1569</f>
        <v>3.0138399999999996</v>
      </c>
      <c r="G1569" s="2">
        <f>'Moving Avg'!F1569</f>
        <v>2.9129249999999995</v>
      </c>
      <c r="H1569" s="2">
        <f>'Moving Avg'!G1569</f>
        <v>2.5073560000000001</v>
      </c>
      <c r="I1569" s="2">
        <f>'Moving Avg'!H1569</f>
        <v>2.3812415000000016</v>
      </c>
      <c r="J1569" s="5" t="str">
        <f>OBV!F1569</f>
        <v>BEARISH</v>
      </c>
      <c r="K1569" s="5" t="str">
        <f>OBV!G1569</f>
        <v>NEUTRAL</v>
      </c>
      <c r="L1569" s="5" t="str">
        <f>OBV!H1569</f>
        <v>NEUTRAL</v>
      </c>
    </row>
    <row r="1570" spans="1:12" ht="13.5" x14ac:dyDescent="0.25">
      <c r="A1570" s="3">
        <f>RSI!A1570</f>
        <v>45062</v>
      </c>
      <c r="B1570" s="2">
        <f>RSI!B1570</f>
        <v>2.9889999999999999</v>
      </c>
      <c r="C1570" s="2">
        <f>RSI!I1570</f>
        <v>69.502182648200673</v>
      </c>
      <c r="D1570" s="2">
        <f>MACD!E1570</f>
        <v>-2.4602453036525418E-2</v>
      </c>
      <c r="E1570" s="2">
        <f>MACD!F1570</f>
        <v>-0.1137574135345714</v>
      </c>
      <c r="F1570" s="2">
        <f>'Moving Avg'!D1570</f>
        <v>3.0060799999999999</v>
      </c>
      <c r="G1570" s="2">
        <f>'Moving Avg'!F1570</f>
        <v>2.9431999999999996</v>
      </c>
      <c r="H1570" s="2">
        <f>'Moving Avg'!G1570</f>
        <v>2.52366</v>
      </c>
      <c r="I1570" s="2">
        <f>'Moving Avg'!H1570</f>
        <v>2.3848515000000017</v>
      </c>
      <c r="J1570" s="5" t="str">
        <f>OBV!F1570</f>
        <v>BEARISH</v>
      </c>
      <c r="K1570" s="5" t="str">
        <f>OBV!G1570</f>
        <v>WEAK</v>
      </c>
      <c r="L1570" s="5" t="str">
        <f>OBV!H1570</f>
        <v>CONFIRMED BEARISH</v>
      </c>
    </row>
    <row r="1571" spans="1:12" ht="13.5" x14ac:dyDescent="0.25">
      <c r="A1571" s="3">
        <f>RSI!A1571</f>
        <v>45063</v>
      </c>
      <c r="B1571" s="2">
        <f>RSI!B1571</f>
        <v>2.9735</v>
      </c>
      <c r="C1571" s="2">
        <f>RSI!I1571</f>
        <v>67.198862524691606</v>
      </c>
      <c r="D1571" s="2">
        <f>MACD!E1571</f>
        <v>3.1543323280969204E-3</v>
      </c>
      <c r="E1571" s="2">
        <f>MACD!F1571</f>
        <v>-9.0375064362037738E-2</v>
      </c>
      <c r="F1571" s="2">
        <f>'Moving Avg'!D1571</f>
        <v>2.9967600000000001</v>
      </c>
      <c r="G1571" s="2">
        <f>'Moving Avg'!F1571</f>
        <v>2.9657149999999994</v>
      </c>
      <c r="H1571" s="2">
        <f>'Moving Avg'!G1571</f>
        <v>2.5388760000000006</v>
      </c>
      <c r="I1571" s="2">
        <f>'Moving Avg'!H1571</f>
        <v>2.3882285000000012</v>
      </c>
      <c r="J1571" s="5" t="str">
        <f>OBV!F1571</f>
        <v>BEARISH</v>
      </c>
      <c r="K1571" s="5" t="str">
        <f>OBV!G1571</f>
        <v>WEAK</v>
      </c>
      <c r="L1571" s="5" t="str">
        <f>OBV!H1571</f>
        <v>CONFIRMED BEARISH</v>
      </c>
    </row>
    <row r="1572" spans="1:12" ht="13.5" x14ac:dyDescent="0.25">
      <c r="A1572" s="3">
        <f>RSI!A1572</f>
        <v>45064</v>
      </c>
      <c r="B1572" s="2">
        <f>RSI!B1572</f>
        <v>2.9889999999999999</v>
      </c>
      <c r="C1572" s="2">
        <f>RSI!I1572</f>
        <v>68.32917851184834</v>
      </c>
      <c r="D1572" s="2">
        <f>MACD!E1572</f>
        <v>2.2216721632822622E-2</v>
      </c>
      <c r="E1572" s="2">
        <f>MACD!F1572</f>
        <v>-6.785670716306566E-2</v>
      </c>
      <c r="F1572" s="2">
        <f>'Moving Avg'!D1572</f>
        <v>2.9936599999999998</v>
      </c>
      <c r="G1572" s="2">
        <f>'Moving Avg'!F1572</f>
        <v>2.9816299999999996</v>
      </c>
      <c r="H1572" s="2">
        <f>'Moving Avg'!G1572</f>
        <v>2.5550240000000004</v>
      </c>
      <c r="I1572" s="2">
        <f>'Moving Avg'!H1572</f>
        <v>2.3914505000000013</v>
      </c>
      <c r="J1572" s="5" t="str">
        <f>OBV!F1572</f>
        <v>BEARISH</v>
      </c>
      <c r="K1572" s="5" t="str">
        <f>OBV!G1572</f>
        <v>WEAK</v>
      </c>
      <c r="L1572" s="5" t="str">
        <f>OBV!H1572</f>
        <v>CONFIRMED BEARISH</v>
      </c>
    </row>
    <row r="1573" spans="1:12" ht="13.5" x14ac:dyDescent="0.25">
      <c r="A1573" s="3">
        <f>RSI!A1573</f>
        <v>45065</v>
      </c>
      <c r="B1573" s="2">
        <f>RSI!B1573</f>
        <v>3.0821999999999998</v>
      </c>
      <c r="C1573" s="2">
        <f>RSI!I1573</f>
        <v>74.106979497636331</v>
      </c>
      <c r="D1573" s="2">
        <f>MACD!E1573</f>
        <v>2.8141195058088542E-2</v>
      </c>
      <c r="E1573" s="2">
        <f>MACD!F1573</f>
        <v>-4.8657126718834827E-2</v>
      </c>
      <c r="F1573" s="2">
        <f>'Moving Avg'!D1573</f>
        <v>3.0122999999999998</v>
      </c>
      <c r="G1573" s="2">
        <f>'Moving Avg'!F1573</f>
        <v>2.9944399999999995</v>
      </c>
      <c r="H1573" s="2">
        <f>'Moving Avg'!G1573</f>
        <v>2.5717940000000006</v>
      </c>
      <c r="I1573" s="2">
        <f>'Moving Avg'!H1573</f>
        <v>2.3951385000000012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</row>
    <row r="1574" spans="1:12" ht="13.5" x14ac:dyDescent="0.25">
      <c r="A1574" s="3">
        <f>RSI!A1574</f>
        <v>45068</v>
      </c>
      <c r="B1574" s="2">
        <f>RSI!B1574</f>
        <v>3.2219000000000002</v>
      </c>
      <c r="C1574" s="2">
        <f>RSI!I1574</f>
        <v>79.997489884250228</v>
      </c>
      <c r="D1574" s="2">
        <f>MACD!E1574</f>
        <v>2.2590954065825564E-2</v>
      </c>
      <c r="E1574" s="2">
        <f>MACD!F1574</f>
        <v>-3.4407510561902756E-2</v>
      </c>
      <c r="F1574" s="2">
        <f>'Moving Avg'!D1574</f>
        <v>3.0511200000000001</v>
      </c>
      <c r="G1574" s="2">
        <f>'Moving Avg'!F1574</f>
        <v>3.0122949999999991</v>
      </c>
      <c r="H1574" s="2">
        <f>'Moving Avg'!G1574</f>
        <v>2.5915140000000001</v>
      </c>
      <c r="I1574" s="2">
        <f>'Moving Avg'!H1574</f>
        <v>2.3994860000000013</v>
      </c>
      <c r="J1574" s="5" t="str">
        <f>OBV!F1574</f>
        <v>BULLISH</v>
      </c>
      <c r="K1574" s="5" t="str">
        <f>OBV!G1574</f>
        <v>STRONG</v>
      </c>
      <c r="L1574" s="5" t="str">
        <f>OBV!H1574</f>
        <v>CONFIRMED BULLISH</v>
      </c>
    </row>
    <row r="1575" spans="1:12" ht="13.5" x14ac:dyDescent="0.25">
      <c r="A1575" s="3">
        <f>RSI!A1575</f>
        <v>45069</v>
      </c>
      <c r="B1575" s="2">
        <f>RSI!B1575</f>
        <v>3.2374999999999998</v>
      </c>
      <c r="C1575" s="2">
        <f>RSI!I1575</f>
        <v>80.530144643318494</v>
      </c>
      <c r="D1575" s="2">
        <f>MACD!E1575</f>
        <v>1.4617506518430634E-2</v>
      </c>
      <c r="E1575" s="2">
        <f>MACD!F1575</f>
        <v>-2.4602507145836078E-2</v>
      </c>
      <c r="F1575" s="2">
        <f>'Moving Avg'!D1575</f>
        <v>3.1008200000000001</v>
      </c>
      <c r="G1575" s="2">
        <f>'Moving Avg'!F1575</f>
        <v>3.0278249999999991</v>
      </c>
      <c r="H1575" s="2">
        <f>'Moving Avg'!G1575</f>
        <v>2.6123220000000003</v>
      </c>
      <c r="I1575" s="2">
        <f>'Moving Avg'!H1575</f>
        <v>2.4039115000000013</v>
      </c>
      <c r="J1575" s="5" t="str">
        <f>OBV!F1575</f>
        <v>BULLISH</v>
      </c>
      <c r="K1575" s="5" t="str">
        <f>OBV!G1575</f>
        <v>STRONG</v>
      </c>
      <c r="L1575" s="5" t="str">
        <f>OBV!H1575</f>
        <v>CONFIRMED BULLISH</v>
      </c>
    </row>
    <row r="1576" spans="1:12" ht="13.5" x14ac:dyDescent="0.25">
      <c r="A1576" s="3">
        <f>RSI!A1576</f>
        <v>45070</v>
      </c>
      <c r="B1576" s="2">
        <f>RSI!B1576</f>
        <v>3.2374999999999998</v>
      </c>
      <c r="C1576" s="2">
        <f>RSI!I1576</f>
        <v>80.530144643318494</v>
      </c>
      <c r="D1576" s="2">
        <f>MACD!E1576</f>
        <v>4.6295632090083139E-3</v>
      </c>
      <c r="E1576" s="2">
        <f>MACD!F1576</f>
        <v>-1.8756093074867204E-2</v>
      </c>
      <c r="F1576" s="2">
        <f>'Moving Avg'!D1576</f>
        <v>3.1536200000000001</v>
      </c>
      <c r="G1576" s="2">
        <f>'Moving Avg'!F1576</f>
        <v>3.0386949999999993</v>
      </c>
      <c r="H1576" s="2">
        <f>'Moving Avg'!G1576</f>
        <v>2.6323540000000007</v>
      </c>
      <c r="I1576" s="2">
        <f>'Moving Avg'!H1576</f>
        <v>2.4083760000000014</v>
      </c>
      <c r="J1576" s="5" t="str">
        <f>OBV!F1576</f>
        <v>BULLISH</v>
      </c>
      <c r="K1576" s="5" t="str">
        <f>OBV!G1576</f>
        <v>STRONG</v>
      </c>
      <c r="L1576" s="5" t="str">
        <f>OBV!H1576</f>
        <v>CONFIRMED BULLISH</v>
      </c>
    </row>
    <row r="1577" spans="1:12" ht="13.5" x14ac:dyDescent="0.25">
      <c r="A1577" s="3">
        <f>RSI!A1577</f>
        <v>45071</v>
      </c>
      <c r="B1577" s="2">
        <f>RSI!B1577</f>
        <v>3.2530000000000001</v>
      </c>
      <c r="C1577" s="2">
        <f>RSI!I1577</f>
        <v>81.10980580396911</v>
      </c>
      <c r="D1577" s="2">
        <f>MACD!E1577</f>
        <v>-9.2741480813822719E-3</v>
      </c>
      <c r="E1577" s="2">
        <f>MACD!F1577</f>
        <v>-1.6859704076170219E-2</v>
      </c>
      <c r="F1577" s="2">
        <f>'Moving Avg'!D1577</f>
        <v>3.20642</v>
      </c>
      <c r="G1577" s="2">
        <f>'Moving Avg'!F1577</f>
        <v>3.0542249999999993</v>
      </c>
      <c r="H1577" s="2">
        <f>'Moving Avg'!G1577</f>
        <v>2.6526960000000006</v>
      </c>
      <c r="I1577" s="2">
        <f>'Moving Avg'!H1577</f>
        <v>2.4124910000000015</v>
      </c>
      <c r="J1577" s="5" t="str">
        <f>OBV!F1577</f>
        <v>BULLISH</v>
      </c>
      <c r="K1577" s="5" t="str">
        <f>OBV!G1577</f>
        <v>STRONG</v>
      </c>
      <c r="L1577" s="5" t="str">
        <f>OBV!H1577</f>
        <v>CONFIRMED BULLISH</v>
      </c>
    </row>
    <row r="1578" spans="1:12" ht="13.5" x14ac:dyDescent="0.25">
      <c r="A1578" s="3">
        <f>RSI!A1578</f>
        <v>45072</v>
      </c>
      <c r="B1578" s="2">
        <f>RSI!B1578</f>
        <v>3.3073000000000001</v>
      </c>
      <c r="C1578" s="2">
        <f>RSI!I1578</f>
        <v>83.017330817110391</v>
      </c>
      <c r="D1578" s="2">
        <f>MACD!E1578</f>
        <v>-2.930042731936533E-2</v>
      </c>
      <c r="E1578" s="2">
        <f>MACD!F1578</f>
        <v>-1.9347848724809241E-2</v>
      </c>
      <c r="F1578" s="2">
        <f>'Moving Avg'!D1578</f>
        <v>3.2514400000000001</v>
      </c>
      <c r="G1578" s="2">
        <f>'Moving Avg'!F1578</f>
        <v>3.0724699999999996</v>
      </c>
      <c r="H1578" s="2">
        <f>'Moving Avg'!G1578</f>
        <v>2.6739680000000003</v>
      </c>
      <c r="I1578" s="2">
        <f>'Moving Avg'!H1578</f>
        <v>2.4167995000000015</v>
      </c>
      <c r="J1578" s="5" t="str">
        <f>OBV!F1578</f>
        <v>BULLISH</v>
      </c>
      <c r="K1578" s="5" t="str">
        <f>OBV!G1578</f>
        <v>STRONG</v>
      </c>
      <c r="L1578" s="5" t="str">
        <f>OBV!H1578</f>
        <v>CONFIRMED BULLISH</v>
      </c>
    </row>
    <row r="1579" spans="1:12" ht="13.5" x14ac:dyDescent="0.25">
      <c r="A1579" s="3">
        <f>RSI!A1579</f>
        <v>45075</v>
      </c>
      <c r="B1579" s="2">
        <f>RSI!B1579</f>
        <v>3.2917999999999998</v>
      </c>
      <c r="C1579" s="2">
        <f>RSI!I1579</f>
        <v>80.517890566010777</v>
      </c>
      <c r="D1579" s="2">
        <f>MACD!E1579</f>
        <v>-4.1166595641780823E-2</v>
      </c>
      <c r="E1579" s="2">
        <f>MACD!F1579</f>
        <v>-2.3711598108203558E-2</v>
      </c>
      <c r="F1579" s="2">
        <f>'Moving Avg'!D1579</f>
        <v>3.2654199999999998</v>
      </c>
      <c r="G1579" s="2">
        <f>'Moving Avg'!F1579</f>
        <v>3.0895499999999996</v>
      </c>
      <c r="H1579" s="2">
        <f>'Moving Avg'!G1579</f>
        <v>2.6952400000000001</v>
      </c>
      <c r="I1579" s="2">
        <f>'Moving Avg'!H1579</f>
        <v>2.4211470000000013</v>
      </c>
      <c r="J1579" s="5" t="str">
        <f>OBV!F1579</f>
        <v>BULLISH</v>
      </c>
      <c r="K1579" s="5" t="str">
        <f>OBV!G1579</f>
        <v>STRONG</v>
      </c>
      <c r="L1579" s="5" t="str">
        <f>OBV!H1579</f>
        <v>CONFIRMED BULLISH</v>
      </c>
    </row>
    <row r="1580" spans="1:12" ht="13.5" x14ac:dyDescent="0.25">
      <c r="A1580" s="3">
        <f>RSI!A1580</f>
        <v>45076</v>
      </c>
      <c r="B1580" s="2">
        <f>RSI!B1580</f>
        <v>3.2608000000000001</v>
      </c>
      <c r="C1580" s="2">
        <f>RSI!I1580</f>
        <v>75.614528942850782</v>
      </c>
      <c r="D1580" s="2">
        <f>MACD!E1580</f>
        <v>-5.6675797653453763E-2</v>
      </c>
      <c r="E1580" s="2">
        <f>MACD!F1580</f>
        <v>-3.0304438017253601E-2</v>
      </c>
      <c r="F1580" s="2">
        <f>'Moving Avg'!D1580</f>
        <v>3.2700800000000001</v>
      </c>
      <c r="G1580" s="2">
        <f>'Moving Avg'!F1580</f>
        <v>3.1023649999999998</v>
      </c>
      <c r="H1580" s="2">
        <f>'Moving Avg'!G1580</f>
        <v>2.715738</v>
      </c>
      <c r="I1580" s="2">
        <f>'Moving Avg'!H1580</f>
        <v>2.4254950000000011</v>
      </c>
      <c r="J1580" s="5" t="str">
        <f>OBV!F1580</f>
        <v>BULLISH</v>
      </c>
      <c r="K1580" s="5" t="str">
        <f>OBV!G1580</f>
        <v>STRONG</v>
      </c>
      <c r="L1580" s="5" t="str">
        <f>OBV!H1580</f>
        <v>CONFIRMED BULLISH</v>
      </c>
    </row>
    <row r="1581" spans="1:12" ht="13.5" x14ac:dyDescent="0.25">
      <c r="A1581" s="3">
        <f>RSI!A1581</f>
        <v>45077</v>
      </c>
      <c r="B1581" s="2">
        <f>RSI!B1581</f>
        <v>3.2608000000000001</v>
      </c>
      <c r="C1581" s="2">
        <f>RSI!I1581</f>
        <v>75.614528942850782</v>
      </c>
      <c r="D1581" s="2">
        <f>MACD!E1581</f>
        <v>-7.3663055096747865E-2</v>
      </c>
      <c r="E1581" s="2">
        <f>MACD!F1581</f>
        <v>-3.8976161433152454E-2</v>
      </c>
      <c r="F1581" s="2">
        <f>'Moving Avg'!D1581</f>
        <v>3.27474</v>
      </c>
      <c r="G1581" s="2">
        <f>'Moving Avg'!F1581</f>
        <v>3.1128499999999999</v>
      </c>
      <c r="H1581" s="2">
        <f>'Moving Avg'!G1581</f>
        <v>2.7359239999999994</v>
      </c>
      <c r="I1581" s="2">
        <f>'Moving Avg'!H1581</f>
        <v>2.4296490000000013</v>
      </c>
      <c r="J1581" s="5" t="str">
        <f>OBV!F1581</f>
        <v>BULLISH</v>
      </c>
      <c r="K1581" s="5" t="str">
        <f>OBV!G1581</f>
        <v>STRONG</v>
      </c>
      <c r="L1581" s="5" t="str">
        <f>OBV!H1581</f>
        <v>CONFIRMED BULLISH</v>
      </c>
    </row>
    <row r="1582" spans="1:12" ht="13.5" x14ac:dyDescent="0.25">
      <c r="A1582" s="3">
        <f>RSI!A1582</f>
        <v>45078</v>
      </c>
      <c r="B1582" s="2">
        <f>RSI!B1582</f>
        <v>3.2452000000000001</v>
      </c>
      <c r="C1582" s="2">
        <f>RSI!I1582</f>
        <v>73.019324261578731</v>
      </c>
      <c r="D1582" s="2">
        <f>MACD!E1582</f>
        <v>-8.5866598049793019E-2</v>
      </c>
      <c r="E1582" s="2">
        <f>MACD!F1582</f>
        <v>-4.8354248756480568E-2</v>
      </c>
      <c r="F1582" s="2">
        <f>'Moving Avg'!D1582</f>
        <v>3.27318</v>
      </c>
      <c r="G1582" s="2">
        <f>'Moving Avg'!F1582</f>
        <v>3.1233300000000002</v>
      </c>
      <c r="H1582" s="2">
        <f>'Moving Avg'!G1582</f>
        <v>2.755798</v>
      </c>
      <c r="I1582" s="2">
        <f>'Moving Avg'!H1582</f>
        <v>2.4337250000000017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45079</v>
      </c>
      <c r="B1583" s="2">
        <f>RSI!B1583</f>
        <v>3.2608000000000001</v>
      </c>
      <c r="C1583" s="2">
        <f>RSI!I1583</f>
        <v>73.981027739027525</v>
      </c>
      <c r="D1583" s="2">
        <f>MACD!E1583</f>
        <v>-8.4185993832950334E-2</v>
      </c>
      <c r="E1583" s="2">
        <f>MACD!F1583</f>
        <v>-5.5520597771774524E-2</v>
      </c>
      <c r="F1583" s="2">
        <f>'Moving Avg'!D1583</f>
        <v>3.2638800000000003</v>
      </c>
      <c r="G1583" s="2">
        <f>'Moving Avg'!F1583</f>
        <v>3.1353650000000002</v>
      </c>
      <c r="H1583" s="2">
        <f>'Moving Avg'!G1583</f>
        <v>2.7762959999999999</v>
      </c>
      <c r="I1583" s="2">
        <f>'Moving Avg'!H1583</f>
        <v>2.438073000000001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45082</v>
      </c>
      <c r="B1584" s="2">
        <f>RSI!B1584</f>
        <v>3.2608000000000001</v>
      </c>
      <c r="C1584" s="2">
        <f>RSI!I1584</f>
        <v>73.981027739027525</v>
      </c>
      <c r="D1584" s="2">
        <f>MACD!E1584</f>
        <v>-6.2452916525362223E-2</v>
      </c>
      <c r="E1584" s="2">
        <f>MACD!F1584</f>
        <v>-5.6907061522492065E-2</v>
      </c>
      <c r="F1584" s="2">
        <f>'Moving Avg'!D1584</f>
        <v>3.2576799999999997</v>
      </c>
      <c r="G1584" s="2">
        <f>'Moving Avg'!F1584</f>
        <v>3.1470150000000006</v>
      </c>
      <c r="H1584" s="2">
        <f>'Moving Avg'!G1584</f>
        <v>2.7967940000000002</v>
      </c>
      <c r="I1584" s="2">
        <f>'Moving Avg'!H1584</f>
        <v>2.4424595000000009</v>
      </c>
      <c r="J1584" s="5" t="str">
        <f>OBV!F1584</f>
        <v>BULLISH</v>
      </c>
      <c r="K1584" s="5" t="str">
        <f>OBV!G1584</f>
        <v>NEUTRAL</v>
      </c>
      <c r="L1584" s="5" t="str">
        <f>OBV!H1584</f>
        <v>BULLISH DIVERGENCE</v>
      </c>
    </row>
    <row r="1585" spans="1:12" ht="13.5" x14ac:dyDescent="0.25">
      <c r="A1585" s="3">
        <f>RSI!A1585</f>
        <v>45083</v>
      </c>
      <c r="B1585" s="2">
        <f>RSI!B1585</f>
        <v>3.2530000000000001</v>
      </c>
      <c r="C1585" s="2">
        <f>RSI!I1585</f>
        <v>72.482851160678024</v>
      </c>
      <c r="D1585" s="2">
        <f>MACD!E1585</f>
        <v>-4.2179389671549217E-2</v>
      </c>
      <c r="E1585" s="2">
        <f>MACD!F1585</f>
        <v>-5.3961527152303498E-2</v>
      </c>
      <c r="F1585" s="2">
        <f>'Moving Avg'!D1585</f>
        <v>3.2561200000000001</v>
      </c>
      <c r="G1585" s="2">
        <f>'Moving Avg'!F1585</f>
        <v>3.1582750000000006</v>
      </c>
      <c r="H1585" s="2">
        <f>'Moving Avg'!G1585</f>
        <v>2.8169799999999996</v>
      </c>
      <c r="I1585" s="2">
        <f>'Moving Avg'!H1585</f>
        <v>2.4466910000000017</v>
      </c>
      <c r="J1585" s="5" t="str">
        <f>OBV!F1585</f>
        <v>BULLISH</v>
      </c>
      <c r="K1585" s="5" t="str">
        <f>OBV!G1585</f>
        <v>NEUTRAL</v>
      </c>
      <c r="L1585" s="5" t="str">
        <f>OBV!H1585</f>
        <v>BULLISH DIVERGENCE</v>
      </c>
    </row>
    <row r="1586" spans="1:12" ht="13.5" x14ac:dyDescent="0.25">
      <c r="A1586" s="3">
        <f>RSI!A1586</f>
        <v>45084</v>
      </c>
      <c r="B1586" s="2">
        <f>RSI!B1586</f>
        <v>3.2452000000000001</v>
      </c>
      <c r="C1586" s="2">
        <f>RSI!I1586</f>
        <v>70.935841410288234</v>
      </c>
      <c r="D1586" s="2">
        <f>MACD!E1586</f>
        <v>-2.541375592942785E-2</v>
      </c>
      <c r="E1586" s="2">
        <f>MACD!F1586</f>
        <v>-4.8251972907728369E-2</v>
      </c>
      <c r="F1586" s="2">
        <f>'Moving Avg'!D1586</f>
        <v>3.2530000000000001</v>
      </c>
      <c r="G1586" s="2">
        <f>'Moving Avg'!F1586</f>
        <v>3.1695300000000008</v>
      </c>
      <c r="H1586" s="2">
        <f>'Moving Avg'!G1586</f>
        <v>2.8379420000000004</v>
      </c>
      <c r="I1586" s="2">
        <f>'Moving Avg'!H1586</f>
        <v>2.4506890000000014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</row>
    <row r="1587" spans="1:12" ht="13.5" x14ac:dyDescent="0.25">
      <c r="A1587" s="3">
        <f>RSI!A1587</f>
        <v>45085</v>
      </c>
      <c r="B1587" s="2">
        <f>RSI!B1587</f>
        <v>3.2141999999999999</v>
      </c>
      <c r="C1587" s="2">
        <f>RSI!I1587</f>
        <v>64.998238569752345</v>
      </c>
      <c r="D1587" s="2">
        <f>MACD!E1587</f>
        <v>-7.3955100525013862E-3</v>
      </c>
      <c r="E1587" s="2">
        <f>MACD!F1587</f>
        <v>-4.0080680336682974E-2</v>
      </c>
      <c r="F1587" s="2">
        <f>'Moving Avg'!D1587</f>
        <v>3.2468000000000004</v>
      </c>
      <c r="G1587" s="2">
        <f>'Moving Avg'!F1587</f>
        <v>3.1800150000000005</v>
      </c>
      <c r="H1587" s="2">
        <f>'Moving Avg'!G1587</f>
        <v>2.8579719999999997</v>
      </c>
      <c r="I1587" s="2">
        <f>'Moving Avg'!H1587</f>
        <v>2.4545710000000018</v>
      </c>
      <c r="J1587" s="5" t="str">
        <f>OBV!F1587</f>
        <v>BULLISH</v>
      </c>
      <c r="K1587" s="5" t="str">
        <f>OBV!G1587</f>
        <v>NEUTRAL</v>
      </c>
      <c r="L1587" s="5" t="str">
        <f>OBV!H1587</f>
        <v>BULLISH DIVERGENCE</v>
      </c>
    </row>
    <row r="1588" spans="1:12" ht="13.5" x14ac:dyDescent="0.25">
      <c r="A1588" s="3">
        <f>RSI!A1588</f>
        <v>45086</v>
      </c>
      <c r="B1588" s="2">
        <f>RSI!B1588</f>
        <v>3.2374999999999998</v>
      </c>
      <c r="C1588" s="2">
        <f>RSI!I1588</f>
        <v>67.219213709304398</v>
      </c>
      <c r="D1588" s="2">
        <f>MACD!E1588</f>
        <v>1.3875714039706111E-2</v>
      </c>
      <c r="E1588" s="2">
        <f>MACD!F1588</f>
        <v>-2.9289401461405157E-2</v>
      </c>
      <c r="F1588" s="2">
        <f>'Moving Avg'!D1588</f>
        <v>3.24214</v>
      </c>
      <c r="G1588" s="2">
        <f>'Moving Avg'!F1588</f>
        <v>3.1924400000000004</v>
      </c>
      <c r="H1588" s="2">
        <f>'Moving Avg'!G1588</f>
        <v>2.8784680000000002</v>
      </c>
      <c r="I1588" s="2">
        <f>'Moving Avg'!H1588</f>
        <v>2.4586470000000018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</row>
    <row r="1589" spans="1:12" ht="13.5" x14ac:dyDescent="0.25">
      <c r="A1589" s="3">
        <f>RSI!A1589</f>
        <v>45089</v>
      </c>
      <c r="B1589" s="2">
        <f>RSI!B1589</f>
        <v>3.2374999999999998</v>
      </c>
      <c r="C1589" s="2">
        <f>RSI!I1589</f>
        <v>67.219213709304398</v>
      </c>
      <c r="D1589" s="2">
        <f>MACD!E1589</f>
        <v>2.8793901416339196E-2</v>
      </c>
      <c r="E1589" s="2">
        <f>MACD!F1589</f>
        <v>-1.767274088585629E-2</v>
      </c>
      <c r="F1589" s="2">
        <f>'Moving Avg'!D1589</f>
        <v>3.2374800000000001</v>
      </c>
      <c r="G1589" s="2">
        <f>'Moving Avg'!F1589</f>
        <v>3.2029249999999996</v>
      </c>
      <c r="H1589" s="2">
        <f>'Moving Avg'!G1589</f>
        <v>2.8997420000000012</v>
      </c>
      <c r="I1589" s="2">
        <f>'Moving Avg'!H1589</f>
        <v>2.4628010000000016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</row>
    <row r="1590" spans="1:12" ht="13.5" x14ac:dyDescent="0.25">
      <c r="A1590" s="3">
        <f>RSI!A1590</f>
        <v>45090</v>
      </c>
      <c r="B1590" s="2">
        <f>RSI!B1590</f>
        <v>3.2374999999999998</v>
      </c>
      <c r="C1590" s="2">
        <f>RSI!I1590</f>
        <v>67.219213709304398</v>
      </c>
      <c r="D1590" s="2">
        <f>MACD!E1590</f>
        <v>3.6003376980181745E-2</v>
      </c>
      <c r="E1590" s="2">
        <f>MACD!F1590</f>
        <v>-6.9375173126486837E-3</v>
      </c>
      <c r="F1590" s="2">
        <f>'Moving Avg'!D1590</f>
        <v>3.2343800000000003</v>
      </c>
      <c r="G1590" s="2">
        <f>'Moving Avg'!F1590</f>
        <v>3.2153499999999999</v>
      </c>
      <c r="H1590" s="2">
        <f>'Moving Avg'!G1590</f>
        <v>2.9203940000000017</v>
      </c>
      <c r="I1590" s="2">
        <f>'Moving Avg'!H1590</f>
        <v>2.4669550000000018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</row>
    <row r="1591" spans="1:12" ht="13.5" x14ac:dyDescent="0.25">
      <c r="A1591" s="3">
        <f>RSI!A1591</f>
        <v>45091</v>
      </c>
      <c r="B1591" s="2">
        <f>RSI!B1591</f>
        <v>3.2530000000000001</v>
      </c>
      <c r="C1591" s="2">
        <f>RSI!I1591</f>
        <v>68.860898236476871</v>
      </c>
      <c r="D1591" s="2">
        <f>MACD!E1591</f>
        <v>4.0358910519030289E-2</v>
      </c>
      <c r="E1591" s="2">
        <f>MACD!F1591</f>
        <v>2.5217682536871119E-3</v>
      </c>
      <c r="F1591" s="2">
        <f>'Moving Avg'!D1591</f>
        <v>3.2359400000000003</v>
      </c>
      <c r="G1591" s="2">
        <f>'Moving Avg'!F1591</f>
        <v>3.2293250000000002</v>
      </c>
      <c r="H1591" s="2">
        <f>'Moving Avg'!G1591</f>
        <v>2.9405800000000011</v>
      </c>
      <c r="I1591" s="2">
        <f>'Moving Avg'!H1591</f>
        <v>2.4709920000000016</v>
      </c>
      <c r="J1591" s="5" t="str">
        <f>OBV!F1591</f>
        <v>BULLISH</v>
      </c>
      <c r="K1591" s="5" t="str">
        <f>OBV!G1591</f>
        <v>NEUTRAL</v>
      </c>
      <c r="L1591" s="5" t="str">
        <f>OBV!H1591</f>
        <v>CONFIRMED BULLISH</v>
      </c>
    </row>
    <row r="1592" spans="1:12" ht="13.5" x14ac:dyDescent="0.25">
      <c r="A1592" s="3">
        <f>RSI!A1592</f>
        <v>45092</v>
      </c>
      <c r="B1592" s="2">
        <f>RSI!B1592</f>
        <v>3.2296999999999998</v>
      </c>
      <c r="C1592" s="2">
        <f>RSI!I1592</f>
        <v>63.696773995064802</v>
      </c>
      <c r="D1592" s="2">
        <f>MACD!E1592</f>
        <v>4.2726249781444459E-2</v>
      </c>
      <c r="E1592" s="2">
        <f>MACD!F1592</f>
        <v>1.0562664559238582E-2</v>
      </c>
      <c r="F1592" s="2">
        <f>'Moving Avg'!D1592</f>
        <v>3.2390400000000001</v>
      </c>
      <c r="G1592" s="2">
        <f>'Moving Avg'!F1592</f>
        <v>3.2413599999999994</v>
      </c>
      <c r="H1592" s="2">
        <f>'Moving Avg'!G1592</f>
        <v>2.9595240000000018</v>
      </c>
      <c r="I1592" s="2">
        <f>'Moving Avg'!H1592</f>
        <v>2.475029000000001</v>
      </c>
      <c r="J1592" s="5" t="str">
        <f>OBV!F1592</f>
        <v>BEARISH</v>
      </c>
      <c r="K1592" s="5" t="str">
        <f>OBV!G1592</f>
        <v>NEUTRAL</v>
      </c>
      <c r="L1592" s="5" t="str">
        <f>OBV!H1592</f>
        <v>BEARISH DIVERGENCE</v>
      </c>
    </row>
    <row r="1593" spans="1:12" ht="13.5" x14ac:dyDescent="0.25">
      <c r="A1593" s="3">
        <f>RSI!A1593</f>
        <v>45093</v>
      </c>
      <c r="B1593" s="2">
        <f>RSI!B1593</f>
        <v>3.2452000000000001</v>
      </c>
      <c r="C1593" s="2">
        <f>RSI!I1593</f>
        <v>65.547755098184524</v>
      </c>
      <c r="D1593" s="2">
        <f>MACD!E1593</f>
        <v>4.5522583963888863E-2</v>
      </c>
      <c r="E1593" s="2">
        <f>MACD!F1593</f>
        <v>1.7554648440168637E-2</v>
      </c>
      <c r="F1593" s="2">
        <f>'Moving Avg'!D1593</f>
        <v>3.24058</v>
      </c>
      <c r="G1593" s="2">
        <f>'Moving Avg'!F1593</f>
        <v>3.2495099999999995</v>
      </c>
      <c r="H1593" s="2">
        <f>'Moving Avg'!G1593</f>
        <v>2.9792440000000018</v>
      </c>
      <c r="I1593" s="2">
        <f>'Moving Avg'!H1593</f>
        <v>2.4790270000000012</v>
      </c>
      <c r="J1593" s="5" t="str">
        <f>OBV!F1593</f>
        <v>BEARISH</v>
      </c>
      <c r="K1593" s="5" t="str">
        <f>OBV!G1593</f>
        <v>NEUTRAL</v>
      </c>
      <c r="L1593" s="5" t="str">
        <f>OBV!H1593</f>
        <v>BEARISH DIVERGENCE</v>
      </c>
    </row>
    <row r="1594" spans="1:12" ht="13.5" x14ac:dyDescent="0.25">
      <c r="A1594" s="3">
        <f>RSI!A1594</f>
        <v>45096</v>
      </c>
      <c r="B1594" s="2">
        <f>RSI!B1594</f>
        <v>3.2374999999999998</v>
      </c>
      <c r="C1594" s="2">
        <f>RSI!I1594</f>
        <v>63.807268710820075</v>
      </c>
      <c r="D1594" s="2">
        <f>MACD!E1594</f>
        <v>4.7942816340859284E-2</v>
      </c>
      <c r="E1594" s="2">
        <f>MACD!F1594</f>
        <v>2.3632282020306768E-2</v>
      </c>
      <c r="F1594" s="2">
        <f>'Moving Avg'!D1594</f>
        <v>3.24058</v>
      </c>
      <c r="G1594" s="2">
        <f>'Moving Avg'!F1594</f>
        <v>3.2502899999999988</v>
      </c>
      <c r="H1594" s="2">
        <f>'Moving Avg'!G1594</f>
        <v>2.9984980000000014</v>
      </c>
      <c r="I1594" s="2">
        <f>'Moving Avg'!H1594</f>
        <v>2.4834135000000015</v>
      </c>
      <c r="J1594" s="5" t="str">
        <f>OBV!F1594</f>
        <v>BEARISH</v>
      </c>
      <c r="K1594" s="5" t="str">
        <f>OBV!G1594</f>
        <v>NEUTRAL</v>
      </c>
      <c r="L1594" s="5" t="str">
        <f>OBV!H1594</f>
        <v>NEUTRAL</v>
      </c>
    </row>
    <row r="1595" spans="1:12" ht="13.5" x14ac:dyDescent="0.25">
      <c r="A1595" s="3">
        <f>RSI!A1595</f>
        <v>45097</v>
      </c>
      <c r="B1595" s="2">
        <f>RSI!B1595</f>
        <v>3.2219000000000002</v>
      </c>
      <c r="C1595" s="2">
        <f>RSI!I1595</f>
        <v>60.313106496486732</v>
      </c>
      <c r="D1595" s="2">
        <f>MACD!E1595</f>
        <v>4.9513735538305514E-2</v>
      </c>
      <c r="E1595" s="2">
        <f>MACD!F1595</f>
        <v>2.8808572723906523E-2</v>
      </c>
      <c r="F1595" s="2">
        <f>'Moving Avg'!D1595</f>
        <v>3.23746</v>
      </c>
      <c r="G1595" s="2">
        <f>'Moving Avg'!F1595</f>
        <v>3.2495099999999995</v>
      </c>
      <c r="H1595" s="2">
        <f>'Moving Avg'!G1595</f>
        <v>3.016974000000002</v>
      </c>
      <c r="I1595" s="2">
        <f>'Moving Avg'!H1595</f>
        <v>2.4874505000000009</v>
      </c>
      <c r="J1595" s="5" t="str">
        <f>OBV!F1595</f>
        <v>BEARISH</v>
      </c>
      <c r="K1595" s="5" t="str">
        <f>OBV!G1595</f>
        <v>WEAK</v>
      </c>
      <c r="L1595" s="5" t="str">
        <f>OBV!H1595</f>
        <v>CONFIRMED BEARISH</v>
      </c>
    </row>
    <row r="1596" spans="1:12" ht="13.5" x14ac:dyDescent="0.25">
      <c r="A1596" s="3">
        <f>RSI!A1596</f>
        <v>45098</v>
      </c>
      <c r="B1596" s="2">
        <f>RSI!B1596</f>
        <v>3.2374999999999998</v>
      </c>
      <c r="C1596" s="2">
        <f>RSI!I1596</f>
        <v>62.523245386324284</v>
      </c>
      <c r="D1596" s="2">
        <f>MACD!E1596</f>
        <v>4.8179113991708711E-2</v>
      </c>
      <c r="E1596" s="2">
        <f>MACD!F1596</f>
        <v>3.268268097746696E-2</v>
      </c>
      <c r="F1596" s="2">
        <f>'Moving Avg'!D1596</f>
        <v>3.2343599999999997</v>
      </c>
      <c r="G1596" s="2">
        <f>'Moving Avg'!F1596</f>
        <v>3.2495099999999995</v>
      </c>
      <c r="H1596" s="2">
        <f>'Moving Avg'!G1596</f>
        <v>3.0356080000000016</v>
      </c>
      <c r="I1596" s="2">
        <f>'Moving Avg'!H1596</f>
        <v>2.4915265000000013</v>
      </c>
      <c r="J1596" s="5" t="str">
        <f>OBV!F1596</f>
        <v>BEARISH</v>
      </c>
      <c r="K1596" s="5" t="str">
        <f>OBV!G1596</f>
        <v>WEAK</v>
      </c>
      <c r="L1596" s="5" t="str">
        <f>OBV!H1596</f>
        <v>CONFIRMED BEARISH</v>
      </c>
    </row>
    <row r="1597" spans="1:12" ht="13.5" x14ac:dyDescent="0.25">
      <c r="A1597" s="3">
        <f>RSI!A1597</f>
        <v>45099</v>
      </c>
      <c r="B1597" s="2">
        <f>RSI!B1597</f>
        <v>3.2219000000000002</v>
      </c>
      <c r="C1597" s="2">
        <f>RSI!I1597</f>
        <v>58.985685696717489</v>
      </c>
      <c r="D1597" s="2">
        <f>MACD!E1597</f>
        <v>4.3058494671819769E-2</v>
      </c>
      <c r="E1597" s="2">
        <f>MACD!F1597</f>
        <v>3.4757843716337521E-2</v>
      </c>
      <c r="F1597" s="2">
        <f>'Moving Avg'!D1597</f>
        <v>3.2328000000000001</v>
      </c>
      <c r="G1597" s="2">
        <f>'Moving Avg'!F1597</f>
        <v>3.2479549999999988</v>
      </c>
      <c r="H1597" s="2">
        <f>'Moving Avg'!G1597</f>
        <v>3.0540840000000009</v>
      </c>
      <c r="I1597" s="2">
        <f>'Moving Avg'!H1597</f>
        <v>2.495524500000001</v>
      </c>
      <c r="J1597" s="5" t="str">
        <f>OBV!F1597</f>
        <v>BEARISH</v>
      </c>
      <c r="K1597" s="5" t="str">
        <f>OBV!G1597</f>
        <v>WEAK</v>
      </c>
      <c r="L1597" s="5" t="str">
        <f>OBV!H1597</f>
        <v>CONFIRMED BEARISH</v>
      </c>
    </row>
    <row r="1598" spans="1:12" ht="13.5" x14ac:dyDescent="0.25">
      <c r="A1598" s="3">
        <f>RSI!A1598</f>
        <v>45100</v>
      </c>
      <c r="B1598" s="2">
        <f>RSI!B1598</f>
        <v>3.2219000000000002</v>
      </c>
      <c r="C1598" s="2">
        <f>RSI!I1598</f>
        <v>58.985685696717489</v>
      </c>
      <c r="D1598" s="2">
        <f>MACD!E1598</f>
        <v>4.2052784439179369E-2</v>
      </c>
      <c r="E1598" s="2">
        <f>MACD!F1598</f>
        <v>3.6216831860905893E-2</v>
      </c>
      <c r="F1598" s="2">
        <f>'Moving Avg'!D1598</f>
        <v>3.2281399999999998</v>
      </c>
      <c r="G1598" s="2">
        <f>'Moving Avg'!F1598</f>
        <v>3.2436849999999993</v>
      </c>
      <c r="H1598" s="2">
        <f>'Moving Avg'!G1598</f>
        <v>3.0734920000000003</v>
      </c>
      <c r="I1598" s="2">
        <f>'Moving Avg'!H1598</f>
        <v>2.4995615000000013</v>
      </c>
      <c r="J1598" s="5" t="str">
        <f>OBV!F1598</f>
        <v>BEARISH</v>
      </c>
      <c r="K1598" s="5" t="str">
        <f>OBV!G1598</f>
        <v>WEAK</v>
      </c>
      <c r="L1598" s="5" t="str">
        <f>OBV!H1598</f>
        <v>CONFIRMED BEARISH</v>
      </c>
    </row>
    <row r="1599" spans="1:12" ht="13.5" x14ac:dyDescent="0.25">
      <c r="A1599" s="3">
        <f>RSI!A1599</f>
        <v>45103</v>
      </c>
      <c r="B1599" s="2">
        <f>RSI!B1599</f>
        <v>3.2219000000000002</v>
      </c>
      <c r="C1599" s="2">
        <f>RSI!I1599</f>
        <v>58.985685696717489</v>
      </c>
      <c r="D1599" s="2">
        <f>MACD!E1599</f>
        <v>4.0963378593786626E-2</v>
      </c>
      <c r="E1599" s="2">
        <f>MACD!F1599</f>
        <v>3.7166141207482045E-2</v>
      </c>
      <c r="F1599" s="2">
        <f>'Moving Avg'!D1599</f>
        <v>3.2250199999999998</v>
      </c>
      <c r="G1599" s="2">
        <f>'Moving Avg'!F1599</f>
        <v>3.2401899999999992</v>
      </c>
      <c r="H1599" s="2">
        <f>'Moving Avg'!G1599</f>
        <v>3.0929000000000015</v>
      </c>
      <c r="I1599" s="2">
        <f>'Moving Avg'!H1599</f>
        <v>2.5035595000000015</v>
      </c>
      <c r="J1599" s="5" t="str">
        <f>OBV!F1599</f>
        <v>BEARISH</v>
      </c>
      <c r="K1599" s="5" t="str">
        <f>OBV!G1599</f>
        <v>WEAK</v>
      </c>
      <c r="L1599" s="5" t="str">
        <f>OBV!H1599</f>
        <v>CONFIRMED BEARISH</v>
      </c>
    </row>
    <row r="1600" spans="1:12" ht="13.5" x14ac:dyDescent="0.25">
      <c r="A1600" s="3">
        <f>RSI!A1600</f>
        <v>45104</v>
      </c>
      <c r="B1600" s="2">
        <f>RSI!B1600</f>
        <v>3.2219000000000002</v>
      </c>
      <c r="C1600" s="2">
        <f>RSI!I1600</f>
        <v>58.985685696717489</v>
      </c>
      <c r="D1600" s="2">
        <f>MACD!E1600</f>
        <v>3.9820814144048367E-2</v>
      </c>
      <c r="E1600" s="2">
        <f>MACD!F1600</f>
        <v>3.7697075794795309E-2</v>
      </c>
      <c r="F1600" s="2">
        <f>'Moving Avg'!D1600</f>
        <v>3.2250199999999998</v>
      </c>
      <c r="G1600" s="2">
        <f>'Moving Avg'!F1600</f>
        <v>3.2382449999999992</v>
      </c>
      <c r="H1600" s="2">
        <f>'Moving Avg'!G1600</f>
        <v>3.109668000000001</v>
      </c>
      <c r="I1600" s="2">
        <f>'Moving Avg'!H1600</f>
        <v>2.5076740000000015</v>
      </c>
      <c r="J1600" s="5" t="str">
        <f>OBV!F1600</f>
        <v>BEARISH</v>
      </c>
      <c r="K1600" s="5" t="str">
        <f>OBV!G1600</f>
        <v>NEUTRAL</v>
      </c>
      <c r="L1600" s="5" t="str">
        <f>OBV!H1600</f>
        <v>NEUTRAL</v>
      </c>
    </row>
    <row r="1601" spans="1:12" ht="13.5" x14ac:dyDescent="0.25">
      <c r="A1601" s="3">
        <f>RSI!A1601</f>
        <v>45107</v>
      </c>
      <c r="B1601" s="2">
        <f>RSI!B1601</f>
        <v>3.2219000000000002</v>
      </c>
      <c r="C1601" s="2">
        <f>RSI!I1601</f>
        <v>58.985685696717489</v>
      </c>
      <c r="D1601" s="2">
        <f>MACD!E1601</f>
        <v>4.1034237277227437E-2</v>
      </c>
      <c r="E1601" s="2">
        <f>MACD!F1601</f>
        <v>3.8364508091281738E-2</v>
      </c>
      <c r="F1601" s="2">
        <f>'Moving Avg'!D1601</f>
        <v>3.2219000000000002</v>
      </c>
      <c r="G1601" s="2">
        <f>'Moving Avg'!F1601</f>
        <v>3.2362999999999991</v>
      </c>
      <c r="H1601" s="2">
        <f>'Moving Avg'!G1601</f>
        <v>3.1236420000000003</v>
      </c>
      <c r="I1601" s="2">
        <f>'Moving Avg'!H1601</f>
        <v>2.5117110000000018</v>
      </c>
      <c r="J1601" s="5" t="str">
        <f>OBV!F1601</f>
        <v>BEARISH</v>
      </c>
      <c r="K1601" s="5" t="str">
        <f>OBV!G1601</f>
        <v>NEUTRAL</v>
      </c>
      <c r="L1601" s="5" t="str">
        <f>OBV!H1601</f>
        <v>CONFIRMED BEARISH</v>
      </c>
    </row>
    <row r="1602" spans="1:12" ht="13.5" x14ac:dyDescent="0.25">
      <c r="A1602" s="3">
        <f>RSI!A1602</f>
        <v>45110</v>
      </c>
      <c r="B1602" s="2">
        <f>RSI!B1602</f>
        <v>3.2530000000000001</v>
      </c>
      <c r="C1602" s="2">
        <f>RSI!I1602</f>
        <v>64.745814063285792</v>
      </c>
      <c r="D1602" s="2">
        <f>MACD!E1602</f>
        <v>3.5983395147641595E-2</v>
      </c>
      <c r="E1602" s="2">
        <f>MACD!F1602</f>
        <v>3.7888285502553715E-2</v>
      </c>
      <c r="F1602" s="2">
        <f>'Moving Avg'!D1602</f>
        <v>3.2281199999999997</v>
      </c>
      <c r="G1602" s="2">
        <f>'Moving Avg'!F1602</f>
        <v>3.2366899999999985</v>
      </c>
      <c r="H1602" s="2">
        <f>'Moving Avg'!G1602</f>
        <v>3.1352880000000005</v>
      </c>
      <c r="I1602" s="2">
        <f>'Moving Avg'!H1602</f>
        <v>2.5159035000000016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</row>
    <row r="1603" spans="1:12" ht="13.5" x14ac:dyDescent="0.25">
      <c r="A1603" s="3">
        <f>RSI!A1603</f>
        <v>45111</v>
      </c>
      <c r="B1603" s="2">
        <f>RSI!B1603</f>
        <v>3.2530000000000001</v>
      </c>
      <c r="C1603" s="2">
        <f>RSI!I1603</f>
        <v>64.745814063285792</v>
      </c>
      <c r="D1603" s="2">
        <f>MACD!E1603</f>
        <v>3.3735203790870916E-2</v>
      </c>
      <c r="E1603" s="2">
        <f>MACD!F1603</f>
        <v>3.705766916021716E-2</v>
      </c>
      <c r="F1603" s="2">
        <f>'Moving Avg'!D1603</f>
        <v>3.2343400000000004</v>
      </c>
      <c r="G1603" s="2">
        <f>'Moving Avg'!F1603</f>
        <v>3.2362999999999991</v>
      </c>
      <c r="H1603" s="2">
        <f>'Moving Avg'!G1603</f>
        <v>3.1438279999999996</v>
      </c>
      <c r="I1603" s="2">
        <f>'Moving Avg'!H1603</f>
        <v>2.5201735000000012</v>
      </c>
      <c r="J1603" s="5" t="str">
        <f>OBV!F1603</f>
        <v>BULLISH</v>
      </c>
      <c r="K1603" s="5" t="str">
        <f>OBV!G1603</f>
        <v>NEUTRAL</v>
      </c>
      <c r="L1603" s="5" t="str">
        <f>OBV!H1603</f>
        <v>CONFIRMED BULLISH</v>
      </c>
    </row>
    <row r="1604" spans="1:12" ht="13.5" x14ac:dyDescent="0.25">
      <c r="A1604" s="3">
        <f>RSI!A1604</f>
        <v>45112</v>
      </c>
      <c r="B1604" s="2">
        <f>RSI!B1604</f>
        <v>3.2530000000000001</v>
      </c>
      <c r="C1604" s="2">
        <f>RSI!I1604</f>
        <v>64.745814063285792</v>
      </c>
      <c r="D1604" s="2">
        <f>MACD!E1604</f>
        <v>3.0315849265869055E-2</v>
      </c>
      <c r="E1604" s="2">
        <f>MACD!F1604</f>
        <v>3.5709305181347538E-2</v>
      </c>
      <c r="F1604" s="2">
        <f>'Moving Avg'!D1604</f>
        <v>3.2405599999999999</v>
      </c>
      <c r="G1604" s="2">
        <f>'Moving Avg'!F1604</f>
        <v>3.2359099999999996</v>
      </c>
      <c r="H1604" s="2">
        <f>'Moving Avg'!G1604</f>
        <v>3.1515919999999995</v>
      </c>
      <c r="I1604" s="2">
        <f>'Moving Avg'!H1604</f>
        <v>2.5245210000000013</v>
      </c>
      <c r="J1604" s="5" t="str">
        <f>OBV!F1604</f>
        <v>BULLISH</v>
      </c>
      <c r="K1604" s="5" t="str">
        <f>OBV!G1604</f>
        <v>NEUTRAL</v>
      </c>
      <c r="L1604" s="5" t="str">
        <f>OBV!H1604</f>
        <v>CONFIRMED BULLISH</v>
      </c>
    </row>
    <row r="1605" spans="1:12" ht="13.5" x14ac:dyDescent="0.25">
      <c r="A1605" s="3">
        <f>RSI!A1605</f>
        <v>45113</v>
      </c>
      <c r="B1605" s="2">
        <f>RSI!B1605</f>
        <v>3.2530000000000001</v>
      </c>
      <c r="C1605" s="2">
        <f>RSI!I1605</f>
        <v>64.745814063285792</v>
      </c>
      <c r="D1605" s="2">
        <f>MACD!E1605</f>
        <v>2.471474986006017E-2</v>
      </c>
      <c r="E1605" s="2">
        <f>MACD!F1605</f>
        <v>3.3510394117090066E-2</v>
      </c>
      <c r="F1605" s="2">
        <f>'Moving Avg'!D1605</f>
        <v>3.2467799999999998</v>
      </c>
      <c r="G1605" s="2">
        <f>'Moving Avg'!F1605</f>
        <v>3.2359099999999996</v>
      </c>
      <c r="H1605" s="2">
        <f>'Moving Avg'!G1605</f>
        <v>3.1581139999999994</v>
      </c>
      <c r="I1605" s="2">
        <f>'Moving Avg'!H1605</f>
        <v>2.5287910000000013</v>
      </c>
      <c r="J1605" s="5" t="str">
        <f>OBV!F1605</f>
        <v>BULLISH</v>
      </c>
      <c r="K1605" s="5" t="str">
        <f>OBV!G1605</f>
        <v>NEUTRAL</v>
      </c>
      <c r="L1605" s="5" t="str">
        <f>OBV!H1605</f>
        <v>CONFIRMED BULLISH</v>
      </c>
    </row>
    <row r="1606" spans="1:12" ht="13.5" x14ac:dyDescent="0.25">
      <c r="A1606" s="3">
        <f>RSI!A1606</f>
        <v>45114</v>
      </c>
      <c r="B1606" s="2">
        <f>RSI!B1606</f>
        <v>3.2452000000000001</v>
      </c>
      <c r="C1606" s="2">
        <f>RSI!I1606</f>
        <v>61.817091574633899</v>
      </c>
      <c r="D1606" s="2">
        <f>MACD!E1606</f>
        <v>2.266813636707532E-2</v>
      </c>
      <c r="E1606" s="2">
        <f>MACD!F1606</f>
        <v>3.1341942567087118E-2</v>
      </c>
      <c r="F1606" s="2">
        <f>'Moving Avg'!D1606</f>
        <v>3.2514400000000001</v>
      </c>
      <c r="G1606" s="2">
        <f>'Moving Avg'!F1606</f>
        <v>3.2359099999999996</v>
      </c>
      <c r="H1606" s="2">
        <f>'Moving Avg'!G1606</f>
        <v>3.1626159999999994</v>
      </c>
      <c r="I1606" s="2">
        <f>'Moving Avg'!H1606</f>
        <v>2.5330995000000014</v>
      </c>
      <c r="J1606" s="5" t="str">
        <f>OBV!F1606</f>
        <v>BEARISH</v>
      </c>
      <c r="K1606" s="5" t="str">
        <f>OBV!G1606</f>
        <v>WEAK</v>
      </c>
      <c r="L1606" s="5" t="str">
        <f>OBV!H1606</f>
        <v>BEARISH DIVERGENCE</v>
      </c>
    </row>
    <row r="1607" spans="1:12" ht="13.5" x14ac:dyDescent="0.25">
      <c r="A1607" s="3">
        <f>RSI!A1607</f>
        <v>45117</v>
      </c>
      <c r="B1607" s="2">
        <f>RSI!B1607</f>
        <v>3.2452000000000001</v>
      </c>
      <c r="C1607" s="2">
        <f>RSI!I1607</f>
        <v>61.817091574633899</v>
      </c>
      <c r="D1607" s="2">
        <f>MACD!E1607</f>
        <v>1.8318588629071542E-2</v>
      </c>
      <c r="E1607" s="2">
        <f>MACD!F1607</f>
        <v>2.8737271779484003E-2</v>
      </c>
      <c r="F1607" s="2">
        <f>'Moving Avg'!D1607</f>
        <v>3.2498800000000001</v>
      </c>
      <c r="G1607" s="2">
        <f>'Moving Avg'!F1607</f>
        <v>3.2374599999999996</v>
      </c>
      <c r="H1607" s="2">
        <f>'Moving Avg'!G1607</f>
        <v>3.168671999999999</v>
      </c>
      <c r="I1607" s="2">
        <f>'Moving Avg'!H1607</f>
        <v>2.5375245000000017</v>
      </c>
      <c r="J1607" s="5" t="str">
        <f>OBV!F1607</f>
        <v>BEARISH</v>
      </c>
      <c r="K1607" s="5" t="str">
        <f>OBV!G1607</f>
        <v>WEAK</v>
      </c>
      <c r="L1607" s="5" t="str">
        <f>OBV!H1607</f>
        <v>CONFIRMED BEARISH</v>
      </c>
    </row>
    <row r="1608" spans="1:12" ht="13.5" x14ac:dyDescent="0.25">
      <c r="A1608" s="3">
        <f>RSI!A1608</f>
        <v>45118</v>
      </c>
      <c r="B1608" s="2">
        <f>RSI!B1608</f>
        <v>3.2452000000000001</v>
      </c>
      <c r="C1608" s="2">
        <f>RSI!I1608</f>
        <v>61.817091574633899</v>
      </c>
      <c r="D1608" s="2">
        <f>MACD!E1608</f>
        <v>1.4436537396970817E-2</v>
      </c>
      <c r="E1608" s="2">
        <f>MACD!F1608</f>
        <v>2.5877124902981365E-2</v>
      </c>
      <c r="F1608" s="2">
        <f>'Moving Avg'!D1608</f>
        <v>3.2483200000000005</v>
      </c>
      <c r="G1608" s="2">
        <f>'Moving Avg'!F1608</f>
        <v>3.2378449999999992</v>
      </c>
      <c r="H1608" s="2">
        <f>'Moving Avg'!G1608</f>
        <v>3.174728</v>
      </c>
      <c r="I1608" s="2">
        <f>'Moving Avg'!H1608</f>
        <v>2.5418330000000013</v>
      </c>
      <c r="J1608" s="5" t="str">
        <f>OBV!F1608</f>
        <v>BEARISH</v>
      </c>
      <c r="K1608" s="5" t="str">
        <f>OBV!G1608</f>
        <v>WEAK</v>
      </c>
      <c r="L1608" s="5" t="str">
        <f>OBV!H1608</f>
        <v>CONFIRMED BEARISH</v>
      </c>
    </row>
    <row r="1609" spans="1:12" ht="13.5" x14ac:dyDescent="0.25">
      <c r="A1609" s="3">
        <f>RSI!A1609</f>
        <v>45119</v>
      </c>
      <c r="B1609" s="2">
        <f>RSI!B1609</f>
        <v>3.2452000000000001</v>
      </c>
      <c r="C1609" s="2">
        <f>RSI!I1609</f>
        <v>61.817091574633899</v>
      </c>
      <c r="D1609" s="2">
        <f>MACD!E1609</f>
        <v>1.0964998256185687E-2</v>
      </c>
      <c r="E1609" s="2">
        <f>MACD!F1609</f>
        <v>2.2894699573622231E-2</v>
      </c>
      <c r="F1609" s="2">
        <f>'Moving Avg'!D1609</f>
        <v>3.2467600000000005</v>
      </c>
      <c r="G1609" s="2">
        <f>'Moving Avg'!F1609</f>
        <v>3.2382299999999993</v>
      </c>
      <c r="H1609" s="2">
        <f>'Moving Avg'!G1609</f>
        <v>3.1806280000000005</v>
      </c>
      <c r="I1609" s="2">
        <f>'Moving Avg'!H1609</f>
        <v>2.5464135000000012</v>
      </c>
      <c r="J1609" s="5" t="str">
        <f>OBV!F1609</f>
        <v>BEARISH</v>
      </c>
      <c r="K1609" s="5" t="str">
        <f>OBV!G1609</f>
        <v>WEAK</v>
      </c>
      <c r="L1609" s="5" t="str">
        <f>OBV!H1609</f>
        <v>CONFIRMED BEARISH</v>
      </c>
    </row>
    <row r="1610" spans="1:12" ht="13.5" x14ac:dyDescent="0.25">
      <c r="A1610" s="3">
        <f>RSI!A1610</f>
        <v>45120</v>
      </c>
      <c r="B1610" s="2">
        <f>RSI!B1610</f>
        <v>3.2452000000000001</v>
      </c>
      <c r="C1610" s="2">
        <f>RSI!I1610</f>
        <v>61.817091574633899</v>
      </c>
      <c r="D1610" s="2">
        <f>MACD!E1610</f>
        <v>7.854647097380596E-3</v>
      </c>
      <c r="E1610" s="2">
        <f>MACD!F1610</f>
        <v>1.9886689078373904E-2</v>
      </c>
      <c r="F1610" s="2">
        <f>'Moving Avg'!D1610</f>
        <v>3.2451999999999996</v>
      </c>
      <c r="G1610" s="2">
        <f>'Moving Avg'!F1610</f>
        <v>3.2386149999999994</v>
      </c>
      <c r="H1610" s="2">
        <f>'Moving Avg'!G1610</f>
        <v>3.1854420000000006</v>
      </c>
      <c r="I1610" s="2">
        <f>'Moving Avg'!H1610</f>
        <v>2.5507220000000017</v>
      </c>
      <c r="J1610" s="5" t="str">
        <f>OBV!F1610</f>
        <v>BEARISH</v>
      </c>
      <c r="K1610" s="5" t="str">
        <f>OBV!G1610</f>
        <v>WEAK</v>
      </c>
      <c r="L1610" s="5" t="str">
        <f>OBV!H1610</f>
        <v>CONFIRMED BEARISH</v>
      </c>
    </row>
    <row r="1611" spans="1:12" ht="13.5" x14ac:dyDescent="0.25">
      <c r="A1611" s="3">
        <f>RSI!A1611</f>
        <v>45121</v>
      </c>
      <c r="B1611" s="2">
        <f>RSI!B1611</f>
        <v>3.2452000000000001</v>
      </c>
      <c r="C1611" s="2">
        <f>RSI!I1611</f>
        <v>61.817091574633899</v>
      </c>
      <c r="D1611" s="2">
        <f>MACD!E1611</f>
        <v>5.0627235729905351E-3</v>
      </c>
      <c r="E1611" s="2">
        <f>MACD!F1611</f>
        <v>1.6921895977297232E-2</v>
      </c>
      <c r="F1611" s="2">
        <f>'Moving Avg'!D1611</f>
        <v>3.2451999999999996</v>
      </c>
      <c r="G1611" s="2">
        <f>'Moving Avg'!F1611</f>
        <v>3.238224999999999</v>
      </c>
      <c r="H1611" s="2">
        <f>'Moving Avg'!G1611</f>
        <v>3.1893240000000014</v>
      </c>
      <c r="I1611" s="2">
        <f>'Moving Avg'!H1611</f>
        <v>2.5551470000000016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</row>
    <row r="1612" spans="1:12" ht="13.5" x14ac:dyDescent="0.25">
      <c r="A1612" s="3">
        <f>RSI!A1612</f>
        <v>45124</v>
      </c>
      <c r="B1612" s="2">
        <f>RSI!B1612</f>
        <v>3.2452000000000001</v>
      </c>
      <c r="C1612" s="2">
        <f>RSI!I1612</f>
        <v>61.817091574633899</v>
      </c>
      <c r="D1612" s="2">
        <f>MACD!E1612</f>
        <v>7.3367125658703181E-3</v>
      </c>
      <c r="E1612" s="2">
        <f>MACD!F1612</f>
        <v>1.5004859295011851E-2</v>
      </c>
      <c r="F1612" s="2">
        <f>'Moving Avg'!D1612</f>
        <v>3.2451999999999996</v>
      </c>
      <c r="G1612" s="2">
        <f>'Moving Avg'!F1612</f>
        <v>3.2389999999999994</v>
      </c>
      <c r="H1612" s="2">
        <f>'Moving Avg'!G1612</f>
        <v>3.193516000000002</v>
      </c>
      <c r="I1612" s="2">
        <f>'Moving Avg'!H1612</f>
        <v>2.5598050000000017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</row>
    <row r="1613" spans="1:12" ht="13.5" x14ac:dyDescent="0.25">
      <c r="A1613" s="3">
        <f>RSI!A1613</f>
        <v>45125</v>
      </c>
      <c r="B1613" s="2">
        <f>RSI!B1613</f>
        <v>3.2530000000000001</v>
      </c>
      <c r="C1613" s="2">
        <f>RSI!I1613</f>
        <v>64.513712363832511</v>
      </c>
      <c r="D1613" s="2">
        <f>MACD!E1613</f>
        <v>8.5458297247833492E-3</v>
      </c>
      <c r="E1613" s="2">
        <f>MACD!F1613</f>
        <v>1.3713053380966152E-2</v>
      </c>
      <c r="F1613" s="2">
        <f>'Moving Avg'!D1613</f>
        <v>3.2467600000000005</v>
      </c>
      <c r="G1613" s="2">
        <f>'Moving Avg'!F1613</f>
        <v>3.2393899999999989</v>
      </c>
      <c r="H1613" s="2">
        <f>'Moving Avg'!G1613</f>
        <v>3.1981740000000012</v>
      </c>
      <c r="I1613" s="2">
        <f>'Moving Avg'!H1613</f>
        <v>2.5645020000000023</v>
      </c>
      <c r="J1613" s="5" t="str">
        <f>OBV!F1613</f>
        <v>BULLISH</v>
      </c>
      <c r="K1613" s="5" t="str">
        <f>OBV!G1613</f>
        <v>NEUTRAL</v>
      </c>
      <c r="L1613" s="5" t="str">
        <f>OBV!H1613</f>
        <v>CONFIRMED BULLISH</v>
      </c>
    </row>
    <row r="1614" spans="1:12" ht="13.5" x14ac:dyDescent="0.25">
      <c r="A1614" s="3">
        <f>RSI!A1614</f>
        <v>45127</v>
      </c>
      <c r="B1614" s="2">
        <f>RSI!B1614</f>
        <v>3.2452000000000001</v>
      </c>
      <c r="C1614" s="2">
        <f>RSI!I1614</f>
        <v>59.953841230011101</v>
      </c>
      <c r="D1614" s="2">
        <f>MACD!E1614</f>
        <v>9.9735331430226282E-3</v>
      </c>
      <c r="E1614" s="2">
        <f>MACD!F1614</f>
        <v>1.2965149333377449E-2</v>
      </c>
      <c r="F1614" s="2">
        <f>'Moving Avg'!D1614</f>
        <v>3.2467599999999996</v>
      </c>
      <c r="G1614" s="2">
        <f>'Moving Avg'!F1614</f>
        <v>3.239774999999999</v>
      </c>
      <c r="H1614" s="2">
        <f>'Moving Avg'!G1614</f>
        <v>3.2025220000000023</v>
      </c>
      <c r="I1614" s="2">
        <f>'Moving Avg'!H1614</f>
        <v>2.5690825000000017</v>
      </c>
      <c r="J1614" s="5" t="str">
        <f>OBV!F1614</f>
        <v>BULLISH</v>
      </c>
      <c r="K1614" s="5" t="str">
        <f>OBV!G1614</f>
        <v>NEUTRAL</v>
      </c>
      <c r="L1614" s="5" t="str">
        <f>OBV!H1614</f>
        <v>NEUTRAL</v>
      </c>
    </row>
    <row r="1615" spans="1:12" ht="13.5" x14ac:dyDescent="0.25">
      <c r="A1615" s="3">
        <f>RSI!A1615</f>
        <v>45128</v>
      </c>
      <c r="B1615" s="2">
        <f>RSI!B1615</f>
        <v>3.2452000000000001</v>
      </c>
      <c r="C1615" s="2">
        <f>RSI!I1615</f>
        <v>59.953841230011101</v>
      </c>
      <c r="D1615" s="2">
        <f>MACD!E1615</f>
        <v>1.1067334588731104E-2</v>
      </c>
      <c r="E1615" s="2">
        <f>MACD!F1615</f>
        <v>1.2585586384448181E-2</v>
      </c>
      <c r="F1615" s="2">
        <f>'Moving Avg'!D1615</f>
        <v>3.2467600000000005</v>
      </c>
      <c r="G1615" s="2">
        <f>'Moving Avg'!F1615</f>
        <v>3.2409399999999993</v>
      </c>
      <c r="H1615" s="2">
        <f>'Moving Avg'!G1615</f>
        <v>3.2068700000000026</v>
      </c>
      <c r="I1615" s="2">
        <f>'Moving Avg'!H1615</f>
        <v>2.5729640000000011</v>
      </c>
      <c r="J1615" s="5" t="str">
        <f>OBV!F1615</f>
        <v>BULLISH</v>
      </c>
      <c r="K1615" s="5" t="str">
        <f>OBV!G1615</f>
        <v>NEUTRAL</v>
      </c>
      <c r="L1615" s="5" t="str">
        <f>OBV!H1615</f>
        <v>NEUTRAL</v>
      </c>
    </row>
    <row r="1616" spans="1:12" ht="13.5" x14ac:dyDescent="0.25">
      <c r="A1616" s="3">
        <f>RSI!A1616</f>
        <v>45131</v>
      </c>
      <c r="B1616" s="2">
        <f>RSI!B1616</f>
        <v>3.2296999999999998</v>
      </c>
      <c r="C1616" s="2">
        <f>RSI!I1616</f>
        <v>51.555691486040296</v>
      </c>
      <c r="D1616" s="2">
        <f>MACD!E1616</f>
        <v>1.1835215099314844E-2</v>
      </c>
      <c r="E1616" s="2">
        <f>MACD!F1616</f>
        <v>1.2435512127421514E-2</v>
      </c>
      <c r="F1616" s="2">
        <f>'Moving Avg'!D1616</f>
        <v>3.2436600000000007</v>
      </c>
      <c r="G1616" s="2">
        <f>'Moving Avg'!F1616</f>
        <v>3.2405499999999989</v>
      </c>
      <c r="H1616" s="2">
        <f>'Moving Avg'!G1616</f>
        <v>3.2110620000000023</v>
      </c>
      <c r="I1616" s="2">
        <f>'Moving Avg'!H1616</f>
        <v>2.5768845000000011</v>
      </c>
      <c r="J1616" s="5" t="str">
        <f>OBV!F1616</f>
        <v>BULLISH</v>
      </c>
      <c r="K1616" s="5" t="str">
        <f>OBV!G1616</f>
        <v>NEUTRAL</v>
      </c>
      <c r="L1616" s="5" t="str">
        <f>OBV!H1616</f>
        <v>BULLISH DIVERGENCE</v>
      </c>
    </row>
    <row r="1617" spans="1:12" ht="13.5" x14ac:dyDescent="0.25">
      <c r="A1617" s="3">
        <f>RSI!A1617</f>
        <v>45133</v>
      </c>
      <c r="B1617" s="2">
        <f>RSI!B1617</f>
        <v>3.2219000000000002</v>
      </c>
      <c r="C1617" s="2">
        <f>RSI!I1617</f>
        <v>47.918101141936702</v>
      </c>
      <c r="D1617" s="2">
        <f>MACD!E1617</f>
        <v>1.3056372592230137E-2</v>
      </c>
      <c r="E1617" s="2">
        <f>MACD!F1617</f>
        <v>1.2559684220383239E-2</v>
      </c>
      <c r="F1617" s="2">
        <f>'Moving Avg'!D1617</f>
        <v>3.2389999999999999</v>
      </c>
      <c r="G1617" s="2">
        <f>'Moving Avg'!F1617</f>
        <v>3.2405499999999989</v>
      </c>
      <c r="H1617" s="2">
        <f>'Moving Avg'!G1617</f>
        <v>3.2154100000000021</v>
      </c>
      <c r="I1617" s="2">
        <f>'Moving Avg'!H1617</f>
        <v>2.580611000000002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</row>
    <row r="1618" spans="1:12" ht="13.5" x14ac:dyDescent="0.25">
      <c r="A1618" s="3">
        <f>RSI!A1618</f>
        <v>45134</v>
      </c>
      <c r="B1618" s="2">
        <f>RSI!B1618</f>
        <v>3.2219000000000002</v>
      </c>
      <c r="C1618" s="2">
        <f>RSI!I1618</f>
        <v>47.918101141936702</v>
      </c>
      <c r="D1618" s="2">
        <f>MACD!E1618</f>
        <v>1.4129856410415087E-2</v>
      </c>
      <c r="E1618" s="2">
        <f>MACD!F1618</f>
        <v>1.2873718658389609E-2</v>
      </c>
      <c r="F1618" s="2">
        <f>'Moving Avg'!D1618</f>
        <v>3.2327800000000004</v>
      </c>
      <c r="G1618" s="2">
        <f>'Moving Avg'!F1618</f>
        <v>3.2405499999999989</v>
      </c>
      <c r="H1618" s="2">
        <f>'Moving Avg'!G1618</f>
        <v>3.2200680000000017</v>
      </c>
      <c r="I1618" s="2">
        <f>'Moving Avg'!H1618</f>
        <v>2.5844925000000005</v>
      </c>
      <c r="J1618" s="5" t="str">
        <f>OBV!F1618</f>
        <v>BEARISH</v>
      </c>
      <c r="K1618" s="5" t="str">
        <f>OBV!G1618</f>
        <v>NEUTRAL</v>
      </c>
      <c r="L1618" s="5" t="str">
        <f>OBV!H1618</f>
        <v>CONFIRMED BEARISH</v>
      </c>
    </row>
    <row r="1619" spans="1:12" ht="13.5" x14ac:dyDescent="0.25">
      <c r="A1619" s="3">
        <f>RSI!A1619</f>
        <v>45135</v>
      </c>
      <c r="B1619" s="2">
        <f>RSI!B1619</f>
        <v>3.1831</v>
      </c>
      <c r="C1619" s="2">
        <f>RSI!I1619</f>
        <v>34.055813171021668</v>
      </c>
      <c r="D1619" s="2">
        <f>MACD!E1619</f>
        <v>1.794948212083991E-2</v>
      </c>
      <c r="E1619" s="2">
        <f>MACD!F1619</f>
        <v>1.3888871350879671E-2</v>
      </c>
      <c r="F1619" s="2">
        <f>'Moving Avg'!D1619</f>
        <v>3.2203600000000003</v>
      </c>
      <c r="G1619" s="2">
        <f>'Moving Avg'!F1619</f>
        <v>3.2386099999999991</v>
      </c>
      <c r="H1619" s="2">
        <f>'Moving Avg'!G1619</f>
        <v>3.2231740000000015</v>
      </c>
      <c r="I1619" s="2">
        <f>'Moving Avg'!H1619</f>
        <v>2.5883745000000005</v>
      </c>
      <c r="J1619" s="5" t="str">
        <f>OBV!F1619</f>
        <v>BEARISH</v>
      </c>
      <c r="K1619" s="5" t="str">
        <f>OBV!G1619</f>
        <v>WEAK</v>
      </c>
      <c r="L1619" s="5" t="str">
        <f>OBV!H1619</f>
        <v>CONFIRMED BEARISH</v>
      </c>
    </row>
    <row r="1620" spans="1:12" ht="13.5" x14ac:dyDescent="0.25">
      <c r="A1620" s="3">
        <f>RSI!A1620</f>
        <v>45138</v>
      </c>
      <c r="B1620" s="2">
        <f>RSI!B1620</f>
        <v>3.2648999999999999</v>
      </c>
      <c r="C1620" s="2">
        <f>RSI!I1620</f>
        <v>60.198165650136517</v>
      </c>
      <c r="D1620" s="2">
        <f>MACD!E1620</f>
        <v>1.5385946912530812E-2</v>
      </c>
      <c r="E1620" s="2">
        <f>MACD!F1620</f>
        <v>1.4188286463209901E-2</v>
      </c>
      <c r="F1620" s="2">
        <f>'Moving Avg'!D1620</f>
        <v>3.2243000000000004</v>
      </c>
      <c r="G1620" s="2">
        <f>'Moving Avg'!F1620</f>
        <v>3.2407599999999994</v>
      </c>
      <c r="H1620" s="2">
        <f>'Moving Avg'!G1620</f>
        <v>3.2286920000000019</v>
      </c>
      <c r="I1620" s="2">
        <f>'Moving Avg'!H1620</f>
        <v>2.5926655000000007</v>
      </c>
      <c r="J1620" s="5" t="str">
        <f>OBV!F1620</f>
        <v>BEARISH</v>
      </c>
      <c r="K1620" s="5" t="str">
        <f>OBV!G1620</f>
        <v>WEAK</v>
      </c>
      <c r="L1620" s="5" t="str">
        <f>OBV!H1620</f>
        <v>CONFIRMED BEARISH</v>
      </c>
    </row>
    <row r="1621" spans="1:12" ht="13.5" x14ac:dyDescent="0.25">
      <c r="A1621" s="3">
        <f>RSI!A1621</f>
        <v>45139</v>
      </c>
      <c r="B1621" s="2">
        <f>RSI!B1621</f>
        <v>3.222</v>
      </c>
      <c r="C1621" s="2">
        <f>RSI!I1621</f>
        <v>49.185469808930847</v>
      </c>
      <c r="D1621" s="2">
        <f>MACD!E1621</f>
        <v>1.6155417083655976E-2</v>
      </c>
      <c r="E1621" s="2">
        <f>MACD!F1621</f>
        <v>1.4581712587299117E-2</v>
      </c>
      <c r="F1621" s="2">
        <f>'Moving Avg'!D1621</f>
        <v>3.2227600000000001</v>
      </c>
      <c r="G1621" s="2">
        <f>'Moving Avg'!F1621</f>
        <v>3.2407649999999997</v>
      </c>
      <c r="H1621" s="2">
        <f>'Moving Avg'!G1621</f>
        <v>3.2336620000000011</v>
      </c>
      <c r="I1621" s="2">
        <f>'Moving Avg'!H1621</f>
        <v>2.5965865000000008</v>
      </c>
      <c r="J1621" s="5" t="str">
        <f>OBV!F1621</f>
        <v>BEARISH</v>
      </c>
      <c r="K1621" s="5" t="str">
        <f>OBV!G1621</f>
        <v>WEAK</v>
      </c>
      <c r="L1621" s="5" t="str">
        <f>OBV!H1621</f>
        <v>CONFIRMED BEARISH</v>
      </c>
    </row>
    <row r="1622" spans="1:12" ht="13.5" x14ac:dyDescent="0.25">
      <c r="A1622" s="3">
        <f>RSI!A1622</f>
        <v>45140</v>
      </c>
      <c r="B1622" s="2">
        <f>RSI!B1622</f>
        <v>3.2391999999999999</v>
      </c>
      <c r="C1622" s="2">
        <f>RSI!I1622</f>
        <v>52.905420224616719</v>
      </c>
      <c r="D1622" s="2">
        <f>MACD!E1622</f>
        <v>1.5564484401960232E-2</v>
      </c>
      <c r="E1622" s="2">
        <f>MACD!F1622</f>
        <v>1.4778266950231342E-2</v>
      </c>
      <c r="F1622" s="2">
        <f>'Moving Avg'!D1622</f>
        <v>3.2262200000000001</v>
      </c>
      <c r="G1622" s="2">
        <f>'Moving Avg'!F1622</f>
        <v>3.2400749999999996</v>
      </c>
      <c r="H1622" s="2">
        <f>'Moving Avg'!G1622</f>
        <v>3.2386660000000016</v>
      </c>
      <c r="I1622" s="2">
        <f>'Moving Avg'!H1622</f>
        <v>2.6005935000000004</v>
      </c>
      <c r="J1622" s="5" t="str">
        <f>OBV!F1622</f>
        <v>BEARISH</v>
      </c>
      <c r="K1622" s="5" t="str">
        <f>OBV!G1622</f>
        <v>WEAK</v>
      </c>
      <c r="L1622" s="5" t="str">
        <f>OBV!H1622</f>
        <v>CONFIRMED BEARISH</v>
      </c>
    </row>
    <row r="1623" spans="1:12" ht="13.5" x14ac:dyDescent="0.25">
      <c r="A1623" s="3">
        <f>RSI!A1623</f>
        <v>45141</v>
      </c>
      <c r="B1623" s="2">
        <f>RSI!B1623</f>
        <v>3.2391999999999999</v>
      </c>
      <c r="C1623" s="2">
        <f>RSI!I1623</f>
        <v>52.905420224616719</v>
      </c>
      <c r="D1623" s="2">
        <f>MACD!E1623</f>
        <v>1.6192505982945526E-2</v>
      </c>
      <c r="E1623" s="2">
        <f>MACD!F1623</f>
        <v>1.506111475677418E-2</v>
      </c>
      <c r="F1623" s="2">
        <f>'Moving Avg'!D1623</f>
        <v>3.2296799999999997</v>
      </c>
      <c r="G1623" s="2">
        <f>'Moving Avg'!F1623</f>
        <v>3.239385</v>
      </c>
      <c r="H1623" s="2">
        <f>'Moving Avg'!G1623</f>
        <v>3.2418060000000013</v>
      </c>
      <c r="I1623" s="2">
        <f>'Moving Avg'!H1623</f>
        <v>2.6044840000000007</v>
      </c>
      <c r="J1623" s="5" t="str">
        <f>OBV!F1623</f>
        <v>BEARISH</v>
      </c>
      <c r="K1623" s="5" t="str">
        <f>OBV!G1623</f>
        <v>WEAK</v>
      </c>
      <c r="L1623" s="5" t="str">
        <f>OBV!H1623</f>
        <v>CONFIRMED BEARISH</v>
      </c>
    </row>
    <row r="1624" spans="1:12" ht="13.5" x14ac:dyDescent="0.25">
      <c r="A1624" s="3">
        <f>RSI!A1624</f>
        <v>45142</v>
      </c>
      <c r="B1624" s="2">
        <f>RSI!B1624</f>
        <v>3.1789999999999998</v>
      </c>
      <c r="C1624" s="2">
        <f>RSI!I1624</f>
        <v>40.78565754404859</v>
      </c>
      <c r="D1624" s="2">
        <f>MACD!E1624</f>
        <v>1.9916539916960296E-2</v>
      </c>
      <c r="E1624" s="2">
        <f>MACD!F1624</f>
        <v>1.6032199788811406E-2</v>
      </c>
      <c r="F1624" s="2">
        <f>'Moving Avg'!D1624</f>
        <v>3.2288600000000001</v>
      </c>
      <c r="G1624" s="2">
        <f>'Moving Avg'!F1624</f>
        <v>3.2356849999999993</v>
      </c>
      <c r="H1624" s="2">
        <f>'Moving Avg'!G1624</f>
        <v>3.2409480000000013</v>
      </c>
      <c r="I1624" s="2">
        <f>'Moving Avg'!H1624</f>
        <v>2.6081510000000003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45145</v>
      </c>
      <c r="B1625" s="2">
        <f>RSI!B1625</f>
        <v>3.2305999999999999</v>
      </c>
      <c r="C1625" s="2">
        <f>RSI!I1625</f>
        <v>51.121575241256316</v>
      </c>
      <c r="D1625" s="2">
        <f>MACD!E1625</f>
        <v>1.9539454937433476E-2</v>
      </c>
      <c r="E1625" s="2">
        <f>MACD!F1625</f>
        <v>1.6733650818535818E-2</v>
      </c>
      <c r="F1625" s="2">
        <f>'Moving Avg'!D1625</f>
        <v>3.222</v>
      </c>
      <c r="G1625" s="2">
        <f>'Moving Avg'!F1625</f>
        <v>3.2345649999999999</v>
      </c>
      <c r="H1625" s="2">
        <f>'Moving Avg'!G1625</f>
        <v>3.2408100000000015</v>
      </c>
      <c r="I1625" s="2">
        <f>'Moving Avg'!H1625</f>
        <v>2.6118820000000005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</row>
    <row r="1626" spans="1:12" ht="13.5" x14ac:dyDescent="0.25">
      <c r="A1626" s="3">
        <f>RSI!A1626</f>
        <v>45146</v>
      </c>
      <c r="B1626" s="2">
        <f>RSI!B1626</f>
        <v>3.1789999999999998</v>
      </c>
      <c r="C1626" s="2">
        <f>RSI!I1626</f>
        <v>43.032429176939431</v>
      </c>
      <c r="D1626" s="2">
        <f>MACD!E1626</f>
        <v>2.0625334740511647E-2</v>
      </c>
      <c r="E1626" s="2">
        <f>MACD!F1626</f>
        <v>1.7511987602930983E-2</v>
      </c>
      <c r="F1626" s="2">
        <f>'Moving Avg'!D1626</f>
        <v>3.2133999999999991</v>
      </c>
      <c r="G1626" s="2">
        <f>'Moving Avg'!F1626</f>
        <v>3.2312549999999995</v>
      </c>
      <c r="H1626" s="2">
        <f>'Moving Avg'!G1626</f>
        <v>3.239640000000001</v>
      </c>
      <c r="I1626" s="2">
        <f>'Moving Avg'!H1626</f>
        <v>2.6155880000000002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</row>
    <row r="1627" spans="1:12" ht="13.5" x14ac:dyDescent="0.25">
      <c r="A1627" s="3">
        <f>RSI!A1627</f>
        <v>45147</v>
      </c>
      <c r="B1627" s="2">
        <f>RSI!B1627</f>
        <v>3.222</v>
      </c>
      <c r="C1627" s="2">
        <f>RSI!I1627</f>
        <v>50.116155927806624</v>
      </c>
      <c r="D1627" s="2">
        <f>MACD!E1627</f>
        <v>1.7433641312832204E-2</v>
      </c>
      <c r="E1627" s="2">
        <f>MACD!F1627</f>
        <v>1.7496318344911228E-2</v>
      </c>
      <c r="F1627" s="2">
        <f>'Moving Avg'!D1627</f>
        <v>3.2099600000000001</v>
      </c>
      <c r="G1627" s="2">
        <f>'Moving Avg'!F1627</f>
        <v>3.2300949999999999</v>
      </c>
      <c r="H1627" s="2">
        <f>'Moving Avg'!G1627</f>
        <v>3.2390200000000005</v>
      </c>
      <c r="I1627" s="2">
        <f>'Moving Avg'!H1627</f>
        <v>2.6196645000000003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</row>
    <row r="1628" spans="1:12" ht="13.5" x14ac:dyDescent="0.25">
      <c r="A1628" s="3">
        <f>RSI!A1628</f>
        <v>45148</v>
      </c>
      <c r="B1628" s="2">
        <f>RSI!B1628</f>
        <v>3.222</v>
      </c>
      <c r="C1628" s="2">
        <f>RSI!I1628</f>
        <v>50.116155927806624</v>
      </c>
      <c r="D1628" s="2">
        <f>MACD!E1628</f>
        <v>1.4733213227752007E-2</v>
      </c>
      <c r="E1628" s="2">
        <f>MACD!F1628</f>
        <v>1.6943697321479385E-2</v>
      </c>
      <c r="F1628" s="2">
        <f>'Moving Avg'!D1628</f>
        <v>3.2065199999999998</v>
      </c>
      <c r="G1628" s="2">
        <f>'Moving Avg'!F1628</f>
        <v>3.2289350000000008</v>
      </c>
      <c r="H1628" s="2">
        <f>'Moving Avg'!G1628</f>
        <v>3.2373140000000005</v>
      </c>
      <c r="I1628" s="2">
        <f>'Moving Avg'!H1628</f>
        <v>2.6237410000000008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</row>
    <row r="1629" spans="1:12" ht="13.5" x14ac:dyDescent="0.25">
      <c r="A1629" s="3">
        <f>RSI!A1629</f>
        <v>45149</v>
      </c>
      <c r="B1629" s="2">
        <f>RSI!B1629</f>
        <v>3.2391999999999999</v>
      </c>
      <c r="C1629" s="2">
        <f>RSI!I1629</f>
        <v>52.836770341583886</v>
      </c>
      <c r="D1629" s="2">
        <f>MACD!E1629</f>
        <v>5.2051489077857838E-3</v>
      </c>
      <c r="E1629" s="2">
        <f>MACD!F1629</f>
        <v>1.4595987638740666E-2</v>
      </c>
      <c r="F1629" s="2">
        <f>'Moving Avg'!D1629</f>
        <v>3.2185599999999992</v>
      </c>
      <c r="G1629" s="2">
        <f>'Moving Avg'!F1629</f>
        <v>3.2286350000000006</v>
      </c>
      <c r="H1629" s="2">
        <f>'Moving Avg'!G1629</f>
        <v>3.2362620000000009</v>
      </c>
      <c r="I1629" s="2">
        <f>'Moving Avg'!H1629</f>
        <v>2.6279034999999999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</row>
    <row r="1630" spans="1:12" ht="13.5" x14ac:dyDescent="0.25">
      <c r="A1630" s="3">
        <f>RSI!A1630</f>
        <v>45152</v>
      </c>
      <c r="B1630" s="2">
        <f>RSI!B1630</f>
        <v>3.2477999999999998</v>
      </c>
      <c r="C1630" s="2">
        <f>RSI!I1630</f>
        <v>54.18230535314629</v>
      </c>
      <c r="D1630" s="2">
        <f>MACD!E1630</f>
        <v>8.9890854216836402E-3</v>
      </c>
      <c r="E1630" s="2">
        <f>MACD!F1630</f>
        <v>1.3474607195329263E-2</v>
      </c>
      <c r="F1630" s="2">
        <f>'Moving Avg'!D1630</f>
        <v>3.222</v>
      </c>
      <c r="G1630" s="2">
        <f>'Moving Avg'!F1630</f>
        <v>3.2287650000000006</v>
      </c>
      <c r="H1630" s="2">
        <f>'Moving Avg'!G1630</f>
        <v>3.2360020000000009</v>
      </c>
      <c r="I1630" s="2">
        <f>'Moving Avg'!H1630</f>
        <v>2.632031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</row>
    <row r="1631" spans="1:12" ht="13.5" x14ac:dyDescent="0.25">
      <c r="A1631" s="3">
        <f>RSI!A1631</f>
        <v>45153</v>
      </c>
      <c r="B1631" s="2">
        <f>RSI!B1631</f>
        <v>3.222</v>
      </c>
      <c r="C1631" s="2">
        <f>RSI!I1631</f>
        <v>49.609697261565827</v>
      </c>
      <c r="D1631" s="2">
        <f>MACD!E1631</f>
        <v>7.3572512326096628E-3</v>
      </c>
      <c r="E1631" s="2">
        <f>MACD!F1631</f>
        <v>1.2251136002785342E-2</v>
      </c>
      <c r="F1631" s="2">
        <f>'Moving Avg'!D1631</f>
        <v>3.2305999999999999</v>
      </c>
      <c r="G1631" s="2">
        <f>'Moving Avg'!F1631</f>
        <v>3.2276049999999996</v>
      </c>
      <c r="H1631" s="2">
        <f>'Moving Avg'!G1631</f>
        <v>3.2352260000000008</v>
      </c>
      <c r="I1631" s="2">
        <f>'Moving Avg'!H1631</f>
        <v>2.6357189999999999</v>
      </c>
      <c r="J1631" s="5" t="str">
        <f>OBV!F1631</f>
        <v>BEARISH</v>
      </c>
      <c r="K1631" s="5" t="str">
        <f>OBV!G1631</f>
        <v>NEUTRAL</v>
      </c>
      <c r="L1631" s="5" t="str">
        <f>OBV!H1631</f>
        <v>BEARISH DIVERGENCE</v>
      </c>
    </row>
    <row r="1632" spans="1:12" ht="13.5" x14ac:dyDescent="0.25">
      <c r="A1632" s="3">
        <f>RSI!A1632</f>
        <v>45154</v>
      </c>
      <c r="B1632" s="2">
        <f>RSI!B1632</f>
        <v>3.1189</v>
      </c>
      <c r="C1632" s="2">
        <f>RSI!I1632</f>
        <v>36.392440554267274</v>
      </c>
      <c r="D1632" s="2">
        <f>MACD!E1632</f>
        <v>1.6278096227123395E-2</v>
      </c>
      <c r="E1632" s="2">
        <f>MACD!F1632</f>
        <v>1.3056528047652952E-2</v>
      </c>
      <c r="F1632" s="2">
        <f>'Moving Avg'!D1632</f>
        <v>3.2099800000000003</v>
      </c>
      <c r="G1632" s="2">
        <f>'Moving Avg'!F1632</f>
        <v>3.2212900000000007</v>
      </c>
      <c r="H1632" s="2">
        <f>'Moving Avg'!G1632</f>
        <v>3.2327000000000004</v>
      </c>
      <c r="I1632" s="2">
        <f>'Moving Avg'!H1632</f>
        <v>2.6387749999999999</v>
      </c>
      <c r="J1632" s="5" t="str">
        <f>OBV!F1632</f>
        <v>BEARISH</v>
      </c>
      <c r="K1632" s="5" t="str">
        <f>OBV!G1632</f>
        <v>WEAK</v>
      </c>
      <c r="L1632" s="5" t="str">
        <f>OBV!H1632</f>
        <v>CONFIRMED BEARISH</v>
      </c>
    </row>
    <row r="1633" spans="1:12" ht="13.5" x14ac:dyDescent="0.25">
      <c r="A1633" s="3">
        <f>RSI!A1633</f>
        <v>45155</v>
      </c>
      <c r="B1633" s="2">
        <f>RSI!B1633</f>
        <v>3.1876000000000002</v>
      </c>
      <c r="C1633" s="2">
        <f>RSI!I1633</f>
        <v>46.6015163453784</v>
      </c>
      <c r="D1633" s="2">
        <f>MACD!E1633</f>
        <v>1.9363908160407561E-2</v>
      </c>
      <c r="E1633" s="2">
        <f>MACD!F1633</f>
        <v>1.4318004070203874E-2</v>
      </c>
      <c r="F1633" s="2">
        <f>'Moving Avg'!D1633</f>
        <v>3.2031000000000001</v>
      </c>
      <c r="G1633" s="2">
        <f>'Moving Avg'!F1633</f>
        <v>3.2180200000000005</v>
      </c>
      <c r="H1633" s="2">
        <f>'Moving Avg'!G1633</f>
        <v>3.231236</v>
      </c>
      <c r="I1633" s="2">
        <f>'Moving Avg'!H1633</f>
        <v>2.6422134999999995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45156</v>
      </c>
      <c r="B1634" s="2">
        <f>RSI!B1634</f>
        <v>3.1876000000000002</v>
      </c>
      <c r="C1634" s="2">
        <f>RSI!I1634</f>
        <v>46.6015163453784</v>
      </c>
      <c r="D1634" s="2">
        <f>MACD!E1634</f>
        <v>1.2887391490925104E-2</v>
      </c>
      <c r="E1634" s="2">
        <f>MACD!F1634</f>
        <v>1.4031881554348121E-2</v>
      </c>
      <c r="F1634" s="2">
        <f>'Moving Avg'!D1634</f>
        <v>3.19278</v>
      </c>
      <c r="G1634" s="2">
        <f>'Moving Avg'!F1634</f>
        <v>3.2151400000000008</v>
      </c>
      <c r="H1634" s="2">
        <f>'Moving Avg'!G1634</f>
        <v>3.2297720000000005</v>
      </c>
      <c r="I1634" s="2">
        <f>'Moving Avg'!H1634</f>
        <v>2.6457294999999998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45159</v>
      </c>
      <c r="B1635" s="2">
        <f>RSI!B1635</f>
        <v>3.1876000000000002</v>
      </c>
      <c r="C1635" s="2">
        <f>RSI!I1635</f>
        <v>46.6015163453784</v>
      </c>
      <c r="D1635" s="2">
        <f>MACD!E1635</f>
        <v>1.5506788499268342E-2</v>
      </c>
      <c r="E1635" s="2">
        <f>MACD!F1635</f>
        <v>1.4326862943332167E-2</v>
      </c>
      <c r="F1635" s="2">
        <f>'Moving Avg'!D1635</f>
        <v>3.1807399999999997</v>
      </c>
      <c r="G1635" s="2">
        <f>'Moving Avg'!F1635</f>
        <v>3.2122600000000006</v>
      </c>
      <c r="H1635" s="2">
        <f>'Moving Avg'!G1635</f>
        <v>3.2284640000000002</v>
      </c>
      <c r="I1635" s="2">
        <f>'Moving Avg'!H1635</f>
        <v>2.6492454999999997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</row>
    <row r="1636" spans="1:12" ht="13.5" x14ac:dyDescent="0.25">
      <c r="A1636" s="3">
        <f>RSI!A1636</f>
        <v>45160</v>
      </c>
      <c r="B1636" s="2">
        <f>RSI!B1636</f>
        <v>3.1789999999999998</v>
      </c>
      <c r="C1636" s="2">
        <f>RSI!I1636</f>
        <v>45.460715776210911</v>
      </c>
      <c r="D1636" s="2">
        <f>MACD!E1636</f>
        <v>1.0570911072765199E-2</v>
      </c>
      <c r="E1636" s="2">
        <f>MACD!F1636</f>
        <v>1.3575672569218773E-2</v>
      </c>
      <c r="F1636" s="2">
        <f>'Moving Avg'!D1636</f>
        <v>3.1721399999999997</v>
      </c>
      <c r="G1636" s="2">
        <f>'Moving Avg'!F1636</f>
        <v>3.2097250000000002</v>
      </c>
      <c r="H1636" s="2">
        <f>'Moving Avg'!G1636</f>
        <v>3.2271399999999999</v>
      </c>
      <c r="I1636" s="2">
        <f>'Moving Avg'!H1636</f>
        <v>2.6527184999999998</v>
      </c>
      <c r="J1636" s="5" t="str">
        <f>OBV!F1636</f>
        <v>BEARISH</v>
      </c>
      <c r="K1636" s="5" t="str">
        <f>OBV!G1636</f>
        <v>NEUTRAL</v>
      </c>
      <c r="L1636" s="5" t="str">
        <f>OBV!H1636</f>
        <v>CONFIRMED BEARISH</v>
      </c>
    </row>
    <row r="1637" spans="1:12" ht="13.5" x14ac:dyDescent="0.25">
      <c r="A1637" s="3">
        <f>RSI!A1637</f>
        <v>45161</v>
      </c>
      <c r="B1637" s="2">
        <f>RSI!B1637</f>
        <v>3.1962000000000002</v>
      </c>
      <c r="C1637" s="2">
        <f>RSI!I1637</f>
        <v>48.192324355515325</v>
      </c>
      <c r="D1637" s="2">
        <f>MACD!E1637</f>
        <v>1.1924614957154134E-2</v>
      </c>
      <c r="E1637" s="2">
        <f>MACD!F1637</f>
        <v>1.3245461046805847E-2</v>
      </c>
      <c r="F1637" s="2">
        <f>'Moving Avg'!D1637</f>
        <v>3.1876000000000007</v>
      </c>
      <c r="G1637" s="2">
        <f>'Moving Avg'!F1637</f>
        <v>3.2084400000000004</v>
      </c>
      <c r="H1637" s="2">
        <f>'Moving Avg'!G1637</f>
        <v>3.2267799999999998</v>
      </c>
      <c r="I1637" s="2">
        <f>'Moving Avg'!H1637</f>
        <v>2.6564714999999994</v>
      </c>
      <c r="J1637" s="5" t="str">
        <f>OBV!F1637</f>
        <v>BULLISH</v>
      </c>
      <c r="K1637" s="5" t="str">
        <f>OBV!G1637</f>
        <v>STRONG</v>
      </c>
      <c r="L1637" s="5" t="str">
        <f>OBV!H1637</f>
        <v>CONFIRMED BULLISH</v>
      </c>
    </row>
    <row r="1638" spans="1:12" ht="13.5" x14ac:dyDescent="0.25">
      <c r="A1638" s="3">
        <f>RSI!A1638</f>
        <v>45162</v>
      </c>
      <c r="B1638" s="2">
        <f>RSI!B1638</f>
        <v>3.2391999999999999</v>
      </c>
      <c r="C1638" s="2">
        <f>RSI!I1638</f>
        <v>54.348222408739879</v>
      </c>
      <c r="D1638" s="2">
        <f>MACD!E1638</f>
        <v>9.95814802945727E-3</v>
      </c>
      <c r="E1638" s="2">
        <f>MACD!F1638</f>
        <v>1.2587998443336131E-2</v>
      </c>
      <c r="F1638" s="2">
        <f>'Moving Avg'!D1638</f>
        <v>3.1979199999999999</v>
      </c>
      <c r="G1638" s="2">
        <f>'Moving Avg'!F1638</f>
        <v>3.2093050000000005</v>
      </c>
      <c r="H1638" s="2">
        <f>'Moving Avg'!G1638</f>
        <v>3.2268140000000001</v>
      </c>
      <c r="I1638" s="2">
        <f>'Moving Avg'!H1638</f>
        <v>2.6603229999999991</v>
      </c>
      <c r="J1638" s="5" t="str">
        <f>OBV!F1638</f>
        <v>BULLISH</v>
      </c>
      <c r="K1638" s="5" t="str">
        <f>OBV!G1638</f>
        <v>STRONG</v>
      </c>
      <c r="L1638" s="5" t="str">
        <f>OBV!H1638</f>
        <v>CONFIRMED BULLISH</v>
      </c>
    </row>
    <row r="1639" spans="1:12" ht="13.5" x14ac:dyDescent="0.25">
      <c r="A1639" s="3">
        <f>RSI!A1639</f>
        <v>45163</v>
      </c>
      <c r="B1639" s="2">
        <f>RSI!B1639</f>
        <v>3.2048000000000001</v>
      </c>
      <c r="C1639" s="2">
        <f>RSI!I1639</f>
        <v>49.301260737970246</v>
      </c>
      <c r="D1639" s="2">
        <f>MACD!E1639</f>
        <v>1.3302276242464384E-2</v>
      </c>
      <c r="E1639" s="2">
        <f>MACD!F1639</f>
        <v>1.2730854003161781E-2</v>
      </c>
      <c r="F1639" s="2">
        <f>'Moving Avg'!D1639</f>
        <v>3.2013599999999998</v>
      </c>
      <c r="G1639" s="2">
        <f>'Moving Avg'!F1639</f>
        <v>3.2103900000000003</v>
      </c>
      <c r="H1639" s="2">
        <f>'Moving Avg'!G1639</f>
        <v>3.2261599999999997</v>
      </c>
      <c r="I1639" s="2">
        <f>'Moving Avg'!H1639</f>
        <v>2.6640024999999987</v>
      </c>
      <c r="J1639" s="5" t="str">
        <f>OBV!F1639</f>
        <v>BULLISH</v>
      </c>
      <c r="K1639" s="5" t="str">
        <f>OBV!G1639</f>
        <v>STRONG</v>
      </c>
      <c r="L1639" s="5" t="str">
        <f>OBV!H1639</f>
        <v>CONFIRMED BULLISH</v>
      </c>
    </row>
    <row r="1640" spans="1:12" ht="13.5" x14ac:dyDescent="0.25">
      <c r="A1640" s="3">
        <f>RSI!A1640</f>
        <v>45166</v>
      </c>
      <c r="B1640" s="2">
        <f>RSI!B1640</f>
        <v>3.2048000000000001</v>
      </c>
      <c r="C1640" s="2">
        <f>RSI!I1640</f>
        <v>49.301260737970246</v>
      </c>
      <c r="D1640" s="2">
        <f>MACD!E1640</f>
        <v>1.7485826537641636E-2</v>
      </c>
      <c r="E1640" s="2">
        <f>MACD!F1640</f>
        <v>1.3681848510057753E-2</v>
      </c>
      <c r="F1640" s="2">
        <f>'Moving Avg'!D1640</f>
        <v>3.2048000000000001</v>
      </c>
      <c r="G1640" s="2">
        <f>'Moving Avg'!F1640</f>
        <v>3.2073850000000008</v>
      </c>
      <c r="H1640" s="2">
        <f>'Moving Avg'!G1640</f>
        <v>3.2255059999999998</v>
      </c>
      <c r="I1640" s="2">
        <f>'Moving Avg'!H1640</f>
        <v>2.6679929999999983</v>
      </c>
      <c r="J1640" s="5" t="str">
        <f>OBV!F1640</f>
        <v>BULLISH</v>
      </c>
      <c r="K1640" s="5" t="str">
        <f>OBV!G1640</f>
        <v>STRONG</v>
      </c>
      <c r="L1640" s="5" t="str">
        <f>OBV!H1640</f>
        <v>CONFIRMED BULLISH</v>
      </c>
    </row>
    <row r="1641" spans="1:12" ht="13.5" x14ac:dyDescent="0.25">
      <c r="A1641" s="3">
        <f>RSI!A1641</f>
        <v>45167</v>
      </c>
      <c r="B1641" s="2">
        <f>RSI!B1641</f>
        <v>3.2048000000000001</v>
      </c>
      <c r="C1641" s="2">
        <f>RSI!I1641</f>
        <v>49.301260737970239</v>
      </c>
      <c r="D1641" s="2">
        <f>MACD!E1641</f>
        <v>1.7085065925171783E-2</v>
      </c>
      <c r="E1641" s="2">
        <f>MACD!F1641</f>
        <v>1.436249199308056E-2</v>
      </c>
      <c r="F1641" s="2">
        <f>'Moving Avg'!D1641</f>
        <v>3.2099600000000001</v>
      </c>
      <c r="G1641" s="2">
        <f>'Moving Avg'!F1641</f>
        <v>3.2065250000000001</v>
      </c>
      <c r="H1641" s="2">
        <f>'Moving Avg'!G1641</f>
        <v>3.2245419999999996</v>
      </c>
      <c r="I1641" s="2">
        <f>'Moving Avg'!H1641</f>
        <v>2.671750499999999</v>
      </c>
      <c r="J1641" s="5" t="str">
        <f>OBV!F1641</f>
        <v>BULLISH</v>
      </c>
      <c r="K1641" s="5" t="str">
        <f>OBV!G1641</f>
        <v>STRONG</v>
      </c>
      <c r="L1641" s="5" t="str">
        <f>OBV!H1641</f>
        <v>CONFIRMED BULLISH</v>
      </c>
    </row>
    <row r="1642" spans="1:12" ht="13.5" x14ac:dyDescent="0.25">
      <c r="A1642" s="3">
        <f>RSI!A1642</f>
        <v>45168</v>
      </c>
      <c r="B1642" s="2">
        <f>RSI!B1642</f>
        <v>3.2134</v>
      </c>
      <c r="C1642" s="2">
        <f>RSI!I1642</f>
        <v>50.729898669243951</v>
      </c>
      <c r="D1642" s="2">
        <f>MACD!E1642</f>
        <v>2.7381398178150107E-4</v>
      </c>
      <c r="E1642" s="2">
        <f>MACD!F1642</f>
        <v>1.1544756390820749E-2</v>
      </c>
      <c r="F1642" s="2">
        <f>'Moving Avg'!D1642</f>
        <v>3.2134</v>
      </c>
      <c r="G1642" s="2">
        <f>'Moving Avg'!F1642</f>
        <v>3.2052350000000005</v>
      </c>
      <c r="H1642" s="2">
        <f>'Moving Avg'!G1642</f>
        <v>3.2242160000000002</v>
      </c>
      <c r="I1642" s="2">
        <f>'Moving Avg'!H1642</f>
        <v>2.6755509999999987</v>
      </c>
      <c r="J1642" s="5" t="str">
        <f>OBV!F1642</f>
        <v>BEARISH</v>
      </c>
      <c r="K1642" s="5" t="str">
        <f>OBV!G1642</f>
        <v>NEUTRAL</v>
      </c>
      <c r="L1642" s="5" t="str">
        <f>OBV!H1642</f>
        <v>BEARISH DIVERGENCE</v>
      </c>
    </row>
    <row r="1643" spans="1:12" ht="13.5" x14ac:dyDescent="0.25">
      <c r="A1643" s="3">
        <f>RSI!A1643</f>
        <v>45169</v>
      </c>
      <c r="B1643" s="2">
        <f>RSI!B1643</f>
        <v>3.2134</v>
      </c>
      <c r="C1643" s="2">
        <f>RSI!I1643</f>
        <v>50.729898669243951</v>
      </c>
      <c r="D1643" s="2">
        <f>MACD!E1643</f>
        <v>-3.4082075007240142E-3</v>
      </c>
      <c r="E1643" s="2">
        <f>MACD!F1643</f>
        <v>8.5541636125117965E-3</v>
      </c>
      <c r="F1643" s="2">
        <f>'Moving Avg'!D1643</f>
        <v>3.20824</v>
      </c>
      <c r="G1643" s="2">
        <f>'Moving Avg'!F1643</f>
        <v>3.203945</v>
      </c>
      <c r="H1643" s="2">
        <f>'Moving Avg'!G1643</f>
        <v>3.2235799999999997</v>
      </c>
      <c r="I1643" s="2">
        <f>'Moving Avg'!H1643</f>
        <v>2.6794679999999982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</row>
    <row r="1644" spans="1:12" ht="13.5" x14ac:dyDescent="0.25">
      <c r="A1644" s="3">
        <f>RSI!A1644</f>
        <v>45170</v>
      </c>
      <c r="B1644" s="2">
        <f>RSI!B1644</f>
        <v>3.2391999999999999</v>
      </c>
      <c r="C1644" s="2">
        <f>RSI!I1644</f>
        <v>55.129160709805141</v>
      </c>
      <c r="D1644" s="2">
        <f>MACD!E1644</f>
        <v>-8.4592704001140717E-3</v>
      </c>
      <c r="E1644" s="2">
        <f>MACD!F1644</f>
        <v>5.1514768099866232E-3</v>
      </c>
      <c r="F1644" s="2">
        <f>'Moving Avg'!D1644</f>
        <v>3.2151200000000002</v>
      </c>
      <c r="G1644" s="2">
        <f>'Moving Avg'!F1644</f>
        <v>3.2069549999999998</v>
      </c>
      <c r="H1644" s="2">
        <f>'Moving Avg'!G1644</f>
        <v>3.223614</v>
      </c>
      <c r="I1644" s="2">
        <f>'Moving Avg'!H1644</f>
        <v>2.6833194999999983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</row>
    <row r="1645" spans="1:12" ht="13.5" x14ac:dyDescent="0.25">
      <c r="A1645" s="3">
        <f>RSI!A1645</f>
        <v>45173</v>
      </c>
      <c r="B1645" s="2">
        <f>RSI!B1645</f>
        <v>3.2134</v>
      </c>
      <c r="C1645" s="2">
        <f>RSI!I1645</f>
        <v>50.29312315269383</v>
      </c>
      <c r="D1645" s="2">
        <f>MACD!E1645</f>
        <v>-1.0997176997641134E-2</v>
      </c>
      <c r="E1645" s="2">
        <f>MACD!F1645</f>
        <v>1.9217460484610722E-3</v>
      </c>
      <c r="F1645" s="2">
        <f>'Moving Avg'!D1645</f>
        <v>3.2168400000000004</v>
      </c>
      <c r="G1645" s="2">
        <f>'Moving Avg'!F1645</f>
        <v>3.206094999999999</v>
      </c>
      <c r="H1645" s="2">
        <f>'Moving Avg'!G1645</f>
        <v>3.2234440000000002</v>
      </c>
      <c r="I1645" s="2">
        <f>'Moving Avg'!H1645</f>
        <v>2.6873529999999981</v>
      </c>
      <c r="J1645" s="5" t="str">
        <f>OBV!F1645</f>
        <v>BEARISH</v>
      </c>
      <c r="K1645" s="5" t="str">
        <f>OBV!G1645</f>
        <v>NEUTRAL</v>
      </c>
      <c r="L1645" s="5" t="str">
        <f>OBV!H1645</f>
        <v>BEARISH DIVERGENCE</v>
      </c>
    </row>
    <row r="1646" spans="1:12" ht="13.5" x14ac:dyDescent="0.25">
      <c r="A1646" s="3">
        <f>RSI!A1646</f>
        <v>45174</v>
      </c>
      <c r="B1646" s="2">
        <f>RSI!B1646</f>
        <v>3.1962000000000002</v>
      </c>
      <c r="C1646" s="2">
        <f>RSI!I1646</f>
        <v>47.313335769105329</v>
      </c>
      <c r="D1646" s="2">
        <f>MACD!E1646</f>
        <v>-1.3203261346157458E-2</v>
      </c>
      <c r="E1646" s="2">
        <f>MACD!F1646</f>
        <v>-1.1032554304626337E-3</v>
      </c>
      <c r="F1646" s="2">
        <f>'Moving Avg'!D1646</f>
        <v>3.2151200000000002</v>
      </c>
      <c r="G1646" s="2">
        <f>'Moving Avg'!F1646</f>
        <v>3.2069549999999993</v>
      </c>
      <c r="H1646" s="2">
        <f>'Moving Avg'!G1646</f>
        <v>3.2226180000000006</v>
      </c>
      <c r="I1646" s="2">
        <f>'Moving Avg'!H1646</f>
        <v>2.6914164999999981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</row>
    <row r="1647" spans="1:12" ht="13.5" x14ac:dyDescent="0.25">
      <c r="A1647" s="3">
        <f>RSI!A1647</f>
        <v>45175</v>
      </c>
      <c r="B1647" s="2">
        <f>RSI!B1647</f>
        <v>3.1789999999999998</v>
      </c>
      <c r="C1647" s="2">
        <f>RSI!I1647</f>
        <v>44.475531108458767</v>
      </c>
      <c r="D1647" s="2">
        <f>MACD!E1647</f>
        <v>-1.1056993968542983E-2</v>
      </c>
      <c r="E1647" s="2">
        <f>MACD!F1647</f>
        <v>-3.0940031380787035E-3</v>
      </c>
      <c r="F1647" s="2">
        <f>'Moving Avg'!D1647</f>
        <v>3.20824</v>
      </c>
      <c r="G1647" s="2">
        <f>'Moving Avg'!F1647</f>
        <v>3.2048049999999995</v>
      </c>
      <c r="H1647" s="2">
        <f>'Moving Avg'!G1647</f>
        <v>3.2217600000000006</v>
      </c>
      <c r="I1647" s="2">
        <f>'Moving Avg'!H1647</f>
        <v>2.6953164999999979</v>
      </c>
      <c r="J1647" s="5" t="str">
        <f>OBV!F1647</f>
        <v>BEARISH</v>
      </c>
      <c r="K1647" s="5" t="str">
        <f>OBV!G1647</f>
        <v>WEAK</v>
      </c>
      <c r="L1647" s="5" t="str">
        <f>OBV!H1647</f>
        <v>CONFIRMED BEARISH</v>
      </c>
    </row>
    <row r="1648" spans="1:12" ht="13.5" x14ac:dyDescent="0.25">
      <c r="A1648" s="3">
        <f>RSI!A1648</f>
        <v>45176</v>
      </c>
      <c r="B1648" s="2">
        <f>RSI!B1648</f>
        <v>3.1789999999999998</v>
      </c>
      <c r="C1648" s="2">
        <f>RSI!I1648</f>
        <v>44.475531108458767</v>
      </c>
      <c r="D1648" s="2">
        <f>MACD!E1648</f>
        <v>-2.4380438126510029E-3</v>
      </c>
      <c r="E1648" s="2">
        <f>MACD!F1648</f>
        <v>-2.9628112729931633E-3</v>
      </c>
      <c r="F1648" s="2">
        <f>'Moving Avg'!D1648</f>
        <v>3.2013600000000002</v>
      </c>
      <c r="G1648" s="2">
        <f>'Moving Avg'!F1648</f>
        <v>3.2026549999999991</v>
      </c>
      <c r="H1648" s="2">
        <f>'Moving Avg'!G1648</f>
        <v>3.2209020000000006</v>
      </c>
      <c r="I1648" s="2">
        <f>'Moving Avg'!H1648</f>
        <v>2.6992164999999977</v>
      </c>
      <c r="J1648" s="5" t="str">
        <f>OBV!F1648</f>
        <v>BEARISH</v>
      </c>
      <c r="K1648" s="5" t="str">
        <f>OBV!G1648</f>
        <v>WEAK</v>
      </c>
      <c r="L1648" s="5" t="str">
        <f>OBV!H1648</f>
        <v>CONFIRMED BEARISH</v>
      </c>
    </row>
    <row r="1649" spans="1:12" ht="13.5" x14ac:dyDescent="0.25">
      <c r="A1649" s="3">
        <f>RSI!A1649</f>
        <v>45177</v>
      </c>
      <c r="B1649" s="2">
        <f>RSI!B1649</f>
        <v>3.1789999999999998</v>
      </c>
      <c r="C1649" s="2">
        <f>RSI!I1649</f>
        <v>44.475531108458767</v>
      </c>
      <c r="D1649" s="2">
        <f>MACD!E1649</f>
        <v>-2.6378891771994262E-4</v>
      </c>
      <c r="E1649" s="2">
        <f>MACD!F1649</f>
        <v>-2.4230068019385192E-3</v>
      </c>
      <c r="F1649" s="2">
        <f>'Moving Avg'!D1649</f>
        <v>3.1893199999999999</v>
      </c>
      <c r="G1649" s="2">
        <f>'Moving Avg'!F1649</f>
        <v>3.1996449999999999</v>
      </c>
      <c r="H1649" s="2">
        <f>'Moving Avg'!G1649</f>
        <v>3.2200440000000001</v>
      </c>
      <c r="I1649" s="2">
        <f>'Moving Avg'!H1649</f>
        <v>2.7031164999999975</v>
      </c>
      <c r="J1649" s="5" t="str">
        <f>OBV!F1649</f>
        <v>BEARISH</v>
      </c>
      <c r="K1649" s="5" t="str">
        <f>OBV!G1649</f>
        <v>WEAK</v>
      </c>
      <c r="L1649" s="5" t="str">
        <f>OBV!H1649</f>
        <v>CONFIRMED BEARISH</v>
      </c>
    </row>
    <row r="1650" spans="1:12" ht="13.5" x14ac:dyDescent="0.25">
      <c r="A1650" s="3">
        <f>RSI!A1650</f>
        <v>45180</v>
      </c>
      <c r="B1650" s="2">
        <f>RSI!B1650</f>
        <v>3.1617999999999999</v>
      </c>
      <c r="C1650" s="2">
        <f>RSI!I1650</f>
        <v>41.375963595733502</v>
      </c>
      <c r="D1650" s="2">
        <f>MACD!E1650</f>
        <v>3.0107844491658042E-3</v>
      </c>
      <c r="E1650" s="2">
        <f>MACD!F1650</f>
        <v>-1.3362485517176546E-3</v>
      </c>
      <c r="F1650" s="2">
        <f>'Moving Avg'!D1650</f>
        <v>3.1789999999999998</v>
      </c>
      <c r="G1650" s="2">
        <f>'Moving Avg'!F1650</f>
        <v>3.1953450000000001</v>
      </c>
      <c r="H1650" s="2">
        <f>'Moving Avg'!G1650</f>
        <v>3.2188420000000004</v>
      </c>
      <c r="I1650" s="2">
        <f>'Moving Avg'!H1650</f>
        <v>2.7069694999999974</v>
      </c>
      <c r="J1650" s="5" t="str">
        <f>OBV!F1650</f>
        <v>BEARISH</v>
      </c>
      <c r="K1650" s="5" t="str">
        <f>OBV!G1650</f>
        <v>WEAK</v>
      </c>
      <c r="L1650" s="5" t="str">
        <f>OBV!H1650</f>
        <v>CONFIRMED BEARISH</v>
      </c>
    </row>
    <row r="1651" spans="1:12" ht="13.5" x14ac:dyDescent="0.25">
      <c r="A1651" s="3">
        <f>RSI!A1651</f>
        <v>45181</v>
      </c>
      <c r="B1651" s="2">
        <f>RSI!B1651</f>
        <v>3.1617999999999999</v>
      </c>
      <c r="C1651" s="2">
        <f>RSI!I1651</f>
        <v>41.375963595733502</v>
      </c>
      <c r="D1651" s="2">
        <f>MACD!E1651</f>
        <v>6.0320509394706789E-3</v>
      </c>
      <c r="E1651" s="2">
        <f>MACD!F1651</f>
        <v>1.3741134652001216E-4</v>
      </c>
      <c r="F1651" s="2">
        <f>'Moving Avg'!D1651</f>
        <v>3.1721199999999996</v>
      </c>
      <c r="G1651" s="2">
        <f>'Moving Avg'!F1651</f>
        <v>3.1923349999999995</v>
      </c>
      <c r="H1651" s="2">
        <f>'Moving Avg'!G1651</f>
        <v>3.2176400000000007</v>
      </c>
      <c r="I1651" s="2">
        <f>'Moving Avg'!H1651</f>
        <v>2.7107449999999971</v>
      </c>
      <c r="J1651" s="5" t="str">
        <f>OBV!F1651</f>
        <v>BEARISH</v>
      </c>
      <c r="K1651" s="5" t="str">
        <f>OBV!G1651</f>
        <v>WEAK</v>
      </c>
      <c r="L1651" s="5" t="str">
        <f>OBV!H1651</f>
        <v>CONFIRMED BEARISH</v>
      </c>
    </row>
    <row r="1652" spans="1:12" ht="13.5" x14ac:dyDescent="0.25">
      <c r="A1652" s="3">
        <f>RSI!A1652</f>
        <v>45182</v>
      </c>
      <c r="B1652" s="2">
        <f>RSI!B1652</f>
        <v>3.2477999999999998</v>
      </c>
      <c r="C1652" s="2">
        <f>RSI!I1652</f>
        <v>58.248805397920549</v>
      </c>
      <c r="D1652" s="2">
        <f>MACD!E1652</f>
        <v>3.773133791538541E-3</v>
      </c>
      <c r="E1652" s="2">
        <f>MACD!F1652</f>
        <v>8.6455583552371806E-4</v>
      </c>
      <c r="F1652" s="2">
        <f>'Moving Avg'!D1652</f>
        <v>3.18588</v>
      </c>
      <c r="G1652" s="2">
        <f>'Moving Avg'!F1652</f>
        <v>3.1987799999999997</v>
      </c>
      <c r="H1652" s="2">
        <f>'Moving Avg'!G1652</f>
        <v>3.2175360000000008</v>
      </c>
      <c r="I1652" s="2">
        <f>'Moving Avg'!H1652</f>
        <v>2.7149114999999973</v>
      </c>
      <c r="J1652" s="5" t="str">
        <f>OBV!F1652</f>
        <v>BEARISH</v>
      </c>
      <c r="K1652" s="5" t="str">
        <f>OBV!G1652</f>
        <v>WEAK</v>
      </c>
      <c r="L1652" s="5" t="str">
        <f>OBV!H1652</f>
        <v>BEARISH DIVERGENCE</v>
      </c>
    </row>
    <row r="1653" spans="1:12" ht="13.5" x14ac:dyDescent="0.25">
      <c r="A1653" s="3">
        <f>RSI!A1653</f>
        <v>45183</v>
      </c>
      <c r="B1653" s="2">
        <f>RSI!B1653</f>
        <v>3.2477999999999998</v>
      </c>
      <c r="C1653" s="2">
        <f>RSI!I1653</f>
        <v>58.248805397920542</v>
      </c>
      <c r="D1653" s="2">
        <f>MACD!E1653</f>
        <v>1.5683054415460695E-3</v>
      </c>
      <c r="E1653" s="2">
        <f>MACD!F1653</f>
        <v>1.0053057567281885E-3</v>
      </c>
      <c r="F1653" s="2">
        <f>'Moving Avg'!D1653</f>
        <v>3.1996399999999996</v>
      </c>
      <c r="G1653" s="2">
        <f>'Moving Avg'!F1653</f>
        <v>3.2017899999999999</v>
      </c>
      <c r="H1653" s="2">
        <f>'Moving Avg'!G1653</f>
        <v>3.217432000000001</v>
      </c>
      <c r="I1653" s="2">
        <f>'Moving Avg'!H1653</f>
        <v>2.7191169999999971</v>
      </c>
      <c r="J1653" s="5" t="str">
        <f>OBV!F1653</f>
        <v>BEARISH</v>
      </c>
      <c r="K1653" s="5" t="str">
        <f>OBV!G1653</f>
        <v>WEAK</v>
      </c>
      <c r="L1653" s="5" t="str">
        <f>OBV!H1653</f>
        <v>BEARISH DIVERGENCE</v>
      </c>
    </row>
    <row r="1654" spans="1:12" ht="13.5" x14ac:dyDescent="0.25">
      <c r="A1654" s="3">
        <f>RSI!A1654</f>
        <v>45184</v>
      </c>
      <c r="B1654" s="2">
        <f>RSI!B1654</f>
        <v>3.222</v>
      </c>
      <c r="C1654" s="2">
        <f>RSI!I1654</f>
        <v>52.946770142696586</v>
      </c>
      <c r="D1654" s="2">
        <f>MACD!E1654</f>
        <v>5.3113224842409323E-3</v>
      </c>
      <c r="E1654" s="2">
        <f>MACD!F1654</f>
        <v>1.8665091022307375E-3</v>
      </c>
      <c r="F1654" s="2">
        <f>'Moving Avg'!D1654</f>
        <v>3.20824</v>
      </c>
      <c r="G1654" s="2">
        <f>'Moving Avg'!F1654</f>
        <v>3.2035099999999992</v>
      </c>
      <c r="H1654" s="2">
        <f>'Moving Avg'!G1654</f>
        <v>3.2168120000000009</v>
      </c>
      <c r="I1654" s="2">
        <f>'Moving Avg'!H1654</f>
        <v>2.7235424999999971</v>
      </c>
      <c r="J1654" s="5" t="str">
        <f>OBV!F1654</f>
        <v>BEARISH</v>
      </c>
      <c r="K1654" s="5" t="str">
        <f>OBV!G1654</f>
        <v>WEAK</v>
      </c>
      <c r="L1654" s="5" t="str">
        <f>OBV!H1654</f>
        <v>BEARISH DIVERGENCE</v>
      </c>
    </row>
    <row r="1655" spans="1:12" ht="13.5" x14ac:dyDescent="0.25">
      <c r="A1655" s="3">
        <f>RSI!A1655</f>
        <v>45187</v>
      </c>
      <c r="B1655" s="2">
        <f>RSI!B1655</f>
        <v>3.1789999999999998</v>
      </c>
      <c r="C1655" s="2">
        <f>RSI!I1655</f>
        <v>45.511302529167516</v>
      </c>
      <c r="D1655" s="2">
        <f>MACD!E1655</f>
        <v>7.5953236147370262E-3</v>
      </c>
      <c r="E1655" s="2">
        <f>MACD!F1655</f>
        <v>3.0122720047319955E-3</v>
      </c>
      <c r="F1655" s="2">
        <f>'Moving Avg'!D1655</f>
        <v>3.2116799999999999</v>
      </c>
      <c r="G1655" s="2">
        <f>'Moving Avg'!F1655</f>
        <v>3.2030799999999999</v>
      </c>
      <c r="H1655" s="2">
        <f>'Moving Avg'!G1655</f>
        <v>3.215332000000001</v>
      </c>
      <c r="I1655" s="2">
        <f>'Moving Avg'!H1655</f>
        <v>2.7275589999999967</v>
      </c>
      <c r="J1655" s="5" t="str">
        <f>OBV!F1655</f>
        <v>BEARISH</v>
      </c>
      <c r="K1655" s="5" t="str">
        <f>OBV!G1655</f>
        <v>NEUTRAL</v>
      </c>
      <c r="L1655" s="5" t="str">
        <f>OBV!H1655</f>
        <v>BEARISH DIVERGENCE</v>
      </c>
    </row>
    <row r="1656" spans="1:12" ht="13.5" x14ac:dyDescent="0.25">
      <c r="A1656" s="3">
        <f>RSI!A1656</f>
        <v>45188</v>
      </c>
      <c r="B1656" s="2">
        <f>RSI!B1656</f>
        <v>3.1703999999999999</v>
      </c>
      <c r="C1656" s="2">
        <f>RSI!I1656</f>
        <v>44.175133612072116</v>
      </c>
      <c r="D1656" s="2">
        <f>MACD!E1656</f>
        <v>7.6811327783481431E-3</v>
      </c>
      <c r="E1656" s="2">
        <f>MACD!F1656</f>
        <v>3.9460441594552252E-3</v>
      </c>
      <c r="F1656" s="2">
        <f>'Moving Avg'!D1656</f>
        <v>3.2134</v>
      </c>
      <c r="G1656" s="2">
        <f>'Moving Avg'!F1656</f>
        <v>3.2026499999999998</v>
      </c>
      <c r="H1656" s="2">
        <f>'Moving Avg'!G1656</f>
        <v>3.2138360000000006</v>
      </c>
      <c r="I1656" s="2">
        <f>'Moving Avg'!H1656</f>
        <v>2.7313774999999962</v>
      </c>
      <c r="J1656" s="5" t="str">
        <f>OBV!F1656</f>
        <v>BEARISH</v>
      </c>
      <c r="K1656" s="5" t="str">
        <f>OBV!G1656</f>
        <v>NEUTRAL</v>
      </c>
      <c r="L1656" s="5" t="str">
        <f>OBV!H1656</f>
        <v>BEARISH DIVERGENCE</v>
      </c>
    </row>
    <row r="1657" spans="1:12" ht="13.5" x14ac:dyDescent="0.25">
      <c r="A1657" s="3">
        <f>RSI!A1657</f>
        <v>45189</v>
      </c>
      <c r="B1657" s="2">
        <f>RSI!B1657</f>
        <v>3.1703999999999999</v>
      </c>
      <c r="C1657" s="2">
        <f>RSI!I1657</f>
        <v>44.175133612072109</v>
      </c>
      <c r="D1657" s="2">
        <f>MACD!E1657</f>
        <v>5.3086911512245649E-3</v>
      </c>
      <c r="E1657" s="2">
        <f>MACD!F1657</f>
        <v>4.2185735578090938E-3</v>
      </c>
      <c r="F1657" s="2">
        <f>'Moving Avg'!D1657</f>
        <v>3.1979199999999999</v>
      </c>
      <c r="G1657" s="2">
        <f>'Moving Avg'!F1657</f>
        <v>3.2013600000000002</v>
      </c>
      <c r="H1657" s="2">
        <f>'Moving Avg'!G1657</f>
        <v>3.2123400000000011</v>
      </c>
      <c r="I1657" s="2">
        <f>'Moving Avg'!H1657</f>
        <v>2.7354284999999963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</row>
    <row r="1658" spans="1:12" ht="13.5" x14ac:dyDescent="0.25">
      <c r="A1658" s="3">
        <f>RSI!A1658</f>
        <v>45190</v>
      </c>
      <c r="B1658" s="2">
        <f>RSI!B1658</f>
        <v>3.1617999999999999</v>
      </c>
      <c r="C1658" s="2">
        <f>RSI!I1658</f>
        <v>42.720518868638329</v>
      </c>
      <c r="D1658" s="2">
        <f>MACD!E1658</f>
        <v>4.1244854188491331E-3</v>
      </c>
      <c r="E1658" s="2">
        <f>MACD!F1658</f>
        <v>4.1997559300171019E-3</v>
      </c>
      <c r="F1658" s="2">
        <f>'Moving Avg'!D1658</f>
        <v>3.18072</v>
      </c>
      <c r="G1658" s="2">
        <f>'Moving Avg'!F1658</f>
        <v>3.1974900000000002</v>
      </c>
      <c r="H1658" s="2">
        <f>'Moving Avg'!G1658</f>
        <v>3.2106720000000011</v>
      </c>
      <c r="I1658" s="2">
        <f>'Moving Avg'!H1658</f>
        <v>2.7394364999999965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</row>
    <row r="1659" spans="1:12" ht="13.5" x14ac:dyDescent="0.25">
      <c r="A1659" s="3">
        <f>RSI!A1659</f>
        <v>45191</v>
      </c>
      <c r="B1659" s="2">
        <f>RSI!B1659</f>
        <v>3.1617999999999999</v>
      </c>
      <c r="C1659" s="2">
        <f>RSI!I1659</f>
        <v>42.720518868638329</v>
      </c>
      <c r="D1659" s="2">
        <f>MACD!E1659</f>
        <v>3.3456976180552545E-3</v>
      </c>
      <c r="E1659" s="2">
        <f>MACD!F1659</f>
        <v>4.0289442676247327E-3</v>
      </c>
      <c r="F1659" s="2">
        <f>'Moving Avg'!D1659</f>
        <v>3.1686799999999997</v>
      </c>
      <c r="G1659" s="2">
        <f>'Moving Avg'!F1659</f>
        <v>3.1953399999999998</v>
      </c>
      <c r="H1659" s="2">
        <f>'Moving Avg'!G1659</f>
        <v>3.2090040000000015</v>
      </c>
      <c r="I1659" s="2">
        <f>'Moving Avg'!H1659</f>
        <v>2.7435999999999963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</row>
    <row r="1660" spans="1:12" ht="13.5" x14ac:dyDescent="0.25">
      <c r="A1660" s="3">
        <f>RSI!A1660</f>
        <v>45194</v>
      </c>
      <c r="B1660" s="2">
        <f>RSI!B1660</f>
        <v>3.1789999999999998</v>
      </c>
      <c r="C1660" s="2">
        <f>RSI!I1660</f>
        <v>46.784986353593659</v>
      </c>
      <c r="D1660" s="2">
        <f>MACD!E1660</f>
        <v>-1.0268078967330396E-3</v>
      </c>
      <c r="E1660" s="2">
        <f>MACD!F1660</f>
        <v>3.0177938347531784E-3</v>
      </c>
      <c r="F1660" s="2">
        <f>'Moving Avg'!D1660</f>
        <v>3.1686799999999997</v>
      </c>
      <c r="G1660" s="2">
        <f>'Moving Avg'!F1660</f>
        <v>3.1940499999999998</v>
      </c>
      <c r="H1660" s="2">
        <f>'Moving Avg'!G1660</f>
        <v>3.2076800000000016</v>
      </c>
      <c r="I1660" s="2">
        <f>'Moving Avg'!H1660</f>
        <v>2.7478494999999965</v>
      </c>
      <c r="J1660" s="5" t="str">
        <f>OBV!F1660</f>
        <v>BULLISH</v>
      </c>
      <c r="K1660" s="5" t="str">
        <f>OBV!G1660</f>
        <v>NEUTRAL</v>
      </c>
      <c r="L1660" s="5" t="str">
        <f>OBV!H1660</f>
        <v>NEUTRAL</v>
      </c>
    </row>
    <row r="1661" spans="1:12" ht="13.5" x14ac:dyDescent="0.25">
      <c r="A1661" s="3">
        <f>RSI!A1661</f>
        <v>45195</v>
      </c>
      <c r="B1661" s="2">
        <f>RSI!B1661</f>
        <v>3.1789999999999998</v>
      </c>
      <c r="C1661" s="2">
        <f>RSI!I1661</f>
        <v>46.784986353593652</v>
      </c>
      <c r="D1661" s="2">
        <f>MACD!E1661</f>
        <v>-4.6368699622028053E-3</v>
      </c>
      <c r="E1661" s="2">
        <f>MACD!F1661</f>
        <v>1.4868610753619818E-3</v>
      </c>
      <c r="F1661" s="2">
        <f>'Moving Avg'!D1661</f>
        <v>3.1703999999999999</v>
      </c>
      <c r="G1661" s="2">
        <f>'Moving Avg'!F1661</f>
        <v>3.1927600000000003</v>
      </c>
      <c r="H1661" s="2">
        <f>'Moving Avg'!G1661</f>
        <v>3.2063560000000013</v>
      </c>
      <c r="I1661" s="2">
        <f>'Moving Avg'!H1661</f>
        <v>2.7520214999999961</v>
      </c>
      <c r="J1661" s="5" t="str">
        <f>OBV!F1661</f>
        <v>BULLISH</v>
      </c>
      <c r="K1661" s="5" t="str">
        <f>OBV!G1661</f>
        <v>NEUTRAL</v>
      </c>
      <c r="L1661" s="5" t="str">
        <f>OBV!H1661</f>
        <v>CONFIRMED BULLISH</v>
      </c>
    </row>
    <row r="1662" spans="1:12" ht="13.5" x14ac:dyDescent="0.25">
      <c r="A1662" s="3">
        <f>RSI!A1662</f>
        <v>45197</v>
      </c>
      <c r="B1662" s="2">
        <f>RSI!B1662</f>
        <v>3.1962000000000002</v>
      </c>
      <c r="C1662" s="2">
        <f>RSI!I1662</f>
        <v>50.83132692165298</v>
      </c>
      <c r="D1662" s="2">
        <f>MACD!E1662</f>
        <v>4.3482594162722599E-3</v>
      </c>
      <c r="E1662" s="2">
        <f>MACD!F1662</f>
        <v>2.0591407435440376E-3</v>
      </c>
      <c r="F1662" s="2">
        <f>'Moving Avg'!D1662</f>
        <v>3.1755599999999999</v>
      </c>
      <c r="G1662" s="2">
        <f>'Moving Avg'!F1662</f>
        <v>3.1919</v>
      </c>
      <c r="H1662" s="2">
        <f>'Moving Avg'!G1662</f>
        <v>3.2053760000000016</v>
      </c>
      <c r="I1662" s="2">
        <f>'Moving Avg'!H1662</f>
        <v>2.7562404999999961</v>
      </c>
      <c r="J1662" s="5" t="str">
        <f>OBV!F1662</f>
        <v>BULLISH</v>
      </c>
      <c r="K1662" s="5" t="str">
        <f>OBV!G1662</f>
        <v>STRONG</v>
      </c>
      <c r="L1662" s="5" t="str">
        <f>OBV!H1662</f>
        <v>CONFIRMED BULLISH</v>
      </c>
    </row>
    <row r="1663" spans="1:12" ht="13.5" x14ac:dyDescent="0.25">
      <c r="A1663" s="3">
        <f>RSI!A1663</f>
        <v>45198</v>
      </c>
      <c r="B1663" s="2">
        <f>RSI!B1663</f>
        <v>3.1789999999999998</v>
      </c>
      <c r="C1663" s="2">
        <f>RSI!I1663</f>
        <v>46.983968597244207</v>
      </c>
      <c r="D1663" s="2">
        <f>MACD!E1663</f>
        <v>1.3200446143951883E-2</v>
      </c>
      <c r="E1663" s="2">
        <f>MACD!F1663</f>
        <v>4.2874018236256067E-3</v>
      </c>
      <c r="F1663" s="2">
        <f>'Moving Avg'!D1663</f>
        <v>3.1790000000000003</v>
      </c>
      <c r="G1663" s="2">
        <f>'Moving Avg'!F1663</f>
        <v>3.1901800000000002</v>
      </c>
      <c r="H1663" s="2">
        <f>'Moving Avg'!G1663</f>
        <v>3.2038960000000016</v>
      </c>
      <c r="I1663" s="2">
        <f>'Moving Avg'!H1663</f>
        <v>2.7604124999999957</v>
      </c>
      <c r="J1663" s="5" t="str">
        <f>OBV!F1663</f>
        <v>BULLISH</v>
      </c>
      <c r="K1663" s="5" t="str">
        <f>OBV!G1663</f>
        <v>STRONG</v>
      </c>
      <c r="L1663" s="5" t="str">
        <f>OBV!H1663</f>
        <v>CONFIRMED BULLISH</v>
      </c>
    </row>
    <row r="1664" spans="1:12" ht="13.5" x14ac:dyDescent="0.25">
      <c r="A1664" s="3">
        <f>RSI!A1664</f>
        <v>45201</v>
      </c>
      <c r="B1664" s="2">
        <f>RSI!B1664</f>
        <v>3.2391999999999999</v>
      </c>
      <c r="C1664" s="2">
        <f>RSI!I1664</f>
        <v>58.751641484886342</v>
      </c>
      <c r="D1664" s="2">
        <f>MACD!E1664</f>
        <v>1.2341043196761436E-2</v>
      </c>
      <c r="E1664" s="2">
        <f>MACD!F1664</f>
        <v>5.8981300982527737E-3</v>
      </c>
      <c r="F1664" s="2">
        <f>'Moving Avg'!D1664</f>
        <v>3.19448</v>
      </c>
      <c r="G1664" s="2">
        <f>'Moving Avg'!F1664</f>
        <v>3.1901800000000002</v>
      </c>
      <c r="H1664" s="2">
        <f>'Moving Avg'!G1664</f>
        <v>3.2037760000000013</v>
      </c>
      <c r="I1664" s="2">
        <f>'Moving Avg'!H1664</f>
        <v>2.7648464999999964</v>
      </c>
      <c r="J1664" s="5" t="str">
        <f>OBV!F1664</f>
        <v>BULLISH</v>
      </c>
      <c r="K1664" s="5" t="str">
        <f>OBV!G1664</f>
        <v>STRONG</v>
      </c>
      <c r="L1664" s="5" t="str">
        <f>OBV!H1664</f>
        <v>CONFIRMED BULLISH</v>
      </c>
    </row>
    <row r="1665" spans="1:12" ht="13.5" x14ac:dyDescent="0.25">
      <c r="A1665" s="3">
        <f>RSI!A1665</f>
        <v>45202</v>
      </c>
      <c r="B1665" s="2">
        <f>RSI!B1665</f>
        <v>3.2391999999999999</v>
      </c>
      <c r="C1665" s="2">
        <f>RSI!I1665</f>
        <v>58.751641484886342</v>
      </c>
      <c r="D1665" s="2">
        <f>MACD!E1665</f>
        <v>4.7156871190852101E-3</v>
      </c>
      <c r="E1665" s="2">
        <f>MACD!F1665</f>
        <v>5.6616415024192618E-3</v>
      </c>
      <c r="F1665" s="2">
        <f>'Moving Avg'!D1665</f>
        <v>3.2065199999999998</v>
      </c>
      <c r="G1665" s="2">
        <f>'Moving Avg'!F1665</f>
        <v>3.1914699999999998</v>
      </c>
      <c r="H1665" s="2">
        <f>'Moving Avg'!G1665</f>
        <v>3.2036560000000009</v>
      </c>
      <c r="I1665" s="2">
        <f>'Moving Avg'!H1665</f>
        <v>2.7692414999999966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</row>
    <row r="1666" spans="1:12" ht="13.5" x14ac:dyDescent="0.25">
      <c r="A1666" s="3">
        <f>RSI!A1666</f>
        <v>45203</v>
      </c>
      <c r="B1666" s="2">
        <f>RSI!B1666</f>
        <v>3.1703999999999999</v>
      </c>
      <c r="C1666" s="2">
        <f>RSI!I1666</f>
        <v>45.39605889705615</v>
      </c>
      <c r="D1666" s="2">
        <f>MACD!E1666</f>
        <v>1.7748447548759927E-3</v>
      </c>
      <c r="E1666" s="2">
        <f>MACD!F1666</f>
        <v>4.884282152910608E-3</v>
      </c>
      <c r="F1666" s="2">
        <f>'Moving Avg'!D1666</f>
        <v>3.2048000000000001</v>
      </c>
      <c r="G1666" s="2">
        <f>'Moving Avg'!F1666</f>
        <v>3.1901799999999993</v>
      </c>
      <c r="H1666" s="2">
        <f>'Moving Avg'!G1666</f>
        <v>3.2024700000000008</v>
      </c>
      <c r="I1666" s="2">
        <f>'Moving Avg'!H1666</f>
        <v>2.7732924999999962</v>
      </c>
      <c r="J1666" s="5" t="str">
        <f>OBV!F1666</f>
        <v>BULLISH</v>
      </c>
      <c r="K1666" s="5" t="str">
        <f>OBV!G1666</f>
        <v>NEUTRAL</v>
      </c>
      <c r="L1666" s="5" t="str">
        <f>OBV!H1666</f>
        <v>BULLISH DIVERGENCE</v>
      </c>
    </row>
    <row r="1667" spans="1:12" ht="13.5" x14ac:dyDescent="0.25">
      <c r="A1667" s="3">
        <f>RSI!A1667</f>
        <v>45204</v>
      </c>
      <c r="B1667" s="2">
        <f>RSI!B1667</f>
        <v>3.1789999999999998</v>
      </c>
      <c r="C1667" s="2">
        <f>RSI!I1667</f>
        <v>47.017386967903036</v>
      </c>
      <c r="D1667" s="2">
        <f>MACD!E1667</f>
        <v>-1.1864972085913195E-3</v>
      </c>
      <c r="E1667" s="2">
        <f>MACD!F1667</f>
        <v>3.6701262806102231E-3</v>
      </c>
      <c r="F1667" s="2">
        <f>'Moving Avg'!D1667</f>
        <v>3.2013599999999998</v>
      </c>
      <c r="G1667" s="2">
        <f>'Moving Avg'!F1667</f>
        <v>3.1901800000000002</v>
      </c>
      <c r="H1667" s="2">
        <f>'Moving Avg'!G1667</f>
        <v>3.2016120000000008</v>
      </c>
      <c r="I1667" s="2">
        <f>'Moving Avg'!H1667</f>
        <v>2.7774644999999958</v>
      </c>
      <c r="J1667" s="5" t="str">
        <f>OBV!F1667</f>
        <v>BULLISH</v>
      </c>
      <c r="K1667" s="5" t="str">
        <f>OBV!G1667</f>
        <v>NEUTRAL</v>
      </c>
      <c r="L1667" s="5" t="str">
        <f>OBV!H1667</f>
        <v>BULLISH DIVERGENCE</v>
      </c>
    </row>
    <row r="1668" spans="1:12" ht="13.5" x14ac:dyDescent="0.25">
      <c r="A1668" s="3">
        <f>RSI!A1668</f>
        <v>45205</v>
      </c>
      <c r="B1668" s="2">
        <f>RSI!B1668</f>
        <v>3.1703999999999999</v>
      </c>
      <c r="C1668" s="2">
        <f>RSI!I1668</f>
        <v>45.560518792512568</v>
      </c>
      <c r="D1668" s="2">
        <f>MACD!E1668</f>
        <v>-4.2771611718941394E-3</v>
      </c>
      <c r="E1668" s="2">
        <f>MACD!F1668</f>
        <v>2.0806687901093511E-3</v>
      </c>
      <c r="F1668" s="2">
        <f>'Moving Avg'!D1668</f>
        <v>3.19964</v>
      </c>
      <c r="G1668" s="2">
        <f>'Moving Avg'!F1668</f>
        <v>3.1897500000000001</v>
      </c>
      <c r="H1668" s="2">
        <f>'Moving Avg'!G1668</f>
        <v>3.2005820000000016</v>
      </c>
      <c r="I1668" s="2">
        <f>'Moving Avg'!H1668</f>
        <v>2.7817099999999959</v>
      </c>
      <c r="J1668" s="5" t="str">
        <f>OBV!F1668</f>
        <v>BULLISH</v>
      </c>
      <c r="K1668" s="5" t="str">
        <f>OBV!G1668</f>
        <v>NEUTRAL</v>
      </c>
      <c r="L1668" s="5" t="str">
        <f>OBV!H1668</f>
        <v>BULLISH DIVERGENCE</v>
      </c>
    </row>
    <row r="1669" spans="1:12" ht="13.5" x14ac:dyDescent="0.25">
      <c r="A1669" s="3">
        <f>RSI!A1669</f>
        <v>45208</v>
      </c>
      <c r="B1669" s="2">
        <f>RSI!B1669</f>
        <v>3.1789999999999998</v>
      </c>
      <c r="C1669" s="2">
        <f>RSI!I1669</f>
        <v>47.318462217372193</v>
      </c>
      <c r="D1669" s="2">
        <f>MACD!E1669</f>
        <v>-7.3849216995882649E-3</v>
      </c>
      <c r="E1669" s="2">
        <f>MACD!F1669</f>
        <v>1.8755069216982805E-4</v>
      </c>
      <c r="F1669" s="2">
        <f>'Moving Avg'!D1669</f>
        <v>3.1876000000000002</v>
      </c>
      <c r="G1669" s="2">
        <f>'Moving Avg'!F1669</f>
        <v>3.1897500000000001</v>
      </c>
      <c r="H1669" s="2">
        <f>'Moving Avg'!G1669</f>
        <v>3.2005000000000012</v>
      </c>
      <c r="I1669" s="2">
        <f>'Moving Avg'!H1669</f>
        <v>2.7861534999999957</v>
      </c>
      <c r="J1669" s="5" t="str">
        <f>OBV!F1669</f>
        <v>BULLISH</v>
      </c>
      <c r="K1669" s="5" t="str">
        <f>OBV!G1669</f>
        <v>NEUTRAL</v>
      </c>
      <c r="L1669" s="5" t="str">
        <f>OBV!H1669</f>
        <v>BULLISH DIVERGENCE</v>
      </c>
    </row>
    <row r="1670" spans="1:12" ht="13.5" x14ac:dyDescent="0.25">
      <c r="A1670" s="3">
        <f>RSI!A1670</f>
        <v>45209</v>
      </c>
      <c r="B1670" s="2">
        <f>RSI!B1670</f>
        <v>3.1789999999999998</v>
      </c>
      <c r="C1670" s="2">
        <f>RSI!I1670</f>
        <v>47.318462217372193</v>
      </c>
      <c r="D1670" s="2">
        <f>MACD!E1670</f>
        <v>-7.2854757118885338E-3</v>
      </c>
      <c r="E1670" s="2">
        <f>MACD!F1670</f>
        <v>-1.3070545886418445E-3</v>
      </c>
      <c r="F1670" s="2">
        <f>'Moving Avg'!D1670</f>
        <v>3.1755599999999999</v>
      </c>
      <c r="G1670" s="2">
        <f>'Moving Avg'!F1670</f>
        <v>3.1906099999999999</v>
      </c>
      <c r="H1670" s="2">
        <f>'Moving Avg'!G1670</f>
        <v>3.1987820000000009</v>
      </c>
      <c r="I1670" s="2">
        <f>'Moving Avg'!H1670</f>
        <v>2.790790999999996</v>
      </c>
      <c r="J1670" s="5" t="str">
        <f>OBV!F1670</f>
        <v>BULLISH</v>
      </c>
      <c r="K1670" s="5" t="str">
        <f>OBV!G1670</f>
        <v>NEUTRAL</v>
      </c>
      <c r="L1670" s="5" t="str">
        <f>OBV!H1670</f>
        <v>BULLISH DIVERGENCE</v>
      </c>
    </row>
    <row r="1671" spans="1:12" ht="13.5" x14ac:dyDescent="0.25">
      <c r="A1671" s="3">
        <f>RSI!A1671</f>
        <v>45210</v>
      </c>
      <c r="B1671" s="2">
        <f>RSI!B1671</f>
        <v>3.1789999999999998</v>
      </c>
      <c r="C1671" s="2">
        <f>RSI!I1671</f>
        <v>47.318462217372193</v>
      </c>
      <c r="D1671" s="2">
        <f>MACD!E1671</f>
        <v>-7.1245368245240748E-3</v>
      </c>
      <c r="E1671" s="2">
        <f>MACD!F1671</f>
        <v>-2.4705510358182907E-3</v>
      </c>
      <c r="F1671" s="2">
        <f>'Moving Avg'!D1671</f>
        <v>3.1772800000000001</v>
      </c>
      <c r="G1671" s="2">
        <f>'Moving Avg'!F1671</f>
        <v>3.1914699999999998</v>
      </c>
      <c r="H1671" s="2">
        <f>'Moving Avg'!G1671</f>
        <v>3.1979220000000002</v>
      </c>
      <c r="I1671" s="2">
        <f>'Moving Avg'!H1671</f>
        <v>2.7951569999999957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</row>
    <row r="1672" spans="1:12" ht="13.5" x14ac:dyDescent="0.25">
      <c r="A1672" s="3">
        <f>RSI!A1672</f>
        <v>45211</v>
      </c>
      <c r="B1672" s="2">
        <f>RSI!B1672</f>
        <v>3.1789999999999998</v>
      </c>
      <c r="C1672" s="2">
        <f>RSI!I1672</f>
        <v>47.318462217372193</v>
      </c>
      <c r="D1672" s="2">
        <f>MACD!E1672</f>
        <v>-4.2710999546566875E-3</v>
      </c>
      <c r="E1672" s="2">
        <f>MACD!F1672</f>
        <v>-2.8306608195859703E-3</v>
      </c>
      <c r="F1672" s="2">
        <f>'Moving Avg'!D1672</f>
        <v>3.1772800000000001</v>
      </c>
      <c r="G1672" s="2">
        <f>'Moving Avg'!F1672</f>
        <v>3.1880300000000004</v>
      </c>
      <c r="H1672" s="2">
        <f>'Moving Avg'!G1672</f>
        <v>3.1967180000000006</v>
      </c>
      <c r="I1672" s="2">
        <f>'Moving Avg'!H1672</f>
        <v>2.799445499999996</v>
      </c>
      <c r="J1672" s="5" t="str">
        <f>OBV!F1672</f>
        <v>BULLISH</v>
      </c>
      <c r="K1672" s="5" t="str">
        <f>OBV!G1672</f>
        <v>NEUTRAL</v>
      </c>
      <c r="L1672" s="5" t="str">
        <f>OBV!H1672</f>
        <v>NEUTRAL</v>
      </c>
    </row>
    <row r="1673" spans="1:12" ht="13.5" x14ac:dyDescent="0.25">
      <c r="A1673" s="3">
        <f>RSI!A1673</f>
        <v>45212</v>
      </c>
      <c r="B1673" s="2">
        <f>RSI!B1673</f>
        <v>3.1789999999999998</v>
      </c>
      <c r="C1673" s="2">
        <f>RSI!I1673</f>
        <v>47.318462217372193</v>
      </c>
      <c r="D1673" s="2">
        <f>MACD!E1673</f>
        <v>-4.4369702138244982E-3</v>
      </c>
      <c r="E1673" s="2">
        <f>MACD!F1673</f>
        <v>-3.1519226984336761E-3</v>
      </c>
      <c r="F1673" s="2">
        <f>'Moving Avg'!D1673</f>
        <v>3.1789999999999998</v>
      </c>
      <c r="G1673" s="2">
        <f>'Moving Avg'!F1673</f>
        <v>3.1845900000000005</v>
      </c>
      <c r="H1673" s="2">
        <f>'Moving Avg'!G1673</f>
        <v>3.1955140000000006</v>
      </c>
      <c r="I1673" s="2">
        <f>'Moving Avg'!H1673</f>
        <v>2.8039279999999955</v>
      </c>
      <c r="J1673" s="5" t="str">
        <f>OBV!F1673</f>
        <v>BULLISH</v>
      </c>
      <c r="K1673" s="5" t="str">
        <f>OBV!G1673</f>
        <v>NEUTRAL</v>
      </c>
      <c r="L1673" s="5" t="str">
        <f>OBV!H1673</f>
        <v>CONFIRMED BULLISH</v>
      </c>
    </row>
    <row r="1674" spans="1:12" ht="13.5" x14ac:dyDescent="0.25">
      <c r="A1674" s="3">
        <f>RSI!A1674</f>
        <v>45215</v>
      </c>
      <c r="B1674" s="2">
        <f>RSI!B1674</f>
        <v>3.1789999999999998</v>
      </c>
      <c r="C1674" s="2">
        <f>RSI!I1674</f>
        <v>47.318462217372193</v>
      </c>
      <c r="D1674" s="2">
        <f>MACD!E1674</f>
        <v>4.745176679577412E-3</v>
      </c>
      <c r="E1674" s="2">
        <f>MACD!F1674</f>
        <v>-1.5725028228314587E-3</v>
      </c>
      <c r="F1674" s="2">
        <f>'Moving Avg'!D1674</f>
        <v>3.1789999999999998</v>
      </c>
      <c r="G1674" s="2">
        <f>'Moving Avg'!F1674</f>
        <v>3.1824400000000006</v>
      </c>
      <c r="H1674" s="2">
        <f>'Moving Avg'!G1674</f>
        <v>3.1955140000000006</v>
      </c>
      <c r="I1674" s="2">
        <f>'Moving Avg'!H1674</f>
        <v>2.8083714999999962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</row>
    <row r="1675" spans="1:12" ht="13.5" x14ac:dyDescent="0.25">
      <c r="A1675" s="3">
        <f>RSI!A1675</f>
        <v>45216</v>
      </c>
      <c r="B1675" s="2">
        <f>RSI!B1675</f>
        <v>3.1789999999999998</v>
      </c>
      <c r="C1675" s="2">
        <f>RSI!I1675</f>
        <v>47.318462217372193</v>
      </c>
      <c r="D1675" s="2">
        <f>MACD!E1675</f>
        <v>1.2571130209398707E-2</v>
      </c>
      <c r="E1675" s="2">
        <f>MACD!F1675</f>
        <v>1.2562237836145744E-3</v>
      </c>
      <c r="F1675" s="2">
        <f>'Moving Avg'!D1675</f>
        <v>3.1789999999999998</v>
      </c>
      <c r="G1675" s="2">
        <f>'Moving Avg'!F1675</f>
        <v>3.1824400000000006</v>
      </c>
      <c r="H1675" s="2">
        <f>'Moving Avg'!G1675</f>
        <v>3.1944819999999998</v>
      </c>
      <c r="I1675" s="2">
        <f>'Moving Avg'!H1675</f>
        <v>2.8130089999999961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45217</v>
      </c>
      <c r="B1676" s="2">
        <f>RSI!B1676</f>
        <v>3.1789999999999998</v>
      </c>
      <c r="C1676" s="2">
        <f>RSI!I1676</f>
        <v>47.318462217372186</v>
      </c>
      <c r="D1676" s="2">
        <f>MACD!E1676</f>
        <v>8.6607390409181306E-3</v>
      </c>
      <c r="E1676" s="2">
        <f>MACD!F1676</f>
        <v>2.7371268350752857E-3</v>
      </c>
      <c r="F1676" s="2">
        <f>'Moving Avg'!D1676</f>
        <v>3.1789999999999998</v>
      </c>
      <c r="G1676" s="2">
        <f>'Moving Avg'!F1676</f>
        <v>3.1828700000000008</v>
      </c>
      <c r="H1676" s="2">
        <f>'Moving Avg'!G1676</f>
        <v>3.1944819999999998</v>
      </c>
      <c r="I1676" s="2">
        <f>'Moving Avg'!H1676</f>
        <v>2.8180349999999961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45218</v>
      </c>
      <c r="B1677" s="2">
        <f>RSI!B1677</f>
        <v>3.1876000000000002</v>
      </c>
      <c r="C1677" s="2">
        <f>RSI!I1677</f>
        <v>50.226288195894497</v>
      </c>
      <c r="D1677" s="2">
        <f>MACD!E1677</f>
        <v>6.0863785637219614E-3</v>
      </c>
      <c r="E1677" s="2">
        <f>MACD!F1677</f>
        <v>3.4069771808046211E-3</v>
      </c>
      <c r="F1677" s="2">
        <f>'Moving Avg'!D1677</f>
        <v>3.18072</v>
      </c>
      <c r="G1677" s="2">
        <f>'Moving Avg'!F1677</f>
        <v>3.1837300000000011</v>
      </c>
      <c r="H1677" s="2">
        <f>'Moving Avg'!G1677</f>
        <v>3.1937940000000005</v>
      </c>
      <c r="I1677" s="2">
        <f>'Moving Avg'!H1677</f>
        <v>2.8227154999999957</v>
      </c>
      <c r="J1677" s="5" t="str">
        <f>OBV!F1677</f>
        <v>BULLISH</v>
      </c>
      <c r="K1677" s="5" t="str">
        <f>OBV!G1677</f>
        <v>NEUTRAL</v>
      </c>
      <c r="L1677" s="5" t="str">
        <f>OBV!H1677</f>
        <v>CONFIRMED BULLISH</v>
      </c>
    </row>
    <row r="1678" spans="1:12" ht="13.5" x14ac:dyDescent="0.25">
      <c r="A1678" s="3">
        <f>RSI!A1678</f>
        <v>45219</v>
      </c>
      <c r="B1678" s="2">
        <f>RSI!B1678</f>
        <v>3.1789999999999998</v>
      </c>
      <c r="C1678" s="2">
        <f>RSI!I1678</f>
        <v>47.408239581592667</v>
      </c>
      <c r="D1678" s="2">
        <f>MACD!E1678</f>
        <v>3.2160234483833428E-3</v>
      </c>
      <c r="E1678" s="2">
        <f>MACD!F1678</f>
        <v>3.3687864343203656E-3</v>
      </c>
      <c r="F1678" s="2">
        <f>'Moving Avg'!D1678</f>
        <v>3.18072</v>
      </c>
      <c r="G1678" s="2">
        <f>'Moving Avg'!F1678</f>
        <v>3.1845900000000009</v>
      </c>
      <c r="H1678" s="2">
        <f>'Moving Avg'!G1678</f>
        <v>3.1929340000000002</v>
      </c>
      <c r="I1678" s="2">
        <f>'Moving Avg'!H1678</f>
        <v>2.8274694999999959</v>
      </c>
      <c r="J1678" s="5" t="str">
        <f>OBV!F1678</f>
        <v>BULLISH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45222</v>
      </c>
      <c r="B1679" s="2">
        <f>RSI!B1679</f>
        <v>3.1789999999999998</v>
      </c>
      <c r="C1679" s="2">
        <f>RSI!I1679</f>
        <v>47.408239581592667</v>
      </c>
      <c r="D1679" s="2">
        <f>MACD!E1679</f>
        <v>2.1555911107435932E-3</v>
      </c>
      <c r="E1679" s="2">
        <f>MACD!F1679</f>
        <v>3.1261473696050112E-3</v>
      </c>
      <c r="F1679" s="2">
        <f>'Moving Avg'!D1679</f>
        <v>3.18072</v>
      </c>
      <c r="G1679" s="2">
        <f>'Moving Avg'!F1679</f>
        <v>3.1854500000000008</v>
      </c>
      <c r="H1679" s="2">
        <f>'Moving Avg'!G1679</f>
        <v>3.1917300000000006</v>
      </c>
      <c r="I1679" s="2">
        <f>'Moving Avg'!H1679</f>
        <v>2.8324954999999954</v>
      </c>
      <c r="J1679" s="5" t="str">
        <f>OBV!F1679</f>
        <v>BULLISH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45223</v>
      </c>
      <c r="B1680" s="2">
        <f>RSI!B1680</f>
        <v>3.1789999999999998</v>
      </c>
      <c r="C1680" s="2">
        <f>RSI!I1680</f>
        <v>47.408239581592667</v>
      </c>
      <c r="D1680" s="2">
        <f>MACD!E1680</f>
        <v>1.3002029133248882E-3</v>
      </c>
      <c r="E1680" s="2">
        <f>MACD!F1680</f>
        <v>2.7609584783489867E-3</v>
      </c>
      <c r="F1680" s="2">
        <f>'Moving Avg'!D1680</f>
        <v>3.18072</v>
      </c>
      <c r="G1680" s="2">
        <f>'Moving Avg'!F1680</f>
        <v>3.1854500000000008</v>
      </c>
      <c r="H1680" s="2">
        <f>'Moving Avg'!G1680</f>
        <v>3.1903540000000006</v>
      </c>
      <c r="I1680" s="2">
        <f>'Moving Avg'!H1680</f>
        <v>2.837909499999995</v>
      </c>
      <c r="J1680" s="5" t="str">
        <f>OBV!F1680</f>
        <v>BULLISH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45224</v>
      </c>
      <c r="B1681" s="2">
        <f>RSI!B1681</f>
        <v>3.1789999999999998</v>
      </c>
      <c r="C1681" s="2">
        <f>RSI!I1681</f>
        <v>47.408239581592674</v>
      </c>
      <c r="D1681" s="2">
        <f>MACD!E1681</f>
        <v>6.1520984795881972E-4</v>
      </c>
      <c r="E1681" s="2">
        <f>MACD!F1681</f>
        <v>2.3318087522709533E-3</v>
      </c>
      <c r="F1681" s="2">
        <f>'Moving Avg'!D1681</f>
        <v>3.18072</v>
      </c>
      <c r="G1681" s="2">
        <f>'Moving Avg'!F1681</f>
        <v>3.1854500000000008</v>
      </c>
      <c r="H1681" s="2">
        <f>'Moving Avg'!G1681</f>
        <v>3.1894940000000003</v>
      </c>
      <c r="I1681" s="2">
        <f>'Moving Avg'!H1681</f>
        <v>2.843323499999995</v>
      </c>
      <c r="J1681" s="5" t="str">
        <f>OBV!F1681</f>
        <v>BULLISH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45225</v>
      </c>
      <c r="B1682" s="2">
        <f>RSI!B1682</f>
        <v>3.1789999999999998</v>
      </c>
      <c r="C1682" s="2">
        <f>RSI!I1682</f>
        <v>47.408239581592667</v>
      </c>
      <c r="D1682" s="2">
        <f>MACD!E1682</f>
        <v>7.1523430957842749E-5</v>
      </c>
      <c r="E1682" s="2">
        <f>MACD!F1682</f>
        <v>1.8797516880083313E-3</v>
      </c>
      <c r="F1682" s="2">
        <f>'Moving Avg'!D1682</f>
        <v>3.1789999999999998</v>
      </c>
      <c r="G1682" s="2">
        <f>'Moving Avg'!F1682</f>
        <v>3.1845900000000009</v>
      </c>
      <c r="H1682" s="2">
        <f>'Moving Avg'!G1682</f>
        <v>3.1906960000000004</v>
      </c>
      <c r="I1682" s="2">
        <f>'Moving Avg'!H1682</f>
        <v>2.8487764999999952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</row>
    <row r="1683" spans="1:12" ht="13.5" x14ac:dyDescent="0.25">
      <c r="A1683" s="3">
        <f>RSI!A1683</f>
        <v>45226</v>
      </c>
      <c r="B1683" s="2">
        <f>RSI!B1683</f>
        <v>3.1789999999999998</v>
      </c>
      <c r="C1683" s="2">
        <f>RSI!I1683</f>
        <v>47.408239581592667</v>
      </c>
      <c r="D1683" s="2">
        <f>MACD!E1683</f>
        <v>-3.5525679240189234E-4</v>
      </c>
      <c r="E1683" s="2">
        <f>MACD!F1683</f>
        <v>1.4327499919262866E-3</v>
      </c>
      <c r="F1683" s="2">
        <f>'Moving Avg'!D1683</f>
        <v>3.1789999999999998</v>
      </c>
      <c r="G1683" s="2">
        <f>'Moving Avg'!F1683</f>
        <v>3.1845900000000009</v>
      </c>
      <c r="H1683" s="2">
        <f>'Moving Avg'!G1683</f>
        <v>3.1905240000000004</v>
      </c>
      <c r="I1683" s="2">
        <f>'Moving Avg'!H1683</f>
        <v>2.8541904999999947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</row>
    <row r="1684" spans="1:12" ht="13.5" x14ac:dyDescent="0.25">
      <c r="A1684" s="3">
        <f>RSI!A1684</f>
        <v>45229</v>
      </c>
      <c r="B1684" s="2">
        <f>RSI!B1684</f>
        <v>3.1789999999999998</v>
      </c>
      <c r="C1684" s="2">
        <f>RSI!I1684</f>
        <v>47.408239581592667</v>
      </c>
      <c r="D1684" s="2">
        <f>MACD!E1684</f>
        <v>-6.8558025181575388E-4</v>
      </c>
      <c r="E1684" s="2">
        <f>MACD!F1684</f>
        <v>1.0090839431778785E-3</v>
      </c>
      <c r="F1684" s="2">
        <f>'Moving Avg'!D1684</f>
        <v>3.1789999999999998</v>
      </c>
      <c r="G1684" s="2">
        <f>'Moving Avg'!F1684</f>
        <v>3.1815800000000007</v>
      </c>
      <c r="H1684" s="2">
        <f>'Moving Avg'!G1684</f>
        <v>3.1903520000000003</v>
      </c>
      <c r="I1684" s="2">
        <f>'Moving Avg'!H1684</f>
        <v>2.8596044999999948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</row>
    <row r="1685" spans="1:12" ht="13.5" x14ac:dyDescent="0.25">
      <c r="A1685" s="3">
        <f>RSI!A1685</f>
        <v>45230</v>
      </c>
      <c r="B1685" s="2">
        <f>RSI!B1685</f>
        <v>3.1789999999999998</v>
      </c>
      <c r="C1685" s="2">
        <f>RSI!I1685</f>
        <v>47.408239581592667</v>
      </c>
      <c r="D1685" s="2">
        <f>MACD!E1685</f>
        <v>-9.3656780261763828E-4</v>
      </c>
      <c r="E1685" s="2">
        <f>MACD!F1685</f>
        <v>6.1995359401877516E-4</v>
      </c>
      <c r="F1685" s="2">
        <f>'Moving Avg'!D1685</f>
        <v>3.1789999999999998</v>
      </c>
      <c r="G1685" s="2">
        <f>'Moving Avg'!F1685</f>
        <v>3.1785700000000006</v>
      </c>
      <c r="H1685" s="2">
        <f>'Moving Avg'!G1685</f>
        <v>3.1901800000000007</v>
      </c>
      <c r="I1685" s="2">
        <f>'Moving Avg'!H1685</f>
        <v>2.8645139999999945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</row>
    <row r="1686" spans="1:12" ht="13.5" x14ac:dyDescent="0.25">
      <c r="A1686" s="3">
        <f>RSI!A1686</f>
        <v>45231</v>
      </c>
      <c r="B1686" s="2">
        <f>RSI!B1686</f>
        <v>3.1789999999999998</v>
      </c>
      <c r="C1686" s="2">
        <f>RSI!I1686</f>
        <v>47.408239581592667</v>
      </c>
      <c r="D1686" s="2">
        <f>MACD!E1686</f>
        <v>-1.1225373332734989E-3</v>
      </c>
      <c r="E1686" s="2">
        <f>MACD!F1686</f>
        <v>2.7145540856032032E-4</v>
      </c>
      <c r="F1686" s="2">
        <f>'Moving Avg'!D1686</f>
        <v>3.1789999999999998</v>
      </c>
      <c r="G1686" s="2">
        <f>'Moving Avg'!F1686</f>
        <v>3.1790000000000007</v>
      </c>
      <c r="H1686" s="2">
        <f>'Moving Avg'!G1686</f>
        <v>3.1901800000000007</v>
      </c>
      <c r="I1686" s="2">
        <f>'Moving Avg'!H1686</f>
        <v>2.8695784999999945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</row>
    <row r="1687" spans="1:12" ht="13.5" x14ac:dyDescent="0.25">
      <c r="A1687" s="3">
        <f>RSI!A1687</f>
        <v>45232</v>
      </c>
      <c r="B1687" s="2">
        <f>RSI!B1687</f>
        <v>3.2134</v>
      </c>
      <c r="C1687" s="2">
        <f>RSI!I1687</f>
        <v>63.40831287632318</v>
      </c>
      <c r="D1687" s="2">
        <f>MACD!E1687</f>
        <v>-2.4805187338352574E-3</v>
      </c>
      <c r="E1687" s="2">
        <f>MACD!F1687</f>
        <v>-2.7893941991879523E-4</v>
      </c>
      <c r="F1687" s="2">
        <f>'Moving Avg'!D1687</f>
        <v>3.18588</v>
      </c>
      <c r="G1687" s="2">
        <f>'Moving Avg'!F1687</f>
        <v>3.1807200000000004</v>
      </c>
      <c r="H1687" s="2">
        <f>'Moving Avg'!G1687</f>
        <v>3.1905240000000008</v>
      </c>
      <c r="I1687" s="2">
        <f>'Moving Avg'!H1687</f>
        <v>2.8748149999999946</v>
      </c>
      <c r="J1687" s="5" t="str">
        <f>OBV!F1687</f>
        <v>BULLISH</v>
      </c>
      <c r="K1687" s="5" t="str">
        <f>OBV!G1687</f>
        <v>NEUTRAL</v>
      </c>
      <c r="L1687" s="5" t="str">
        <f>OBV!H1687</f>
        <v>CONFIRMED BULLISH</v>
      </c>
    </row>
    <row r="1688" spans="1:12" ht="13.5" x14ac:dyDescent="0.25">
      <c r="A1688" s="3">
        <f>RSI!A1688</f>
        <v>45233</v>
      </c>
      <c r="B1688" s="2">
        <f>RSI!B1688</f>
        <v>3.2477999999999998</v>
      </c>
      <c r="C1688" s="2">
        <f>RSI!I1688</f>
        <v>72.438422430827671</v>
      </c>
      <c r="D1688" s="2">
        <f>MACD!E1688</f>
        <v>-7.6814384210694975E-3</v>
      </c>
      <c r="E1688" s="2">
        <f>MACD!F1688</f>
        <v>-1.7594392201489358E-3</v>
      </c>
      <c r="F1688" s="2">
        <f>'Moving Avg'!D1688</f>
        <v>3.1996399999999996</v>
      </c>
      <c r="G1688" s="2">
        <f>'Moving Avg'!F1688</f>
        <v>3.1845900000000005</v>
      </c>
      <c r="H1688" s="2">
        <f>'Moving Avg'!G1688</f>
        <v>3.1906960000000013</v>
      </c>
      <c r="I1688" s="2">
        <f>'Moving Avg'!H1688</f>
        <v>2.8802624999999944</v>
      </c>
      <c r="J1688" s="5" t="str">
        <f>OBV!F1688</f>
        <v>BULLISH</v>
      </c>
      <c r="K1688" s="5" t="str">
        <f>OBV!G1688</f>
        <v>STRONG</v>
      </c>
      <c r="L1688" s="5" t="str">
        <f>OBV!H1688</f>
        <v>CONFIRMED BULLISH</v>
      </c>
    </row>
    <row r="1689" spans="1:12" ht="13.5" x14ac:dyDescent="0.25">
      <c r="A1689" s="3">
        <f>RSI!A1689</f>
        <v>45236</v>
      </c>
      <c r="B1689" s="2">
        <f>RSI!B1689</f>
        <v>3.3336999999999999</v>
      </c>
      <c r="C1689" s="2">
        <f>RSI!I1689</f>
        <v>83.432928701832296</v>
      </c>
      <c r="D1689" s="2">
        <f>MACD!E1689</f>
        <v>-1.8815703835044051E-2</v>
      </c>
      <c r="E1689" s="2">
        <f>MACD!F1689</f>
        <v>-5.1706921431279593E-3</v>
      </c>
      <c r="F1689" s="2">
        <f>'Moving Avg'!D1689</f>
        <v>3.2305799999999998</v>
      </c>
      <c r="G1689" s="2">
        <f>'Moving Avg'!F1689</f>
        <v>3.1923250000000003</v>
      </c>
      <c r="H1689" s="2">
        <f>'Moving Avg'!G1689</f>
        <v>3.1932740000000006</v>
      </c>
      <c r="I1689" s="2">
        <f>'Moving Avg'!H1689</f>
        <v>2.8859064999999946</v>
      </c>
      <c r="J1689" s="5" t="str">
        <f>OBV!F1689</f>
        <v>BULLISH</v>
      </c>
      <c r="K1689" s="5" t="str">
        <f>OBV!G1689</f>
        <v>STRONG</v>
      </c>
      <c r="L1689" s="5" t="str">
        <f>OBV!H1689</f>
        <v>CONFIRMED BULLISH</v>
      </c>
    </row>
    <row r="1690" spans="1:12" ht="13.5" x14ac:dyDescent="0.25">
      <c r="A1690" s="3">
        <f>RSI!A1690</f>
        <v>45237</v>
      </c>
      <c r="B1690" s="2">
        <f>RSI!B1690</f>
        <v>3.3679999999999999</v>
      </c>
      <c r="C1690" s="2">
        <f>RSI!I1690</f>
        <v>85.858684654482872</v>
      </c>
      <c r="D1690" s="2">
        <f>MACD!E1690</f>
        <v>-3.1628410882060809E-2</v>
      </c>
      <c r="E1690" s="2">
        <f>MACD!F1690</f>
        <v>-1.046223589091453E-2</v>
      </c>
      <c r="F1690" s="2">
        <f>'Moving Avg'!D1690</f>
        <v>3.2683799999999996</v>
      </c>
      <c r="G1690" s="2">
        <f>'Moving Avg'!F1690</f>
        <v>3.201775</v>
      </c>
      <c r="H1690" s="2">
        <f>'Moving Avg'!G1690</f>
        <v>3.1965380000000012</v>
      </c>
      <c r="I1690" s="2">
        <f>'Moving Avg'!H1690</f>
        <v>2.8915279999999952</v>
      </c>
      <c r="J1690" s="5" t="str">
        <f>OBV!F1690</f>
        <v>BULLISH</v>
      </c>
      <c r="K1690" s="5" t="str">
        <f>OBV!G1690</f>
        <v>STRONG</v>
      </c>
      <c r="L1690" s="5" t="str">
        <f>OBV!H1690</f>
        <v>CONFIRMED BULLISH</v>
      </c>
    </row>
    <row r="1691" spans="1:12" ht="13.5" x14ac:dyDescent="0.25">
      <c r="A1691" s="3">
        <f>RSI!A1691</f>
        <v>45238</v>
      </c>
      <c r="B1691" s="2">
        <f>RSI!B1691</f>
        <v>3.4367999999999999</v>
      </c>
      <c r="C1691" s="2">
        <f>RSI!I1691</f>
        <v>89.256656807407353</v>
      </c>
      <c r="D1691" s="2">
        <f>MACD!E1691</f>
        <v>-4.8556561293460199E-2</v>
      </c>
      <c r="E1691" s="2">
        <f>MACD!F1691</f>
        <v>-1.8081100971423666E-2</v>
      </c>
      <c r="F1691" s="2">
        <f>'Moving Avg'!D1691</f>
        <v>3.3199399999999999</v>
      </c>
      <c r="G1691" s="2">
        <f>'Moving Avg'!F1691</f>
        <v>3.2146650000000001</v>
      </c>
      <c r="H1691" s="2">
        <f>'Moving Avg'!G1691</f>
        <v>3.201178000000001</v>
      </c>
      <c r="I1691" s="2">
        <f>'Moving Avg'!H1691</f>
        <v>2.8975324999999947</v>
      </c>
      <c r="J1691" s="5" t="str">
        <f>OBV!F1691</f>
        <v>BULLISH</v>
      </c>
      <c r="K1691" s="5" t="str">
        <f>OBV!G1691</f>
        <v>STRONG</v>
      </c>
      <c r="L1691" s="5" t="str">
        <f>OBV!H1691</f>
        <v>CONFIRMED BULLISH</v>
      </c>
    </row>
    <row r="1692" spans="1:12" ht="13.5" x14ac:dyDescent="0.25">
      <c r="A1692" s="3">
        <f>RSI!A1692</f>
        <v>45239</v>
      </c>
      <c r="B1692" s="2">
        <f>RSI!B1692</f>
        <v>3.4367999999999999</v>
      </c>
      <c r="C1692" s="2">
        <f>RSI!I1692</f>
        <v>89.256656807407353</v>
      </c>
      <c r="D1692" s="2">
        <f>MACD!E1692</f>
        <v>-6.4203897811867972E-2</v>
      </c>
      <c r="E1692" s="2">
        <f>MACD!F1692</f>
        <v>-2.7305660339512532E-2</v>
      </c>
      <c r="F1692" s="2">
        <f>'Moving Avg'!D1692</f>
        <v>3.3646199999999999</v>
      </c>
      <c r="G1692" s="2">
        <f>'Moving Avg'!F1692</f>
        <v>3.2275550000000002</v>
      </c>
      <c r="H1692" s="2">
        <f>'Moving Avg'!G1692</f>
        <v>3.2056460000000011</v>
      </c>
      <c r="I1692" s="2">
        <f>'Moving Avg'!H1692</f>
        <v>2.9035754999999943</v>
      </c>
      <c r="J1692" s="5" t="str">
        <f>OBV!F1692</f>
        <v>BULLISH</v>
      </c>
      <c r="K1692" s="5" t="str">
        <f>OBV!G1692</f>
        <v>STRONG</v>
      </c>
      <c r="L1692" s="5" t="str">
        <f>OBV!H1692</f>
        <v>CONFIRMED BULLISH</v>
      </c>
    </row>
    <row r="1693" spans="1:12" ht="13.5" x14ac:dyDescent="0.25">
      <c r="A1693" s="3">
        <f>RSI!A1693</f>
        <v>45240</v>
      </c>
      <c r="B1693" s="2">
        <f>RSI!B1693</f>
        <v>3.5743</v>
      </c>
      <c r="C1693" s="2">
        <f>RSI!I1693</f>
        <v>93.099736046379007</v>
      </c>
      <c r="D1693" s="2">
        <f>MACD!E1693</f>
        <v>-8.8854615621881461E-2</v>
      </c>
      <c r="E1693" s="2">
        <f>MACD!F1693</f>
        <v>-3.9615451395986323E-2</v>
      </c>
      <c r="F1693" s="2">
        <f>'Moving Avg'!D1693</f>
        <v>3.4299200000000001</v>
      </c>
      <c r="G1693" s="2">
        <f>'Moving Avg'!F1693</f>
        <v>3.2473199999999998</v>
      </c>
      <c r="H1693" s="2">
        <f>'Moving Avg'!G1693</f>
        <v>3.2128640000000006</v>
      </c>
      <c r="I1693" s="2">
        <f>'Moving Avg'!H1693</f>
        <v>2.9105779999999943</v>
      </c>
      <c r="J1693" s="5" t="str">
        <f>OBV!F1693</f>
        <v>BULLISH</v>
      </c>
      <c r="K1693" s="5" t="str">
        <f>OBV!G1693</f>
        <v>STRONG</v>
      </c>
      <c r="L1693" s="5" t="str">
        <f>OBV!H1693</f>
        <v>CONFIRMED BULLISH</v>
      </c>
    </row>
    <row r="1694" spans="1:12" ht="13.5" x14ac:dyDescent="0.25">
      <c r="A1694" s="3">
        <f>RSI!A1694</f>
        <v>45243</v>
      </c>
      <c r="B1694" s="2">
        <f>RSI!B1694</f>
        <v>3.5226999999999999</v>
      </c>
      <c r="C1694" s="2">
        <f>RSI!I1694</f>
        <v>81.340516415131802</v>
      </c>
      <c r="D1694" s="2">
        <f>MACD!E1694</f>
        <v>-0.10783788894172819</v>
      </c>
      <c r="E1694" s="2">
        <f>MACD!F1694</f>
        <v>-5.3259938905134696E-2</v>
      </c>
      <c r="F1694" s="2">
        <f>'Moving Avg'!D1694</f>
        <v>3.4677199999999999</v>
      </c>
      <c r="G1694" s="2">
        <f>'Moving Avg'!F1694</f>
        <v>3.2645049999999998</v>
      </c>
      <c r="H1694" s="2">
        <f>'Moving Avg'!G1694</f>
        <v>3.2185340000000009</v>
      </c>
      <c r="I1694" s="2">
        <f>'Moving Avg'!H1694</f>
        <v>2.9171279999999937</v>
      </c>
      <c r="J1694" s="5" t="str">
        <f>OBV!F1694</f>
        <v>BULLISH</v>
      </c>
      <c r="K1694" s="5" t="str">
        <f>OBV!G1694</f>
        <v>STRONG</v>
      </c>
      <c r="L1694" s="5" t="str">
        <f>OBV!H1694</f>
        <v>CONFIRMED BULLISH</v>
      </c>
    </row>
    <row r="1695" spans="1:12" ht="13.5" x14ac:dyDescent="0.25">
      <c r="A1695" s="3">
        <f>RSI!A1695</f>
        <v>45244</v>
      </c>
      <c r="B1695" s="2">
        <f>RSI!B1695</f>
        <v>3.5055000000000001</v>
      </c>
      <c r="C1695" s="2">
        <f>RSI!I1695</f>
        <v>77.812404781879835</v>
      </c>
      <c r="D1695" s="2">
        <f>MACD!E1695</f>
        <v>-0.12412463711036281</v>
      </c>
      <c r="E1695" s="2">
        <f>MACD!F1695</f>
        <v>-6.7432878546180325E-2</v>
      </c>
      <c r="F1695" s="2">
        <f>'Moving Avg'!D1695</f>
        <v>3.4952200000000007</v>
      </c>
      <c r="G1695" s="2">
        <f>'Moving Avg'!F1695</f>
        <v>3.2808299999999995</v>
      </c>
      <c r="H1695" s="2">
        <f>'Moving Avg'!G1695</f>
        <v>3.2243760000000008</v>
      </c>
      <c r="I1695" s="2">
        <f>'Moving Avg'!H1695</f>
        <v>2.9234369999999941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</row>
    <row r="1696" spans="1:12" ht="13.5" x14ac:dyDescent="0.25">
      <c r="A1696" s="3">
        <f>RSI!A1696</f>
        <v>45245</v>
      </c>
      <c r="B1696" s="2">
        <f>RSI!B1696</f>
        <v>3.4367999999999999</v>
      </c>
      <c r="C1696" s="2">
        <f>RSI!I1696</f>
        <v>65.577437587950328</v>
      </c>
      <c r="D1696" s="2">
        <f>MACD!E1696</f>
        <v>-0.13410229294493003</v>
      </c>
      <c r="E1696" s="2">
        <f>MACD!F1696</f>
        <v>-8.076676142593027E-2</v>
      </c>
      <c r="F1696" s="2">
        <f>'Moving Avg'!D1696</f>
        <v>3.4952199999999998</v>
      </c>
      <c r="G1696" s="2">
        <f>'Moving Avg'!F1696</f>
        <v>3.2937199999999995</v>
      </c>
      <c r="H1696" s="2">
        <f>'Moving Avg'!G1696</f>
        <v>3.2291880000000011</v>
      </c>
      <c r="I1696" s="2">
        <f>'Moving Avg'!H1696</f>
        <v>2.9294024999999935</v>
      </c>
      <c r="J1696" s="5" t="str">
        <f>OBV!F1696</f>
        <v>BULLISH</v>
      </c>
      <c r="K1696" s="5" t="str">
        <f>OBV!G1696</f>
        <v>NEUTRAL</v>
      </c>
      <c r="L1696" s="5" t="str">
        <f>OBV!H1696</f>
        <v>NEUTRAL</v>
      </c>
    </row>
    <row r="1697" spans="1:12" ht="13.5" x14ac:dyDescent="0.25">
      <c r="A1697" s="3">
        <f>RSI!A1697</f>
        <v>45246</v>
      </c>
      <c r="B1697" s="2">
        <f>RSI!B1697</f>
        <v>3.4796999999999998</v>
      </c>
      <c r="C1697" s="2">
        <f>RSI!I1697</f>
        <v>68.869206922534005</v>
      </c>
      <c r="D1697" s="2">
        <f>MACD!E1697</f>
        <v>-0.14121467523189946</v>
      </c>
      <c r="E1697" s="2">
        <f>MACD!F1697</f>
        <v>-9.2856344187124115E-2</v>
      </c>
      <c r="F1697" s="2">
        <f>'Moving Avg'!D1697</f>
        <v>3.5037999999999996</v>
      </c>
      <c r="G1697" s="2">
        <f>'Moving Avg'!F1697</f>
        <v>3.3083249999999991</v>
      </c>
      <c r="H1697" s="2">
        <f>'Moving Avg'!G1697</f>
        <v>3.235202000000001</v>
      </c>
      <c r="I1697" s="2">
        <f>'Moving Avg'!H1697</f>
        <v>2.9355824999999935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</row>
    <row r="1698" spans="1:12" ht="13.5" x14ac:dyDescent="0.25">
      <c r="A1698" s="3">
        <f>RSI!A1698</f>
        <v>45247</v>
      </c>
      <c r="B1698" s="2">
        <f>RSI!B1698</f>
        <v>3.4796999999999998</v>
      </c>
      <c r="C1698" s="2">
        <f>RSI!I1698</f>
        <v>68.869206922533991</v>
      </c>
      <c r="D1698" s="2">
        <f>MACD!E1698</f>
        <v>-0.1429202206107858</v>
      </c>
      <c r="E1698" s="2">
        <f>MACD!F1698</f>
        <v>-0.10286911947185645</v>
      </c>
      <c r="F1698" s="2">
        <f>'Moving Avg'!D1698</f>
        <v>3.4848799999999995</v>
      </c>
      <c r="G1698" s="2">
        <f>'Moving Avg'!F1698</f>
        <v>3.3233599999999996</v>
      </c>
      <c r="H1698" s="2">
        <f>'Moving Avg'!G1698</f>
        <v>3.241216000000001</v>
      </c>
      <c r="I1698" s="2">
        <f>'Moving Avg'!H1698</f>
        <v>2.9417624999999936</v>
      </c>
      <c r="J1698" s="5" t="str">
        <f>OBV!F1698</f>
        <v>BEARISH</v>
      </c>
      <c r="K1698" s="5" t="str">
        <f>OBV!G1698</f>
        <v>WEAK</v>
      </c>
      <c r="L1698" s="5" t="str">
        <f>OBV!H1698</f>
        <v>CONFIRMED BEARISH</v>
      </c>
    </row>
    <row r="1699" spans="1:12" ht="13.5" x14ac:dyDescent="0.25">
      <c r="A1699" s="3">
        <f>RSI!A1699</f>
        <v>45250</v>
      </c>
      <c r="B1699" s="2">
        <f>RSI!B1699</f>
        <v>3.4796999999999998</v>
      </c>
      <c r="C1699" s="2">
        <f>RSI!I1699</f>
        <v>68.869206922534005</v>
      </c>
      <c r="D1699" s="2">
        <f>MACD!E1699</f>
        <v>-0.13205510407731147</v>
      </c>
      <c r="E1699" s="2">
        <f>MACD!F1699</f>
        <v>-0.10870631639294745</v>
      </c>
      <c r="F1699" s="2">
        <f>'Moving Avg'!D1699</f>
        <v>3.47628</v>
      </c>
      <c r="G1699" s="2">
        <f>'Moving Avg'!F1699</f>
        <v>3.3383949999999998</v>
      </c>
      <c r="H1699" s="2">
        <f>'Moving Avg'!G1699</f>
        <v>3.2472300000000014</v>
      </c>
      <c r="I1699" s="2">
        <f>'Moving Avg'!H1699</f>
        <v>2.9478259999999934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</row>
    <row r="1700" spans="1:12" ht="13.5" x14ac:dyDescent="0.25">
      <c r="A1700" s="3">
        <f>RSI!A1700</f>
        <v>45251</v>
      </c>
      <c r="B1700" s="2">
        <f>RSI!B1700</f>
        <v>3.5226999999999999</v>
      </c>
      <c r="C1700" s="2">
        <f>RSI!I1700</f>
        <v>72.19759377063383</v>
      </c>
      <c r="D1700" s="2">
        <f>MACD!E1700</f>
        <v>-0.12160972668980552</v>
      </c>
      <c r="E1700" s="2">
        <f>MACD!F1700</f>
        <v>-0.11128699845231907</v>
      </c>
      <c r="F1700" s="2">
        <f>'Moving Avg'!D1700</f>
        <v>3.4797199999999995</v>
      </c>
      <c r="G1700" s="2">
        <f>'Moving Avg'!F1700</f>
        <v>3.3555799999999998</v>
      </c>
      <c r="H1700" s="2">
        <f>'Moving Avg'!G1700</f>
        <v>3.2544480000000005</v>
      </c>
      <c r="I1700" s="2">
        <f>'Moving Avg'!H1700</f>
        <v>2.9541044999999935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</row>
    <row r="1701" spans="1:12" ht="13.5" x14ac:dyDescent="0.25">
      <c r="A1701" s="3">
        <f>RSI!A1701</f>
        <v>45252</v>
      </c>
      <c r="B1701" s="2">
        <f>RSI!B1701</f>
        <v>3.5226999999999999</v>
      </c>
      <c r="C1701" s="2">
        <f>RSI!I1701</f>
        <v>72.19759377063383</v>
      </c>
      <c r="D1701" s="2">
        <f>MACD!E1701</f>
        <v>-0.10321850820455358</v>
      </c>
      <c r="E1701" s="2">
        <f>MACD!F1701</f>
        <v>-0.10967330040276597</v>
      </c>
      <c r="F1701" s="2">
        <f>'Moving Avg'!D1701</f>
        <v>3.4969000000000001</v>
      </c>
      <c r="G1701" s="2">
        <f>'Moving Avg'!F1701</f>
        <v>3.3727649999999998</v>
      </c>
      <c r="H1701" s="2">
        <f>'Moving Avg'!G1701</f>
        <v>3.261666</v>
      </c>
      <c r="I1701" s="2">
        <f>'Moving Avg'!H1701</f>
        <v>2.9604604999999937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</row>
    <row r="1702" spans="1:12" ht="13.5" x14ac:dyDescent="0.25">
      <c r="A1702" s="3">
        <f>RSI!A1702</f>
        <v>45253</v>
      </c>
      <c r="B1702" s="2">
        <f>RSI!B1702</f>
        <v>3.5141</v>
      </c>
      <c r="C1702" s="2">
        <f>RSI!I1702</f>
        <v>70.450457449564851</v>
      </c>
      <c r="D1702" s="2">
        <f>MACD!E1702</f>
        <v>-8.7975034938848395E-2</v>
      </c>
      <c r="E1702" s="2">
        <f>MACD!F1702</f>
        <v>-0.10533364730998247</v>
      </c>
      <c r="F1702" s="2">
        <f>'Moving Avg'!D1702</f>
        <v>3.5037799999999999</v>
      </c>
      <c r="G1702" s="2">
        <f>'Moving Avg'!F1702</f>
        <v>3.3895199999999996</v>
      </c>
      <c r="H1702" s="2">
        <f>'Moving Avg'!G1702</f>
        <v>3.2669920000000001</v>
      </c>
      <c r="I1702" s="2">
        <f>'Moving Avg'!H1702</f>
        <v>2.9667734999999933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</row>
    <row r="1703" spans="1:12" ht="13.5" x14ac:dyDescent="0.25">
      <c r="A1703" s="3">
        <f>RSI!A1703</f>
        <v>45254</v>
      </c>
      <c r="B1703" s="2">
        <f>RSI!B1703</f>
        <v>3.4969000000000001</v>
      </c>
      <c r="C1703" s="2">
        <f>RSI!I1703</f>
        <v>66.960367833718294</v>
      </c>
      <c r="D1703" s="2">
        <f>MACD!E1703</f>
        <v>-5.3482569731371665E-2</v>
      </c>
      <c r="E1703" s="2">
        <f>MACD!F1703</f>
        <v>-9.4963431794260311E-2</v>
      </c>
      <c r="F1703" s="2">
        <f>'Moving Avg'!D1703</f>
        <v>3.5072200000000002</v>
      </c>
      <c r="G1703" s="2">
        <f>'Moving Avg'!F1703</f>
        <v>3.4054150000000001</v>
      </c>
      <c r="H1703" s="2">
        <f>'Moving Avg'!G1703</f>
        <v>3.2719740000000015</v>
      </c>
      <c r="I1703" s="2">
        <f>'Moving Avg'!H1703</f>
        <v>2.9730004999999933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</row>
    <row r="1704" spans="1:12" ht="13.5" x14ac:dyDescent="0.25">
      <c r="A1704" s="3">
        <f>RSI!A1704</f>
        <v>45257</v>
      </c>
      <c r="B1704" s="2">
        <f>RSI!B1704</f>
        <v>3.5226999999999999</v>
      </c>
      <c r="C1704" s="2">
        <f>RSI!I1704</f>
        <v>69.408471898029148</v>
      </c>
      <c r="D1704" s="2">
        <f>MACD!E1704</f>
        <v>-3.4816591922307794E-2</v>
      </c>
      <c r="E1704" s="2">
        <f>MACD!F1704</f>
        <v>-8.2934063819869813E-2</v>
      </c>
      <c r="F1704" s="2">
        <f>'Moving Avg'!D1704</f>
        <v>3.5158200000000002</v>
      </c>
      <c r="G1704" s="2">
        <f>'Moving Avg'!F1704</f>
        <v>3.4226000000000001</v>
      </c>
      <c r="H1704" s="2">
        <f>'Moving Avg'!G1704</f>
        <v>3.277988000000001</v>
      </c>
      <c r="I1704" s="2">
        <f>'Moving Avg'!H1704</f>
        <v>2.9793564999999931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</row>
    <row r="1705" spans="1:12" ht="13.5" x14ac:dyDescent="0.25">
      <c r="A1705" s="3">
        <f>RSI!A1705</f>
        <v>45258</v>
      </c>
      <c r="B1705" s="2">
        <f>RSI!B1705</f>
        <v>3.5141</v>
      </c>
      <c r="C1705" s="2">
        <f>RSI!I1705</f>
        <v>67.610139647125166</v>
      </c>
      <c r="D1705" s="2">
        <f>MACD!E1705</f>
        <v>-2.1804596864809511E-2</v>
      </c>
      <c r="E1705" s="2">
        <f>MACD!F1705</f>
        <v>-7.0708170428857756E-2</v>
      </c>
      <c r="F1705" s="2">
        <f>'Moving Avg'!D1705</f>
        <v>3.5141</v>
      </c>
      <c r="G1705" s="2">
        <f>'Moving Avg'!F1705</f>
        <v>3.4393549999999999</v>
      </c>
      <c r="H1705" s="2">
        <f>'Moving Avg'!G1705</f>
        <v>3.2846900000000012</v>
      </c>
      <c r="I1705" s="2">
        <f>'Moving Avg'!H1705</f>
        <v>2.9855919999999929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45259</v>
      </c>
      <c r="B1706" s="2">
        <f>RSI!B1706</f>
        <v>3.5141</v>
      </c>
      <c r="C1706" s="2">
        <f>RSI!I1706</f>
        <v>67.610139647125166</v>
      </c>
      <c r="D1706" s="2">
        <f>MACD!E1706</f>
        <v>-2.2028764875432927E-2</v>
      </c>
      <c r="E1706" s="2">
        <f>MACD!F1706</f>
        <v>-6.0972289318172793E-2</v>
      </c>
      <c r="F1706" s="2">
        <f>'Moving Avg'!D1706</f>
        <v>3.5123799999999994</v>
      </c>
      <c r="G1706" s="2">
        <f>'Moving Avg'!F1706</f>
        <v>3.4561100000000002</v>
      </c>
      <c r="H1706" s="2">
        <f>'Moving Avg'!G1706</f>
        <v>3.2915640000000006</v>
      </c>
      <c r="I1706" s="2">
        <f>'Moving Avg'!H1706</f>
        <v>2.9919049999999929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</row>
    <row r="1707" spans="1:12" ht="13.5" x14ac:dyDescent="0.25">
      <c r="A1707" s="3">
        <f>RSI!A1707</f>
        <v>45260</v>
      </c>
      <c r="B1707" s="2">
        <f>RSI!B1707</f>
        <v>3.5141</v>
      </c>
      <c r="C1707" s="2">
        <f>RSI!I1707</f>
        <v>67.610139647125166</v>
      </c>
      <c r="D1707" s="2">
        <f>MACD!E1707</f>
        <v>-1.6234266708537337E-2</v>
      </c>
      <c r="E1707" s="2">
        <f>MACD!F1707</f>
        <v>-5.2024684796245703E-2</v>
      </c>
      <c r="F1707" s="2">
        <f>'Moving Avg'!D1707</f>
        <v>3.5123799999999994</v>
      </c>
      <c r="G1707" s="2">
        <f>'Moving Avg'!F1707</f>
        <v>3.4711449999999999</v>
      </c>
      <c r="H1707" s="2">
        <f>'Moving Avg'!G1707</f>
        <v>3.2984380000000009</v>
      </c>
      <c r="I1707" s="2">
        <f>'Moving Avg'!H1707</f>
        <v>2.9982959999999936</v>
      </c>
      <c r="J1707" s="5" t="str">
        <f>OBV!F1707</f>
        <v>BEARISH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45261</v>
      </c>
      <c r="B1708" s="2">
        <f>RSI!B1708</f>
        <v>3.5141</v>
      </c>
      <c r="C1708" s="2">
        <f>RSI!I1708</f>
        <v>67.61013964712518</v>
      </c>
      <c r="D1708" s="2">
        <f>MACD!E1708</f>
        <v>-1.1901434620986251E-2</v>
      </c>
      <c r="E1708" s="2">
        <f>MACD!F1708</f>
        <v>-4.4000034761193817E-2</v>
      </c>
      <c r="F1708" s="2">
        <f>'Moving Avg'!D1708</f>
        <v>3.5158199999999993</v>
      </c>
      <c r="G1708" s="2">
        <f>'Moving Avg'!F1708</f>
        <v>3.4844599999999999</v>
      </c>
      <c r="H1708" s="2">
        <f>'Moving Avg'!G1708</f>
        <v>3.3054840000000012</v>
      </c>
      <c r="I1708" s="2">
        <f>'Moving Avg'!H1708</f>
        <v>3.0051914999999934</v>
      </c>
      <c r="J1708" s="5" t="str">
        <f>OBV!F1708</f>
        <v>BULLISH</v>
      </c>
      <c r="K1708" s="5" t="str">
        <f>OBV!G1708</f>
        <v>NEUTRAL</v>
      </c>
      <c r="L1708" s="5" t="str">
        <f>OBV!H1708</f>
        <v>CONFIRMED BULLISH</v>
      </c>
    </row>
    <row r="1709" spans="1:12" ht="13.5" x14ac:dyDescent="0.25">
      <c r="A1709" s="3">
        <f>RSI!A1709</f>
        <v>45264</v>
      </c>
      <c r="B1709" s="2">
        <f>RSI!B1709</f>
        <v>3.4969000000000001</v>
      </c>
      <c r="C1709" s="2">
        <f>RSI!I1709</f>
        <v>63.204829939511825</v>
      </c>
      <c r="D1709" s="2">
        <f>MACD!E1709</f>
        <v>-7.4890854399023432E-3</v>
      </c>
      <c r="E1709" s="2">
        <f>MACD!F1709</f>
        <v>-3.6697844896935526E-2</v>
      </c>
      <c r="F1709" s="2">
        <f>'Moving Avg'!D1709</f>
        <v>3.5106600000000001</v>
      </c>
      <c r="G1709" s="2">
        <f>'Moving Avg'!F1709</f>
        <v>3.4926200000000001</v>
      </c>
      <c r="H1709" s="2">
        <f>'Moving Avg'!G1709</f>
        <v>3.312186000000001</v>
      </c>
      <c r="I1709" s="2">
        <f>'Moving Avg'!H1709</f>
        <v>3.0115739999999933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45265</v>
      </c>
      <c r="B1710" s="2">
        <f>RSI!B1710</f>
        <v>3.5055000000000001</v>
      </c>
      <c r="C1710" s="2">
        <f>RSI!I1710</f>
        <v>64.452024402909899</v>
      </c>
      <c r="D1710" s="2">
        <f>MACD!E1710</f>
        <v>1.8355651770711745E-3</v>
      </c>
      <c r="E1710" s="2">
        <f>MACD!F1710</f>
        <v>-2.8991162882134186E-2</v>
      </c>
      <c r="F1710" s="2">
        <f>'Moving Avg'!D1710</f>
        <v>3.5089400000000004</v>
      </c>
      <c r="G1710" s="2">
        <f>'Moving Avg'!F1710</f>
        <v>3.4994949999999996</v>
      </c>
      <c r="H1710" s="2">
        <f>'Moving Avg'!G1710</f>
        <v>3.3187160000000011</v>
      </c>
      <c r="I1710" s="2">
        <f>'Moving Avg'!H1710</f>
        <v>3.0180769999999928</v>
      </c>
      <c r="J1710" s="5" t="str">
        <f>OBV!F1710</f>
        <v>BULLISH</v>
      </c>
      <c r="K1710" s="5" t="str">
        <f>OBV!G1710</f>
        <v>NEUTRAL</v>
      </c>
      <c r="L1710" s="5" t="str">
        <f>OBV!H1710</f>
        <v>BULLISH DIVERGENCE</v>
      </c>
    </row>
    <row r="1711" spans="1:12" ht="13.5" x14ac:dyDescent="0.25">
      <c r="A1711" s="3">
        <f>RSI!A1711</f>
        <v>45266</v>
      </c>
      <c r="B1711" s="2">
        <f>RSI!B1711</f>
        <v>3.5828000000000002</v>
      </c>
      <c r="C1711" s="2">
        <f>RSI!I1711</f>
        <v>73.234005076950908</v>
      </c>
      <c r="D1711" s="2">
        <f>MACD!E1711</f>
        <v>3.590370473252058E-3</v>
      </c>
      <c r="E1711" s="2">
        <f>MACD!F1711</f>
        <v>-2.2474856211056937E-2</v>
      </c>
      <c r="F1711" s="2">
        <f>'Moving Avg'!D1711</f>
        <v>3.5226799999999998</v>
      </c>
      <c r="G1711" s="2">
        <f>'Moving Avg'!F1711</f>
        <v>3.5067949999999994</v>
      </c>
      <c r="H1711" s="2">
        <f>'Moving Avg'!G1711</f>
        <v>3.3267920000000015</v>
      </c>
      <c r="I1711" s="2">
        <f>'Moving Avg'!H1711</f>
        <v>3.0250054999999931</v>
      </c>
      <c r="J1711" s="5" t="str">
        <f>OBV!F1711</f>
        <v>BULLISH</v>
      </c>
      <c r="K1711" s="5" t="str">
        <f>OBV!G1711</f>
        <v>NEUTRAL</v>
      </c>
      <c r="L1711" s="5" t="str">
        <f>OBV!H1711</f>
        <v>CONFIRMED BULLISH</v>
      </c>
    </row>
    <row r="1712" spans="1:12" ht="13.5" x14ac:dyDescent="0.25">
      <c r="A1712" s="3">
        <f>RSI!A1712</f>
        <v>45267</v>
      </c>
      <c r="B1712" s="2">
        <f>RSI!B1712</f>
        <v>3.5571000000000002</v>
      </c>
      <c r="C1712" s="2">
        <f>RSI!I1712</f>
        <v>67.28261043854593</v>
      </c>
      <c r="D1712" s="2">
        <f>MACD!E1712</f>
        <v>4.8200285204220705E-3</v>
      </c>
      <c r="E1712" s="2">
        <f>MACD!F1712</f>
        <v>-1.7015879264761138E-2</v>
      </c>
      <c r="F1712" s="2">
        <f>'Moving Avg'!D1712</f>
        <v>3.5312800000000002</v>
      </c>
      <c r="G1712" s="2">
        <f>'Moving Avg'!F1712</f>
        <v>3.5128100000000004</v>
      </c>
      <c r="H1712" s="2">
        <f>'Moving Avg'!G1712</f>
        <v>3.334010000000001</v>
      </c>
      <c r="I1712" s="2">
        <f>'Moving Avg'!H1712</f>
        <v>3.032076999999993</v>
      </c>
      <c r="J1712" s="5" t="str">
        <f>OBV!F1712</f>
        <v>BULLISH</v>
      </c>
      <c r="K1712" s="5" t="str">
        <f>OBV!G1712</f>
        <v>NEUTRAL</v>
      </c>
      <c r="L1712" s="5" t="str">
        <f>OBV!H1712</f>
        <v>CONFIRMED BULLISH</v>
      </c>
    </row>
    <row r="1713" spans="1:12" ht="13.5" x14ac:dyDescent="0.25">
      <c r="A1713" s="3">
        <f>RSI!A1713</f>
        <v>45268</v>
      </c>
      <c r="B1713" s="2">
        <f>RSI!B1713</f>
        <v>3.6</v>
      </c>
      <c r="C1713" s="2">
        <f>RSI!I1713</f>
        <v>71.452988822595515</v>
      </c>
      <c r="D1713" s="2">
        <f>MACD!E1713</f>
        <v>-5.8545339157189957E-4</v>
      </c>
      <c r="E1713" s="2">
        <f>MACD!F1713</f>
        <v>-1.3729794090123291E-2</v>
      </c>
      <c r="F1713" s="2">
        <f>'Moving Avg'!D1713</f>
        <v>3.5484599999999999</v>
      </c>
      <c r="G1713" s="2">
        <f>'Moving Avg'!F1713</f>
        <v>3.5140949999999989</v>
      </c>
      <c r="H1713" s="2">
        <f>'Moving Avg'!G1713</f>
        <v>3.3424300000000011</v>
      </c>
      <c r="I1713" s="2">
        <f>'Moving Avg'!H1713</f>
        <v>3.0393244999999927</v>
      </c>
      <c r="J1713" s="5" t="str">
        <f>OBV!F1713</f>
        <v>BULLISH</v>
      </c>
      <c r="K1713" s="5" t="str">
        <f>OBV!G1713</f>
        <v>STRONG</v>
      </c>
      <c r="L1713" s="5" t="str">
        <f>OBV!H1713</f>
        <v>CONFIRMED BULLISH</v>
      </c>
    </row>
    <row r="1714" spans="1:12" ht="13.5" x14ac:dyDescent="0.25">
      <c r="A1714" s="3">
        <f>RSI!A1714</f>
        <v>45271</v>
      </c>
      <c r="B1714" s="2">
        <f>RSI!B1714</f>
        <v>3.7374999999999998</v>
      </c>
      <c r="C1714" s="2">
        <f>RSI!I1714</f>
        <v>80.175327234108551</v>
      </c>
      <c r="D1714" s="2">
        <f>MACD!E1714</f>
        <v>-1.2204728924996022E-2</v>
      </c>
      <c r="E1714" s="2">
        <f>MACD!F1714</f>
        <v>-1.3424781057097837E-2</v>
      </c>
      <c r="F1714" s="2">
        <f>'Moving Avg'!D1714</f>
        <v>3.5965800000000003</v>
      </c>
      <c r="G1714" s="2">
        <f>'Moving Avg'!F1714</f>
        <v>3.5248349999999986</v>
      </c>
      <c r="H1714" s="2">
        <f>'Moving Avg'!G1714</f>
        <v>3.3523960000000006</v>
      </c>
      <c r="I1714" s="2">
        <f>'Moving Avg'!H1714</f>
        <v>3.0471429999999926</v>
      </c>
      <c r="J1714" s="5" t="str">
        <f>OBV!F1714</f>
        <v>BULLISH</v>
      </c>
      <c r="K1714" s="5" t="str">
        <f>OBV!G1714</f>
        <v>STRONG</v>
      </c>
      <c r="L1714" s="5" t="str">
        <f>OBV!H1714</f>
        <v>CONFIRMED BULLISH</v>
      </c>
    </row>
    <row r="1715" spans="1:12" ht="13.5" x14ac:dyDescent="0.25">
      <c r="A1715" s="3">
        <f>RSI!A1715</f>
        <v>45272</v>
      </c>
      <c r="B1715" s="2">
        <f>RSI!B1715</f>
        <v>3.8062</v>
      </c>
      <c r="C1715" s="2">
        <f>RSI!I1715</f>
        <v>82.97439583120368</v>
      </c>
      <c r="D1715" s="2">
        <f>MACD!E1715</f>
        <v>-3.0028893756881558E-2</v>
      </c>
      <c r="E1715" s="2">
        <f>MACD!F1715</f>
        <v>-1.6745603597054584E-2</v>
      </c>
      <c r="F1715" s="2">
        <f>'Moving Avg'!D1715</f>
        <v>3.65672</v>
      </c>
      <c r="G1715" s="2">
        <f>'Moving Avg'!F1715</f>
        <v>3.5398699999999996</v>
      </c>
      <c r="H1715" s="2">
        <f>'Moving Avg'!G1715</f>
        <v>3.3637360000000007</v>
      </c>
      <c r="I1715" s="2">
        <f>'Moving Avg'!H1715</f>
        <v>3.0550719999999929</v>
      </c>
      <c r="J1715" s="5" t="str">
        <f>OBV!F1715</f>
        <v>BULLISH</v>
      </c>
      <c r="K1715" s="5" t="str">
        <f>OBV!G1715</f>
        <v>STRONG</v>
      </c>
      <c r="L1715" s="5" t="str">
        <f>OBV!H1715</f>
        <v>CONFIRMED BULLISH</v>
      </c>
    </row>
    <row r="1716" spans="1:12" ht="13.5" x14ac:dyDescent="0.25">
      <c r="A1716" s="3">
        <f>RSI!A1716</f>
        <v>45273</v>
      </c>
      <c r="B1716" s="2">
        <f>RSI!B1716</f>
        <v>3.8233999999999999</v>
      </c>
      <c r="C1716" s="2">
        <f>RSI!I1716</f>
        <v>83.598763628166068</v>
      </c>
      <c r="D1716" s="2">
        <f>MACD!E1716</f>
        <v>-4.8254334650730257E-2</v>
      </c>
      <c r="E1716" s="2">
        <f>MACD!F1716</f>
        <v>-2.3047349807789719E-2</v>
      </c>
      <c r="F1716" s="2">
        <f>'Moving Avg'!D1716</f>
        <v>3.7048399999999999</v>
      </c>
      <c r="G1716" s="2">
        <f>'Moving Avg'!F1716</f>
        <v>3.5591999999999997</v>
      </c>
      <c r="H1716" s="2">
        <f>'Moving Avg'!G1716</f>
        <v>3.3767960000000006</v>
      </c>
      <c r="I1716" s="2">
        <f>'Moving Avg'!H1716</f>
        <v>3.0630869999999923</v>
      </c>
      <c r="J1716" s="5" t="str">
        <f>OBV!F1716</f>
        <v>BULLISH</v>
      </c>
      <c r="K1716" s="5" t="str">
        <f>OBV!G1716</f>
        <v>STRONG</v>
      </c>
      <c r="L1716" s="5" t="str">
        <f>OBV!H1716</f>
        <v>CONFIRMED BULLISH</v>
      </c>
    </row>
    <row r="1717" spans="1:12" ht="13.5" x14ac:dyDescent="0.25">
      <c r="A1717" s="3">
        <f>RSI!A1717</f>
        <v>45274</v>
      </c>
      <c r="B1717" s="2">
        <f>RSI!B1717</f>
        <v>3.8319999999999999</v>
      </c>
      <c r="C1717" s="2">
        <f>RSI!I1717</f>
        <v>83.91636104853427</v>
      </c>
      <c r="D1717" s="2">
        <f>MACD!E1717</f>
        <v>-6.614544264846689E-2</v>
      </c>
      <c r="E1717" s="2">
        <f>MACD!F1717</f>
        <v>-3.1666968375925156E-2</v>
      </c>
      <c r="F1717" s="2">
        <f>'Moving Avg'!D1717</f>
        <v>3.7598199999999999</v>
      </c>
      <c r="G1717" s="2">
        <f>'Moving Avg'!F1717</f>
        <v>3.576814999999999</v>
      </c>
      <c r="H1717" s="2">
        <f>'Moving Avg'!G1717</f>
        <v>3.3898560000000004</v>
      </c>
      <c r="I1717" s="2">
        <f>'Moving Avg'!H1717</f>
        <v>3.070989499999992</v>
      </c>
      <c r="J1717" s="5" t="str">
        <f>OBV!F1717</f>
        <v>BULLISH</v>
      </c>
      <c r="K1717" s="5" t="str">
        <f>OBV!G1717</f>
        <v>STRONG</v>
      </c>
      <c r="L1717" s="5" t="str">
        <f>OBV!H1717</f>
        <v>CONFIRMED BULLISH</v>
      </c>
    </row>
    <row r="1718" spans="1:12" ht="13.5" x14ac:dyDescent="0.25">
      <c r="A1718" s="3">
        <f>RSI!A1718</f>
        <v>45275</v>
      </c>
      <c r="B1718" s="2">
        <f>RSI!B1718</f>
        <v>3.8319999999999999</v>
      </c>
      <c r="C1718" s="2">
        <f>RSI!I1718</f>
        <v>83.91636104853427</v>
      </c>
      <c r="D1718" s="2">
        <f>MACD!E1718</f>
        <v>-8.3031690308819073E-2</v>
      </c>
      <c r="E1718" s="2">
        <f>MACD!F1718</f>
        <v>-4.1939912762503945E-2</v>
      </c>
      <c r="F1718" s="2">
        <f>'Moving Avg'!D1718</f>
        <v>3.8062199999999997</v>
      </c>
      <c r="G1718" s="2">
        <f>'Moving Avg'!F1718</f>
        <v>3.5944299999999991</v>
      </c>
      <c r="H1718" s="2">
        <f>'Moving Avg'!G1718</f>
        <v>3.4030879999999994</v>
      </c>
      <c r="I1718" s="2">
        <f>'Moving Avg'!H1718</f>
        <v>3.0788919999999922</v>
      </c>
      <c r="J1718" s="5" t="str">
        <f>OBV!F1718</f>
        <v>BULLISH</v>
      </c>
      <c r="K1718" s="5" t="str">
        <f>OBV!G1718</f>
        <v>STRONG</v>
      </c>
      <c r="L1718" s="5" t="str">
        <f>OBV!H1718</f>
        <v>CONFIRMED BULLISH</v>
      </c>
    </row>
    <row r="1719" spans="1:12" ht="13.5" x14ac:dyDescent="0.25">
      <c r="A1719" s="3">
        <f>RSI!A1719</f>
        <v>45278</v>
      </c>
      <c r="B1719" s="2">
        <f>RSI!B1719</f>
        <v>3.7805</v>
      </c>
      <c r="C1719" s="2">
        <f>RSI!I1719</f>
        <v>73.968588342067108</v>
      </c>
      <c r="D1719" s="2">
        <f>MACD!E1719</f>
        <v>-9.7769557389621564E-2</v>
      </c>
      <c r="E1719" s="2">
        <f>MACD!F1719</f>
        <v>-5.3105841687927466E-2</v>
      </c>
      <c r="F1719" s="2">
        <f>'Moving Avg'!D1719</f>
        <v>3.8148200000000001</v>
      </c>
      <c r="G1719" s="2">
        <f>'Moving Avg'!F1719</f>
        <v>3.6094699999999991</v>
      </c>
      <c r="H1719" s="2">
        <f>'Moving Avg'!G1719</f>
        <v>3.4151179999999992</v>
      </c>
      <c r="I1719" s="2">
        <f>'Moving Avg'!H1719</f>
        <v>3.0865369999999914</v>
      </c>
      <c r="J1719" s="5" t="str">
        <f>OBV!F1719</f>
        <v>BULLISH</v>
      </c>
      <c r="K1719" s="5" t="str">
        <f>OBV!G1719</f>
        <v>STRONG</v>
      </c>
      <c r="L1719" s="5" t="str">
        <f>OBV!H1719</f>
        <v>CONFIRMED BULLISH</v>
      </c>
    </row>
    <row r="1720" spans="1:12" ht="13.5" x14ac:dyDescent="0.25">
      <c r="A1720" s="3">
        <f>RSI!A1720</f>
        <v>45279</v>
      </c>
      <c r="B1720" s="2">
        <f>RSI!B1720</f>
        <v>3.7805</v>
      </c>
      <c r="C1720" s="2">
        <f>RSI!I1720</f>
        <v>73.968588342067093</v>
      </c>
      <c r="D1720" s="2">
        <f>MACD!E1720</f>
        <v>-0.1101109682661523</v>
      </c>
      <c r="E1720" s="2">
        <f>MACD!F1720</f>
        <v>-6.4506867003572443E-2</v>
      </c>
      <c r="F1720" s="2">
        <f>'Moving Avg'!D1720</f>
        <v>3.8096800000000002</v>
      </c>
      <c r="G1720" s="2">
        <f>'Moving Avg'!F1720</f>
        <v>3.6223599999999996</v>
      </c>
      <c r="H1720" s="2">
        <f>'Moving Avg'!G1720</f>
        <v>3.4271479999999985</v>
      </c>
      <c r="I1720" s="2">
        <f>'Moving Avg'!H1720</f>
        <v>3.0945704999999917</v>
      </c>
      <c r="J1720" s="5" t="str">
        <f>OBV!F1720</f>
        <v>BULLISH</v>
      </c>
      <c r="K1720" s="5" t="str">
        <f>OBV!G1720</f>
        <v>NEUTRAL</v>
      </c>
      <c r="L1720" s="5" t="str">
        <f>OBV!H1720</f>
        <v>BULLISH DIVERGENCE</v>
      </c>
    </row>
    <row r="1721" spans="1:12" ht="13.5" x14ac:dyDescent="0.25">
      <c r="A1721" s="3">
        <f>RSI!A1721</f>
        <v>45280</v>
      </c>
      <c r="B1721" s="2">
        <f>RSI!B1721</f>
        <v>3.7805</v>
      </c>
      <c r="C1721" s="2">
        <f>RSI!I1721</f>
        <v>73.968588342067093</v>
      </c>
      <c r="D1721" s="2">
        <f>MACD!E1721</f>
        <v>-0.10976693441424734</v>
      </c>
      <c r="E1721" s="2">
        <f>MACD!F1721</f>
        <v>-7.3558880485707426E-2</v>
      </c>
      <c r="F1721" s="2">
        <f>'Moving Avg'!D1721</f>
        <v>3.8010999999999995</v>
      </c>
      <c r="G1721" s="2">
        <f>'Moving Avg'!F1721</f>
        <v>3.6352500000000001</v>
      </c>
      <c r="H1721" s="2">
        <f>'Moving Avg'!G1721</f>
        <v>3.4391779999999983</v>
      </c>
      <c r="I1721" s="2">
        <f>'Moving Avg'!H1721</f>
        <v>3.1024094999999914</v>
      </c>
      <c r="J1721" s="5" t="str">
        <f>OBV!F1721</f>
        <v>BULLISH</v>
      </c>
      <c r="K1721" s="5" t="str">
        <f>OBV!G1721</f>
        <v>NEUTRAL</v>
      </c>
      <c r="L1721" s="5" t="str">
        <f>OBV!H1721</f>
        <v>BULLISH DIVERGENCE</v>
      </c>
    </row>
    <row r="1722" spans="1:12" ht="13.5" x14ac:dyDescent="0.25">
      <c r="A1722" s="3">
        <f>RSI!A1722</f>
        <v>45281</v>
      </c>
      <c r="B1722" s="2">
        <f>RSI!B1722</f>
        <v>3.7202999999999999</v>
      </c>
      <c r="C1722" s="2">
        <f>RSI!I1722</f>
        <v>63.055546567378443</v>
      </c>
      <c r="D1722" s="2">
        <f>MACD!E1722</f>
        <v>-0.10999406533467226</v>
      </c>
      <c r="E1722" s="2">
        <f>MACD!F1722</f>
        <v>-8.0845917455500391E-2</v>
      </c>
      <c r="F1722" s="2">
        <f>'Moving Avg'!D1722</f>
        <v>3.7787599999999997</v>
      </c>
      <c r="G1722" s="2">
        <f>'Moving Avg'!F1722</f>
        <v>3.6455599999999997</v>
      </c>
      <c r="H1722" s="2">
        <f>'Moving Avg'!G1722</f>
        <v>3.4500039999999985</v>
      </c>
      <c r="I1722" s="2">
        <f>'Moving Avg'!H1722</f>
        <v>3.1101029999999916</v>
      </c>
      <c r="J1722" s="5" t="str">
        <f>OBV!F1722</f>
        <v>BEARISH</v>
      </c>
      <c r="K1722" s="5" t="str">
        <f>OBV!G1722</f>
        <v>WEAK</v>
      </c>
      <c r="L1722" s="5" t="str">
        <f>OBV!H1722</f>
        <v>CONFIRMED BEARISH</v>
      </c>
    </row>
    <row r="1723" spans="1:12" ht="13.5" x14ac:dyDescent="0.25">
      <c r="A1723" s="3">
        <f>RSI!A1723</f>
        <v>45282</v>
      </c>
      <c r="B1723" s="2">
        <f>RSI!B1723</f>
        <v>3.8148</v>
      </c>
      <c r="C1723" s="2">
        <f>RSI!I1723</f>
        <v>70.430543308072401</v>
      </c>
      <c r="D1723" s="2">
        <f>MACD!E1723</f>
        <v>-0.11117835234828499</v>
      </c>
      <c r="E1723" s="2">
        <f>MACD!F1723</f>
        <v>-8.6912404434057317E-2</v>
      </c>
      <c r="F1723" s="2">
        <f>'Moving Avg'!D1723</f>
        <v>3.7753199999999998</v>
      </c>
      <c r="G1723" s="2">
        <f>'Moving Avg'!F1723</f>
        <v>3.6614550000000001</v>
      </c>
      <c r="H1723" s="2">
        <f>'Moving Avg'!G1723</f>
        <v>3.4627199999999982</v>
      </c>
      <c r="I1723" s="2">
        <f>'Moving Avg'!H1723</f>
        <v>3.1179584999999919</v>
      </c>
      <c r="J1723" s="5" t="str">
        <f>OBV!F1723</f>
        <v>BEARISH</v>
      </c>
      <c r="K1723" s="5" t="str">
        <f>OBV!G1723</f>
        <v>WEAK</v>
      </c>
      <c r="L1723" s="5" t="str">
        <f>OBV!H1723</f>
        <v>CONFIRMED BEARISH</v>
      </c>
    </row>
    <row r="1724" spans="1:12" ht="13.5" x14ac:dyDescent="0.25">
      <c r="A1724" s="3">
        <f>RSI!A1724</f>
        <v>45285</v>
      </c>
      <c r="B1724" s="2">
        <f>RSI!B1724</f>
        <v>3.7890999999999999</v>
      </c>
      <c r="C1724" s="2">
        <f>RSI!I1724</f>
        <v>66.540244353855101</v>
      </c>
      <c r="D1724" s="2">
        <f>MACD!E1724</f>
        <v>-9.0229536164097901E-2</v>
      </c>
      <c r="E1724" s="2">
        <f>MACD!F1724</f>
        <v>-8.7575830780065436E-2</v>
      </c>
      <c r="F1724" s="2">
        <f>'Moving Avg'!D1724</f>
        <v>3.7770400000000004</v>
      </c>
      <c r="G1724" s="2">
        <f>'Moving Avg'!F1724</f>
        <v>3.6747750000000003</v>
      </c>
      <c r="H1724" s="2">
        <f>'Moving Avg'!G1724</f>
        <v>3.4749219999999981</v>
      </c>
      <c r="I1724" s="2">
        <f>'Moving Avg'!H1724</f>
        <v>3.1257244999999916</v>
      </c>
      <c r="J1724" s="5" t="str">
        <f>OBV!F1724</f>
        <v>BEARISH</v>
      </c>
      <c r="K1724" s="5" t="str">
        <f>OBV!G1724</f>
        <v>WEAK</v>
      </c>
      <c r="L1724" s="5" t="str">
        <f>OBV!H1724</f>
        <v>BEARISH DIVERGENCE</v>
      </c>
    </row>
    <row r="1725" spans="1:12" ht="13.5" x14ac:dyDescent="0.25">
      <c r="A1725" s="3">
        <f>RSI!A1725</f>
        <v>45286</v>
      </c>
      <c r="B1725" s="2">
        <f>RSI!B1725</f>
        <v>3.7547000000000001</v>
      </c>
      <c r="C1725" s="2">
        <f>RSI!I1725</f>
        <v>61.632920833515634</v>
      </c>
      <c r="D1725" s="2">
        <f>MACD!E1725</f>
        <v>-6.0259044439574083E-2</v>
      </c>
      <c r="E1725" s="2">
        <f>MACD!F1725</f>
        <v>-8.2112473511967168E-2</v>
      </c>
      <c r="F1725" s="2">
        <f>'Moving Avg'!D1725</f>
        <v>3.7718800000000003</v>
      </c>
      <c r="G1725" s="2">
        <f>'Moving Avg'!F1725</f>
        <v>3.6868050000000006</v>
      </c>
      <c r="H1725" s="2">
        <f>'Moving Avg'!G1725</f>
        <v>3.486435999999999</v>
      </c>
      <c r="I1725" s="2">
        <f>'Moving Avg'!H1725</f>
        <v>3.1335124999999913</v>
      </c>
      <c r="J1725" s="5" t="str">
        <f>OBV!F1725</f>
        <v>BEARISH</v>
      </c>
      <c r="K1725" s="5" t="str">
        <f>OBV!G1725</f>
        <v>WEAK</v>
      </c>
      <c r="L1725" s="5" t="str">
        <f>OBV!H1725</f>
        <v>CONFIRMED BEARISH</v>
      </c>
    </row>
    <row r="1726" spans="1:12" ht="13.5" x14ac:dyDescent="0.25">
      <c r="A1726" s="3">
        <f>RSI!A1726</f>
        <v>45287</v>
      </c>
      <c r="B1726" s="2">
        <f>RSI!B1726</f>
        <v>3.7547000000000001</v>
      </c>
      <c r="C1726" s="2">
        <f>RSI!I1726</f>
        <v>61.632920833515634</v>
      </c>
      <c r="D1726" s="2">
        <f>MACD!E1726</f>
        <v>-3.2858128764354344E-2</v>
      </c>
      <c r="E1726" s="2">
        <f>MACD!F1726</f>
        <v>-7.2261604562444612E-2</v>
      </c>
      <c r="F1726" s="2">
        <f>'Moving Avg'!D1726</f>
        <v>3.7667200000000003</v>
      </c>
      <c r="G1726" s="2">
        <f>'Moving Avg'!F1726</f>
        <v>3.6988350000000003</v>
      </c>
      <c r="H1726" s="2">
        <f>'Moving Avg'!G1726</f>
        <v>3.4979499999999986</v>
      </c>
      <c r="I1726" s="2">
        <f>'Moving Avg'!H1726</f>
        <v>3.1411064999999909</v>
      </c>
      <c r="J1726" s="5" t="str">
        <f>OBV!F1726</f>
        <v>BEARISH</v>
      </c>
      <c r="K1726" s="5" t="str">
        <f>OBV!G1726</f>
        <v>WEAK</v>
      </c>
      <c r="L1726" s="5" t="str">
        <f>OBV!H1726</f>
        <v>CONFIRMED BEARISH</v>
      </c>
    </row>
    <row r="1727" spans="1:12" ht="13.5" x14ac:dyDescent="0.25">
      <c r="A1727" s="3">
        <f>RSI!A1727</f>
        <v>45288</v>
      </c>
      <c r="B1727" s="2">
        <f>RSI!B1727</f>
        <v>3.7461000000000002</v>
      </c>
      <c r="C1727" s="2">
        <f>RSI!I1727</f>
        <v>60.34261168302907</v>
      </c>
      <c r="D1727" s="2">
        <f>MACD!E1727</f>
        <v>-8.2727033348870549E-3</v>
      </c>
      <c r="E1727" s="2">
        <f>MACD!F1727</f>
        <v>-5.9463824316933103E-2</v>
      </c>
      <c r="F1727" s="2">
        <f>'Moving Avg'!D1727</f>
        <v>3.7718800000000003</v>
      </c>
      <c r="G1727" s="2">
        <f>'Moving Avg'!F1727</f>
        <v>3.7104350000000013</v>
      </c>
      <c r="H1727" s="2">
        <f>'Moving Avg'!G1727</f>
        <v>3.5091199999999985</v>
      </c>
      <c r="I1727" s="2">
        <f>'Moving Avg'!H1727</f>
        <v>3.1486574999999908</v>
      </c>
      <c r="J1727" s="5" t="str">
        <f>OBV!F1727</f>
        <v>BEARISH</v>
      </c>
      <c r="K1727" s="5" t="str">
        <f>OBV!G1727</f>
        <v>WEAK</v>
      </c>
      <c r="L1727" s="5" t="str">
        <f>OBV!H1727</f>
        <v>BEARISH DIVERGENCE</v>
      </c>
    </row>
    <row r="1728" spans="1:12" ht="13.5" x14ac:dyDescent="0.25">
      <c r="A1728" s="3">
        <f>RSI!A1728</f>
        <v>45289</v>
      </c>
      <c r="B1728" s="2">
        <f>RSI!B1728</f>
        <v>3.7805</v>
      </c>
      <c r="C1728" s="2">
        <f>RSI!I1728</f>
        <v>63.623189332790602</v>
      </c>
      <c r="D1728" s="2">
        <f>MACD!E1728</f>
        <v>9.5144271677995995E-3</v>
      </c>
      <c r="E1728" s="2">
        <f>MACD!F1728</f>
        <v>-4.5668174019986567E-2</v>
      </c>
      <c r="F1728" s="2">
        <f>'Moving Avg'!D1728</f>
        <v>3.7650199999999998</v>
      </c>
      <c r="G1728" s="2">
        <f>'Moving Avg'!F1728</f>
        <v>3.7237550000000006</v>
      </c>
      <c r="H1728" s="2">
        <f>'Moving Avg'!G1728</f>
        <v>3.5211499999999991</v>
      </c>
      <c r="I1728" s="2">
        <f>'Moving Avg'!H1728</f>
        <v>3.1563414999999906</v>
      </c>
      <c r="J1728" s="5" t="str">
        <f>OBV!F1728</f>
        <v>BEARISH</v>
      </c>
      <c r="K1728" s="5" t="str">
        <f>OBV!G1728</f>
        <v>WEAK</v>
      </c>
      <c r="L1728" s="5" t="str">
        <f>OBV!H1728</f>
        <v>CONFIRMED BEARISH</v>
      </c>
    </row>
    <row r="1729" spans="1:12" ht="13.5" x14ac:dyDescent="0.25">
      <c r="A1729" s="3">
        <f>RSI!A1729</f>
        <v>45293</v>
      </c>
      <c r="B1729" s="2">
        <f>RSI!B1729</f>
        <v>3.7805</v>
      </c>
      <c r="C1729" s="2">
        <f>RSI!I1729</f>
        <v>63.623189332790602</v>
      </c>
      <c r="D1729" s="2">
        <f>MACD!E1729</f>
        <v>1.6005604317565147E-2</v>
      </c>
      <c r="E1729" s="2">
        <f>MACD!F1729</f>
        <v>-3.3333418352476225E-2</v>
      </c>
      <c r="F1729" s="2">
        <f>'Moving Avg'!D1729</f>
        <v>3.7633000000000001</v>
      </c>
      <c r="G1729" s="2">
        <f>'Moving Avg'!F1729</f>
        <v>3.7379350000000011</v>
      </c>
      <c r="H1729" s="2">
        <f>'Moving Avg'!G1729</f>
        <v>3.5331799999999993</v>
      </c>
      <c r="I1729" s="2">
        <f>'Moving Avg'!H1729</f>
        <v>3.1641029999999906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</row>
    <row r="1730" spans="1:12" ht="13.5" x14ac:dyDescent="0.25">
      <c r="A1730" s="3">
        <f>RSI!A1730</f>
        <v>45294</v>
      </c>
      <c r="B1730" s="2">
        <f>RSI!B1730</f>
        <v>3.7719</v>
      </c>
      <c r="C1730" s="2">
        <f>RSI!I1730</f>
        <v>62.132944841347808</v>
      </c>
      <c r="D1730" s="2">
        <f>MACD!E1730</f>
        <v>2.1545921408491875E-2</v>
      </c>
      <c r="E1730" s="2">
        <f>MACD!F1730</f>
        <v>-2.2357550400282609E-2</v>
      </c>
      <c r="F1730" s="2">
        <f>'Moving Avg'!D1730</f>
        <v>3.76674</v>
      </c>
      <c r="G1730" s="2">
        <f>'Moving Avg'!F1730</f>
        <v>3.7512550000000005</v>
      </c>
      <c r="H1730" s="2">
        <f>'Moving Avg'!G1730</f>
        <v>3.545037999999999</v>
      </c>
      <c r="I1730" s="2">
        <f>'Moving Avg'!H1730</f>
        <v>3.1717829999999907</v>
      </c>
      <c r="J1730" s="5" t="str">
        <f>OBV!F1730</f>
        <v>BEARISH</v>
      </c>
      <c r="K1730" s="5" t="str">
        <f>OBV!G1730</f>
        <v>NEUTRAL</v>
      </c>
      <c r="L1730" s="5" t="str">
        <f>OBV!H1730</f>
        <v>BEARISH DIVERGENCE</v>
      </c>
    </row>
    <row r="1731" spans="1:12" ht="13.5" x14ac:dyDescent="0.25">
      <c r="A1731" s="3">
        <f>RSI!A1731</f>
        <v>45295</v>
      </c>
      <c r="B1731" s="2">
        <f>RSI!B1731</f>
        <v>3.7719</v>
      </c>
      <c r="C1731" s="2">
        <f>RSI!I1731</f>
        <v>62.132944841347808</v>
      </c>
      <c r="D1731" s="2">
        <f>MACD!E1731</f>
        <v>2.5739093814106884E-2</v>
      </c>
      <c r="E1731" s="2">
        <f>MACD!F1731</f>
        <v>-1.273822155740471E-2</v>
      </c>
      <c r="F1731" s="2">
        <f>'Moving Avg'!D1731</f>
        <v>3.7701799999999999</v>
      </c>
      <c r="G1731" s="2">
        <f>'Moving Avg'!F1731</f>
        <v>3.7607100000000004</v>
      </c>
      <c r="H1731" s="2">
        <f>'Moving Avg'!G1731</f>
        <v>3.5568959999999987</v>
      </c>
      <c r="I1731" s="2">
        <f>'Moving Avg'!H1731</f>
        <v>3.1793849999999901</v>
      </c>
      <c r="J1731" s="5" t="str">
        <f>OBV!F1731</f>
        <v>BEARISH</v>
      </c>
      <c r="K1731" s="5" t="str">
        <f>OBV!G1731</f>
        <v>NEUTRAL</v>
      </c>
      <c r="L1731" s="5" t="str">
        <f>OBV!H1731</f>
        <v>BEARISH DIVERGENCE</v>
      </c>
    </row>
    <row r="1732" spans="1:12" ht="13.5" x14ac:dyDescent="0.25">
      <c r="A1732" s="3">
        <f>RSI!A1732</f>
        <v>45296</v>
      </c>
      <c r="B1732" s="2">
        <f>RSI!B1732</f>
        <v>3.8233999999999999</v>
      </c>
      <c r="C1732" s="2">
        <f>RSI!I1732</f>
        <v>67.431085855529687</v>
      </c>
      <c r="D1732" s="2">
        <f>MACD!E1732</f>
        <v>1.5752672265068934E-2</v>
      </c>
      <c r="E1732" s="2">
        <f>MACD!F1732</f>
        <v>-7.0400427929099814E-3</v>
      </c>
      <c r="F1732" s="2">
        <f>'Moving Avg'!D1732</f>
        <v>3.7856399999999999</v>
      </c>
      <c r="G1732" s="2">
        <f>'Moving Avg'!F1732</f>
        <v>3.7740250000000004</v>
      </c>
      <c r="H1732" s="2">
        <f>'Moving Avg'!G1732</f>
        <v>3.5697839999999985</v>
      </c>
      <c r="I1732" s="2">
        <f>'Moving Avg'!H1732</f>
        <v>3.18724449999999</v>
      </c>
      <c r="J1732" s="5" t="str">
        <f>OBV!F1732</f>
        <v>BULLISH</v>
      </c>
      <c r="K1732" s="5" t="str">
        <f>OBV!G1732</f>
        <v>STRONG</v>
      </c>
      <c r="L1732" s="5" t="str">
        <f>OBV!H1732</f>
        <v>CONFIRMED BULLISH</v>
      </c>
    </row>
    <row r="1733" spans="1:12" ht="13.5" x14ac:dyDescent="0.25">
      <c r="A1733" s="3">
        <f>RSI!A1733</f>
        <v>45299</v>
      </c>
      <c r="B1733" s="2">
        <f>RSI!B1733</f>
        <v>3.7633000000000001</v>
      </c>
      <c r="C1733" s="2">
        <f>RSI!I1733</f>
        <v>57.347235457491557</v>
      </c>
      <c r="D1733" s="2">
        <f>MACD!E1733</f>
        <v>2.5564419800551352E-2</v>
      </c>
      <c r="E1733" s="2">
        <f>MACD!F1733</f>
        <v>-5.1915027421771398E-4</v>
      </c>
      <c r="F1733" s="2">
        <f>'Moving Avg'!D1733</f>
        <v>3.7822000000000005</v>
      </c>
      <c r="G1733" s="2">
        <f>'Moving Avg'!F1733</f>
        <v>3.7821900000000008</v>
      </c>
      <c r="H1733" s="2">
        <f>'Moving Avg'!G1733</f>
        <v>3.5814699999999986</v>
      </c>
      <c r="I1733" s="2">
        <f>'Moving Avg'!H1733</f>
        <v>3.1948814999999899</v>
      </c>
      <c r="J1733" s="5" t="str">
        <f>OBV!F1733</f>
        <v>BULLISH</v>
      </c>
      <c r="K1733" s="5" t="str">
        <f>OBV!G1733</f>
        <v>NEUTRAL</v>
      </c>
      <c r="L1733" s="5" t="str">
        <f>OBV!H1733</f>
        <v>BULLISH DIVERGENCE</v>
      </c>
    </row>
    <row r="1734" spans="1:12" ht="13.5" x14ac:dyDescent="0.25">
      <c r="A1734" s="3">
        <f>RSI!A1734</f>
        <v>45300</v>
      </c>
      <c r="B1734" s="2">
        <f>RSI!B1734</f>
        <v>3.8062</v>
      </c>
      <c r="C1734" s="2">
        <f>RSI!I1734</f>
        <v>61.744908971687231</v>
      </c>
      <c r="D1734" s="2">
        <f>MACD!E1734</f>
        <v>2.641562462407121E-2</v>
      </c>
      <c r="E1734" s="2">
        <f>MACD!F1734</f>
        <v>4.8678047054400717E-3</v>
      </c>
      <c r="F1734" s="2">
        <f>'Moving Avg'!D1734</f>
        <v>3.7873400000000004</v>
      </c>
      <c r="G1734" s="2">
        <f>'Moving Avg'!F1734</f>
        <v>3.7856250000000009</v>
      </c>
      <c r="H1734" s="2">
        <f>'Moving Avg'!G1734</f>
        <v>3.5940139999999992</v>
      </c>
      <c r="I1734" s="2">
        <f>'Moving Avg'!H1734</f>
        <v>3.2027329999999905</v>
      </c>
      <c r="J1734" s="5" t="str">
        <f>OBV!F1734</f>
        <v>BULLISH</v>
      </c>
      <c r="K1734" s="5" t="str">
        <f>OBV!G1734</f>
        <v>NEUTRAL</v>
      </c>
      <c r="L1734" s="5" t="str">
        <f>OBV!H1734</f>
        <v>CONFIRMED BULLISH</v>
      </c>
    </row>
    <row r="1735" spans="1:12" ht="13.5" x14ac:dyDescent="0.25">
      <c r="A1735" s="3">
        <f>RSI!A1735</f>
        <v>45301</v>
      </c>
      <c r="B1735" s="2">
        <f>RSI!B1735</f>
        <v>3.8148</v>
      </c>
      <c r="C1735" s="2">
        <f>RSI!I1735</f>
        <v>62.577880247273839</v>
      </c>
      <c r="D1735" s="2">
        <f>MACD!E1735</f>
        <v>2.0657273706611967E-2</v>
      </c>
      <c r="E1735" s="2">
        <f>MACD!F1735</f>
        <v>8.0256985056744515E-3</v>
      </c>
      <c r="F1735" s="2">
        <f>'Moving Avg'!D1735</f>
        <v>3.7959199999999997</v>
      </c>
      <c r="G1735" s="2">
        <f>'Moving Avg'!F1735</f>
        <v>3.7860550000000011</v>
      </c>
      <c r="H1735" s="2">
        <f>'Moving Avg'!G1735</f>
        <v>3.6067299999999989</v>
      </c>
      <c r="I1735" s="2">
        <f>'Moving Avg'!H1735</f>
        <v>3.2105884999999899</v>
      </c>
      <c r="J1735" s="5" t="str">
        <f>OBV!F1735</f>
        <v>BULLISH</v>
      </c>
      <c r="K1735" s="5" t="str">
        <f>OBV!G1735</f>
        <v>NEUTRAL</v>
      </c>
      <c r="L1735" s="5" t="str">
        <f>OBV!H1735</f>
        <v>CONFIRMED BULLISH</v>
      </c>
    </row>
    <row r="1736" spans="1:12" ht="13.5" x14ac:dyDescent="0.25">
      <c r="A1736" s="3">
        <f>RSI!A1736</f>
        <v>45302</v>
      </c>
      <c r="B1736" s="2">
        <f>RSI!B1736</f>
        <v>4.0381999999999998</v>
      </c>
      <c r="C1736" s="2">
        <f>RSI!I1736</f>
        <v>76.743884385568919</v>
      </c>
      <c r="D1736" s="2">
        <f>MACD!E1736</f>
        <v>-1.3227137495923635E-3</v>
      </c>
      <c r="E1736" s="2">
        <f>MACD!F1736</f>
        <v>6.1560160546210892E-3</v>
      </c>
      <c r="F1736" s="2">
        <f>'Moving Avg'!D1736</f>
        <v>3.8491799999999996</v>
      </c>
      <c r="G1736" s="2">
        <f>'Moving Avg'!F1736</f>
        <v>3.7967950000000008</v>
      </c>
      <c r="H1736" s="2">
        <f>'Moving Avg'!G1736</f>
        <v>3.6239139999999987</v>
      </c>
      <c r="I1736" s="2">
        <f>'Moving Avg'!H1736</f>
        <v>3.2197939999999905</v>
      </c>
      <c r="J1736" s="5" t="str">
        <f>OBV!F1736</f>
        <v>BULLISH</v>
      </c>
      <c r="K1736" s="5" t="str">
        <f>OBV!G1736</f>
        <v>STRONG</v>
      </c>
      <c r="L1736" s="5" t="str">
        <f>OBV!H1736</f>
        <v>CONFIRMED BULLISH</v>
      </c>
    </row>
    <row r="1737" spans="1:12" ht="13.5" x14ac:dyDescent="0.25">
      <c r="A1737" s="3">
        <f>RSI!A1737</f>
        <v>45303</v>
      </c>
      <c r="B1737" s="2">
        <f>RSI!B1737</f>
        <v>4.2015000000000002</v>
      </c>
      <c r="C1737" s="2">
        <f>RSI!I1737</f>
        <v>82.083025079084663</v>
      </c>
      <c r="D1737" s="2">
        <f>MACD!E1737</f>
        <v>-3.5178570431809497E-2</v>
      </c>
      <c r="E1737" s="2">
        <f>MACD!F1737</f>
        <v>-2.1109012426650279E-3</v>
      </c>
      <c r="F1737" s="2">
        <f>'Moving Avg'!D1737</f>
        <v>3.9247999999999998</v>
      </c>
      <c r="G1737" s="2">
        <f>'Moving Avg'!F1737</f>
        <v>3.8152700000000004</v>
      </c>
      <c r="H1737" s="2">
        <f>'Moving Avg'!G1737</f>
        <v>3.6436759999999988</v>
      </c>
      <c r="I1737" s="2">
        <f>'Moving Avg'!H1737</f>
        <v>3.22973799999999</v>
      </c>
      <c r="J1737" s="5" t="str">
        <f>OBV!F1737</f>
        <v>BULLISH</v>
      </c>
      <c r="K1737" s="5" t="str">
        <f>OBV!G1737</f>
        <v>STRONG</v>
      </c>
      <c r="L1737" s="5" t="str">
        <f>OBV!H1737</f>
        <v>CONFIRMED BULLISH</v>
      </c>
    </row>
    <row r="1738" spans="1:12" ht="13.5" x14ac:dyDescent="0.25">
      <c r="A1738" s="3">
        <f>RSI!A1738</f>
        <v>45306</v>
      </c>
      <c r="B1738" s="2">
        <f>RSI!B1738</f>
        <v>4.2443999999999997</v>
      </c>
      <c r="C1738" s="2">
        <f>RSI!I1738</f>
        <v>83.175785070598508</v>
      </c>
      <c r="D1738" s="2">
        <f>MACD!E1738</f>
        <v>-6.4378132556830447E-2</v>
      </c>
      <c r="E1738" s="2">
        <f>MACD!F1738</f>
        <v>-1.4564347505498112E-2</v>
      </c>
      <c r="F1738" s="2">
        <f>'Moving Avg'!D1738</f>
        <v>4.02102</v>
      </c>
      <c r="G1738" s="2">
        <f>'Moving Avg'!F1738</f>
        <v>3.8358900000000005</v>
      </c>
      <c r="H1738" s="2">
        <f>'Moving Avg'!G1738</f>
        <v>3.6636079999999991</v>
      </c>
      <c r="I1738" s="2">
        <f>'Moving Avg'!H1738</f>
        <v>3.2398964999999902</v>
      </c>
      <c r="J1738" s="5" t="str">
        <f>OBV!F1738</f>
        <v>BULLISH</v>
      </c>
      <c r="K1738" s="5" t="str">
        <f>OBV!G1738</f>
        <v>STRONG</v>
      </c>
      <c r="L1738" s="5" t="str">
        <f>OBV!H1738</f>
        <v>CONFIRMED BULLISH</v>
      </c>
    </row>
    <row r="1739" spans="1:12" ht="13.5" x14ac:dyDescent="0.25">
      <c r="A1739" s="3">
        <f>RSI!A1739</f>
        <v>45307</v>
      </c>
      <c r="B1739" s="2">
        <f>RSI!B1739</f>
        <v>4.2530000000000001</v>
      </c>
      <c r="C1739" s="2">
        <f>RSI!I1739</f>
        <v>83.394430159197995</v>
      </c>
      <c r="D1739" s="2">
        <f>MACD!E1739</f>
        <v>-9.2445275161255669E-2</v>
      </c>
      <c r="E1739" s="2">
        <f>MACD!F1739</f>
        <v>-3.0140533036649625E-2</v>
      </c>
      <c r="F1739" s="2">
        <f>'Moving Avg'!D1739</f>
        <v>4.1103800000000001</v>
      </c>
      <c r="G1739" s="2">
        <f>'Moving Avg'!F1739</f>
        <v>3.8595149999999996</v>
      </c>
      <c r="H1739" s="2">
        <f>'Moving Avg'!G1739</f>
        <v>3.6819939999999995</v>
      </c>
      <c r="I1739" s="2">
        <f>'Moving Avg'!H1739</f>
        <v>3.2502924999999907</v>
      </c>
      <c r="J1739" s="5" t="str">
        <f>OBV!F1739</f>
        <v>BULLISH</v>
      </c>
      <c r="K1739" s="5" t="str">
        <f>OBV!G1739</f>
        <v>STRONG</v>
      </c>
      <c r="L1739" s="5" t="str">
        <f>OBV!H1739</f>
        <v>CONFIRMED BULLISH</v>
      </c>
    </row>
    <row r="1740" spans="1:12" ht="13.5" x14ac:dyDescent="0.25">
      <c r="A1740" s="3">
        <f>RSI!A1740</f>
        <v>45308</v>
      </c>
      <c r="B1740" s="2">
        <f>RSI!B1740</f>
        <v>4.2187000000000001</v>
      </c>
      <c r="C1740" s="2">
        <f>RSI!I1740</f>
        <v>78.985505548033714</v>
      </c>
      <c r="D1740" s="2">
        <f>MACD!E1740</f>
        <v>-0.1175486458608912</v>
      </c>
      <c r="E1740" s="2">
        <f>MACD!F1740</f>
        <v>-4.7622155601497941E-2</v>
      </c>
      <c r="F1740" s="2">
        <f>'Moving Avg'!D1740</f>
        <v>4.1911599999999991</v>
      </c>
      <c r="G1740" s="2">
        <f>'Moving Avg'!F1740</f>
        <v>3.8814249999999992</v>
      </c>
      <c r="H1740" s="2">
        <f>'Moving Avg'!G1740</f>
        <v>3.6990079999999987</v>
      </c>
      <c r="I1740" s="2">
        <f>'Moving Avg'!H1740</f>
        <v>3.2603614999999913</v>
      </c>
      <c r="J1740" s="5" t="str">
        <f>OBV!F1740</f>
        <v>BULLISH</v>
      </c>
      <c r="K1740" s="5" t="str">
        <f>OBV!G1740</f>
        <v>STRONG</v>
      </c>
      <c r="L1740" s="5" t="str">
        <f>OBV!H1740</f>
        <v>CONFIRMED BULLISH</v>
      </c>
    </row>
    <row r="1741" spans="1:12" ht="13.5" x14ac:dyDescent="0.25">
      <c r="A1741" s="3">
        <f>RSI!A1741</f>
        <v>45309</v>
      </c>
      <c r="B1741" s="2">
        <f>RSI!B1741</f>
        <v>4.1928999999999998</v>
      </c>
      <c r="C1741" s="2">
        <f>RSI!I1741</f>
        <v>75.741799320159259</v>
      </c>
      <c r="D1741" s="2">
        <f>MACD!E1741</f>
        <v>-0.13905756996048124</v>
      </c>
      <c r="E1741" s="2">
        <f>MACD!F1741</f>
        <v>-6.5909238473294607E-2</v>
      </c>
      <c r="F1741" s="2">
        <f>'Moving Avg'!D1741</f>
        <v>4.2221000000000002</v>
      </c>
      <c r="G1741" s="2">
        <f>'Moving Avg'!F1741</f>
        <v>3.9020450000000002</v>
      </c>
      <c r="H1741" s="2">
        <f>'Moving Avg'!G1741</f>
        <v>3.714129999999999</v>
      </c>
      <c r="I1741" s="2">
        <f>'Moving Avg'!H1741</f>
        <v>3.2701074999999911</v>
      </c>
      <c r="J1741" s="5" t="str">
        <f>OBV!F1741</f>
        <v>BULLISH</v>
      </c>
      <c r="K1741" s="5" t="str">
        <f>OBV!G1741</f>
        <v>STRONG</v>
      </c>
      <c r="L1741" s="5" t="str">
        <f>OBV!H1741</f>
        <v>CONFIRMED BULLISH</v>
      </c>
    </row>
    <row r="1742" spans="1:12" ht="13.5" x14ac:dyDescent="0.25">
      <c r="A1742" s="3">
        <f>RSI!A1742</f>
        <v>45310</v>
      </c>
      <c r="B1742" s="2">
        <f>RSI!B1742</f>
        <v>4.1413000000000002</v>
      </c>
      <c r="C1742" s="2">
        <f>RSI!I1742</f>
        <v>69.586700419486036</v>
      </c>
      <c r="D1742" s="2">
        <f>MACD!E1742</f>
        <v>-0.1473770111215793</v>
      </c>
      <c r="E1742" s="2">
        <f>MACD!F1742</f>
        <v>-8.2202793002951552E-2</v>
      </c>
      <c r="F1742" s="2">
        <f>'Moving Avg'!D1742</f>
        <v>4.2100600000000004</v>
      </c>
      <c r="G1742" s="2">
        <f>'Moving Avg'!F1742</f>
        <v>3.9230949999999991</v>
      </c>
      <c r="H1742" s="2">
        <f>'Moving Avg'!G1742</f>
        <v>3.728219999999999</v>
      </c>
      <c r="I1742" s="2">
        <f>'Moving Avg'!H1742</f>
        <v>3.2794014999999916</v>
      </c>
      <c r="J1742" s="5" t="str">
        <f>OBV!F1742</f>
        <v>BULLISH</v>
      </c>
      <c r="K1742" s="5" t="str">
        <f>OBV!G1742</f>
        <v>NEUTRAL</v>
      </c>
      <c r="L1742" s="5" t="str">
        <f>OBV!H1742</f>
        <v>BULLISH DIVERGENCE</v>
      </c>
    </row>
    <row r="1743" spans="1:12" ht="13.5" x14ac:dyDescent="0.25">
      <c r="A1743" s="3">
        <f>RSI!A1743</f>
        <v>45313</v>
      </c>
      <c r="B1743" s="2">
        <f>RSI!B1743</f>
        <v>4.1070000000000002</v>
      </c>
      <c r="C1743" s="2">
        <f>RSI!I1743</f>
        <v>65.761116797693788</v>
      </c>
      <c r="D1743" s="2">
        <f>MACD!E1743</f>
        <v>-0.16254378683330462</v>
      </c>
      <c r="E1743" s="2">
        <f>MACD!F1743</f>
        <v>-9.8270991769022167E-2</v>
      </c>
      <c r="F1743" s="2">
        <f>'Moving Avg'!D1743</f>
        <v>4.1825799999999997</v>
      </c>
      <c r="G1743" s="2">
        <f>'Moving Avg'!F1743</f>
        <v>3.9377049999999998</v>
      </c>
      <c r="H1743" s="2">
        <f>'Moving Avg'!G1743</f>
        <v>3.7388739999999991</v>
      </c>
      <c r="I1743" s="2">
        <f>'Moving Avg'!H1743</f>
        <v>3.2886404999999912</v>
      </c>
      <c r="J1743" s="5" t="str">
        <f>OBV!F1743</f>
        <v>BEARISH</v>
      </c>
      <c r="K1743" s="5" t="str">
        <f>OBV!G1743</f>
        <v>WEAK</v>
      </c>
      <c r="L1743" s="5" t="str">
        <f>OBV!H1743</f>
        <v>CONFIRMED BEARISH</v>
      </c>
    </row>
    <row r="1744" spans="1:12" ht="13.5" x14ac:dyDescent="0.25">
      <c r="A1744" s="3">
        <f>RSI!A1744</f>
        <v>45314</v>
      </c>
      <c r="B1744" s="2">
        <f>RSI!B1744</f>
        <v>4.0726000000000004</v>
      </c>
      <c r="C1744" s="2">
        <f>RSI!I1744</f>
        <v>62.075255590344803</v>
      </c>
      <c r="D1744" s="2">
        <f>MACD!E1744</f>
        <v>-0.16734289843840822</v>
      </c>
      <c r="E1744" s="2">
        <f>MACD!F1744</f>
        <v>-0.11208537310289939</v>
      </c>
      <c r="F1744" s="2">
        <f>'Moving Avg'!D1744</f>
        <v>4.1465000000000005</v>
      </c>
      <c r="G1744" s="2">
        <f>'Moving Avg'!F1744</f>
        <v>3.9518799999999992</v>
      </c>
      <c r="H1744" s="2">
        <f>'Moving Avg'!G1744</f>
        <v>3.749871999999999</v>
      </c>
      <c r="I1744" s="2">
        <f>'Moving Avg'!H1744</f>
        <v>3.2976294999999909</v>
      </c>
      <c r="J1744" s="5" t="str">
        <f>OBV!F1744</f>
        <v>BEARISH</v>
      </c>
      <c r="K1744" s="5" t="str">
        <f>OBV!G1744</f>
        <v>WEAK</v>
      </c>
      <c r="L1744" s="5" t="str">
        <f>OBV!H1744</f>
        <v>CONFIRMED BEARISH</v>
      </c>
    </row>
    <row r="1745" spans="1:12" ht="13.5" x14ac:dyDescent="0.25">
      <c r="A1745" s="3">
        <f>RSI!A1745</f>
        <v>45315</v>
      </c>
      <c r="B1745" s="2">
        <f>RSI!B1745</f>
        <v>4.0381999999999998</v>
      </c>
      <c r="C1745" s="2">
        <f>RSI!I1745</f>
        <v>58.541639514332729</v>
      </c>
      <c r="D1745" s="2">
        <f>MACD!E1745</f>
        <v>-0.16836051695023091</v>
      </c>
      <c r="E1745" s="2">
        <f>MACD!F1745</f>
        <v>-0.1233404018723657</v>
      </c>
      <c r="F1745" s="2">
        <f>'Moving Avg'!D1745</f>
        <v>4.1104000000000003</v>
      </c>
      <c r="G1745" s="2">
        <f>'Moving Avg'!F1745</f>
        <v>3.9660549999999999</v>
      </c>
      <c r="H1745" s="2">
        <f>'Moving Avg'!G1745</f>
        <v>3.7605259999999991</v>
      </c>
      <c r="I1745" s="2">
        <f>'Moving Avg'!H1745</f>
        <v>3.3063299999999911</v>
      </c>
      <c r="J1745" s="5" t="str">
        <f>OBV!F1745</f>
        <v>BEARISH</v>
      </c>
      <c r="K1745" s="5" t="str">
        <f>OBV!G1745</f>
        <v>WEAK</v>
      </c>
      <c r="L1745" s="5" t="str">
        <f>OBV!H1745</f>
        <v>CONFIRMED BEARISH</v>
      </c>
    </row>
    <row r="1746" spans="1:12" ht="13.5" x14ac:dyDescent="0.25">
      <c r="A1746" s="3">
        <f>RSI!A1746</f>
        <v>45316</v>
      </c>
      <c r="B1746" s="2">
        <f>RSI!B1746</f>
        <v>4.0726000000000004</v>
      </c>
      <c r="C1746" s="2">
        <f>RSI!I1746</f>
        <v>60.936377709501222</v>
      </c>
      <c r="D1746" s="2">
        <f>MACD!E1746</f>
        <v>-0.13796394436604409</v>
      </c>
      <c r="E1746" s="2">
        <f>MACD!F1746</f>
        <v>-0.12626511037110139</v>
      </c>
      <c r="F1746" s="2">
        <f>'Moving Avg'!D1746</f>
        <v>4.0863400000000007</v>
      </c>
      <c r="G1746" s="2">
        <f>'Moving Avg'!F1746</f>
        <v>3.9819499999999999</v>
      </c>
      <c r="H1746" s="2">
        <f>'Moving Avg'!G1746</f>
        <v>3.7732420000000002</v>
      </c>
      <c r="I1746" s="2">
        <f>'Moving Avg'!H1746</f>
        <v>3.3151639999999905</v>
      </c>
      <c r="J1746" s="5" t="str">
        <f>OBV!F1746</f>
        <v>BEARISH</v>
      </c>
      <c r="K1746" s="5" t="str">
        <f>OBV!G1746</f>
        <v>WEAK</v>
      </c>
      <c r="L1746" s="5" t="str">
        <f>OBV!H1746</f>
        <v>CONFIRMED BEARISH</v>
      </c>
    </row>
    <row r="1747" spans="1:12" ht="13.5" x14ac:dyDescent="0.25">
      <c r="A1747" s="3">
        <f>RSI!A1747</f>
        <v>45317</v>
      </c>
      <c r="B1747" s="2">
        <f>RSI!B1747</f>
        <v>4.1154999999999999</v>
      </c>
      <c r="C1747" s="2">
        <f>RSI!I1747</f>
        <v>63.74862756845738</v>
      </c>
      <c r="D1747" s="2">
        <f>MACD!E1747</f>
        <v>-9.1023450810158835E-2</v>
      </c>
      <c r="E1747" s="2">
        <f>MACD!F1747</f>
        <v>-0.11921677845891289</v>
      </c>
      <c r="F1747" s="2">
        <f>'Moving Avg'!D1747</f>
        <v>4.0811800000000007</v>
      </c>
      <c r="G1747" s="2">
        <f>'Moving Avg'!F1747</f>
        <v>4.0004200000000001</v>
      </c>
      <c r="H1747" s="2">
        <f>'Moving Avg'!G1747</f>
        <v>3.7859579999999995</v>
      </c>
      <c r="I1747" s="2">
        <f>'Moving Avg'!H1747</f>
        <v>3.324250999999991</v>
      </c>
      <c r="J1747" s="5" t="str">
        <f>OBV!F1747</f>
        <v>BEARISH</v>
      </c>
      <c r="K1747" s="5" t="str">
        <f>OBV!G1747</f>
        <v>WEAK</v>
      </c>
      <c r="L1747" s="5" t="str">
        <f>OBV!H1747</f>
        <v>CONFIRMED BEARISH</v>
      </c>
    </row>
    <row r="1748" spans="1:12" ht="13.5" x14ac:dyDescent="0.25">
      <c r="A1748" s="3">
        <f>RSI!A1748</f>
        <v>45320</v>
      </c>
      <c r="B1748" s="2">
        <f>RSI!B1748</f>
        <v>4.1241000000000003</v>
      </c>
      <c r="C1748" s="2">
        <f>RSI!I1748</f>
        <v>64.303424170802884</v>
      </c>
      <c r="D1748" s="2">
        <f>MACD!E1748</f>
        <v>-4.6266386618964983E-2</v>
      </c>
      <c r="E1748" s="2">
        <f>MACD!F1748</f>
        <v>-0.10462670009092331</v>
      </c>
      <c r="F1748" s="2">
        <f>'Moving Avg'!D1748</f>
        <v>4.0846</v>
      </c>
      <c r="G1748" s="2">
        <f>'Moving Avg'!F1748</f>
        <v>4.0175999999999998</v>
      </c>
      <c r="H1748" s="2">
        <f>'Moving Avg'!G1748</f>
        <v>3.7988459999999997</v>
      </c>
      <c r="I1748" s="2">
        <f>'Moving Avg'!H1748</f>
        <v>3.333613999999991</v>
      </c>
      <c r="J1748" s="5" t="str">
        <f>OBV!F1748</f>
        <v>BEARISH</v>
      </c>
      <c r="K1748" s="5" t="str">
        <f>OBV!G1748</f>
        <v>NEUTRAL</v>
      </c>
      <c r="L1748" s="5" t="str">
        <f>OBV!H1748</f>
        <v>BEARISH DIVERGENCE</v>
      </c>
    </row>
    <row r="1749" spans="1:12" ht="13.5" x14ac:dyDescent="0.25">
      <c r="A1749" s="3">
        <f>RSI!A1749</f>
        <v>45321</v>
      </c>
      <c r="B1749" s="2">
        <f>RSI!B1749</f>
        <v>4.1326999999999998</v>
      </c>
      <c r="C1749" s="2">
        <f>RSI!I1749</f>
        <v>64.88221434113197</v>
      </c>
      <c r="D1749" s="2">
        <f>MACD!E1749</f>
        <v>-8.6160783595516932E-3</v>
      </c>
      <c r="E1749" s="2">
        <f>MACD!F1749</f>
        <v>-8.5424575744648984E-2</v>
      </c>
      <c r="F1749" s="2">
        <f>'Moving Avg'!D1749</f>
        <v>4.0966199999999997</v>
      </c>
      <c r="G1749" s="2">
        <f>'Moving Avg'!F1749</f>
        <v>4.0352099999999993</v>
      </c>
      <c r="H1749" s="2">
        <f>'Moving Avg'!G1749</f>
        <v>3.811906</v>
      </c>
      <c r="I1749" s="2">
        <f>'Moving Avg'!H1749</f>
        <v>3.3430199999999912</v>
      </c>
      <c r="J1749" s="5" t="str">
        <f>OBV!F1749</f>
        <v>BULLISH</v>
      </c>
      <c r="K1749" s="5" t="str">
        <f>OBV!G1749</f>
        <v>STRONG</v>
      </c>
      <c r="L1749" s="5" t="str">
        <f>OBV!H1749</f>
        <v>CONFIRMED BULLISH</v>
      </c>
    </row>
    <row r="1750" spans="1:12" ht="13.5" x14ac:dyDescent="0.25">
      <c r="A1750" s="3">
        <f>RSI!A1750</f>
        <v>45322</v>
      </c>
      <c r="B1750" s="2">
        <f>RSI!B1750</f>
        <v>4.1326999999999998</v>
      </c>
      <c r="C1750" s="2">
        <f>RSI!I1750</f>
        <v>64.88221434113197</v>
      </c>
      <c r="D1750" s="2">
        <f>MACD!E1750</f>
        <v>1.7074232423288649E-2</v>
      </c>
      <c r="E1750" s="2">
        <f>MACD!F1750</f>
        <v>-6.4924814111061463E-2</v>
      </c>
      <c r="F1750" s="2">
        <f>'Moving Avg'!D1750</f>
        <v>4.1155200000000001</v>
      </c>
      <c r="G1750" s="2">
        <f>'Moving Avg'!F1750</f>
        <v>4.0532499999999994</v>
      </c>
      <c r="H1750" s="2">
        <f>'Moving Avg'!G1750</f>
        <v>3.8241060000000004</v>
      </c>
      <c r="I1750" s="2">
        <f>'Moving Avg'!H1750</f>
        <v>3.3517659999999911</v>
      </c>
      <c r="J1750" s="5" t="str">
        <f>OBV!F1750</f>
        <v>BULLISH</v>
      </c>
      <c r="K1750" s="5" t="str">
        <f>OBV!G1750</f>
        <v>STRONG</v>
      </c>
      <c r="L1750" s="5" t="str">
        <f>OBV!H1750</f>
        <v>CONFIRMED BULLISH</v>
      </c>
    </row>
    <row r="1751" spans="1:12" ht="13.5" x14ac:dyDescent="0.25">
      <c r="A1751" s="3">
        <f>RSI!A1751</f>
        <v>45323</v>
      </c>
      <c r="B1751" s="2">
        <f>RSI!B1751</f>
        <v>4.1070000000000002</v>
      </c>
      <c r="C1751" s="2">
        <f>RSI!I1751</f>
        <v>61.430140058083353</v>
      </c>
      <c r="D1751" s="2">
        <f>MACD!E1751</f>
        <v>3.592192055886656E-2</v>
      </c>
      <c r="E1751" s="2">
        <f>MACD!F1751</f>
        <v>-4.4755467177075861E-2</v>
      </c>
      <c r="F1751" s="2">
        <f>'Moving Avg'!D1751</f>
        <v>4.1223999999999998</v>
      </c>
      <c r="G1751" s="2">
        <f>'Moving Avg'!F1751</f>
        <v>4.0700050000000001</v>
      </c>
      <c r="H1751" s="2">
        <f>'Moving Avg'!G1751</f>
        <v>3.8357920000000005</v>
      </c>
      <c r="I1751" s="2">
        <f>'Moving Avg'!H1751</f>
        <v>3.3596849999999905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</row>
    <row r="1752" spans="1:12" ht="13.5" x14ac:dyDescent="0.25">
      <c r="A1752" s="3">
        <f>RSI!A1752</f>
        <v>45324</v>
      </c>
      <c r="B1752" s="2">
        <f>RSI!B1752</f>
        <v>4.1241000000000003</v>
      </c>
      <c r="C1752" s="2">
        <f>RSI!I1752</f>
        <v>62.846588708125481</v>
      </c>
      <c r="D1752" s="2">
        <f>MACD!E1752</f>
        <v>4.2053050345329801E-2</v>
      </c>
      <c r="E1752" s="2">
        <f>MACD!F1752</f>
        <v>-2.7393763672594731E-2</v>
      </c>
      <c r="F1752" s="2">
        <f>'Moving Avg'!D1752</f>
        <v>4.1241200000000005</v>
      </c>
      <c r="G1752" s="2">
        <f>'Moving Avg'!F1752</f>
        <v>4.0850400000000002</v>
      </c>
      <c r="H1752" s="2">
        <f>'Moving Avg'!G1752</f>
        <v>3.847992000000001</v>
      </c>
      <c r="I1752" s="2">
        <f>'Moving Avg'!H1752</f>
        <v>3.3669519999999902</v>
      </c>
      <c r="J1752" s="5" t="str">
        <f>OBV!F1752</f>
        <v>BEARISH</v>
      </c>
      <c r="K1752" s="5" t="str">
        <f>OBV!G1752</f>
        <v>NEUTRAL</v>
      </c>
      <c r="L1752" s="5" t="str">
        <f>OBV!H1752</f>
        <v>BEARISH DIVERGENCE</v>
      </c>
    </row>
    <row r="1753" spans="1:12" ht="13.5" x14ac:dyDescent="0.25">
      <c r="A1753" s="3">
        <f>RSI!A1753</f>
        <v>45327</v>
      </c>
      <c r="B1753" s="2">
        <f>RSI!B1753</f>
        <v>4.1585000000000001</v>
      </c>
      <c r="C1753" s="2">
        <f>RSI!I1753</f>
        <v>65.58470147151634</v>
      </c>
      <c r="D1753" s="2">
        <f>MACD!E1753</f>
        <v>3.8748345188338362E-2</v>
      </c>
      <c r="E1753" s="2">
        <f>MACD!F1753</f>
        <v>-1.4165341900408114E-2</v>
      </c>
      <c r="F1753" s="2">
        <f>'Moving Avg'!D1753</f>
        <v>4.1309999999999993</v>
      </c>
      <c r="G1753" s="2">
        <f>'Moving Avg'!F1753</f>
        <v>4.1048</v>
      </c>
      <c r="H1753" s="2">
        <f>'Moving Avg'!G1753</f>
        <v>3.8612240000000004</v>
      </c>
      <c r="I1753" s="2">
        <f>'Moving Avg'!H1753</f>
        <v>3.3736144999999906</v>
      </c>
      <c r="J1753" s="5" t="str">
        <f>OBV!F1753</f>
        <v>BEARISH</v>
      </c>
      <c r="K1753" s="5" t="str">
        <f>OBV!G1753</f>
        <v>NEUTRAL</v>
      </c>
      <c r="L1753" s="5" t="str">
        <f>OBV!H1753</f>
        <v>BEARISH DIVERGENCE</v>
      </c>
    </row>
    <row r="1754" spans="1:12" ht="13.5" x14ac:dyDescent="0.25">
      <c r="A1754" s="3">
        <f>RSI!A1754</f>
        <v>45328</v>
      </c>
      <c r="B1754" s="2">
        <f>RSI!B1754</f>
        <v>4.1670999999999996</v>
      </c>
      <c r="C1754" s="2">
        <f>RSI!I1754</f>
        <v>66.254271695227345</v>
      </c>
      <c r="D1754" s="2">
        <f>MACD!E1754</f>
        <v>2.9201372826725525E-2</v>
      </c>
      <c r="E1754" s="2">
        <f>MACD!F1754</f>
        <v>-5.491998954981387E-3</v>
      </c>
      <c r="F1754" s="2">
        <f>'Moving Avg'!D1754</f>
        <v>4.13788</v>
      </c>
      <c r="G1754" s="2">
        <f>'Moving Avg'!F1754</f>
        <v>4.1228450000000008</v>
      </c>
      <c r="H1754" s="2">
        <f>'Moving Avg'!G1754</f>
        <v>3.8741120000000007</v>
      </c>
      <c r="I1754" s="2">
        <f>'Moving Avg'!H1754</f>
        <v>3.3801259999999904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45329</v>
      </c>
      <c r="B1755" s="2">
        <f>RSI!B1755</f>
        <v>4.1670999999999996</v>
      </c>
      <c r="C1755" s="2">
        <f>RSI!I1755</f>
        <v>66.254271695227345</v>
      </c>
      <c r="D1755" s="2">
        <f>MACD!E1755</f>
        <v>1.5019541229145617E-2</v>
      </c>
      <c r="E1755" s="2">
        <f>MACD!F1755</f>
        <v>-1.3896909181559864E-3</v>
      </c>
      <c r="F1755" s="2">
        <f>'Moving Avg'!D1755</f>
        <v>4.1447599999999998</v>
      </c>
      <c r="G1755" s="2">
        <f>'Moving Avg'!F1755</f>
        <v>4.1404600000000009</v>
      </c>
      <c r="H1755" s="2">
        <f>'Moving Avg'!G1755</f>
        <v>3.887172000000001</v>
      </c>
      <c r="I1755" s="2">
        <f>'Moving Avg'!H1755</f>
        <v>3.3863269999999908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</row>
    <row r="1756" spans="1:12" ht="13.5" x14ac:dyDescent="0.25">
      <c r="A1756" s="3">
        <f>RSI!A1756</f>
        <v>45330</v>
      </c>
      <c r="B1756" s="2">
        <f>RSI!B1756</f>
        <v>4.2187000000000001</v>
      </c>
      <c r="C1756" s="2">
        <f>RSI!I1756</f>
        <v>70.278119058114626</v>
      </c>
      <c r="D1756" s="2">
        <f>MACD!E1756</f>
        <v>3.7383963452404245E-3</v>
      </c>
      <c r="E1756" s="2">
        <f>MACD!F1756</f>
        <v>-3.640734654767043E-4</v>
      </c>
      <c r="F1756" s="2">
        <f>'Moving Avg'!D1756</f>
        <v>4.1670999999999996</v>
      </c>
      <c r="G1756" s="2">
        <f>'Moving Avg'!F1756</f>
        <v>4.1494850000000003</v>
      </c>
      <c r="H1756" s="2">
        <f>'Moving Avg'!G1756</f>
        <v>3.9012640000000012</v>
      </c>
      <c r="I1756" s="2">
        <f>'Moving Avg'!H1756</f>
        <v>3.3923199999999918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</row>
    <row r="1757" spans="1:12" ht="13.5" x14ac:dyDescent="0.25">
      <c r="A1757" s="3">
        <f>RSI!A1757</f>
        <v>45331</v>
      </c>
      <c r="B1757" s="2">
        <f>RSI!B1757</f>
        <v>4.2271999999999998</v>
      </c>
      <c r="C1757" s="2">
        <f>RSI!I1757</f>
        <v>70.893808883600059</v>
      </c>
      <c r="D1757" s="2">
        <f>MACD!E1757</f>
        <v>-8.3729718312142154E-4</v>
      </c>
      <c r="E1757" s="2">
        <f>MACD!F1757</f>
        <v>-4.5871820900564774E-4</v>
      </c>
      <c r="F1757" s="2">
        <f>'Moving Avg'!D1757</f>
        <v>4.1877199999999997</v>
      </c>
      <c r="G1757" s="2">
        <f>'Moving Avg'!F1757</f>
        <v>4.1507699999999996</v>
      </c>
      <c r="H1757" s="2">
        <f>'Moving Avg'!G1757</f>
        <v>3.9155260000000012</v>
      </c>
      <c r="I1757" s="2">
        <f>'Moving Avg'!H1757</f>
        <v>3.3987439999999918</v>
      </c>
      <c r="J1757" s="5" t="str">
        <f>OBV!F1757</f>
        <v>BULLISH</v>
      </c>
      <c r="K1757" s="5" t="str">
        <f>OBV!G1757</f>
        <v>STRONG</v>
      </c>
      <c r="L1757" s="5" t="str">
        <f>OBV!H1757</f>
        <v>CONFIRMED BULLISH</v>
      </c>
    </row>
    <row r="1758" spans="1:12" ht="13.5" x14ac:dyDescent="0.25">
      <c r="A1758" s="3">
        <f>RSI!A1758</f>
        <v>45334</v>
      </c>
      <c r="B1758" s="2">
        <f>RSI!B1758</f>
        <v>4.1928999999999998</v>
      </c>
      <c r="C1758" s="2">
        <f>RSI!I1758</f>
        <v>65.038917179996901</v>
      </c>
      <c r="D1758" s="2">
        <f>MACD!E1758</f>
        <v>-1.8218172160766599E-3</v>
      </c>
      <c r="E1758" s="2">
        <f>MACD!F1758</f>
        <v>-7.313380104198502E-4</v>
      </c>
      <c r="F1758" s="2">
        <f>'Moving Avg'!D1758</f>
        <v>4.1945999999999994</v>
      </c>
      <c r="G1758" s="2">
        <f>'Moving Avg'!F1758</f>
        <v>4.1481949999999994</v>
      </c>
      <c r="H1758" s="2">
        <f>'Moving Avg'!G1758</f>
        <v>3.9291020000000008</v>
      </c>
      <c r="I1758" s="2">
        <f>'Moving Avg'!H1758</f>
        <v>3.4049964999999922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</row>
    <row r="1759" spans="1:12" ht="13.5" x14ac:dyDescent="0.25">
      <c r="A1759" s="3">
        <f>RSI!A1759</f>
        <v>45335</v>
      </c>
      <c r="B1759" s="2">
        <f>RSI!B1759</f>
        <v>4.2530000000000001</v>
      </c>
      <c r="C1759" s="2">
        <f>RSI!I1759</f>
        <v>69.752630850882767</v>
      </c>
      <c r="D1759" s="2">
        <f>MACD!E1759</f>
        <v>-6.4852238833079667E-3</v>
      </c>
      <c r="E1759" s="2">
        <f>MACD!F1759</f>
        <v>-1.8821151849974737E-3</v>
      </c>
      <c r="F1759" s="2">
        <f>'Moving Avg'!D1759</f>
        <v>4.2117800000000001</v>
      </c>
      <c r="G1759" s="2">
        <f>'Moving Avg'!F1759</f>
        <v>4.1481949999999994</v>
      </c>
      <c r="H1759" s="2">
        <f>'Moving Avg'!G1759</f>
        <v>3.9442240000000015</v>
      </c>
      <c r="I1759" s="2">
        <f>'Moving Avg'!H1759</f>
        <v>3.4115104999999928</v>
      </c>
      <c r="J1759" s="5" t="str">
        <f>OBV!F1759</f>
        <v>BULLISH</v>
      </c>
      <c r="K1759" s="5" t="str">
        <f>OBV!G1759</f>
        <v>NEUTRAL</v>
      </c>
      <c r="L1759" s="5" t="str">
        <f>OBV!H1759</f>
        <v>CONFIRMED BULLISH</v>
      </c>
    </row>
    <row r="1760" spans="1:12" ht="13.5" x14ac:dyDescent="0.25">
      <c r="A1760" s="3">
        <f>RSI!A1760</f>
        <v>45336</v>
      </c>
      <c r="B1760" s="2">
        <f>RSI!B1760</f>
        <v>4.2615999999999996</v>
      </c>
      <c r="C1760" s="2">
        <f>RSI!I1760</f>
        <v>70.368294669799951</v>
      </c>
      <c r="D1760" s="2">
        <f>MACD!E1760</f>
        <v>-1.2072961598280862E-2</v>
      </c>
      <c r="E1760" s="2">
        <f>MACD!F1760</f>
        <v>-3.920284467654152E-3</v>
      </c>
      <c r="F1760" s="2">
        <f>'Moving Avg'!D1760</f>
        <v>4.2306799999999996</v>
      </c>
      <c r="G1760" s="2">
        <f>'Moving Avg'!F1760</f>
        <v>4.150339999999999</v>
      </c>
      <c r="H1760" s="2">
        <f>'Moving Avg'!G1760</f>
        <v>3.9593460000000005</v>
      </c>
      <c r="I1760" s="2">
        <f>'Moving Avg'!H1760</f>
        <v>3.417795999999993</v>
      </c>
      <c r="J1760" s="5" t="str">
        <f>OBV!F1760</f>
        <v>BULLISH</v>
      </c>
      <c r="K1760" s="5" t="str">
        <f>OBV!G1760</f>
        <v>NEUTRAL</v>
      </c>
      <c r="L1760" s="5" t="str">
        <f>OBV!H1760</f>
        <v>CONFIRMED BULLISH</v>
      </c>
    </row>
    <row r="1761" spans="1:12" ht="13.5" x14ac:dyDescent="0.25">
      <c r="A1761" s="3">
        <f>RSI!A1761</f>
        <v>45337</v>
      </c>
      <c r="B1761" s="2">
        <f>RSI!B1761</f>
        <v>4.2615999999999996</v>
      </c>
      <c r="C1761" s="2">
        <f>RSI!I1761</f>
        <v>70.368294669799951</v>
      </c>
      <c r="D1761" s="2">
        <f>MACD!E1761</f>
        <v>-2.1736027197210461E-2</v>
      </c>
      <c r="E1761" s="2">
        <f>MACD!F1761</f>
        <v>-7.4834330135654147E-3</v>
      </c>
      <c r="F1761" s="2">
        <f>'Moving Avg'!D1761</f>
        <v>4.2392599999999998</v>
      </c>
      <c r="G1761" s="2">
        <f>'Moving Avg'!F1761</f>
        <v>4.1537749999999996</v>
      </c>
      <c r="H1761" s="2">
        <f>'Moving Avg'!G1761</f>
        <v>3.9729219999999996</v>
      </c>
      <c r="I1761" s="2">
        <f>'Moving Avg'!H1761</f>
        <v>3.4238484999999934</v>
      </c>
      <c r="J1761" s="5" t="str">
        <f>OBV!F1761</f>
        <v>BULLISH</v>
      </c>
      <c r="K1761" s="5" t="str">
        <f>OBV!G1761</f>
        <v>NEUTRAL</v>
      </c>
      <c r="L1761" s="5" t="str">
        <f>OBV!H1761</f>
        <v>CONFIRMED BULLISH</v>
      </c>
    </row>
    <row r="1762" spans="1:12" ht="13.5" x14ac:dyDescent="0.25">
      <c r="A1762" s="3">
        <f>RSI!A1762</f>
        <v>45338</v>
      </c>
      <c r="B1762" s="2">
        <f>RSI!B1762</f>
        <v>4.2530000000000001</v>
      </c>
      <c r="C1762" s="2">
        <f>RSI!I1762</f>
        <v>68.745477752281985</v>
      </c>
      <c r="D1762" s="2">
        <f>MACD!E1762</f>
        <v>-2.7553118168484048E-2</v>
      </c>
      <c r="E1762" s="2">
        <f>MACD!F1762</f>
        <v>-1.1497370044549142E-2</v>
      </c>
      <c r="F1762" s="2">
        <f>'Moving Avg'!D1762</f>
        <v>4.2444199999999999</v>
      </c>
      <c r="G1762" s="2">
        <f>'Moving Avg'!F1762</f>
        <v>4.1593599999999995</v>
      </c>
      <c r="H1762" s="2">
        <f>'Moving Avg'!G1762</f>
        <v>3.9868399999999995</v>
      </c>
      <c r="I1762" s="2">
        <f>'Moving Avg'!H1762</f>
        <v>3.4299354999999934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</row>
    <row r="1763" spans="1:12" ht="13.5" x14ac:dyDescent="0.25">
      <c r="A1763" s="3">
        <f>RSI!A1763</f>
        <v>45341</v>
      </c>
      <c r="B1763" s="2">
        <f>RSI!B1763</f>
        <v>4.2615999999999996</v>
      </c>
      <c r="C1763" s="2">
        <f>RSI!I1763</f>
        <v>69.502896034690821</v>
      </c>
      <c r="D1763" s="2">
        <f>MACD!E1763</f>
        <v>-2.8610347639784095E-2</v>
      </c>
      <c r="E1763" s="2">
        <f>MACD!F1763</f>
        <v>-1.4919965563596132E-2</v>
      </c>
      <c r="F1763" s="2">
        <f>'Moving Avg'!D1763</f>
        <v>4.2581599999999993</v>
      </c>
      <c r="G1763" s="2">
        <f>'Moving Avg'!F1763</f>
        <v>4.16709</v>
      </c>
      <c r="H1763" s="2">
        <f>'Moving Avg'!G1763</f>
        <v>4.0000720000000003</v>
      </c>
      <c r="I1763" s="2">
        <f>'Moving Avg'!H1763</f>
        <v>3.4361429999999946</v>
      </c>
      <c r="J1763" s="5" t="str">
        <f>OBV!F1763</f>
        <v>BULLISH</v>
      </c>
      <c r="K1763" s="5" t="str">
        <f>OBV!G1763</f>
        <v>NEUTRAL</v>
      </c>
      <c r="L1763" s="5" t="str">
        <f>OBV!H1763</f>
        <v>CONFIRMED BULLISH</v>
      </c>
    </row>
    <row r="1764" spans="1:12" ht="13.5" x14ac:dyDescent="0.25">
      <c r="A1764" s="3">
        <f>RSI!A1764</f>
        <v>45342</v>
      </c>
      <c r="B1764" s="2">
        <f>RSI!B1764</f>
        <v>4.4249000000000001</v>
      </c>
      <c r="C1764" s="2">
        <f>RSI!I1764</f>
        <v>79.608223608399214</v>
      </c>
      <c r="D1764" s="2">
        <f>MACD!E1764</f>
        <v>-4.1060765628525786E-2</v>
      </c>
      <c r="E1764" s="2">
        <f>MACD!F1764</f>
        <v>-2.0148125576582063E-2</v>
      </c>
      <c r="F1764" s="2">
        <f>'Moving Avg'!D1764</f>
        <v>4.2925399999999998</v>
      </c>
      <c r="G1764" s="2">
        <f>'Moving Avg'!F1764</f>
        <v>4.1847049999999992</v>
      </c>
      <c r="H1764" s="2">
        <f>'Moving Avg'!G1764</f>
        <v>4.0138199999999999</v>
      </c>
      <c r="I1764" s="2">
        <f>'Moving Avg'!H1764</f>
        <v>3.4431284999999945</v>
      </c>
      <c r="J1764" s="5" t="str">
        <f>OBV!F1764</f>
        <v>BULLISH</v>
      </c>
      <c r="K1764" s="5" t="str">
        <f>OBV!G1764</f>
        <v>STRONG</v>
      </c>
      <c r="L1764" s="5" t="str">
        <f>OBV!H1764</f>
        <v>CONFIRMED BULLISH</v>
      </c>
    </row>
    <row r="1765" spans="1:12" ht="13.5" x14ac:dyDescent="0.25">
      <c r="A1765" s="3">
        <f>RSI!A1765</f>
        <v>45343</v>
      </c>
      <c r="B1765" s="2">
        <f>RSI!B1765</f>
        <v>4.3905000000000003</v>
      </c>
      <c r="C1765" s="2">
        <f>RSI!I1765</f>
        <v>74.04240255143543</v>
      </c>
      <c r="D1765" s="2">
        <f>MACD!E1765</f>
        <v>-5.073718125356752E-2</v>
      </c>
      <c r="E1765" s="2">
        <f>MACD!F1765</f>
        <v>-2.6265936711979156E-2</v>
      </c>
      <c r="F1765" s="2">
        <f>'Moving Avg'!D1765</f>
        <v>4.3183199999999999</v>
      </c>
      <c r="G1765" s="2">
        <f>'Moving Avg'!F1765</f>
        <v>4.2023199999999994</v>
      </c>
      <c r="H1765" s="2">
        <f>'Moving Avg'!G1765</f>
        <v>4.025506</v>
      </c>
      <c r="I1765" s="2">
        <f>'Moving Avg'!H1765</f>
        <v>3.4499419999999952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</row>
    <row r="1766" spans="1:12" ht="13.5" x14ac:dyDescent="0.25">
      <c r="A1766" s="3">
        <f>RSI!A1766</f>
        <v>45344</v>
      </c>
      <c r="B1766" s="2">
        <f>RSI!B1766</f>
        <v>4.3905000000000003</v>
      </c>
      <c r="C1766" s="2">
        <f>RSI!I1766</f>
        <v>74.042402551435416</v>
      </c>
      <c r="D1766" s="2">
        <f>MACD!E1766</f>
        <v>-5.2347624478274568E-2</v>
      </c>
      <c r="E1766" s="2">
        <f>MACD!F1766</f>
        <v>-3.1482274265238239E-2</v>
      </c>
      <c r="F1766" s="2">
        <f>'Moving Avg'!D1766</f>
        <v>4.3440999999999992</v>
      </c>
      <c r="G1766" s="2">
        <f>'Moving Avg'!F1766</f>
        <v>4.2182150000000007</v>
      </c>
      <c r="H1766" s="2">
        <f>'Moving Avg'!G1766</f>
        <v>4.0368479999999991</v>
      </c>
      <c r="I1766" s="2">
        <f>'Moving Avg'!H1766</f>
        <v>3.4567939999999946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</row>
    <row r="1767" spans="1:12" ht="13.5" x14ac:dyDescent="0.25">
      <c r="A1767" s="3">
        <f>RSI!A1767</f>
        <v>45345</v>
      </c>
      <c r="B1767" s="2">
        <f>RSI!B1767</f>
        <v>4.4335000000000004</v>
      </c>
      <c r="C1767" s="2">
        <f>RSI!I1767</f>
        <v>76.431244102950401</v>
      </c>
      <c r="D1767" s="2">
        <f>MACD!E1767</f>
        <v>-5.6848141255714246E-2</v>
      </c>
      <c r="E1767" s="2">
        <f>MACD!F1767</f>
        <v>-3.6555447663333442E-2</v>
      </c>
      <c r="F1767" s="2">
        <f>'Moving Avg'!D1767</f>
        <v>4.3801999999999994</v>
      </c>
      <c r="G1767" s="2">
        <f>'Moving Avg'!F1767</f>
        <v>4.2341150000000001</v>
      </c>
      <c r="H1767" s="2">
        <f>'Moving Avg'!G1767</f>
        <v>4.0488779999999993</v>
      </c>
      <c r="I1767" s="2">
        <f>'Moving Avg'!H1767</f>
        <v>3.463938999999995</v>
      </c>
      <c r="J1767" s="5" t="str">
        <f>OBV!F1767</f>
        <v>BULLISH</v>
      </c>
      <c r="K1767" s="5" t="str">
        <f>OBV!G1767</f>
        <v>STRONG</v>
      </c>
      <c r="L1767" s="5" t="str">
        <f>OBV!H1767</f>
        <v>CONFIRMED BULLISH</v>
      </c>
    </row>
    <row r="1768" spans="1:12" ht="13.5" x14ac:dyDescent="0.25">
      <c r="A1768" s="3">
        <f>RSI!A1768</f>
        <v>45348</v>
      </c>
      <c r="B1768" s="2">
        <f>RSI!B1768</f>
        <v>4.4249000000000001</v>
      </c>
      <c r="C1768" s="2">
        <f>RSI!I1768</f>
        <v>74.945704356588294</v>
      </c>
      <c r="D1768" s="2">
        <f>MACD!E1768</f>
        <v>-6.6717228289255637E-2</v>
      </c>
      <c r="E1768" s="2">
        <f>MACD!F1768</f>
        <v>-4.2587803788517883E-2</v>
      </c>
      <c r="F1768" s="2">
        <f>'Moving Avg'!D1768</f>
        <v>4.4128600000000002</v>
      </c>
      <c r="G1768" s="2">
        <f>'Moving Avg'!F1768</f>
        <v>4.249155</v>
      </c>
      <c r="H1768" s="2">
        <f>'Moving Avg'!G1768</f>
        <v>4.0607360000000003</v>
      </c>
      <c r="I1768" s="2">
        <f>'Moving Avg'!H1768</f>
        <v>3.4711184999999949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</row>
    <row r="1769" spans="1:12" ht="13.5" x14ac:dyDescent="0.25">
      <c r="A1769" s="3">
        <f>RSI!A1769</f>
        <v>45349</v>
      </c>
      <c r="B1769" s="2">
        <f>RSI!B1769</f>
        <v>4.4249000000000001</v>
      </c>
      <c r="C1769" s="2">
        <f>RSI!I1769</f>
        <v>74.945704356588294</v>
      </c>
      <c r="D1769" s="2">
        <f>MACD!E1769</f>
        <v>-6.7086829488876454E-2</v>
      </c>
      <c r="E1769" s="2">
        <f>MACD!F1769</f>
        <v>-4.7487608928589602E-2</v>
      </c>
      <c r="F1769" s="2">
        <f>'Moving Avg'!D1769</f>
        <v>4.4128600000000002</v>
      </c>
      <c r="G1769" s="2">
        <f>'Moving Avg'!F1769</f>
        <v>4.2637649999999994</v>
      </c>
      <c r="H1769" s="2">
        <f>'Moving Avg'!G1769</f>
        <v>4.0736239999999997</v>
      </c>
      <c r="I1769" s="2">
        <f>'Moving Avg'!H1769</f>
        <v>3.4781039999999956</v>
      </c>
      <c r="J1769" s="5" t="str">
        <f>OBV!F1769</f>
        <v>BEARISH</v>
      </c>
      <c r="K1769" s="5" t="str">
        <f>OBV!G1769</f>
        <v>NEUTRAL</v>
      </c>
      <c r="L1769" s="5" t="str">
        <f>OBV!H1769</f>
        <v>NEUTRAL</v>
      </c>
    </row>
    <row r="1770" spans="1:12" ht="13.5" x14ac:dyDescent="0.25">
      <c r="A1770" s="3">
        <f>RSI!A1770</f>
        <v>45350</v>
      </c>
      <c r="B1770" s="2">
        <f>RSI!B1770</f>
        <v>4.5107999999999997</v>
      </c>
      <c r="C1770" s="2">
        <f>RSI!I1770</f>
        <v>79.550065220229456</v>
      </c>
      <c r="D1770" s="2">
        <f>MACD!E1770</f>
        <v>-7.3610741203805397E-2</v>
      </c>
      <c r="E1770" s="2">
        <f>MACD!F1770</f>
        <v>-5.2712235383632768E-2</v>
      </c>
      <c r="F1770" s="2">
        <f>'Moving Avg'!D1770</f>
        <v>4.4369200000000006</v>
      </c>
      <c r="G1770" s="2">
        <f>'Moving Avg'!F1770</f>
        <v>4.2826699999999995</v>
      </c>
      <c r="H1770" s="2">
        <f>'Moving Avg'!G1770</f>
        <v>4.0882299999999994</v>
      </c>
      <c r="I1770" s="2">
        <f>'Moving Avg'!H1770</f>
        <v>3.4857129999999961</v>
      </c>
      <c r="J1770" s="5" t="str">
        <f>OBV!F1770</f>
        <v>BULLISH</v>
      </c>
      <c r="K1770" s="5" t="str">
        <f>OBV!G1770</f>
        <v>STRONG</v>
      </c>
      <c r="L1770" s="5" t="str">
        <f>OBV!H1770</f>
        <v>CONFIRMED BULLISH</v>
      </c>
    </row>
    <row r="1771" spans="1:12" ht="13.5" x14ac:dyDescent="0.25">
      <c r="A1771" s="3">
        <f>RSI!A1771</f>
        <v>45351</v>
      </c>
      <c r="B1771" s="2">
        <f>RSI!B1771</f>
        <v>4.4592000000000001</v>
      </c>
      <c r="C1771" s="2">
        <f>RSI!I1771</f>
        <v>71.097601296290222</v>
      </c>
      <c r="D1771" s="2">
        <f>MACD!E1771</f>
        <v>-7.6900863018023458E-2</v>
      </c>
      <c r="E1771" s="2">
        <f>MACD!F1771</f>
        <v>-5.7549960910510907E-2</v>
      </c>
      <c r="F1771" s="2">
        <f>'Moving Avg'!D1771</f>
        <v>4.4506600000000001</v>
      </c>
      <c r="G1771" s="2">
        <f>'Moving Avg'!F1771</f>
        <v>4.300279999999999</v>
      </c>
      <c r="H1771" s="2">
        <f>'Moving Avg'!G1771</f>
        <v>4.1018040000000004</v>
      </c>
      <c r="I1771" s="2">
        <f>'Moving Avg'!H1771</f>
        <v>3.4931414999999952</v>
      </c>
      <c r="J1771" s="5" t="str">
        <f>OBV!F1771</f>
        <v>BULLISH</v>
      </c>
      <c r="K1771" s="5" t="str">
        <f>OBV!G1771</f>
        <v>NEUTRAL</v>
      </c>
      <c r="L1771" s="5" t="str">
        <f>OBV!H1771</f>
        <v>CONFIRMED BULLISH</v>
      </c>
    </row>
    <row r="1772" spans="1:12" ht="13.5" x14ac:dyDescent="0.25">
      <c r="A1772" s="3">
        <f>RSI!A1772</f>
        <v>45352</v>
      </c>
      <c r="B1772" s="2">
        <f>RSI!B1772</f>
        <v>4.4592000000000001</v>
      </c>
      <c r="C1772" s="2">
        <f>RSI!I1772</f>
        <v>71.097601296290222</v>
      </c>
      <c r="D1772" s="2">
        <f>MACD!E1772</f>
        <v>-8.2177159447760495E-2</v>
      </c>
      <c r="E1772" s="2">
        <f>MACD!F1772</f>
        <v>-6.2475400617960829E-2</v>
      </c>
      <c r="F1772" s="2">
        <f>'Moving Avg'!D1772</f>
        <v>4.4558</v>
      </c>
      <c r="G1772" s="2">
        <f>'Moving Avg'!F1772</f>
        <v>4.3170349999999988</v>
      </c>
      <c r="H1772" s="2">
        <f>'Moving Avg'!G1772</f>
        <v>4.1165820000000002</v>
      </c>
      <c r="I1772" s="2">
        <f>'Moving Avg'!H1772</f>
        <v>3.5004924999999956</v>
      </c>
      <c r="J1772" s="5" t="str">
        <f>OBV!F1772</f>
        <v>BULLISH</v>
      </c>
      <c r="K1772" s="5" t="str">
        <f>OBV!G1772</f>
        <v>NEUTRAL</v>
      </c>
      <c r="L1772" s="5" t="str">
        <f>OBV!H1772</f>
        <v>CONFIRMED BULLISH</v>
      </c>
    </row>
    <row r="1773" spans="1:12" ht="13.5" x14ac:dyDescent="0.25">
      <c r="A1773" s="3">
        <f>RSI!A1773</f>
        <v>45355</v>
      </c>
      <c r="B1773" s="2">
        <f>RSI!B1773</f>
        <v>4.4420000000000002</v>
      </c>
      <c r="C1773" s="2">
        <f>RSI!I1773</f>
        <v>68.292404701129385</v>
      </c>
      <c r="D1773" s="2">
        <f>MACD!E1773</f>
        <v>-8.5127224634046428E-2</v>
      </c>
      <c r="E1773" s="2">
        <f>MACD!F1773</f>
        <v>-6.7005765421177949E-2</v>
      </c>
      <c r="F1773" s="2">
        <f>'Moving Avg'!D1773</f>
        <v>4.4592200000000002</v>
      </c>
      <c r="G1773" s="2">
        <f>'Moving Avg'!F1773</f>
        <v>4.3312100000000004</v>
      </c>
      <c r="H1773" s="2">
        <f>'Moving Avg'!G1773</f>
        <v>4.1291260000000003</v>
      </c>
      <c r="I1773" s="2">
        <f>'Moving Avg'!H1773</f>
        <v>3.507291499999996</v>
      </c>
      <c r="J1773" s="5" t="str">
        <f>OBV!F1773</f>
        <v>BULLISH</v>
      </c>
      <c r="K1773" s="5" t="str">
        <f>OBV!G1773</f>
        <v>NEUTRAL</v>
      </c>
      <c r="L1773" s="5" t="str">
        <f>OBV!H1773</f>
        <v>CONFIRMED BULLISH</v>
      </c>
    </row>
    <row r="1774" spans="1:12" ht="13.5" x14ac:dyDescent="0.25">
      <c r="A1774" s="3">
        <f>RSI!A1774</f>
        <v>45356</v>
      </c>
      <c r="B1774" s="2">
        <f>RSI!B1774</f>
        <v>4.4678000000000004</v>
      </c>
      <c r="C1774" s="2">
        <f>RSI!I1774</f>
        <v>70.192230480043222</v>
      </c>
      <c r="D1774" s="2">
        <f>MACD!E1774</f>
        <v>-6.531229308901132E-2</v>
      </c>
      <c r="E1774" s="2">
        <f>MACD!F1774</f>
        <v>-6.6667070954744626E-2</v>
      </c>
      <c r="F1774" s="2">
        <f>'Moving Avg'!D1774</f>
        <v>4.4677999999999995</v>
      </c>
      <c r="G1774" s="2">
        <f>'Moving Avg'!F1774</f>
        <v>4.3462449999999997</v>
      </c>
      <c r="H1774" s="2">
        <f>'Moving Avg'!G1774</f>
        <v>4.1427000000000005</v>
      </c>
      <c r="I1774" s="2">
        <f>'Moving Avg'!H1774</f>
        <v>3.5135209999999968</v>
      </c>
      <c r="J1774" s="5" t="str">
        <f>OBV!F1774</f>
        <v>BULLISH</v>
      </c>
      <c r="K1774" s="5" t="str">
        <f>OBV!G1774</f>
        <v>STRONG</v>
      </c>
      <c r="L1774" s="5" t="str">
        <f>OBV!H1774</f>
        <v>CONFIRMED BULLISH</v>
      </c>
    </row>
    <row r="1775" spans="1:12" ht="13.5" x14ac:dyDescent="0.25">
      <c r="A1775" s="3">
        <f>RSI!A1775</f>
        <v>45357</v>
      </c>
      <c r="B1775" s="2">
        <f>RSI!B1775</f>
        <v>4.4678000000000004</v>
      </c>
      <c r="C1775" s="2">
        <f>RSI!I1775</f>
        <v>70.192230480043222</v>
      </c>
      <c r="D1775" s="2">
        <f>MACD!E1775</f>
        <v>-5.4824671017100535E-2</v>
      </c>
      <c r="E1775" s="2">
        <f>MACD!F1775</f>
        <v>-6.429859096721581E-2</v>
      </c>
      <c r="F1775" s="2">
        <f>'Moving Avg'!D1775</f>
        <v>4.4592000000000009</v>
      </c>
      <c r="G1775" s="2">
        <f>'Moving Avg'!F1775</f>
        <v>4.3612799999999989</v>
      </c>
      <c r="H1775" s="2">
        <f>'Moving Avg'!G1775</f>
        <v>4.156962</v>
      </c>
      <c r="I1775" s="2">
        <f>'Moving Avg'!H1775</f>
        <v>3.5196724999999969</v>
      </c>
      <c r="J1775" s="5" t="str">
        <f>OBV!F1775</f>
        <v>BULLISH</v>
      </c>
      <c r="K1775" s="5" t="str">
        <f>OBV!G1775</f>
        <v>NEUTRAL</v>
      </c>
      <c r="L1775" s="5" t="str">
        <f>OBV!H1775</f>
        <v>BULLISH DIVERGENCE</v>
      </c>
    </row>
    <row r="1776" spans="1:12" ht="13.5" x14ac:dyDescent="0.25">
      <c r="A1776" s="3">
        <f>RSI!A1776</f>
        <v>45358</v>
      </c>
      <c r="B1776" s="2">
        <f>RSI!B1776</f>
        <v>4.4678000000000004</v>
      </c>
      <c r="C1776" s="2">
        <f>RSI!I1776</f>
        <v>70.192230480043222</v>
      </c>
      <c r="D1776" s="2">
        <f>MACD!E1776</f>
        <v>-4.6864002202730681E-2</v>
      </c>
      <c r="E1776" s="2">
        <f>MACD!F1776</f>
        <v>-6.0811673214318789E-2</v>
      </c>
      <c r="F1776" s="2">
        <f>'Moving Avg'!D1776</f>
        <v>4.4609199999999998</v>
      </c>
      <c r="G1776" s="2">
        <f>'Moving Avg'!F1776</f>
        <v>4.3737349999999999</v>
      </c>
      <c r="H1776" s="2">
        <f>'Moving Avg'!G1776</f>
        <v>4.1712240000000005</v>
      </c>
      <c r="I1776" s="2">
        <f>'Moving Avg'!H1776</f>
        <v>3.5258239999999978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</row>
    <row r="1777" spans="1:12" ht="13.5" x14ac:dyDescent="0.25">
      <c r="A1777" s="3">
        <f>RSI!A1777</f>
        <v>45359</v>
      </c>
      <c r="B1777" s="2">
        <f>RSI!B1777</f>
        <v>4.4678000000000004</v>
      </c>
      <c r="C1777" s="2">
        <f>RSI!I1777</f>
        <v>70.192230480043222</v>
      </c>
      <c r="D1777" s="2">
        <f>MACD!E1777</f>
        <v>-3.4358475328763127E-2</v>
      </c>
      <c r="E1777" s="2">
        <f>MACD!F1777</f>
        <v>-5.5521033637207659E-2</v>
      </c>
      <c r="F1777" s="2">
        <f>'Moving Avg'!D1777</f>
        <v>4.4626400000000004</v>
      </c>
      <c r="G1777" s="2">
        <f>'Moving Avg'!F1777</f>
        <v>4.385765000000001</v>
      </c>
      <c r="H1777" s="2">
        <f>'Moving Avg'!G1777</f>
        <v>4.185658000000001</v>
      </c>
      <c r="I1777" s="2">
        <f>'Moving Avg'!H1777</f>
        <v>3.5318979999999978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</row>
    <row r="1778" spans="1:12" ht="13.5" x14ac:dyDescent="0.25">
      <c r="A1778" s="3">
        <f>RSI!A1778</f>
        <v>45362</v>
      </c>
      <c r="B1778" s="2">
        <f>RSI!B1778</f>
        <v>4.4678000000000004</v>
      </c>
      <c r="C1778" s="2">
        <f>RSI!I1778</f>
        <v>70.192230480043207</v>
      </c>
      <c r="D1778" s="2">
        <f>MACD!E1778</f>
        <v>-2.5883108400967636E-2</v>
      </c>
      <c r="E1778" s="2">
        <f>MACD!F1778</f>
        <v>-4.9593448589959656E-2</v>
      </c>
      <c r="F1778" s="2">
        <f>'Moving Avg'!D1778</f>
        <v>4.4678000000000004</v>
      </c>
      <c r="G1778" s="2">
        <f>'Moving Avg'!F1778</f>
        <v>4.3995100000000003</v>
      </c>
      <c r="H1778" s="2">
        <f>'Moving Avg'!G1778</f>
        <v>4.1994040000000012</v>
      </c>
      <c r="I1778" s="2">
        <f>'Moving Avg'!H1778</f>
        <v>3.5377004999999979</v>
      </c>
      <c r="J1778" s="5" t="str">
        <f>OBV!F1778</f>
        <v>BULLISH</v>
      </c>
      <c r="K1778" s="5" t="str">
        <f>OBV!G1778</f>
        <v>STRONG</v>
      </c>
      <c r="L1778" s="5" t="str">
        <f>OBV!H1778</f>
        <v>CONFIRMED BULLISH</v>
      </c>
    </row>
    <row r="1779" spans="1:12" ht="13.5" x14ac:dyDescent="0.25">
      <c r="A1779" s="3">
        <f>RSI!A1779</f>
        <v>45363</v>
      </c>
      <c r="B1779" s="2">
        <f>RSI!B1779</f>
        <v>4.4678000000000004</v>
      </c>
      <c r="C1779" s="2">
        <f>RSI!I1779</f>
        <v>70.192230480043207</v>
      </c>
      <c r="D1779" s="2">
        <f>MACD!E1779</f>
        <v>-1.9436788347555911E-2</v>
      </c>
      <c r="E1779" s="2">
        <f>MACD!F1779</f>
        <v>-4.3562116541478908E-2</v>
      </c>
      <c r="F1779" s="2">
        <f>'Moving Avg'!D1779</f>
        <v>4.4678000000000004</v>
      </c>
      <c r="G1779" s="2">
        <f>'Moving Avg'!F1779</f>
        <v>4.4102499999999996</v>
      </c>
      <c r="H1779" s="2">
        <f>'Moving Avg'!G1779</f>
        <v>4.2131500000000024</v>
      </c>
      <c r="I1779" s="2">
        <f>'Moving Avg'!H1779</f>
        <v>3.5435804999999978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45364</v>
      </c>
      <c r="B1780" s="2">
        <f>RSI!B1780</f>
        <v>4.4935999999999998</v>
      </c>
      <c r="C1780" s="2">
        <f>RSI!I1780</f>
        <v>72.740130287453923</v>
      </c>
      <c r="D1780" s="2">
        <f>MACD!E1780</f>
        <v>-3.3493662162786819E-3</v>
      </c>
      <c r="E1780" s="2">
        <f>MACD!F1780</f>
        <v>-3.5519566476438863E-2</v>
      </c>
      <c r="F1780" s="2">
        <f>'Moving Avg'!D1780</f>
        <v>4.4729600000000005</v>
      </c>
      <c r="G1780" s="2">
        <f>'Moving Avg'!F1780</f>
        <v>4.4218500000000001</v>
      </c>
      <c r="H1780" s="2">
        <f>'Moving Avg'!G1780</f>
        <v>4.227584000000002</v>
      </c>
      <c r="I1780" s="2">
        <f>'Moving Avg'!H1780</f>
        <v>3.5497444999999983</v>
      </c>
      <c r="J1780" s="5" t="str">
        <f>OBV!F1780</f>
        <v>BULLISH</v>
      </c>
      <c r="K1780" s="5" t="str">
        <f>OBV!G1780</f>
        <v>NEUTRAL</v>
      </c>
      <c r="L1780" s="5" t="str">
        <f>OBV!H1780</f>
        <v>CONFIRMED BULLISH</v>
      </c>
    </row>
    <row r="1781" spans="1:12" ht="13.5" x14ac:dyDescent="0.25">
      <c r="A1781" s="3">
        <f>RSI!A1781</f>
        <v>45365</v>
      </c>
      <c r="B1781" s="2">
        <f>RSI!B1781</f>
        <v>4.5194000000000001</v>
      </c>
      <c r="C1781" s="2">
        <f>RSI!I1781</f>
        <v>75.037958952293266</v>
      </c>
      <c r="D1781" s="2">
        <f>MACD!E1781</f>
        <v>-3.6065239586147158E-4</v>
      </c>
      <c r="E1781" s="2">
        <f>MACD!F1781</f>
        <v>-2.8487783660323389E-2</v>
      </c>
      <c r="F1781" s="2">
        <f>'Moving Avg'!D1781</f>
        <v>4.4832800000000006</v>
      </c>
      <c r="G1781" s="2">
        <f>'Moving Avg'!F1781</f>
        <v>4.4347399999999997</v>
      </c>
      <c r="H1781" s="2">
        <f>'Moving Avg'!G1781</f>
        <v>4.2425340000000027</v>
      </c>
      <c r="I1781" s="2">
        <f>'Moving Avg'!H1781</f>
        <v>3.5560374999999982</v>
      </c>
      <c r="J1781" s="5" t="str">
        <f>OBV!F1781</f>
        <v>BULLISH</v>
      </c>
      <c r="K1781" s="5" t="str">
        <f>OBV!G1781</f>
        <v>STRONG</v>
      </c>
      <c r="L1781" s="5" t="str">
        <f>OBV!H1781</f>
        <v>CONFIRMED BULLISH</v>
      </c>
    </row>
    <row r="1782" spans="1:12" ht="13.5" x14ac:dyDescent="0.25">
      <c r="A1782" s="3">
        <f>RSI!A1782</f>
        <v>45366</v>
      </c>
      <c r="B1782" s="2">
        <f>RSI!B1782</f>
        <v>4.5107999999999997</v>
      </c>
      <c r="C1782" s="2">
        <f>RSI!I1782</f>
        <v>72.834059326069834</v>
      </c>
      <c r="D1782" s="2">
        <f>MACD!E1782</f>
        <v>1.9360396559857662E-3</v>
      </c>
      <c r="E1782" s="2">
        <f>MACD!F1782</f>
        <v>-2.2403018997061559E-2</v>
      </c>
      <c r="F1782" s="2">
        <f>'Moving Avg'!D1782</f>
        <v>4.4918800000000001</v>
      </c>
      <c r="G1782" s="2">
        <f>'Moving Avg'!F1782</f>
        <v>4.4476300000000002</v>
      </c>
      <c r="H1782" s="2">
        <f>'Moving Avg'!G1782</f>
        <v>4.2562820000000015</v>
      </c>
      <c r="I1782" s="2">
        <f>'Moving Avg'!H1782</f>
        <v>3.5623654999999985</v>
      </c>
      <c r="J1782" s="5" t="str">
        <f>OBV!F1782</f>
        <v>BULLISH</v>
      </c>
      <c r="K1782" s="5" t="str">
        <f>OBV!G1782</f>
        <v>STRONG</v>
      </c>
      <c r="L1782" s="5" t="str">
        <f>OBV!H1782</f>
        <v>CONFIRMED BULLISH</v>
      </c>
    </row>
    <row r="1783" spans="1:12" ht="13.5" x14ac:dyDescent="0.25">
      <c r="A1783" s="3">
        <f>RSI!A1783</f>
        <v>45369</v>
      </c>
      <c r="B1783" s="2">
        <f>RSI!B1783</f>
        <v>4.5366</v>
      </c>
      <c r="C1783" s="2">
        <f>RSI!I1783</f>
        <v>75.188410903461417</v>
      </c>
      <c r="D1783" s="2">
        <f>MACD!E1783</f>
        <v>-1.4319200145731514E-3</v>
      </c>
      <c r="E1783" s="2">
        <f>MACD!F1783</f>
        <v>-1.8208799200563879E-2</v>
      </c>
      <c r="F1783" s="2">
        <f>'Moving Avg'!D1783</f>
        <v>4.5056400000000005</v>
      </c>
      <c r="G1783" s="2">
        <f>'Moving Avg'!F1783</f>
        <v>4.4613800000000001</v>
      </c>
      <c r="H1783" s="2">
        <f>'Moving Avg'!G1783</f>
        <v>4.2717480000000014</v>
      </c>
      <c r="I1783" s="2">
        <f>'Moving Avg'!H1783</f>
        <v>3.5687444999999984</v>
      </c>
      <c r="J1783" s="5" t="str">
        <f>OBV!F1783</f>
        <v>BULLISH</v>
      </c>
      <c r="K1783" s="5" t="str">
        <f>OBV!G1783</f>
        <v>STRONG</v>
      </c>
      <c r="L1783" s="5" t="str">
        <f>OBV!H1783</f>
        <v>CONFIRMED BULLISH</v>
      </c>
    </row>
    <row r="1784" spans="1:12" ht="13.5" x14ac:dyDescent="0.25">
      <c r="A1784" s="3">
        <f>RSI!A1784</f>
        <v>45370</v>
      </c>
      <c r="B1784" s="2">
        <f>RSI!B1784</f>
        <v>4.5537000000000001</v>
      </c>
      <c r="C1784" s="2">
        <f>RSI!I1784</f>
        <v>76.633834390085212</v>
      </c>
      <c r="D1784" s="2">
        <f>MACD!E1784</f>
        <v>-2.429815254873624E-3</v>
      </c>
      <c r="E1784" s="2">
        <f>MACD!F1784</f>
        <v>-1.5053002411425829E-2</v>
      </c>
      <c r="F1784" s="2">
        <f>'Moving Avg'!D1784</f>
        <v>4.5228200000000003</v>
      </c>
      <c r="G1784" s="2">
        <f>'Moving Avg'!F1784</f>
        <v>4.4678199999999997</v>
      </c>
      <c r="H1784" s="2">
        <f>'Moving Avg'!G1784</f>
        <v>4.2866980000000012</v>
      </c>
      <c r="I1784" s="2">
        <f>'Moving Avg'!H1784</f>
        <v>3.5752089999999992</v>
      </c>
      <c r="J1784" s="5" t="str">
        <f>OBV!F1784</f>
        <v>BULLISH</v>
      </c>
      <c r="K1784" s="5" t="str">
        <f>OBV!G1784</f>
        <v>STRONG</v>
      </c>
      <c r="L1784" s="5" t="str">
        <f>OBV!H1784</f>
        <v>CONFIRMED BULLISH</v>
      </c>
    </row>
    <row r="1785" spans="1:12" ht="13.5" x14ac:dyDescent="0.25">
      <c r="A1785" s="3">
        <f>RSI!A1785</f>
        <v>45372</v>
      </c>
      <c r="B1785" s="2">
        <f>RSI!B1785</f>
        <v>4.5537000000000001</v>
      </c>
      <c r="C1785" s="2">
        <f>RSI!I1785</f>
        <v>76.633834390085212</v>
      </c>
      <c r="D1785" s="2">
        <f>MACD!E1785</f>
        <v>-4.1628691866772982E-3</v>
      </c>
      <c r="E1785" s="2">
        <f>MACD!F1785</f>
        <v>-1.2874975766476122E-2</v>
      </c>
      <c r="F1785" s="2">
        <f>'Moving Avg'!D1785</f>
        <v>4.53484</v>
      </c>
      <c r="G1785" s="2">
        <f>'Moving Avg'!F1785</f>
        <v>4.4759799999999998</v>
      </c>
      <c r="H1785" s="2">
        <f>'Moving Avg'!G1785</f>
        <v>4.301476000000001</v>
      </c>
      <c r="I1785" s="2">
        <f>'Moving Avg'!H1785</f>
        <v>3.5817124999999992</v>
      </c>
      <c r="J1785" s="5" t="str">
        <f>OBV!F1785</f>
        <v>BULLISH</v>
      </c>
      <c r="K1785" s="5" t="str">
        <f>OBV!G1785</f>
        <v>STRONG</v>
      </c>
      <c r="L1785" s="5" t="str">
        <f>OBV!H1785</f>
        <v>CONFIRMED BULLISH</v>
      </c>
    </row>
    <row r="1786" spans="1:12" ht="13.5" x14ac:dyDescent="0.25">
      <c r="A1786" s="3">
        <f>RSI!A1786</f>
        <v>45373</v>
      </c>
      <c r="B1786" s="2">
        <f>RSI!B1786</f>
        <v>4.5967000000000002</v>
      </c>
      <c r="C1786" s="2">
        <f>RSI!I1786</f>
        <v>80.027136805629908</v>
      </c>
      <c r="D1786" s="2">
        <f>MACD!E1786</f>
        <v>-9.6373374331131245E-3</v>
      </c>
      <c r="E1786" s="2">
        <f>MACD!F1786</f>
        <v>-1.2227448099803523E-2</v>
      </c>
      <c r="F1786" s="2">
        <f>'Moving Avg'!D1786</f>
        <v>4.5503</v>
      </c>
      <c r="G1786" s="2">
        <f>'Moving Avg'!F1786</f>
        <v>4.4862899999999994</v>
      </c>
      <c r="H1786" s="2">
        <f>'Moving Avg'!G1786</f>
        <v>4.3126460000000009</v>
      </c>
      <c r="I1786" s="2">
        <f>'Moving Avg'!H1786</f>
        <v>3.5884699999999992</v>
      </c>
      <c r="J1786" s="5" t="str">
        <f>OBV!F1786</f>
        <v>BULLISH</v>
      </c>
      <c r="K1786" s="5" t="str">
        <f>OBV!G1786</f>
        <v>STRONG</v>
      </c>
      <c r="L1786" s="5" t="str">
        <f>OBV!H1786</f>
        <v>CONFIRMED BULLISH</v>
      </c>
    </row>
    <row r="1787" spans="1:12" ht="13.5" x14ac:dyDescent="0.25">
      <c r="A1787" s="3">
        <f>RSI!A1787</f>
        <v>45376</v>
      </c>
      <c r="B1787" s="2">
        <f>RSI!B1787</f>
        <v>4.5967000000000002</v>
      </c>
      <c r="C1787" s="2">
        <f>RSI!I1787</f>
        <v>80.027136805629908</v>
      </c>
      <c r="D1787" s="2">
        <f>MACD!E1787</f>
        <v>-1.5285569393334697E-2</v>
      </c>
      <c r="E1787" s="2">
        <f>MACD!F1787</f>
        <v>-1.2839072358509758E-2</v>
      </c>
      <c r="F1787" s="2">
        <f>'Moving Avg'!D1787</f>
        <v>4.5674799999999989</v>
      </c>
      <c r="G1787" s="2">
        <f>'Moving Avg'!F1787</f>
        <v>4.4944499999999987</v>
      </c>
      <c r="H1787" s="2">
        <f>'Moving Avg'!G1787</f>
        <v>4.3205500000000008</v>
      </c>
      <c r="I1787" s="2">
        <f>'Moving Avg'!H1787</f>
        <v>3.5953824999999995</v>
      </c>
      <c r="J1787" s="5" t="str">
        <f>OBV!F1787</f>
        <v>BULLISH</v>
      </c>
      <c r="K1787" s="5" t="str">
        <f>OBV!G1787</f>
        <v>STRONG</v>
      </c>
      <c r="L1787" s="5" t="str">
        <f>OBV!H1787</f>
        <v>CONFIRMED BULLISH</v>
      </c>
    </row>
    <row r="1788" spans="1:12" ht="13.5" x14ac:dyDescent="0.25">
      <c r="A1788" s="3">
        <f>RSI!A1788</f>
        <v>45377</v>
      </c>
      <c r="B1788" s="2">
        <f>RSI!B1788</f>
        <v>4.6311</v>
      </c>
      <c r="C1788" s="2">
        <f>RSI!I1788</f>
        <v>82.398721718391045</v>
      </c>
      <c r="D1788" s="2">
        <f>MACD!E1788</f>
        <v>-2.3553721847715536E-2</v>
      </c>
      <c r="E1788" s="2">
        <f>MACD!F1788</f>
        <v>-1.4982002256350914E-2</v>
      </c>
      <c r="F1788" s="2">
        <f>'Moving Avg'!D1788</f>
        <v>4.5863800000000001</v>
      </c>
      <c r="G1788" s="2">
        <f>'Moving Avg'!F1788</f>
        <v>4.5047600000000001</v>
      </c>
      <c r="H1788" s="2">
        <f>'Moving Avg'!G1788</f>
        <v>4.328284</v>
      </c>
      <c r="I1788" s="2">
        <f>'Moving Avg'!H1788</f>
        <v>3.6023504999999996</v>
      </c>
      <c r="J1788" s="5" t="str">
        <f>OBV!F1788</f>
        <v>BULLISH</v>
      </c>
      <c r="K1788" s="5" t="str">
        <f>OBV!G1788</f>
        <v>STRONG</v>
      </c>
      <c r="L1788" s="5" t="str">
        <f>OBV!H1788</f>
        <v>CONFIRMED BULLISH</v>
      </c>
    </row>
    <row r="1789" spans="1:12" ht="13.5" x14ac:dyDescent="0.25">
      <c r="A1789" s="3">
        <f>RSI!A1789</f>
        <v>45378</v>
      </c>
      <c r="B1789" s="2">
        <f>RSI!B1789</f>
        <v>4.6397000000000004</v>
      </c>
      <c r="C1789" s="2">
        <f>RSI!I1789</f>
        <v>82.943978138177783</v>
      </c>
      <c r="D1789" s="2">
        <f>MACD!E1789</f>
        <v>-3.2261206285218336E-2</v>
      </c>
      <c r="E1789" s="2">
        <f>MACD!F1789</f>
        <v>-1.8437843062124398E-2</v>
      </c>
      <c r="F1789" s="2">
        <f>'Moving Avg'!D1789</f>
        <v>4.60358</v>
      </c>
      <c r="G1789" s="2">
        <f>'Moving Avg'!F1789</f>
        <v>4.5155000000000003</v>
      </c>
      <c r="H1789" s="2">
        <f>'Moving Avg'!G1789</f>
        <v>4.3360180000000001</v>
      </c>
      <c r="I1789" s="2">
        <f>'Moving Avg'!H1789</f>
        <v>3.6093614999999994</v>
      </c>
      <c r="J1789" s="5" t="str">
        <f>OBV!F1789</f>
        <v>BULLISH</v>
      </c>
      <c r="K1789" s="5" t="str">
        <f>OBV!G1789</f>
        <v>STRONG</v>
      </c>
      <c r="L1789" s="5" t="str">
        <f>OBV!H1789</f>
        <v>CONFIRMED BULLISH</v>
      </c>
    </row>
    <row r="1790" spans="1:12" ht="13.5" x14ac:dyDescent="0.25">
      <c r="A1790" s="3">
        <f>RSI!A1790</f>
        <v>45379</v>
      </c>
      <c r="B1790" s="2">
        <f>RSI!B1790</f>
        <v>4.6397000000000004</v>
      </c>
      <c r="C1790" s="2">
        <f>RSI!I1790</f>
        <v>82.943978138177783</v>
      </c>
      <c r="D1790" s="2">
        <f>MACD!E1790</f>
        <v>-3.6705403992263186E-2</v>
      </c>
      <c r="E1790" s="2">
        <f>MACD!F1790</f>
        <v>-2.2091355248152159E-2</v>
      </c>
      <c r="F1790" s="2">
        <f>'Moving Avg'!D1790</f>
        <v>4.6207800000000008</v>
      </c>
      <c r="G1790" s="2">
        <f>'Moving Avg'!F1790</f>
        <v>4.5219450000000005</v>
      </c>
      <c r="H1790" s="2">
        <f>'Moving Avg'!G1790</f>
        <v>4.3444380000000002</v>
      </c>
      <c r="I1790" s="2">
        <f>'Moving Avg'!H1790</f>
        <v>3.6163724999999989</v>
      </c>
      <c r="J1790" s="5" t="str">
        <f>OBV!F1790</f>
        <v>BULLISH</v>
      </c>
      <c r="K1790" s="5" t="str">
        <f>OBV!G1790</f>
        <v>STRONG</v>
      </c>
      <c r="L1790" s="5" t="str">
        <f>OBV!H1790</f>
        <v>CONFIRMED BULLISH</v>
      </c>
    </row>
    <row r="1791" spans="1:12" ht="13.5" x14ac:dyDescent="0.25">
      <c r="A1791" s="3">
        <f>RSI!A1791</f>
        <v>45380</v>
      </c>
      <c r="B1791" s="2">
        <f>RSI!B1791</f>
        <v>4.6397000000000004</v>
      </c>
      <c r="C1791" s="2">
        <f>RSI!I1791</f>
        <v>82.943978138177783</v>
      </c>
      <c r="D1791" s="2">
        <f>MACD!E1791</f>
        <v>-3.7464756566246926E-2</v>
      </c>
      <c r="E1791" s="2">
        <f>MACD!F1791</f>
        <v>-2.5166035511771115E-2</v>
      </c>
      <c r="F1791" s="2">
        <f>'Moving Avg'!D1791</f>
        <v>4.6293800000000003</v>
      </c>
      <c r="G1791" s="2">
        <f>'Moving Avg'!F1791</f>
        <v>4.5309700000000008</v>
      </c>
      <c r="H1791" s="2">
        <f>'Moving Avg'!G1791</f>
        <v>4.3533739999999996</v>
      </c>
      <c r="I1791" s="2">
        <f>'Moving Avg'!H1791</f>
        <v>3.623305999999999</v>
      </c>
      <c r="J1791" s="5" t="str">
        <f>OBV!F1791</f>
        <v>BULLISH</v>
      </c>
      <c r="K1791" s="5" t="str">
        <f>OBV!G1791</f>
        <v>STRONG</v>
      </c>
      <c r="L1791" s="5" t="str">
        <f>OBV!H1791</f>
        <v>CONFIRMED BULLISH</v>
      </c>
    </row>
    <row r="1792" spans="1:12" ht="13.5" x14ac:dyDescent="0.25">
      <c r="A1792" s="3">
        <f>RSI!A1792</f>
        <v>45383</v>
      </c>
      <c r="B1792" s="2">
        <f>RSI!B1792</f>
        <v>4.6397000000000004</v>
      </c>
      <c r="C1792" s="2">
        <f>RSI!I1792</f>
        <v>82.943978138177783</v>
      </c>
      <c r="D1792" s="2">
        <f>MACD!E1792</f>
        <v>-4.0326759220322472E-2</v>
      </c>
      <c r="E1792" s="2">
        <f>MACD!F1792</f>
        <v>-2.8198180253481392E-2</v>
      </c>
      <c r="F1792" s="2">
        <f>'Moving Avg'!D1792</f>
        <v>4.6379800000000007</v>
      </c>
      <c r="G1792" s="2">
        <f>'Moving Avg'!F1792</f>
        <v>4.5399950000000011</v>
      </c>
      <c r="H1792" s="2">
        <f>'Moving Avg'!G1792</f>
        <v>4.3633420000000003</v>
      </c>
      <c r="I1792" s="2">
        <f>'Moving Avg'!H1792</f>
        <v>3.6303559999999995</v>
      </c>
      <c r="J1792" s="5" t="str">
        <f>OBV!F1792</f>
        <v>BULLISH</v>
      </c>
      <c r="K1792" s="5" t="str">
        <f>OBV!G1792</f>
        <v>STRONG</v>
      </c>
      <c r="L1792" s="5" t="str">
        <f>OBV!H1792</f>
        <v>CONFIRMED BULLISH</v>
      </c>
    </row>
    <row r="1793" spans="1:12" ht="13.5" x14ac:dyDescent="0.25">
      <c r="A1793" s="3">
        <f>RSI!A1793</f>
        <v>45384</v>
      </c>
      <c r="B1793" s="2">
        <f>RSI!B1793</f>
        <v>4.6397000000000004</v>
      </c>
      <c r="C1793" s="2">
        <f>RSI!I1793</f>
        <v>82.943978138177783</v>
      </c>
      <c r="D1793" s="2">
        <f>MACD!E1793</f>
        <v>-3.9609219884109592E-2</v>
      </c>
      <c r="E1793" s="2">
        <f>MACD!F1793</f>
        <v>-3.0480388179607035E-2</v>
      </c>
      <c r="F1793" s="2">
        <f>'Moving Avg'!D1793</f>
        <v>4.6397000000000004</v>
      </c>
      <c r="G1793" s="2">
        <f>'Moving Avg'!F1793</f>
        <v>4.5498800000000008</v>
      </c>
      <c r="H1793" s="2">
        <f>'Moving Avg'!G1793</f>
        <v>4.373996</v>
      </c>
      <c r="I1793" s="2">
        <f>'Moving Avg'!H1793</f>
        <v>3.6373284999999993</v>
      </c>
      <c r="J1793" s="5" t="str">
        <f>OBV!F1793</f>
        <v>BULLISH</v>
      </c>
      <c r="K1793" s="5" t="str">
        <f>OBV!G1793</f>
        <v>NEUTRAL</v>
      </c>
      <c r="L1793" s="5" t="str">
        <f>OBV!H1793</f>
        <v>CONFIRMED BULLISH</v>
      </c>
    </row>
    <row r="1794" spans="1:12" ht="13.5" x14ac:dyDescent="0.25">
      <c r="A1794" s="3">
        <f>RSI!A1794</f>
        <v>45385</v>
      </c>
      <c r="B1794" s="2">
        <f>RSI!B1794</f>
        <v>4.6397000000000004</v>
      </c>
      <c r="C1794" s="2">
        <f>RSI!I1794</f>
        <v>82.943978138177783</v>
      </c>
      <c r="D1794" s="2">
        <f>MACD!E1794</f>
        <v>-3.7139817613469184E-2</v>
      </c>
      <c r="E1794" s="2">
        <f>MACD!F1794</f>
        <v>-3.1812274066379466E-2</v>
      </c>
      <c r="F1794" s="2">
        <f>'Moving Avg'!D1794</f>
        <v>4.6397000000000004</v>
      </c>
      <c r="G1794" s="2">
        <f>'Moving Avg'!F1794</f>
        <v>4.5584750000000014</v>
      </c>
      <c r="H1794" s="2">
        <f>'Moving Avg'!G1794</f>
        <v>4.385338</v>
      </c>
      <c r="I1794" s="2">
        <f>'Moving Avg'!H1794</f>
        <v>3.6443394999999992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45386</v>
      </c>
      <c r="B1795" s="2">
        <f>RSI!B1795</f>
        <v>4.6397000000000004</v>
      </c>
      <c r="C1795" s="2">
        <f>RSI!I1795</f>
        <v>82.943978138177783</v>
      </c>
      <c r="D1795" s="2">
        <f>MACD!E1795</f>
        <v>-3.5761911930050516E-2</v>
      </c>
      <c r="E1795" s="2">
        <f>MACD!F1795</f>
        <v>-3.2602201639113676E-2</v>
      </c>
      <c r="F1795" s="2">
        <f>'Moving Avg'!D1795</f>
        <v>4.6397000000000004</v>
      </c>
      <c r="G1795" s="2">
        <f>'Moving Avg'!F1795</f>
        <v>4.5670700000000011</v>
      </c>
      <c r="H1795" s="2">
        <f>'Moving Avg'!G1795</f>
        <v>4.3973679999999993</v>
      </c>
      <c r="I1795" s="2">
        <f>'Moving Avg'!H1795</f>
        <v>3.6514284999999997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</row>
    <row r="1796" spans="1:12" ht="13.5" x14ac:dyDescent="0.25">
      <c r="A1796" s="3">
        <f>RSI!A1796</f>
        <v>45387</v>
      </c>
      <c r="B1796" s="2">
        <f>RSI!B1796</f>
        <v>4.6740000000000004</v>
      </c>
      <c r="C1796" s="2">
        <f>RSI!I1796</f>
        <v>85.875639618107357</v>
      </c>
      <c r="D1796" s="2">
        <f>MACD!E1796</f>
        <v>-3.1180226144693179E-2</v>
      </c>
      <c r="E1796" s="2">
        <f>MACD!F1796</f>
        <v>-3.2317806540229581E-2</v>
      </c>
      <c r="F1796" s="2">
        <f>'Moving Avg'!D1796</f>
        <v>4.64656</v>
      </c>
      <c r="G1796" s="2">
        <f>'Moving Avg'!F1796</f>
        <v>4.5773800000000016</v>
      </c>
      <c r="H1796" s="2">
        <f>'Moving Avg'!G1796</f>
        <v>4.4093960000000001</v>
      </c>
      <c r="I1796" s="2">
        <f>'Moving Avg'!H1796</f>
        <v>3.6586109999999996</v>
      </c>
      <c r="J1796" s="5" t="str">
        <f>OBV!F1796</f>
        <v>BULLISH</v>
      </c>
      <c r="K1796" s="5" t="str">
        <f>OBV!G1796</f>
        <v>STRONG</v>
      </c>
      <c r="L1796" s="5" t="str">
        <f>OBV!H1796</f>
        <v>CONFIRMED BULLISH</v>
      </c>
    </row>
    <row r="1797" spans="1:12" ht="13.5" x14ac:dyDescent="0.25">
      <c r="A1797" s="3">
        <f>RSI!A1797</f>
        <v>45390</v>
      </c>
      <c r="B1797" s="2">
        <f>RSI!B1797</f>
        <v>4.7169999999999996</v>
      </c>
      <c r="C1797" s="2">
        <f>RSI!I1797</f>
        <v>88.535954265202577</v>
      </c>
      <c r="D1797" s="2">
        <f>MACD!E1797</f>
        <v>-3.1301352937992633E-2</v>
      </c>
      <c r="E1797" s="2">
        <f>MACD!F1797</f>
        <v>-3.2114515819782197E-2</v>
      </c>
      <c r="F1797" s="2">
        <f>'Moving Avg'!D1797</f>
        <v>4.6620200000000001</v>
      </c>
      <c r="G1797" s="2">
        <f>'Moving Avg'!F1797</f>
        <v>4.5898400000000006</v>
      </c>
      <c r="H1797" s="2">
        <f>'Moving Avg'!G1797</f>
        <v>4.4214259999999994</v>
      </c>
      <c r="I1797" s="2">
        <f>'Moving Avg'!H1797</f>
        <v>3.6660865</v>
      </c>
      <c r="J1797" s="5" t="str">
        <f>OBV!F1797</f>
        <v>BULLISH</v>
      </c>
      <c r="K1797" s="5" t="str">
        <f>OBV!G1797</f>
        <v>STRONG</v>
      </c>
      <c r="L1797" s="5" t="str">
        <f>OBV!H1797</f>
        <v>CONFIRMED BULLISH</v>
      </c>
    </row>
    <row r="1798" spans="1:12" ht="13.5" x14ac:dyDescent="0.25">
      <c r="A1798" s="3">
        <f>RSI!A1798</f>
        <v>45394</v>
      </c>
      <c r="B1798" s="2">
        <f>RSI!B1798</f>
        <v>4.6997999999999998</v>
      </c>
      <c r="C1798" s="2">
        <f>RSI!I1798</f>
        <v>81.891664153336706</v>
      </c>
      <c r="D1798" s="2">
        <f>MACD!E1798</f>
        <v>-2.5844100677038462E-2</v>
      </c>
      <c r="E1798" s="2">
        <f>MACD!F1798</f>
        <v>-3.086043279123345E-2</v>
      </c>
      <c r="F1798" s="2">
        <f>'Moving Avg'!D1798</f>
        <v>4.6740399999999998</v>
      </c>
      <c r="G1798" s="2">
        <f>'Moving Avg'!F1798</f>
        <v>4.6014400000000002</v>
      </c>
      <c r="H1798" s="2">
        <f>'Moving Avg'!G1798</f>
        <v>4.4329399999999994</v>
      </c>
      <c r="I1798" s="2">
        <f>'Moving Avg'!H1798</f>
        <v>3.673476</v>
      </c>
      <c r="J1798" s="5" t="str">
        <f>OBV!F1798</f>
        <v>BULLISH</v>
      </c>
      <c r="K1798" s="5" t="str">
        <f>OBV!G1798</f>
        <v>STRONG</v>
      </c>
      <c r="L1798" s="5" t="str">
        <f>OBV!H1798</f>
        <v>CONFIRMED BULLISH</v>
      </c>
    </row>
    <row r="1799" spans="1:12" ht="13.5" x14ac:dyDescent="0.25">
      <c r="A1799" s="3">
        <f>RSI!A1799</f>
        <v>45397</v>
      </c>
      <c r="B1799" s="2">
        <f>RSI!B1799</f>
        <v>4.6397000000000004</v>
      </c>
      <c r="C1799" s="2">
        <f>RSI!I1799</f>
        <v>63.858292779336928</v>
      </c>
      <c r="D1799" s="2">
        <f>MACD!E1799</f>
        <v>-1.62819332284041E-2</v>
      </c>
      <c r="E1799" s="2">
        <f>MACD!F1799</f>
        <v>-2.7944732878667583E-2</v>
      </c>
      <c r="F1799" s="2">
        <f>'Moving Avg'!D1799</f>
        <v>4.6740399999999998</v>
      </c>
      <c r="G1799" s="2">
        <f>'Moving Avg'!F1799</f>
        <v>4.6100350000000008</v>
      </c>
      <c r="H1799" s="2">
        <f>'Moving Avg'!G1799</f>
        <v>4.4430799999999993</v>
      </c>
      <c r="I1799" s="2">
        <f>'Moving Avg'!H1799</f>
        <v>3.6805649999999996</v>
      </c>
      <c r="J1799" s="5" t="str">
        <f>OBV!F1799</f>
        <v>BULLISH</v>
      </c>
      <c r="K1799" s="5" t="str">
        <f>OBV!G1799</f>
        <v>STRONG</v>
      </c>
      <c r="L1799" s="5" t="str">
        <f>OBV!H1799</f>
        <v>NEUTRAL</v>
      </c>
    </row>
    <row r="1800" spans="1:12" ht="13.5" x14ac:dyDescent="0.25">
      <c r="A1800" s="3">
        <f>RSI!A1800</f>
        <v>45398</v>
      </c>
      <c r="B1800" s="2">
        <f>RSI!B1800</f>
        <v>4.6311</v>
      </c>
      <c r="C1800" s="2">
        <f>RSI!I1800</f>
        <v>61.76239535703624</v>
      </c>
      <c r="D1800" s="2">
        <f>MACD!E1800</f>
        <v>-7.9676204612022516E-3</v>
      </c>
      <c r="E1800" s="2">
        <f>MACD!F1800</f>
        <v>-2.394931039517452E-2</v>
      </c>
      <c r="F1800" s="2">
        <f>'Moving Avg'!D1800</f>
        <v>4.67232</v>
      </c>
      <c r="G1800" s="2">
        <f>'Moving Avg'!F1800</f>
        <v>4.6169099999999998</v>
      </c>
      <c r="H1800" s="2">
        <f>'Moving Avg'!G1800</f>
        <v>4.453047999999999</v>
      </c>
      <c r="I1800" s="2">
        <f>'Moving Avg'!H1800</f>
        <v>3.6876109999999995</v>
      </c>
      <c r="J1800" s="5" t="str">
        <f>OBV!F1800</f>
        <v>BULLISH</v>
      </c>
      <c r="K1800" s="5" t="str">
        <f>OBV!G1800</f>
        <v>NEUTRAL</v>
      </c>
      <c r="L1800" s="5" t="str">
        <f>OBV!H1800</f>
        <v>BULLISH DIVERGENCE</v>
      </c>
    </row>
    <row r="1801" spans="1:12" ht="13.5" x14ac:dyDescent="0.25">
      <c r="A1801" s="3">
        <f>RSI!A1801</f>
        <v>45399</v>
      </c>
      <c r="B1801" s="2">
        <f>RSI!B1801</f>
        <v>4.6397000000000004</v>
      </c>
      <c r="C1801" s="2">
        <f>RSI!I1801</f>
        <v>63.067792535665802</v>
      </c>
      <c r="D1801" s="2">
        <f>MACD!E1801</f>
        <v>-1.9017899973121644E-3</v>
      </c>
      <c r="E1801" s="2">
        <f>MACD!F1801</f>
        <v>-1.9539806315602051E-2</v>
      </c>
      <c r="F1801" s="2">
        <f>'Moving Avg'!D1801</f>
        <v>4.6654600000000004</v>
      </c>
      <c r="G1801" s="2">
        <f>'Moving Avg'!F1801</f>
        <v>4.6229250000000004</v>
      </c>
      <c r="H1801" s="2">
        <f>'Moving Avg'!G1801</f>
        <v>4.4637020000000005</v>
      </c>
      <c r="I1801" s="2">
        <f>'Moving Avg'!H1801</f>
        <v>3.6946999999999997</v>
      </c>
      <c r="J1801" s="5" t="str">
        <f>OBV!F1801</f>
        <v>BULLISH</v>
      </c>
      <c r="K1801" s="5" t="str">
        <f>OBV!G1801</f>
        <v>NEUTRAL</v>
      </c>
      <c r="L1801" s="5" t="str">
        <f>OBV!H1801</f>
        <v>BULLISH DIVERGENCE</v>
      </c>
    </row>
    <row r="1802" spans="1:12" ht="13.5" x14ac:dyDescent="0.25">
      <c r="A1802" s="3">
        <f>RSI!A1802</f>
        <v>45400</v>
      </c>
      <c r="B1802" s="2">
        <f>RSI!B1802</f>
        <v>4.6224999999999996</v>
      </c>
      <c r="C1802" s="2">
        <f>RSI!I1802</f>
        <v>58.748029030687945</v>
      </c>
      <c r="D1802" s="2">
        <f>MACD!E1802</f>
        <v>4.1463881723720064E-3</v>
      </c>
      <c r="E1802" s="2">
        <f>MACD!F1802</f>
        <v>-1.4802567418007241E-2</v>
      </c>
      <c r="F1802" s="2">
        <f>'Moving Avg'!D1802</f>
        <v>4.64656</v>
      </c>
      <c r="G1802" s="2">
        <f>'Moving Avg'!F1802</f>
        <v>4.6285100000000003</v>
      </c>
      <c r="H1802" s="2">
        <f>'Moving Avg'!G1802</f>
        <v>4.4736700000000003</v>
      </c>
      <c r="I1802" s="2">
        <f>'Moving Avg'!H1802</f>
        <v>3.7015474999999993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</row>
    <row r="1803" spans="1:12" ht="13.5" x14ac:dyDescent="0.25">
      <c r="A1803" s="3">
        <f>RSI!A1803</f>
        <v>45401</v>
      </c>
      <c r="B1803" s="2">
        <f>RSI!B1803</f>
        <v>4.5537000000000001</v>
      </c>
      <c r="C1803" s="2">
        <f>RSI!I1803</f>
        <v>45.363488663259545</v>
      </c>
      <c r="D1803" s="2">
        <f>MACD!E1803</f>
        <v>1.4130044707909128E-2</v>
      </c>
      <c r="E1803" s="2">
        <f>MACD!F1803</f>
        <v>-9.016044992823968E-3</v>
      </c>
      <c r="F1803" s="2">
        <f>'Moving Avg'!D1803</f>
        <v>4.6173400000000004</v>
      </c>
      <c r="G1803" s="2">
        <f>'Moving Avg'!F1803</f>
        <v>4.6293650000000008</v>
      </c>
      <c r="H1803" s="2">
        <f>'Moving Avg'!G1803</f>
        <v>4.4815740000000011</v>
      </c>
      <c r="I1803" s="2">
        <f>'Moving Avg'!H1803</f>
        <v>3.7080510000000002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</row>
    <row r="1804" spans="1:12" ht="13.5" x14ac:dyDescent="0.25">
      <c r="A1804" s="3">
        <f>RSI!A1804</f>
        <v>45404</v>
      </c>
      <c r="B1804" s="2">
        <f>RSI!B1804</f>
        <v>4.7256</v>
      </c>
      <c r="C1804" s="2">
        <f>RSI!I1804</f>
        <v>66.128041749352008</v>
      </c>
      <c r="D1804" s="2">
        <f>MACD!E1804</f>
        <v>1.0037695330249008E-2</v>
      </c>
      <c r="E1804" s="2">
        <f>MACD!F1804</f>
        <v>-5.2052969282093738E-3</v>
      </c>
      <c r="F1804" s="2">
        <f>'Moving Avg'!D1804</f>
        <v>4.6345200000000002</v>
      </c>
      <c r="G1804" s="2">
        <f>'Moving Avg'!F1804</f>
        <v>4.6379600000000005</v>
      </c>
      <c r="H1804" s="2">
        <f>'Moving Avg'!G1804</f>
        <v>4.492744000000001</v>
      </c>
      <c r="I1804" s="2">
        <f>'Moving Avg'!H1804</f>
        <v>3.715414</v>
      </c>
      <c r="J1804" s="5" t="str">
        <f>OBV!F1804</f>
        <v>BULLISH</v>
      </c>
      <c r="K1804" s="5" t="str">
        <f>OBV!G1804</f>
        <v>STRONG</v>
      </c>
      <c r="L1804" s="5" t="str">
        <f>OBV!H1804</f>
        <v>CONFIRMED BULLISH</v>
      </c>
    </row>
    <row r="1805" spans="1:12" ht="13.5" x14ac:dyDescent="0.25">
      <c r="A1805" s="3">
        <f>RSI!A1805</f>
        <v>45405</v>
      </c>
      <c r="B1805" s="2">
        <f>RSI!B1805</f>
        <v>4.7342000000000004</v>
      </c>
      <c r="C1805" s="2">
        <f>RSI!I1805</f>
        <v>66.807690245117897</v>
      </c>
      <c r="D1805" s="2">
        <f>MACD!E1805</f>
        <v>5.1010945890022086E-3</v>
      </c>
      <c r="E1805" s="2">
        <f>MACD!F1805</f>
        <v>-3.1440186247670573E-3</v>
      </c>
      <c r="F1805" s="2">
        <f>'Moving Avg'!D1805</f>
        <v>4.6551400000000003</v>
      </c>
      <c r="G1805" s="2">
        <f>'Moving Avg'!F1805</f>
        <v>4.6469850000000008</v>
      </c>
      <c r="H1805" s="2">
        <f>'Moving Avg'!G1805</f>
        <v>4.5040860000000009</v>
      </c>
      <c r="I1805" s="2">
        <f>'Moving Avg'!H1805</f>
        <v>3.72282</v>
      </c>
      <c r="J1805" s="5" t="str">
        <f>OBV!F1805</f>
        <v>BULLISH</v>
      </c>
      <c r="K1805" s="5" t="str">
        <f>OBV!G1805</f>
        <v>STRONG</v>
      </c>
      <c r="L1805" s="5" t="str">
        <f>OBV!H1805</f>
        <v>CONFIRMED BULLISH</v>
      </c>
    </row>
    <row r="1806" spans="1:12" ht="13.5" x14ac:dyDescent="0.25">
      <c r="A1806" s="3">
        <f>RSI!A1806</f>
        <v>45406</v>
      </c>
      <c r="B1806" s="2">
        <f>RSI!B1806</f>
        <v>4.8459000000000003</v>
      </c>
      <c r="C1806" s="2">
        <f>RSI!I1806</f>
        <v>74.081910477510306</v>
      </c>
      <c r="D1806" s="2">
        <f>MACD!E1806</f>
        <v>-2.898818750596277E-3</v>
      </c>
      <c r="E1806" s="2">
        <f>MACD!F1806</f>
        <v>-3.0949786499329013E-3</v>
      </c>
      <c r="F1806" s="2">
        <f>'Moving Avg'!D1806</f>
        <v>4.6963799999999996</v>
      </c>
      <c r="G1806" s="2">
        <f>'Moving Avg'!F1806</f>
        <v>4.6594449999999998</v>
      </c>
      <c r="H1806" s="2">
        <f>'Moving Avg'!G1806</f>
        <v>4.5166300000000019</v>
      </c>
      <c r="I1806" s="2">
        <f>'Moving Avg'!H1806</f>
        <v>3.7308235000000001</v>
      </c>
      <c r="J1806" s="5" t="str">
        <f>OBV!F1806</f>
        <v>BULLISH</v>
      </c>
      <c r="K1806" s="5" t="str">
        <f>OBV!G1806</f>
        <v>STRONG</v>
      </c>
      <c r="L1806" s="5" t="str">
        <f>OBV!H1806</f>
        <v>CONFIRMED BULLISH</v>
      </c>
    </row>
    <row r="1807" spans="1:12" ht="13.5" x14ac:dyDescent="0.25">
      <c r="A1807" s="3">
        <f>RSI!A1807</f>
        <v>45407</v>
      </c>
      <c r="B1807" s="2">
        <f>RSI!B1807</f>
        <v>4.8372999999999999</v>
      </c>
      <c r="C1807" s="2">
        <f>RSI!I1807</f>
        <v>72.759791981152588</v>
      </c>
      <c r="D1807" s="2">
        <f>MACD!E1807</f>
        <v>-3.8400748571119081E-3</v>
      </c>
      <c r="E1807" s="2">
        <f>MACD!F1807</f>
        <v>-3.243997891368703E-3</v>
      </c>
      <c r="F1807" s="2">
        <f>'Moving Avg'!D1807</f>
        <v>4.7393400000000003</v>
      </c>
      <c r="G1807" s="2">
        <f>'Moving Avg'!F1807</f>
        <v>4.671475</v>
      </c>
      <c r="H1807" s="2">
        <f>'Moving Avg'!G1807</f>
        <v>4.5288320000000022</v>
      </c>
      <c r="I1807" s="2">
        <f>'Moving Avg'!H1807</f>
        <v>3.7387840000000008</v>
      </c>
      <c r="J1807" s="5" t="str">
        <f>OBV!F1807</f>
        <v>BULLISH</v>
      </c>
      <c r="K1807" s="5" t="str">
        <f>OBV!G1807</f>
        <v>STRONG</v>
      </c>
      <c r="L1807" s="5" t="str">
        <f>OBV!H1807</f>
        <v>CONFIRMED BULLISH</v>
      </c>
    </row>
    <row r="1808" spans="1:12" ht="13.5" x14ac:dyDescent="0.25">
      <c r="A1808" s="3">
        <f>RSI!A1808</f>
        <v>45408</v>
      </c>
      <c r="B1808" s="2">
        <f>RSI!B1808</f>
        <v>4.9059999999999997</v>
      </c>
      <c r="C1808" s="2">
        <f>RSI!I1808</f>
        <v>76.38540666812078</v>
      </c>
      <c r="D1808" s="2">
        <f>MACD!E1808</f>
        <v>-1.3639747591764895E-2</v>
      </c>
      <c r="E1808" s="2">
        <f>MACD!F1808</f>
        <v>-5.323147831447942E-3</v>
      </c>
      <c r="F1808" s="2">
        <f>'Moving Avg'!D1808</f>
        <v>4.8098000000000001</v>
      </c>
      <c r="G1808" s="2">
        <f>'Moving Avg'!F1808</f>
        <v>4.6852200000000002</v>
      </c>
      <c r="H1808" s="2">
        <f>'Moving Avg'!G1808</f>
        <v>4.5430940000000017</v>
      </c>
      <c r="I1808" s="2">
        <f>'Moving Avg'!H1808</f>
        <v>3.7470880000000006</v>
      </c>
      <c r="J1808" s="5" t="str">
        <f>OBV!F1808</f>
        <v>BULLISH</v>
      </c>
      <c r="K1808" s="5" t="str">
        <f>OBV!G1808</f>
        <v>STRONG</v>
      </c>
      <c r="L1808" s="5" t="str">
        <f>OBV!H1808</f>
        <v>CONFIRMED BULLISH</v>
      </c>
    </row>
    <row r="1809" spans="1:12" ht="13.5" x14ac:dyDescent="0.25">
      <c r="A1809" s="3">
        <f>RSI!A1809</f>
        <v>45411</v>
      </c>
      <c r="B1809" s="2">
        <f>RSI!B1809</f>
        <v>4.9404000000000003</v>
      </c>
      <c r="C1809" s="2">
        <f>RSI!I1809</f>
        <v>77.966783998304237</v>
      </c>
      <c r="D1809" s="2">
        <f>MACD!E1809</f>
        <v>-3.5306274690519501E-2</v>
      </c>
      <c r="E1809" s="2">
        <f>MACD!F1809</f>
        <v>-1.1319773203262254E-2</v>
      </c>
      <c r="F1809" s="2">
        <f>'Moving Avg'!D1809</f>
        <v>4.85276</v>
      </c>
      <c r="G1809" s="2">
        <f>'Moving Avg'!F1809</f>
        <v>4.7002550000000003</v>
      </c>
      <c r="H1809" s="2">
        <f>'Moving Avg'!G1809</f>
        <v>4.5568420000000014</v>
      </c>
      <c r="I1809" s="2">
        <f>'Moving Avg'!H1809</f>
        <v>3.7555640000000006</v>
      </c>
      <c r="J1809" s="5" t="str">
        <f>OBV!F1809</f>
        <v>BULLISH</v>
      </c>
      <c r="K1809" s="5" t="str">
        <f>OBV!G1809</f>
        <v>STRONG</v>
      </c>
      <c r="L1809" s="5" t="str">
        <f>OBV!H1809</f>
        <v>CONFIRMED BULLISH</v>
      </c>
    </row>
    <row r="1810" spans="1:12" ht="13.5" x14ac:dyDescent="0.25">
      <c r="A1810" s="3">
        <f>RSI!A1810</f>
        <v>45412</v>
      </c>
      <c r="B1810" s="2">
        <f>RSI!B1810</f>
        <v>4.9576000000000002</v>
      </c>
      <c r="C1810" s="2">
        <f>RSI!I1810</f>
        <v>78.733621365373111</v>
      </c>
      <c r="D1810" s="2">
        <f>MACD!E1810</f>
        <v>-5.7903054899623108E-2</v>
      </c>
      <c r="E1810" s="2">
        <f>MACD!F1810</f>
        <v>-2.0636429542534425E-2</v>
      </c>
      <c r="F1810" s="2">
        <f>'Moving Avg'!D1810</f>
        <v>4.8974399999999996</v>
      </c>
      <c r="G1810" s="2">
        <f>'Moving Avg'!F1810</f>
        <v>4.7161499999999998</v>
      </c>
      <c r="H1810" s="2">
        <f>'Moving Avg'!G1810</f>
        <v>4.570762000000002</v>
      </c>
      <c r="I1810" s="2">
        <f>'Moving Avg'!H1810</f>
        <v>3.7641260000000001</v>
      </c>
      <c r="J1810" s="5" t="str">
        <f>OBV!F1810</f>
        <v>BULLISH</v>
      </c>
      <c r="K1810" s="5" t="str">
        <f>OBV!G1810</f>
        <v>STRONG</v>
      </c>
      <c r="L1810" s="5" t="str">
        <f>OBV!H1810</f>
        <v>CONFIRMED BULLISH</v>
      </c>
    </row>
    <row r="1811" spans="1:12" ht="13.5" x14ac:dyDescent="0.25">
      <c r="A1811" s="3">
        <f>RSI!A1811</f>
        <v>45414</v>
      </c>
      <c r="B1811" s="2">
        <f>RSI!B1811</f>
        <v>4.9661999999999997</v>
      </c>
      <c r="C1811" s="2">
        <f>RSI!I1811</f>
        <v>79.124831460828887</v>
      </c>
      <c r="D1811" s="2">
        <f>MACD!E1811</f>
        <v>-7.7981978939238417E-2</v>
      </c>
      <c r="E1811" s="2">
        <f>MACD!F1811</f>
        <v>-3.2105539421875225E-2</v>
      </c>
      <c r="F1811" s="2">
        <f>'Moving Avg'!D1811</f>
        <v>4.9215</v>
      </c>
      <c r="G1811" s="2">
        <f>'Moving Avg'!F1811</f>
        <v>4.732475</v>
      </c>
      <c r="H1811" s="2">
        <f>'Moving Avg'!G1811</f>
        <v>4.5848540000000018</v>
      </c>
      <c r="I1811" s="2">
        <f>'Moving Avg'!H1811</f>
        <v>3.7727309999999994</v>
      </c>
      <c r="J1811" s="5" t="str">
        <f>OBV!F1811</f>
        <v>BULLISH</v>
      </c>
      <c r="K1811" s="5" t="str">
        <f>OBV!G1811</f>
        <v>STRONG</v>
      </c>
      <c r="L1811" s="5" t="str">
        <f>OBV!H1811</f>
        <v>CONFIRMED BULLISH</v>
      </c>
    </row>
    <row r="1812" spans="1:12" ht="13.5" x14ac:dyDescent="0.25">
      <c r="A1812" s="3">
        <f>RSI!A1812</f>
        <v>45415</v>
      </c>
      <c r="B1812" s="2">
        <f>RSI!B1812</f>
        <v>5.0693000000000001</v>
      </c>
      <c r="C1812" s="2">
        <f>RSI!I1812</f>
        <v>83.131160501160153</v>
      </c>
      <c r="D1812" s="2">
        <f>MACD!E1812</f>
        <v>-0.10682863476584004</v>
      </c>
      <c r="E1812" s="2">
        <f>MACD!F1812</f>
        <v>-4.7050158490668188E-2</v>
      </c>
      <c r="F1812" s="2">
        <f>'Moving Avg'!D1812</f>
        <v>4.9679000000000002</v>
      </c>
      <c r="G1812" s="2">
        <f>'Moving Avg'!F1812</f>
        <v>4.7539549999999995</v>
      </c>
      <c r="H1812" s="2">
        <f>'Moving Avg'!G1812</f>
        <v>4.601180000000002</v>
      </c>
      <c r="I1812" s="2">
        <f>'Moving Avg'!H1812</f>
        <v>3.7818514999999997</v>
      </c>
      <c r="J1812" s="5" t="str">
        <f>OBV!F1812</f>
        <v>BULLISH</v>
      </c>
      <c r="K1812" s="5" t="str">
        <f>OBV!G1812</f>
        <v>STRONG</v>
      </c>
      <c r="L1812" s="5" t="str">
        <f>OBV!H1812</f>
        <v>CONFIRMED BULLISH</v>
      </c>
    </row>
    <row r="1813" spans="1:12" ht="13.5" x14ac:dyDescent="0.25">
      <c r="A1813" s="3">
        <f>RSI!A1813</f>
        <v>45418</v>
      </c>
      <c r="B1813" s="2">
        <f>RSI!B1813</f>
        <v>5.0606999999999998</v>
      </c>
      <c r="C1813" s="2">
        <f>RSI!I1813</f>
        <v>81.722256368618901</v>
      </c>
      <c r="D1813" s="2">
        <f>MACD!E1813</f>
        <v>-0.14325118694034789</v>
      </c>
      <c r="E1813" s="2">
        <f>MACD!F1813</f>
        <v>-6.6290364180604133E-2</v>
      </c>
      <c r="F1813" s="2">
        <f>'Moving Avg'!D1813</f>
        <v>4.9988400000000004</v>
      </c>
      <c r="G1813" s="2">
        <f>'Moving Avg'!F1813</f>
        <v>4.7750050000000002</v>
      </c>
      <c r="H1813" s="2">
        <f>'Moving Avg'!G1813</f>
        <v>4.6171620000000013</v>
      </c>
      <c r="I1813" s="2">
        <f>'Moving Avg'!H1813</f>
        <v>3.7908899999999992</v>
      </c>
      <c r="J1813" s="5" t="str">
        <f>OBV!F1813</f>
        <v>BULLISH</v>
      </c>
      <c r="K1813" s="5" t="str">
        <f>OBV!G1813</f>
        <v>STRONG</v>
      </c>
      <c r="L1813" s="5" t="str">
        <f>OBV!H1813</f>
        <v>CONFIRMED BULLISH</v>
      </c>
    </row>
    <row r="1814" spans="1:12" ht="13.5" x14ac:dyDescent="0.25">
      <c r="A1814" s="3">
        <f>RSI!A1814</f>
        <v>45419</v>
      </c>
      <c r="B1814" s="2">
        <f>RSI!B1814</f>
        <v>4.9832999999999998</v>
      </c>
      <c r="C1814" s="2">
        <f>RSI!I1814</f>
        <v>70.192149455225945</v>
      </c>
      <c r="D1814" s="2">
        <f>MACD!E1814</f>
        <v>-0.14375317298088408</v>
      </c>
      <c r="E1814" s="2">
        <f>MACD!F1814</f>
        <v>-8.1782925940660126E-2</v>
      </c>
      <c r="F1814" s="2">
        <f>'Moving Avg'!D1814</f>
        <v>5.0074199999999998</v>
      </c>
      <c r="G1814" s="2">
        <f>'Moving Avg'!F1814</f>
        <v>4.7921849999999999</v>
      </c>
      <c r="H1814" s="2">
        <f>'Moving Avg'!G1814</f>
        <v>4.6283300000000018</v>
      </c>
      <c r="I1814" s="2">
        <f>'Moving Avg'!H1814</f>
        <v>3.7995804999999989</v>
      </c>
      <c r="J1814" s="5" t="str">
        <f>OBV!F1814</f>
        <v>BULLISH</v>
      </c>
      <c r="K1814" s="5" t="str">
        <f>OBV!G1814</f>
        <v>STRONG</v>
      </c>
      <c r="L1814" s="5" t="str">
        <f>OBV!H1814</f>
        <v>CONFIRMED BULLISH</v>
      </c>
    </row>
    <row r="1815" spans="1:12" ht="13.5" x14ac:dyDescent="0.25">
      <c r="A1815" s="3">
        <f>RSI!A1815</f>
        <v>45420</v>
      </c>
      <c r="B1815" s="2">
        <f>RSI!B1815</f>
        <v>4.8974000000000002</v>
      </c>
      <c r="C1815" s="2">
        <f>RSI!I1815</f>
        <v>60.063720188051192</v>
      </c>
      <c r="D1815" s="2">
        <f>MACD!E1815</f>
        <v>-0.13775896634049634</v>
      </c>
      <c r="E1815" s="2">
        <f>MACD!F1815</f>
        <v>-9.2978134020627379E-2</v>
      </c>
      <c r="F1815" s="2">
        <f>'Moving Avg'!D1815</f>
        <v>4.9953799999999999</v>
      </c>
      <c r="G1815" s="2">
        <f>'Moving Avg'!F1815</f>
        <v>4.8050699999999997</v>
      </c>
      <c r="H1815" s="2">
        <f>'Moving Avg'!G1815</f>
        <v>4.6384680000000014</v>
      </c>
      <c r="I1815" s="2">
        <f>'Moving Avg'!H1815</f>
        <v>3.8078414999999985</v>
      </c>
      <c r="J1815" s="5" t="str">
        <f>OBV!F1815</f>
        <v>BEARISH</v>
      </c>
      <c r="K1815" s="5" t="str">
        <f>OBV!G1815</f>
        <v>NEUTRAL</v>
      </c>
      <c r="L1815" s="5" t="str">
        <f>OBV!H1815</f>
        <v>CONFIRMED BEARISH</v>
      </c>
    </row>
    <row r="1816" spans="1:12" ht="13.5" x14ac:dyDescent="0.25">
      <c r="A1816" s="3">
        <f>RSI!A1816</f>
        <v>45421</v>
      </c>
      <c r="B1816" s="2">
        <f>RSI!B1816</f>
        <v>4.8887999999999998</v>
      </c>
      <c r="C1816" s="2">
        <f>RSI!I1816</f>
        <v>59.143585970251507</v>
      </c>
      <c r="D1816" s="2">
        <f>MACD!E1816</f>
        <v>-0.11553092448446112</v>
      </c>
      <c r="E1816" s="2">
        <f>MACD!F1816</f>
        <v>-9.7488692113394129E-2</v>
      </c>
      <c r="F1816" s="2">
        <f>'Moving Avg'!D1816</f>
        <v>4.9798999999999998</v>
      </c>
      <c r="G1816" s="2">
        <f>'Moving Avg'!F1816</f>
        <v>4.8158100000000008</v>
      </c>
      <c r="H1816" s="2">
        <f>'Moving Avg'!G1816</f>
        <v>4.6484340000000017</v>
      </c>
      <c r="I1816" s="2">
        <f>'Moving Avg'!H1816</f>
        <v>3.8161369999999977</v>
      </c>
      <c r="J1816" s="5" t="str">
        <f>OBV!F1816</f>
        <v>BEARISH</v>
      </c>
      <c r="K1816" s="5" t="str">
        <f>OBV!G1816</f>
        <v>WEAK</v>
      </c>
      <c r="L1816" s="5" t="str">
        <f>OBV!H1816</f>
        <v>CONFIRMED BEARISH</v>
      </c>
    </row>
    <row r="1817" spans="1:12" ht="13.5" x14ac:dyDescent="0.25">
      <c r="A1817" s="3">
        <f>RSI!A1817</f>
        <v>45422</v>
      </c>
      <c r="B1817" s="2">
        <f>RSI!B1817</f>
        <v>4.9231999999999996</v>
      </c>
      <c r="C1817" s="2">
        <f>RSI!I1817</f>
        <v>61.672828076520169</v>
      </c>
      <c r="D1817" s="2">
        <f>MACD!E1817</f>
        <v>-0.10115931420426794</v>
      </c>
      <c r="E1817" s="2">
        <f>MACD!F1817</f>
        <v>-9.8222816531568891E-2</v>
      </c>
      <c r="F1817" s="2">
        <f>'Moving Avg'!D1817</f>
        <v>4.9506800000000002</v>
      </c>
      <c r="G1817" s="2">
        <f>'Moving Avg'!F1817</f>
        <v>4.8261200000000004</v>
      </c>
      <c r="H1817" s="2">
        <f>'Moving Avg'!G1817</f>
        <v>4.6582280000000011</v>
      </c>
      <c r="I1817" s="2">
        <f>'Moving Avg'!H1817</f>
        <v>3.8246434999999974</v>
      </c>
      <c r="J1817" s="5" t="str">
        <f>OBV!F1817</f>
        <v>BEARISH</v>
      </c>
      <c r="K1817" s="5" t="str">
        <f>OBV!G1817</f>
        <v>WEAK</v>
      </c>
      <c r="L1817" s="5" t="str">
        <f>OBV!H1817</f>
        <v>CONFIRMED BEARISH</v>
      </c>
    </row>
    <row r="1818" spans="1:12" ht="13.5" x14ac:dyDescent="0.25">
      <c r="A1818" s="3">
        <f>RSI!A1818</f>
        <v>45425</v>
      </c>
      <c r="B1818" s="2">
        <f>RSI!B1818</f>
        <v>4.9661999999999997</v>
      </c>
      <c r="C1818" s="2">
        <f>RSI!I1818</f>
        <v>64.621110294268817</v>
      </c>
      <c r="D1818" s="2">
        <f>MACD!E1818</f>
        <v>-8.2341564677572698E-2</v>
      </c>
      <c r="E1818" s="2">
        <f>MACD!F1818</f>
        <v>-9.504656616076966E-2</v>
      </c>
      <c r="F1818" s="2">
        <f>'Moving Avg'!D1818</f>
        <v>4.9317800000000007</v>
      </c>
      <c r="G1818" s="2">
        <f>'Moving Avg'!F1818</f>
        <v>4.8394399999999997</v>
      </c>
      <c r="H1818" s="2">
        <f>'Moving Avg'!G1818</f>
        <v>4.6690540000000018</v>
      </c>
      <c r="I1818" s="2">
        <f>'Moving Avg'!H1818</f>
        <v>3.8333649999999979</v>
      </c>
      <c r="J1818" s="5" t="str">
        <f>OBV!F1818</f>
        <v>BEARISH</v>
      </c>
      <c r="K1818" s="5" t="str">
        <f>OBV!G1818</f>
        <v>WEAK</v>
      </c>
      <c r="L1818" s="5" t="str">
        <f>OBV!H1818</f>
        <v>CONFIRMED BEARISH</v>
      </c>
    </row>
    <row r="1819" spans="1:12" ht="13.5" x14ac:dyDescent="0.25">
      <c r="A1819" s="3">
        <f>RSI!A1819</f>
        <v>45426</v>
      </c>
      <c r="B1819" s="2">
        <f>RSI!B1819</f>
        <v>4.8974000000000002</v>
      </c>
      <c r="C1819" s="2">
        <f>RSI!I1819</f>
        <v>57.058260549899451</v>
      </c>
      <c r="D1819" s="2">
        <f>MACD!E1819</f>
        <v>-5.6957384111898435E-2</v>
      </c>
      <c r="E1819" s="2">
        <f>MACD!F1819</f>
        <v>-8.7428729750995429E-2</v>
      </c>
      <c r="F1819" s="2">
        <f>'Moving Avg'!D1819</f>
        <v>4.9146000000000001</v>
      </c>
      <c r="G1819" s="2">
        <f>'Moving Avg'!F1819</f>
        <v>4.8523250000000004</v>
      </c>
      <c r="H1819" s="2">
        <f>'Moving Avg'!G1819</f>
        <v>4.6785040000000011</v>
      </c>
      <c r="I1819" s="2">
        <f>'Moving Avg'!H1819</f>
        <v>3.841936499999997</v>
      </c>
      <c r="J1819" s="5" t="str">
        <f>OBV!F1819</f>
        <v>BEARISH</v>
      </c>
      <c r="K1819" s="5" t="str">
        <f>OBV!G1819</f>
        <v>WEAK</v>
      </c>
      <c r="L1819" s="5" t="str">
        <f>OBV!H1819</f>
        <v>CONFIRMED BEARISH</v>
      </c>
    </row>
    <row r="1820" spans="1:12" ht="13.5" x14ac:dyDescent="0.25">
      <c r="A1820" s="3">
        <f>RSI!A1820</f>
        <v>45427</v>
      </c>
      <c r="B1820" s="2">
        <f>RSI!B1820</f>
        <v>4.9404000000000003</v>
      </c>
      <c r="C1820" s="2">
        <f>RSI!I1820</f>
        <v>60.193895095011932</v>
      </c>
      <c r="D1820" s="2">
        <f>MACD!E1820</f>
        <v>-3.6469409205892589E-2</v>
      </c>
      <c r="E1820" s="2">
        <f>MACD!F1820</f>
        <v>-7.7236865641974864E-2</v>
      </c>
      <c r="F1820" s="2">
        <f>'Moving Avg'!D1820</f>
        <v>4.9231999999999996</v>
      </c>
      <c r="G1820" s="2">
        <f>'Moving Avg'!F1820</f>
        <v>4.8677900000000003</v>
      </c>
      <c r="H1820" s="2">
        <f>'Moving Avg'!G1820</f>
        <v>4.6870960000000021</v>
      </c>
      <c r="I1820" s="2">
        <f>'Moving Avg'!H1820</f>
        <v>3.8503139999999973</v>
      </c>
      <c r="J1820" s="5" t="str">
        <f>OBV!F1820</f>
        <v>BULLISH</v>
      </c>
      <c r="K1820" s="5" t="str">
        <f>OBV!G1820</f>
        <v>NEUTRAL</v>
      </c>
      <c r="L1820" s="5" t="str">
        <f>OBV!H1820</f>
        <v>CONFIRMED BULLISH</v>
      </c>
    </row>
    <row r="1821" spans="1:12" ht="13.5" x14ac:dyDescent="0.25">
      <c r="A1821" s="3">
        <f>RSI!A1821</f>
        <v>45428</v>
      </c>
      <c r="B1821" s="2">
        <f>RSI!B1821</f>
        <v>4.8887999999999998</v>
      </c>
      <c r="C1821" s="2">
        <f>RSI!I1821</f>
        <v>55.003482034632576</v>
      </c>
      <c r="D1821" s="2">
        <f>MACD!E1821</f>
        <v>-1.4660660670351433E-2</v>
      </c>
      <c r="E1821" s="2">
        <f>MACD!F1821</f>
        <v>-6.4721624647650189E-2</v>
      </c>
      <c r="F1821" s="2">
        <f>'Moving Avg'!D1821</f>
        <v>4.9231999999999996</v>
      </c>
      <c r="G1821" s="2">
        <f>'Moving Avg'!F1821</f>
        <v>4.8802450000000004</v>
      </c>
      <c r="H1821" s="2">
        <f>'Moving Avg'!G1821</f>
        <v>4.6956880000000014</v>
      </c>
      <c r="I1821" s="2">
        <f>'Moving Avg'!H1821</f>
        <v>3.8586479999999965</v>
      </c>
      <c r="J1821" s="5" t="str">
        <f>OBV!F1821</f>
        <v>BULLISH</v>
      </c>
      <c r="K1821" s="5" t="str">
        <f>OBV!G1821</f>
        <v>STRONG</v>
      </c>
      <c r="L1821" s="5" t="str">
        <f>OBV!H1821</f>
        <v>NEUTRAL</v>
      </c>
    </row>
    <row r="1822" spans="1:12" ht="13.5" x14ac:dyDescent="0.25">
      <c r="A1822" s="3">
        <f>RSI!A1822</f>
        <v>45429</v>
      </c>
      <c r="B1822" s="2">
        <f>RSI!B1822</f>
        <v>4.8887999999999998</v>
      </c>
      <c r="C1822" s="2">
        <f>RSI!I1822</f>
        <v>55.003482034632576</v>
      </c>
      <c r="D1822" s="2">
        <f>MACD!E1822</f>
        <v>1.9336628474819761E-2</v>
      </c>
      <c r="E1822" s="2">
        <f>MACD!F1822</f>
        <v>-4.79099740231562E-2</v>
      </c>
      <c r="F1822" s="2">
        <f>'Moving Avg'!D1822</f>
        <v>4.9163199999999998</v>
      </c>
      <c r="G1822" s="2">
        <f>'Moving Avg'!F1822</f>
        <v>4.893559999999999</v>
      </c>
      <c r="H1822" s="2">
        <f>'Moving Avg'!G1822</f>
        <v>4.7042800000000016</v>
      </c>
      <c r="I1822" s="2">
        <f>'Moving Avg'!H1822</f>
        <v>3.8668959999999966</v>
      </c>
      <c r="J1822" s="5" t="str">
        <f>OBV!F1822</f>
        <v>BULLISH</v>
      </c>
      <c r="K1822" s="5" t="str">
        <f>OBV!G1822</f>
        <v>STRONG</v>
      </c>
      <c r="L1822" s="5" t="str">
        <f>OBV!H1822</f>
        <v>BULLISH DIVERGENCE</v>
      </c>
    </row>
    <row r="1823" spans="1:12" ht="13.5" x14ac:dyDescent="0.25">
      <c r="A1823" s="3">
        <f>RSI!A1823</f>
        <v>45432</v>
      </c>
      <c r="B1823" s="2">
        <f>RSI!B1823</f>
        <v>5.0349000000000004</v>
      </c>
      <c r="C1823" s="2">
        <f>RSI!I1823</f>
        <v>64.932818298902845</v>
      </c>
      <c r="D1823" s="2">
        <f>MACD!E1823</f>
        <v>3.5664001697107928E-2</v>
      </c>
      <c r="E1823" s="2">
        <f>MACD!F1823</f>
        <v>-3.1195178879103374E-2</v>
      </c>
      <c r="F1823" s="2">
        <f>'Moving Avg'!D1823</f>
        <v>4.9300600000000001</v>
      </c>
      <c r="G1823" s="2">
        <f>'Moving Avg'!F1823</f>
        <v>4.9176199999999994</v>
      </c>
      <c r="H1823" s="2">
        <f>'Moving Avg'!G1823</f>
        <v>4.7161380000000017</v>
      </c>
      <c r="I1823" s="2">
        <f>'Moving Avg'!H1823</f>
        <v>3.8758744999999966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</row>
    <row r="1824" spans="1:12" ht="13.5" x14ac:dyDescent="0.25">
      <c r="A1824" s="3">
        <f>RSI!A1824</f>
        <v>45433</v>
      </c>
      <c r="B1824" s="2">
        <f>RSI!B1824</f>
        <v>4.9832999999999998</v>
      </c>
      <c r="C1824" s="2">
        <f>RSI!I1824</f>
        <v>59.904904103187164</v>
      </c>
      <c r="D1824" s="2">
        <f>MACD!E1824</f>
        <v>4.025822286332037E-2</v>
      </c>
      <c r="E1824" s="2">
        <f>MACD!F1824</f>
        <v>-1.6904498530618629E-2</v>
      </c>
      <c r="F1824" s="2">
        <f>'Moving Avg'!D1824</f>
        <v>4.9472399999999999</v>
      </c>
      <c r="G1824" s="2">
        <f>'Moving Avg'!F1824</f>
        <v>4.9305050000000001</v>
      </c>
      <c r="H1824" s="2">
        <f>'Moving Avg'!G1824</f>
        <v>4.7264480000000013</v>
      </c>
      <c r="I1824" s="2">
        <f>'Moving Avg'!H1824</f>
        <v>3.8848959999999964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</row>
    <row r="1825" spans="1:12" ht="13.5" x14ac:dyDescent="0.25">
      <c r="A1825" s="3">
        <f>RSI!A1825</f>
        <v>45434</v>
      </c>
      <c r="B1825" s="2">
        <f>RSI!B1825</f>
        <v>4.8974000000000002</v>
      </c>
      <c r="C1825" s="2">
        <f>RSI!I1825</f>
        <v>52.602614091151104</v>
      </c>
      <c r="D1825" s="2">
        <f>MACD!E1825</f>
        <v>3.6546479072025129E-2</v>
      </c>
      <c r="E1825" s="2">
        <f>MACD!F1825</f>
        <v>-6.2143030100898777E-3</v>
      </c>
      <c r="F1825" s="2">
        <f>'Moving Avg'!D1825</f>
        <v>4.9386400000000004</v>
      </c>
      <c r="G1825" s="2">
        <f>'Moving Avg'!F1825</f>
        <v>4.9386649999999994</v>
      </c>
      <c r="H1825" s="2">
        <f>'Moving Avg'!G1825</f>
        <v>4.7350400000000015</v>
      </c>
      <c r="I1825" s="2">
        <f>'Moving Avg'!H1825</f>
        <v>3.8932299999999964</v>
      </c>
      <c r="J1825" s="5" t="str">
        <f>OBV!F1825</f>
        <v>BEARISH</v>
      </c>
      <c r="K1825" s="5" t="str">
        <f>OBV!G1825</f>
        <v>WEAK</v>
      </c>
      <c r="L1825" s="5" t="str">
        <f>OBV!H1825</f>
        <v>CONFIRMED BEARISH</v>
      </c>
    </row>
    <row r="1826" spans="1:12" ht="13.5" x14ac:dyDescent="0.25">
      <c r="A1826" s="3">
        <f>RSI!A1826</f>
        <v>45435</v>
      </c>
      <c r="B1826" s="2">
        <f>RSI!B1826</f>
        <v>5.0949999999999998</v>
      </c>
      <c r="C1826" s="2">
        <f>RSI!I1826</f>
        <v>63.595859856025577</v>
      </c>
      <c r="D1826" s="2">
        <f>MACD!E1826</f>
        <v>1.7261819644976306E-2</v>
      </c>
      <c r="E1826" s="2">
        <f>MACD!F1826</f>
        <v>-1.5190784790766409E-3</v>
      </c>
      <c r="F1826" s="2">
        <f>'Moving Avg'!D1826</f>
        <v>4.9798799999999996</v>
      </c>
      <c r="G1826" s="2">
        <f>'Moving Avg'!F1826</f>
        <v>4.9511199999999995</v>
      </c>
      <c r="H1826" s="2">
        <f>'Moving Avg'!G1826</f>
        <v>4.7475840000000025</v>
      </c>
      <c r="I1826" s="2">
        <f>'Moving Avg'!H1826</f>
        <v>3.9028099999999961</v>
      </c>
      <c r="J1826" s="5" t="str">
        <f>OBV!F1826</f>
        <v>BEARISH</v>
      </c>
      <c r="K1826" s="5" t="str">
        <f>OBV!G1826</f>
        <v>WEAK</v>
      </c>
      <c r="L1826" s="5" t="str">
        <f>OBV!H1826</f>
        <v>BEARISH DIVERGENCE</v>
      </c>
    </row>
    <row r="1827" spans="1:12" ht="13.5" x14ac:dyDescent="0.25">
      <c r="A1827" s="3">
        <f>RSI!A1827</f>
        <v>45436</v>
      </c>
      <c r="B1827" s="2">
        <f>RSI!B1827</f>
        <v>4.8372999999999999</v>
      </c>
      <c r="C1827" s="2">
        <f>RSI!I1827</f>
        <v>47.969742105556655</v>
      </c>
      <c r="D1827" s="2">
        <f>MACD!E1827</f>
        <v>2.3987379129254194E-2</v>
      </c>
      <c r="E1827" s="2">
        <f>MACD!F1827</f>
        <v>3.5822130425895264E-3</v>
      </c>
      <c r="F1827" s="2">
        <f>'Moving Avg'!D1827</f>
        <v>4.9695799999999997</v>
      </c>
      <c r="G1827" s="2">
        <f>'Moving Avg'!F1827</f>
        <v>4.9511199999999995</v>
      </c>
      <c r="H1827" s="2">
        <f>'Moving Avg'!G1827</f>
        <v>4.7549740000000007</v>
      </c>
      <c r="I1827" s="2">
        <f>'Moving Avg'!H1827</f>
        <v>3.9108864999999962</v>
      </c>
      <c r="J1827" s="5" t="str">
        <f>OBV!F1827</f>
        <v>BEARISH</v>
      </c>
      <c r="K1827" s="5" t="str">
        <f>OBV!G1827</f>
        <v>WEAK</v>
      </c>
      <c r="L1827" s="5" t="str">
        <f>OBV!H1827</f>
        <v>CONFIRMED BEARISH</v>
      </c>
    </row>
    <row r="1828" spans="1:12" ht="13.5" x14ac:dyDescent="0.25">
      <c r="A1828" s="3">
        <f>RSI!A1828</f>
        <v>45439</v>
      </c>
      <c r="B1828" s="2">
        <f>RSI!B1828</f>
        <v>4.8974000000000002</v>
      </c>
      <c r="C1828" s="2">
        <f>RSI!I1828</f>
        <v>50.993983068338515</v>
      </c>
      <c r="D1828" s="2">
        <f>MACD!E1828</f>
        <v>3.2125781812044174E-2</v>
      </c>
      <c r="E1828" s="2">
        <f>MACD!F1828</f>
        <v>9.2909267964804559E-3</v>
      </c>
      <c r="F1828" s="2">
        <f>'Moving Avg'!D1828</f>
        <v>4.9420799999999998</v>
      </c>
      <c r="G1828" s="2">
        <f>'Moving Avg'!F1828</f>
        <v>4.9506900000000007</v>
      </c>
      <c r="H1828" s="2">
        <f>'Moving Avg'!G1828</f>
        <v>4.7635660000000017</v>
      </c>
      <c r="I1828" s="2">
        <f>'Moving Avg'!H1828</f>
        <v>3.919263499999996</v>
      </c>
      <c r="J1828" s="5" t="str">
        <f>OBV!F1828</f>
        <v>BEARISH</v>
      </c>
      <c r="K1828" s="5" t="str">
        <f>OBV!G1828</f>
        <v>WEAK</v>
      </c>
      <c r="L1828" s="5" t="str">
        <f>OBV!H1828</f>
        <v>CONFIRMED BEARISH</v>
      </c>
    </row>
    <row r="1829" spans="1:12" ht="13.5" x14ac:dyDescent="0.25">
      <c r="A1829" s="3">
        <f>RSI!A1829</f>
        <v>45440</v>
      </c>
      <c r="B1829" s="2">
        <f>RSI!B1829</f>
        <v>5.0349000000000004</v>
      </c>
      <c r="C1829" s="2">
        <f>RSI!I1829</f>
        <v>57.132970105648013</v>
      </c>
      <c r="D1829" s="2">
        <f>MACD!E1829</f>
        <v>1.8150162468793418E-2</v>
      </c>
      <c r="E1829" s="2">
        <f>MACD!F1829</f>
        <v>1.1062773930943048E-2</v>
      </c>
      <c r="F1829" s="2">
        <f>'Moving Avg'!D1829</f>
        <v>4.9523999999999999</v>
      </c>
      <c r="G1829" s="2">
        <f>'Moving Avg'!F1829</f>
        <v>4.9554150000000003</v>
      </c>
      <c r="H1829" s="2">
        <f>'Moving Avg'!G1829</f>
        <v>4.7749080000000017</v>
      </c>
      <c r="I1829" s="2">
        <f>'Moving Avg'!H1829</f>
        <v>3.928241999999996</v>
      </c>
      <c r="J1829" s="5" t="str">
        <f>OBV!F1829</f>
        <v>BEARISH</v>
      </c>
      <c r="K1829" s="5" t="str">
        <f>OBV!G1829</f>
        <v>WEAK</v>
      </c>
      <c r="L1829" s="5" t="str">
        <f>OBV!H1829</f>
        <v>BEARISH DIVERGENCE</v>
      </c>
    </row>
    <row r="1830" spans="1:12" ht="13.5" x14ac:dyDescent="0.25">
      <c r="A1830" s="3">
        <f>RSI!A1830</f>
        <v>45441</v>
      </c>
      <c r="B1830" s="2">
        <f>RSI!B1830</f>
        <v>5.0349000000000004</v>
      </c>
      <c r="C1830" s="2">
        <f>RSI!I1830</f>
        <v>57.132970105648013</v>
      </c>
      <c r="D1830" s="2">
        <f>MACD!E1830</f>
        <v>1.2042196744380895E-2</v>
      </c>
      <c r="E1830" s="2">
        <f>MACD!F1830</f>
        <v>1.1258658493630619E-2</v>
      </c>
      <c r="F1830" s="2">
        <f>'Moving Avg'!D1830</f>
        <v>4.9798999999999998</v>
      </c>
      <c r="G1830" s="2">
        <f>'Moving Avg'!F1830</f>
        <v>4.9592800000000015</v>
      </c>
      <c r="H1830" s="2">
        <f>'Moving Avg'!G1830</f>
        <v>4.7857340000000015</v>
      </c>
      <c r="I1830" s="2">
        <f>'Moving Avg'!H1830</f>
        <v>3.9371774999999962</v>
      </c>
      <c r="J1830" s="5" t="str">
        <f>OBV!F1830</f>
        <v>BEARISH</v>
      </c>
      <c r="K1830" s="5" t="str">
        <f>OBV!G1830</f>
        <v>NEUTRAL</v>
      </c>
      <c r="L1830" s="5" t="str">
        <f>OBV!H1830</f>
        <v>BEARISH DIVERGENCE</v>
      </c>
    </row>
    <row r="1831" spans="1:12" ht="13.5" x14ac:dyDescent="0.25">
      <c r="A1831" s="3">
        <f>RSI!A1831</f>
        <v>45442</v>
      </c>
      <c r="B1831" s="2">
        <f>RSI!B1831</f>
        <v>5.0606999999999998</v>
      </c>
      <c r="C1831" s="2">
        <f>RSI!I1831</f>
        <v>58.270535818083573</v>
      </c>
      <c r="D1831" s="2">
        <f>MACD!E1831</f>
        <v>-3.8069752248244271E-3</v>
      </c>
      <c r="E1831" s="2">
        <f>MACD!F1831</f>
        <v>8.2455317499396091E-3</v>
      </c>
      <c r="F1831" s="2">
        <f>'Moving Avg'!D1831</f>
        <v>4.9730400000000001</v>
      </c>
      <c r="G1831" s="2">
        <f>'Moving Avg'!F1831</f>
        <v>4.9640050000000002</v>
      </c>
      <c r="H1831" s="2">
        <f>'Moving Avg'!G1831</f>
        <v>4.7965600000000004</v>
      </c>
      <c r="I1831" s="2">
        <f>'Moving Avg'!H1831</f>
        <v>3.9463709999999965</v>
      </c>
      <c r="J1831" s="5" t="str">
        <f>OBV!F1831</f>
        <v>BEARISH</v>
      </c>
      <c r="K1831" s="5" t="str">
        <f>OBV!G1831</f>
        <v>NEUTRAL</v>
      </c>
      <c r="L1831" s="5" t="str">
        <f>OBV!H1831</f>
        <v>CONFIRMED BEARISH</v>
      </c>
    </row>
    <row r="1832" spans="1:12" ht="13.5" x14ac:dyDescent="0.25">
      <c r="A1832" s="3">
        <f>RSI!A1832</f>
        <v>45443</v>
      </c>
      <c r="B1832" s="2">
        <f>RSI!B1832</f>
        <v>5.1466000000000003</v>
      </c>
      <c r="C1832" s="2">
        <f>RSI!I1832</f>
        <v>61.896138662784814</v>
      </c>
      <c r="D1832" s="2">
        <f>MACD!E1832</f>
        <v>-2.4502970639731281E-2</v>
      </c>
      <c r="E1832" s="2">
        <f>MACD!F1832</f>
        <v>1.6958312720054313E-3</v>
      </c>
      <c r="F1832" s="2">
        <f>'Moving Avg'!D1832</f>
        <v>5.0349000000000004</v>
      </c>
      <c r="G1832" s="2">
        <f>'Moving Avg'!F1832</f>
        <v>4.9678700000000005</v>
      </c>
      <c r="H1832" s="2">
        <f>'Moving Avg'!G1832</f>
        <v>4.8092760000000006</v>
      </c>
      <c r="I1832" s="2">
        <f>'Moving Avg'!H1832</f>
        <v>3.956509499999997</v>
      </c>
      <c r="J1832" s="5" t="str">
        <f>OBV!F1832</f>
        <v>BULLISH</v>
      </c>
      <c r="K1832" s="5" t="str">
        <f>OBV!G1832</f>
        <v>STRONG</v>
      </c>
      <c r="L1832" s="5" t="str">
        <f>OBV!H1832</f>
        <v>CONFIRMED BULLISH</v>
      </c>
    </row>
    <row r="1833" spans="1:12" ht="13.5" x14ac:dyDescent="0.25">
      <c r="A1833" s="3">
        <f>RSI!A1833</f>
        <v>45446</v>
      </c>
      <c r="B1833" s="2">
        <f>RSI!B1833</f>
        <v>5.1294000000000004</v>
      </c>
      <c r="C1833" s="2">
        <f>RSI!I1833</f>
        <v>60.757831027708328</v>
      </c>
      <c r="D1833" s="2">
        <f>MACD!E1833</f>
        <v>-1.9625440316484166E-2</v>
      </c>
      <c r="E1833" s="2">
        <f>MACD!F1833</f>
        <v>-2.5684230456924882E-3</v>
      </c>
      <c r="F1833" s="2">
        <f>'Moving Avg'!D1833</f>
        <v>5.0813000000000006</v>
      </c>
      <c r="G1833" s="2">
        <f>'Moving Avg'!F1833</f>
        <v>4.971305000000001</v>
      </c>
      <c r="H1833" s="2">
        <f>'Moving Avg'!G1833</f>
        <v>4.8211320000000013</v>
      </c>
      <c r="I1833" s="2">
        <f>'Moving Avg'!H1833</f>
        <v>3.966218499999997</v>
      </c>
      <c r="J1833" s="5" t="str">
        <f>OBV!F1833</f>
        <v>BULLISH</v>
      </c>
      <c r="K1833" s="5" t="str">
        <f>OBV!G1833</f>
        <v>NEUTRAL</v>
      </c>
      <c r="L1833" s="5" t="str">
        <f>OBV!H1833</f>
        <v>CONFIRMED BULLISH</v>
      </c>
    </row>
    <row r="1834" spans="1:12" ht="13.5" x14ac:dyDescent="0.25">
      <c r="A1834" s="3">
        <f>RSI!A1834</f>
        <v>45447</v>
      </c>
      <c r="B1834" s="2">
        <f>RSI!B1834</f>
        <v>5.0693000000000001</v>
      </c>
      <c r="C1834" s="2">
        <f>RSI!I1834</f>
        <v>56.825330658804752</v>
      </c>
      <c r="D1834" s="2">
        <f>MACD!E1834</f>
        <v>-2.0143894447085309E-2</v>
      </c>
      <c r="E1834" s="2">
        <f>MACD!F1834</f>
        <v>-6.0835173259710523E-3</v>
      </c>
      <c r="F1834" s="2">
        <f>'Moving Avg'!D1834</f>
        <v>5.0881799999999995</v>
      </c>
      <c r="G1834" s="2">
        <f>'Moving Avg'!F1834</f>
        <v>4.9756049999999998</v>
      </c>
      <c r="H1834" s="2">
        <f>'Moving Avg'!G1834</f>
        <v>4.8314440000000012</v>
      </c>
      <c r="I1834" s="2">
        <f>'Moving Avg'!H1834</f>
        <v>3.9756269999999967</v>
      </c>
      <c r="J1834" s="5" t="str">
        <f>OBV!F1834</f>
        <v>BULLISH</v>
      </c>
      <c r="K1834" s="5" t="str">
        <f>OBV!G1834</f>
        <v>NEUTRAL</v>
      </c>
      <c r="L1834" s="5" t="str">
        <f>OBV!H1834</f>
        <v>CONFIRMED BULLISH</v>
      </c>
    </row>
    <row r="1835" spans="1:12" ht="13.5" x14ac:dyDescent="0.25">
      <c r="A1835" s="3">
        <f>RSI!A1835</f>
        <v>45448</v>
      </c>
      <c r="B1835" s="2">
        <f>RSI!B1835</f>
        <v>5.0176999999999996</v>
      </c>
      <c r="C1835" s="2">
        <f>RSI!I1835</f>
        <v>53.616652772061428</v>
      </c>
      <c r="D1835" s="2">
        <f>MACD!E1835</f>
        <v>-3.0693750025795552E-2</v>
      </c>
      <c r="E1835" s="2">
        <f>MACD!F1835</f>
        <v>-1.1005563865935954E-2</v>
      </c>
      <c r="F1835" s="2">
        <f>'Moving Avg'!D1835</f>
        <v>5.0847399999999991</v>
      </c>
      <c r="G1835" s="2">
        <f>'Moving Avg'!F1835</f>
        <v>4.9816200000000004</v>
      </c>
      <c r="H1835" s="2">
        <f>'Moving Avg'!G1835</f>
        <v>4.8407240000000016</v>
      </c>
      <c r="I1835" s="2">
        <f>'Moving Avg'!H1835</f>
        <v>3.9847774999999968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</row>
    <row r="1836" spans="1:12" ht="13.5" x14ac:dyDescent="0.25">
      <c r="A1836" s="3">
        <f>RSI!A1836</f>
        <v>45449</v>
      </c>
      <c r="B1836" s="2">
        <f>RSI!B1836</f>
        <v>5.1121999999999996</v>
      </c>
      <c r="C1836" s="2">
        <f>RSI!I1836</f>
        <v>58.264545415708874</v>
      </c>
      <c r="D1836" s="2">
        <f>MACD!E1836</f>
        <v>-1.6580460236741423E-2</v>
      </c>
      <c r="E1836" s="2">
        <f>MACD!F1836</f>
        <v>-1.2120543140097048E-2</v>
      </c>
      <c r="F1836" s="2">
        <f>'Moving Avg'!D1836</f>
        <v>5.09504</v>
      </c>
      <c r="G1836" s="2">
        <f>'Moving Avg'!F1836</f>
        <v>4.9927900000000003</v>
      </c>
      <c r="H1836" s="2">
        <f>'Moving Avg'!G1836</f>
        <v>4.8510340000000003</v>
      </c>
      <c r="I1836" s="2">
        <f>'Moving Avg'!H1836</f>
        <v>3.9944434999999969</v>
      </c>
      <c r="J1836" s="5" t="str">
        <f>OBV!F1836</f>
        <v>BEARISH</v>
      </c>
      <c r="K1836" s="5" t="str">
        <f>OBV!G1836</f>
        <v>NEUTRAL</v>
      </c>
      <c r="L1836" s="5" t="str">
        <f>OBV!H1836</f>
        <v>BEARISH DIVERGENCE</v>
      </c>
    </row>
    <row r="1837" spans="1:12" ht="13.5" x14ac:dyDescent="0.25">
      <c r="A1837" s="3">
        <f>RSI!A1837</f>
        <v>45450</v>
      </c>
      <c r="B1837" s="2">
        <f>RSI!B1837</f>
        <v>5.0606999999999998</v>
      </c>
      <c r="C1837" s="2">
        <f>RSI!I1837</f>
        <v>55.028308768341311</v>
      </c>
      <c r="D1837" s="2">
        <f>MACD!E1837</f>
        <v>-4.1361438775382453E-2</v>
      </c>
      <c r="E1837" s="2">
        <f>MACD!F1837</f>
        <v>-1.7968722267154132E-2</v>
      </c>
      <c r="F1837" s="2">
        <f>'Moving Avg'!D1837</f>
        <v>5.0778600000000003</v>
      </c>
      <c r="G1837" s="2">
        <f>'Moving Avg'!F1837</f>
        <v>4.9996650000000002</v>
      </c>
      <c r="H1837" s="2">
        <f>'Moving Avg'!G1837</f>
        <v>4.8603139999999998</v>
      </c>
      <c r="I1837" s="2">
        <f>'Moving Avg'!H1837</f>
        <v>4.003765999999997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</row>
    <row r="1838" spans="1:12" ht="13.5" x14ac:dyDescent="0.25">
      <c r="A1838" s="3">
        <f>RSI!A1838</f>
        <v>45453</v>
      </c>
      <c r="B1838" s="2">
        <f>RSI!B1838</f>
        <v>5.0004999999999997</v>
      </c>
      <c r="C1838" s="2">
        <f>RSI!I1838</f>
        <v>51.432106065430396</v>
      </c>
      <c r="D1838" s="2">
        <f>MACD!E1838</f>
        <v>-4.9145835764057288E-2</v>
      </c>
      <c r="E1838" s="2">
        <f>MACD!F1838</f>
        <v>-2.4204144966534766E-2</v>
      </c>
      <c r="F1838" s="2">
        <f>'Moving Avg'!D1838</f>
        <v>5.0520799999999992</v>
      </c>
      <c r="G1838" s="2">
        <f>'Moving Avg'!F1838</f>
        <v>5.0013800000000002</v>
      </c>
      <c r="H1838" s="2">
        <f>'Moving Avg'!G1838</f>
        <v>4.8677019999999995</v>
      </c>
      <c r="I1838" s="2">
        <f>'Moving Avg'!H1838</f>
        <v>4.0125724999999974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</row>
    <row r="1839" spans="1:12" ht="13.5" x14ac:dyDescent="0.25">
      <c r="A1839" s="3">
        <f>RSI!A1839</f>
        <v>45454</v>
      </c>
      <c r="B1839" s="2">
        <f>RSI!B1839</f>
        <v>5.0693000000000001</v>
      </c>
      <c r="C1839" s="2">
        <f>RSI!I1839</f>
        <v>55.047753139404406</v>
      </c>
      <c r="D1839" s="2">
        <f>MACD!E1839</f>
        <v>-3.9802034706590383E-2</v>
      </c>
      <c r="E1839" s="2">
        <f>MACD!F1839</f>
        <v>-2.7323722914545892E-2</v>
      </c>
      <c r="F1839" s="2">
        <f>'Moving Avg'!D1839</f>
        <v>5.0520799999999992</v>
      </c>
      <c r="G1839" s="2">
        <f>'Moving Avg'!F1839</f>
        <v>5.0099749999999998</v>
      </c>
      <c r="H1839" s="2">
        <f>'Moving Avg'!G1839</f>
        <v>4.8762939999999997</v>
      </c>
      <c r="I1839" s="2">
        <f>'Moving Avg'!H1839</f>
        <v>4.0218949999999971</v>
      </c>
      <c r="J1839" s="5" t="str">
        <f>OBV!F1839</f>
        <v>BEARISH</v>
      </c>
      <c r="K1839" s="5" t="str">
        <f>OBV!G1839</f>
        <v>NEUTRAL</v>
      </c>
      <c r="L1839" s="5" t="str">
        <f>OBV!H1839</f>
        <v>NEUTRAL</v>
      </c>
    </row>
    <row r="1840" spans="1:12" ht="13.5" x14ac:dyDescent="0.25">
      <c r="A1840" s="3">
        <f>RSI!A1840</f>
        <v>45455</v>
      </c>
      <c r="B1840" s="2">
        <f>RSI!B1840</f>
        <v>5.0521000000000003</v>
      </c>
      <c r="C1840" s="2">
        <f>RSI!I1840</f>
        <v>53.966113499023606</v>
      </c>
      <c r="D1840" s="2">
        <f>MACD!E1840</f>
        <v>-3.1145757129298346E-2</v>
      </c>
      <c r="E1840" s="2">
        <f>MACD!F1840</f>
        <v>-2.8088129757496385E-2</v>
      </c>
      <c r="F1840" s="2">
        <f>'Moving Avg'!D1840</f>
        <v>5.0589599999999999</v>
      </c>
      <c r="G1840" s="2">
        <f>'Moving Avg'!F1840</f>
        <v>5.0155599999999998</v>
      </c>
      <c r="H1840" s="2">
        <f>'Moving Avg'!G1840</f>
        <v>4.8845419999999997</v>
      </c>
      <c r="I1840" s="2">
        <f>'Moving Avg'!H1840</f>
        <v>4.0311314999999972</v>
      </c>
      <c r="J1840" s="5" t="str">
        <f>OBV!F1840</f>
        <v>BEARISH</v>
      </c>
      <c r="K1840" s="5" t="str">
        <f>OBV!G1840</f>
        <v>NEUTRAL</v>
      </c>
      <c r="L1840" s="5" t="str">
        <f>OBV!H1840</f>
        <v>BEARISH DIVERGENCE</v>
      </c>
    </row>
    <row r="1841" spans="1:12" ht="13.5" x14ac:dyDescent="0.25">
      <c r="A1841" s="3">
        <f>RSI!A1841</f>
        <v>45456</v>
      </c>
      <c r="B1841" s="2">
        <f>RSI!B1841</f>
        <v>5.0693000000000001</v>
      </c>
      <c r="C1841" s="2">
        <f>RSI!I1841</f>
        <v>54.920032018095306</v>
      </c>
      <c r="D1841" s="2">
        <f>MACD!E1841</f>
        <v>-2.1509690570117534E-2</v>
      </c>
      <c r="E1841" s="2">
        <f>MACD!F1841</f>
        <v>-2.6772441920020616E-2</v>
      </c>
      <c r="F1841" s="2">
        <f>'Moving Avg'!D1841</f>
        <v>5.0503799999999996</v>
      </c>
      <c r="G1841" s="2">
        <f>'Moving Avg'!F1841</f>
        <v>5.0245850000000001</v>
      </c>
      <c r="H1841" s="2">
        <f>'Moving Avg'!G1841</f>
        <v>4.8931339999999999</v>
      </c>
      <c r="I1841" s="2">
        <f>'Moving Avg'!H1841</f>
        <v>4.0404539999999969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</row>
    <row r="1842" spans="1:12" ht="13.5" x14ac:dyDescent="0.25">
      <c r="A1842" s="3">
        <f>RSI!A1842</f>
        <v>45457</v>
      </c>
      <c r="B1842" s="2">
        <f>RSI!B1842</f>
        <v>5.0864000000000003</v>
      </c>
      <c r="C1842" s="2">
        <f>RSI!I1842</f>
        <v>55.898483968728158</v>
      </c>
      <c r="D1842" s="2">
        <f>MACD!E1842</f>
        <v>-1.8642288434644882E-3</v>
      </c>
      <c r="E1842" s="2">
        <f>MACD!F1842</f>
        <v>-2.1790799304709393E-2</v>
      </c>
      <c r="F1842" s="2">
        <f>'Moving Avg'!D1842</f>
        <v>5.0555200000000005</v>
      </c>
      <c r="G1842" s="2">
        <f>'Moving Avg'!F1842</f>
        <v>5.0344649999999991</v>
      </c>
      <c r="H1842" s="2">
        <f>'Moving Avg'!G1842</f>
        <v>4.902067999999999</v>
      </c>
      <c r="I1842" s="2">
        <f>'Moving Avg'!H1842</f>
        <v>4.0498189999999967</v>
      </c>
      <c r="J1842" s="5" t="str">
        <f>OBV!F1842</f>
        <v>BEARISH</v>
      </c>
      <c r="K1842" s="5" t="str">
        <f>OBV!G1842</f>
        <v>NEUTRAL</v>
      </c>
      <c r="L1842" s="5" t="str">
        <f>OBV!H1842</f>
        <v>BEARISH DIVERGENCE</v>
      </c>
    </row>
    <row r="1843" spans="1:12" ht="13.5" x14ac:dyDescent="0.25">
      <c r="A1843" s="3">
        <f>RSI!A1843</f>
        <v>45461</v>
      </c>
      <c r="B1843" s="2">
        <f>RSI!B1843</f>
        <v>5.0693000000000001</v>
      </c>
      <c r="C1843" s="2">
        <f>RSI!I1843</f>
        <v>54.621733382623063</v>
      </c>
      <c r="D1843" s="2">
        <f>MACD!E1843</f>
        <v>1.285531215426694E-2</v>
      </c>
      <c r="E1843" s="2">
        <f>MACD!F1843</f>
        <v>-1.4861577012914127E-2</v>
      </c>
      <c r="F1843" s="2">
        <f>'Moving Avg'!D1843</f>
        <v>5.0692800000000009</v>
      </c>
      <c r="G1843" s="2">
        <f>'Moving Avg'!F1843</f>
        <v>5.0361849999999988</v>
      </c>
      <c r="H1843" s="2">
        <f>'Moving Avg'!G1843</f>
        <v>4.9106599999999991</v>
      </c>
      <c r="I1843" s="2">
        <f>'Moving Avg'!H1843</f>
        <v>4.0590984999999966</v>
      </c>
      <c r="J1843" s="5" t="str">
        <f>OBV!F1843</f>
        <v>BEARISH</v>
      </c>
      <c r="K1843" s="5" t="str">
        <f>OBV!G1843</f>
        <v>NEUTRAL</v>
      </c>
      <c r="L1843" s="5" t="str">
        <f>OBV!H1843</f>
        <v>BEARISH DIVERGENCE</v>
      </c>
    </row>
    <row r="1844" spans="1:12" ht="13.5" x14ac:dyDescent="0.25">
      <c r="A1844" s="3">
        <f>RSI!A1844</f>
        <v>45462</v>
      </c>
      <c r="B1844" s="2">
        <f>RSI!B1844</f>
        <v>4.9832999999999998</v>
      </c>
      <c r="C1844" s="2">
        <f>RSI!I1844</f>
        <v>48.608534250302981</v>
      </c>
      <c r="D1844" s="2">
        <f>MACD!E1844</f>
        <v>2.2050333595175609E-2</v>
      </c>
      <c r="E1844" s="2">
        <f>MACD!F1844</f>
        <v>-7.4791948912961807E-3</v>
      </c>
      <c r="F1844" s="2">
        <f>'Moving Avg'!D1844</f>
        <v>5.052080000000001</v>
      </c>
      <c r="G1844" s="2">
        <f>'Moving Avg'!F1844</f>
        <v>5.0361849999999997</v>
      </c>
      <c r="H1844" s="2">
        <f>'Moving Avg'!G1844</f>
        <v>4.9175319999999987</v>
      </c>
      <c r="I1844" s="2">
        <f>'Moving Avg'!H1844</f>
        <v>4.0678189999999965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45463</v>
      </c>
      <c r="B1845" s="2">
        <f>RSI!B1845</f>
        <v>4.9832999999999998</v>
      </c>
      <c r="C1845" s="2">
        <f>RSI!I1845</f>
        <v>48.608534250302981</v>
      </c>
      <c r="D1845" s="2">
        <f>MACD!E1845</f>
        <v>2.2044719811327163E-2</v>
      </c>
      <c r="E1845" s="2">
        <f>MACD!F1845</f>
        <v>-1.5744119507715123E-3</v>
      </c>
      <c r="F1845" s="2">
        <f>'Moving Avg'!D1845</f>
        <v>5.0383200000000006</v>
      </c>
      <c r="G1845" s="2">
        <f>'Moving Avg'!F1845</f>
        <v>5.0404799999999987</v>
      </c>
      <c r="H1845" s="2">
        <f>'Moving Avg'!G1845</f>
        <v>4.9244039999999982</v>
      </c>
      <c r="I1845" s="2">
        <f>'Moving Avg'!H1845</f>
        <v>4.0766684999999958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</row>
    <row r="1846" spans="1:12" ht="13.5" x14ac:dyDescent="0.25">
      <c r="A1846" s="3">
        <f>RSI!A1846</f>
        <v>45464</v>
      </c>
      <c r="B1846" s="2">
        <f>RSI!B1846</f>
        <v>4.9832999999999998</v>
      </c>
      <c r="C1846" s="2">
        <f>RSI!I1846</f>
        <v>48.608534250302981</v>
      </c>
      <c r="D1846" s="2">
        <f>MACD!E1846</f>
        <v>3.6719583999921035E-2</v>
      </c>
      <c r="E1846" s="2">
        <f>MACD!F1846</f>
        <v>6.0843872393669968E-3</v>
      </c>
      <c r="F1846" s="2">
        <f>'Moving Avg'!D1846</f>
        <v>5.0211199999999998</v>
      </c>
      <c r="G1846" s="2">
        <f>'Moving Avg'!F1846</f>
        <v>5.0348949999999997</v>
      </c>
      <c r="H1846" s="2">
        <f>'Moving Avg'!G1846</f>
        <v>4.9305899999999987</v>
      </c>
      <c r="I1846" s="2">
        <f>'Moving Avg'!H1846</f>
        <v>4.0856039999999965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45467</v>
      </c>
      <c r="B1847" s="2">
        <f>RSI!B1847</f>
        <v>5.0693000000000001</v>
      </c>
      <c r="C1847" s="2">
        <f>RSI!I1847</f>
        <v>54.820582061668944</v>
      </c>
      <c r="D1847" s="2">
        <f>MACD!E1847</f>
        <v>3.4974026495258492E-2</v>
      </c>
      <c r="E1847" s="2">
        <f>MACD!F1847</f>
        <v>1.1862315090545297E-2</v>
      </c>
      <c r="F1847" s="2">
        <f>'Moving Avg'!D1847</f>
        <v>5.0176999999999996</v>
      </c>
      <c r="G1847" s="2">
        <f>'Moving Avg'!F1847</f>
        <v>5.0464949999999993</v>
      </c>
      <c r="H1847" s="2">
        <f>'Moving Avg'!G1847</f>
        <v>4.9376359999999986</v>
      </c>
      <c r="I1847" s="2">
        <f>'Moving Avg'!H1847</f>
        <v>4.0950554999999955</v>
      </c>
      <c r="J1847" s="5" t="str">
        <f>OBV!F1847</f>
        <v>BULLISH</v>
      </c>
      <c r="K1847" s="5" t="str">
        <f>OBV!G1847</f>
        <v>NEUTRAL</v>
      </c>
      <c r="L1847" s="5" t="str">
        <f>OBV!H1847</f>
        <v>BULLISH DIVERGENCE</v>
      </c>
    </row>
    <row r="1848" spans="1:12" ht="13.5" x14ac:dyDescent="0.25">
      <c r="A1848" s="3">
        <f>RSI!A1848</f>
        <v>45468</v>
      </c>
      <c r="B1848" s="2">
        <f>RSI!B1848</f>
        <v>5.1379999999999999</v>
      </c>
      <c r="C1848" s="2">
        <f>RSI!I1848</f>
        <v>59.076200683596255</v>
      </c>
      <c r="D1848" s="2">
        <f>MACD!E1848</f>
        <v>1.8759427008752994E-2</v>
      </c>
      <c r="E1848" s="2">
        <f>MACD!F1848</f>
        <v>1.3241737474186836E-2</v>
      </c>
      <c r="F1848" s="2">
        <f>'Moving Avg'!D1848</f>
        <v>5.031439999999999</v>
      </c>
      <c r="G1848" s="2">
        <f>'Moving Avg'!F1848</f>
        <v>5.0585250000000004</v>
      </c>
      <c r="H1848" s="2">
        <f>'Moving Avg'!G1848</f>
        <v>4.9463999999999979</v>
      </c>
      <c r="I1848" s="2">
        <f>'Moving Avg'!H1848</f>
        <v>4.104850499999996</v>
      </c>
      <c r="J1848" s="5" t="str">
        <f>OBV!F1848</f>
        <v>BULLISH</v>
      </c>
      <c r="K1848" s="5" t="str">
        <f>OBV!G1848</f>
        <v>NEUTRAL</v>
      </c>
      <c r="L1848" s="5" t="str">
        <f>OBV!H1848</f>
        <v>CONFIRMED BULLISH</v>
      </c>
    </row>
    <row r="1849" spans="1:12" ht="13.5" x14ac:dyDescent="0.25">
      <c r="A1849" s="3">
        <f>RSI!A1849</f>
        <v>45469</v>
      </c>
      <c r="B1849" s="2">
        <f>RSI!B1849</f>
        <v>5.2583000000000002</v>
      </c>
      <c r="C1849" s="2">
        <f>RSI!I1849</f>
        <v>65.249009551587861</v>
      </c>
      <c r="D1849" s="2">
        <f>MACD!E1849</f>
        <v>5.9484510348957187E-3</v>
      </c>
      <c r="E1849" s="2">
        <f>MACD!F1849</f>
        <v>1.1783080186328614E-2</v>
      </c>
      <c r="F1849" s="2">
        <f>'Moving Avg'!D1849</f>
        <v>5.0864400000000005</v>
      </c>
      <c r="G1849" s="2">
        <f>'Moving Avg'!F1849</f>
        <v>5.0696950000000003</v>
      </c>
      <c r="H1849" s="2">
        <f>'Moving Avg'!G1849</f>
        <v>4.9587719999999988</v>
      </c>
      <c r="I1849" s="2">
        <f>'Moving Avg'!H1849</f>
        <v>4.1152469999999957</v>
      </c>
      <c r="J1849" s="5" t="str">
        <f>OBV!F1849</f>
        <v>BULLISH</v>
      </c>
      <c r="K1849" s="5" t="str">
        <f>OBV!G1849</f>
        <v>STRONG</v>
      </c>
      <c r="L1849" s="5" t="str">
        <f>OBV!H1849</f>
        <v>CONFIRMED BULLISH</v>
      </c>
    </row>
    <row r="1850" spans="1:12" ht="13.5" x14ac:dyDescent="0.25">
      <c r="A1850" s="3">
        <f>RSI!A1850</f>
        <v>45470</v>
      </c>
      <c r="B1850" s="2">
        <f>RSI!B1850</f>
        <v>5.2496999999999998</v>
      </c>
      <c r="C1850" s="2">
        <f>RSI!I1850</f>
        <v>64.500005541599819</v>
      </c>
      <c r="D1850" s="2">
        <f>MACD!E1850</f>
        <v>-8.3193899820575012E-3</v>
      </c>
      <c r="E1850" s="2">
        <f>MACD!F1850</f>
        <v>7.7625861526513908E-3</v>
      </c>
      <c r="F1850" s="2">
        <f>'Moving Avg'!D1850</f>
        <v>5.1397200000000005</v>
      </c>
      <c r="G1850" s="2">
        <f>'Moving Avg'!F1850</f>
        <v>5.0804350000000005</v>
      </c>
      <c r="H1850" s="2">
        <f>'Moving Avg'!G1850</f>
        <v>4.9711439999999989</v>
      </c>
      <c r="I1850" s="2">
        <f>'Moving Avg'!H1850</f>
        <v>4.1256864999999951</v>
      </c>
      <c r="J1850" s="5" t="str">
        <f>OBV!F1850</f>
        <v>BULLISH</v>
      </c>
      <c r="K1850" s="5" t="str">
        <f>OBV!G1850</f>
        <v>STRONG</v>
      </c>
      <c r="L1850" s="5" t="str">
        <f>OBV!H1850</f>
        <v>CONFIRMED BULLISH</v>
      </c>
    </row>
    <row r="1851" spans="1:12" ht="13.5" x14ac:dyDescent="0.25">
      <c r="A1851" s="3">
        <f>RSI!A1851</f>
        <v>45471</v>
      </c>
      <c r="B1851" s="2">
        <f>RSI!B1851</f>
        <v>5.2496999999999998</v>
      </c>
      <c r="C1851" s="2">
        <f>RSI!I1851</f>
        <v>64.500005541599819</v>
      </c>
      <c r="D1851" s="2">
        <f>MACD!E1851</f>
        <v>-1.9008788043977098E-2</v>
      </c>
      <c r="E1851" s="2">
        <f>MACD!F1851</f>
        <v>2.4083113133256933E-3</v>
      </c>
      <c r="F1851" s="2">
        <f>'Moving Avg'!D1851</f>
        <v>5.1929999999999996</v>
      </c>
      <c r="G1851" s="2">
        <f>'Moving Avg'!F1851</f>
        <v>5.0898850000000007</v>
      </c>
      <c r="H1851" s="2">
        <f>'Moving Avg'!G1851</f>
        <v>4.9833439999999989</v>
      </c>
      <c r="I1851" s="2">
        <f>'Moving Avg'!H1851</f>
        <v>4.1361259999999946</v>
      </c>
      <c r="J1851" s="5" t="str">
        <f>OBV!F1851</f>
        <v>BULLISH</v>
      </c>
      <c r="K1851" s="5" t="str">
        <f>OBV!G1851</f>
        <v>STRONG</v>
      </c>
      <c r="L1851" s="5" t="str">
        <f>OBV!H1851</f>
        <v>CONFIRMED BULLISH</v>
      </c>
    </row>
    <row r="1852" spans="1:12" ht="13.5" x14ac:dyDescent="0.25">
      <c r="A1852" s="3">
        <f>RSI!A1852</f>
        <v>45474</v>
      </c>
      <c r="B1852" s="2">
        <f>RSI!B1852</f>
        <v>5.1551999999999998</v>
      </c>
      <c r="C1852" s="2">
        <f>RSI!I1852</f>
        <v>56.268516432748399</v>
      </c>
      <c r="D1852" s="2">
        <f>MACD!E1852</f>
        <v>-1.9592119425321464E-2</v>
      </c>
      <c r="E1852" s="2">
        <f>MACD!F1852</f>
        <v>-1.9917748344037379E-3</v>
      </c>
      <c r="F1852" s="2">
        <f>'Moving Avg'!D1852</f>
        <v>5.2101800000000003</v>
      </c>
      <c r="G1852" s="2">
        <f>'Moving Avg'!F1852</f>
        <v>5.0903150000000004</v>
      </c>
      <c r="H1852" s="2">
        <f>'Moving Avg'!G1852</f>
        <v>4.9939979999999986</v>
      </c>
      <c r="I1852" s="2">
        <f>'Moving Avg'!H1852</f>
        <v>4.1456629999999945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</row>
    <row r="1853" spans="1:12" ht="13.5" x14ac:dyDescent="0.25">
      <c r="A1853" s="3">
        <f>RSI!A1853</f>
        <v>45475</v>
      </c>
      <c r="B1853" s="2">
        <f>RSI!B1853</f>
        <v>5.0693000000000001</v>
      </c>
      <c r="C1853" s="2">
        <f>RSI!I1853</f>
        <v>50.019597541473026</v>
      </c>
      <c r="D1853" s="2">
        <f>MACD!E1853</f>
        <v>-1.6877725271954525E-2</v>
      </c>
      <c r="E1853" s="2">
        <f>MACD!F1853</f>
        <v>-4.9689649219138952E-3</v>
      </c>
      <c r="F1853" s="2">
        <f>'Moving Avg'!D1853</f>
        <v>5.1964399999999999</v>
      </c>
      <c r="G1853" s="2">
        <f>'Moving Avg'!F1853</f>
        <v>5.0873100000000004</v>
      </c>
      <c r="H1853" s="2">
        <f>'Moving Avg'!G1853</f>
        <v>5.0043099999999985</v>
      </c>
      <c r="I1853" s="2">
        <f>'Moving Avg'!H1853</f>
        <v>4.1547704999999953</v>
      </c>
      <c r="J1853" s="5" t="str">
        <f>OBV!F1853</f>
        <v>BULLISH</v>
      </c>
      <c r="K1853" s="5" t="str">
        <f>OBV!G1853</f>
        <v>NEUTRAL</v>
      </c>
      <c r="L1853" s="5" t="str">
        <f>OBV!H1853</f>
        <v>BULLISH DIVERGENCE</v>
      </c>
    </row>
    <row r="1854" spans="1:12" ht="13.5" x14ac:dyDescent="0.25">
      <c r="A1854" s="3">
        <f>RSI!A1854</f>
        <v>45476</v>
      </c>
      <c r="B1854" s="2">
        <f>RSI!B1854</f>
        <v>5.1121999999999996</v>
      </c>
      <c r="C1854" s="2">
        <f>RSI!I1854</f>
        <v>52.836637425377575</v>
      </c>
      <c r="D1854" s="2">
        <f>MACD!E1854</f>
        <v>-3.0967271444993116E-2</v>
      </c>
      <c r="E1854" s="2">
        <f>MACD!F1854</f>
        <v>-1.0168626226529739E-2</v>
      </c>
      <c r="F1854" s="2">
        <f>'Moving Avg'!D1854</f>
        <v>5.1672200000000004</v>
      </c>
      <c r="G1854" s="2">
        <f>'Moving Avg'!F1854</f>
        <v>5.0894550000000001</v>
      </c>
      <c r="H1854" s="2">
        <f>'Moving Avg'!G1854</f>
        <v>5.0120419999999992</v>
      </c>
      <c r="I1854" s="2">
        <f>'Moving Avg'!H1854</f>
        <v>4.1642214999999956</v>
      </c>
      <c r="J1854" s="5" t="str">
        <f>OBV!F1854</f>
        <v>BULLISH</v>
      </c>
      <c r="K1854" s="5" t="str">
        <f>OBV!G1854</f>
        <v>NEUTRAL</v>
      </c>
      <c r="L1854" s="5" t="str">
        <f>OBV!H1854</f>
        <v>BULLISH DIVERGENCE</v>
      </c>
    </row>
    <row r="1855" spans="1:12" ht="13.5" x14ac:dyDescent="0.25">
      <c r="A1855" s="3">
        <f>RSI!A1855</f>
        <v>45477</v>
      </c>
      <c r="B1855" s="2">
        <f>RSI!B1855</f>
        <v>5.1121999999999996</v>
      </c>
      <c r="C1855" s="2">
        <f>RSI!I1855</f>
        <v>52.836637425377582</v>
      </c>
      <c r="D1855" s="2">
        <f>MACD!E1855</f>
        <v>-4.3122132162388027E-2</v>
      </c>
      <c r="E1855" s="2">
        <f>MACD!F1855</f>
        <v>-1.6759327413701397E-2</v>
      </c>
      <c r="F1855" s="2">
        <f>'Moving Avg'!D1855</f>
        <v>5.1397199999999996</v>
      </c>
      <c r="G1855" s="2">
        <f>'Moving Avg'!F1855</f>
        <v>5.0941799999999997</v>
      </c>
      <c r="H1855" s="2">
        <f>'Moving Avg'!G1855</f>
        <v>5.0196019999999981</v>
      </c>
      <c r="I1855" s="2">
        <f>'Moving Avg'!H1855</f>
        <v>4.1738874999999958</v>
      </c>
      <c r="J1855" s="5" t="str">
        <f>OBV!F1855</f>
        <v>BULLISH</v>
      </c>
      <c r="K1855" s="5" t="str">
        <f>OBV!G1855</f>
        <v>NEUTRAL</v>
      </c>
      <c r="L1855" s="5" t="str">
        <f>OBV!H1855</f>
        <v>BULLISH DIVERGENCE</v>
      </c>
    </row>
    <row r="1856" spans="1:12" ht="13.5" x14ac:dyDescent="0.25">
      <c r="A1856" s="3">
        <f>RSI!A1856</f>
        <v>45478</v>
      </c>
      <c r="B1856" s="2">
        <f>RSI!B1856</f>
        <v>5.1121999999999996</v>
      </c>
      <c r="C1856" s="2">
        <f>RSI!I1856</f>
        <v>52.836637425377582</v>
      </c>
      <c r="D1856" s="2">
        <f>MACD!E1856</f>
        <v>-5.3622696745390996E-2</v>
      </c>
      <c r="E1856" s="2">
        <f>MACD!F1856</f>
        <v>-2.4132001280039318E-2</v>
      </c>
      <c r="F1856" s="2">
        <f>'Moving Avg'!D1856</f>
        <v>5.1122199999999989</v>
      </c>
      <c r="G1856" s="2">
        <f>'Moving Avg'!F1856</f>
        <v>5.0941799999999997</v>
      </c>
      <c r="H1856" s="2">
        <f>'Moving Avg'!G1856</f>
        <v>5.0249279999999992</v>
      </c>
      <c r="I1856" s="2">
        <f>'Moving Avg'!H1856</f>
        <v>4.1835964999999957</v>
      </c>
      <c r="J1856" s="5" t="str">
        <f>OBV!F1856</f>
        <v>BULLISH</v>
      </c>
      <c r="K1856" s="5" t="str">
        <f>OBV!G1856</f>
        <v>NEUTRAL</v>
      </c>
      <c r="L1856" s="5" t="str">
        <f>OBV!H1856</f>
        <v>BULLISH DIVERGENCE</v>
      </c>
    </row>
    <row r="1857" spans="1:12" ht="13.5" x14ac:dyDescent="0.25">
      <c r="A1857" s="3">
        <f>RSI!A1857</f>
        <v>45481</v>
      </c>
      <c r="B1857" s="2">
        <f>RSI!B1857</f>
        <v>5.1121999999999996</v>
      </c>
      <c r="C1857" s="2">
        <f>RSI!I1857</f>
        <v>52.836637425377582</v>
      </c>
      <c r="D1857" s="2">
        <f>MACD!E1857</f>
        <v>-4.9476726583979058E-2</v>
      </c>
      <c r="E1857" s="2">
        <f>MACD!F1857</f>
        <v>-2.9200946340827268E-2</v>
      </c>
      <c r="F1857" s="2">
        <f>'Moving Avg'!D1857</f>
        <v>5.1036199999999994</v>
      </c>
      <c r="G1857" s="2">
        <f>'Moving Avg'!F1857</f>
        <v>5.0967549999999999</v>
      </c>
      <c r="H1857" s="2">
        <f>'Moving Avg'!G1857</f>
        <v>5.0304259999999985</v>
      </c>
      <c r="I1857" s="2">
        <f>'Moving Avg'!H1857</f>
        <v>4.1933054999999957</v>
      </c>
      <c r="J1857" s="5" t="str">
        <f>OBV!F1857</f>
        <v>BULLISH</v>
      </c>
      <c r="K1857" s="5" t="str">
        <f>OBV!G1857</f>
        <v>NEUTRAL</v>
      </c>
      <c r="L1857" s="5" t="str">
        <f>OBV!H1857</f>
        <v>BULLISH DIVERGENCE</v>
      </c>
    </row>
    <row r="1858" spans="1:12" ht="13.5" x14ac:dyDescent="0.25">
      <c r="A1858" s="3">
        <f>RSI!A1858</f>
        <v>45482</v>
      </c>
      <c r="B1858" s="2">
        <f>RSI!B1858</f>
        <v>5.1466000000000003</v>
      </c>
      <c r="C1858" s="2">
        <f>RSI!I1858</f>
        <v>55.539403246995484</v>
      </c>
      <c r="D1858" s="2">
        <f>MACD!E1858</f>
        <v>-3.8132428291318021E-2</v>
      </c>
      <c r="E1858" s="2">
        <f>MACD!F1858</f>
        <v>-3.0987242730925423E-2</v>
      </c>
      <c r="F1858" s="2">
        <f>'Moving Avg'!D1858</f>
        <v>5.1190799999999994</v>
      </c>
      <c r="G1858" s="2">
        <f>'Moving Avg'!F1858</f>
        <v>5.1040599999999996</v>
      </c>
      <c r="H1858" s="2">
        <f>'Moving Avg'!G1858</f>
        <v>5.0352379999999997</v>
      </c>
      <c r="I1858" s="2">
        <f>'Moving Avg'!H1858</f>
        <v>4.2032294999999955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</row>
    <row r="1859" spans="1:12" ht="13.5" x14ac:dyDescent="0.25">
      <c r="A1859" s="3">
        <f>RSI!A1859</f>
        <v>45483</v>
      </c>
      <c r="B1859" s="2">
        <f>RSI!B1859</f>
        <v>5.3183999999999996</v>
      </c>
      <c r="C1859" s="2">
        <f>RSI!I1859</f>
        <v>66.01429126049328</v>
      </c>
      <c r="D1859" s="2">
        <f>MACD!E1859</f>
        <v>-2.3126127027365939E-2</v>
      </c>
      <c r="E1859" s="2">
        <f>MACD!F1859</f>
        <v>-2.9415019590213524E-2</v>
      </c>
      <c r="F1859" s="2">
        <f>'Moving Avg'!D1859</f>
        <v>5.1603200000000005</v>
      </c>
      <c r="G1859" s="2">
        <f>'Moving Avg'!F1859</f>
        <v>5.1165149999999997</v>
      </c>
      <c r="H1859" s="2">
        <f>'Moving Avg'!G1859</f>
        <v>5.0427979999999994</v>
      </c>
      <c r="I1859" s="2">
        <f>'Moving Avg'!H1859</f>
        <v>4.2140124999999964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</row>
    <row r="1860" spans="1:12" ht="13.5" x14ac:dyDescent="0.25">
      <c r="A1860" s="3">
        <f>RSI!A1860</f>
        <v>45484</v>
      </c>
      <c r="B1860" s="2">
        <f>RSI!B1860</f>
        <v>5.2066999999999997</v>
      </c>
      <c r="C1860" s="2">
        <f>RSI!I1860</f>
        <v>56.666385787821369</v>
      </c>
      <c r="D1860" s="2">
        <f>MACD!E1860</f>
        <v>-4.8394109142702035E-3</v>
      </c>
      <c r="E1860" s="2">
        <f>MACD!F1860</f>
        <v>-2.4499897855024863E-2</v>
      </c>
      <c r="F1860" s="2">
        <f>'Moving Avg'!D1860</f>
        <v>5.179219999999999</v>
      </c>
      <c r="G1860" s="2">
        <f>'Moving Avg'!F1860</f>
        <v>5.1242450000000002</v>
      </c>
      <c r="H1860" s="2">
        <f>'Moving Avg'!G1860</f>
        <v>5.0477799999999995</v>
      </c>
      <c r="I1860" s="2">
        <f>'Moving Avg'!H1860</f>
        <v>4.2241509999999955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</row>
    <row r="1861" spans="1:12" ht="13.5" x14ac:dyDescent="0.25">
      <c r="A1861" s="3">
        <f>RSI!A1861</f>
        <v>45485</v>
      </c>
      <c r="B1861" s="2">
        <f>RSI!B1861</f>
        <v>5.2926000000000002</v>
      </c>
      <c r="C1861" s="2">
        <f>RSI!I1861</f>
        <v>61.214866072613887</v>
      </c>
      <c r="D1861" s="2">
        <f>MACD!E1861</f>
        <v>3.670003828631252E-3</v>
      </c>
      <c r="E1861" s="2">
        <f>MACD!F1861</f>
        <v>-1.886591751829364E-2</v>
      </c>
      <c r="F1861" s="2">
        <f>'Moving Avg'!D1861</f>
        <v>5.2153000000000009</v>
      </c>
      <c r="G1861" s="2">
        <f>'Moving Avg'!F1861</f>
        <v>5.1354100000000003</v>
      </c>
      <c r="H1861" s="2">
        <f>'Moving Avg'!G1861</f>
        <v>5.0543079999999998</v>
      </c>
      <c r="I1861" s="2">
        <f>'Moving Avg'!H1861</f>
        <v>4.2347189999999957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</row>
    <row r="1862" spans="1:12" ht="13.5" x14ac:dyDescent="0.25">
      <c r="A1862" s="3">
        <f>RSI!A1862</f>
        <v>45488</v>
      </c>
      <c r="B1862" s="2">
        <f>RSI!B1862</f>
        <v>5.2926000000000002</v>
      </c>
      <c r="C1862" s="2">
        <f>RSI!I1862</f>
        <v>61.214866072613887</v>
      </c>
      <c r="D1862" s="2">
        <f>MACD!E1862</f>
        <v>-4.7322496215587151E-3</v>
      </c>
      <c r="E1862" s="2">
        <f>MACD!F1862</f>
        <v>-1.6039183938946655E-2</v>
      </c>
      <c r="F1862" s="2">
        <f>'Moving Avg'!D1862</f>
        <v>5.2513800000000002</v>
      </c>
      <c r="G1862" s="2">
        <f>'Moving Avg'!F1862</f>
        <v>5.145719999999999</v>
      </c>
      <c r="H1862" s="2">
        <f>'Moving Avg'!G1862</f>
        <v>5.0587739999999997</v>
      </c>
      <c r="I1862" s="2">
        <f>'Moving Avg'!H1862</f>
        <v>4.2452009999999962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</row>
    <row r="1863" spans="1:12" ht="13.5" x14ac:dyDescent="0.25">
      <c r="A1863" s="3">
        <f>RSI!A1863</f>
        <v>45489</v>
      </c>
      <c r="B1863" s="2">
        <f>RSI!B1863</f>
        <v>5.4128999999999996</v>
      </c>
      <c r="C1863" s="2">
        <f>RSI!I1863</f>
        <v>66.864016057079027</v>
      </c>
      <c r="D1863" s="2">
        <f>MACD!E1863</f>
        <v>-3.4953590648100885E-2</v>
      </c>
      <c r="E1863" s="2">
        <f>MACD!F1863</f>
        <v>-1.9822065280777502E-2</v>
      </c>
      <c r="F1863" s="2">
        <f>'Moving Avg'!D1863</f>
        <v>5.30464</v>
      </c>
      <c r="G1863" s="2">
        <f>'Moving Avg'!F1863</f>
        <v>5.1628999999999987</v>
      </c>
      <c r="H1863" s="2">
        <f>'Moving Avg'!G1863</f>
        <v>5.0658180000000002</v>
      </c>
      <c r="I1863" s="2">
        <f>'Moving Avg'!H1863</f>
        <v>4.2563704999999965</v>
      </c>
      <c r="J1863" s="5" t="str">
        <f>OBV!F1863</f>
        <v>BULLISH</v>
      </c>
      <c r="K1863" s="5" t="str">
        <f>OBV!G1863</f>
        <v>STRONG</v>
      </c>
      <c r="L1863" s="5" t="str">
        <f>OBV!H1863</f>
        <v>CONFIRMED BULLISH</v>
      </c>
    </row>
    <row r="1864" spans="1:12" ht="13.5" x14ac:dyDescent="0.25">
      <c r="A1864" s="3">
        <f>RSI!A1864</f>
        <v>45490</v>
      </c>
      <c r="B1864" s="2">
        <f>RSI!B1864</f>
        <v>5.4128999999999996</v>
      </c>
      <c r="C1864" s="2">
        <f>RSI!I1864</f>
        <v>66.864016057079027</v>
      </c>
      <c r="D1864" s="2">
        <f>MACD!E1864</f>
        <v>-5.5548617484870277E-2</v>
      </c>
      <c r="E1864" s="2">
        <f>MACD!F1864</f>
        <v>-2.6967375721596056E-2</v>
      </c>
      <c r="F1864" s="2">
        <f>'Moving Avg'!D1864</f>
        <v>5.3235399999999995</v>
      </c>
      <c r="G1864" s="2">
        <f>'Moving Avg'!F1864</f>
        <v>5.1843799999999991</v>
      </c>
      <c r="H1864" s="2">
        <f>'Moving Avg'!G1864</f>
        <v>5.0744099999999994</v>
      </c>
      <c r="I1864" s="2">
        <f>'Moving Avg'!H1864</f>
        <v>4.2672389999999965</v>
      </c>
      <c r="J1864" s="5" t="str">
        <f>OBV!F1864</f>
        <v>BULLISH</v>
      </c>
      <c r="K1864" s="5" t="str">
        <f>OBV!G1864</f>
        <v>NEUTRAL</v>
      </c>
      <c r="L1864" s="5" t="str">
        <f>OBV!H1864</f>
        <v>CONFIRMED BULLISH</v>
      </c>
    </row>
    <row r="1865" spans="1:12" ht="13.5" x14ac:dyDescent="0.25">
      <c r="A1865" s="3">
        <f>RSI!A1865</f>
        <v>45491</v>
      </c>
      <c r="B1865" s="2">
        <f>RSI!B1865</f>
        <v>5.4558999999999997</v>
      </c>
      <c r="C1865" s="2">
        <f>RSI!I1865</f>
        <v>68.750827601999191</v>
      </c>
      <c r="D1865" s="2">
        <f>MACD!E1865</f>
        <v>-7.7663255405588494E-2</v>
      </c>
      <c r="E1865" s="2">
        <f>MACD!F1865</f>
        <v>-3.7106551658394542E-2</v>
      </c>
      <c r="F1865" s="2">
        <f>'Moving Avg'!D1865</f>
        <v>5.37338</v>
      </c>
      <c r="G1865" s="2">
        <f>'Moving Avg'!F1865</f>
        <v>5.2080099999999998</v>
      </c>
      <c r="H1865" s="2">
        <f>'Moving Avg'!G1865</f>
        <v>5.0855799999999984</v>
      </c>
      <c r="I1865" s="2">
        <f>'Moving Avg'!H1865</f>
        <v>4.2783224999999971</v>
      </c>
      <c r="J1865" s="5" t="str">
        <f>OBV!F1865</f>
        <v>BULLISH</v>
      </c>
      <c r="K1865" s="5" t="str">
        <f>OBV!G1865</f>
        <v>STRONG</v>
      </c>
      <c r="L1865" s="5" t="str">
        <f>OBV!H1865</f>
        <v>CONFIRMED BULLISH</v>
      </c>
    </row>
    <row r="1866" spans="1:12" ht="13.5" x14ac:dyDescent="0.25">
      <c r="A1866" s="3">
        <f>RSI!A1866</f>
        <v>45492</v>
      </c>
      <c r="B1866" s="2">
        <f>RSI!B1866</f>
        <v>5.4817</v>
      </c>
      <c r="C1866" s="2">
        <f>RSI!I1866</f>
        <v>69.859775323571313</v>
      </c>
      <c r="D1866" s="2">
        <f>MACD!E1866</f>
        <v>-9.9932407561074577E-2</v>
      </c>
      <c r="E1866" s="2">
        <f>MACD!F1866</f>
        <v>-4.9671722838930552E-2</v>
      </c>
      <c r="F1866" s="2">
        <f>'Moving Avg'!D1866</f>
        <v>5.4112</v>
      </c>
      <c r="G1866" s="2">
        <f>'Moving Avg'!F1866</f>
        <v>5.2329299999999987</v>
      </c>
      <c r="H1866" s="2">
        <f>'Moving Avg'!G1866</f>
        <v>5.0974379999999986</v>
      </c>
      <c r="I1866" s="2">
        <f>'Moving Avg'!H1866</f>
        <v>4.2898789999999973</v>
      </c>
      <c r="J1866" s="5" t="str">
        <f>OBV!F1866</f>
        <v>BULLISH</v>
      </c>
      <c r="K1866" s="5" t="str">
        <f>OBV!G1866</f>
        <v>STRONG</v>
      </c>
      <c r="L1866" s="5" t="str">
        <f>OBV!H1866</f>
        <v>CONFIRMED BULLISH</v>
      </c>
    </row>
    <row r="1867" spans="1:12" ht="13.5" x14ac:dyDescent="0.25">
      <c r="A1867" s="3">
        <f>RSI!A1867</f>
        <v>45495</v>
      </c>
      <c r="B1867" s="2">
        <f>RSI!B1867</f>
        <v>5.5073999999999996</v>
      </c>
      <c r="C1867" s="2">
        <f>RSI!I1867</f>
        <v>70.965102752196572</v>
      </c>
      <c r="D1867" s="2">
        <f>MACD!E1867</f>
        <v>-0.12235544805256815</v>
      </c>
      <c r="E1867" s="2">
        <f>MACD!F1867</f>
        <v>-6.4208467881658071E-2</v>
      </c>
      <c r="F1867" s="2">
        <f>'Moving Avg'!D1867</f>
        <v>5.4541599999999999</v>
      </c>
      <c r="G1867" s="2">
        <f>'Moving Avg'!F1867</f>
        <v>5.254834999999999</v>
      </c>
      <c r="H1867" s="2">
        <f>'Moving Avg'!G1867</f>
        <v>5.1091219999999993</v>
      </c>
      <c r="I1867" s="2">
        <f>'Moving Avg'!H1867</f>
        <v>4.3015209999999975</v>
      </c>
      <c r="J1867" s="5" t="str">
        <f>OBV!F1867</f>
        <v>BULLISH</v>
      </c>
      <c r="K1867" s="5" t="str">
        <f>OBV!G1867</f>
        <v>STRONG</v>
      </c>
      <c r="L1867" s="5" t="str">
        <f>OBV!H1867</f>
        <v>CONFIRMED BULLISH</v>
      </c>
    </row>
    <row r="1868" spans="1:12" ht="13.5" x14ac:dyDescent="0.25">
      <c r="A1868" s="3">
        <f>RSI!A1868</f>
        <v>45496</v>
      </c>
      <c r="B1868" s="2">
        <f>RSI!B1868</f>
        <v>5.4903000000000004</v>
      </c>
      <c r="C1868" s="2">
        <f>RSI!I1868</f>
        <v>69.148031516818293</v>
      </c>
      <c r="D1868" s="2">
        <f>MACD!E1868</f>
        <v>-0.13647372253390877</v>
      </c>
      <c r="E1868" s="2">
        <f>MACD!F1868</f>
        <v>-7.8661518812108214E-2</v>
      </c>
      <c r="F1868" s="2">
        <f>'Moving Avg'!D1868</f>
        <v>5.4696400000000001</v>
      </c>
      <c r="G1868" s="2">
        <f>'Moving Avg'!F1868</f>
        <v>5.2724499999999992</v>
      </c>
      <c r="H1868" s="2">
        <f>'Moving Avg'!G1868</f>
        <v>5.1196039999999989</v>
      </c>
      <c r="I1868" s="2">
        <f>'Moving Avg'!H1868</f>
        <v>4.3131204999999975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45497</v>
      </c>
      <c r="B1869" s="2">
        <f>RSI!B1869</f>
        <v>5.4903000000000004</v>
      </c>
      <c r="C1869" s="2">
        <f>RSI!I1869</f>
        <v>69.148031516818293</v>
      </c>
      <c r="D1869" s="2">
        <f>MACD!E1869</f>
        <v>-0.12346583248329068</v>
      </c>
      <c r="E1869" s="2">
        <f>MACD!F1869</f>
        <v>-8.7622381546344705E-2</v>
      </c>
      <c r="F1869" s="2">
        <f>'Moving Avg'!D1869</f>
        <v>5.4851200000000002</v>
      </c>
      <c r="G1869" s="2">
        <f>'Moving Avg'!F1869</f>
        <v>5.2840499999999997</v>
      </c>
      <c r="H1869" s="2">
        <f>'Moving Avg'!G1869</f>
        <v>5.1314619999999991</v>
      </c>
      <c r="I1869" s="2">
        <f>'Moving Avg'!H1869</f>
        <v>4.3246769999999977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</row>
    <row r="1870" spans="1:12" ht="13.5" x14ac:dyDescent="0.25">
      <c r="A1870" s="3">
        <f>RSI!A1870</f>
        <v>45499</v>
      </c>
      <c r="B1870" s="2">
        <f>RSI!B1870</f>
        <v>5.4043000000000001</v>
      </c>
      <c r="C1870" s="2">
        <f>RSI!I1870</f>
        <v>60.162843316593495</v>
      </c>
      <c r="D1870" s="2">
        <f>MACD!E1870</f>
        <v>-0.1246406669737361</v>
      </c>
      <c r="E1870" s="2">
        <f>MACD!F1870</f>
        <v>-9.502603863182299E-2</v>
      </c>
      <c r="F1870" s="2">
        <f>'Moving Avg'!D1870</f>
        <v>5.4748000000000001</v>
      </c>
      <c r="G1870" s="2">
        <f>'Moving Avg'!F1870</f>
        <v>5.291780000000001</v>
      </c>
      <c r="H1870" s="2">
        <f>'Moving Avg'!G1870</f>
        <v>5.1407399999999992</v>
      </c>
      <c r="I1870" s="2">
        <f>'Moving Avg'!H1870</f>
        <v>4.3358034999999981</v>
      </c>
      <c r="J1870" s="5" t="str">
        <f>OBV!F1870</f>
        <v>BULLISH</v>
      </c>
      <c r="K1870" s="5" t="str">
        <f>OBV!G1870</f>
        <v>NEUTRAL</v>
      </c>
      <c r="L1870" s="5" t="str">
        <f>OBV!H1870</f>
        <v>BULLISH DIVERGENCE</v>
      </c>
    </row>
    <row r="1871" spans="1:12" ht="13.5" x14ac:dyDescent="0.25">
      <c r="A1871" s="3">
        <f>RSI!A1871</f>
        <v>45502</v>
      </c>
      <c r="B1871" s="2">
        <f>RSI!B1871</f>
        <v>5.4128999999999996</v>
      </c>
      <c r="C1871" s="2">
        <f>RSI!I1871</f>
        <v>60.712618490256169</v>
      </c>
      <c r="D1871" s="2">
        <f>MACD!E1871</f>
        <v>-0.11381421915885781</v>
      </c>
      <c r="E1871" s="2">
        <f>MACD!F1871</f>
        <v>-9.878367473722996E-2</v>
      </c>
      <c r="F1871" s="2">
        <f>'Moving Avg'!D1871</f>
        <v>5.4610399999999997</v>
      </c>
      <c r="G1871" s="2">
        <f>'Moving Avg'!F1871</f>
        <v>5.2999400000000003</v>
      </c>
      <c r="H1871" s="2">
        <f>'Moving Avg'!G1871</f>
        <v>5.1512219999999989</v>
      </c>
      <c r="I1871" s="2">
        <f>'Moving Avg'!H1871</f>
        <v>4.3469729999999984</v>
      </c>
      <c r="J1871" s="5" t="str">
        <f>OBV!F1871</f>
        <v>BULLISH</v>
      </c>
      <c r="K1871" s="5" t="str">
        <f>OBV!G1871</f>
        <v>NEUTRAL</v>
      </c>
      <c r="L1871" s="5" t="str">
        <f>OBV!H1871</f>
        <v>BULLISH DIVERGENCE</v>
      </c>
    </row>
    <row r="1872" spans="1:12" ht="13.5" x14ac:dyDescent="0.25">
      <c r="A1872" s="3">
        <f>RSI!A1872</f>
        <v>45503</v>
      </c>
      <c r="B1872" s="2">
        <f>RSI!B1872</f>
        <v>5.0521000000000003</v>
      </c>
      <c r="C1872" s="2">
        <f>RSI!I1872</f>
        <v>37.395697876936701</v>
      </c>
      <c r="D1872" s="2">
        <f>MACD!E1872</f>
        <v>-7.8679945581288102E-2</v>
      </c>
      <c r="E1872" s="2">
        <f>MACD!F1872</f>
        <v>-9.4762928906041599E-2</v>
      </c>
      <c r="F1872" s="2">
        <f>'Moving Avg'!D1872</f>
        <v>5.36998</v>
      </c>
      <c r="G1872" s="2">
        <f>'Moving Avg'!F1872</f>
        <v>5.2947850000000001</v>
      </c>
      <c r="H1872" s="2">
        <f>'Moving Avg'!G1872</f>
        <v>5.1544879999999997</v>
      </c>
      <c r="I1872" s="2">
        <f>'Moving Avg'!H1872</f>
        <v>4.3563384999999979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</row>
    <row r="1873" spans="1:12" ht="13.5" x14ac:dyDescent="0.25">
      <c r="A1873" s="3">
        <f>RSI!A1873</f>
        <v>45504</v>
      </c>
      <c r="B1873" s="2">
        <f>RSI!B1873</f>
        <v>5.4318</v>
      </c>
      <c r="C1873" s="2">
        <f>RSI!I1873</f>
        <v>56.381279417860036</v>
      </c>
      <c r="D1873" s="2">
        <f>MACD!E1873</f>
        <v>-5.7133948384260336E-2</v>
      </c>
      <c r="E1873" s="2">
        <f>MACD!F1873</f>
        <v>-8.7237132801685352E-2</v>
      </c>
      <c r="F1873" s="2">
        <f>'Moving Avg'!D1873</f>
        <v>5.3582799999999997</v>
      </c>
      <c r="G1873" s="2">
        <f>'Moving Avg'!F1873</f>
        <v>5.3129100000000005</v>
      </c>
      <c r="H1873" s="2">
        <f>'Moving Avg'!G1873</f>
        <v>5.1624259999999991</v>
      </c>
      <c r="I1873" s="2">
        <f>'Moving Avg'!H1873</f>
        <v>4.3676024999999985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</row>
    <row r="1874" spans="1:12" ht="13.5" x14ac:dyDescent="0.25">
      <c r="A1874" s="3">
        <f>RSI!A1874</f>
        <v>45505</v>
      </c>
      <c r="B1874" s="2">
        <f>RSI!B1874</f>
        <v>5.4785000000000004</v>
      </c>
      <c r="C1874" s="2">
        <f>RSI!I1874</f>
        <v>58.065698325479403</v>
      </c>
      <c r="D1874" s="2">
        <f>MACD!E1874</f>
        <v>-4.3276726097310814E-2</v>
      </c>
      <c r="E1874" s="2">
        <f>MACD!F1874</f>
        <v>-7.8445051460810447E-2</v>
      </c>
      <c r="F1874" s="2">
        <f>'Moving Avg'!D1874</f>
        <v>5.3559199999999993</v>
      </c>
      <c r="G1874" s="2">
        <f>'Moving Avg'!F1874</f>
        <v>5.3312249999999999</v>
      </c>
      <c r="H1874" s="2">
        <f>'Moving Avg'!G1874</f>
        <v>5.1723300000000005</v>
      </c>
      <c r="I1874" s="2">
        <f>'Moving Avg'!H1874</f>
        <v>4.3790999999999984</v>
      </c>
      <c r="J1874" s="5" t="str">
        <f>OBV!F1874</f>
        <v>BULLISH</v>
      </c>
      <c r="K1874" s="5" t="str">
        <f>OBV!G1874</f>
        <v>NEUTRAL</v>
      </c>
      <c r="L1874" s="5" t="str">
        <f>OBV!H1874</f>
        <v>BULLISH DIVERGENCE</v>
      </c>
    </row>
    <row r="1875" spans="1:12" ht="13.5" x14ac:dyDescent="0.25">
      <c r="A1875" s="3">
        <f>RSI!A1875</f>
        <v>45506</v>
      </c>
      <c r="B1875" s="2">
        <f>RSI!B1875</f>
        <v>5.4785000000000004</v>
      </c>
      <c r="C1875" s="2">
        <f>RSI!I1875</f>
        <v>58.065698325479403</v>
      </c>
      <c r="D1875" s="2">
        <f>MACD!E1875</f>
        <v>-2.6058939677651161E-2</v>
      </c>
      <c r="E1875" s="2">
        <f>MACD!F1875</f>
        <v>-6.796782910417859E-2</v>
      </c>
      <c r="F1875" s="2">
        <f>'Moving Avg'!D1875</f>
        <v>5.3707599999999998</v>
      </c>
      <c r="G1875" s="2">
        <f>'Moving Avg'!F1875</f>
        <v>5.3495399999999993</v>
      </c>
      <c r="H1875" s="2">
        <f>'Moving Avg'!G1875</f>
        <v>5.1839520000000006</v>
      </c>
      <c r="I1875" s="2">
        <f>'Moving Avg'!H1875</f>
        <v>4.3905974999999984</v>
      </c>
      <c r="J1875" s="5" t="str">
        <f>OBV!F1875</f>
        <v>BULLISH</v>
      </c>
      <c r="K1875" s="5" t="str">
        <f>OBV!G1875</f>
        <v>NEUTRAL</v>
      </c>
      <c r="L1875" s="5" t="str">
        <f>OBV!H1875</f>
        <v>BULLISH DIVERGENCE</v>
      </c>
    </row>
    <row r="1876" spans="1:12" ht="13.5" x14ac:dyDescent="0.25">
      <c r="A1876" s="3">
        <f>RSI!A1876</f>
        <v>45509</v>
      </c>
      <c r="B1876" s="2">
        <f>RSI!B1876</f>
        <v>5.4691000000000001</v>
      </c>
      <c r="C1876" s="2">
        <f>RSI!I1876</f>
        <v>57.546922620795002</v>
      </c>
      <c r="D1876" s="2">
        <f>MACD!E1876</f>
        <v>-7.8642757912774641E-3</v>
      </c>
      <c r="E1876" s="2">
        <f>MACD!F1876</f>
        <v>-5.5947118441598366E-2</v>
      </c>
      <c r="F1876" s="2">
        <f>'Moving Avg'!D1876</f>
        <v>5.3819999999999997</v>
      </c>
      <c r="G1876" s="2">
        <f>'Moving Avg'!F1876</f>
        <v>5.3673849999999996</v>
      </c>
      <c r="H1876" s="2">
        <f>'Moving Avg'!G1876</f>
        <v>5.1914340000000001</v>
      </c>
      <c r="I1876" s="2">
        <f>'Moving Avg'!H1876</f>
        <v>4.4020479999999989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</row>
    <row r="1877" spans="1:12" ht="13.5" x14ac:dyDescent="0.25">
      <c r="A1877" s="3">
        <f>RSI!A1877</f>
        <v>45510</v>
      </c>
      <c r="B1877" s="2">
        <f>RSI!B1877</f>
        <v>5.4878</v>
      </c>
      <c r="C1877" s="2">
        <f>RSI!I1877</f>
        <v>58.344244042013898</v>
      </c>
      <c r="D1877" s="2">
        <f>MACD!E1877</f>
        <v>9.1926748409667525E-3</v>
      </c>
      <c r="E1877" s="2">
        <f>MACD!F1877</f>
        <v>-4.2919159785085349E-2</v>
      </c>
      <c r="F1877" s="2">
        <f>'Moving Avg'!D1877</f>
        <v>5.4691400000000003</v>
      </c>
      <c r="G1877" s="2">
        <f>'Moving Avg'!F1877</f>
        <v>5.3861650000000001</v>
      </c>
      <c r="H1877" s="2">
        <f>'Moving Avg'!G1877</f>
        <v>5.2044439999999996</v>
      </c>
      <c r="I1877" s="2">
        <f>'Moving Avg'!H1877</f>
        <v>4.4135489999999979</v>
      </c>
      <c r="J1877" s="5" t="str">
        <f>OBV!F1877</f>
        <v>BULLISH</v>
      </c>
      <c r="K1877" s="5" t="str">
        <f>OBV!G1877</f>
        <v>NEUTRAL</v>
      </c>
      <c r="L1877" s="5" t="str">
        <f>OBV!H1877</f>
        <v>NEUTRAL</v>
      </c>
    </row>
    <row r="1878" spans="1:12" ht="13.5" x14ac:dyDescent="0.25">
      <c r="A1878" s="3">
        <f>RSI!A1878</f>
        <v>45511</v>
      </c>
      <c r="B1878" s="2">
        <f>RSI!B1878</f>
        <v>5.4878</v>
      </c>
      <c r="C1878" s="2">
        <f>RSI!I1878</f>
        <v>58.344244042013898</v>
      </c>
      <c r="D1878" s="2">
        <f>MACD!E1878</f>
        <v>2.0044215366617379E-2</v>
      </c>
      <c r="E1878" s="2">
        <f>MACD!F1878</f>
        <v>-3.0326484754744802E-2</v>
      </c>
      <c r="F1878" s="2">
        <f>'Moving Avg'!D1878</f>
        <v>5.48034</v>
      </c>
      <c r="G1878" s="2">
        <f>'Moving Avg'!F1878</f>
        <v>5.4032249999999973</v>
      </c>
      <c r="H1878" s="2">
        <f>'Moving Avg'!G1878</f>
        <v>5.2162519999999999</v>
      </c>
      <c r="I1878" s="2">
        <f>'Moving Avg'!H1878</f>
        <v>4.4250929999999986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</row>
    <row r="1879" spans="1:12" ht="13.5" x14ac:dyDescent="0.25">
      <c r="A1879" s="3">
        <f>RSI!A1879</f>
        <v>45512</v>
      </c>
      <c r="B1879" s="2">
        <f>RSI!B1879</f>
        <v>5.4878</v>
      </c>
      <c r="C1879" s="2">
        <f>RSI!I1879</f>
        <v>58.344244042013898</v>
      </c>
      <c r="D1879" s="2">
        <f>MACD!E1879</f>
        <v>2.8346200503619023E-2</v>
      </c>
      <c r="E1879" s="2">
        <f>MACD!F1879</f>
        <v>-1.8591947703072036E-2</v>
      </c>
      <c r="F1879" s="2">
        <f>'Moving Avg'!D1879</f>
        <v>5.4822000000000006</v>
      </c>
      <c r="G1879" s="2">
        <f>'Moving Avg'!F1879</f>
        <v>5.4116949999999973</v>
      </c>
      <c r="H1879" s="2">
        <f>'Moving Avg'!G1879</f>
        <v>5.2253099999999995</v>
      </c>
      <c r="I1879" s="2">
        <f>'Moving Avg'!H1879</f>
        <v>4.4366369999999984</v>
      </c>
      <c r="J1879" s="5" t="str">
        <f>OBV!F1879</f>
        <v>BEARISH</v>
      </c>
      <c r="K1879" s="5" t="str">
        <f>OBV!G1879</f>
        <v>NEUTRAL</v>
      </c>
      <c r="L1879" s="5" t="str">
        <f>OBV!H1879</f>
        <v>BEARISH DIVERGENCE</v>
      </c>
    </row>
    <row r="1880" spans="1:12" ht="13.5" x14ac:dyDescent="0.25">
      <c r="A1880" s="3">
        <f>RSI!A1880</f>
        <v>45513</v>
      </c>
      <c r="B1880" s="2">
        <f>RSI!B1880</f>
        <v>5.4878</v>
      </c>
      <c r="C1880" s="2">
        <f>RSI!I1880</f>
        <v>58.344244042013891</v>
      </c>
      <c r="D1880" s="2">
        <f>MACD!E1880</f>
        <v>2.1325291986982187E-2</v>
      </c>
      <c r="E1880" s="2">
        <f>MACD!F1880</f>
        <v>-1.0608499765061192E-2</v>
      </c>
      <c r="F1880" s="2">
        <f>'Moving Avg'!D1880</f>
        <v>5.4840600000000004</v>
      </c>
      <c r="G1880" s="2">
        <f>'Moving Avg'!F1880</f>
        <v>5.4257499999999981</v>
      </c>
      <c r="H1880" s="2">
        <f>'Moving Avg'!G1880</f>
        <v>5.2343679999999999</v>
      </c>
      <c r="I1880" s="2">
        <f>'Moving Avg'!H1880</f>
        <v>4.4481809999999982</v>
      </c>
      <c r="J1880" s="5" t="str">
        <f>OBV!F1880</f>
        <v>BEARISH</v>
      </c>
      <c r="K1880" s="5" t="str">
        <f>OBV!G1880</f>
        <v>NEUTRAL</v>
      </c>
      <c r="L1880" s="5" t="str">
        <f>OBV!H1880</f>
        <v>BEARISH DIVERGENCE</v>
      </c>
    </row>
    <row r="1881" spans="1:12" ht="13.5" x14ac:dyDescent="0.25">
      <c r="A1881" s="3">
        <f>RSI!A1881</f>
        <v>45516</v>
      </c>
      <c r="B1881" s="2">
        <f>RSI!B1881</f>
        <v>5.4225000000000003</v>
      </c>
      <c r="C1881" s="2">
        <f>RSI!I1881</f>
        <v>53.614708312229361</v>
      </c>
      <c r="D1881" s="2">
        <f>MACD!E1881</f>
        <v>2.0790103924238856E-2</v>
      </c>
      <c r="E1881" s="2">
        <f>MACD!F1881</f>
        <v>-4.3287790272011828E-3</v>
      </c>
      <c r="F1881" s="2">
        <f>'Moving Avg'!D1881</f>
        <v>5.4747399999999997</v>
      </c>
      <c r="G1881" s="2">
        <f>'Moving Avg'!F1881</f>
        <v>5.4322449999999982</v>
      </c>
      <c r="H1881" s="2">
        <f>'Moving Avg'!G1881</f>
        <v>5.2416039999999997</v>
      </c>
      <c r="I1881" s="2">
        <f>'Moving Avg'!H1881</f>
        <v>4.459398499999998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</row>
    <row r="1882" spans="1:12" ht="13.5" x14ac:dyDescent="0.25">
      <c r="A1882" s="3">
        <f>RSI!A1882</f>
        <v>45518</v>
      </c>
      <c r="B1882" s="2">
        <f>RSI!B1882</f>
        <v>5.4225000000000003</v>
      </c>
      <c r="C1882" s="2">
        <f>RSI!I1882</f>
        <v>53.614708312229361</v>
      </c>
      <c r="D1882" s="2">
        <f>MACD!E1882</f>
        <v>-3.5483221240864005E-2</v>
      </c>
      <c r="E1882" s="2">
        <f>MACD!F1882</f>
        <v>-1.0559667469933746E-2</v>
      </c>
      <c r="F1882" s="2">
        <f>'Moving Avg'!D1882</f>
        <v>5.4616799999999994</v>
      </c>
      <c r="G1882" s="2">
        <f>'Moving Avg'!F1882</f>
        <v>5.4387399999999984</v>
      </c>
      <c r="H1882" s="2">
        <f>'Moving Avg'!G1882</f>
        <v>5.2471219999999992</v>
      </c>
      <c r="I1882" s="2">
        <f>'Moving Avg'!H1882</f>
        <v>4.4706159999999979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</row>
    <row r="1883" spans="1:12" ht="13.5" x14ac:dyDescent="0.25">
      <c r="A1883" s="3">
        <f>RSI!A1883</f>
        <v>45519</v>
      </c>
      <c r="B1883" s="2">
        <f>RSI!B1883</f>
        <v>5.4878</v>
      </c>
      <c r="C1883" s="2">
        <f>RSI!I1883</f>
        <v>57.600802001353358</v>
      </c>
      <c r="D1883" s="2">
        <f>MACD!E1883</f>
        <v>-2.9810376612488199E-2</v>
      </c>
      <c r="E1883" s="2">
        <f>MACD!F1883</f>
        <v>-1.4409809298444638E-2</v>
      </c>
      <c r="F1883" s="2">
        <f>'Moving Avg'!D1883</f>
        <v>5.4616799999999994</v>
      </c>
      <c r="G1883" s="2">
        <f>'Moving Avg'!F1883</f>
        <v>5.4424849999999996</v>
      </c>
      <c r="H1883" s="2">
        <f>'Moving Avg'!G1883</f>
        <v>5.2542900000000001</v>
      </c>
      <c r="I1883" s="2">
        <f>'Moving Avg'!H1883</f>
        <v>4.4821599999999986</v>
      </c>
      <c r="J1883" s="5" t="str">
        <f>OBV!F1883</f>
        <v>BULLISH</v>
      </c>
      <c r="K1883" s="5" t="str">
        <f>OBV!G1883</f>
        <v>NEUTRAL</v>
      </c>
      <c r="L1883" s="5" t="str">
        <f>OBV!H1883</f>
        <v>NEUTRAL</v>
      </c>
    </row>
    <row r="1884" spans="1:12" ht="13.5" x14ac:dyDescent="0.25">
      <c r="A1884" s="3">
        <f>RSI!A1884</f>
        <v>45520</v>
      </c>
      <c r="B1884" s="2">
        <f>RSI!B1884</f>
        <v>5.6931000000000003</v>
      </c>
      <c r="C1884" s="2">
        <f>RSI!I1884</f>
        <v>67.156750171211996</v>
      </c>
      <c r="D1884" s="2">
        <f>MACD!E1884</f>
        <v>-3.3687089492107525E-2</v>
      </c>
      <c r="E1884" s="2">
        <f>MACD!F1884</f>
        <v>-1.8265265337177216E-2</v>
      </c>
      <c r="F1884" s="2">
        <f>'Moving Avg'!D1884</f>
        <v>5.5027400000000002</v>
      </c>
      <c r="G1884" s="2">
        <f>'Moving Avg'!F1884</f>
        <v>5.4564949999999985</v>
      </c>
      <c r="H1884" s="2">
        <f>'Moving Avg'!G1884</f>
        <v>5.2667660000000005</v>
      </c>
      <c r="I1884" s="2">
        <f>'Moving Avg'!H1884</f>
        <v>4.4947304999999993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45523</v>
      </c>
      <c r="B1885" s="2">
        <f>RSI!B1885</f>
        <v>5.7397999999999998</v>
      </c>
      <c r="C1885" s="2">
        <f>RSI!I1885</f>
        <v>68.875194265017996</v>
      </c>
      <c r="D1885" s="2">
        <f>MACD!E1885</f>
        <v>-4.2245345001870938E-2</v>
      </c>
      <c r="E1885" s="2">
        <f>MACD!F1885</f>
        <v>-2.306128127011596E-2</v>
      </c>
      <c r="F1885" s="2">
        <f>'Moving Avg'!D1885</f>
        <v>5.55314</v>
      </c>
      <c r="G1885" s="2">
        <f>'Moving Avg'!F1885</f>
        <v>5.4706899999999985</v>
      </c>
      <c r="H1885" s="2">
        <f>'Moving Avg'!G1885</f>
        <v>5.2812080000000003</v>
      </c>
      <c r="I1885" s="2">
        <f>'Moving Avg'!H1885</f>
        <v>4.5075344999999984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</row>
    <row r="1886" spans="1:12" ht="13.5" x14ac:dyDescent="0.25">
      <c r="A1886" s="3">
        <f>RSI!A1886</f>
        <v>45524</v>
      </c>
      <c r="B1886" s="2">
        <f>RSI!B1886</f>
        <v>5.7397999999999998</v>
      </c>
      <c r="C1886" s="2">
        <f>RSI!I1886</f>
        <v>68.875194265017996</v>
      </c>
      <c r="D1886" s="2">
        <f>MACD!E1886</f>
        <v>-5.2893034133431271E-2</v>
      </c>
      <c r="E1886" s="2">
        <f>MACD!F1886</f>
        <v>-2.9027631842779025E-2</v>
      </c>
      <c r="F1886" s="2">
        <f>'Moving Avg'!D1886</f>
        <v>5.6166</v>
      </c>
      <c r="G1886" s="2">
        <f>'Moving Avg'!F1886</f>
        <v>5.4835949999999993</v>
      </c>
      <c r="H1886" s="2">
        <f>'Moving Avg'!G1886</f>
        <v>5.2937599999999989</v>
      </c>
      <c r="I1886" s="2">
        <f>'Moving Avg'!H1886</f>
        <v>4.5203384999999985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</row>
    <row r="1887" spans="1:12" ht="13.5" x14ac:dyDescent="0.25">
      <c r="A1887" s="3">
        <f>RSI!A1887</f>
        <v>45525</v>
      </c>
      <c r="B1887" s="2">
        <f>RSI!B1887</f>
        <v>5.7397999999999998</v>
      </c>
      <c r="C1887" s="2">
        <f>RSI!I1887</f>
        <v>68.875194265017996</v>
      </c>
      <c r="D1887" s="2">
        <f>MACD!E1887</f>
        <v>-6.0840448306209716E-2</v>
      </c>
      <c r="E1887" s="2">
        <f>MACD!F1887</f>
        <v>-3.5390195135465166E-2</v>
      </c>
      <c r="F1887" s="2">
        <f>'Moving Avg'!D1887</f>
        <v>5.6800599999999992</v>
      </c>
      <c r="G1887" s="2">
        <f>'Moving Avg'!F1887</f>
        <v>5.495215</v>
      </c>
      <c r="H1887" s="2">
        <f>'Moving Avg'!G1887</f>
        <v>5.3073419999999984</v>
      </c>
      <c r="I1887" s="2">
        <f>'Moving Avg'!H1887</f>
        <v>4.5329704999999985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</row>
    <row r="1888" spans="1:12" ht="13.5" x14ac:dyDescent="0.25">
      <c r="A1888" s="3">
        <f>RSI!A1888</f>
        <v>45526</v>
      </c>
      <c r="B1888" s="2">
        <f>RSI!B1888</f>
        <v>5.7210999999999999</v>
      </c>
      <c r="C1888" s="2">
        <f>RSI!I1888</f>
        <v>67.118838492943723</v>
      </c>
      <c r="D1888" s="2">
        <f>MACD!E1888</f>
        <v>-6.7860326096207402E-2</v>
      </c>
      <c r="E1888" s="2">
        <f>MACD!F1888</f>
        <v>-4.1884221327613616E-2</v>
      </c>
      <c r="F1888" s="2">
        <f>'Moving Avg'!D1888</f>
        <v>5.7267199999999994</v>
      </c>
      <c r="G1888" s="2">
        <f>'Moving Avg'!F1888</f>
        <v>5.5067550000000001</v>
      </c>
      <c r="H1888" s="2">
        <f>'Moving Avg'!G1888</f>
        <v>5.3217539999999985</v>
      </c>
      <c r="I1888" s="2">
        <f>'Moving Avg'!H1888</f>
        <v>4.5453369999999982</v>
      </c>
      <c r="J1888" s="5" t="str">
        <f>OBV!F1888</f>
        <v>BULLISH</v>
      </c>
      <c r="K1888" s="5" t="str">
        <f>OBV!G1888</f>
        <v>NEUTRAL</v>
      </c>
      <c r="L1888" s="5" t="str">
        <f>OBV!H1888</f>
        <v>CONFIRMED BULLISH</v>
      </c>
    </row>
    <row r="1889" spans="1:12" ht="13.5" x14ac:dyDescent="0.25">
      <c r="A1889" s="3">
        <f>RSI!A1889</f>
        <v>45527</v>
      </c>
      <c r="B1889" s="2">
        <f>RSI!B1889</f>
        <v>5.6277999999999997</v>
      </c>
      <c r="C1889" s="2">
        <f>RSI!I1889</f>
        <v>59.030638900440763</v>
      </c>
      <c r="D1889" s="2">
        <f>MACD!E1889</f>
        <v>-6.8334471645679074E-2</v>
      </c>
      <c r="E1889" s="2">
        <f>MACD!F1889</f>
        <v>-4.7174271391226708E-2</v>
      </c>
      <c r="F1889" s="2">
        <f>'Moving Avg'!D1889</f>
        <v>5.71366</v>
      </c>
      <c r="G1889" s="2">
        <f>'Moving Avg'!F1889</f>
        <v>5.51363</v>
      </c>
      <c r="H1889" s="2">
        <f>'Moving Avg'!G1889</f>
        <v>5.3329239999999984</v>
      </c>
      <c r="I1889" s="2">
        <f>'Moving Avg'!H1889</f>
        <v>4.5568074999999988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</row>
    <row r="1890" spans="1:12" ht="13.5" x14ac:dyDescent="0.25">
      <c r="A1890" s="3">
        <f>RSI!A1890</f>
        <v>45530</v>
      </c>
      <c r="B1890" s="2">
        <f>RSI!B1890</f>
        <v>5.7678000000000003</v>
      </c>
      <c r="C1890" s="2">
        <f>RSI!I1890</f>
        <v>65.708340465197296</v>
      </c>
      <c r="D1890" s="2">
        <f>MACD!E1890</f>
        <v>-7.9893024749730479E-2</v>
      </c>
      <c r="E1890" s="2">
        <f>MACD!F1890</f>
        <v>-5.3718022062927473E-2</v>
      </c>
      <c r="F1890" s="2">
        <f>'Moving Avg'!D1890</f>
        <v>5.7192600000000002</v>
      </c>
      <c r="G1890" s="2">
        <f>'Moving Avg'!F1890</f>
        <v>5.5318049999999994</v>
      </c>
      <c r="H1890" s="2">
        <f>'Moving Avg'!G1890</f>
        <v>5.347237999999999</v>
      </c>
      <c r="I1890" s="2">
        <f>'Moving Avg'!H1890</f>
        <v>4.5688064999999982</v>
      </c>
      <c r="J1890" s="5" t="str">
        <f>OBV!F1890</f>
        <v>BEARISH</v>
      </c>
      <c r="K1890" s="5" t="str">
        <f>OBV!G1890</f>
        <v>NEUTRAL</v>
      </c>
      <c r="L1890" s="5" t="str">
        <f>OBV!H1890</f>
        <v>BEARISH DIVERGENCE</v>
      </c>
    </row>
    <row r="1891" spans="1:12" ht="13.5" x14ac:dyDescent="0.25">
      <c r="A1891" s="3">
        <f>RSI!A1891</f>
        <v>45531</v>
      </c>
      <c r="B1891" s="2">
        <f>RSI!B1891</f>
        <v>5.7865000000000002</v>
      </c>
      <c r="C1891" s="2">
        <f>RSI!I1891</f>
        <v>66.493919167257175</v>
      </c>
      <c r="D1891" s="2">
        <f>MACD!E1891</f>
        <v>-0.10266063160048589</v>
      </c>
      <c r="E1891" s="2">
        <f>MACD!F1891</f>
        <v>-6.3506543970439158E-2</v>
      </c>
      <c r="F1891" s="2">
        <f>'Moving Avg'!D1891</f>
        <v>5.7286000000000001</v>
      </c>
      <c r="G1891" s="2">
        <f>'Moving Avg'!F1891</f>
        <v>5.5504850000000001</v>
      </c>
      <c r="H1891" s="2">
        <f>'Moving Avg'!G1891</f>
        <v>5.3615819999999994</v>
      </c>
      <c r="I1891" s="2">
        <f>'Moving Avg'!H1891</f>
        <v>4.5805549999999986</v>
      </c>
      <c r="J1891" s="5" t="str">
        <f>OBV!F1891</f>
        <v>BEARISH</v>
      </c>
      <c r="K1891" s="5" t="str">
        <f>OBV!G1891</f>
        <v>NEUTRAL</v>
      </c>
      <c r="L1891" s="5" t="str">
        <f>OBV!H1891</f>
        <v>BEARISH DIVERGENCE</v>
      </c>
    </row>
    <row r="1892" spans="1:12" ht="13.5" x14ac:dyDescent="0.25">
      <c r="A1892" s="3">
        <f>RSI!A1892</f>
        <v>45532</v>
      </c>
      <c r="B1892" s="2">
        <f>RSI!B1892</f>
        <v>5.7678000000000003</v>
      </c>
      <c r="C1892" s="2">
        <f>RSI!I1892</f>
        <v>64.892948451907159</v>
      </c>
      <c r="D1892" s="2">
        <f>MACD!E1892</f>
        <v>-0.12209154145107259</v>
      </c>
      <c r="E1892" s="2">
        <f>MACD!F1892</f>
        <v>-7.5223543466565845E-2</v>
      </c>
      <c r="F1892" s="2">
        <f>'Moving Avg'!D1892</f>
        <v>5.7342000000000004</v>
      </c>
      <c r="G1892" s="2">
        <f>'Moving Avg'!F1892</f>
        <v>5.586269999999999</v>
      </c>
      <c r="H1892" s="2">
        <f>'Moving Avg'!G1892</f>
        <v>5.3752099999999992</v>
      </c>
      <c r="I1892" s="2">
        <f>'Moving Avg'!H1892</f>
        <v>4.5922099999999979</v>
      </c>
      <c r="J1892" s="5" t="str">
        <f>OBV!F1892</f>
        <v>BEARISH</v>
      </c>
      <c r="K1892" s="5" t="str">
        <f>OBV!G1892</f>
        <v>NEUTRAL</v>
      </c>
      <c r="L1892" s="5" t="str">
        <f>OBV!H1892</f>
        <v>BEARISH DIVERGENCE</v>
      </c>
    </row>
    <row r="1893" spans="1:12" ht="13.5" x14ac:dyDescent="0.25">
      <c r="A1893" s="3">
        <f>RSI!A1893</f>
        <v>45533</v>
      </c>
      <c r="B1893" s="2">
        <f>RSI!B1893</f>
        <v>5.7678000000000003</v>
      </c>
      <c r="C1893" s="2">
        <f>RSI!I1893</f>
        <v>64.892948451907159</v>
      </c>
      <c r="D1893" s="2">
        <f>MACD!E1893</f>
        <v>-0.12981272106106445</v>
      </c>
      <c r="E1893" s="2">
        <f>MACD!F1893</f>
        <v>-8.6141378985465561E-2</v>
      </c>
      <c r="F1893" s="2">
        <f>'Moving Avg'!D1893</f>
        <v>5.7435400000000003</v>
      </c>
      <c r="G1893" s="2">
        <f>'Moving Avg'!F1893</f>
        <v>5.6030699999999998</v>
      </c>
      <c r="H1893" s="2">
        <f>'Moving Avg'!G1893</f>
        <v>5.3891799999999996</v>
      </c>
      <c r="I1893" s="2">
        <f>'Moving Avg'!H1893</f>
        <v>4.6031774999999984</v>
      </c>
      <c r="J1893" s="5" t="str">
        <f>OBV!F1893</f>
        <v>BEARISH</v>
      </c>
      <c r="K1893" s="5" t="str">
        <f>OBV!G1893</f>
        <v>NEUTRAL</v>
      </c>
      <c r="L1893" s="5" t="str">
        <f>OBV!H1893</f>
        <v>BEARISH DIVERGENCE</v>
      </c>
    </row>
    <row r="1894" spans="1:12" ht="13.5" x14ac:dyDescent="0.25">
      <c r="A1894" s="3">
        <f>RSI!A1894</f>
        <v>45534</v>
      </c>
      <c r="B1894" s="2">
        <f>RSI!B1894</f>
        <v>5.7584999999999997</v>
      </c>
      <c r="C1894" s="2">
        <f>RSI!I1894</f>
        <v>64.00411566366067</v>
      </c>
      <c r="D1894" s="2">
        <f>MACD!E1894</f>
        <v>-0.10530010997417971</v>
      </c>
      <c r="E1894" s="2">
        <f>MACD!F1894</f>
        <v>-8.9973125183208394E-2</v>
      </c>
      <c r="F1894" s="2">
        <f>'Moving Avg'!D1894</f>
        <v>5.769680000000001</v>
      </c>
      <c r="G1894" s="2">
        <f>'Moving Avg'!F1894</f>
        <v>5.61707</v>
      </c>
      <c r="H1894" s="2">
        <f>'Moving Avg'!G1894</f>
        <v>5.4046840000000005</v>
      </c>
      <c r="I1894" s="2">
        <f>'Moving Avg'!H1894</f>
        <v>4.6143564999999986</v>
      </c>
      <c r="J1894" s="5" t="str">
        <f>OBV!F1894</f>
        <v>BEARISH</v>
      </c>
      <c r="K1894" s="5" t="str">
        <f>OBV!G1894</f>
        <v>NEUTRAL</v>
      </c>
      <c r="L1894" s="5" t="str">
        <f>OBV!H1894</f>
        <v>BEARISH DIVERGENCE</v>
      </c>
    </row>
    <row r="1895" spans="1:12" ht="13.5" x14ac:dyDescent="0.25">
      <c r="A1895" s="3">
        <f>RSI!A1895</f>
        <v>45537</v>
      </c>
      <c r="B1895" s="2">
        <f>RSI!B1895</f>
        <v>5.7584999999999997</v>
      </c>
      <c r="C1895" s="2">
        <f>RSI!I1895</f>
        <v>64.00411566366067</v>
      </c>
      <c r="D1895" s="2">
        <f>MACD!E1895</f>
        <v>-7.8455755305261832E-2</v>
      </c>
      <c r="E1895" s="2">
        <f>MACD!F1895</f>
        <v>-8.766965120761909E-2</v>
      </c>
      <c r="F1895" s="2">
        <f>'Moving Avg'!D1895</f>
        <v>5.7678200000000004</v>
      </c>
      <c r="G1895" s="2">
        <f>'Moving Avg'!F1895</f>
        <v>5.6310699999999994</v>
      </c>
      <c r="H1895" s="2">
        <f>'Moving Avg'!G1895</f>
        <v>5.4201880000000005</v>
      </c>
      <c r="I1895" s="2">
        <f>'Moving Avg'!H1895</f>
        <v>4.6256214999999994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</row>
    <row r="1896" spans="1:12" ht="13.5" x14ac:dyDescent="0.25">
      <c r="A1896" s="3">
        <f>RSI!A1896</f>
        <v>45538</v>
      </c>
      <c r="B1896" s="2">
        <f>RSI!B1896</f>
        <v>5.7491000000000003</v>
      </c>
      <c r="C1896" s="2">
        <f>RSI!I1896</f>
        <v>62.992706005160748</v>
      </c>
      <c r="D1896" s="2">
        <f>MACD!E1896</f>
        <v>-5.6046579934397656E-2</v>
      </c>
      <c r="E1896" s="2">
        <f>MACD!F1896</f>
        <v>-8.1345036952974806E-2</v>
      </c>
      <c r="F1896" s="2">
        <f>'Moving Avg'!D1896</f>
        <v>5.7603399999999993</v>
      </c>
      <c r="G1896" s="2">
        <f>'Moving Avg'!F1896</f>
        <v>5.6450699999999987</v>
      </c>
      <c r="H1896" s="2">
        <f>'Moving Avg'!G1896</f>
        <v>5.4355039999999999</v>
      </c>
      <c r="I1896" s="2">
        <f>'Moving Avg'!H1896</f>
        <v>4.6371830000000003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</row>
    <row r="1897" spans="1:12" ht="13.5" x14ac:dyDescent="0.25">
      <c r="A1897" s="3">
        <f>RSI!A1897</f>
        <v>45539</v>
      </c>
      <c r="B1897" s="2">
        <f>RSI!B1897</f>
        <v>5.6931000000000003</v>
      </c>
      <c r="C1897" s="2">
        <f>RSI!I1897</f>
        <v>57.194200842796164</v>
      </c>
      <c r="D1897" s="2">
        <f>MACD!E1897</f>
        <v>-3.3808660997857842E-2</v>
      </c>
      <c r="E1897" s="2">
        <f>MACD!F1897</f>
        <v>-7.1837761761951419E-2</v>
      </c>
      <c r="F1897" s="2">
        <f>'Moving Avg'!D1897</f>
        <v>5.7453999999999992</v>
      </c>
      <c r="G1897" s="2">
        <f>'Moving Avg'!F1897</f>
        <v>5.6553349999999991</v>
      </c>
      <c r="H1897" s="2">
        <f>'Moving Avg'!G1897</f>
        <v>5.4479800000000003</v>
      </c>
      <c r="I1897" s="2">
        <f>'Moving Avg'!H1897</f>
        <v>4.6482499999999991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</row>
    <row r="1898" spans="1:12" ht="13.5" x14ac:dyDescent="0.25">
      <c r="A1898" s="3">
        <f>RSI!A1898</f>
        <v>45540</v>
      </c>
      <c r="B1898" s="2">
        <f>RSI!B1898</f>
        <v>5.6464999999999996</v>
      </c>
      <c r="C1898" s="2">
        <f>RSI!I1898</f>
        <v>52.835712167542219</v>
      </c>
      <c r="D1898" s="2">
        <f>MACD!E1898</f>
        <v>-1.4893383643044267E-2</v>
      </c>
      <c r="E1898" s="2">
        <f>MACD!F1898</f>
        <v>-6.044888613816999E-2</v>
      </c>
      <c r="F1898" s="2">
        <f>'Moving Avg'!D1898</f>
        <v>5.7211400000000001</v>
      </c>
      <c r="G1898" s="2">
        <f>'Moving Avg'!F1898</f>
        <v>5.6632699999999998</v>
      </c>
      <c r="H1898" s="2">
        <f>'Moving Avg'!G1898</f>
        <v>5.4581499999999998</v>
      </c>
      <c r="I1898" s="2">
        <f>'Moving Avg'!H1898</f>
        <v>4.6590839999999991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</row>
    <row r="1899" spans="1:12" ht="13.5" x14ac:dyDescent="0.25">
      <c r="A1899" s="3">
        <f>RSI!A1899</f>
        <v>45541</v>
      </c>
      <c r="B1899" s="2">
        <f>RSI!B1899</f>
        <v>5.6837999999999997</v>
      </c>
      <c r="C1899" s="2">
        <f>RSI!I1899</f>
        <v>55.742908698668501</v>
      </c>
      <c r="D1899" s="2">
        <f>MACD!E1899</f>
        <v>-1.6170663394764695E-2</v>
      </c>
      <c r="E1899" s="2">
        <f>MACD!F1899</f>
        <v>-5.1593241589488928E-2</v>
      </c>
      <c r="F1899" s="2">
        <f>'Moving Avg'!D1899</f>
        <v>5.7061999999999999</v>
      </c>
      <c r="G1899" s="2">
        <f>'Moving Avg'!F1899</f>
        <v>5.6730700000000001</v>
      </c>
      <c r="H1899" s="2">
        <f>'Moving Avg'!G1899</f>
        <v>5.466660000000001</v>
      </c>
      <c r="I1899" s="2">
        <f>'Moving Avg'!H1899</f>
        <v>4.6701045000000008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</row>
    <row r="1900" spans="1:12" ht="13.5" x14ac:dyDescent="0.25">
      <c r="A1900" s="3">
        <f>RSI!A1900</f>
        <v>45544</v>
      </c>
      <c r="B1900" s="2">
        <f>RSI!B1900</f>
        <v>5.6837999999999997</v>
      </c>
      <c r="C1900" s="2">
        <f>RSI!I1900</f>
        <v>55.742908698668501</v>
      </c>
      <c r="D1900" s="2">
        <f>MACD!E1900</f>
        <v>3.9131848156515048E-3</v>
      </c>
      <c r="E1900" s="2">
        <f>MACD!F1900</f>
        <v>-4.0491956308460843E-2</v>
      </c>
      <c r="F1900" s="2">
        <f>'Moving Avg'!D1900</f>
        <v>5.6912599999999998</v>
      </c>
      <c r="G1900" s="2">
        <f>'Moving Avg'!F1900</f>
        <v>5.6828699999999994</v>
      </c>
      <c r="H1900" s="2">
        <f>'Moving Avg'!G1900</f>
        <v>5.4753420000000004</v>
      </c>
      <c r="I1900" s="2">
        <f>'Moving Avg'!H1900</f>
        <v>4.6809100000000008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</row>
    <row r="1901" spans="1:12" ht="13.5" x14ac:dyDescent="0.25">
      <c r="A1901" s="3">
        <f>RSI!A1901</f>
        <v>45545</v>
      </c>
      <c r="B1901" s="2">
        <f>RSI!B1901</f>
        <v>5.6745000000000001</v>
      </c>
      <c r="C1901" s="2">
        <f>RSI!I1901</f>
        <v>54.766747493527703</v>
      </c>
      <c r="D1901" s="2">
        <f>MACD!E1901</f>
        <v>2.4126875751838028E-2</v>
      </c>
      <c r="E1901" s="2">
        <f>MACD!F1901</f>
        <v>-2.7568189896401071E-2</v>
      </c>
      <c r="F1901" s="2">
        <f>'Moving Avg'!D1901</f>
        <v>5.6763400000000006</v>
      </c>
      <c r="G1901" s="2">
        <f>'Moving Avg'!F1901</f>
        <v>5.6954700000000003</v>
      </c>
      <c r="H1901" s="2">
        <f>'Moving Avg'!G1901</f>
        <v>5.4838379999999995</v>
      </c>
      <c r="I1901" s="2">
        <f>'Moving Avg'!H1901</f>
        <v>4.691669000000001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</row>
    <row r="1902" spans="1:12" ht="13.5" x14ac:dyDescent="0.25">
      <c r="A1902" s="3">
        <f>RSI!A1902</f>
        <v>45546</v>
      </c>
      <c r="B1902" s="2">
        <f>RSI!B1902</f>
        <v>5.5251000000000001</v>
      </c>
      <c r="C1902" s="2">
        <f>RSI!I1902</f>
        <v>42.032585856492418</v>
      </c>
      <c r="D1902" s="2">
        <f>MACD!E1902</f>
        <v>4.9154959810084442E-2</v>
      </c>
      <c r="E1902" s="2">
        <f>MACD!F1902</f>
        <v>-1.2223559955103968E-2</v>
      </c>
      <c r="F1902" s="2">
        <f>'Moving Avg'!D1902</f>
        <v>5.6427400000000008</v>
      </c>
      <c r="G1902" s="2">
        <f>'Moving Avg'!F1902</f>
        <v>5.7005999999999997</v>
      </c>
      <c r="H1902" s="2">
        <f>'Moving Avg'!G1902</f>
        <v>5.4912359999999998</v>
      </c>
      <c r="I1902" s="2">
        <f>'Moving Avg'!H1902</f>
        <v>4.7017240000000013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</row>
    <row r="1903" spans="1:12" ht="13.5" x14ac:dyDescent="0.25">
      <c r="A1903" s="3">
        <f>RSI!A1903</f>
        <v>45547</v>
      </c>
      <c r="B1903" s="2">
        <f>RSI!B1903</f>
        <v>5.4598000000000004</v>
      </c>
      <c r="C1903" s="2">
        <f>RSI!I1903</f>
        <v>37.886096656381511</v>
      </c>
      <c r="D1903" s="2">
        <f>MACD!E1903</f>
        <v>7.5806536097198673E-2</v>
      </c>
      <c r="E1903" s="2">
        <f>MACD!F1903</f>
        <v>5.3824592553565614E-3</v>
      </c>
      <c r="F1903" s="2">
        <f>'Moving Avg'!D1903</f>
        <v>5.6054000000000004</v>
      </c>
      <c r="G1903" s="2">
        <f>'Moving Avg'!F1903</f>
        <v>5.6991999999999994</v>
      </c>
      <c r="H1903" s="2">
        <f>'Moving Avg'!G1903</f>
        <v>5.4990459999999999</v>
      </c>
      <c r="I1903" s="2">
        <f>'Moving Avg'!H1903</f>
        <v>4.7115385000000005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</row>
    <row r="1904" spans="1:12" ht="13.5" x14ac:dyDescent="0.25">
      <c r="A1904" s="3">
        <f>RSI!A1904</f>
        <v>45548</v>
      </c>
      <c r="B1904" s="2">
        <f>RSI!B1904</f>
        <v>5.5251000000000001</v>
      </c>
      <c r="C1904" s="2">
        <f>RSI!I1904</f>
        <v>43.851220115908788</v>
      </c>
      <c r="D1904" s="2">
        <f>MACD!E1904</f>
        <v>9.3065673802519733E-2</v>
      </c>
      <c r="E1904" s="2">
        <f>MACD!F1904</f>
        <v>2.2919102164789196E-2</v>
      </c>
      <c r="F1904" s="2">
        <f>'Moving Avg'!D1904</f>
        <v>5.5736600000000012</v>
      </c>
      <c r="G1904" s="2">
        <f>'Moving Avg'!F1904</f>
        <v>5.6908000000000003</v>
      </c>
      <c r="H1904" s="2">
        <f>'Moving Avg'!G1904</f>
        <v>5.5073039999999995</v>
      </c>
      <c r="I1904" s="2">
        <f>'Moving Avg'!H1904</f>
        <v>4.7215505000000011</v>
      </c>
      <c r="J1904" s="5" t="str">
        <f>OBV!F1904</f>
        <v>BEARISH</v>
      </c>
      <c r="K1904" s="5" t="str">
        <f>OBV!G1904</f>
        <v>NEUTRAL</v>
      </c>
      <c r="L1904" s="5" t="str">
        <f>OBV!H1904</f>
        <v>CONFIRMED BEARISH</v>
      </c>
    </row>
    <row r="1905" spans="1:12" ht="13.5" x14ac:dyDescent="0.25">
      <c r="A1905" s="3">
        <f>RSI!A1905</f>
        <v>45551</v>
      </c>
      <c r="B1905" s="2">
        <f>RSI!B1905</f>
        <v>5.5251000000000001</v>
      </c>
      <c r="C1905" s="2">
        <f>RSI!I1905</f>
        <v>43.851220115908788</v>
      </c>
      <c r="D1905" s="2">
        <f>MACD!E1905</f>
        <v>0.10818704181891103</v>
      </c>
      <c r="E1905" s="2">
        <f>MACD!F1905</f>
        <v>3.9972690095613564E-2</v>
      </c>
      <c r="F1905" s="2">
        <f>'Moving Avg'!D1905</f>
        <v>5.5419200000000002</v>
      </c>
      <c r="G1905" s="2">
        <f>'Moving Avg'!F1905</f>
        <v>5.6800649999999999</v>
      </c>
      <c r="H1905" s="2">
        <f>'Moving Avg'!G1905</f>
        <v>5.5155619999999974</v>
      </c>
      <c r="I1905" s="2">
        <f>'Moving Avg'!H1905</f>
        <v>4.7316055000000006</v>
      </c>
      <c r="J1905" s="5" t="str">
        <f>OBV!F1905</f>
        <v>BEARISH</v>
      </c>
      <c r="K1905" s="5" t="str">
        <f>OBV!G1905</f>
        <v>NEUTRAL</v>
      </c>
      <c r="L1905" s="5" t="str">
        <f>OBV!H1905</f>
        <v>CONFIRMED BEARISH</v>
      </c>
    </row>
    <row r="1906" spans="1:12" ht="13.5" x14ac:dyDescent="0.25">
      <c r="A1906" s="3">
        <f>RSI!A1906</f>
        <v>45552</v>
      </c>
      <c r="B1906" s="2">
        <f>RSI!B1906</f>
        <v>5.5065</v>
      </c>
      <c r="C1906" s="2">
        <f>RSI!I1906</f>
        <v>42.502823884888507</v>
      </c>
      <c r="D1906" s="2">
        <f>MACD!E1906</f>
        <v>0.12139281970276183</v>
      </c>
      <c r="E1906" s="2">
        <f>MACD!F1906</f>
        <v>5.6256716017043219E-2</v>
      </c>
      <c r="F1906" s="2">
        <f>'Moving Avg'!D1906</f>
        <v>5.5083199999999994</v>
      </c>
      <c r="G1906" s="2">
        <f>'Moving Avg'!F1906</f>
        <v>5.6684000000000001</v>
      </c>
      <c r="H1906" s="2">
        <f>'Moving Avg'!G1906</f>
        <v>5.5234479999999992</v>
      </c>
      <c r="I1906" s="2">
        <f>'Moving Avg'!H1906</f>
        <v>4.7415675000000004</v>
      </c>
      <c r="J1906" s="5" t="str">
        <f>OBV!F1906</f>
        <v>BEARISH</v>
      </c>
      <c r="K1906" s="5" t="str">
        <f>OBV!G1906</f>
        <v>NEUTRAL</v>
      </c>
      <c r="L1906" s="5" t="str">
        <f>OBV!H1906</f>
        <v>CONFIRMED BEARISH</v>
      </c>
    </row>
    <row r="1907" spans="1:12" ht="13.5" x14ac:dyDescent="0.25">
      <c r="A1907" s="3">
        <f>RSI!A1907</f>
        <v>45553</v>
      </c>
      <c r="B1907" s="2">
        <f>RSI!B1907</f>
        <v>5.4131</v>
      </c>
      <c r="C1907" s="2">
        <f>RSI!I1907</f>
        <v>36.442897323859484</v>
      </c>
      <c r="D1907" s="2">
        <f>MACD!E1907</f>
        <v>0.13142363918779942</v>
      </c>
      <c r="E1907" s="2">
        <f>MACD!F1907</f>
        <v>7.1290100651194468E-2</v>
      </c>
      <c r="F1907" s="2">
        <f>'Moving Avg'!D1907</f>
        <v>5.4859199999999992</v>
      </c>
      <c r="G1907" s="2">
        <f>'Moving Avg'!F1907</f>
        <v>5.6520649999999995</v>
      </c>
      <c r="H1907" s="2">
        <f>'Moving Avg'!G1907</f>
        <v>5.5294659999999984</v>
      </c>
      <c r="I1907" s="2">
        <f>'Moving Avg'!H1907</f>
        <v>4.7510624999999997</v>
      </c>
      <c r="J1907" s="5" t="str">
        <f>OBV!F1907</f>
        <v>BEARISH</v>
      </c>
      <c r="K1907" s="5" t="str">
        <f>OBV!G1907</f>
        <v>NEUTRAL</v>
      </c>
      <c r="L1907" s="5" t="str">
        <f>OBV!H1907</f>
        <v>CONFIRMED BEARISH</v>
      </c>
    </row>
    <row r="1908" spans="1:12" ht="13.5" x14ac:dyDescent="0.25">
      <c r="A1908" s="3">
        <f>RSI!A1908</f>
        <v>45554</v>
      </c>
      <c r="B1908" s="2">
        <f>RSI!B1908</f>
        <v>5.3944999999999999</v>
      </c>
      <c r="C1908" s="2">
        <f>RSI!I1908</f>
        <v>35.361631150200608</v>
      </c>
      <c r="D1908" s="2">
        <f>MACD!E1908</f>
        <v>0.13518426825228325</v>
      </c>
      <c r="E1908" s="2">
        <f>MACD!F1908</f>
        <v>8.406893417141223E-2</v>
      </c>
      <c r="F1908" s="2">
        <f>'Moving Avg'!D1908</f>
        <v>5.4728599999999998</v>
      </c>
      <c r="G1908" s="2">
        <f>'Moving Avg'!F1908</f>
        <v>5.6357349999999986</v>
      </c>
      <c r="H1908" s="2">
        <f>'Moving Avg'!G1908</f>
        <v>5.5344239999999978</v>
      </c>
      <c r="I1908" s="2">
        <f>'Moving Avg'!H1908</f>
        <v>4.7604645000000003</v>
      </c>
      <c r="J1908" s="5" t="str">
        <f>OBV!F1908</f>
        <v>BEARISH</v>
      </c>
      <c r="K1908" s="5" t="str">
        <f>OBV!G1908</f>
        <v>NEUTRAL</v>
      </c>
      <c r="L1908" s="5" t="str">
        <f>OBV!H1908</f>
        <v>CONFIRMED BEARISH</v>
      </c>
    </row>
    <row r="1909" spans="1:12" ht="13.5" x14ac:dyDescent="0.25">
      <c r="A1909" s="3">
        <f>RSI!A1909</f>
        <v>45555</v>
      </c>
      <c r="B1909" s="2">
        <f>RSI!B1909</f>
        <v>5.4131</v>
      </c>
      <c r="C1909" s="2">
        <f>RSI!I1909</f>
        <v>37.363036688763223</v>
      </c>
      <c r="D1909" s="2">
        <f>MACD!E1909</f>
        <v>0.14382254722585675</v>
      </c>
      <c r="E1909" s="2">
        <f>MACD!F1909</f>
        <v>9.6019656782301135E-2</v>
      </c>
      <c r="F1909" s="2">
        <f>'Moving Avg'!D1909</f>
        <v>5.4504600000000005</v>
      </c>
      <c r="G1909" s="2">
        <f>'Moving Avg'!F1909</f>
        <v>5.6249999999999982</v>
      </c>
      <c r="H1909" s="2">
        <f>'Moving Avg'!G1909</f>
        <v>5.5363179999999979</v>
      </c>
      <c r="I1909" s="2">
        <f>'Moving Avg'!H1909</f>
        <v>4.7700455000000002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</row>
    <row r="1910" spans="1:12" ht="13.5" x14ac:dyDescent="0.25">
      <c r="A1910" s="3">
        <f>RSI!A1910</f>
        <v>45558</v>
      </c>
      <c r="B1910" s="2">
        <f>RSI!B1910</f>
        <v>5.5251000000000001</v>
      </c>
      <c r="C1910" s="2">
        <f>RSI!I1910</f>
        <v>47.836718478896259</v>
      </c>
      <c r="D1910" s="2">
        <f>MACD!E1910</f>
        <v>0.14374003021397375</v>
      </c>
      <c r="E1910" s="2">
        <f>MACD!F1910</f>
        <v>0.10556373146863567</v>
      </c>
      <c r="F1910" s="2">
        <f>'Moving Avg'!D1910</f>
        <v>5.4504599999999996</v>
      </c>
      <c r="G1910" s="2">
        <f>'Moving Avg'!F1910</f>
        <v>5.6128649999999993</v>
      </c>
      <c r="H1910" s="2">
        <f>'Moving Avg'!G1910</f>
        <v>5.542685999999998</v>
      </c>
      <c r="I1910" s="2">
        <f>'Moving Avg'!H1910</f>
        <v>4.7801435000000003</v>
      </c>
      <c r="J1910" s="5" t="str">
        <f>OBV!F1910</f>
        <v>BEARISH</v>
      </c>
      <c r="K1910" s="5" t="str">
        <f>OBV!G1910</f>
        <v>NEUTRAL</v>
      </c>
      <c r="L1910" s="5" t="str">
        <f>OBV!H1910</f>
        <v>NEUTRAL</v>
      </c>
    </row>
    <row r="1911" spans="1:12" ht="13.5" x14ac:dyDescent="0.25">
      <c r="A1911" s="3">
        <f>RSI!A1911</f>
        <v>45559</v>
      </c>
      <c r="B1911" s="2">
        <f>RSI!B1911</f>
        <v>5.6277999999999997</v>
      </c>
      <c r="C1911" s="2">
        <f>RSI!I1911</f>
        <v>55.229351822507319</v>
      </c>
      <c r="D1911" s="2">
        <f>MACD!E1911</f>
        <v>0.13480768748142768</v>
      </c>
      <c r="E1911" s="2">
        <f>MACD!F1911</f>
        <v>0.11141252267119407</v>
      </c>
      <c r="F1911" s="2">
        <f>'Moving Avg'!D1911</f>
        <v>5.4747200000000005</v>
      </c>
      <c r="G1911" s="2">
        <f>'Moving Avg'!F1911</f>
        <v>5.6049299999999986</v>
      </c>
      <c r="H1911" s="2">
        <f>'Moving Avg'!G1911</f>
        <v>5.5493899999999972</v>
      </c>
      <c r="I1911" s="2">
        <f>'Moving Avg'!H1911</f>
        <v>4.7903685000000005</v>
      </c>
      <c r="J1911" s="5" t="str">
        <f>OBV!F1911</f>
        <v>BEARISH</v>
      </c>
      <c r="K1911" s="5" t="str">
        <f>OBV!G1911</f>
        <v>NEUTRAL</v>
      </c>
      <c r="L1911" s="5" t="str">
        <f>OBV!H1911</f>
        <v>BEARISH DIVERGENCE</v>
      </c>
    </row>
    <row r="1912" spans="1:12" ht="13.5" x14ac:dyDescent="0.25">
      <c r="A1912" s="3">
        <f>RSI!A1912</f>
        <v>45560</v>
      </c>
      <c r="B1912" s="2">
        <f>RSI!B1912</f>
        <v>5.7584999999999997</v>
      </c>
      <c r="C1912" s="2">
        <f>RSI!I1912</f>
        <v>62.510975488148617</v>
      </c>
      <c r="D1912" s="2">
        <f>MACD!E1912</f>
        <v>9.4139240184060391E-2</v>
      </c>
      <c r="E1912" s="2">
        <f>MACD!F1912</f>
        <v>0.10795786617376733</v>
      </c>
      <c r="F1912" s="2">
        <f>'Moving Avg'!D1912</f>
        <v>5.5438000000000001</v>
      </c>
      <c r="G1912" s="2">
        <f>'Moving Avg'!F1912</f>
        <v>5.6044649999999985</v>
      </c>
      <c r="H1912" s="2">
        <f>'Moving Avg'!G1912</f>
        <v>5.5587079999999984</v>
      </c>
      <c r="I1912" s="2">
        <f>'Moving Avg'!H1912</f>
        <v>4.8013755000000007</v>
      </c>
      <c r="J1912" s="5" t="str">
        <f>OBV!F1912</f>
        <v>BULLISH</v>
      </c>
      <c r="K1912" s="5" t="str">
        <f>OBV!G1912</f>
        <v>STRONG</v>
      </c>
      <c r="L1912" s="5" t="str">
        <f>OBV!H1912</f>
        <v>CONFIRMED BULLISH</v>
      </c>
    </row>
    <row r="1913" spans="1:12" ht="13.5" x14ac:dyDescent="0.25">
      <c r="A1913" s="3">
        <f>RSI!A1913</f>
        <v>45561</v>
      </c>
      <c r="B1913" s="2">
        <f>RSI!B1913</f>
        <v>5.6650999999999998</v>
      </c>
      <c r="C1913" s="2">
        <f>RSI!I1913</f>
        <v>55.557050511968278</v>
      </c>
      <c r="D1913" s="2">
        <f>MACD!E1913</f>
        <v>5.5416220333598609E-2</v>
      </c>
      <c r="E1913" s="2">
        <f>MACD!F1913</f>
        <v>9.7449537005733597E-2</v>
      </c>
      <c r="F1913" s="2">
        <f>'Moving Avg'!D1913</f>
        <v>5.5979200000000002</v>
      </c>
      <c r="G1913" s="2">
        <f>'Moving Avg'!F1913</f>
        <v>5.5993299999999993</v>
      </c>
      <c r="H1913" s="2">
        <f>'Moving Avg'!G1913</f>
        <v>5.5637519999999983</v>
      </c>
      <c r="I1913" s="2">
        <f>'Moving Avg'!H1913</f>
        <v>4.8117010000000002</v>
      </c>
      <c r="J1913" s="5" t="str">
        <f>OBV!F1913</f>
        <v>BULLISH</v>
      </c>
      <c r="K1913" s="5" t="str">
        <f>OBV!G1913</f>
        <v>STRONG</v>
      </c>
      <c r="L1913" s="5" t="str">
        <f>OBV!H1913</f>
        <v>CONFIRMED BULLISH</v>
      </c>
    </row>
    <row r="1914" spans="1:12" ht="13.5" x14ac:dyDescent="0.25">
      <c r="A1914" s="3">
        <f>RSI!A1914</f>
        <v>45562</v>
      </c>
      <c r="B1914" s="2">
        <f>RSI!B1914</f>
        <v>5.6464999999999996</v>
      </c>
      <c r="C1914" s="2">
        <f>RSI!I1914</f>
        <v>54.262484644987168</v>
      </c>
      <c r="D1914" s="2">
        <f>MACD!E1914</f>
        <v>3.3530478623594817E-2</v>
      </c>
      <c r="E1914" s="2">
        <f>MACD!F1914</f>
        <v>8.4665725329305844E-2</v>
      </c>
      <c r="F1914" s="2">
        <f>'Moving Avg'!D1914</f>
        <v>5.6445999999999996</v>
      </c>
      <c r="G1914" s="2">
        <f>'Moving Avg'!F1914</f>
        <v>5.593729999999999</v>
      </c>
      <c r="H1914" s="2">
        <f>'Moving Avg'!G1914</f>
        <v>5.5684239999999985</v>
      </c>
      <c r="I1914" s="2">
        <f>'Moving Avg'!H1914</f>
        <v>4.8212460000000004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</row>
    <row r="1915" spans="1:12" ht="13.5" x14ac:dyDescent="0.25">
      <c r="A1915" s="3">
        <f>RSI!A1915</f>
        <v>45565</v>
      </c>
      <c r="B1915" s="2">
        <f>RSI!B1915</f>
        <v>5.5904999999999996</v>
      </c>
      <c r="C1915" s="2">
        <f>RSI!I1915</f>
        <v>50.450834015113472</v>
      </c>
      <c r="D1915" s="2">
        <f>MACD!E1915</f>
        <v>1.8766088638565215E-2</v>
      </c>
      <c r="E1915" s="2">
        <f>MACD!F1915</f>
        <v>7.1485797991157729E-2</v>
      </c>
      <c r="F1915" s="2">
        <f>'Moving Avg'!D1915</f>
        <v>5.6576799999999992</v>
      </c>
      <c r="G1915" s="2">
        <f>'Moving Avg'!F1915</f>
        <v>5.5853299999999999</v>
      </c>
      <c r="H1915" s="2">
        <f>'Moving Avg'!G1915</f>
        <v>5.5711159999999982</v>
      </c>
      <c r="I1915" s="2">
        <f>'Moving Avg'!H1915</f>
        <v>4.8301675000000008</v>
      </c>
      <c r="J1915" s="5" t="str">
        <f>OBV!F1915</f>
        <v>BEARISH</v>
      </c>
      <c r="K1915" s="5" t="str">
        <f>OBV!G1915</f>
        <v>NEUTRAL</v>
      </c>
      <c r="L1915" s="5" t="str">
        <f>OBV!H1915</f>
        <v>BEARISH DIVERGENCE</v>
      </c>
    </row>
    <row r="1916" spans="1:12" ht="13.5" x14ac:dyDescent="0.25">
      <c r="A1916" s="3">
        <f>RSI!A1916</f>
        <v>45566</v>
      </c>
      <c r="B1916" s="2">
        <f>RSI!B1916</f>
        <v>5.5904999999999996</v>
      </c>
      <c r="C1916" s="2">
        <f>RSI!I1916</f>
        <v>50.450834015113472</v>
      </c>
      <c r="D1916" s="2">
        <f>MACD!E1916</f>
        <v>3.3778504606800652E-3</v>
      </c>
      <c r="E1916" s="2">
        <f>MACD!F1916</f>
        <v>5.7864208485062199E-2</v>
      </c>
      <c r="F1916" s="2">
        <f>'Moving Avg'!D1916</f>
        <v>5.6502199999999991</v>
      </c>
      <c r="G1916" s="2">
        <f>'Moving Avg'!F1916</f>
        <v>5.5773999999999999</v>
      </c>
      <c r="H1916" s="2">
        <f>'Moving Avg'!G1916</f>
        <v>5.5732919999999986</v>
      </c>
      <c r="I1916" s="2">
        <f>'Moving Avg'!H1916</f>
        <v>4.8390029999999999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</row>
    <row r="1917" spans="1:12" ht="13.5" x14ac:dyDescent="0.25">
      <c r="A1917" s="3">
        <f>RSI!A1917</f>
        <v>45567</v>
      </c>
      <c r="B1917" s="2">
        <f>RSI!B1917</f>
        <v>5.5811000000000002</v>
      </c>
      <c r="C1917" s="2">
        <f>RSI!I1917</f>
        <v>49.770233485759469</v>
      </c>
      <c r="D1917" s="2">
        <f>MACD!E1917</f>
        <v>-2.3347154954594274E-2</v>
      </c>
      <c r="E1917" s="2">
        <f>MACD!F1917</f>
        <v>4.1621935797130909E-2</v>
      </c>
      <c r="F1917" s="2">
        <f>'Moving Avg'!D1917</f>
        <v>5.6147399999999994</v>
      </c>
      <c r="G1917" s="2">
        <f>'Moving Avg'!F1917</f>
        <v>5.5718000000000014</v>
      </c>
      <c r="H1917" s="2">
        <f>'Moving Avg'!G1917</f>
        <v>5.5747659999999994</v>
      </c>
      <c r="I1917" s="2">
        <f>'Moving Avg'!H1917</f>
        <v>4.8477484999999998</v>
      </c>
      <c r="J1917" s="5" t="str">
        <f>OBV!F1917</f>
        <v>BEARISH</v>
      </c>
      <c r="K1917" s="5" t="str">
        <f>OBV!G1917</f>
        <v>WEAK</v>
      </c>
      <c r="L1917" s="5" t="str">
        <f>OBV!H1917</f>
        <v>CONFIRMED BEARISH</v>
      </c>
    </row>
    <row r="1918" spans="1:12" ht="13.5" x14ac:dyDescent="0.25">
      <c r="A1918" s="3">
        <f>RSI!A1918</f>
        <v>45568</v>
      </c>
      <c r="B1918" s="2">
        <f>RSI!B1918</f>
        <v>5.5717999999999996</v>
      </c>
      <c r="C1918" s="2">
        <f>RSI!I1918</f>
        <v>49.064995855729663</v>
      </c>
      <c r="D1918" s="2">
        <f>MACD!E1918</f>
        <v>-4.8106664553973388E-2</v>
      </c>
      <c r="E1918" s="2">
        <f>MACD!F1918</f>
        <v>2.3676215726910046E-2</v>
      </c>
      <c r="F1918" s="2">
        <f>'Moving Avg'!D1918</f>
        <v>5.5960799999999988</v>
      </c>
      <c r="G1918" s="2">
        <f>'Moving Avg'!F1918</f>
        <v>5.5680650000000007</v>
      </c>
      <c r="H1918" s="2">
        <f>'Moving Avg'!G1918</f>
        <v>5.5763959999999999</v>
      </c>
      <c r="I1918" s="2">
        <f>'Moving Avg'!H1918</f>
        <v>4.8564474999999998</v>
      </c>
      <c r="J1918" s="5" t="str">
        <f>OBV!F1918</f>
        <v>BEARISH</v>
      </c>
      <c r="K1918" s="5" t="str">
        <f>OBV!G1918</f>
        <v>WEAK</v>
      </c>
      <c r="L1918" s="5" t="str">
        <f>OBV!H1918</f>
        <v>CONFIRMED BEARISH</v>
      </c>
    </row>
    <row r="1919" spans="1:12" ht="13.5" x14ac:dyDescent="0.25">
      <c r="A1919" s="3">
        <f>RSI!A1919</f>
        <v>45569</v>
      </c>
      <c r="B1919" s="2">
        <f>RSI!B1919</f>
        <v>5.5530999999999997</v>
      </c>
      <c r="C1919" s="2">
        <f>RSI!I1919</f>
        <v>47.604314596892742</v>
      </c>
      <c r="D1919" s="2">
        <f>MACD!E1919</f>
        <v>-6.4730705812130473E-2</v>
      </c>
      <c r="E1919" s="2">
        <f>MACD!F1919</f>
        <v>5.9948314191019432E-3</v>
      </c>
      <c r="F1919" s="2">
        <f>'Moving Avg'!D1919</f>
        <v>5.5773999999999999</v>
      </c>
      <c r="G1919" s="2">
        <f>'Moving Avg'!F1919</f>
        <v>5.5615300000000012</v>
      </c>
      <c r="H1919" s="2">
        <f>'Moving Avg'!G1919</f>
        <v>5.5776519999999996</v>
      </c>
      <c r="I1919" s="2">
        <f>'Moving Avg'!H1919</f>
        <v>4.8653104999999996</v>
      </c>
      <c r="J1919" s="5" t="str">
        <f>OBV!F1919</f>
        <v>BEARISH</v>
      </c>
      <c r="K1919" s="5" t="str">
        <f>OBV!G1919</f>
        <v>NEUTRAL</v>
      </c>
      <c r="L1919" s="5" t="str">
        <f>OBV!H1919</f>
        <v>CONFIRMED BEARISH</v>
      </c>
    </row>
    <row r="1920" spans="1:12" ht="13.5" x14ac:dyDescent="0.25">
      <c r="A1920" s="3">
        <f>RSI!A1920</f>
        <v>45572</v>
      </c>
      <c r="B1920" s="2">
        <f>RSI!B1920</f>
        <v>5.5811000000000002</v>
      </c>
      <c r="C1920" s="2">
        <f>RSI!I1920</f>
        <v>50.004346676860038</v>
      </c>
      <c r="D1920" s="2">
        <f>MACD!E1920</f>
        <v>-6.3456314139038739E-2</v>
      </c>
      <c r="E1920" s="2">
        <f>MACD!F1920</f>
        <v>-7.8953976925261928E-3</v>
      </c>
      <c r="F1920" s="2">
        <f>'Moving Avg'!D1920</f>
        <v>5.57552</v>
      </c>
      <c r="G1920" s="2">
        <f>'Moving Avg'!F1920</f>
        <v>5.5563950000000011</v>
      </c>
      <c r="H1920" s="2">
        <f>'Moving Avg'!G1920</f>
        <v>5.5811879999999974</v>
      </c>
      <c r="I1920" s="2">
        <f>'Moving Avg'!H1920</f>
        <v>4.8743134999999995</v>
      </c>
      <c r="J1920" s="5" t="str">
        <f>OBV!F1920</f>
        <v>BEARISH</v>
      </c>
      <c r="K1920" s="5" t="str">
        <f>OBV!G1920</f>
        <v>NEUTRAL</v>
      </c>
      <c r="L1920" s="5" t="str">
        <f>OBV!H1920</f>
        <v>CONFIRMED BEARISH</v>
      </c>
    </row>
    <row r="1921" spans="1:12" ht="13.5" x14ac:dyDescent="0.25">
      <c r="A1921" s="3">
        <f>RSI!A1921</f>
        <v>45573</v>
      </c>
      <c r="B1921" s="2">
        <f>RSI!B1921</f>
        <v>5.5065</v>
      </c>
      <c r="C1921" s="2">
        <f>RSI!I1921</f>
        <v>44.195793896644815</v>
      </c>
      <c r="D1921" s="2">
        <f>MACD!E1921</f>
        <v>-4.1046960957681122E-2</v>
      </c>
      <c r="E1921" s="2">
        <f>MACD!F1921</f>
        <v>-1.4525710345557181E-2</v>
      </c>
      <c r="F1921" s="2">
        <f>'Moving Avg'!D1921</f>
        <v>5.5587199999999992</v>
      </c>
      <c r="G1921" s="2">
        <f>'Moving Avg'!F1921</f>
        <v>5.547995000000002</v>
      </c>
      <c r="H1921" s="2">
        <f>'Moving Avg'!G1921</f>
        <v>5.5830599999999979</v>
      </c>
      <c r="I1921" s="2">
        <f>'Moving Avg'!H1921</f>
        <v>4.8829434999999997</v>
      </c>
      <c r="J1921" s="5" t="str">
        <f>OBV!F1921</f>
        <v>BEARISH</v>
      </c>
      <c r="K1921" s="5" t="str">
        <f>OBV!G1921</f>
        <v>NEUTRAL</v>
      </c>
      <c r="L1921" s="5" t="str">
        <f>OBV!H1921</f>
        <v>CONFIRMED BEARISH</v>
      </c>
    </row>
    <row r="1922" spans="1:12" ht="13.5" x14ac:dyDescent="0.25">
      <c r="A1922" s="3">
        <f>RSI!A1922</f>
        <v>45574</v>
      </c>
      <c r="B1922" s="2">
        <f>RSI!B1922</f>
        <v>5.5438000000000001</v>
      </c>
      <c r="C1922" s="2">
        <f>RSI!I1922</f>
        <v>47.480777159744811</v>
      </c>
      <c r="D1922" s="2">
        <f>MACD!E1922</f>
        <v>-4.2949382548203019E-3</v>
      </c>
      <c r="E1922" s="2">
        <f>MACD!F1922</f>
        <v>-1.2479555927409807E-2</v>
      </c>
      <c r="F1922" s="2">
        <f>'Moving Avg'!D1922</f>
        <v>5.5512600000000001</v>
      </c>
      <c r="G1922" s="2">
        <f>'Moving Avg'!F1922</f>
        <v>5.5489300000000013</v>
      </c>
      <c r="H1922" s="2">
        <f>'Moving Avg'!G1922</f>
        <v>5.5928939999999976</v>
      </c>
      <c r="I1922" s="2">
        <f>'Moving Avg'!H1922</f>
        <v>4.8920609999999991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</row>
    <row r="1923" spans="1:12" ht="13.5" x14ac:dyDescent="0.25">
      <c r="A1923" s="3">
        <f>RSI!A1923</f>
        <v>45575</v>
      </c>
      <c r="B1923" s="2">
        <f>RSI!B1923</f>
        <v>5.5717999999999996</v>
      </c>
      <c r="C1923" s="2">
        <f>RSI!I1923</f>
        <v>49.866542721455758</v>
      </c>
      <c r="D1923" s="2">
        <f>MACD!E1923</f>
        <v>1.0551745495338771E-2</v>
      </c>
      <c r="E1923" s="2">
        <f>MACD!F1923</f>
        <v>-7.8732956428600905E-3</v>
      </c>
      <c r="F1923" s="2">
        <f>'Moving Avg'!D1923</f>
        <v>5.5512600000000001</v>
      </c>
      <c r="G1923" s="2">
        <f>'Moving Avg'!F1923</f>
        <v>5.5545300000000015</v>
      </c>
      <c r="H1923" s="2">
        <f>'Moving Avg'!G1923</f>
        <v>5.5956939999999973</v>
      </c>
      <c r="I1923" s="2">
        <f>'Moving Avg'!H1923</f>
        <v>4.9008459999999996</v>
      </c>
      <c r="J1923" s="5" t="str">
        <f>OBV!F1923</f>
        <v>BULLISH</v>
      </c>
      <c r="K1923" s="5" t="str">
        <f>OBV!G1923</f>
        <v>NEUTRAL</v>
      </c>
      <c r="L1923" s="5" t="str">
        <f>OBV!H1923</f>
        <v>NEUTRAL</v>
      </c>
    </row>
    <row r="1924" spans="1:12" ht="13.5" x14ac:dyDescent="0.25">
      <c r="A1924" s="3">
        <f>RSI!A1924</f>
        <v>45576</v>
      </c>
      <c r="B1924" s="2">
        <f>RSI!B1924</f>
        <v>5.5438000000000001</v>
      </c>
      <c r="C1924" s="2">
        <f>RSI!I1924</f>
        <v>47.540805244032988</v>
      </c>
      <c r="D1924" s="2">
        <f>MACD!E1924</f>
        <v>2.2339298342382463E-2</v>
      </c>
      <c r="E1924" s="2">
        <f>MACD!F1924</f>
        <v>-1.8307768458115797E-3</v>
      </c>
      <c r="F1924" s="2">
        <f>'Moving Avg'!D1924</f>
        <v>5.5494000000000003</v>
      </c>
      <c r="G1924" s="2">
        <f>'Moving Avg'!F1924</f>
        <v>5.5554650000000008</v>
      </c>
      <c r="H1924" s="2">
        <f>'Moving Avg'!G1924</f>
        <v>5.5969999999999978</v>
      </c>
      <c r="I1924" s="2">
        <f>'Moving Avg'!H1924</f>
        <v>4.9096194999999998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</row>
    <row r="1925" spans="1:12" ht="13.5" x14ac:dyDescent="0.25">
      <c r="A1925" s="3">
        <f>RSI!A1925</f>
        <v>45579</v>
      </c>
      <c r="B1925" s="2">
        <f>RSI!B1925</f>
        <v>5.3851000000000004</v>
      </c>
      <c r="C1925" s="2">
        <f>RSI!I1925</f>
        <v>37.005987841770619</v>
      </c>
      <c r="D1925" s="2">
        <f>MACD!E1925</f>
        <v>3.563052295653435E-2</v>
      </c>
      <c r="E1925" s="2">
        <f>MACD!F1925</f>
        <v>5.6614831146576065E-3</v>
      </c>
      <c r="F1925" s="2">
        <f>'Moving Avg'!D1925</f>
        <v>5.5102000000000002</v>
      </c>
      <c r="G1925" s="2">
        <f>'Moving Avg'!F1925</f>
        <v>5.5484650000000002</v>
      </c>
      <c r="H1925" s="2">
        <f>'Moving Avg'!G1925</f>
        <v>5.5951319999999978</v>
      </c>
      <c r="I1925" s="2">
        <f>'Moving Avg'!H1925</f>
        <v>4.9177714999999997</v>
      </c>
      <c r="J1925" s="5" t="str">
        <f>OBV!F1925</f>
        <v>BEARISH</v>
      </c>
      <c r="K1925" s="5" t="str">
        <f>OBV!G1925</f>
        <v>WEAK</v>
      </c>
      <c r="L1925" s="5" t="str">
        <f>OBV!H1925</f>
        <v>CONFIRMED BEARISH</v>
      </c>
    </row>
    <row r="1926" spans="1:12" ht="13.5" x14ac:dyDescent="0.25">
      <c r="A1926" s="3">
        <f>RSI!A1926</f>
        <v>45581</v>
      </c>
      <c r="B1926" s="2">
        <f>RSI!B1926</f>
        <v>5.3010999999999999</v>
      </c>
      <c r="C1926" s="2">
        <f>RSI!I1926</f>
        <v>32.855869452475446</v>
      </c>
      <c r="D1926" s="2">
        <f>MACD!E1926</f>
        <v>5.4200792691763588E-2</v>
      </c>
      <c r="E1926" s="2">
        <f>MACD!F1926</f>
        <v>1.5369345030078804E-2</v>
      </c>
      <c r="F1926" s="2">
        <f>'Moving Avg'!D1926</f>
        <v>5.4691200000000011</v>
      </c>
      <c r="G1926" s="2">
        <f>'Moving Avg'!F1926</f>
        <v>5.5381950000000009</v>
      </c>
      <c r="H1926" s="2">
        <f>'Moving Avg'!G1926</f>
        <v>5.5917719999999989</v>
      </c>
      <c r="I1926" s="2">
        <f>'Moving Avg'!H1926</f>
        <v>4.9255034999999996</v>
      </c>
      <c r="J1926" s="5" t="str">
        <f>OBV!F1926</f>
        <v>BEARISH</v>
      </c>
      <c r="K1926" s="5" t="str">
        <f>OBV!G1926</f>
        <v>WEAK</v>
      </c>
      <c r="L1926" s="5" t="str">
        <f>OBV!H1926</f>
        <v>CONFIRMED BEARISH</v>
      </c>
    </row>
    <row r="1927" spans="1:12" ht="13.5" x14ac:dyDescent="0.25">
      <c r="A1927" s="3">
        <f>RSI!A1927</f>
        <v>45582</v>
      </c>
      <c r="B1927" s="2">
        <f>RSI!B1927</f>
        <v>5.3384999999999998</v>
      </c>
      <c r="C1927" s="2">
        <f>RSI!I1927</f>
        <v>36.282177522821925</v>
      </c>
      <c r="D1927" s="2">
        <f>MACD!E1927</f>
        <v>6.7213957952223957E-2</v>
      </c>
      <c r="E1927" s="2">
        <f>MACD!F1927</f>
        <v>2.5738267614507836E-2</v>
      </c>
      <c r="F1927" s="2">
        <f>'Moving Avg'!D1927</f>
        <v>5.4280600000000003</v>
      </c>
      <c r="G1927" s="2">
        <f>'Moving Avg'!F1927</f>
        <v>5.5344650000000009</v>
      </c>
      <c r="H1927" s="2">
        <f>'Moving Avg'!G1927</f>
        <v>5.5887859999999998</v>
      </c>
      <c r="I1927" s="2">
        <f>'Moving Avg'!H1927</f>
        <v>4.9334654999999996</v>
      </c>
      <c r="J1927" s="5" t="str">
        <f>OBV!F1927</f>
        <v>BULLISH</v>
      </c>
      <c r="K1927" s="5" t="str">
        <f>OBV!G1927</f>
        <v>STRONG</v>
      </c>
      <c r="L1927" s="5" t="str">
        <f>OBV!H1927</f>
        <v>BULLISH DIVERGENCE</v>
      </c>
    </row>
    <row r="1928" spans="1:12" ht="13.5" x14ac:dyDescent="0.25">
      <c r="A1928" s="3">
        <f>RSI!A1928</f>
        <v>45583</v>
      </c>
      <c r="B1928" s="2">
        <f>RSI!B1928</f>
        <v>5.3105000000000002</v>
      </c>
      <c r="C1928" s="2">
        <f>RSI!I1928</f>
        <v>34.848429988614996</v>
      </c>
      <c r="D1928" s="2">
        <f>MACD!E1928</f>
        <v>8.0051463977343751E-2</v>
      </c>
      <c r="E1928" s="2">
        <f>MACD!F1928</f>
        <v>3.6600906887075027E-2</v>
      </c>
      <c r="F1928" s="2">
        <f>'Moving Avg'!D1928</f>
        <v>5.3757999999999999</v>
      </c>
      <c r="G1928" s="2">
        <f>'Moving Avg'!F1928</f>
        <v>5.5302650000000009</v>
      </c>
      <c r="H1928" s="2">
        <f>'Moving Avg'!G1928</f>
        <v>5.5852399999999998</v>
      </c>
      <c r="I1928" s="2">
        <f>'Moving Avg'!H1928</f>
        <v>4.9411154999999995</v>
      </c>
      <c r="J1928" s="5" t="str">
        <f>OBV!F1928</f>
        <v>BULLISH</v>
      </c>
      <c r="K1928" s="5" t="str">
        <f>OBV!G1928</f>
        <v>STRONG</v>
      </c>
      <c r="L1928" s="5" t="str">
        <f>OBV!H1928</f>
        <v>BULLISH DIVERGENCE</v>
      </c>
    </row>
    <row r="1929" spans="1:12" ht="13.5" x14ac:dyDescent="0.25">
      <c r="A1929" s="3">
        <f>RSI!A1929</f>
        <v>45586</v>
      </c>
      <c r="B1929" s="2">
        <f>RSI!B1929</f>
        <v>5.3851000000000004</v>
      </c>
      <c r="C1929" s="2">
        <f>RSI!I1929</f>
        <v>41.483193347922693</v>
      </c>
      <c r="D1929" s="2">
        <f>MACD!E1929</f>
        <v>8.3772000447425832E-2</v>
      </c>
      <c r="E1929" s="2">
        <f>MACD!F1929</f>
        <v>4.6035125599145188E-2</v>
      </c>
      <c r="F1929" s="2">
        <f>'Moving Avg'!D1929</f>
        <v>5.3440600000000007</v>
      </c>
      <c r="G1929" s="2">
        <f>'Moving Avg'!F1929</f>
        <v>5.5288649999999997</v>
      </c>
      <c r="H1929" s="2">
        <f>'Moving Avg'!G1929</f>
        <v>5.5831860000000004</v>
      </c>
      <c r="I1929" s="2">
        <f>'Moving Avg'!H1929</f>
        <v>4.9491384999999992</v>
      </c>
      <c r="J1929" s="5" t="str">
        <f>OBV!F1929</f>
        <v>BULLISH</v>
      </c>
      <c r="K1929" s="5" t="str">
        <f>OBV!G1929</f>
        <v>STRONG</v>
      </c>
      <c r="L1929" s="5" t="str">
        <f>OBV!H1929</f>
        <v>BULLISH DIVERGENCE</v>
      </c>
    </row>
    <row r="1930" spans="1:12" ht="13.5" x14ac:dyDescent="0.25">
      <c r="A1930" s="3">
        <f>RSI!A1930</f>
        <v>45587</v>
      </c>
      <c r="B1930" s="2">
        <f>RSI!B1930</f>
        <v>5.4038000000000004</v>
      </c>
      <c r="C1930" s="2">
        <f>RSI!I1930</f>
        <v>43.048828895373113</v>
      </c>
      <c r="D1930" s="2">
        <f>MACD!E1930</f>
        <v>9.0569321038546313E-2</v>
      </c>
      <c r="E1930" s="2">
        <f>MACD!F1930</f>
        <v>5.4941964687025419E-2</v>
      </c>
      <c r="F1930" s="2">
        <f>'Moving Avg'!D1930</f>
        <v>5.3478000000000003</v>
      </c>
      <c r="G1930" s="2">
        <f>'Moving Avg'!F1930</f>
        <v>5.5227999999999993</v>
      </c>
      <c r="H1930" s="2">
        <f>'Moving Avg'!G1930</f>
        <v>5.5815059999999983</v>
      </c>
      <c r="I1930" s="2">
        <f>'Moving Avg'!H1930</f>
        <v>4.9572979999999998</v>
      </c>
      <c r="J1930" s="5" t="str">
        <f>OBV!F1930</f>
        <v>BULLISH</v>
      </c>
      <c r="K1930" s="5" t="str">
        <f>OBV!G1930</f>
        <v>STRONG</v>
      </c>
      <c r="L1930" s="5" t="str">
        <f>OBV!H1930</f>
        <v>CONFIRMED BULLISH</v>
      </c>
    </row>
    <row r="1931" spans="1:12" ht="13.5" x14ac:dyDescent="0.25">
      <c r="A1931" s="3">
        <f>RSI!A1931</f>
        <v>45588</v>
      </c>
      <c r="B1931" s="2">
        <f>RSI!B1931</f>
        <v>5.3571</v>
      </c>
      <c r="C1931" s="2">
        <f>RSI!I1931</f>
        <v>40.159119345091753</v>
      </c>
      <c r="D1931" s="2">
        <f>MACD!E1931</f>
        <v>8.8865577102374971E-2</v>
      </c>
      <c r="E1931" s="2">
        <f>MACD!F1931</f>
        <v>6.1726687170095329E-2</v>
      </c>
      <c r="F1931" s="2">
        <f>'Moving Avg'!D1931</f>
        <v>5.359</v>
      </c>
      <c r="G1931" s="2">
        <f>'Moving Avg'!F1931</f>
        <v>5.5092650000000001</v>
      </c>
      <c r="H1931" s="2">
        <f>'Moving Avg'!G1931</f>
        <v>5.5801979999999993</v>
      </c>
      <c r="I1931" s="2">
        <f>'Moving Avg'!H1931</f>
        <v>4.9652239999999992</v>
      </c>
      <c r="J1931" s="5" t="str">
        <f>OBV!F1931</f>
        <v>BULLISH</v>
      </c>
      <c r="K1931" s="5" t="str">
        <f>OBV!G1931</f>
        <v>STRONG</v>
      </c>
      <c r="L1931" s="5" t="str">
        <f>OBV!H1931</f>
        <v>CONFIRMED BULLISH</v>
      </c>
    </row>
    <row r="1932" spans="1:12" ht="13.5" x14ac:dyDescent="0.25">
      <c r="A1932" s="3">
        <f>RSI!A1932</f>
        <v>45589</v>
      </c>
      <c r="B1932" s="2">
        <f>RSI!B1932</f>
        <v>5.4131</v>
      </c>
      <c r="C1932" s="2">
        <f>RSI!I1932</f>
        <v>44.932681793570382</v>
      </c>
      <c r="D1932" s="2">
        <f>MACD!E1932</f>
        <v>8.9810899350646345E-2</v>
      </c>
      <c r="E1932" s="2">
        <f>MACD!F1932</f>
        <v>6.7343529606205543E-2</v>
      </c>
      <c r="F1932" s="2">
        <f>'Moving Avg'!D1932</f>
        <v>5.37392</v>
      </c>
      <c r="G1932" s="2">
        <f>'Moving Avg'!F1932</f>
        <v>5.4919950000000002</v>
      </c>
      <c r="H1932" s="2">
        <f>'Moving Avg'!G1932</f>
        <v>5.5800099999999988</v>
      </c>
      <c r="I1932" s="2">
        <f>'Moving Avg'!H1932</f>
        <v>4.9731724999999996</v>
      </c>
      <c r="J1932" s="5" t="str">
        <f>OBV!F1932</f>
        <v>BEARISH</v>
      </c>
      <c r="K1932" s="5" t="str">
        <f>OBV!G1932</f>
        <v>NEUTRAL</v>
      </c>
      <c r="L1932" s="5" t="str">
        <f>OBV!H1932</f>
        <v>BEARISH DIVERGENCE</v>
      </c>
    </row>
    <row r="1933" spans="1:12" ht="13.5" x14ac:dyDescent="0.25">
      <c r="A1933" s="3">
        <f>RSI!A1933</f>
        <v>45590</v>
      </c>
      <c r="B1933" s="2">
        <f>RSI!B1933</f>
        <v>5.4038000000000004</v>
      </c>
      <c r="C1933" s="2">
        <f>RSI!I1933</f>
        <v>44.300656585739077</v>
      </c>
      <c r="D1933" s="2">
        <f>MACD!E1933</f>
        <v>9.6014090293301102E-2</v>
      </c>
      <c r="E1933" s="2">
        <f>MACD!F1933</f>
        <v>7.3077641743624661E-2</v>
      </c>
      <c r="F1933" s="2">
        <f>'Moving Avg'!D1933</f>
        <v>5.3925800000000006</v>
      </c>
      <c r="G1933" s="2">
        <f>'Moving Avg'!F1933</f>
        <v>5.4789300000000001</v>
      </c>
      <c r="H1933" s="2">
        <f>'Moving Avg'!G1933</f>
        <v>5.5783299999999985</v>
      </c>
      <c r="I1933" s="2">
        <f>'Moving Avg'!H1933</f>
        <v>4.9813749999999999</v>
      </c>
      <c r="J1933" s="5" t="str">
        <f>OBV!F1933</f>
        <v>BULLISH</v>
      </c>
      <c r="K1933" s="5" t="str">
        <f>OBV!G1933</f>
        <v>NEUTRAL</v>
      </c>
      <c r="L1933" s="5" t="str">
        <f>OBV!H1933</f>
        <v>CONFIRMED BULLISH</v>
      </c>
    </row>
    <row r="1934" spans="1:12" ht="13.5" x14ac:dyDescent="0.25">
      <c r="A1934" s="3">
        <f>RSI!A1934</f>
        <v>45593</v>
      </c>
      <c r="B1934" s="2">
        <f>RSI!B1934</f>
        <v>5.4038000000000004</v>
      </c>
      <c r="C1934" s="2">
        <f>RSI!I1934</f>
        <v>44.300656585739077</v>
      </c>
      <c r="D1934" s="2">
        <f>MACD!E1934</f>
        <v>9.7386800116825434E-2</v>
      </c>
      <c r="E1934" s="2">
        <f>MACD!F1934</f>
        <v>7.7939473418264821E-2</v>
      </c>
      <c r="F1934" s="2">
        <f>'Moving Avg'!D1934</f>
        <v>5.3963200000000002</v>
      </c>
      <c r="G1934" s="2">
        <f>'Moving Avg'!F1934</f>
        <v>5.4667950000000003</v>
      </c>
      <c r="H1934" s="2">
        <f>'Moving Avg'!G1934</f>
        <v>5.5725439999999979</v>
      </c>
      <c r="I1934" s="2">
        <f>'Moving Avg'!H1934</f>
        <v>4.989363</v>
      </c>
      <c r="J1934" s="5" t="str">
        <f>OBV!F1934</f>
        <v>BEARISH</v>
      </c>
      <c r="K1934" s="5" t="str">
        <f>OBV!G1934</f>
        <v>NEUTRAL</v>
      </c>
      <c r="L1934" s="5" t="str">
        <f>OBV!H1934</f>
        <v>BEARISH DIVERGENCE</v>
      </c>
    </row>
    <row r="1935" spans="1:12" ht="13.5" x14ac:dyDescent="0.25">
      <c r="A1935" s="3">
        <f>RSI!A1935</f>
        <v>45594</v>
      </c>
      <c r="B1935" s="2">
        <f>RSI!B1935</f>
        <v>5.4598000000000004</v>
      </c>
      <c r="C1935" s="2">
        <f>RSI!I1935</f>
        <v>49.282649055059856</v>
      </c>
      <c r="D1935" s="2">
        <f>MACD!E1935</f>
        <v>7.0384372769253467E-2</v>
      </c>
      <c r="E1935" s="2">
        <f>MACD!F1935</f>
        <v>7.6428453288462553E-2</v>
      </c>
      <c r="F1935" s="2">
        <f>'Moving Avg'!D1935</f>
        <v>5.4075199999999999</v>
      </c>
      <c r="G1935" s="2">
        <f>'Moving Avg'!F1935</f>
        <v>5.4602600000000008</v>
      </c>
      <c r="H1935" s="2">
        <f>'Moving Avg'!G1935</f>
        <v>5.5669439999999977</v>
      </c>
      <c r="I1935" s="2">
        <f>'Moving Avg'!H1935</f>
        <v>4.9975880000000004</v>
      </c>
      <c r="J1935" s="5" t="str">
        <f>OBV!F1935</f>
        <v>BEARISH</v>
      </c>
      <c r="K1935" s="5" t="str">
        <f>OBV!G1935</f>
        <v>NEUTRAL</v>
      </c>
      <c r="L1935" s="5" t="str">
        <f>OBV!H1935</f>
        <v>BEARISH DIVERGENCE</v>
      </c>
    </row>
    <row r="1936" spans="1:12" ht="13.5" x14ac:dyDescent="0.25">
      <c r="A1936" s="3">
        <f>RSI!A1936</f>
        <v>45595</v>
      </c>
      <c r="B1936" s="2">
        <f>RSI!B1936</f>
        <v>5.4131</v>
      </c>
      <c r="C1936" s="2">
        <f>RSI!I1936</f>
        <v>45.618231361792034</v>
      </c>
      <c r="D1936" s="2">
        <f>MACD!E1936</f>
        <v>3.8111424018087092E-2</v>
      </c>
      <c r="E1936" s="2">
        <f>MACD!F1936</f>
        <v>6.8765047434387466E-2</v>
      </c>
      <c r="F1936" s="2">
        <f>'Moving Avg'!D1936</f>
        <v>5.4187200000000004</v>
      </c>
      <c r="G1936" s="2">
        <f>'Moving Avg'!F1936</f>
        <v>5.4513900000000008</v>
      </c>
      <c r="H1936" s="2">
        <f>'Moving Avg'!G1936</f>
        <v>5.5604099999999974</v>
      </c>
      <c r="I1936" s="2">
        <f>'Moving Avg'!H1936</f>
        <v>5.0044624999999998</v>
      </c>
      <c r="J1936" s="5" t="str">
        <f>OBV!F1936</f>
        <v>BULLISH</v>
      </c>
      <c r="K1936" s="5" t="str">
        <f>OBV!G1936</f>
        <v>NEUTRAL</v>
      </c>
      <c r="L1936" s="5" t="str">
        <f>OBV!H1936</f>
        <v>CONFIRMED BULLISH</v>
      </c>
    </row>
    <row r="1937" spans="1:12" ht="13.5" x14ac:dyDescent="0.25">
      <c r="A1937" s="3">
        <f>RSI!A1937</f>
        <v>45596</v>
      </c>
      <c r="B1937" s="2">
        <f>RSI!B1937</f>
        <v>5.5904999999999996</v>
      </c>
      <c r="C1937" s="2">
        <f>RSI!I1937</f>
        <v>58.301983407641529</v>
      </c>
      <c r="D1937" s="2">
        <f>MACD!E1937</f>
        <v>3.7287841245161601E-3</v>
      </c>
      <c r="E1937" s="2">
        <f>MACD!F1937</f>
        <v>5.5757794772413202E-2</v>
      </c>
      <c r="F1937" s="2">
        <f>'Moving Avg'!D1937</f>
        <v>5.4542000000000002</v>
      </c>
      <c r="G1937" s="2">
        <f>'Moving Avg'!F1937</f>
        <v>5.4518600000000008</v>
      </c>
      <c r="H1937" s="2">
        <f>'Moving Avg'!G1937</f>
        <v>5.5574239999999975</v>
      </c>
      <c r="I1937" s="2">
        <f>'Moving Avg'!H1937</f>
        <v>5.0114074999999989</v>
      </c>
      <c r="J1937" s="5" t="str">
        <f>OBV!F1937</f>
        <v>BULLISH</v>
      </c>
      <c r="K1937" s="5" t="str">
        <f>OBV!G1937</f>
        <v>NEUTRAL</v>
      </c>
      <c r="L1937" s="5" t="str">
        <f>OBV!H1937</f>
        <v>CONFIRMED BULLISH</v>
      </c>
    </row>
    <row r="1938" spans="1:12" ht="13.5" x14ac:dyDescent="0.25">
      <c r="A1938" s="3">
        <f>RSI!A1938</f>
        <v>45597</v>
      </c>
      <c r="B1938" s="2">
        <f>RSI!B1938</f>
        <v>5.5717999999999996</v>
      </c>
      <c r="C1938" s="2">
        <f>RSI!I1938</f>
        <v>56.798144765009418</v>
      </c>
      <c r="D1938" s="2">
        <f>MACD!E1938</f>
        <v>-2.904597686474375E-2</v>
      </c>
      <c r="E1938" s="2">
        <f>MACD!F1938</f>
        <v>3.8797040444981813E-2</v>
      </c>
      <c r="F1938" s="2">
        <f>'Moving Avg'!D1938</f>
        <v>5.4878</v>
      </c>
      <c r="G1938" s="2">
        <f>'Moving Avg'!F1938</f>
        <v>5.4518600000000008</v>
      </c>
      <c r="H1938" s="2">
        <f>'Moving Avg'!G1938</f>
        <v>5.5544379999999967</v>
      </c>
      <c r="I1938" s="2">
        <f>'Moving Avg'!H1938</f>
        <v>5.0180444999999994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</row>
    <row r="1939" spans="1:12" ht="13.5" x14ac:dyDescent="0.25">
      <c r="A1939" s="3">
        <f>RSI!A1939</f>
        <v>45600</v>
      </c>
      <c r="B1939" s="2">
        <f>RSI!B1939</f>
        <v>5.5157999999999996</v>
      </c>
      <c r="C1939" s="2">
        <f>RSI!I1939</f>
        <v>52.436199406449504</v>
      </c>
      <c r="D1939" s="2">
        <f>MACD!E1939</f>
        <v>-4.174590667838185E-2</v>
      </c>
      <c r="E1939" s="2">
        <f>MACD!F1939</f>
        <v>2.2688451020309079E-2</v>
      </c>
      <c r="F1939" s="2">
        <f>'Moving Avg'!D1939</f>
        <v>5.5101999999999993</v>
      </c>
      <c r="G1939" s="2">
        <f>'Moving Avg'!F1939</f>
        <v>5.4499950000000004</v>
      </c>
      <c r="H1939" s="2">
        <f>'Moving Avg'!G1939</f>
        <v>5.5521979999999989</v>
      </c>
      <c r="I1939" s="2">
        <f>'Moving Avg'!H1939</f>
        <v>5.0243584999999999</v>
      </c>
      <c r="J1939" s="5" t="str">
        <f>OBV!F1939</f>
        <v>BEARISH</v>
      </c>
      <c r="K1939" s="5" t="str">
        <f>OBV!G1939</f>
        <v>NEUTRAL</v>
      </c>
      <c r="L1939" s="5" t="str">
        <f>OBV!H1939</f>
        <v>BEARISH DIVERGENCE</v>
      </c>
    </row>
    <row r="1940" spans="1:12" ht="13.5" x14ac:dyDescent="0.25">
      <c r="A1940" s="3">
        <f>RSI!A1940</f>
        <v>45601</v>
      </c>
      <c r="B1940" s="2">
        <f>RSI!B1940</f>
        <v>5.4785000000000004</v>
      </c>
      <c r="C1940" s="2">
        <f>RSI!I1940</f>
        <v>49.698445761139851</v>
      </c>
      <c r="D1940" s="2">
        <f>MACD!E1940</f>
        <v>-4.7069829960538989E-2</v>
      </c>
      <c r="E1940" s="2">
        <f>MACD!F1940</f>
        <v>8.7367948241394641E-3</v>
      </c>
      <c r="F1940" s="2">
        <f>'Moving Avg'!D1940</f>
        <v>5.5139399999999998</v>
      </c>
      <c r="G1940" s="2">
        <f>'Moving Avg'!F1940</f>
        <v>5.444865000000001</v>
      </c>
      <c r="H1940" s="2">
        <f>'Moving Avg'!G1940</f>
        <v>5.5464119999999992</v>
      </c>
      <c r="I1940" s="2">
        <f>'Moving Avg'!H1940</f>
        <v>5.0306575000000002</v>
      </c>
      <c r="J1940" s="5" t="str">
        <f>OBV!F1940</f>
        <v>BEARISH</v>
      </c>
      <c r="K1940" s="5" t="str">
        <f>OBV!G1940</f>
        <v>NEUTRAL</v>
      </c>
      <c r="L1940" s="5" t="str">
        <f>OBV!H1940</f>
        <v>BEARISH DIVERGENCE</v>
      </c>
    </row>
    <row r="1941" spans="1:12" ht="13.5" x14ac:dyDescent="0.25">
      <c r="A1941" s="3">
        <f>RSI!A1941</f>
        <v>45602</v>
      </c>
      <c r="B1941" s="2">
        <f>RSI!B1941</f>
        <v>5.4131</v>
      </c>
      <c r="C1941" s="2">
        <f>RSI!I1941</f>
        <v>45.238543199680379</v>
      </c>
      <c r="D1941" s="2">
        <f>MACD!E1941</f>
        <v>-5.3896039598006595E-2</v>
      </c>
      <c r="E1941" s="2">
        <f>MACD!F1941</f>
        <v>-3.7897720602897474E-3</v>
      </c>
      <c r="F1941" s="2">
        <f>'Moving Avg'!D1941</f>
        <v>5.5139399999999998</v>
      </c>
      <c r="G1941" s="2">
        <f>'Moving Avg'!F1941</f>
        <v>5.440195000000001</v>
      </c>
      <c r="H1941" s="2">
        <f>'Moving Avg'!G1941</f>
        <v>5.5389439999999981</v>
      </c>
      <c r="I1941" s="2">
        <f>'Moving Avg'!H1941</f>
        <v>5.0367585000000004</v>
      </c>
      <c r="J1941" s="5" t="str">
        <f>OBV!F1941</f>
        <v>BEARISH</v>
      </c>
      <c r="K1941" s="5" t="str">
        <f>OBV!G1941</f>
        <v>NEUTRAL</v>
      </c>
      <c r="L1941" s="5" t="str">
        <f>OBV!H1941</f>
        <v>NEUTRAL</v>
      </c>
    </row>
    <row r="1942" spans="1:12" ht="13.5" x14ac:dyDescent="0.25">
      <c r="A1942" s="3">
        <f>RSI!A1942</f>
        <v>45603</v>
      </c>
      <c r="B1942" s="2">
        <f>RSI!B1942</f>
        <v>5.5438000000000001</v>
      </c>
      <c r="C1942" s="2">
        <f>RSI!I1942</f>
        <v>54.102953083722028</v>
      </c>
      <c r="D1942" s="2">
        <f>MACD!E1942</f>
        <v>-6.0334283164706015E-2</v>
      </c>
      <c r="E1942" s="2">
        <f>MACD!F1942</f>
        <v>-1.5098674281173001E-2</v>
      </c>
      <c r="F1942" s="2">
        <f>'Moving Avg'!D1942</f>
        <v>5.5045999999999999</v>
      </c>
      <c r="G1942" s="2">
        <f>'Moving Avg'!F1942</f>
        <v>5.440195000000001</v>
      </c>
      <c r="H1942" s="2">
        <f>'Moving Avg'!G1942</f>
        <v>5.5344639999999972</v>
      </c>
      <c r="I1942" s="2">
        <f>'Moving Avg'!H1942</f>
        <v>5.0437710000000004</v>
      </c>
      <c r="J1942" s="5" t="str">
        <f>OBV!F1942</f>
        <v>BEARISH</v>
      </c>
      <c r="K1942" s="5" t="str">
        <f>OBV!G1942</f>
        <v>WEAK</v>
      </c>
      <c r="L1942" s="5" t="str">
        <f>OBV!H1942</f>
        <v>CONFIRMED BEARISH</v>
      </c>
    </row>
    <row r="1943" spans="1:12" ht="13.5" x14ac:dyDescent="0.25">
      <c r="A1943" s="3">
        <f>RSI!A1943</f>
        <v>45604</v>
      </c>
      <c r="B1943" s="2">
        <f>RSI!B1943</f>
        <v>5.4970999999999997</v>
      </c>
      <c r="C1943" s="2">
        <f>RSI!I1943</f>
        <v>50.93061315597307</v>
      </c>
      <c r="D1943" s="2">
        <f>MACD!E1943</f>
        <v>-6.4151889569786569E-2</v>
      </c>
      <c r="E1943" s="2">
        <f>MACD!F1943</f>
        <v>-2.4909317338895717E-2</v>
      </c>
      <c r="F1943" s="2">
        <f>'Moving Avg'!D1943</f>
        <v>5.4896599999999998</v>
      </c>
      <c r="G1943" s="2">
        <f>'Moving Avg'!F1943</f>
        <v>5.4364600000000012</v>
      </c>
      <c r="H1943" s="2">
        <f>'Moving Avg'!G1943</f>
        <v>5.5290499999999989</v>
      </c>
      <c r="I1943" s="2">
        <f>'Moving Avg'!H1943</f>
        <v>5.0507215000000008</v>
      </c>
      <c r="J1943" s="5" t="str">
        <f>OBV!F1943</f>
        <v>BEARISH</v>
      </c>
      <c r="K1943" s="5" t="str">
        <f>OBV!G1943</f>
        <v>WEAK</v>
      </c>
      <c r="L1943" s="5" t="str">
        <f>OBV!H1943</f>
        <v>CONFIRMED BEARISH</v>
      </c>
    </row>
    <row r="1944" spans="1:12" ht="13.5" x14ac:dyDescent="0.25">
      <c r="A1944" s="3">
        <f>RSI!A1944</f>
        <v>45607</v>
      </c>
      <c r="B1944" s="2">
        <f>RSI!B1944</f>
        <v>5.4131</v>
      </c>
      <c r="C1944" s="2">
        <f>RSI!I1944</f>
        <v>45.735883955931861</v>
      </c>
      <c r="D1944" s="2">
        <f>MACD!E1944</f>
        <v>-6.1252841715422335E-2</v>
      </c>
      <c r="E1944" s="2">
        <f>MACD!F1944</f>
        <v>-3.2178022214201046E-2</v>
      </c>
      <c r="F1944" s="2">
        <f>'Moving Avg'!D1944</f>
        <v>5.4691200000000002</v>
      </c>
      <c r="G1944" s="2">
        <f>'Moving Avg'!F1944</f>
        <v>5.4299250000000008</v>
      </c>
      <c r="H1944" s="2">
        <f>'Moving Avg'!G1944</f>
        <v>5.5221419999999979</v>
      </c>
      <c r="I1944" s="2">
        <f>'Moving Avg'!H1944</f>
        <v>5.057424000000001</v>
      </c>
      <c r="J1944" s="5" t="str">
        <f>OBV!F1944</f>
        <v>BEARISH</v>
      </c>
      <c r="K1944" s="5" t="str">
        <f>OBV!G1944</f>
        <v>WEAK</v>
      </c>
      <c r="L1944" s="5" t="str">
        <f>OBV!H1944</f>
        <v>CONFIRMED BEARISH</v>
      </c>
    </row>
    <row r="1945" spans="1:12" ht="13.5" x14ac:dyDescent="0.25">
      <c r="A1945" s="3">
        <f>RSI!A1945</f>
        <v>45608</v>
      </c>
      <c r="B1945" s="2">
        <f>RSI!B1945</f>
        <v>5.5345000000000004</v>
      </c>
      <c r="C1945" s="2">
        <f>RSI!I1945</f>
        <v>53.170043046618019</v>
      </c>
      <c r="D1945" s="2">
        <f>MACD!E1945</f>
        <v>-5.8766660727354036E-2</v>
      </c>
      <c r="E1945" s="2">
        <f>MACD!F1945</f>
        <v>-3.7495749916831647E-2</v>
      </c>
      <c r="F1945" s="2">
        <f>'Moving Avg'!D1945</f>
        <v>5.4803200000000007</v>
      </c>
      <c r="G1945" s="2">
        <f>'Moving Avg'!F1945</f>
        <v>5.4373950000000004</v>
      </c>
      <c r="H1945" s="2">
        <f>'Moving Avg'!G1945</f>
        <v>5.5176619999999978</v>
      </c>
      <c r="I1945" s="2">
        <f>'Moving Avg'!H1945</f>
        <v>5.0649055000000001</v>
      </c>
      <c r="J1945" s="5" t="str">
        <f>OBV!F1945</f>
        <v>BEARISH</v>
      </c>
      <c r="K1945" s="5" t="str">
        <f>OBV!G1945</f>
        <v>WEAK</v>
      </c>
      <c r="L1945" s="5" t="str">
        <f>OBV!H1945</f>
        <v>BEARISH DIVERGENCE</v>
      </c>
    </row>
    <row r="1946" spans="1:12" ht="13.5" x14ac:dyDescent="0.25">
      <c r="A1946" s="3">
        <f>RSI!A1946</f>
        <v>45609</v>
      </c>
      <c r="B1946" s="2">
        <f>RSI!B1946</f>
        <v>5.5345000000000004</v>
      </c>
      <c r="C1946" s="2">
        <f>RSI!I1946</f>
        <v>53.170043046618019</v>
      </c>
      <c r="D1946" s="2">
        <f>MACD!E1946</f>
        <v>-6.4184990030407896E-2</v>
      </c>
      <c r="E1946" s="2">
        <f>MACD!F1946</f>
        <v>-4.28335979395469E-2</v>
      </c>
      <c r="F1946" s="2">
        <f>'Moving Avg'!D1946</f>
        <v>5.5046000000000008</v>
      </c>
      <c r="G1946" s="2">
        <f>'Moving Avg'!F1946</f>
        <v>5.449065</v>
      </c>
      <c r="H1946" s="2">
        <f>'Moving Avg'!G1946</f>
        <v>5.5133699999999983</v>
      </c>
      <c r="I1946" s="2">
        <f>'Moving Avg'!H1946</f>
        <v>5.0722149999999999</v>
      </c>
      <c r="J1946" s="5" t="str">
        <f>OBV!F1946</f>
        <v>BEARISH</v>
      </c>
      <c r="K1946" s="5" t="str">
        <f>OBV!G1946</f>
        <v>WEAK</v>
      </c>
      <c r="L1946" s="5" t="str">
        <f>OBV!H1946</f>
        <v>BEARISH DIVERGENCE</v>
      </c>
    </row>
    <row r="1947" spans="1:12" ht="13.5" x14ac:dyDescent="0.25">
      <c r="A1947" s="3">
        <f>RSI!A1947</f>
        <v>45610</v>
      </c>
      <c r="B1947" s="2">
        <f>RSI!B1947</f>
        <v>5.5251000000000001</v>
      </c>
      <c r="C1947" s="2">
        <f>RSI!I1947</f>
        <v>52.523861871036516</v>
      </c>
      <c r="D1947" s="2">
        <f>MACD!E1947</f>
        <v>-4.1093538743280256E-2</v>
      </c>
      <c r="E1947" s="2">
        <f>MACD!F1947</f>
        <v>-4.2485586100293571E-2</v>
      </c>
      <c r="F1947" s="2">
        <f>'Moving Avg'!D1947</f>
        <v>5.5008600000000003</v>
      </c>
      <c r="G1947" s="2">
        <f>'Moving Avg'!F1947</f>
        <v>5.4583949999999994</v>
      </c>
      <c r="H1947" s="2">
        <f>'Moving Avg'!G1947</f>
        <v>5.5100099999999994</v>
      </c>
      <c r="I1947" s="2">
        <f>'Moving Avg'!H1947</f>
        <v>5.0792630000000001</v>
      </c>
      <c r="J1947" s="5" t="str">
        <f>OBV!F1947</f>
        <v>BEARISH</v>
      </c>
      <c r="K1947" s="5" t="str">
        <f>OBV!G1947</f>
        <v>WEAK</v>
      </c>
      <c r="L1947" s="5" t="str">
        <f>OBV!H1947</f>
        <v>CONFIRMED BEARISH</v>
      </c>
    </row>
    <row r="1948" spans="1:12" ht="13.5" x14ac:dyDescent="0.25">
      <c r="A1948" s="3">
        <f>RSI!A1948</f>
        <v>45611</v>
      </c>
      <c r="B1948" s="2">
        <f>RSI!B1948</f>
        <v>5.5251000000000001</v>
      </c>
      <c r="C1948" s="2">
        <f>RSI!I1948</f>
        <v>52.523861871036516</v>
      </c>
      <c r="D1948" s="2">
        <f>MACD!E1948</f>
        <v>-2.4665267350308717E-2</v>
      </c>
      <c r="E1948" s="2">
        <f>MACD!F1948</f>
        <v>-3.8921522350296604E-2</v>
      </c>
      <c r="F1948" s="2">
        <f>'Moving Avg'!D1948</f>
        <v>5.5064600000000015</v>
      </c>
      <c r="G1948" s="2">
        <f>'Moving Avg'!F1948</f>
        <v>5.4691249999999991</v>
      </c>
      <c r="H1948" s="2">
        <f>'Moving Avg'!G1948</f>
        <v>5.5075820000000002</v>
      </c>
      <c r="I1948" s="2">
        <f>'Moving Avg'!H1948</f>
        <v>5.0862679999999987</v>
      </c>
      <c r="J1948" s="5" t="str">
        <f>OBV!F1948</f>
        <v>BEARISH</v>
      </c>
      <c r="K1948" s="5" t="str">
        <f>OBV!G1948</f>
        <v>NEUTRAL</v>
      </c>
      <c r="L1948" s="5" t="str">
        <f>OBV!H1948</f>
        <v>BEARISH DIVERGENCE</v>
      </c>
    </row>
    <row r="1949" spans="1:12" ht="13.5" x14ac:dyDescent="0.25">
      <c r="A1949" s="3">
        <f>RSI!A1949</f>
        <v>45614</v>
      </c>
      <c r="B1949" s="2">
        <f>RSI!B1949</f>
        <v>5.4598000000000004</v>
      </c>
      <c r="C1949" s="2">
        <f>RSI!I1949</f>
        <v>47.839714367064587</v>
      </c>
      <c r="D1949" s="2">
        <f>MACD!E1949</f>
        <v>-1.4759182727891229E-2</v>
      </c>
      <c r="E1949" s="2">
        <f>MACD!F1949</f>
        <v>-3.4089054425815529E-2</v>
      </c>
      <c r="F1949" s="2">
        <f>'Moving Avg'!D1949</f>
        <v>5.5158000000000005</v>
      </c>
      <c r="G1949" s="2">
        <f>'Moving Avg'!F1949</f>
        <v>5.4728599999999989</v>
      </c>
      <c r="H1949" s="2">
        <f>'Moving Avg'!G1949</f>
        <v>5.503102000000001</v>
      </c>
      <c r="I1949" s="2">
        <f>'Moving Avg'!H1949</f>
        <v>5.0929034999999985</v>
      </c>
      <c r="J1949" s="5" t="str">
        <f>OBV!F1949</f>
        <v>BEARISH</v>
      </c>
      <c r="K1949" s="5" t="str">
        <f>OBV!G1949</f>
        <v>NEUTRAL</v>
      </c>
      <c r="L1949" s="5" t="str">
        <f>OBV!H1949</f>
        <v>BEARISH DIVERGENCE</v>
      </c>
    </row>
    <row r="1950" spans="1:12" ht="13.5" x14ac:dyDescent="0.25">
      <c r="A1950" s="3">
        <f>RSI!A1950</f>
        <v>45615</v>
      </c>
      <c r="B1950" s="2">
        <f>RSI!B1950</f>
        <v>5.5065</v>
      </c>
      <c r="C1950" s="2">
        <f>RSI!I1950</f>
        <v>51.192088776165136</v>
      </c>
      <c r="D1950" s="2">
        <f>MACD!E1950</f>
        <v>-1.5389353662145666E-2</v>
      </c>
      <c r="E1950" s="2">
        <f>MACD!F1950</f>
        <v>-3.0349114273081561E-2</v>
      </c>
      <c r="F1950" s="2">
        <f>'Moving Avg'!D1950</f>
        <v>5.5101999999999993</v>
      </c>
      <c r="G1950" s="2">
        <f>'Moving Avg'!F1950</f>
        <v>5.4779949999999991</v>
      </c>
      <c r="H1950" s="2">
        <f>'Moving Avg'!G1950</f>
        <v>5.499556000000001</v>
      </c>
      <c r="I1950" s="2">
        <f>'Moving Avg'!H1950</f>
        <v>5.0997724999999976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45616</v>
      </c>
      <c r="B1951" s="2">
        <f>RSI!B1951</f>
        <v>5.4131</v>
      </c>
      <c r="C1951" s="2">
        <f>RSI!I1951</f>
        <v>44.967307210238822</v>
      </c>
      <c r="D1951" s="2">
        <f>MACD!E1951</f>
        <v>-1.9169808340982364E-2</v>
      </c>
      <c r="E1951" s="2">
        <f>MACD!F1951</f>
        <v>-2.8113253086661724E-2</v>
      </c>
      <c r="F1951" s="2">
        <f>'Moving Avg'!D1951</f>
        <v>5.4859200000000001</v>
      </c>
      <c r="G1951" s="2">
        <f>'Moving Avg'!F1951</f>
        <v>5.4807949999999988</v>
      </c>
      <c r="H1951" s="2">
        <f>'Moving Avg'!G1951</f>
        <v>5.4943280000000003</v>
      </c>
      <c r="I1951" s="2">
        <f>'Moving Avg'!H1951</f>
        <v>5.1063029999999978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45617</v>
      </c>
      <c r="B1952" s="2">
        <f>RSI!B1952</f>
        <v>5.4878</v>
      </c>
      <c r="C1952" s="2">
        <f>RSI!I1952</f>
        <v>50.184579198674641</v>
      </c>
      <c r="D1952" s="2">
        <f>MACD!E1952</f>
        <v>-7.3388847037074711E-3</v>
      </c>
      <c r="E1952" s="2">
        <f>MACD!F1952</f>
        <v>-2.3958379410070875E-2</v>
      </c>
      <c r="F1952" s="2">
        <f>'Moving Avg'!D1952</f>
        <v>5.4784600000000001</v>
      </c>
      <c r="G1952" s="2">
        <f>'Moving Avg'!F1952</f>
        <v>5.4845299999999977</v>
      </c>
      <c r="H1952" s="2">
        <f>'Moving Avg'!G1952</f>
        <v>5.493582</v>
      </c>
      <c r="I1952" s="2">
        <f>'Moving Avg'!H1952</f>
        <v>5.1131214999999983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</row>
    <row r="1953" spans="1:12" ht="13.5" x14ac:dyDescent="0.25">
      <c r="A1953" s="3">
        <f>RSI!A1953</f>
        <v>45618</v>
      </c>
      <c r="B1953" s="2">
        <f>RSI!B1953</f>
        <v>5.4785000000000004</v>
      </c>
      <c r="C1953" s="2">
        <f>RSI!I1953</f>
        <v>49.554703824525696</v>
      </c>
      <c r="D1953" s="2">
        <f>MACD!E1953</f>
        <v>-3.8435583815834562E-3</v>
      </c>
      <c r="E1953" s="2">
        <f>MACD!F1953</f>
        <v>-1.9935415204373395E-2</v>
      </c>
      <c r="F1953" s="2">
        <f>'Moving Avg'!D1953</f>
        <v>5.4691400000000003</v>
      </c>
      <c r="G1953" s="2">
        <f>'Moving Avg'!F1953</f>
        <v>5.4882649999999984</v>
      </c>
      <c r="H1953" s="2">
        <f>'Moving Avg'!G1953</f>
        <v>5.4939560000000007</v>
      </c>
      <c r="I1953" s="2">
        <f>'Moving Avg'!H1953</f>
        <v>5.1197214999999989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45621</v>
      </c>
      <c r="B1954" s="2">
        <f>RSI!B1954</f>
        <v>5.4785000000000004</v>
      </c>
      <c r="C1954" s="2">
        <f>RSI!I1954</f>
        <v>49.554703824525689</v>
      </c>
      <c r="D1954" s="2">
        <f>MACD!E1954</f>
        <v>-1.3772364728846576E-2</v>
      </c>
      <c r="E1954" s="2">
        <f>MACD!F1954</f>
        <v>-1.8702805109268032E-2</v>
      </c>
      <c r="F1954" s="2">
        <f>'Moving Avg'!D1954</f>
        <v>5.47288</v>
      </c>
      <c r="G1954" s="2">
        <f>'Moving Avg'!F1954</f>
        <v>5.4919999999999991</v>
      </c>
      <c r="H1954" s="2">
        <f>'Moving Avg'!G1954</f>
        <v>5.4930240000000001</v>
      </c>
      <c r="I1954" s="2">
        <f>'Moving Avg'!H1954</f>
        <v>5.1262784999999989</v>
      </c>
      <c r="J1954" s="5" t="str">
        <f>OBV!F1954</f>
        <v>BEARISH</v>
      </c>
      <c r="K1954" s="5" t="str">
        <f>OBV!G1954</f>
        <v>NEUTRAL</v>
      </c>
      <c r="L1954" s="5" t="str">
        <f>OBV!H1954</f>
        <v>BEARISH DIVERGENCE</v>
      </c>
    </row>
    <row r="1955" spans="1:12" ht="13.5" x14ac:dyDescent="0.25">
      <c r="A1955" s="3">
        <f>RSI!A1955</f>
        <v>45622</v>
      </c>
      <c r="B1955" s="2">
        <f>RSI!B1955</f>
        <v>5.4785000000000004</v>
      </c>
      <c r="C1955" s="2">
        <f>RSI!I1955</f>
        <v>49.554703824525689</v>
      </c>
      <c r="D1955" s="2">
        <f>MACD!E1955</f>
        <v>-3.4627701037246439E-3</v>
      </c>
      <c r="E1955" s="2">
        <f>MACD!F1955</f>
        <v>-1.5654798108159354E-2</v>
      </c>
      <c r="F1955" s="2">
        <f>'Moving Avg'!D1955</f>
        <v>5.4672800000000006</v>
      </c>
      <c r="G1955" s="2">
        <f>'Moving Avg'!F1955</f>
        <v>5.4929349999999983</v>
      </c>
      <c r="H1955" s="2">
        <f>'Moving Avg'!G1955</f>
        <v>5.4920920000000004</v>
      </c>
      <c r="I1955" s="2">
        <f>'Moving Avg'!H1955</f>
        <v>5.1328354999999988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45623</v>
      </c>
      <c r="B1956" s="2">
        <f>RSI!B1956</f>
        <v>5.4785000000000004</v>
      </c>
      <c r="C1956" s="2">
        <f>RSI!I1956</f>
        <v>49.554703824525696</v>
      </c>
      <c r="D1956" s="2">
        <f>MACD!E1956</f>
        <v>5.2921860282522104E-3</v>
      </c>
      <c r="E1956" s="2">
        <f>MACD!F1956</f>
        <v>-1.1465401280877042E-2</v>
      </c>
      <c r="F1956" s="2">
        <f>'Moving Avg'!D1956</f>
        <v>5.4803600000000001</v>
      </c>
      <c r="G1956" s="2">
        <f>'Moving Avg'!F1956</f>
        <v>5.4962049999999989</v>
      </c>
      <c r="H1956" s="2">
        <f>'Moving Avg'!G1956</f>
        <v>5.4915320000000012</v>
      </c>
      <c r="I1956" s="2">
        <f>'Moving Avg'!H1956</f>
        <v>5.1391344999999991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</row>
    <row r="1957" spans="1:12" ht="13.5" x14ac:dyDescent="0.25">
      <c r="A1957" s="3">
        <f>RSI!A1957</f>
        <v>45624</v>
      </c>
      <c r="B1957" s="2">
        <f>RSI!B1957</f>
        <v>5.4598000000000004</v>
      </c>
      <c r="C1957" s="2">
        <f>RSI!I1957</f>
        <v>47.927773376902458</v>
      </c>
      <c r="D1957" s="2">
        <f>MACD!E1957</f>
        <v>1.2668380307968796E-2</v>
      </c>
      <c r="E1957" s="2">
        <f>MACD!F1957</f>
        <v>-6.6386449631078738E-3</v>
      </c>
      <c r="F1957" s="2">
        <f>'Moving Avg'!D1957</f>
        <v>5.4747600000000007</v>
      </c>
      <c r="G1957" s="2">
        <f>'Moving Avg'!F1957</f>
        <v>5.4896699999999994</v>
      </c>
      <c r="H1957" s="2">
        <f>'Moving Avg'!G1957</f>
        <v>5.4924659999999994</v>
      </c>
      <c r="I1957" s="2">
        <f>'Moving Avg'!H1957</f>
        <v>5.145297499999999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</row>
    <row r="1958" spans="1:12" ht="13.5" x14ac:dyDescent="0.25">
      <c r="A1958" s="3">
        <f>RSI!A1958</f>
        <v>45625</v>
      </c>
      <c r="B1958" s="2">
        <f>RSI!B1958</f>
        <v>5.4598000000000004</v>
      </c>
      <c r="C1958" s="2">
        <f>RSI!I1958</f>
        <v>47.927773376902458</v>
      </c>
      <c r="D1958" s="2">
        <f>MACD!E1958</f>
        <v>1.9047240438140101E-2</v>
      </c>
      <c r="E1958" s="2">
        <f>MACD!F1958</f>
        <v>-1.5014678828582789E-3</v>
      </c>
      <c r="F1958" s="2">
        <f>'Moving Avg'!D1958</f>
        <v>5.4710200000000011</v>
      </c>
      <c r="G1958" s="2">
        <f>'Moving Avg'!F1958</f>
        <v>5.48407</v>
      </c>
      <c r="H1958" s="2">
        <f>'Moving Avg'!G1958</f>
        <v>5.493771999999999</v>
      </c>
      <c r="I1958" s="2">
        <f>'Moving Avg'!H1958</f>
        <v>5.1516319999999993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</row>
    <row r="1959" spans="1:12" ht="13.5" x14ac:dyDescent="0.25">
      <c r="A1959" s="3">
        <f>RSI!A1959</f>
        <v>45628</v>
      </c>
      <c r="B1959" s="2">
        <f>RSI!B1959</f>
        <v>5.5065</v>
      </c>
      <c r="C1959" s="2">
        <f>RSI!I1959</f>
        <v>52.449305373345723</v>
      </c>
      <c r="D1959" s="2">
        <f>MACD!E1959</f>
        <v>1.1066606745959717E-2</v>
      </c>
      <c r="E1959" s="2">
        <f>MACD!F1959</f>
        <v>1.0121470429053203E-3</v>
      </c>
      <c r="F1959" s="2">
        <f>'Moving Avg'!D1959</f>
        <v>5.4766200000000005</v>
      </c>
      <c r="G1959" s="2">
        <f>'Moving Avg'!F1959</f>
        <v>5.483604999999999</v>
      </c>
      <c r="H1959" s="2">
        <f>'Moving Avg'!G1959</f>
        <v>5.4956399999999999</v>
      </c>
      <c r="I1959" s="2">
        <f>'Moving Avg'!H1959</f>
        <v>5.1578994999999983</v>
      </c>
      <c r="J1959" s="5" t="str">
        <f>OBV!F1959</f>
        <v>BEARISH</v>
      </c>
      <c r="K1959" s="5" t="str">
        <f>OBV!G1959</f>
        <v>NEUTRAL</v>
      </c>
      <c r="L1959" s="5" t="str">
        <f>OBV!H1959</f>
        <v>BEARISH DIVERGENCE</v>
      </c>
    </row>
    <row r="1960" spans="1:12" ht="13.5" x14ac:dyDescent="0.25">
      <c r="A1960" s="3">
        <f>RSI!A1960</f>
        <v>45629</v>
      </c>
      <c r="B1960" s="2">
        <f>RSI!B1960</f>
        <v>5.5530999999999997</v>
      </c>
      <c r="C1960" s="2">
        <f>RSI!I1960</f>
        <v>56.507625469258087</v>
      </c>
      <c r="D1960" s="2">
        <f>MACD!E1960</f>
        <v>7.888428135323089E-3</v>
      </c>
      <c r="E1960" s="2">
        <f>MACD!F1960</f>
        <v>2.3874032613888738E-3</v>
      </c>
      <c r="F1960" s="2">
        <f>'Moving Avg'!D1960</f>
        <v>5.4915400000000005</v>
      </c>
      <c r="G1960" s="2">
        <f>'Moving Avg'!F1960</f>
        <v>5.4873349999999999</v>
      </c>
      <c r="H1960" s="2">
        <f>'Moving Avg'!G1960</f>
        <v>5.4961999999999991</v>
      </c>
      <c r="I1960" s="2">
        <f>'Moving Avg'!H1960</f>
        <v>5.164356999999999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</row>
    <row r="1961" spans="1:12" ht="13.5" x14ac:dyDescent="0.25">
      <c r="A1961" s="3">
        <f>RSI!A1961</f>
        <v>45630</v>
      </c>
      <c r="B1961" s="2">
        <f>RSI!B1961</f>
        <v>5.5530999999999997</v>
      </c>
      <c r="C1961" s="2">
        <f>RSI!I1961</f>
        <v>56.507625469258087</v>
      </c>
      <c r="D1961" s="2">
        <f>MACD!E1961</f>
        <v>-9.5917793588826683E-3</v>
      </c>
      <c r="E1961" s="2">
        <f>MACD!F1961</f>
        <v>-8.4332626654347233E-6</v>
      </c>
      <c r="F1961" s="2">
        <f>'Moving Avg'!D1961</f>
        <v>5.5064600000000006</v>
      </c>
      <c r="G1961" s="2">
        <f>'Moving Avg'!F1961</f>
        <v>5.4943350000000004</v>
      </c>
      <c r="H1961" s="2">
        <f>'Moving Avg'!G1961</f>
        <v>5.4947059999999999</v>
      </c>
      <c r="I1961" s="2">
        <f>'Moving Avg'!H1961</f>
        <v>5.1708144999999988</v>
      </c>
      <c r="J1961" s="5" t="str">
        <f>OBV!F1961</f>
        <v>BEARISH</v>
      </c>
      <c r="K1961" s="5" t="str">
        <f>OBV!G1961</f>
        <v>NEUTRAL</v>
      </c>
      <c r="L1961" s="5" t="str">
        <f>OBV!H1961</f>
        <v>BEARISH DIVERGENCE</v>
      </c>
    </row>
    <row r="1962" spans="1:12" ht="13.5" x14ac:dyDescent="0.25">
      <c r="A1962" s="3">
        <f>RSI!A1962</f>
        <v>45631</v>
      </c>
      <c r="B1962" s="2">
        <f>RSI!B1962</f>
        <v>5.5438000000000001</v>
      </c>
      <c r="C1962" s="2">
        <f>RSI!I1962</f>
        <v>55.412995190710397</v>
      </c>
      <c r="D1962" s="2">
        <f>MACD!E1962</f>
        <v>-1.2592035608088636E-2</v>
      </c>
      <c r="E1962" s="2">
        <f>MACD!F1962</f>
        <v>-2.5251537317500751E-3</v>
      </c>
      <c r="F1962" s="2">
        <f>'Moving Avg'!D1962</f>
        <v>5.5232600000000005</v>
      </c>
      <c r="G1962" s="2">
        <f>'Moving Avg'!F1962</f>
        <v>5.4943350000000004</v>
      </c>
      <c r="H1962" s="2">
        <f>'Moving Avg'!G1962</f>
        <v>5.4904119999999992</v>
      </c>
      <c r="I1962" s="2">
        <f>'Moving Avg'!H1962</f>
        <v>5.1772684999999994</v>
      </c>
      <c r="J1962" s="5" t="str">
        <f>OBV!F1962</f>
        <v>BEARISH</v>
      </c>
      <c r="K1962" s="5" t="str">
        <f>OBV!G1962</f>
        <v>NEUTRAL</v>
      </c>
      <c r="L1962" s="5" t="str">
        <f>OBV!H1962</f>
        <v>BEARISH DIVERGENCE</v>
      </c>
    </row>
    <row r="1963" spans="1:12" ht="13.5" x14ac:dyDescent="0.25">
      <c r="A1963" s="3">
        <f>RSI!A1963</f>
        <v>45632</v>
      </c>
      <c r="B1963" s="2">
        <f>RSI!B1963</f>
        <v>5.5251000000000001</v>
      </c>
      <c r="C1963" s="2">
        <f>RSI!I1963</f>
        <v>53.182149026641817</v>
      </c>
      <c r="D1963" s="2">
        <f>MACD!E1963</f>
        <v>-1.548292542603491E-2</v>
      </c>
      <c r="E1963" s="2">
        <f>MACD!F1963</f>
        <v>-5.1167080706070421E-3</v>
      </c>
      <c r="F1963" s="2">
        <f>'Moving Avg'!D1963</f>
        <v>5.5363200000000008</v>
      </c>
      <c r="G1963" s="2">
        <f>'Moving Avg'!F1963</f>
        <v>5.4957350000000007</v>
      </c>
      <c r="H1963" s="2">
        <f>'Moving Avg'!G1963</f>
        <v>5.4876119999999995</v>
      </c>
      <c r="I1963" s="2">
        <f>'Moving Avg'!H1963</f>
        <v>5.1835859999999983</v>
      </c>
      <c r="J1963" s="5" t="str">
        <f>OBV!F1963</f>
        <v>BEARISH</v>
      </c>
      <c r="K1963" s="5" t="str">
        <f>OBV!G1963</f>
        <v>NEUTRAL</v>
      </c>
      <c r="L1963" s="5" t="str">
        <f>OBV!H1963</f>
        <v>BEARISH DIVERGENCE</v>
      </c>
    </row>
    <row r="1964" spans="1:12" ht="13.5" x14ac:dyDescent="0.25">
      <c r="A1964" s="3">
        <f>RSI!A1964</f>
        <v>45635</v>
      </c>
      <c r="B1964" s="2">
        <f>RSI!B1964</f>
        <v>5.4970999999999997</v>
      </c>
      <c r="C1964" s="2">
        <f>RSI!I1964</f>
        <v>49.940177561641796</v>
      </c>
      <c r="D1964" s="2">
        <f>MACD!E1964</f>
        <v>-1.6028404053472833E-2</v>
      </c>
      <c r="E1964" s="2">
        <f>MACD!F1964</f>
        <v>-7.2990472671802011E-3</v>
      </c>
      <c r="F1964" s="2">
        <f>'Moving Avg'!D1964</f>
        <v>5.53444</v>
      </c>
      <c r="G1964" s="2">
        <f>'Moving Avg'!F1964</f>
        <v>5.4999349999999998</v>
      </c>
      <c r="H1964" s="2">
        <f>'Moving Avg'!G1964</f>
        <v>5.4846239999999993</v>
      </c>
      <c r="I1964" s="2">
        <f>'Moving Avg'!H1964</f>
        <v>5.188946999999998</v>
      </c>
      <c r="J1964" s="5" t="str">
        <f>OBV!F1964</f>
        <v>BEARISH</v>
      </c>
      <c r="K1964" s="5" t="str">
        <f>OBV!G1964</f>
        <v>WEAK</v>
      </c>
      <c r="L1964" s="5" t="str">
        <f>OBV!H1964</f>
        <v>CONFIRMED BEARISH</v>
      </c>
    </row>
    <row r="1965" spans="1:12" ht="13.5" x14ac:dyDescent="0.25">
      <c r="A1965" s="3">
        <f>RSI!A1965</f>
        <v>45636</v>
      </c>
      <c r="B1965" s="2">
        <f>RSI!B1965</f>
        <v>5.4878</v>
      </c>
      <c r="C1965" s="2">
        <f>RSI!I1965</f>
        <v>48.874477397848679</v>
      </c>
      <c r="D1965" s="2">
        <f>MACD!E1965</f>
        <v>-1.5796190396298648E-2</v>
      </c>
      <c r="E1965" s="2">
        <f>MACD!F1965</f>
        <v>-8.9984758930038919E-3</v>
      </c>
      <c r="F1965" s="2">
        <f>'Moving Avg'!D1965</f>
        <v>5.5213799999999997</v>
      </c>
      <c r="G1965" s="2">
        <f>'Moving Avg'!F1965</f>
        <v>5.4976000000000003</v>
      </c>
      <c r="H1965" s="2">
        <f>'Moving Avg'!G1965</f>
        <v>5.4825700000000008</v>
      </c>
      <c r="I1965" s="2">
        <f>'Moving Avg'!H1965</f>
        <v>5.1944334999999979</v>
      </c>
      <c r="J1965" s="5" t="str">
        <f>OBV!F1965</f>
        <v>BEARISH</v>
      </c>
      <c r="K1965" s="5" t="str">
        <f>OBV!G1965</f>
        <v>WEAK</v>
      </c>
      <c r="L1965" s="5" t="str">
        <f>OBV!H1965</f>
        <v>CONFIRMED BEARISH</v>
      </c>
    </row>
    <row r="1966" spans="1:12" ht="13.5" x14ac:dyDescent="0.25">
      <c r="A1966" s="3">
        <f>RSI!A1966</f>
        <v>45637</v>
      </c>
      <c r="B1966" s="2">
        <f>RSI!B1966</f>
        <v>5.4970999999999997</v>
      </c>
      <c r="C1966" s="2">
        <f>RSI!I1966</f>
        <v>50.023000699093608</v>
      </c>
      <c r="D1966" s="2">
        <f>MACD!E1966</f>
        <v>-1.6229114848411719E-2</v>
      </c>
      <c r="E1966" s="2">
        <f>MACD!F1966</f>
        <v>-1.0444603684085459E-2</v>
      </c>
      <c r="F1966" s="2">
        <f>'Moving Avg'!D1966</f>
        <v>5.5101800000000001</v>
      </c>
      <c r="G1966" s="2">
        <f>'Moving Avg'!F1966</f>
        <v>5.49573</v>
      </c>
      <c r="H1966" s="2">
        <f>'Moving Avg'!G1966</f>
        <v>5.480702</v>
      </c>
      <c r="I1966" s="2">
        <f>'Moving Avg'!H1966</f>
        <v>5.1999664999999968</v>
      </c>
      <c r="J1966" s="5" t="str">
        <f>OBV!F1966</f>
        <v>BEARISH</v>
      </c>
      <c r="K1966" s="5" t="str">
        <f>OBV!G1966</f>
        <v>WEAK</v>
      </c>
      <c r="L1966" s="5" t="str">
        <f>OBV!H1966</f>
        <v>CONFIRMED BEARISH</v>
      </c>
    </row>
    <row r="1967" spans="1:12" ht="13.5" x14ac:dyDescent="0.25">
      <c r="A1967" s="3">
        <f>RSI!A1967</f>
        <v>45638</v>
      </c>
      <c r="B1967" s="2">
        <f>RSI!B1967</f>
        <v>5.4970999999999997</v>
      </c>
      <c r="C1967" s="2">
        <f>RSI!I1967</f>
        <v>50.023000699093608</v>
      </c>
      <c r="D1967" s="2">
        <f>MACD!E1967</f>
        <v>-1.9472242383845817E-2</v>
      </c>
      <c r="E1967" s="2">
        <f>MACD!F1967</f>
        <v>-1.2250131424037532E-2</v>
      </c>
      <c r="F1967" s="2">
        <f>'Moving Avg'!D1967</f>
        <v>5.5008399999999993</v>
      </c>
      <c r="G1967" s="2">
        <f>'Moving Avg'!F1967</f>
        <v>5.4943300000000006</v>
      </c>
      <c r="H1967" s="2">
        <f>'Moving Avg'!G1967</f>
        <v>5.4790219999999987</v>
      </c>
      <c r="I1967" s="2">
        <f>'Moving Avg'!H1967</f>
        <v>5.2052844999999976</v>
      </c>
      <c r="J1967" s="5" t="str">
        <f>OBV!F1967</f>
        <v>BEARISH</v>
      </c>
      <c r="K1967" s="5" t="str">
        <f>OBV!G1967</f>
        <v>WEAK</v>
      </c>
      <c r="L1967" s="5" t="str">
        <f>OBV!H1967</f>
        <v>CONFIRMED BEARISH</v>
      </c>
    </row>
    <row r="1968" spans="1:12" ht="13.5" x14ac:dyDescent="0.25">
      <c r="A1968" s="3">
        <f>RSI!A1968</f>
        <v>45639</v>
      </c>
      <c r="B1968" s="2">
        <f>RSI!B1968</f>
        <v>5.4970999999999997</v>
      </c>
      <c r="C1968" s="2">
        <f>RSI!I1968</f>
        <v>50.023000699093608</v>
      </c>
      <c r="D1968" s="2">
        <f>MACD!E1968</f>
        <v>-2.2216319599541734E-2</v>
      </c>
      <c r="E1968" s="2">
        <f>MACD!F1968</f>
        <v>-1.4243369059138374E-2</v>
      </c>
      <c r="F1968" s="2">
        <f>'Moving Avg'!D1968</f>
        <v>5.4952399999999999</v>
      </c>
      <c r="G1968" s="2">
        <f>'Moving Avg'!F1968</f>
        <v>5.4929300000000003</v>
      </c>
      <c r="H1968" s="2">
        <f>'Moving Avg'!G1968</f>
        <v>5.4775279999999986</v>
      </c>
      <c r="I1968" s="2">
        <f>'Moving Avg'!H1968</f>
        <v>5.2106454999999983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</row>
    <row r="1969" spans="1:12" ht="13.5" x14ac:dyDescent="0.25">
      <c r="A1969" s="3">
        <f>RSI!A1969</f>
        <v>45642</v>
      </c>
      <c r="B1969" s="2">
        <f>RSI!B1969</f>
        <v>5.4970999999999997</v>
      </c>
      <c r="C1969" s="2">
        <f>RSI!I1969</f>
        <v>50.023000699093608</v>
      </c>
      <c r="D1969" s="2">
        <f>MACD!E1969</f>
        <v>-1.7353516055148788E-2</v>
      </c>
      <c r="E1969" s="2">
        <f>MACD!F1969</f>
        <v>-1.4865398458340458E-2</v>
      </c>
      <c r="F1969" s="2">
        <f>'Moving Avg'!D1969</f>
        <v>5.4952399999999999</v>
      </c>
      <c r="G1969" s="2">
        <f>'Moving Avg'!F1969</f>
        <v>5.4947950000000008</v>
      </c>
      <c r="H1969" s="2">
        <f>'Moving Avg'!G1969</f>
        <v>5.4764079999999993</v>
      </c>
      <c r="I1969" s="2">
        <f>'Moving Avg'!H1969</f>
        <v>5.2160064999999971</v>
      </c>
      <c r="J1969" s="5" t="str">
        <f>OBV!F1969</f>
        <v>BEARISH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45644</v>
      </c>
      <c r="B1970" s="2">
        <f>RSI!B1970</f>
        <v>5.4598000000000004</v>
      </c>
      <c r="C1970" s="2">
        <f>RSI!I1970</f>
        <v>44.615990309077489</v>
      </c>
      <c r="D1970" s="2">
        <f>MACD!E1970</f>
        <v>-3.306550132275099E-3</v>
      </c>
      <c r="E1970" s="2">
        <f>MACD!F1970</f>
        <v>-1.2553628793127387E-2</v>
      </c>
      <c r="F1970" s="2">
        <f>'Moving Avg'!D1970</f>
        <v>5.4896399999999996</v>
      </c>
      <c r="G1970" s="2">
        <f>'Moving Avg'!F1970</f>
        <v>5.4924600000000012</v>
      </c>
      <c r="H1970" s="2">
        <f>'Moving Avg'!G1970</f>
        <v>5.4739819999999986</v>
      </c>
      <c r="I1970" s="2">
        <f>'Moving Avg'!H1970</f>
        <v>5.2207514999999978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</row>
    <row r="1971" spans="1:12" ht="13.5" x14ac:dyDescent="0.25">
      <c r="A1971" s="3">
        <f>RSI!A1971</f>
        <v>45645</v>
      </c>
      <c r="B1971" s="2">
        <f>RSI!B1971</f>
        <v>5.4131</v>
      </c>
      <c r="C1971" s="2">
        <f>RSI!I1971</f>
        <v>38.940747122093164</v>
      </c>
      <c r="D1971" s="2">
        <f>MACD!E1971</f>
        <v>1.2259096105101897E-2</v>
      </c>
      <c r="E1971" s="2">
        <f>MACD!F1971</f>
        <v>-7.5910838134815306E-3</v>
      </c>
      <c r="F1971" s="2">
        <f>'Moving Avg'!D1971</f>
        <v>5.4728399999999997</v>
      </c>
      <c r="G1971" s="2">
        <f>'Moving Avg'!F1971</f>
        <v>5.4924600000000003</v>
      </c>
      <c r="H1971" s="2">
        <f>'Moving Avg'!G1971</f>
        <v>5.4721139999999977</v>
      </c>
      <c r="I1971" s="2">
        <f>'Moving Avg'!H1971</f>
        <v>5.2255209999999979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</row>
    <row r="1972" spans="1:12" ht="13.5" x14ac:dyDescent="0.25">
      <c r="A1972" s="3">
        <f>RSI!A1972</f>
        <v>45646</v>
      </c>
      <c r="B1972" s="2">
        <f>RSI!B1972</f>
        <v>5.4598000000000004</v>
      </c>
      <c r="C1972" s="2">
        <f>RSI!I1972</f>
        <v>46.297305697607435</v>
      </c>
      <c r="D1972" s="2">
        <f>MACD!E1972</f>
        <v>2.1020111292731514E-2</v>
      </c>
      <c r="E1972" s="2">
        <f>MACD!F1972</f>
        <v>-1.8688447922389217E-3</v>
      </c>
      <c r="F1972" s="2">
        <f>'Moving Avg'!D1972</f>
        <v>5.4653800000000006</v>
      </c>
      <c r="G1972" s="2">
        <f>'Moving Avg'!F1972</f>
        <v>5.4910600000000009</v>
      </c>
      <c r="H1972" s="2">
        <f>'Moving Avg'!G1972</f>
        <v>5.4704339999999982</v>
      </c>
      <c r="I1972" s="2">
        <f>'Moving Avg'!H1972</f>
        <v>5.2305239999999982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45649</v>
      </c>
      <c r="B1973" s="2">
        <f>RSI!B1973</f>
        <v>5.4131</v>
      </c>
      <c r="C1973" s="2">
        <f>RSI!I1973</f>
        <v>40.980127665862014</v>
      </c>
      <c r="D1973" s="2">
        <f>MACD!E1973</f>
        <v>2.9184210242667596E-2</v>
      </c>
      <c r="E1973" s="2">
        <f>MACD!F1973</f>
        <v>4.3417662147423822E-3</v>
      </c>
      <c r="F1973" s="2">
        <f>'Moving Avg'!D1973</f>
        <v>5.4485800000000006</v>
      </c>
      <c r="G1973" s="2">
        <f>'Moving Avg'!F1973</f>
        <v>5.4877900000000013</v>
      </c>
      <c r="H1973" s="2">
        <f>'Moving Avg'!G1973</f>
        <v>5.4672599999999969</v>
      </c>
      <c r="I1973" s="2">
        <f>'Moving Avg'!H1973</f>
        <v>5.2353794999999979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45650</v>
      </c>
      <c r="B1974" s="2">
        <f>RSI!B1974</f>
        <v>5.4131</v>
      </c>
      <c r="C1974" s="2">
        <f>RSI!I1974</f>
        <v>40.980127665862007</v>
      </c>
      <c r="D1974" s="2">
        <f>MACD!E1974</f>
        <v>3.2216661439994354E-2</v>
      </c>
      <c r="E1974" s="2">
        <f>MACD!F1974</f>
        <v>9.9167452597927769E-3</v>
      </c>
      <c r="F1974" s="2">
        <f>'Moving Avg'!D1974</f>
        <v>5.4317800000000007</v>
      </c>
      <c r="G1974" s="2">
        <f>'Moving Avg'!F1974</f>
        <v>5.4845200000000007</v>
      </c>
      <c r="H1974" s="2">
        <f>'Moving Avg'!G1974</f>
        <v>5.4646459999999983</v>
      </c>
      <c r="I1974" s="2">
        <f>'Moving Avg'!H1974</f>
        <v>5.2401059999999973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45651</v>
      </c>
      <c r="B1975" s="2">
        <f>RSI!B1975</f>
        <v>5.4131</v>
      </c>
      <c r="C1975" s="2">
        <f>RSI!I1975</f>
        <v>40.980127665862007</v>
      </c>
      <c r="D1975" s="2">
        <f>MACD!E1975</f>
        <v>3.3751867803256452E-2</v>
      </c>
      <c r="E1975" s="2">
        <f>MACD!F1975</f>
        <v>1.4683769768485514E-2</v>
      </c>
      <c r="F1975" s="2">
        <f>'Moving Avg'!D1975</f>
        <v>5.4224399999999999</v>
      </c>
      <c r="G1975" s="2">
        <f>'Moving Avg'!F1975</f>
        <v>5.4812500000000011</v>
      </c>
      <c r="H1975" s="2">
        <f>'Moving Avg'!G1975</f>
        <v>5.4652059999999976</v>
      </c>
      <c r="I1975" s="2">
        <f>'Moving Avg'!H1975</f>
        <v>5.2448324999999976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</row>
    <row r="1976" spans="1:12" ht="13.5" x14ac:dyDescent="0.25">
      <c r="A1976" s="3">
        <f>RSI!A1976</f>
        <v>45652</v>
      </c>
      <c r="B1976" s="2">
        <f>RSI!B1976</f>
        <v>5.3757999999999999</v>
      </c>
      <c r="C1976" s="2">
        <f>RSI!I1976</f>
        <v>36.767652201716288</v>
      </c>
      <c r="D1976" s="2">
        <f>MACD!E1976</f>
        <v>3.9615042386400567E-2</v>
      </c>
      <c r="E1976" s="2">
        <f>MACD!F1976</f>
        <v>1.9670024292068523E-2</v>
      </c>
      <c r="F1976" s="2">
        <f>'Moving Avg'!D1976</f>
        <v>5.4149799999999999</v>
      </c>
      <c r="G1976" s="2">
        <f>'Moving Avg'!F1976</f>
        <v>5.476115000000001</v>
      </c>
      <c r="H1976" s="2">
        <f>'Moving Avg'!G1976</f>
        <v>5.4666999999999986</v>
      </c>
      <c r="I1976" s="2">
        <f>'Moving Avg'!H1976</f>
        <v>5.2493724999999971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</row>
    <row r="1977" spans="1:12" ht="13.5" x14ac:dyDescent="0.25">
      <c r="A1977" s="3">
        <f>RSI!A1977</f>
        <v>45653</v>
      </c>
      <c r="B1977" s="2">
        <f>RSI!B1977</f>
        <v>5.3665000000000003</v>
      </c>
      <c r="C1977" s="2">
        <f>RSI!I1977</f>
        <v>35.780090339032228</v>
      </c>
      <c r="D1977" s="2">
        <f>MACD!E1977</f>
        <v>4.582846928332085E-2</v>
      </c>
      <c r="E1977" s="2">
        <f>MACD!F1977</f>
        <v>2.490171329031899E-2</v>
      </c>
      <c r="F1977" s="2">
        <f>'Moving Avg'!D1977</f>
        <v>5.3963200000000002</v>
      </c>
      <c r="G1977" s="2">
        <f>'Moving Avg'!F1977</f>
        <v>5.4714500000000008</v>
      </c>
      <c r="H1977" s="2">
        <f>'Moving Avg'!G1977</f>
        <v>5.4672599999999978</v>
      </c>
      <c r="I1977" s="2">
        <f>'Moving Avg'!H1977</f>
        <v>5.2538659999999968</v>
      </c>
      <c r="J1977" s="5" t="str">
        <f>OBV!F1977</f>
        <v>BEARISH</v>
      </c>
      <c r="K1977" s="5" t="str">
        <f>OBV!G1977</f>
        <v>WEAK</v>
      </c>
      <c r="L1977" s="5" t="str">
        <f>OBV!H1977</f>
        <v>CONFIRMED BEARISH</v>
      </c>
    </row>
    <row r="1978" spans="1:12" ht="13.5" x14ac:dyDescent="0.25">
      <c r="A1978" s="3">
        <f>RSI!A1978</f>
        <v>45656</v>
      </c>
      <c r="B1978" s="2">
        <f>RSI!B1978</f>
        <v>5.4504999999999999</v>
      </c>
      <c r="C1978" s="2">
        <f>RSI!I1978</f>
        <v>49.082893085606017</v>
      </c>
      <c r="D1978" s="2">
        <f>MACD!E1978</f>
        <v>4.5440373897337238E-2</v>
      </c>
      <c r="E1978" s="2">
        <f>MACD!F1978</f>
        <v>2.9009445411722644E-2</v>
      </c>
      <c r="F1978" s="2">
        <f>'Moving Avg'!D1978</f>
        <v>5.4037999999999995</v>
      </c>
      <c r="G1978" s="2">
        <f>'Moving Avg'!F1978</f>
        <v>5.4709850000000007</v>
      </c>
      <c r="H1978" s="2">
        <f>'Moving Avg'!G1978</f>
        <v>5.4700599999999975</v>
      </c>
      <c r="I1978" s="2">
        <f>'Moving Avg'!H1978</f>
        <v>5.2587794999999975</v>
      </c>
      <c r="J1978" s="5" t="str">
        <f>OBV!F1978</f>
        <v>BEARISH</v>
      </c>
      <c r="K1978" s="5" t="str">
        <f>OBV!G1978</f>
        <v>WEAK</v>
      </c>
      <c r="L1978" s="5" t="str">
        <f>OBV!H1978</f>
        <v>BEARISH DIVERGENCE</v>
      </c>
    </row>
    <row r="1979" spans="1:12" ht="13.5" x14ac:dyDescent="0.25">
      <c r="A1979" s="3">
        <f>RSI!A1979</f>
        <v>45657</v>
      </c>
      <c r="B1979" s="2">
        <f>RSI!B1979</f>
        <v>5.4878</v>
      </c>
      <c r="C1979" s="2">
        <f>RSI!I1979</f>
        <v>53.672029481894796</v>
      </c>
      <c r="D1979" s="2">
        <f>MACD!E1979</f>
        <v>4.2386562710058584E-2</v>
      </c>
      <c r="E1979" s="2">
        <f>MACD!F1979</f>
        <v>3.1684868871389833E-2</v>
      </c>
      <c r="F1979" s="2">
        <f>'Moving Avg'!D1979</f>
        <v>5.4187399999999997</v>
      </c>
      <c r="G1979" s="2">
        <f>'Moving Avg'!F1979</f>
        <v>5.4700500000000005</v>
      </c>
      <c r="H1979" s="2">
        <f>'Moving Avg'!G1979</f>
        <v>5.4721139999999977</v>
      </c>
      <c r="I1979" s="2">
        <f>'Moving Avg'!H1979</f>
        <v>5.263879499999998</v>
      </c>
      <c r="J1979" s="5" t="str">
        <f>OBV!F1979</f>
        <v>BEARISH</v>
      </c>
      <c r="K1979" s="5" t="str">
        <f>OBV!G1979</f>
        <v>WEAK</v>
      </c>
      <c r="L1979" s="5" t="str">
        <f>OBV!H1979</f>
        <v>BEARISH DIVERGENCE</v>
      </c>
    </row>
    <row r="1980" spans="1:12" ht="13.5" x14ac:dyDescent="0.25">
      <c r="A1980" s="3">
        <f>RSI!A1980</f>
        <v>45659</v>
      </c>
      <c r="B1980" s="2">
        <f>RSI!B1980</f>
        <v>5.4504999999999999</v>
      </c>
      <c r="C1980" s="2">
        <f>RSI!I1980</f>
        <v>48.923397242191712</v>
      </c>
      <c r="D1980" s="2">
        <f>MACD!E1980</f>
        <v>3.6641422176321825E-2</v>
      </c>
      <c r="E1980" s="2">
        <f>MACD!F1980</f>
        <v>3.2676179532376233E-2</v>
      </c>
      <c r="F1980" s="2">
        <f>'Moving Avg'!D1980</f>
        <v>5.4262199999999989</v>
      </c>
      <c r="G1980" s="2">
        <f>'Moving Avg'!F1980</f>
        <v>5.4649200000000011</v>
      </c>
      <c r="H1980" s="2">
        <f>'Moving Avg'!G1980</f>
        <v>5.4730479999999968</v>
      </c>
      <c r="I1980" s="2">
        <f>'Moving Avg'!H1980</f>
        <v>5.2686639999999976</v>
      </c>
      <c r="J1980" s="5" t="str">
        <f>OBV!F1980</f>
        <v>BEARISH</v>
      </c>
      <c r="K1980" s="5" t="str">
        <f>OBV!G1980</f>
        <v>WEAK</v>
      </c>
      <c r="L1980" s="5" t="str">
        <f>OBV!H1980</f>
        <v>BEARISH DIVERGENCE</v>
      </c>
    </row>
    <row r="1981" spans="1:12" ht="13.5" x14ac:dyDescent="0.25">
      <c r="A1981" s="3">
        <f>RSI!A1981</f>
        <v>45660</v>
      </c>
      <c r="B1981" s="2">
        <f>RSI!B1981</f>
        <v>5.4504999999999999</v>
      </c>
      <c r="C1981" s="2">
        <f>RSI!I1981</f>
        <v>48.923397242191719</v>
      </c>
      <c r="D1981" s="2">
        <f>MACD!E1981</f>
        <v>2.464404515215346E-2</v>
      </c>
      <c r="E1981" s="2">
        <f>MACD!F1981</f>
        <v>3.1069752656331679E-2</v>
      </c>
      <c r="F1981" s="2">
        <f>'Moving Avg'!D1981</f>
        <v>5.4411599999999991</v>
      </c>
      <c r="G1981" s="2">
        <f>'Moving Avg'!F1981</f>
        <v>5.4597900000000008</v>
      </c>
      <c r="H1981" s="2">
        <f>'Moving Avg'!G1981</f>
        <v>5.4749159999999959</v>
      </c>
      <c r="I1981" s="2">
        <f>'Moving Avg'!H1981</f>
        <v>5.2733194999999968</v>
      </c>
      <c r="J1981" s="5" t="str">
        <f>OBV!F1981</f>
        <v>BEARISH</v>
      </c>
      <c r="K1981" s="5" t="str">
        <f>OBV!G1981</f>
        <v>WEAK</v>
      </c>
      <c r="L1981" s="5" t="str">
        <f>OBV!H1981</f>
        <v>BEARISH DIVERGENCE</v>
      </c>
    </row>
    <row r="1982" spans="1:12" ht="13.5" x14ac:dyDescent="0.25">
      <c r="A1982" s="3">
        <f>RSI!A1982</f>
        <v>45663</v>
      </c>
      <c r="B1982" s="2">
        <f>RSI!B1982</f>
        <v>5.3944999999999999</v>
      </c>
      <c r="C1982" s="2">
        <f>RSI!I1982</f>
        <v>42.392692073682809</v>
      </c>
      <c r="D1982" s="2">
        <f>MACD!E1982</f>
        <v>2.587009967564402E-2</v>
      </c>
      <c r="E1982" s="2">
        <f>MACD!F1982</f>
        <v>3.0029822060194146E-2</v>
      </c>
      <c r="F1982" s="2">
        <f>'Moving Avg'!D1982</f>
        <v>5.4467600000000003</v>
      </c>
      <c r="G1982" s="2">
        <f>'Moving Avg'!F1982</f>
        <v>5.4523250000000001</v>
      </c>
      <c r="H1982" s="2">
        <f>'Moving Avg'!G1982</f>
        <v>5.4745439999999972</v>
      </c>
      <c r="I1982" s="2">
        <f>'Moving Avg'!H1982</f>
        <v>5.2777379999999967</v>
      </c>
      <c r="J1982" s="5" t="str">
        <f>OBV!F1982</f>
        <v>BEARISH</v>
      </c>
      <c r="K1982" s="5" t="str">
        <f>OBV!G1982</f>
        <v>NEUTRAL</v>
      </c>
      <c r="L1982" s="5" t="str">
        <f>OBV!H1982</f>
        <v>BEARISH DIVERGENCE</v>
      </c>
    </row>
    <row r="1983" spans="1:12" ht="13.5" x14ac:dyDescent="0.25">
      <c r="A1983" s="3">
        <f>RSI!A1983</f>
        <v>45664</v>
      </c>
      <c r="B1983" s="2">
        <f>RSI!B1983</f>
        <v>5.3665000000000003</v>
      </c>
      <c r="C1983" s="2">
        <f>RSI!I1983</f>
        <v>39.549909450025012</v>
      </c>
      <c r="D1983" s="2">
        <f>MACD!E1983</f>
        <v>2.2169485986918147E-2</v>
      </c>
      <c r="E1983" s="2">
        <f>MACD!F1983</f>
        <v>2.8457754845538946E-2</v>
      </c>
      <c r="F1983" s="2">
        <f>'Moving Avg'!D1983</f>
        <v>5.4299599999999995</v>
      </c>
      <c r="G1983" s="2">
        <f>'Moving Avg'!F1983</f>
        <v>5.4443950000000001</v>
      </c>
      <c r="H1983" s="2">
        <f>'Moving Avg'!G1983</f>
        <v>5.4737979999999968</v>
      </c>
      <c r="I1983" s="2">
        <f>'Moving Avg'!H1983</f>
        <v>5.2818874999999981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</row>
    <row r="1984" spans="1:12" ht="13.5" x14ac:dyDescent="0.25">
      <c r="A1984" s="3">
        <f>RSI!A1984</f>
        <v>45665</v>
      </c>
      <c r="B1984" s="2">
        <f>RSI!B1984</f>
        <v>5.3197999999999999</v>
      </c>
      <c r="C1984" s="2">
        <f>RSI!I1984</f>
        <v>35.29832958103546</v>
      </c>
      <c r="D1984" s="2">
        <f>MACD!E1984</f>
        <v>2.300781445316602E-2</v>
      </c>
      <c r="E1984" s="2">
        <f>MACD!F1984</f>
        <v>2.7367766767064365E-2</v>
      </c>
      <c r="F1984" s="2">
        <f>'Moving Avg'!D1984</f>
        <v>5.3963599999999996</v>
      </c>
      <c r="G1984" s="2">
        <f>'Moving Avg'!F1984</f>
        <v>5.4355300000000009</v>
      </c>
      <c r="H1984" s="2">
        <f>'Moving Avg'!G1984</f>
        <v>5.4721179999999974</v>
      </c>
      <c r="I1984" s="2">
        <f>'Moving Avg'!H1984</f>
        <v>5.2857179999999984</v>
      </c>
      <c r="J1984" s="5" t="str">
        <f>OBV!F1984</f>
        <v>BEARISH</v>
      </c>
      <c r="K1984" s="5" t="str">
        <f>OBV!G1984</f>
        <v>WEAK</v>
      </c>
      <c r="L1984" s="5" t="str">
        <f>OBV!H1984</f>
        <v>CONFIRMED BEARISH</v>
      </c>
    </row>
    <row r="1985" spans="1:12" ht="13.5" x14ac:dyDescent="0.25">
      <c r="A1985" s="3">
        <f>RSI!A1985</f>
        <v>45666</v>
      </c>
      <c r="B1985" s="2">
        <f>RSI!B1985</f>
        <v>5.4410999999999996</v>
      </c>
      <c r="C1985" s="2">
        <f>RSI!I1985</f>
        <v>50.256270016517718</v>
      </c>
      <c r="D1985" s="2">
        <f>MACD!E1985</f>
        <v>1.5480489867425895E-2</v>
      </c>
      <c r="E1985" s="2">
        <f>MACD!F1985</f>
        <v>2.4990311387136675E-2</v>
      </c>
      <c r="F1985" s="2">
        <f>'Moving Avg'!D1985</f>
        <v>5.3944799999999997</v>
      </c>
      <c r="G1985" s="2">
        <f>'Moving Avg'!F1985</f>
        <v>5.4331950000000013</v>
      </c>
      <c r="H1985" s="2">
        <f>'Moving Avg'!G1985</f>
        <v>5.4717439999999975</v>
      </c>
      <c r="I1985" s="2">
        <f>'Moving Avg'!H1985</f>
        <v>5.2901549999999986</v>
      </c>
      <c r="J1985" s="5" t="str">
        <f>OBV!F1985</f>
        <v>BEARISH</v>
      </c>
      <c r="K1985" s="5" t="str">
        <f>OBV!G1985</f>
        <v>WEAK</v>
      </c>
      <c r="L1985" s="5" t="str">
        <f>OBV!H1985</f>
        <v>CONFIRMED BEARISH</v>
      </c>
    </row>
    <row r="1986" spans="1:12" ht="13.5" x14ac:dyDescent="0.25">
      <c r="A1986" s="3">
        <f>RSI!A1986</f>
        <v>45667</v>
      </c>
      <c r="B1986" s="2">
        <f>RSI!B1986</f>
        <v>5.4131</v>
      </c>
      <c r="C1986" s="2">
        <f>RSI!I1986</f>
        <v>47.525025521455923</v>
      </c>
      <c r="D1986" s="2">
        <f>MACD!E1986</f>
        <v>5.423121717716306E-3</v>
      </c>
      <c r="E1986" s="2">
        <f>MACD!F1986</f>
        <v>2.1076873453252605E-2</v>
      </c>
      <c r="F1986" s="2">
        <f>'Moving Avg'!D1986</f>
        <v>5.3869999999999996</v>
      </c>
      <c r="G1986" s="2">
        <f>'Moving Avg'!F1986</f>
        <v>5.4289950000000005</v>
      </c>
      <c r="H1986" s="2">
        <f>'Moving Avg'!G1986</f>
        <v>5.4717439999999975</v>
      </c>
      <c r="I1986" s="2">
        <f>'Moving Avg'!H1986</f>
        <v>5.2942369999999981</v>
      </c>
      <c r="J1986" s="5" t="str">
        <f>OBV!F1986</f>
        <v>BEARISH</v>
      </c>
      <c r="K1986" s="5" t="str">
        <f>OBV!G1986</f>
        <v>WEAK</v>
      </c>
      <c r="L1986" s="5" t="str">
        <f>OBV!H1986</f>
        <v>CONFIRMED BEARISH</v>
      </c>
    </row>
    <row r="1987" spans="1:12" ht="13.5" x14ac:dyDescent="0.25">
      <c r="A1987" s="3">
        <f>RSI!A1987</f>
        <v>45670</v>
      </c>
      <c r="B1987" s="2">
        <f>RSI!B1987</f>
        <v>5.4504999999999999</v>
      </c>
      <c r="C1987" s="2">
        <f>RSI!I1987</f>
        <v>51.329822685513491</v>
      </c>
      <c r="D1987" s="2">
        <f>MACD!E1987</f>
        <v>-7.1445954561903946E-3</v>
      </c>
      <c r="E1987" s="2">
        <f>MACD!F1987</f>
        <v>1.5432579671364006E-2</v>
      </c>
      <c r="F1987" s="2">
        <f>'Moving Avg'!D1987</f>
        <v>5.3982000000000001</v>
      </c>
      <c r="G1987" s="2">
        <f>'Moving Avg'!F1987</f>
        <v>5.4266650000000016</v>
      </c>
      <c r="H1987" s="2">
        <f>'Moving Avg'!G1987</f>
        <v>5.4689439999999978</v>
      </c>
      <c r="I1987" s="2">
        <f>'Moving Avg'!H1987</f>
        <v>5.2985059999999988</v>
      </c>
      <c r="J1987" s="5" t="str">
        <f>OBV!F1987</f>
        <v>BEARISH</v>
      </c>
      <c r="K1987" s="5" t="str">
        <f>OBV!G1987</f>
        <v>WEAK</v>
      </c>
      <c r="L1987" s="5" t="str">
        <f>OBV!H1987</f>
        <v>BEARISH DIVERGENCE</v>
      </c>
    </row>
    <row r="1988" spans="1:12" ht="13.5" x14ac:dyDescent="0.25">
      <c r="A1988" s="3">
        <f>RSI!A1988</f>
        <v>45671</v>
      </c>
      <c r="B1988" s="2">
        <f>RSI!B1988</f>
        <v>5.4318</v>
      </c>
      <c r="C1988" s="2">
        <f>RSI!I1988</f>
        <v>49.401096616590372</v>
      </c>
      <c r="D1988" s="2">
        <f>MACD!E1988</f>
        <v>-3.5586804732830046E-3</v>
      </c>
      <c r="E1988" s="2">
        <f>MACD!F1988</f>
        <v>1.1634327642434604E-2</v>
      </c>
      <c r="F1988" s="2">
        <f>'Moving Avg'!D1988</f>
        <v>5.4112599999999995</v>
      </c>
      <c r="G1988" s="2">
        <f>'Moving Avg'!F1988</f>
        <v>5.4234000000000009</v>
      </c>
      <c r="H1988" s="2">
        <f>'Moving Avg'!G1988</f>
        <v>5.4661439999999981</v>
      </c>
      <c r="I1988" s="2">
        <f>'Moving Avg'!H1988</f>
        <v>5.3025094999999984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</row>
    <row r="1989" spans="1:12" ht="13.5" x14ac:dyDescent="0.25">
      <c r="A1989" s="3">
        <f>RSI!A1989</f>
        <v>45672</v>
      </c>
      <c r="B1989" s="2">
        <f>RSI!B1989</f>
        <v>5.5345000000000004</v>
      </c>
      <c r="C1989" s="2">
        <f>RSI!I1989</f>
        <v>58.601362091851534</v>
      </c>
      <c r="D1989" s="2">
        <f>MACD!E1989</f>
        <v>-2.3644886151839017E-3</v>
      </c>
      <c r="E1989" s="2">
        <f>MACD!F1989</f>
        <v>8.834564390910904E-3</v>
      </c>
      <c r="F1989" s="2">
        <f>'Moving Avg'!D1989</f>
        <v>5.4541999999999993</v>
      </c>
      <c r="G1989" s="2">
        <f>'Moving Avg'!F1989</f>
        <v>5.4252699999999994</v>
      </c>
      <c r="H1989" s="2">
        <f>'Moving Avg'!G1989</f>
        <v>5.4665179999999971</v>
      </c>
      <c r="I1989" s="2">
        <f>'Moving Avg'!H1989</f>
        <v>5.3069834999999976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</row>
    <row r="1990" spans="1:12" ht="13.5" x14ac:dyDescent="0.25">
      <c r="A1990" s="3">
        <f>RSI!A1990</f>
        <v>45673</v>
      </c>
      <c r="B1990" s="2">
        <f>RSI!B1990</f>
        <v>5.6371000000000002</v>
      </c>
      <c r="C1990" s="2">
        <f>RSI!I1990</f>
        <v>65.374852071032734</v>
      </c>
      <c r="D1990" s="2">
        <f>MACD!E1990</f>
        <v>-1.5272577744990024E-2</v>
      </c>
      <c r="E1990" s="2">
        <f>MACD!F1990</f>
        <v>4.0131359637307186E-3</v>
      </c>
      <c r="F1990" s="2">
        <f>'Moving Avg'!D1990</f>
        <v>5.4934000000000003</v>
      </c>
      <c r="G1990" s="2">
        <f>'Moving Avg'!F1990</f>
        <v>5.4341349999999995</v>
      </c>
      <c r="H1990" s="2">
        <f>'Moving Avg'!G1990</f>
        <v>5.4696899999999973</v>
      </c>
      <c r="I1990" s="2">
        <f>'Moving Avg'!H1990</f>
        <v>5.3119704999999975</v>
      </c>
      <c r="J1990" s="5" t="str">
        <f>OBV!F1990</f>
        <v>BULLISH</v>
      </c>
      <c r="K1990" s="5" t="str">
        <f>OBV!G1990</f>
        <v>NEUTRAL</v>
      </c>
      <c r="L1990" s="5" t="str">
        <f>OBV!H1990</f>
        <v>CONFIRMED BULLISH</v>
      </c>
    </row>
    <row r="1991" spans="1:12" ht="13.5" x14ac:dyDescent="0.25">
      <c r="A1991" s="3">
        <f>RSI!A1991</f>
        <v>45674</v>
      </c>
      <c r="B1991" s="2">
        <f>RSI!B1991</f>
        <v>5.6185</v>
      </c>
      <c r="C1991" s="2">
        <f>RSI!I1991</f>
        <v>63.351219384061089</v>
      </c>
      <c r="D1991" s="2">
        <f>MACD!E1991</f>
        <v>-2.5960424467829313E-2</v>
      </c>
      <c r="E1991" s="2">
        <f>MACD!F1991</f>
        <v>-1.9815761225812881E-3</v>
      </c>
      <c r="F1991" s="2">
        <f>'Moving Avg'!D1991</f>
        <v>5.5344800000000003</v>
      </c>
      <c r="G1991" s="2">
        <f>'Moving Avg'!F1991</f>
        <v>5.4444049999999997</v>
      </c>
      <c r="H1991" s="2">
        <f>'Moving Avg'!G1991</f>
        <v>5.4737979999999968</v>
      </c>
      <c r="I1991" s="2">
        <f>'Moving Avg'!H1991</f>
        <v>5.3168644999999977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</row>
    <row r="1992" spans="1:12" ht="13.5" x14ac:dyDescent="0.25">
      <c r="A1992" s="3">
        <f>RSI!A1992</f>
        <v>45677</v>
      </c>
      <c r="B1992" s="2">
        <f>RSI!B1992</f>
        <v>5.6558000000000002</v>
      </c>
      <c r="C1992" s="2">
        <f>RSI!I1992</f>
        <v>65.647673103303575</v>
      </c>
      <c r="D1992" s="2">
        <f>MACD!E1992</f>
        <v>-4.7331125752472225E-2</v>
      </c>
      <c r="E1992" s="2">
        <f>MACD!F1992</f>
        <v>-1.1051486048559475E-2</v>
      </c>
      <c r="F1992" s="2">
        <f>'Moving Avg'!D1992</f>
        <v>5.5755400000000002</v>
      </c>
      <c r="G1992" s="2">
        <f>'Moving Avg'!F1992</f>
        <v>5.454205</v>
      </c>
      <c r="H1992" s="2">
        <f>'Moving Avg'!G1992</f>
        <v>5.4760379999999991</v>
      </c>
      <c r="I1992" s="2">
        <f>'Moving Avg'!H1992</f>
        <v>5.3219449999999968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</row>
    <row r="1993" spans="1:12" ht="13.5" x14ac:dyDescent="0.25">
      <c r="A1993" s="3">
        <f>RSI!A1993</f>
        <v>45678</v>
      </c>
      <c r="B1993" s="2">
        <f>RSI!B1993</f>
        <v>5.4691000000000001</v>
      </c>
      <c r="C1993" s="2">
        <f>RSI!I1993</f>
        <v>49.072544258309115</v>
      </c>
      <c r="D1993" s="2">
        <f>MACD!E1993</f>
        <v>-5.6991007092263679E-2</v>
      </c>
      <c r="E1993" s="2">
        <f>MACD!F1993</f>
        <v>-2.0239390257300316E-2</v>
      </c>
      <c r="F1993" s="2">
        <f>'Moving Avg'!D1993</f>
        <v>5.5830000000000002</v>
      </c>
      <c r="G1993" s="2">
        <f>'Moving Avg'!F1993</f>
        <v>5.4570049999999997</v>
      </c>
      <c r="H1993" s="2">
        <f>'Moving Avg'!G1993</f>
        <v>5.475477999999999</v>
      </c>
      <c r="I1993" s="2">
        <f>'Moving Avg'!H1993</f>
        <v>5.3260919999999992</v>
      </c>
      <c r="J1993" s="5" t="str">
        <f>OBV!F1993</f>
        <v>BEARISH</v>
      </c>
      <c r="K1993" s="5" t="str">
        <f>OBV!G1993</f>
        <v>NEUTRAL</v>
      </c>
      <c r="L1993" s="5" t="str">
        <f>OBV!H1993</f>
        <v>BEARISH DIVERGENCE</v>
      </c>
    </row>
    <row r="1994" spans="1:12" ht="13.5" x14ac:dyDescent="0.25">
      <c r="A1994" s="3">
        <f>RSI!A1994</f>
        <v>45679</v>
      </c>
      <c r="B1994" s="2">
        <f>RSI!B1994</f>
        <v>5.4785000000000004</v>
      </c>
      <c r="C1994" s="2">
        <f>RSI!I1994</f>
        <v>49.760329070056898</v>
      </c>
      <c r="D1994" s="2">
        <f>MACD!E1994</f>
        <v>-7.2959962477089135E-2</v>
      </c>
      <c r="E1994" s="2">
        <f>MACD!F1994</f>
        <v>-3.0783504701258083E-2</v>
      </c>
      <c r="F1994" s="2">
        <f>'Moving Avg'!D1994</f>
        <v>5.5718000000000005</v>
      </c>
      <c r="G1994" s="2">
        <f>'Moving Avg'!F1994</f>
        <v>5.4602749999999993</v>
      </c>
      <c r="H1994" s="2">
        <f>'Moving Avg'!G1994</f>
        <v>5.4767860000000006</v>
      </c>
      <c r="I1994" s="2">
        <f>'Moving Avg'!H1994</f>
        <v>5.3302859999999974</v>
      </c>
      <c r="J1994" s="5" t="str">
        <f>OBV!F1994</f>
        <v>BEARISH</v>
      </c>
      <c r="K1994" s="5" t="str">
        <f>OBV!G1994</f>
        <v>WEAK</v>
      </c>
      <c r="L1994" s="5" t="str">
        <f>OBV!H1994</f>
        <v>CONFIRMED BEARISH</v>
      </c>
    </row>
    <row r="1995" spans="1:12" ht="13.5" x14ac:dyDescent="0.25">
      <c r="A1995" s="3">
        <f>RSI!A1995</f>
        <v>45680</v>
      </c>
      <c r="B1995" s="2">
        <f>RSI!B1995</f>
        <v>5.4131</v>
      </c>
      <c r="C1995" s="2">
        <f>RSI!I1995</f>
        <v>45.187800937869213</v>
      </c>
      <c r="D1995" s="2">
        <f>MACD!E1995</f>
        <v>-6.2942363847227512E-2</v>
      </c>
      <c r="E1995" s="2">
        <f>MACD!F1995</f>
        <v>-3.7215276530451973E-2</v>
      </c>
      <c r="F1995" s="2">
        <f>'Moving Avg'!D1995</f>
        <v>5.5270000000000001</v>
      </c>
      <c r="G1995" s="2">
        <f>'Moving Avg'!F1995</f>
        <v>5.4602749999999993</v>
      </c>
      <c r="H1995" s="2">
        <f>'Moving Avg'!G1995</f>
        <v>5.4743580000000005</v>
      </c>
      <c r="I1995" s="2">
        <f>'Moving Avg'!H1995</f>
        <v>5.3341529999999979</v>
      </c>
      <c r="J1995" s="5" t="str">
        <f>OBV!F1995</f>
        <v>BEARISH</v>
      </c>
      <c r="K1995" s="5" t="str">
        <f>OBV!G1995</f>
        <v>WEAK</v>
      </c>
      <c r="L1995" s="5" t="str">
        <f>OBV!H1995</f>
        <v>CONFIRMED BEARISH</v>
      </c>
    </row>
    <row r="1996" spans="1:12" ht="13.5" x14ac:dyDescent="0.25">
      <c r="A1996" s="3">
        <f>RSI!A1996</f>
        <v>45681</v>
      </c>
      <c r="B1996" s="2">
        <f>RSI!B1996</f>
        <v>5.3851000000000004</v>
      </c>
      <c r="C1996" s="2">
        <f>RSI!I1996</f>
        <v>43.351100880967742</v>
      </c>
      <c r="D1996" s="2">
        <f>MACD!E1996</f>
        <v>-5.6291055930985934E-2</v>
      </c>
      <c r="E1996" s="2">
        <f>MACD!F1996</f>
        <v>-4.1030432410558766E-2</v>
      </c>
      <c r="F1996" s="2">
        <f>'Moving Avg'!D1996</f>
        <v>5.4803200000000007</v>
      </c>
      <c r="G1996" s="2">
        <f>'Moving Avg'!F1996</f>
        <v>5.4607399999999995</v>
      </c>
      <c r="H1996" s="2">
        <f>'Moving Avg'!G1996</f>
        <v>5.4713700000000003</v>
      </c>
      <c r="I1996" s="2">
        <f>'Moving Avg'!H1996</f>
        <v>5.337708499999998</v>
      </c>
      <c r="J1996" s="5" t="str">
        <f>OBV!F1996</f>
        <v>BEARISH</v>
      </c>
      <c r="K1996" s="5" t="str">
        <f>OBV!G1996</f>
        <v>WEAK</v>
      </c>
      <c r="L1996" s="5" t="str">
        <f>OBV!H1996</f>
        <v>CONFIRMED BEARISH</v>
      </c>
    </row>
    <row r="1997" spans="1:12" ht="13.5" x14ac:dyDescent="0.25">
      <c r="A1997" s="3">
        <f>RSI!A1997</f>
        <v>45684</v>
      </c>
      <c r="B1997" s="2">
        <f>RSI!B1997</f>
        <v>5.3851000000000004</v>
      </c>
      <c r="C1997" s="2">
        <f>RSI!I1997</f>
        <v>43.351100880967742</v>
      </c>
      <c r="D1997" s="2">
        <f>MACD!E1997</f>
        <v>-4.4365489262352398E-2</v>
      </c>
      <c r="E1997" s="2">
        <f>MACD!F1997</f>
        <v>-4.1697443780917491E-2</v>
      </c>
      <c r="F1997" s="2">
        <f>'Moving Avg'!D1997</f>
        <v>5.4261800000000004</v>
      </c>
      <c r="G1997" s="2">
        <f>'Moving Avg'!F1997</f>
        <v>5.4616699999999998</v>
      </c>
      <c r="H1997" s="2">
        <f>'Moving Avg'!G1997</f>
        <v>5.4685700000000024</v>
      </c>
      <c r="I1997" s="2">
        <f>'Moving Avg'!H1997</f>
        <v>5.3410489999999982</v>
      </c>
      <c r="J1997" s="5" t="str">
        <f>OBV!F1997</f>
        <v>BEARISH</v>
      </c>
      <c r="K1997" s="5" t="str">
        <f>OBV!G1997</f>
        <v>WEAK</v>
      </c>
      <c r="L1997" s="5" t="str">
        <f>OBV!H1997</f>
        <v>CONFIRMED BEARISH</v>
      </c>
    </row>
    <row r="1998" spans="1:12" ht="13.5" x14ac:dyDescent="0.25">
      <c r="A1998" s="3">
        <f>RSI!A1998</f>
        <v>45685</v>
      </c>
      <c r="B1998" s="2">
        <f>RSI!B1998</f>
        <v>5.4131</v>
      </c>
      <c r="C1998" s="2">
        <f>RSI!I1998</f>
        <v>45.901295160280164</v>
      </c>
      <c r="D1998" s="2">
        <f>MACD!E1998</f>
        <v>-3.8722204957726269E-2</v>
      </c>
      <c r="E1998" s="2">
        <f>MACD!F1998</f>
        <v>-4.1102396016279248E-2</v>
      </c>
      <c r="F1998" s="2">
        <f>'Moving Avg'!D1998</f>
        <v>5.4149800000000008</v>
      </c>
      <c r="G1998" s="2">
        <f>'Moving Avg'!F1998</f>
        <v>5.4597999999999995</v>
      </c>
      <c r="H1998" s="2">
        <f>'Moving Avg'!G1998</f>
        <v>5.4663300000000001</v>
      </c>
      <c r="I1998" s="2">
        <f>'Moving Avg'!H1998</f>
        <v>5.344615499999998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45686</v>
      </c>
      <c r="B1999" s="2">
        <f>RSI!B1999</f>
        <v>5.4131</v>
      </c>
      <c r="C1999" s="2">
        <f>RSI!I1999</f>
        <v>45.901295160280164</v>
      </c>
      <c r="D1999" s="2">
        <f>MACD!E1999</f>
        <v>-1.784644426369919E-2</v>
      </c>
      <c r="E1999" s="2">
        <f>MACD!F1999</f>
        <v>-3.6451205665763244E-2</v>
      </c>
      <c r="F1999" s="2">
        <f>'Moving Avg'!D1999</f>
        <v>5.4019000000000004</v>
      </c>
      <c r="G1999" s="2">
        <f>'Moving Avg'!F1999</f>
        <v>5.4560649999999988</v>
      </c>
      <c r="H1999" s="2">
        <f>'Moving Avg'!G1999</f>
        <v>5.465396000000001</v>
      </c>
      <c r="I1999" s="2">
        <f>'Moving Avg'!H1999</f>
        <v>5.3484824999999976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45687</v>
      </c>
      <c r="B2000" s="2">
        <f>RSI!B2000</f>
        <v>5.4131</v>
      </c>
      <c r="C2000" s="2">
        <f>RSI!I2000</f>
        <v>45.901295160280164</v>
      </c>
      <c r="D2000" s="2">
        <f>MACD!E2000</f>
        <v>1.5880678152004002E-2</v>
      </c>
      <c r="E2000" s="2">
        <f>MACD!F2000</f>
        <v>-2.5984828902209794E-2</v>
      </c>
      <c r="F2000" s="2">
        <f>'Moving Avg'!D2000</f>
        <v>5.4019000000000004</v>
      </c>
      <c r="G2000" s="2">
        <f>'Moving Avg'!F2000</f>
        <v>5.4541949999999995</v>
      </c>
      <c r="H2000" s="2">
        <f>'Moving Avg'!G2000</f>
        <v>5.4635280000000002</v>
      </c>
      <c r="I2000" s="2">
        <f>'Moving Avg'!H2000</f>
        <v>5.3523924999999988</v>
      </c>
      <c r="J2000" s="5" t="str">
        <f>OBV!F2000</f>
        <v>BULLISH</v>
      </c>
      <c r="K2000" s="5" t="str">
        <f>OBV!G2000</f>
        <v>NEUTRAL</v>
      </c>
      <c r="L2000" s="5" t="str">
        <f>OBV!H2000</f>
        <v>NEUTRAL</v>
      </c>
    </row>
    <row r="2001" spans="1:12" ht="13.5" x14ac:dyDescent="0.25">
      <c r="A2001" s="3">
        <f>RSI!A2001</f>
        <v>45688</v>
      </c>
      <c r="B2001" s="2">
        <f>RSI!B2001</f>
        <v>5.4131</v>
      </c>
      <c r="C2001" s="2">
        <f>RSI!I2001</f>
        <v>45.901295160280156</v>
      </c>
      <c r="D2001" s="2">
        <f>MACD!E2001</f>
        <v>4.1815253513002304E-2</v>
      </c>
      <c r="E2001" s="2">
        <f>MACD!F2001</f>
        <v>-1.2424812419167375E-2</v>
      </c>
      <c r="F2001" s="2">
        <f>'Moving Avg'!D2001</f>
        <v>5.4075000000000006</v>
      </c>
      <c r="G2001" s="2">
        <f>'Moving Avg'!F2001</f>
        <v>5.4523249999999992</v>
      </c>
      <c r="H2001" s="2">
        <f>'Moving Avg'!G2001</f>
        <v>5.4635280000000002</v>
      </c>
      <c r="I2001" s="2">
        <f>'Moving Avg'!H2001</f>
        <v>5.3562594999999975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</row>
    <row r="2002" spans="1:12" ht="13.5" x14ac:dyDescent="0.25">
      <c r="A2002" s="3">
        <f>RSI!A2002</f>
        <v>45691</v>
      </c>
      <c r="B2002" s="2">
        <f>RSI!B2002</f>
        <v>5.4131</v>
      </c>
      <c r="C2002" s="2">
        <f>RSI!I2002</f>
        <v>45.901295160280156</v>
      </c>
      <c r="D2002" s="2">
        <f>MACD!E2002</f>
        <v>6.9737040436713471E-2</v>
      </c>
      <c r="E2002" s="2">
        <f>MACD!F2002</f>
        <v>4.007558152008794E-3</v>
      </c>
      <c r="F2002" s="2">
        <f>'Moving Avg'!D2002</f>
        <v>5.4131</v>
      </c>
      <c r="G2002" s="2">
        <f>'Moving Avg'!F2002</f>
        <v>5.4532549999999995</v>
      </c>
      <c r="H2002" s="2">
        <f>'Moving Avg'!G2002</f>
        <v>5.4620340000000001</v>
      </c>
      <c r="I2002" s="2">
        <f>'Moving Avg'!H2002</f>
        <v>5.3602124999999994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</row>
    <row r="2003" spans="1:12" ht="13.5" x14ac:dyDescent="0.25">
      <c r="A2003" s="3">
        <f>RSI!A2003</f>
        <v>45692</v>
      </c>
      <c r="B2003" s="2">
        <f>RSI!B2003</f>
        <v>5.4970999999999997</v>
      </c>
      <c r="C2003" s="2">
        <f>RSI!I2003</f>
        <v>54.752818110115513</v>
      </c>
      <c r="D2003" s="2">
        <f>MACD!E2003</f>
        <v>5.8638873035783412E-2</v>
      </c>
      <c r="E2003" s="2">
        <f>MACD!F2003</f>
        <v>1.4933821128763718E-2</v>
      </c>
      <c r="F2003" s="2">
        <f>'Moving Avg'!D2003</f>
        <v>5.4298999999999999</v>
      </c>
      <c r="G2003" s="2">
        <f>'Moving Avg'!F2003</f>
        <v>5.4597849999999983</v>
      </c>
      <c r="H2003" s="2">
        <f>'Moving Avg'!G2003</f>
        <v>5.4624059999999997</v>
      </c>
      <c r="I2003" s="2">
        <f>'Moving Avg'!H2003</f>
        <v>5.3649294999999997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45693</v>
      </c>
      <c r="B2004" s="2">
        <f>RSI!B2004</f>
        <v>5.4970999999999997</v>
      </c>
      <c r="C2004" s="2">
        <f>RSI!I2004</f>
        <v>54.752818110115513</v>
      </c>
      <c r="D2004" s="2">
        <f>MACD!E2004</f>
        <v>5.040254389789478E-2</v>
      </c>
      <c r="E2004" s="2">
        <f>MACD!F2004</f>
        <v>2.2027565682589935E-2</v>
      </c>
      <c r="F2004" s="2">
        <f>'Moving Avg'!D2004</f>
        <v>5.4466999999999999</v>
      </c>
      <c r="G2004" s="2">
        <f>'Moving Avg'!F2004</f>
        <v>5.4686499999999993</v>
      </c>
      <c r="H2004" s="2">
        <f>'Moving Avg'!G2004</f>
        <v>5.4627779999999984</v>
      </c>
      <c r="I2004" s="2">
        <f>'Moving Avg'!H2004</f>
        <v>5.3687870000000011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</row>
    <row r="2005" spans="1:12" ht="13.5" x14ac:dyDescent="0.25">
      <c r="A2005" s="3">
        <f>RSI!A2005</f>
        <v>45694</v>
      </c>
      <c r="B2005" s="2">
        <f>RSI!B2005</f>
        <v>5.4785000000000004</v>
      </c>
      <c r="C2005" s="2">
        <f>RSI!I2005</f>
        <v>52.54498896607771</v>
      </c>
      <c r="D2005" s="2">
        <f>MACD!E2005</f>
        <v>3.4479465013247612E-2</v>
      </c>
      <c r="E2005" s="2">
        <f>MACD!F2005</f>
        <v>2.451794554872147E-2</v>
      </c>
      <c r="F2005" s="2">
        <f>'Moving Avg'!D2005</f>
        <v>5.4597800000000003</v>
      </c>
      <c r="G2005" s="2">
        <f>'Moving Avg'!F2005</f>
        <v>5.4705200000000005</v>
      </c>
      <c r="H2005" s="2">
        <f>'Moving Avg'!G2005</f>
        <v>5.4627779999999992</v>
      </c>
      <c r="I2005" s="2">
        <f>'Moving Avg'!H2005</f>
        <v>5.3725085000000004</v>
      </c>
      <c r="J2005" s="5" t="str">
        <f>OBV!F2005</f>
        <v>BEARISH</v>
      </c>
      <c r="K2005" s="5" t="str">
        <f>OBV!G2005</f>
        <v>NEUTRAL</v>
      </c>
      <c r="L2005" s="5" t="str">
        <f>OBV!H2005</f>
        <v>BEARISH DIVERGENCE</v>
      </c>
    </row>
    <row r="2006" spans="1:12" ht="13.5" x14ac:dyDescent="0.25">
      <c r="A2006" s="3">
        <f>RSI!A2006</f>
        <v>45695</v>
      </c>
      <c r="B2006" s="2">
        <f>RSI!B2006</f>
        <v>5.4598000000000004</v>
      </c>
      <c r="C2006" s="2">
        <f>RSI!I2006</f>
        <v>50.346900973534645</v>
      </c>
      <c r="D2006" s="2">
        <f>MACD!E2006</f>
        <v>1.7943383664727364E-2</v>
      </c>
      <c r="E2006" s="2">
        <f>MACD!F2006</f>
        <v>2.3203033171922651E-2</v>
      </c>
      <c r="F2006" s="2">
        <f>'Moving Avg'!D2006</f>
        <v>5.4691200000000002</v>
      </c>
      <c r="G2006" s="2">
        <f>'Moving Avg'!F2006</f>
        <v>5.4728550000000009</v>
      </c>
      <c r="H2006" s="2">
        <f>'Moving Avg'!G2006</f>
        <v>5.4624039999999994</v>
      </c>
      <c r="I2006" s="2">
        <f>'Moving Avg'!H2006</f>
        <v>5.3755780000000009</v>
      </c>
      <c r="J2006" s="5" t="str">
        <f>OBV!F2006</f>
        <v>BEARISH</v>
      </c>
      <c r="K2006" s="5" t="str">
        <f>OBV!G2006</f>
        <v>NEUTRAL</v>
      </c>
      <c r="L2006" s="5" t="str">
        <f>OBV!H2006</f>
        <v>BEARISH DIVERGENCE</v>
      </c>
    </row>
    <row r="2007" spans="1:12" ht="13.5" x14ac:dyDescent="0.25">
      <c r="A2007" s="3">
        <f>RSI!A2007</f>
        <v>45698</v>
      </c>
      <c r="B2007" s="2">
        <f>RSI!B2007</f>
        <v>5.4598000000000004</v>
      </c>
      <c r="C2007" s="2">
        <f>RSI!I2007</f>
        <v>50.346900973534645</v>
      </c>
      <c r="D2007" s="2">
        <f>MACD!E2007</f>
        <v>3.9319993185680246E-3</v>
      </c>
      <c r="E2007" s="2">
        <f>MACD!F2007</f>
        <v>1.9348826401251726E-2</v>
      </c>
      <c r="F2007" s="2">
        <f>'Moving Avg'!D2007</f>
        <v>5.4784600000000001</v>
      </c>
      <c r="G2007" s="2">
        <f>'Moving Avg'!F2007</f>
        <v>5.4733200000000002</v>
      </c>
      <c r="H2007" s="2">
        <f>'Moving Avg'!G2007</f>
        <v>5.4624039999999976</v>
      </c>
      <c r="I2007" s="2">
        <f>'Moving Avg'!H2007</f>
        <v>5.3786905000000012</v>
      </c>
      <c r="J2007" s="5" t="str">
        <f>OBV!F2007</f>
        <v>BEARISH</v>
      </c>
      <c r="K2007" s="5" t="str">
        <f>OBV!G2007</f>
        <v>NEUTRAL</v>
      </c>
      <c r="L2007" s="5" t="str">
        <f>OBV!H2007</f>
        <v>BEARISH DIVERGENCE</v>
      </c>
    </row>
    <row r="2008" spans="1:12" ht="13.5" x14ac:dyDescent="0.25">
      <c r="A2008" s="3">
        <f>RSI!A2008</f>
        <v>45699</v>
      </c>
      <c r="B2008" s="2">
        <f>RSI!B2008</f>
        <v>5.3944999999999999</v>
      </c>
      <c r="C2008" s="2">
        <f>RSI!I2008</f>
        <v>43.053024895321236</v>
      </c>
      <c r="D2008" s="2">
        <f>MACD!E2008</f>
        <v>1.2030571747834173E-3</v>
      </c>
      <c r="E2008" s="2">
        <f>MACD!F2008</f>
        <v>1.5719672555958065E-2</v>
      </c>
      <c r="F2008" s="2">
        <f>'Moving Avg'!D2008</f>
        <v>5.4579400000000007</v>
      </c>
      <c r="G2008" s="2">
        <f>'Moving Avg'!F2008</f>
        <v>5.4714550000000006</v>
      </c>
      <c r="H2008" s="2">
        <f>'Moving Avg'!G2008</f>
        <v>5.461097999999998</v>
      </c>
      <c r="I2008" s="2">
        <f>'Moving Avg'!H2008</f>
        <v>5.3811330000000019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</row>
    <row r="2009" spans="1:12" ht="13.5" x14ac:dyDescent="0.25">
      <c r="A2009" s="3">
        <f>RSI!A2009</f>
        <v>45700</v>
      </c>
      <c r="B2009" s="2">
        <f>RSI!B2009</f>
        <v>5.4410999999999996</v>
      </c>
      <c r="C2009" s="2">
        <f>RSI!I2009</f>
        <v>48.758181730973426</v>
      </c>
      <c r="D2009" s="2">
        <f>MACD!E2009</f>
        <v>-4.1885990025374298E-3</v>
      </c>
      <c r="E2009" s="2">
        <f>MACD!F2009</f>
        <v>1.1738018244258967E-2</v>
      </c>
      <c r="F2009" s="2">
        <f>'Moving Avg'!D2009</f>
        <v>5.4467400000000001</v>
      </c>
      <c r="G2009" s="2">
        <f>'Moving Avg'!F2009</f>
        <v>5.4667850000000007</v>
      </c>
      <c r="H2009" s="2">
        <f>'Moving Avg'!G2009</f>
        <v>5.4597899999999981</v>
      </c>
      <c r="I2009" s="2">
        <f>'Moving Avg'!H2009</f>
        <v>5.3836365000000024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</row>
    <row r="2010" spans="1:12" ht="13.5" x14ac:dyDescent="0.25">
      <c r="A2010" s="3">
        <f>RSI!A2010</f>
        <v>45701</v>
      </c>
      <c r="B2010" s="2">
        <f>RSI!B2010</f>
        <v>5.4318</v>
      </c>
      <c r="C2010" s="2">
        <f>RSI!I2010</f>
        <v>47.730462958496481</v>
      </c>
      <c r="D2010" s="2">
        <f>MACD!E2010</f>
        <v>-7.9952971585290911E-3</v>
      </c>
      <c r="E2010" s="2">
        <f>MACD!F2010</f>
        <v>7.7913551637013561E-3</v>
      </c>
      <c r="F2010" s="2">
        <f>'Moving Avg'!D2010</f>
        <v>5.4373999999999993</v>
      </c>
      <c r="G2010" s="2">
        <f>'Moving Avg'!F2010</f>
        <v>5.4565199999999994</v>
      </c>
      <c r="H2010" s="2">
        <f>'Moving Avg'!G2010</f>
        <v>5.4573639999999992</v>
      </c>
      <c r="I2010" s="2">
        <f>'Moving Avg'!H2010</f>
        <v>5.3860075000000025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45702</v>
      </c>
      <c r="B2011" s="2">
        <f>RSI!B2011</f>
        <v>5.4318</v>
      </c>
      <c r="C2011" s="2">
        <f>RSI!I2011</f>
        <v>47.730462958496489</v>
      </c>
      <c r="D2011" s="2">
        <f>MACD!E2011</f>
        <v>-1.1099743894323666E-2</v>
      </c>
      <c r="E2011" s="2">
        <f>MACD!F2011</f>
        <v>4.0131353520963522E-3</v>
      </c>
      <c r="F2011" s="2">
        <f>'Moving Avg'!D2011</f>
        <v>5.4318</v>
      </c>
      <c r="G2011" s="2">
        <f>'Moving Avg'!F2011</f>
        <v>5.4471849999999993</v>
      </c>
      <c r="H2011" s="2">
        <f>'Moving Avg'!G2011</f>
        <v>5.4549379999999994</v>
      </c>
      <c r="I2011" s="2">
        <f>'Moving Avg'!H2011</f>
        <v>5.3883355000000037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45705</v>
      </c>
      <c r="B2012" s="2">
        <f>RSI!B2012</f>
        <v>5.4131</v>
      </c>
      <c r="C2012" s="2">
        <f>RSI!I2012</f>
        <v>45.494259018120523</v>
      </c>
      <c r="D2012" s="2">
        <f>MACD!E2012</f>
        <v>-1.2233430152916114E-2</v>
      </c>
      <c r="E2012" s="2">
        <f>MACD!F2012</f>
        <v>7.6382225109385875E-4</v>
      </c>
      <c r="F2012" s="2">
        <f>'Moving Avg'!D2012</f>
        <v>5.4224599999999992</v>
      </c>
      <c r="G2012" s="2">
        <f>'Moving Avg'!F2012</f>
        <v>5.4350499999999995</v>
      </c>
      <c r="H2012" s="2">
        <f>'Moving Avg'!G2012</f>
        <v>5.4523239999999991</v>
      </c>
      <c r="I2012" s="2">
        <f>'Moving Avg'!H2012</f>
        <v>5.3900545000000033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45706</v>
      </c>
      <c r="B2013" s="2">
        <f>RSI!B2013</f>
        <v>5.4970999999999997</v>
      </c>
      <c r="C2013" s="2">
        <f>RSI!I2013</f>
        <v>55.565035594711745</v>
      </c>
      <c r="D2013" s="2">
        <f>MACD!E2013</f>
        <v>-6.2813788722939634E-3</v>
      </c>
      <c r="E2013" s="2">
        <f>MACD!F2013</f>
        <v>-6.4521797358370564E-4</v>
      </c>
      <c r="F2013" s="2">
        <f>'Moving Avg'!D2013</f>
        <v>5.4429800000000004</v>
      </c>
      <c r="G2013" s="2">
        <f>'Moving Avg'!F2013</f>
        <v>5.4364499999999998</v>
      </c>
      <c r="H2013" s="2">
        <f>'Moving Avg'!G2013</f>
        <v>5.4517639999999981</v>
      </c>
      <c r="I2013" s="2">
        <f>'Moving Avg'!H2013</f>
        <v>5.3922365000000037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</row>
    <row r="2014" spans="1:12" ht="13.5" x14ac:dyDescent="0.25">
      <c r="A2014" s="3">
        <f>RSI!A2014</f>
        <v>45707</v>
      </c>
      <c r="B2014" s="2">
        <f>RSI!B2014</f>
        <v>5.5065</v>
      </c>
      <c r="C2014" s="2">
        <f>RSI!I2014</f>
        <v>56.532900244021917</v>
      </c>
      <c r="D2014" s="2">
        <f>MACD!E2014</f>
        <v>-2.2428044630045108E-3</v>
      </c>
      <c r="E2014" s="2">
        <f>MACD!F2014</f>
        <v>-9.6473527146786662E-4</v>
      </c>
      <c r="F2014" s="2">
        <f>'Moving Avg'!D2014</f>
        <v>5.456059999999999</v>
      </c>
      <c r="G2014" s="2">
        <f>'Moving Avg'!F2014</f>
        <v>5.4378500000000001</v>
      </c>
      <c r="H2014" s="2">
        <f>'Moving Avg'!G2014</f>
        <v>5.4519519999999986</v>
      </c>
      <c r="I2014" s="2">
        <f>'Moving Avg'!H2014</f>
        <v>5.3948525000000043</v>
      </c>
      <c r="J2014" s="5" t="str">
        <f>OBV!F2014</f>
        <v>BULLISH</v>
      </c>
      <c r="K2014" s="5" t="str">
        <f>OBV!G2014</f>
        <v>STRONG</v>
      </c>
      <c r="L2014" s="5" t="str">
        <f>OBV!H2014</f>
        <v>CONFIRMED BULLISH</v>
      </c>
    </row>
    <row r="2015" spans="1:12" ht="13.5" x14ac:dyDescent="0.25">
      <c r="A2015" s="3">
        <f>RSI!A2015</f>
        <v>45708</v>
      </c>
      <c r="B2015" s="2">
        <f>RSI!B2015</f>
        <v>5.4970999999999997</v>
      </c>
      <c r="C2015" s="2">
        <f>RSI!I2015</f>
        <v>55.237195365400432</v>
      </c>
      <c r="D2015" s="2">
        <f>MACD!E2015</f>
        <v>-1.3254848607058278E-3</v>
      </c>
      <c r="E2015" s="2">
        <f>MACD!F2015</f>
        <v>-1.0368851893154589E-3</v>
      </c>
      <c r="F2015" s="2">
        <f>'Moving Avg'!D2015</f>
        <v>5.4691199999999993</v>
      </c>
      <c r="G2015" s="2">
        <f>'Moving Avg'!F2015</f>
        <v>5.4420500000000001</v>
      </c>
      <c r="H2015" s="2">
        <f>'Moving Avg'!G2015</f>
        <v>5.4521379999999988</v>
      </c>
      <c r="I2015" s="2">
        <f>'Moving Avg'!H2015</f>
        <v>5.3978510000000037</v>
      </c>
      <c r="J2015" s="5" t="str">
        <f>OBV!F2015</f>
        <v>BULLISH</v>
      </c>
      <c r="K2015" s="5" t="str">
        <f>OBV!G2015</f>
        <v>STRONG</v>
      </c>
      <c r="L2015" s="5" t="str">
        <f>OBV!H2015</f>
        <v>CONFIRMED BULLISH</v>
      </c>
    </row>
    <row r="2016" spans="1:12" ht="13.5" x14ac:dyDescent="0.25">
      <c r="A2016" s="3">
        <f>RSI!A2016</f>
        <v>45709</v>
      </c>
      <c r="B2016" s="2">
        <f>RSI!B2016</f>
        <v>5.4878</v>
      </c>
      <c r="C2016" s="2">
        <f>RSI!I2016</f>
        <v>53.920460904077366</v>
      </c>
      <c r="D2016" s="2">
        <f>MACD!E2016</f>
        <v>-2.9916819260202843E-3</v>
      </c>
      <c r="E2016" s="2">
        <f>MACD!F2016</f>
        <v>-1.4278445366564241E-3</v>
      </c>
      <c r="F2016" s="2">
        <f>'Moving Avg'!D2016</f>
        <v>5.4803199999999999</v>
      </c>
      <c r="G2016" s="2">
        <f>'Moving Avg'!F2016</f>
        <v>5.4471850000000002</v>
      </c>
      <c r="H2016" s="2">
        <f>'Moving Avg'!G2016</f>
        <v>5.4519519999999977</v>
      </c>
      <c r="I2016" s="2">
        <f>'Moving Avg'!H2016</f>
        <v>5.4008460000000049</v>
      </c>
      <c r="J2016" s="5" t="str">
        <f>OBV!F2016</f>
        <v>BULLISH</v>
      </c>
      <c r="K2016" s="5" t="str">
        <f>OBV!G2016</f>
        <v>STRONG</v>
      </c>
      <c r="L2016" s="5" t="str">
        <f>OBV!H2016</f>
        <v>CONFIRMED BULLISH</v>
      </c>
    </row>
    <row r="2017" spans="1:12" ht="13.5" x14ac:dyDescent="0.25">
      <c r="A2017" s="3">
        <f>RSI!A2017</f>
        <v>45712</v>
      </c>
      <c r="B2017" s="2">
        <f>RSI!B2017</f>
        <v>5.4318</v>
      </c>
      <c r="C2017" s="2">
        <f>RSI!I2017</f>
        <v>46.701320261697127</v>
      </c>
      <c r="D2017" s="2">
        <f>MACD!E2017</f>
        <v>-4.3395390680966983E-4</v>
      </c>
      <c r="E2017" s="2">
        <f>MACD!F2017</f>
        <v>-1.2290664106870733E-3</v>
      </c>
      <c r="F2017" s="2">
        <f>'Moving Avg'!D2017</f>
        <v>5.4840599999999995</v>
      </c>
      <c r="G2017" s="2">
        <f>'Moving Avg'!F2017</f>
        <v>5.4495200000000006</v>
      </c>
      <c r="H2017" s="2">
        <f>'Moving Avg'!G2017</f>
        <v>5.4506459999999981</v>
      </c>
      <c r="I2017" s="2">
        <f>'Moving Avg'!H2017</f>
        <v>5.4033890000000042</v>
      </c>
      <c r="J2017" s="5" t="str">
        <f>OBV!F2017</f>
        <v>BULLISH</v>
      </c>
      <c r="K2017" s="5" t="str">
        <f>OBV!G2017</f>
        <v>NEUTRAL</v>
      </c>
      <c r="L2017" s="5" t="str">
        <f>OBV!H2017</f>
        <v>CONFIRMED BULLISH</v>
      </c>
    </row>
    <row r="2018" spans="1:12" ht="13.5" x14ac:dyDescent="0.25">
      <c r="A2018" s="3">
        <f>RSI!A2018</f>
        <v>45713</v>
      </c>
      <c r="B2018" s="2">
        <f>RSI!B2018</f>
        <v>5.5251000000000001</v>
      </c>
      <c r="C2018" s="2">
        <f>RSI!I2018</f>
        <v>57.024838406280338</v>
      </c>
      <c r="D2018" s="2">
        <f>MACD!E2018</f>
        <v>-1.5063267237550804E-2</v>
      </c>
      <c r="E2018" s="2">
        <f>MACD!F2018</f>
        <v>-3.9959065760598201E-3</v>
      </c>
      <c r="F2018" s="2">
        <f>'Moving Avg'!D2018</f>
        <v>5.4896599999999989</v>
      </c>
      <c r="G2018" s="2">
        <f>'Moving Avg'!F2018</f>
        <v>5.4551199999999991</v>
      </c>
      <c r="H2018" s="2">
        <f>'Moving Avg'!G2018</f>
        <v>5.4512059999999982</v>
      </c>
      <c r="I2018" s="2">
        <f>'Moving Avg'!H2018</f>
        <v>5.4061835000000045</v>
      </c>
      <c r="J2018" s="5" t="str">
        <f>OBV!F2018</f>
        <v>BULLISH</v>
      </c>
      <c r="K2018" s="5" t="str">
        <f>OBV!G2018</f>
        <v>STRONG</v>
      </c>
      <c r="L2018" s="5" t="str">
        <f>OBV!H2018</f>
        <v>CONFIRMED BULLISH</v>
      </c>
    </row>
    <row r="2019" spans="1:12" ht="13.5" x14ac:dyDescent="0.25">
      <c r="A2019" s="3">
        <f>RSI!A2019</f>
        <v>45714</v>
      </c>
      <c r="B2019" s="2">
        <f>RSI!B2019</f>
        <v>5.8144999999999998</v>
      </c>
      <c r="C2019" s="2">
        <f>RSI!I2019</f>
        <v>73.907207743502084</v>
      </c>
      <c r="D2019" s="2">
        <f>MACD!E2019</f>
        <v>-4.2109444152091058E-2</v>
      </c>
      <c r="E2019" s="2">
        <f>MACD!F2019</f>
        <v>-1.1618614091266069E-2</v>
      </c>
      <c r="F2019" s="2">
        <f>'Moving Avg'!D2019</f>
        <v>5.5512600000000001</v>
      </c>
      <c r="G2019" s="2">
        <f>'Moving Avg'!F2019</f>
        <v>5.4751899999999996</v>
      </c>
      <c r="H2019" s="2">
        <f>'Moving Avg'!G2019</f>
        <v>5.4575539999999982</v>
      </c>
      <c r="I2019" s="2">
        <f>'Moving Avg'!H2019</f>
        <v>5.4107690000000037</v>
      </c>
      <c r="J2019" s="5" t="str">
        <f>OBV!F2019</f>
        <v>BULLISH</v>
      </c>
      <c r="K2019" s="5" t="str">
        <f>OBV!G2019</f>
        <v>STRONG</v>
      </c>
      <c r="L2019" s="5" t="str">
        <f>OBV!H2019</f>
        <v>CONFIRMED BULLISH</v>
      </c>
    </row>
    <row r="2020" spans="1:12" ht="13.5" x14ac:dyDescent="0.25">
      <c r="A2020" s="3">
        <f>RSI!A2020</f>
        <v>45715</v>
      </c>
      <c r="B2020" s="2">
        <f>RSI!B2020</f>
        <v>6.1318000000000001</v>
      </c>
      <c r="C2020" s="2">
        <f>RSI!I2020</f>
        <v>82.175157236909783</v>
      </c>
      <c r="D2020" s="2">
        <f>MACD!E2020</f>
        <v>-9.2009332684542144E-2</v>
      </c>
      <c r="E2020" s="2">
        <f>MACD!F2020</f>
        <v>-2.7696757809921285E-2</v>
      </c>
      <c r="F2020" s="2">
        <f>'Moving Avg'!D2020</f>
        <v>5.6781999999999995</v>
      </c>
      <c r="G2020" s="2">
        <f>'Moving Avg'!F2020</f>
        <v>5.5111250000000007</v>
      </c>
      <c r="H2020" s="2">
        <f>'Moving Avg'!G2020</f>
        <v>5.4709939999999975</v>
      </c>
      <c r="I2020" s="2">
        <f>'Moving Avg'!H2020</f>
        <v>5.4167260000000041</v>
      </c>
      <c r="J2020" s="5" t="str">
        <f>OBV!F2020</f>
        <v>BULLISH</v>
      </c>
      <c r="K2020" s="5" t="str">
        <f>OBV!G2020</f>
        <v>STRONG</v>
      </c>
      <c r="L2020" s="5" t="str">
        <f>OBV!H2020</f>
        <v>CONFIRMED BULLISH</v>
      </c>
    </row>
    <row r="2021" spans="1:12" ht="13.5" x14ac:dyDescent="0.25">
      <c r="A2021" s="3">
        <f>RSI!A2021</f>
        <v>45716</v>
      </c>
      <c r="B2021" s="2">
        <f>RSI!B2021</f>
        <v>6.0198</v>
      </c>
      <c r="C2021" s="2">
        <f>RSI!I2021</f>
        <v>73.341152593389893</v>
      </c>
      <c r="D2021" s="2">
        <f>MACD!E2021</f>
        <v>-0.12973705922495693</v>
      </c>
      <c r="E2021" s="2">
        <f>MACD!F2021</f>
        <v>-4.8104818092928416E-2</v>
      </c>
      <c r="F2021" s="2">
        <f>'Moving Avg'!D2021</f>
        <v>5.7845999999999993</v>
      </c>
      <c r="G2021" s="2">
        <f>'Moving Avg'!F2021</f>
        <v>5.5414599999999998</v>
      </c>
      <c r="H2021" s="2">
        <f>'Moving Avg'!G2021</f>
        <v>5.4831279999999971</v>
      </c>
      <c r="I2021" s="2">
        <f>'Moving Avg'!H2021</f>
        <v>5.4223810000000041</v>
      </c>
      <c r="J2021" s="5" t="str">
        <f>OBV!F2021</f>
        <v>BULLISH</v>
      </c>
      <c r="K2021" s="5" t="str">
        <f>OBV!G2021</f>
        <v>STRONG</v>
      </c>
      <c r="L2021" s="5" t="str">
        <f>OBV!H2021</f>
        <v>CONFIRMED BULLISH</v>
      </c>
    </row>
    <row r="2022" spans="1:12" ht="13.5" x14ac:dyDescent="0.25">
      <c r="A2022" s="3">
        <f>RSI!A2022</f>
        <v>45719</v>
      </c>
      <c r="B2022" s="2">
        <f>RSI!B2022</f>
        <v>5.9730999999999996</v>
      </c>
      <c r="C2022" s="2">
        <f>RSI!I2022</f>
        <v>69.963817750304813</v>
      </c>
      <c r="D2022" s="2">
        <f>MACD!E2022</f>
        <v>-0.16393585284807433</v>
      </c>
      <c r="E2022" s="2">
        <f>MACD!F2022</f>
        <v>-7.1271025043957603E-2</v>
      </c>
      <c r="F2022" s="2">
        <f>'Moving Avg'!D2022</f>
        <v>5.8928600000000007</v>
      </c>
      <c r="G2022" s="2">
        <f>'Moving Avg'!F2022</f>
        <v>5.5694599999999994</v>
      </c>
      <c r="H2022" s="2">
        <f>'Moving Avg'!G2022</f>
        <v>5.4933939999999959</v>
      </c>
      <c r="I2022" s="2">
        <f>'Moving Avg'!H2022</f>
        <v>5.4278025000000039</v>
      </c>
      <c r="J2022" s="5" t="str">
        <f>OBV!F2022</f>
        <v>BULLISH</v>
      </c>
      <c r="K2022" s="5" t="str">
        <f>OBV!G2022</f>
        <v>STRONG</v>
      </c>
      <c r="L2022" s="5" t="str">
        <f>OBV!H2022</f>
        <v>CONFIRMED BULLISH</v>
      </c>
    </row>
    <row r="2023" spans="1:12" ht="13.5" x14ac:dyDescent="0.25">
      <c r="A2023" s="3">
        <f>RSI!A2023</f>
        <v>45720</v>
      </c>
      <c r="B2023" s="2">
        <f>RSI!B2023</f>
        <v>6.0105000000000004</v>
      </c>
      <c r="C2023" s="2">
        <f>RSI!I2023</f>
        <v>71.111167399117534</v>
      </c>
      <c r="D2023" s="2">
        <f>MACD!E2023</f>
        <v>-0.18509062445766133</v>
      </c>
      <c r="E2023" s="2">
        <f>MACD!F2023</f>
        <v>-9.4034944926698366E-2</v>
      </c>
      <c r="F2023" s="2">
        <f>'Moving Avg'!D2023</f>
        <v>5.9899399999999998</v>
      </c>
      <c r="G2023" s="2">
        <f>'Moving Avg'!F2023</f>
        <v>5.5951300000000002</v>
      </c>
      <c r="H2023" s="2">
        <f>'Moving Avg'!G2023</f>
        <v>5.5053419999999971</v>
      </c>
      <c r="I2023" s="2">
        <f>'Moving Avg'!H2023</f>
        <v>5.4326805000000036</v>
      </c>
      <c r="J2023" s="5" t="str">
        <f>OBV!F2023</f>
        <v>BULLISH</v>
      </c>
      <c r="K2023" s="5" t="str">
        <f>OBV!G2023</f>
        <v>STRONG</v>
      </c>
      <c r="L2023" s="5" t="str">
        <f>OBV!H2023</f>
        <v>CONFIRMED BULLISH</v>
      </c>
    </row>
    <row r="2024" spans="1:12" ht="13.5" x14ac:dyDescent="0.25">
      <c r="A2024" s="3">
        <f>RSI!A2024</f>
        <v>45721</v>
      </c>
      <c r="B2024" s="2">
        <f>RSI!B2024</f>
        <v>6.0198</v>
      </c>
      <c r="C2024" s="2">
        <f>RSI!I2024</f>
        <v>71.403688437296864</v>
      </c>
      <c r="D2024" s="2">
        <f>MACD!E2024</f>
        <v>-0.2046490281465676</v>
      </c>
      <c r="E2024" s="2">
        <f>MACD!F2024</f>
        <v>-0.11615776157067223</v>
      </c>
      <c r="F2024" s="2">
        <f>'Moving Avg'!D2024</f>
        <v>6.0310000000000006</v>
      </c>
      <c r="G2024" s="2">
        <f>'Moving Avg'!F2024</f>
        <v>5.6212650000000011</v>
      </c>
      <c r="H2024" s="2">
        <f>'Moving Avg'!G2024</f>
        <v>5.5174759999999967</v>
      </c>
      <c r="I2024" s="2">
        <f>'Moving Avg'!H2024</f>
        <v>5.4378630000000046</v>
      </c>
      <c r="J2024" s="5" t="str">
        <f>OBV!F2024</f>
        <v>BULLISH</v>
      </c>
      <c r="K2024" s="5" t="str">
        <f>OBV!G2024</f>
        <v>STRONG</v>
      </c>
      <c r="L2024" s="5" t="str">
        <f>OBV!H2024</f>
        <v>CONFIRMED BULLISH</v>
      </c>
    </row>
    <row r="2025" spans="1:12" ht="13.5" x14ac:dyDescent="0.25">
      <c r="A2025" s="3">
        <f>RSI!A2025</f>
        <v>45722</v>
      </c>
      <c r="B2025" s="2">
        <f>RSI!B2025</f>
        <v>5.7957999999999998</v>
      </c>
      <c r="C2025" s="2">
        <f>RSI!I2025</f>
        <v>56.550672668458176</v>
      </c>
      <c r="D2025" s="2">
        <f>MACD!E2025</f>
        <v>-0.20834351504646165</v>
      </c>
      <c r="E2025" s="2">
        <f>MACD!F2025</f>
        <v>-0.13459491226583012</v>
      </c>
      <c r="F2025" s="2">
        <f>'Moving Avg'!D2025</f>
        <v>5.9638</v>
      </c>
      <c r="G2025" s="2">
        <f>'Moving Avg'!F2025</f>
        <v>5.63713</v>
      </c>
      <c r="H2025" s="2">
        <f>'Moving Avg'!G2025</f>
        <v>5.5251299999999972</v>
      </c>
      <c r="I2025" s="2">
        <f>'Moving Avg'!H2025</f>
        <v>5.4423550000000045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</row>
    <row r="2026" spans="1:12" ht="13.5" x14ac:dyDescent="0.25">
      <c r="A2026" s="3">
        <f>RSI!A2026</f>
        <v>45723</v>
      </c>
      <c r="B2026" s="2">
        <f>RSI!B2026</f>
        <v>6.0198</v>
      </c>
      <c r="C2026" s="2">
        <f>RSI!I2026</f>
        <v>64.502642198738727</v>
      </c>
      <c r="D2026" s="2">
        <f>MACD!E2026</f>
        <v>-0.23029112142049257</v>
      </c>
      <c r="E2026" s="2">
        <f>MACD!F2026</f>
        <v>-0.15373415409676261</v>
      </c>
      <c r="F2026" s="2">
        <f>'Moving Avg'!D2026</f>
        <v>5.9638</v>
      </c>
      <c r="G2026" s="2">
        <f>'Moving Avg'!F2026</f>
        <v>5.6651299999999996</v>
      </c>
      <c r="H2026" s="2">
        <f>'Moving Avg'!G2026</f>
        <v>5.5380099999999972</v>
      </c>
      <c r="I2026" s="2">
        <f>'Moving Avg'!H2026</f>
        <v>5.4469790000000042</v>
      </c>
      <c r="J2026" s="5" t="str">
        <f>OBV!F2026</f>
        <v>BULLISH</v>
      </c>
      <c r="K2026" s="5" t="str">
        <f>OBV!G2026</f>
        <v>STRONG</v>
      </c>
      <c r="L2026" s="5" t="str">
        <f>OBV!H2026</f>
        <v>NEUTRAL</v>
      </c>
    </row>
    <row r="2027" spans="1:12" ht="13.5" x14ac:dyDescent="0.25">
      <c r="A2027" s="3">
        <f>RSI!A2027</f>
        <v>45726</v>
      </c>
      <c r="B2027" s="2">
        <f>RSI!B2027</f>
        <v>5.9638</v>
      </c>
      <c r="C2027" s="2">
        <f>RSI!I2027</f>
        <v>61.473602224690616</v>
      </c>
      <c r="D2027" s="2">
        <f>MACD!E2027</f>
        <v>-0.25539205380561114</v>
      </c>
      <c r="E2027" s="2">
        <f>MACD!F2027</f>
        <v>-0.17406573403853232</v>
      </c>
      <c r="F2027" s="2">
        <f>'Moving Avg'!D2027</f>
        <v>5.9619400000000002</v>
      </c>
      <c r="G2027" s="2">
        <f>'Moving Avg'!F2027</f>
        <v>5.6903300000000012</v>
      </c>
      <c r="H2027" s="2">
        <f>'Moving Avg'!G2027</f>
        <v>5.5499559999999981</v>
      </c>
      <c r="I2027" s="2">
        <f>'Moving Avg'!H2027</f>
        <v>5.4526115000000042</v>
      </c>
      <c r="J2027" s="5" t="str">
        <f>OBV!F2027</f>
        <v>BULLISH</v>
      </c>
      <c r="K2027" s="5" t="str">
        <f>OBV!G2027</f>
        <v>NEUTRAL</v>
      </c>
      <c r="L2027" s="5" t="str">
        <f>OBV!H2027</f>
        <v>BULLISH DIVERGENCE</v>
      </c>
    </row>
    <row r="2028" spans="1:12" ht="13.5" x14ac:dyDescent="0.25">
      <c r="A2028" s="3">
        <f>RSI!A2028</f>
        <v>45727</v>
      </c>
      <c r="B2028" s="2">
        <f>RSI!B2028</f>
        <v>5.9730999999999996</v>
      </c>
      <c r="C2028" s="2">
        <f>RSI!I2028</f>
        <v>61.794475297529928</v>
      </c>
      <c r="D2028" s="2">
        <f>MACD!E2028</f>
        <v>-0.26454529651411463</v>
      </c>
      <c r="E2028" s="2">
        <f>MACD!F2028</f>
        <v>-0.19216164653364881</v>
      </c>
      <c r="F2028" s="2">
        <f>'Moving Avg'!D2028</f>
        <v>5.9544599999999992</v>
      </c>
      <c r="G2028" s="2">
        <f>'Moving Avg'!F2028</f>
        <v>5.719260000000002</v>
      </c>
      <c r="H2028" s="2">
        <f>'Moving Avg'!G2028</f>
        <v>5.560407999999998</v>
      </c>
      <c r="I2028" s="2">
        <f>'Moving Avg'!H2028</f>
        <v>5.4579900000000032</v>
      </c>
      <c r="J2028" s="5" t="str">
        <f>OBV!F2028</f>
        <v>BULLISH</v>
      </c>
      <c r="K2028" s="5" t="str">
        <f>OBV!G2028</f>
        <v>NEUTRAL</v>
      </c>
      <c r="L2028" s="5" t="str">
        <f>OBV!H2028</f>
        <v>BULLISH DIVERGENCE</v>
      </c>
    </row>
    <row r="2029" spans="1:12" ht="13.5" x14ac:dyDescent="0.25">
      <c r="A2029" s="3">
        <f>RSI!A2029</f>
        <v>45728</v>
      </c>
      <c r="B2029" s="2">
        <f>RSI!B2029</f>
        <v>5.9730999999999996</v>
      </c>
      <c r="C2029" s="2">
        <f>RSI!I2029</f>
        <v>61.794475297529921</v>
      </c>
      <c r="D2029" s="2">
        <f>MACD!E2029</f>
        <v>-0.22928421548500388</v>
      </c>
      <c r="E2029" s="2">
        <f>MACD!F2029</f>
        <v>-0.19958616032391985</v>
      </c>
      <c r="F2029" s="2">
        <f>'Moving Avg'!D2029</f>
        <v>5.9451199999999993</v>
      </c>
      <c r="G2029" s="2">
        <f>'Moving Avg'!F2029</f>
        <v>5.7458600000000022</v>
      </c>
      <c r="H2029" s="2">
        <f>'Moving Avg'!G2029</f>
        <v>5.5701139999999976</v>
      </c>
      <c r="I2029" s="2">
        <f>'Moving Avg'!H2029</f>
        <v>5.4626810000000026</v>
      </c>
      <c r="J2029" s="5" t="str">
        <f>OBV!F2029</f>
        <v>BULLISH</v>
      </c>
      <c r="K2029" s="5" t="str">
        <f>OBV!G2029</f>
        <v>NEUTRAL</v>
      </c>
      <c r="L2029" s="5" t="str">
        <f>OBV!H2029</f>
        <v>BULLISH DIVERGENCE</v>
      </c>
    </row>
    <row r="2030" spans="1:12" ht="13.5" x14ac:dyDescent="0.25">
      <c r="A2030" s="3">
        <f>RSI!A2030</f>
        <v>45729</v>
      </c>
      <c r="B2030" s="2">
        <f>RSI!B2030</f>
        <v>6.0944000000000003</v>
      </c>
      <c r="C2030" s="2">
        <f>RSI!I2030</f>
        <v>66.069270252547255</v>
      </c>
      <c r="D2030" s="2">
        <f>MACD!E2030</f>
        <v>-0.161022294844134</v>
      </c>
      <c r="E2030" s="2">
        <f>MACD!F2030</f>
        <v>-0.19187338722796271</v>
      </c>
      <c r="F2030" s="2">
        <f>'Moving Avg'!D2030</f>
        <v>6.0048399999999997</v>
      </c>
      <c r="G2030" s="2">
        <f>'Moving Avg'!F2030</f>
        <v>5.7789900000000021</v>
      </c>
      <c r="H2030" s="2">
        <f>'Moving Avg'!G2030</f>
        <v>5.5829919999999991</v>
      </c>
      <c r="I2030" s="2">
        <f>'Moving Avg'!H2030</f>
        <v>5.4679785000000019</v>
      </c>
      <c r="J2030" s="5" t="str">
        <f>OBV!F2030</f>
        <v>BULLISH</v>
      </c>
      <c r="K2030" s="5" t="str">
        <f>OBV!G2030</f>
        <v>STRONG</v>
      </c>
      <c r="L2030" s="5" t="str">
        <f>OBV!H2030</f>
        <v>CONFIRMED BULLISH</v>
      </c>
    </row>
    <row r="2031" spans="1:12" ht="13.5" x14ac:dyDescent="0.25">
      <c r="A2031" s="3">
        <f>RSI!A2031</f>
        <v>45730</v>
      </c>
      <c r="B2031" s="2">
        <f>RSI!B2031</f>
        <v>6.1037999999999997</v>
      </c>
      <c r="C2031" s="2">
        <f>RSI!I2031</f>
        <v>66.383174760202095</v>
      </c>
      <c r="D2031" s="2">
        <f>MACD!E2031</f>
        <v>-0.12320657588226513</v>
      </c>
      <c r="E2031" s="2">
        <f>MACD!F2031</f>
        <v>-0.1781400249588232</v>
      </c>
      <c r="F2031" s="2">
        <f>'Moving Avg'!D2031</f>
        <v>6.0216399999999997</v>
      </c>
      <c r="G2031" s="2">
        <f>'Moving Avg'!F2031</f>
        <v>5.8125900000000019</v>
      </c>
      <c r="H2031" s="2">
        <f>'Moving Avg'!G2031</f>
        <v>5.5960579999999993</v>
      </c>
      <c r="I2031" s="2">
        <f>'Moving Avg'!H2031</f>
        <v>5.4731940000000021</v>
      </c>
      <c r="J2031" s="5" t="str">
        <f>OBV!F2031</f>
        <v>BULLISH</v>
      </c>
      <c r="K2031" s="5" t="str">
        <f>OBV!G2031</f>
        <v>STRONG</v>
      </c>
      <c r="L2031" s="5" t="str">
        <f>OBV!H2031</f>
        <v>CONFIRMED BULLISH</v>
      </c>
    </row>
    <row r="2032" spans="1:12" ht="13.5" x14ac:dyDescent="0.25">
      <c r="A2032" s="3">
        <f>RSI!A2032</f>
        <v>45733</v>
      </c>
      <c r="B2032" s="2">
        <f>RSI!B2032</f>
        <v>6.1037999999999997</v>
      </c>
      <c r="C2032" s="2">
        <f>RSI!I2032</f>
        <v>66.383174760202095</v>
      </c>
      <c r="D2032" s="2">
        <f>MACD!E2032</f>
        <v>-0.10031669263997856</v>
      </c>
      <c r="E2032" s="2">
        <f>MACD!F2032</f>
        <v>-0.16257535849505428</v>
      </c>
      <c r="F2032" s="2">
        <f>'Moving Avg'!D2032</f>
        <v>6.0496399999999992</v>
      </c>
      <c r="G2032" s="2">
        <f>'Moving Avg'!F2032</f>
        <v>5.847125000000001</v>
      </c>
      <c r="H2032" s="2">
        <f>'Moving Avg'!G2032</f>
        <v>5.6102439999999989</v>
      </c>
      <c r="I2032" s="2">
        <f>'Moving Avg'!H2032</f>
        <v>5.4779800000000014</v>
      </c>
      <c r="J2032" s="5" t="str">
        <f>OBV!F2032</f>
        <v>BULLISH</v>
      </c>
      <c r="K2032" s="5" t="str">
        <f>OBV!G2032</f>
        <v>STRONG</v>
      </c>
      <c r="L2032" s="5" t="str">
        <f>OBV!H2032</f>
        <v>CONFIRMED BULLISH</v>
      </c>
    </row>
    <row r="2033" spans="1:12" ht="13.5" x14ac:dyDescent="0.25">
      <c r="A2033" s="3">
        <f>RSI!A2033</f>
        <v>45734</v>
      </c>
      <c r="B2033" s="2">
        <f>RSI!B2033</f>
        <v>6.2064000000000004</v>
      </c>
      <c r="C2033" s="2">
        <f>RSI!I2033</f>
        <v>69.907322138262359</v>
      </c>
      <c r="D2033" s="2">
        <f>MACD!E2033</f>
        <v>-8.4575425796136194E-2</v>
      </c>
      <c r="E2033" s="2">
        <f>MACD!F2033</f>
        <v>-0.14697537195527066</v>
      </c>
      <c r="F2033" s="2">
        <f>'Moving Avg'!D2033</f>
        <v>6.0962999999999994</v>
      </c>
      <c r="G2033" s="2">
        <f>'Moving Avg'!F2033</f>
        <v>5.8825900000000022</v>
      </c>
      <c r="H2033" s="2">
        <f>'Moving Avg'!G2033</f>
        <v>5.6270419999999977</v>
      </c>
      <c r="I2033" s="2">
        <f>'Moving Avg'!H2033</f>
        <v>5.4833650000000027</v>
      </c>
      <c r="J2033" s="5" t="str">
        <f>OBV!F2033</f>
        <v>BULLISH</v>
      </c>
      <c r="K2033" s="5" t="str">
        <f>OBV!G2033</f>
        <v>STRONG</v>
      </c>
      <c r="L2033" s="5" t="str">
        <f>OBV!H2033</f>
        <v>CONFIRMED BULLISH</v>
      </c>
    </row>
    <row r="2034" spans="1:12" ht="13.5" x14ac:dyDescent="0.25">
      <c r="A2034" s="3">
        <f>RSI!A2034</f>
        <v>45735</v>
      </c>
      <c r="B2034" s="2">
        <f>RSI!B2034</f>
        <v>6.3464</v>
      </c>
      <c r="C2034" s="2">
        <f>RSI!I2034</f>
        <v>73.924294081293624</v>
      </c>
      <c r="D2034" s="2">
        <f>MACD!E2034</f>
        <v>-8.2450781678639729E-2</v>
      </c>
      <c r="E2034" s="2">
        <f>MACD!F2034</f>
        <v>-0.13407045389994449</v>
      </c>
      <c r="F2034" s="2">
        <f>'Moving Avg'!D2034</f>
        <v>6.17096</v>
      </c>
      <c r="G2034" s="2">
        <f>'Moving Avg'!F2034</f>
        <v>5.9245850000000013</v>
      </c>
      <c r="H2034" s="2">
        <f>'Moving Avg'!G2034</f>
        <v>5.647573999999997</v>
      </c>
      <c r="I2034" s="2">
        <f>'Moving Avg'!H2034</f>
        <v>5.4897505000000022</v>
      </c>
      <c r="J2034" s="5" t="str">
        <f>OBV!F2034</f>
        <v>BULLISH</v>
      </c>
      <c r="K2034" s="5" t="str">
        <f>OBV!G2034</f>
        <v>STRONG</v>
      </c>
      <c r="L2034" s="5" t="str">
        <f>OBV!H2034</f>
        <v>CONFIRMED BULLISH</v>
      </c>
    </row>
    <row r="2035" spans="1:12" ht="13.5" x14ac:dyDescent="0.25">
      <c r="A2035" s="3">
        <f>RSI!A2035</f>
        <v>45737</v>
      </c>
      <c r="B2035" s="2">
        <f>RSI!B2035</f>
        <v>6.3371000000000004</v>
      </c>
      <c r="C2035" s="2">
        <f>RSI!I2035</f>
        <v>73.22503654512991</v>
      </c>
      <c r="D2035" s="2">
        <f>MACD!E2035</f>
        <v>-0.11734115131104428</v>
      </c>
      <c r="E2035" s="2">
        <f>MACD!F2035</f>
        <v>-0.13072459338216447</v>
      </c>
      <c r="F2035" s="2">
        <f>'Moving Avg'!D2035</f>
        <v>6.2195</v>
      </c>
      <c r="G2035" s="2">
        <f>'Moving Avg'!F2035</f>
        <v>5.966585000000002</v>
      </c>
      <c r="H2035" s="2">
        <f>'Moving Avg'!G2035</f>
        <v>5.6654939999999998</v>
      </c>
      <c r="I2035" s="2">
        <f>'Moving Avg'!H2035</f>
        <v>5.4963475000000015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</row>
    <row r="2036" spans="1:12" ht="13.5" x14ac:dyDescent="0.25">
      <c r="A2036" s="3">
        <f>RSI!A2036</f>
        <v>45740</v>
      </c>
      <c r="B2036" s="2">
        <f>RSI!B2036</f>
        <v>6.2904</v>
      </c>
      <c r="C2036" s="2">
        <f>RSI!I2036</f>
        <v>69.661654636270384</v>
      </c>
      <c r="D2036" s="2">
        <f>MACD!E2036</f>
        <v>-0.11158755314485269</v>
      </c>
      <c r="E2036" s="2">
        <f>MACD!F2036</f>
        <v>-0.12689718533470212</v>
      </c>
      <c r="F2036" s="2">
        <f>'Moving Avg'!D2036</f>
        <v>6.2568200000000003</v>
      </c>
      <c r="G2036" s="2">
        <f>'Moving Avg'!F2036</f>
        <v>6.0067150000000025</v>
      </c>
      <c r="H2036" s="2">
        <f>'Moving Avg'!G2036</f>
        <v>5.6830399999999983</v>
      </c>
      <c r="I2036" s="2">
        <f>'Moving Avg'!H2036</f>
        <v>5.5022385000000007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</row>
    <row r="2037" spans="1:12" ht="13.5" x14ac:dyDescent="0.25">
      <c r="A2037" s="3">
        <f>RSI!A2037</f>
        <v>45741</v>
      </c>
      <c r="B2037" s="2">
        <f>RSI!B2037</f>
        <v>6.2530999999999999</v>
      </c>
      <c r="C2037" s="2">
        <f>RSI!I2037</f>
        <v>66.862901290922906</v>
      </c>
      <c r="D2037" s="2">
        <f>MACD!E2037</f>
        <v>-0.11474427762268125</v>
      </c>
      <c r="E2037" s="2">
        <f>MACD!F2037</f>
        <v>-0.12446660379229796</v>
      </c>
      <c r="F2037" s="2">
        <f>'Moving Avg'!D2037</f>
        <v>6.2866800000000005</v>
      </c>
      <c r="G2037" s="2">
        <f>'Moving Avg'!F2037</f>
        <v>6.0477800000000022</v>
      </c>
      <c r="H2037" s="2">
        <f>'Moving Avg'!G2037</f>
        <v>5.6990920000000003</v>
      </c>
      <c r="I2037" s="2">
        <f>'Moving Avg'!H2037</f>
        <v>5.5082005000000018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45742</v>
      </c>
      <c r="B2038" s="2">
        <f>RSI!B2038</f>
        <v>6.3277999999999999</v>
      </c>
      <c r="C2038" s="2">
        <f>RSI!I2038</f>
        <v>69.505262541646317</v>
      </c>
      <c r="D2038" s="2">
        <f>MACD!E2038</f>
        <v>-0.12330929791018086</v>
      </c>
      <c r="E2038" s="2">
        <f>MACD!F2038</f>
        <v>-0.12423514261587455</v>
      </c>
      <c r="F2038" s="2">
        <f>'Moving Avg'!D2038</f>
        <v>6.3109599999999997</v>
      </c>
      <c r="G2038" s="2">
        <f>'Moving Avg'!F2038</f>
        <v>6.0879150000000015</v>
      </c>
      <c r="H2038" s="2">
        <f>'Moving Avg'!G2038</f>
        <v>5.7170120000000004</v>
      </c>
      <c r="I2038" s="2">
        <f>'Moving Avg'!H2038</f>
        <v>5.514837</v>
      </c>
      <c r="J2038" s="5" t="str">
        <f>OBV!F2038</f>
        <v>BEARISH</v>
      </c>
      <c r="K2038" s="5" t="str">
        <f>OBV!G2038</f>
        <v>NEUTRAL</v>
      </c>
      <c r="L2038" s="5" t="str">
        <f>OBV!H2038</f>
        <v>BEARISH DIVERGENCE</v>
      </c>
    </row>
    <row r="2039" spans="1:12" ht="13.5" x14ac:dyDescent="0.25">
      <c r="A2039" s="3">
        <f>RSI!A2039</f>
        <v>45743</v>
      </c>
      <c r="B2039" s="2">
        <f>RSI!B2039</f>
        <v>6.2343999999999999</v>
      </c>
      <c r="C2039" s="2">
        <f>RSI!I2039</f>
        <v>62.765989556841639</v>
      </c>
      <c r="D2039" s="2">
        <f>MACD!E2039</f>
        <v>-0.12573819644984408</v>
      </c>
      <c r="E2039" s="2">
        <f>MACD!F2039</f>
        <v>-0.12453575338266847</v>
      </c>
      <c r="F2039" s="2">
        <f>'Moving Avg'!D2039</f>
        <v>6.2885600000000004</v>
      </c>
      <c r="G2039" s="2">
        <f>'Moving Avg'!F2039</f>
        <v>6.1089100000000007</v>
      </c>
      <c r="H2039" s="2">
        <f>'Moving Avg'!G2039</f>
        <v>5.7310100000000004</v>
      </c>
      <c r="I2039" s="2">
        <f>'Moving Avg'!H2039</f>
        <v>5.5206625000000011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</row>
    <row r="2040" spans="1:12" ht="13.5" x14ac:dyDescent="0.25">
      <c r="A2040" s="3">
        <f>RSI!A2040</f>
        <v>45744</v>
      </c>
      <c r="B2040" s="2">
        <f>RSI!B2040</f>
        <v>6.0664999999999996</v>
      </c>
      <c r="C2040" s="2">
        <f>RSI!I2040</f>
        <v>52.846292910056377</v>
      </c>
      <c r="D2040" s="2">
        <f>MACD!E2040</f>
        <v>-9.8087467995735977E-2</v>
      </c>
      <c r="E2040" s="2">
        <f>MACD!F2040</f>
        <v>-0.11924609630528196</v>
      </c>
      <c r="F2040" s="2">
        <f>'Moving Avg'!D2040</f>
        <v>6.2344399999999993</v>
      </c>
      <c r="G2040" s="2">
        <f>'Moving Avg'!F2040</f>
        <v>6.1056450000000009</v>
      </c>
      <c r="H2040" s="2">
        <f>'Moving Avg'!G2040</f>
        <v>5.739598</v>
      </c>
      <c r="I2040" s="2">
        <f>'Moving Avg'!H2040</f>
        <v>5.5257345000000013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</row>
    <row r="2041" spans="1:12" ht="13.5" x14ac:dyDescent="0.25">
      <c r="A2041" s="3">
        <f>RSI!A2041</f>
        <v>45749</v>
      </c>
      <c r="B2041" s="2">
        <f>RSI!B2041</f>
        <v>6.1597999999999997</v>
      </c>
      <c r="C2041" s="2">
        <f>RSI!I2041</f>
        <v>56.920647381891619</v>
      </c>
      <c r="D2041" s="2">
        <f>MACD!E2041</f>
        <v>-8.0452994500399555E-2</v>
      </c>
      <c r="E2041" s="2">
        <f>MACD!F2041</f>
        <v>-0.11148747594430548</v>
      </c>
      <c r="F2041" s="2">
        <f>'Moving Avg'!D2041</f>
        <v>6.2083199999999996</v>
      </c>
      <c r="G2041" s="2">
        <f>'Moving Avg'!F2041</f>
        <v>6.1126450000000014</v>
      </c>
      <c r="H2041" s="2">
        <f>'Moving Avg'!G2041</f>
        <v>5.7504240000000006</v>
      </c>
      <c r="I2041" s="2">
        <f>'Moving Avg'!H2041</f>
        <v>5.5311870000000001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45750</v>
      </c>
      <c r="B2042" s="2">
        <f>RSI!B2042</f>
        <v>6.2530999999999999</v>
      </c>
      <c r="C2042" s="2">
        <f>RSI!I2042</f>
        <v>60.588026704809408</v>
      </c>
      <c r="D2042" s="2">
        <f>MACD!E2042</f>
        <v>-7.3269256069576016E-2</v>
      </c>
      <c r="E2042" s="2">
        <f>MACD!F2042</f>
        <v>-0.10384383196935959</v>
      </c>
      <c r="F2042" s="2">
        <f>'Moving Avg'!D2042</f>
        <v>6.2083200000000005</v>
      </c>
      <c r="G2042" s="2">
        <f>'Moving Avg'!F2042</f>
        <v>6.1266450000000017</v>
      </c>
      <c r="H2042" s="2">
        <f>'Moving Avg'!G2042</f>
        <v>5.7623700000000015</v>
      </c>
      <c r="I2042" s="2">
        <f>'Moving Avg'!H2042</f>
        <v>5.5370204999999997</v>
      </c>
      <c r="J2042" s="5" t="str">
        <f>OBV!F2042</f>
        <v>BULLISH</v>
      </c>
      <c r="K2042" s="5" t="str">
        <f>OBV!G2042</f>
        <v>NEUTRAL</v>
      </c>
      <c r="L2042" s="5" t="str">
        <f>OBV!H2042</f>
        <v>NEUTRAL</v>
      </c>
    </row>
    <row r="2043" spans="1:12" ht="13.5" x14ac:dyDescent="0.25">
      <c r="A2043" s="3">
        <f>RSI!A2043</f>
        <v>45751</v>
      </c>
      <c r="B2043" s="2">
        <f>RSI!B2043</f>
        <v>6.1597999999999997</v>
      </c>
      <c r="C2043" s="2">
        <f>RSI!I2043</f>
        <v>55.499839576667085</v>
      </c>
      <c r="D2043" s="2">
        <f>MACD!E2043</f>
        <v>-4.5811691702753343E-2</v>
      </c>
      <c r="E2043" s="2">
        <f>MACD!F2043</f>
        <v>-9.2237403916038338E-2</v>
      </c>
      <c r="F2043" s="2">
        <f>'Moving Avg'!D2043</f>
        <v>6.1747199999999998</v>
      </c>
      <c r="G2043" s="2">
        <f>'Moving Avg'!F2043</f>
        <v>6.1341100000000015</v>
      </c>
      <c r="H2043" s="2">
        <f>'Moving Avg'!G2043</f>
        <v>5.7761840000000015</v>
      </c>
      <c r="I2043" s="2">
        <f>'Moving Avg'!H2043</f>
        <v>5.5424730000000002</v>
      </c>
      <c r="J2043" s="5" t="str">
        <f>OBV!F2043</f>
        <v>BEARISH</v>
      </c>
      <c r="K2043" s="5" t="str">
        <f>OBV!G2043</f>
        <v>WEAK</v>
      </c>
      <c r="L2043" s="5" t="str">
        <f>OBV!H2043</f>
        <v>CONFIRMED BEARISH</v>
      </c>
    </row>
    <row r="2044" spans="1:12" ht="13.5" x14ac:dyDescent="0.25">
      <c r="A2044" s="3">
        <f>RSI!A2044</f>
        <v>45754</v>
      </c>
      <c r="B2044" s="2">
        <f>RSI!B2044</f>
        <v>6.0664999999999996</v>
      </c>
      <c r="C2044" s="2">
        <f>RSI!I2044</f>
        <v>50.89673468881432</v>
      </c>
      <c r="D2044" s="2">
        <f>MACD!E2044</f>
        <v>5.2033423932229539E-3</v>
      </c>
      <c r="E2044" s="2">
        <f>MACD!F2044</f>
        <v>-7.274925465418608E-2</v>
      </c>
      <c r="F2044" s="2">
        <f>'Moving Avg'!D2044</f>
        <v>6.14114</v>
      </c>
      <c r="G2044" s="2">
        <f>'Moving Avg'!F2044</f>
        <v>6.136445000000001</v>
      </c>
      <c r="H2044" s="2">
        <f>'Moving Avg'!G2044</f>
        <v>5.7879440000000022</v>
      </c>
      <c r="I2044" s="2">
        <f>'Moving Avg'!H2044</f>
        <v>5.5478889999999987</v>
      </c>
      <c r="J2044" s="5" t="str">
        <f>OBV!F2044</f>
        <v>BEARISH</v>
      </c>
      <c r="K2044" s="5" t="str">
        <f>OBV!G2044</f>
        <v>WEAK</v>
      </c>
      <c r="L2044" s="5" t="str">
        <f>OBV!H2044</f>
        <v>CONFIRMED BEARISH</v>
      </c>
    </row>
    <row r="2045" spans="1:12" ht="13.5" x14ac:dyDescent="0.25">
      <c r="A2045" s="3">
        <f>RSI!A2045</f>
        <v>45755</v>
      </c>
      <c r="B2045" s="2">
        <f>RSI!B2045</f>
        <v>6.0664999999999996</v>
      </c>
      <c r="C2045" s="2">
        <f>RSI!I2045</f>
        <v>50.896734688814334</v>
      </c>
      <c r="D2045" s="2">
        <f>MACD!E2045</f>
        <v>4.6872063210375181E-2</v>
      </c>
      <c r="E2045" s="2">
        <f>MACD!F2045</f>
        <v>-4.8824991081273826E-2</v>
      </c>
      <c r="F2045" s="2">
        <f>'Moving Avg'!D2045</f>
        <v>6.14114</v>
      </c>
      <c r="G2045" s="2">
        <f>'Moving Avg'!F2045</f>
        <v>6.1499800000000011</v>
      </c>
      <c r="H2045" s="2">
        <f>'Moving Avg'!G2045</f>
        <v>5.8010120000000009</v>
      </c>
      <c r="I2045" s="2">
        <f>'Moving Avg'!H2045</f>
        <v>5.5533049999999982</v>
      </c>
      <c r="J2045" s="5" t="str">
        <f>OBV!F2045</f>
        <v>BEARISH</v>
      </c>
      <c r="K2045" s="5" t="str">
        <f>OBV!G2045</f>
        <v>WEAK</v>
      </c>
      <c r="L2045" s="5" t="str">
        <f>OBV!H2045</f>
        <v>NEUTRAL</v>
      </c>
    </row>
    <row r="2046" spans="1:12" ht="13.5" x14ac:dyDescent="0.25">
      <c r="A2046" s="3">
        <f>RSI!A2046</f>
        <v>45757</v>
      </c>
      <c r="B2046" s="2">
        <f>RSI!B2046</f>
        <v>6.0944000000000003</v>
      </c>
      <c r="C2046" s="2">
        <f>RSI!I2046</f>
        <v>52.269655961447825</v>
      </c>
      <c r="D2046" s="2">
        <f>MACD!E2046</f>
        <v>7.2816820965004858E-2</v>
      </c>
      <c r="E2046" s="2">
        <f>MACD!F2046</f>
        <v>-2.4496628672018093E-2</v>
      </c>
      <c r="F2046" s="2">
        <f>'Moving Avg'!D2046</f>
        <v>6.1280599999999996</v>
      </c>
      <c r="G2046" s="2">
        <f>'Moving Avg'!F2046</f>
        <v>6.1537100000000011</v>
      </c>
      <c r="H2046" s="2">
        <f>'Moving Avg'!G2046</f>
        <v>5.8151980000000014</v>
      </c>
      <c r="I2046" s="2">
        <f>'Moving Avg'!H2046</f>
        <v>5.5588604999999971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</row>
    <row r="2047" spans="1:12" ht="13.5" x14ac:dyDescent="0.25">
      <c r="A2047" s="3">
        <f>RSI!A2047</f>
        <v>45758</v>
      </c>
      <c r="B2047" s="2">
        <f>RSI!B2047</f>
        <v>5.9545000000000003</v>
      </c>
      <c r="C2047" s="2">
        <f>RSI!I2047</f>
        <v>45.412982315647163</v>
      </c>
      <c r="D2047" s="2">
        <f>MACD!E2047</f>
        <v>9.9172208710483822E-2</v>
      </c>
      <c r="E2047" s="2">
        <f>MACD!F2047</f>
        <v>2.3713880448229113E-4</v>
      </c>
      <c r="F2047" s="2">
        <f>'Moving Avg'!D2047</f>
        <v>6.0683400000000001</v>
      </c>
      <c r="G2047" s="2">
        <f>'Moving Avg'!F2047</f>
        <v>6.153245000000001</v>
      </c>
      <c r="H2047" s="2">
        <f>'Moving Avg'!G2047</f>
        <v>5.8265859999999998</v>
      </c>
      <c r="I2047" s="2">
        <f>'Moving Avg'!H2047</f>
        <v>5.5632864999999967</v>
      </c>
      <c r="J2047" s="5" t="str">
        <f>OBV!F2047</f>
        <v>BEARISH</v>
      </c>
      <c r="K2047" s="5" t="str">
        <f>OBV!G2047</f>
        <v>WEAK</v>
      </c>
      <c r="L2047" s="5" t="str">
        <f>OBV!H2047</f>
        <v>CONFIRMED BEARISH</v>
      </c>
    </row>
    <row r="2048" spans="1:12" ht="13.5" x14ac:dyDescent="0.25">
      <c r="A2048" s="3">
        <f>RSI!A2048</f>
        <v>45761</v>
      </c>
      <c r="B2048" s="2">
        <f>RSI!B2048</f>
        <v>6.0477999999999996</v>
      </c>
      <c r="C2048" s="2">
        <f>RSI!I2048</f>
        <v>50.113003422858029</v>
      </c>
      <c r="D2048" s="2">
        <f>MACD!E2048</f>
        <v>0.12667489473659455</v>
      </c>
      <c r="E2048" s="2">
        <f>MACD!F2048</f>
        <v>2.5524689990904743E-2</v>
      </c>
      <c r="F2048" s="2">
        <f>'Moving Avg'!D2048</f>
        <v>6.0459399999999999</v>
      </c>
      <c r="G2048" s="2">
        <f>'Moving Avg'!F2048</f>
        <v>6.1569799999999999</v>
      </c>
      <c r="H2048" s="2">
        <f>'Moving Avg'!G2048</f>
        <v>5.8392799999999996</v>
      </c>
      <c r="I2048" s="2">
        <f>'Moving Avg'!H2048</f>
        <v>5.5678354999999975</v>
      </c>
      <c r="J2048" s="5" t="str">
        <f>OBV!F2048</f>
        <v>BEARISH</v>
      </c>
      <c r="K2048" s="5" t="str">
        <f>OBV!G2048</f>
        <v>WEAK</v>
      </c>
      <c r="L2048" s="5" t="str">
        <f>OBV!H2048</f>
        <v>CONFIRMED BEARISH</v>
      </c>
    </row>
    <row r="2049" spans="1:12" ht="13.5" x14ac:dyDescent="0.25">
      <c r="A2049" s="3">
        <f>RSI!A2049</f>
        <v>45762</v>
      </c>
      <c r="B2049" s="2">
        <f>RSI!B2049</f>
        <v>6.1410999999999998</v>
      </c>
      <c r="C2049" s="2">
        <f>RSI!I2049</f>
        <v>54.346232288228293</v>
      </c>
      <c r="D2049" s="2">
        <f>MACD!E2049</f>
        <v>0.12868953598512434</v>
      </c>
      <c r="E2049" s="2">
        <f>MACD!F2049</f>
        <v>4.6157659189748665E-2</v>
      </c>
      <c r="F2049" s="2">
        <f>'Moving Avg'!D2049</f>
        <v>6.0608599999999999</v>
      </c>
      <c r="G2049" s="2">
        <f>'Moving Avg'!F2049</f>
        <v>6.1653800000000007</v>
      </c>
      <c r="H2049" s="2">
        <f>'Moving Avg'!G2049</f>
        <v>5.8538399999999999</v>
      </c>
      <c r="I2049" s="2">
        <f>'Moving Avg'!H2049</f>
        <v>5.5722494999999981</v>
      </c>
      <c r="J2049" s="5" t="str">
        <f>OBV!F2049</f>
        <v>BEARISH</v>
      </c>
      <c r="K2049" s="5" t="str">
        <f>OBV!G2049</f>
        <v>WEAK</v>
      </c>
      <c r="L2049" s="5" t="str">
        <f>OBV!H2049</f>
        <v>BEARISH DIVERGENCE</v>
      </c>
    </row>
    <row r="2050" spans="1:12" ht="13.5" x14ac:dyDescent="0.25">
      <c r="A2050" s="3">
        <f>RSI!A2050</f>
        <v>45763</v>
      </c>
      <c r="B2050" s="2">
        <f>RSI!B2050</f>
        <v>6.0198</v>
      </c>
      <c r="C2050" s="2">
        <f>RSI!I2050</f>
        <v>48.575089251948789</v>
      </c>
      <c r="D2050" s="2">
        <f>MACD!E2050</f>
        <v>0.11301907501476816</v>
      </c>
      <c r="E2050" s="2">
        <f>MACD!F2050</f>
        <v>5.9529942354752563E-2</v>
      </c>
      <c r="F2050" s="2">
        <f>'Moving Avg'!D2050</f>
        <v>6.05152</v>
      </c>
      <c r="G2050" s="2">
        <f>'Moving Avg'!F2050</f>
        <v>6.1616499999999998</v>
      </c>
      <c r="H2050" s="2">
        <f>'Moving Avg'!G2050</f>
        <v>5.8659739999999987</v>
      </c>
      <c r="I2050" s="2">
        <f>'Moving Avg'!H2050</f>
        <v>5.5760999999999976</v>
      </c>
      <c r="J2050" s="5" t="str">
        <f>OBV!F2050</f>
        <v>BEARISH</v>
      </c>
      <c r="K2050" s="5" t="str">
        <f>OBV!G2050</f>
        <v>WEAK</v>
      </c>
      <c r="L2050" s="5" t="str">
        <f>OBV!H2050</f>
        <v>CONFIRMED BEARISH</v>
      </c>
    </row>
    <row r="2051" spans="1:12" ht="13.5" x14ac:dyDescent="0.25">
      <c r="A2051" s="3">
        <f>RSI!A2051</f>
        <v>45764</v>
      </c>
      <c r="B2051" s="2">
        <f>RSI!B2051</f>
        <v>6.1597999999999997</v>
      </c>
      <c r="C2051" s="2">
        <f>RSI!I2051</f>
        <v>54.57127239041646</v>
      </c>
      <c r="D2051" s="2">
        <f>MACD!E2051</f>
        <v>0.10396935117742778</v>
      </c>
      <c r="E2051" s="2">
        <f>MACD!F2051</f>
        <v>6.841782411928761E-2</v>
      </c>
      <c r="F2051" s="2">
        <f>'Moving Avg'!D2051</f>
        <v>6.0646000000000004</v>
      </c>
      <c r="G2051" s="2">
        <f>'Moving Avg'!F2051</f>
        <v>6.1644500000000004</v>
      </c>
      <c r="H2051" s="2">
        <f>'Moving Avg'!G2051</f>
        <v>5.880907999999998</v>
      </c>
      <c r="I2051" s="2">
        <f>'Moving Avg'!H2051</f>
        <v>5.5806504999999973</v>
      </c>
      <c r="J2051" s="5" t="str">
        <f>OBV!F2051</f>
        <v>BEARISH</v>
      </c>
      <c r="K2051" s="5" t="str">
        <f>OBV!G2051</f>
        <v>WEAK</v>
      </c>
      <c r="L2051" s="5" t="str">
        <f>OBV!H2051</f>
        <v>BEARISH DIVERGENCE</v>
      </c>
    </row>
    <row r="2052" spans="1:12" ht="13.5" x14ac:dyDescent="0.25">
      <c r="A2052" s="3">
        <f>RSI!A2052</f>
        <v>45765</v>
      </c>
      <c r="B2052" s="2">
        <f>RSI!B2052</f>
        <v>6.1783999999999999</v>
      </c>
      <c r="C2052" s="2">
        <f>RSI!I2052</f>
        <v>55.316718063384464</v>
      </c>
      <c r="D2052" s="2">
        <f>MACD!E2052</f>
        <v>0.10867034416894228</v>
      </c>
      <c r="E2052" s="2">
        <f>MACD!F2052</f>
        <v>7.6468328129218555E-2</v>
      </c>
      <c r="F2052" s="2">
        <f>'Moving Avg'!D2052</f>
        <v>6.1093799999999998</v>
      </c>
      <c r="G2052" s="2">
        <f>'Moving Avg'!F2052</f>
        <v>6.1681799999999996</v>
      </c>
      <c r="H2052" s="2">
        <f>'Moving Avg'!G2052</f>
        <v>5.8962139999999978</v>
      </c>
      <c r="I2052" s="2">
        <f>'Moving Avg'!H2052</f>
        <v>5.5857664999999965</v>
      </c>
      <c r="J2052" s="5" t="str">
        <f>OBV!F2052</f>
        <v>BULLISH</v>
      </c>
      <c r="K2052" s="5" t="str">
        <f>OBV!G2052</f>
        <v>STRONG</v>
      </c>
      <c r="L2052" s="5" t="str">
        <f>OBV!H2052</f>
        <v>CONFIRMED BULLISH</v>
      </c>
    </row>
    <row r="2053" spans="1:12" ht="13.5" x14ac:dyDescent="0.25">
      <c r="A2053" s="3">
        <f>RSI!A2053</f>
        <v>45768</v>
      </c>
      <c r="B2053" s="2">
        <f>RSI!B2053</f>
        <v>6.0385</v>
      </c>
      <c r="C2053" s="2">
        <f>RSI!I2053</f>
        <v>48.826880097847955</v>
      </c>
      <c r="D2053" s="2">
        <f>MACD!E2053</f>
        <v>0.10797544871592368</v>
      </c>
      <c r="E2053" s="2">
        <f>MACD!F2053</f>
        <v>8.276975224655958E-2</v>
      </c>
      <c r="F2053" s="2">
        <f>'Moving Avg'!D2053</f>
        <v>6.1075199999999992</v>
      </c>
      <c r="G2053" s="2">
        <f>'Moving Avg'!F2053</f>
        <v>6.1597849999999994</v>
      </c>
      <c r="H2053" s="2">
        <f>'Moving Avg'!G2053</f>
        <v>5.9070419999999979</v>
      </c>
      <c r="I2053" s="2">
        <f>'Moving Avg'!H2053</f>
        <v>5.5906124999999971</v>
      </c>
      <c r="J2053" s="5" t="str">
        <f>OBV!F2053</f>
        <v>BULLISH</v>
      </c>
      <c r="K2053" s="5" t="str">
        <f>OBV!G2053</f>
        <v>NEUTRAL</v>
      </c>
      <c r="L2053" s="5" t="str">
        <f>OBV!H2053</f>
        <v>BULLISH DIVERGENCE</v>
      </c>
    </row>
    <row r="2054" spans="1:12" ht="13.5" x14ac:dyDescent="0.25">
      <c r="A2054" s="3">
        <f>RSI!A2054</f>
        <v>45769</v>
      </c>
      <c r="B2054" s="2">
        <f>RSI!B2054</f>
        <v>6.0571000000000002</v>
      </c>
      <c r="C2054" s="2">
        <f>RSI!I2054</f>
        <v>49.672284640677745</v>
      </c>
      <c r="D2054" s="2">
        <f>MACD!E2054</f>
        <v>9.1851237763092008E-2</v>
      </c>
      <c r="E2054" s="2">
        <f>MACD!F2054</f>
        <v>8.4586049349866063E-2</v>
      </c>
      <c r="F2054" s="2">
        <f>'Moving Avg'!D2054</f>
        <v>6.0907200000000001</v>
      </c>
      <c r="G2054" s="2">
        <f>'Moving Avg'!F2054</f>
        <v>6.1453199999999999</v>
      </c>
      <c r="H2054" s="2">
        <f>'Moving Avg'!G2054</f>
        <v>5.9182419999999993</v>
      </c>
      <c r="I2054" s="2">
        <f>'Moving Avg'!H2054</f>
        <v>5.5953369999999971</v>
      </c>
      <c r="J2054" s="5" t="str">
        <f>OBV!F2054</f>
        <v>BULLISH</v>
      </c>
      <c r="K2054" s="5" t="str">
        <f>OBV!G2054</f>
        <v>NEUTRAL</v>
      </c>
      <c r="L2054" s="5" t="str">
        <f>OBV!H2054</f>
        <v>BULLISH DIVERGENCE</v>
      </c>
    </row>
    <row r="2055" spans="1:12" ht="13.5" x14ac:dyDescent="0.25">
      <c r="A2055" s="3">
        <f>RSI!A2055</f>
        <v>45770</v>
      </c>
      <c r="B2055" s="2">
        <f>RSI!B2055</f>
        <v>6.0105000000000004</v>
      </c>
      <c r="C2055" s="2">
        <f>RSI!I2055</f>
        <v>47.552677785990582</v>
      </c>
      <c r="D2055" s="2">
        <f>MACD!E2055</f>
        <v>8.1730545560581902E-2</v>
      </c>
      <c r="E2055" s="2">
        <f>MACD!F2055</f>
        <v>8.4014948592009239E-2</v>
      </c>
      <c r="F2055" s="2">
        <f>'Moving Avg'!D2055</f>
        <v>6.0888599999999995</v>
      </c>
      <c r="G2055" s="2">
        <f>'Moving Avg'!F2055</f>
        <v>6.128989999999999</v>
      </c>
      <c r="H2055" s="2">
        <f>'Moving Avg'!G2055</f>
        <v>5.928881999999998</v>
      </c>
      <c r="I2055" s="2">
        <f>'Moving Avg'!H2055</f>
        <v>5.5998284999999974</v>
      </c>
      <c r="J2055" s="5" t="str">
        <f>OBV!F2055</f>
        <v>BULLISH</v>
      </c>
      <c r="K2055" s="5" t="str">
        <f>OBV!G2055</f>
        <v>NEUTRAL</v>
      </c>
      <c r="L2055" s="5" t="str">
        <f>OBV!H2055</f>
        <v>BULLISH DIVERGENCE</v>
      </c>
    </row>
    <row r="2056" spans="1:12" ht="13.5" x14ac:dyDescent="0.25">
      <c r="A2056" s="3">
        <f>RSI!A2056</f>
        <v>45771</v>
      </c>
      <c r="B2056" s="2">
        <f>RSI!B2056</f>
        <v>6.0011000000000001</v>
      </c>
      <c r="C2056" s="2">
        <f>RSI!I2056</f>
        <v>47.115925161505437</v>
      </c>
      <c r="D2056" s="2">
        <f>MACD!E2056</f>
        <v>7.849660670607328E-2</v>
      </c>
      <c r="E2056" s="2">
        <f>MACD!F2056</f>
        <v>8.2911280214822053E-2</v>
      </c>
      <c r="F2056" s="2">
        <f>'Moving Avg'!D2056</f>
        <v>6.0571200000000003</v>
      </c>
      <c r="G2056" s="2">
        <f>'Moving Avg'!F2056</f>
        <v>6.1145249999999995</v>
      </c>
      <c r="H2056" s="2">
        <f>'Moving Avg'!G2056</f>
        <v>5.9397079999999987</v>
      </c>
      <c r="I2056" s="2">
        <f>'Moving Avg'!H2056</f>
        <v>5.6042729999999992</v>
      </c>
      <c r="J2056" s="5" t="str">
        <f>OBV!F2056</f>
        <v>BULLISH</v>
      </c>
      <c r="K2056" s="5" t="str">
        <f>OBV!G2056</f>
        <v>NEUTRAL</v>
      </c>
      <c r="L2056" s="5" t="str">
        <f>OBV!H2056</f>
        <v>BULLISH DIVERGENCE</v>
      </c>
    </row>
    <row r="2057" spans="1:12" ht="13.5" x14ac:dyDescent="0.25">
      <c r="A2057" s="3">
        <f>RSI!A2057</f>
        <v>45772</v>
      </c>
      <c r="B2057" s="2">
        <f>RSI!B2057</f>
        <v>5.9264999999999999</v>
      </c>
      <c r="C2057" s="2">
        <f>RSI!I2057</f>
        <v>43.686630876002788</v>
      </c>
      <c r="D2057" s="2">
        <f>MACD!E2057</f>
        <v>6.0134442569850677E-2</v>
      </c>
      <c r="E2057" s="2">
        <f>MACD!F2057</f>
        <v>7.8355912685827783E-2</v>
      </c>
      <c r="F2057" s="2">
        <f>'Moving Avg'!D2057</f>
        <v>6.0067400000000006</v>
      </c>
      <c r="G2057" s="2">
        <f>'Moving Avg'!F2057</f>
        <v>6.0981950000000005</v>
      </c>
      <c r="H2057" s="2">
        <f>'Moving Avg'!G2057</f>
        <v>5.9490419999999986</v>
      </c>
      <c r="I2057" s="2">
        <f>'Moving Avg'!H2057</f>
        <v>5.6083444999999994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45775</v>
      </c>
      <c r="B2058" s="2">
        <f>RSI!B2058</f>
        <v>6.0011000000000001</v>
      </c>
      <c r="C2058" s="2">
        <f>RSI!I2058</f>
        <v>47.779804869993164</v>
      </c>
      <c r="D2058" s="2">
        <f>MACD!E2058</f>
        <v>5.420984739110235E-2</v>
      </c>
      <c r="E2058" s="2">
        <f>MACD!F2058</f>
        <v>7.3526699626882699E-2</v>
      </c>
      <c r="F2058" s="2">
        <f>'Moving Avg'!D2058</f>
        <v>5.9992600000000005</v>
      </c>
      <c r="G2058" s="2">
        <f>'Moving Avg'!F2058</f>
        <v>6.0818600000000007</v>
      </c>
      <c r="H2058" s="2">
        <f>'Moving Avg'!G2058</f>
        <v>5.9611739999999989</v>
      </c>
      <c r="I2058" s="2">
        <f>'Moving Avg'!H2058</f>
        <v>5.6126169999999993</v>
      </c>
      <c r="J2058" s="5" t="str">
        <f>OBV!F2058</f>
        <v>BULLISH</v>
      </c>
      <c r="K2058" s="5" t="str">
        <f>OBV!G2058</f>
        <v>NEUTRAL</v>
      </c>
      <c r="L2058" s="5" t="str">
        <f>OBV!H2058</f>
        <v>BULLISH DIVERGENCE</v>
      </c>
    </row>
    <row r="2059" spans="1:12" ht="13.5" x14ac:dyDescent="0.25">
      <c r="A2059" s="3">
        <f>RSI!A2059</f>
        <v>45776</v>
      </c>
      <c r="B2059" s="2">
        <f>RSI!B2059</f>
        <v>5.9730999999999996</v>
      </c>
      <c r="C2059" s="2">
        <f>RSI!I2059</f>
        <v>46.416097443911141</v>
      </c>
      <c r="D2059" s="2">
        <f>MACD!E2059</f>
        <v>6.5910408463125236E-2</v>
      </c>
      <c r="E2059" s="2">
        <f>MACD!F2059</f>
        <v>7.2003441394131215E-2</v>
      </c>
      <c r="F2059" s="2">
        <f>'Moving Avg'!D2059</f>
        <v>5.9824600000000006</v>
      </c>
      <c r="G2059" s="2">
        <f>'Moving Avg'!F2059</f>
        <v>6.0687950000000006</v>
      </c>
      <c r="H2059" s="2">
        <f>'Moving Avg'!G2059</f>
        <v>5.9718139999999984</v>
      </c>
      <c r="I2059" s="2">
        <f>'Moving Avg'!H2059</f>
        <v>5.615890499999999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45777</v>
      </c>
      <c r="B2060" s="2">
        <f>RSI!B2060</f>
        <v>5.9638</v>
      </c>
      <c r="C2060" s="2">
        <f>RSI!I2060</f>
        <v>45.947020819212348</v>
      </c>
      <c r="D2060" s="2">
        <f>MACD!E2060</f>
        <v>5.8268279292052583E-2</v>
      </c>
      <c r="E2060" s="2">
        <f>MACD!F2060</f>
        <v>6.9256408973715489E-2</v>
      </c>
      <c r="F2060" s="2">
        <f>'Moving Avg'!D2060</f>
        <v>5.9731199999999998</v>
      </c>
      <c r="G2060" s="2">
        <f>'Moving Avg'!F2060</f>
        <v>6.0636600000000005</v>
      </c>
      <c r="H2060" s="2">
        <f>'Moving Avg'!G2060</f>
        <v>5.9824539999999979</v>
      </c>
      <c r="I2060" s="2">
        <f>'Moving Avg'!H2060</f>
        <v>5.6196759999999992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45779</v>
      </c>
      <c r="B2061" s="2">
        <f>RSI!B2061</f>
        <v>5.9638</v>
      </c>
      <c r="C2061" s="2">
        <f>RSI!I2061</f>
        <v>45.947020819212348</v>
      </c>
      <c r="D2061" s="2">
        <f>MACD!E2061</f>
        <v>7.3793468354122815E-2</v>
      </c>
      <c r="E2061" s="2">
        <f>MACD!F2061</f>
        <v>7.0163820849796957E-2</v>
      </c>
      <c r="F2061" s="2">
        <f>'Moving Avg'!D2061</f>
        <v>5.9656599999999997</v>
      </c>
      <c r="G2061" s="2">
        <f>'Moving Avg'!F2061</f>
        <v>6.0538600000000011</v>
      </c>
      <c r="H2061" s="2">
        <f>'Moving Avg'!G2061</f>
        <v>5.9930939999999975</v>
      </c>
      <c r="I2061" s="2">
        <f>'Moving Avg'!H2061</f>
        <v>5.6230320000000003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45782</v>
      </c>
      <c r="B2062" s="2">
        <f>RSI!B2062</f>
        <v>5.9264999999999999</v>
      </c>
      <c r="C2062" s="2">
        <f>RSI!I2062</f>
        <v>43.884122432176781</v>
      </c>
      <c r="D2062" s="2">
        <f>MACD!E2062</f>
        <v>9.2974246469943012E-2</v>
      </c>
      <c r="E2062" s="2">
        <f>MACD!F2062</f>
        <v>7.4725905973826168E-2</v>
      </c>
      <c r="F2062" s="2">
        <f>'Moving Avg'!D2062</f>
        <v>5.9656599999999997</v>
      </c>
      <c r="G2062" s="2">
        <f>'Moving Avg'!F2062</f>
        <v>6.0375300000000003</v>
      </c>
      <c r="H2062" s="2">
        <f>'Moving Avg'!G2062</f>
        <v>6.0033619999999974</v>
      </c>
      <c r="I2062" s="2">
        <f>'Moving Avg'!H2062</f>
        <v>5.6262015000000005</v>
      </c>
      <c r="J2062" s="5" t="str">
        <f>OBV!F2062</f>
        <v>BEARISH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45783</v>
      </c>
      <c r="B2063" s="2">
        <f>RSI!B2063</f>
        <v>5.8798000000000004</v>
      </c>
      <c r="C2063" s="2">
        <f>RSI!I2063</f>
        <v>41.379194456667406</v>
      </c>
      <c r="D2063" s="2">
        <f>MACD!E2063</f>
        <v>9.1749223666441893E-2</v>
      </c>
      <c r="E2063" s="2">
        <f>MACD!F2063</f>
        <v>7.8130569512349313E-2</v>
      </c>
      <c r="F2063" s="2">
        <f>'Moving Avg'!D2063</f>
        <v>5.9413999999999998</v>
      </c>
      <c r="G2063" s="2">
        <f>'Moving Avg'!F2063</f>
        <v>6.0235300000000009</v>
      </c>
      <c r="H2063" s="2">
        <f>'Moving Avg'!G2063</f>
        <v>6.011015999999997</v>
      </c>
      <c r="I2063" s="2">
        <f>'Moving Avg'!H2063</f>
        <v>5.6285359999999995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</row>
    <row r="2064" spans="1:12" ht="13.5" x14ac:dyDescent="0.25">
      <c r="A2064" s="3">
        <f>RSI!A2064</f>
        <v>45784</v>
      </c>
      <c r="B2064" s="2">
        <f>RSI!B2064</f>
        <v>5.9170999999999996</v>
      </c>
      <c r="C2064" s="2">
        <f>RSI!I2064</f>
        <v>44.122664054149439</v>
      </c>
      <c r="D2064" s="2">
        <f>MACD!E2064</f>
        <v>9.1650995274338065E-2</v>
      </c>
      <c r="E2064" s="2">
        <f>MACD!F2064</f>
        <v>8.0834654664747069E-2</v>
      </c>
      <c r="F2064" s="2">
        <f>'Moving Avg'!D2064</f>
        <v>5.9301999999999992</v>
      </c>
      <c r="G2064" s="2">
        <f>'Moving Avg'!F2064</f>
        <v>6.0160600000000013</v>
      </c>
      <c r="H2064" s="2">
        <f>'Moving Avg'!G2064</f>
        <v>6.0192279999999982</v>
      </c>
      <c r="I2064" s="2">
        <f>'Moving Avg'!H2064</f>
        <v>5.6310569999999993</v>
      </c>
      <c r="J2064" s="5" t="str">
        <f>OBV!F2064</f>
        <v>BULLISH</v>
      </c>
      <c r="K2064" s="5" t="str">
        <f>OBV!G2064</f>
        <v>NEUTRAL</v>
      </c>
      <c r="L2064" s="5" t="str">
        <f>OBV!H2064</f>
        <v>BULLISH DIVERGENCE</v>
      </c>
    </row>
    <row r="2065" spans="1:12" ht="13.5" x14ac:dyDescent="0.25">
      <c r="A2065" s="3">
        <f>RSI!A2065</f>
        <v>45785</v>
      </c>
      <c r="B2065" s="2">
        <f>RSI!B2065</f>
        <v>5.9170999999999996</v>
      </c>
      <c r="C2065" s="2">
        <f>RSI!I2065</f>
        <v>44.122664054149439</v>
      </c>
      <c r="D2065" s="2">
        <f>MACD!E2065</f>
        <v>8.4955790747482496E-2</v>
      </c>
      <c r="E2065" s="2">
        <f>MACD!F2065</f>
        <v>8.1658881881294165E-2</v>
      </c>
      <c r="F2065" s="2">
        <f>'Moving Avg'!D2065</f>
        <v>5.9208599999999993</v>
      </c>
      <c r="G2065" s="2">
        <f>'Moving Avg'!F2065</f>
        <v>6.0085900000000008</v>
      </c>
      <c r="H2065" s="2">
        <f>'Moving Avg'!G2065</f>
        <v>6.0276279999999982</v>
      </c>
      <c r="I2065" s="2">
        <f>'Moving Avg'!H2065</f>
        <v>5.6333629999999983</v>
      </c>
      <c r="J2065" s="5" t="str">
        <f>OBV!F2065</f>
        <v>BULLISH</v>
      </c>
      <c r="K2065" s="5" t="str">
        <f>OBV!G2065</f>
        <v>NEUTRAL</v>
      </c>
      <c r="L2065" s="5" t="str">
        <f>OBV!H2065</f>
        <v>BULLISH DIVERGENCE</v>
      </c>
    </row>
    <row r="2066" spans="1:12" ht="13.5" x14ac:dyDescent="0.25">
      <c r="A2066" s="3">
        <f>RSI!A2066</f>
        <v>45786</v>
      </c>
      <c r="B2066" s="2">
        <f>RSI!B2066</f>
        <v>5.9170999999999996</v>
      </c>
      <c r="C2066" s="2">
        <f>RSI!I2066</f>
        <v>44.122664054149446</v>
      </c>
      <c r="D2066" s="2">
        <f>MACD!E2066</f>
        <v>7.8360336593992663E-2</v>
      </c>
      <c r="E2066" s="2">
        <f>MACD!F2066</f>
        <v>8.099917282383387E-2</v>
      </c>
      <c r="F2066" s="2">
        <f>'Moving Avg'!D2066</f>
        <v>5.9115199999999986</v>
      </c>
      <c r="G2066" s="2">
        <f>'Moving Avg'!F2066</f>
        <v>5.9997250000000015</v>
      </c>
      <c r="H2066" s="2">
        <f>'Moving Avg'!G2066</f>
        <v>6.0362140000000002</v>
      </c>
      <c r="I2066" s="2">
        <f>'Moving Avg'!H2066</f>
        <v>5.6355399999999971</v>
      </c>
      <c r="J2066" s="5" t="str">
        <f>OBV!F2066</f>
        <v>BULLISH</v>
      </c>
      <c r="K2066" s="5" t="str">
        <f>OBV!G2066</f>
        <v>NEUTRAL</v>
      </c>
      <c r="L2066" s="5" t="str">
        <f>OBV!H2066</f>
        <v>BULLISH DIVERGENCE</v>
      </c>
    </row>
    <row r="2067" spans="1:12" ht="13.5" x14ac:dyDescent="0.25">
      <c r="A2067" s="3">
        <f>RSI!A2067</f>
        <v>45789</v>
      </c>
      <c r="B2067" s="2">
        <f>RSI!B2067</f>
        <v>5.9170999999999996</v>
      </c>
      <c r="C2067" s="2">
        <f>RSI!I2067</f>
        <v>44.122664054149446</v>
      </c>
      <c r="D2067" s="2">
        <f>MACD!E2067</f>
        <v>6.178030457522965E-2</v>
      </c>
      <c r="E2067" s="2">
        <f>MACD!F2067</f>
        <v>7.7155399174113029E-2</v>
      </c>
      <c r="F2067" s="2">
        <f>'Moving Avg'!D2067</f>
        <v>5.9096399999999987</v>
      </c>
      <c r="G2067" s="2">
        <f>'Moving Avg'!F2067</f>
        <v>5.9978550000000022</v>
      </c>
      <c r="H2067" s="2">
        <f>'Moving Avg'!G2067</f>
        <v>6.0459199999999997</v>
      </c>
      <c r="I2067" s="2">
        <f>'Moving Avg'!H2067</f>
        <v>5.6375884999999979</v>
      </c>
      <c r="J2067" s="5" t="str">
        <f>OBV!F2067</f>
        <v>BULLISH</v>
      </c>
      <c r="K2067" s="5" t="str">
        <f>OBV!G2067</f>
        <v>NEUTRAL</v>
      </c>
      <c r="L2067" s="5" t="str">
        <f>OBV!H2067</f>
        <v>BULLISH DIVERGENCE</v>
      </c>
    </row>
    <row r="2068" spans="1:12" ht="13.5" x14ac:dyDescent="0.25">
      <c r="A2068" s="3">
        <f>RSI!A2068</f>
        <v>45790</v>
      </c>
      <c r="B2068" s="2">
        <f>RSI!B2068</f>
        <v>5.6371000000000002</v>
      </c>
      <c r="C2068" s="2">
        <f>RSI!I2068</f>
        <v>29.963694159501912</v>
      </c>
      <c r="D2068" s="2">
        <f>MACD!E2068</f>
        <v>8.0410988269074224E-2</v>
      </c>
      <c r="E2068" s="2">
        <f>MACD!F2068</f>
        <v>7.7806516993105271E-2</v>
      </c>
      <c r="F2068" s="2">
        <f>'Moving Avg'!D2068</f>
        <v>5.8610999999999995</v>
      </c>
      <c r="G2068" s="2">
        <f>'Moving Avg'!F2068</f>
        <v>5.9773200000000015</v>
      </c>
      <c r="H2068" s="2">
        <f>'Moving Avg'!G2068</f>
        <v>6.0481599999999993</v>
      </c>
      <c r="I2068" s="2">
        <f>'Moving Avg'!H2068</f>
        <v>5.6383224999999983</v>
      </c>
      <c r="J2068" s="5" t="str">
        <f>OBV!F2068</f>
        <v>BULLISH</v>
      </c>
      <c r="K2068" s="5" t="str">
        <f>OBV!G2068</f>
        <v>NEUTRAL</v>
      </c>
      <c r="L2068" s="5" t="str">
        <f>OBV!H2068</f>
        <v>BULLISH DIVERGENCE</v>
      </c>
    </row>
    <row r="2069" spans="1:12" ht="13.5" x14ac:dyDescent="0.25">
      <c r="A2069" s="3">
        <f>RSI!A2069</f>
        <v>45791</v>
      </c>
      <c r="B2069" s="2">
        <f>RSI!B2069</f>
        <v>5.8985000000000003</v>
      </c>
      <c r="C2069" s="2">
        <f>RSI!I2069</f>
        <v>47.047619233754702</v>
      </c>
      <c r="D2069" s="2">
        <f>MACD!E2069</f>
        <v>7.4568806111612318E-2</v>
      </c>
      <c r="E2069" s="2">
        <f>MACD!F2069</f>
        <v>7.7158974816806683E-2</v>
      </c>
      <c r="F2069" s="2">
        <f>'Moving Avg'!D2069</f>
        <v>5.8573800000000009</v>
      </c>
      <c r="G2069" s="2">
        <f>'Moving Avg'!F2069</f>
        <v>5.9651900000000015</v>
      </c>
      <c r="H2069" s="2">
        <f>'Moving Avg'!G2069</f>
        <v>6.0498399999999997</v>
      </c>
      <c r="I2069" s="2">
        <f>'Moving Avg'!H2069</f>
        <v>5.6403634999999976</v>
      </c>
      <c r="J2069" s="5" t="str">
        <f>OBV!F2069</f>
        <v>BULLISH</v>
      </c>
      <c r="K2069" s="5" t="str">
        <f>OBV!G2069</f>
        <v>NEUTRAL</v>
      </c>
      <c r="L2069" s="5" t="str">
        <f>OBV!H2069</f>
        <v>BULLISH DIVERGENCE</v>
      </c>
    </row>
    <row r="2070" spans="1:12" ht="13.5" x14ac:dyDescent="0.25">
      <c r="A2070" s="3">
        <f>RSI!A2070</f>
        <v>45792</v>
      </c>
      <c r="B2070" s="2">
        <f>RSI!B2070</f>
        <v>5.8985000000000003</v>
      </c>
      <c r="C2070" s="2">
        <f>RSI!I2070</f>
        <v>47.047619233754702</v>
      </c>
      <c r="D2070" s="2">
        <f>MACD!E2070</f>
        <v>6.8561184123725027E-2</v>
      </c>
      <c r="E2070" s="2">
        <f>MACD!F2070</f>
        <v>7.543941667819036E-2</v>
      </c>
      <c r="F2070" s="2">
        <f>'Moving Avg'!D2070</f>
        <v>5.8536599999999996</v>
      </c>
      <c r="G2070" s="2">
        <f>'Moving Avg'!F2070</f>
        <v>5.959125000000002</v>
      </c>
      <c r="H2070" s="2">
        <f>'Moving Avg'!G2070</f>
        <v>6.0451739999999994</v>
      </c>
      <c r="I2070" s="2">
        <f>'Moving Avg'!H2070</f>
        <v>5.6428344999999975</v>
      </c>
      <c r="J2070" s="5" t="str">
        <f>OBV!F2070</f>
        <v>BULLISH</v>
      </c>
      <c r="K2070" s="5" t="str">
        <f>OBV!G2070</f>
        <v>NEUTRAL</v>
      </c>
      <c r="L2070" s="5" t="str">
        <f>OBV!H2070</f>
        <v>BULLISH DIVERGENCE</v>
      </c>
    </row>
    <row r="2071" spans="1:12" ht="13.5" x14ac:dyDescent="0.25">
      <c r="A2071" s="3">
        <f>RSI!A2071</f>
        <v>45793</v>
      </c>
      <c r="B2071" s="2">
        <f>RSI!B2071</f>
        <v>5.8891</v>
      </c>
      <c r="C2071" s="2">
        <f>RSI!I2071</f>
        <v>46.573816143470786</v>
      </c>
      <c r="D2071" s="2">
        <f>MACD!E2071</f>
        <v>6.4513489584796524E-2</v>
      </c>
      <c r="E2071" s="2">
        <f>MACD!F2071</f>
        <v>7.3254231259511596E-2</v>
      </c>
      <c r="F2071" s="2">
        <f>'Moving Avg'!D2071</f>
        <v>5.8480599999999994</v>
      </c>
      <c r="G2071" s="2">
        <f>'Moving Avg'!F2071</f>
        <v>5.945590000000001</v>
      </c>
      <c r="H2071" s="2">
        <f>'Moving Avg'!G2071</f>
        <v>6.0425599999999999</v>
      </c>
      <c r="I2071" s="2">
        <f>'Moving Avg'!H2071</f>
        <v>5.6452154999999982</v>
      </c>
      <c r="J2071" s="5" t="str">
        <f>OBV!F2071</f>
        <v>BULLISH</v>
      </c>
      <c r="K2071" s="5" t="str">
        <f>OBV!G2071</f>
        <v>NEUTRAL</v>
      </c>
      <c r="L2071" s="5" t="str">
        <f>OBV!H2071</f>
        <v>BULLISH DIVERGENCE</v>
      </c>
    </row>
    <row r="2072" spans="1:12" ht="13.5" x14ac:dyDescent="0.25">
      <c r="A2072" s="3">
        <f>RSI!A2072</f>
        <v>45796</v>
      </c>
      <c r="B2072" s="2">
        <f>RSI!B2072</f>
        <v>5.8891</v>
      </c>
      <c r="C2072" s="2">
        <f>RSI!I2072</f>
        <v>46.573816143470786</v>
      </c>
      <c r="D2072" s="2">
        <f>MACD!E2072</f>
        <v>5.5719842984954582E-2</v>
      </c>
      <c r="E2072" s="2">
        <f>MACD!F2072</f>
        <v>6.9747353604600201E-2</v>
      </c>
      <c r="F2072" s="2">
        <f>'Moving Avg'!D2072</f>
        <v>5.84246</v>
      </c>
      <c r="G2072" s="2">
        <f>'Moving Avg'!F2072</f>
        <v>5.9311250000000006</v>
      </c>
      <c r="H2072" s="2">
        <f>'Moving Avg'!G2072</f>
        <v>6.0408799999999996</v>
      </c>
      <c r="I2072" s="2">
        <f>'Moving Avg'!H2072</f>
        <v>5.6494004999999978</v>
      </c>
      <c r="J2072" s="5" t="str">
        <f>OBV!F2072</f>
        <v>BULLISH</v>
      </c>
      <c r="K2072" s="5" t="str">
        <f>OBV!G2072</f>
        <v>NEUTRAL</v>
      </c>
      <c r="L2072" s="5" t="str">
        <f>OBV!H2072</f>
        <v>BULLISH DIVERGENCE</v>
      </c>
    </row>
    <row r="2073" spans="1:12" ht="13.5" x14ac:dyDescent="0.25">
      <c r="A2073" s="3">
        <f>RSI!A2073</f>
        <v>45797</v>
      </c>
      <c r="B2073" s="2">
        <f>RSI!B2073</f>
        <v>5.7770999999999999</v>
      </c>
      <c r="C2073" s="2">
        <f>RSI!I2073</f>
        <v>40.884288435508495</v>
      </c>
      <c r="D2073" s="2">
        <f>MACD!E2073</f>
        <v>4.973314159778397E-2</v>
      </c>
      <c r="E2073" s="2">
        <f>MACD!F2073</f>
        <v>6.5744511203236961E-2</v>
      </c>
      <c r="F2073" s="2">
        <f>'Moving Avg'!D2073</f>
        <v>5.8704599999999996</v>
      </c>
      <c r="G2073" s="2">
        <f>'Moving Avg'!F2073</f>
        <v>5.9180550000000007</v>
      </c>
      <c r="H2073" s="2">
        <f>'Moving Avg'!G2073</f>
        <v>6.036211999999999</v>
      </c>
      <c r="I2073" s="2">
        <f>'Moving Avg'!H2073</f>
        <v>5.651126999999998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</row>
    <row r="2074" spans="1:12" ht="13.5" x14ac:dyDescent="0.25">
      <c r="A2074" s="3">
        <f>RSI!A2074</f>
        <v>45798</v>
      </c>
      <c r="B2074" s="2">
        <f>RSI!B2074</f>
        <v>5.8517999999999999</v>
      </c>
      <c r="C2074" s="2">
        <f>RSI!I2074</f>
        <v>45.652961394533477</v>
      </c>
      <c r="D2074" s="2">
        <f>MACD!E2074</f>
        <v>4.5851445165126847E-2</v>
      </c>
      <c r="E2074" s="2">
        <f>MACD!F2074</f>
        <v>6.1765897995614945E-2</v>
      </c>
      <c r="F2074" s="2">
        <f>'Moving Avg'!D2074</f>
        <v>5.8611200000000006</v>
      </c>
      <c r="G2074" s="2">
        <f>'Moving Avg'!F2074</f>
        <v>5.9077900000000003</v>
      </c>
      <c r="H2074" s="2">
        <f>'Moving Avg'!G2074</f>
        <v>6.0328520000000001</v>
      </c>
      <c r="I2074" s="2">
        <f>'Moving Avg'!H2074</f>
        <v>5.6529934999999973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</row>
    <row r="2075" spans="1:12" ht="13.5" x14ac:dyDescent="0.25">
      <c r="A2075" s="3">
        <f>RSI!A2075</f>
        <v>45799</v>
      </c>
      <c r="B2075" s="2">
        <f>RSI!B2075</f>
        <v>5.8517999999999999</v>
      </c>
      <c r="C2075" s="2">
        <f>RSI!I2075</f>
        <v>45.65296139453347</v>
      </c>
      <c r="D2075" s="2">
        <f>MACD!E2075</f>
        <v>4.3031865963869542E-2</v>
      </c>
      <c r="E2075" s="2">
        <f>MACD!F2075</f>
        <v>5.8019091589265867E-2</v>
      </c>
      <c r="F2075" s="2">
        <f>'Moving Avg'!D2075</f>
        <v>5.8517799999999998</v>
      </c>
      <c r="G2075" s="2">
        <f>'Moving Avg'!F2075</f>
        <v>5.8998550000000005</v>
      </c>
      <c r="H2075" s="2">
        <f>'Moving Avg'!G2075</f>
        <v>6.0339720000000012</v>
      </c>
      <c r="I2075" s="2">
        <f>'Moving Avg'!H2075</f>
        <v>5.6548599999999958</v>
      </c>
      <c r="J2075" s="5" t="str">
        <f>OBV!F2075</f>
        <v>BEARISH</v>
      </c>
      <c r="K2075" s="5" t="str">
        <f>OBV!G2075</f>
        <v>NEUTRAL</v>
      </c>
      <c r="L2075" s="5" t="str">
        <f>OBV!H2075</f>
        <v>CONFIRMED BEARISH</v>
      </c>
    </row>
    <row r="2076" spans="1:12" ht="13.5" x14ac:dyDescent="0.25">
      <c r="A2076" s="3">
        <f>RSI!A2076</f>
        <v>45800</v>
      </c>
      <c r="B2076" s="2">
        <f>RSI!B2076</f>
        <v>5.8517999999999999</v>
      </c>
      <c r="C2076" s="2">
        <f>RSI!I2076</f>
        <v>45.652961394533463</v>
      </c>
      <c r="D2076" s="2">
        <f>MACD!E2076</f>
        <v>4.1076561849336279E-2</v>
      </c>
      <c r="E2076" s="2">
        <f>MACD!F2076</f>
        <v>5.4630585641279955E-2</v>
      </c>
      <c r="F2076" s="2">
        <f>'Moving Avg'!D2076</f>
        <v>5.8443200000000006</v>
      </c>
      <c r="G2076" s="2">
        <f>'Moving Avg'!F2076</f>
        <v>5.8923899999999998</v>
      </c>
      <c r="H2076" s="2">
        <f>'Moving Avg'!G2076</f>
        <v>6.0306120000000023</v>
      </c>
      <c r="I2076" s="2">
        <f>'Moving Avg'!H2076</f>
        <v>5.6567734999999963</v>
      </c>
      <c r="J2076" s="5" t="str">
        <f>OBV!F2076</f>
        <v>BEARISH</v>
      </c>
      <c r="K2076" s="5" t="str">
        <f>OBV!G2076</f>
        <v>NEUTRAL</v>
      </c>
      <c r="L2076" s="5" t="str">
        <f>OBV!H2076</f>
        <v>CONFIRMED BEARISH</v>
      </c>
    </row>
    <row r="2077" spans="1:12" ht="13.5" x14ac:dyDescent="0.25">
      <c r="A2077" s="3">
        <f>RSI!A2077</f>
        <v>45803</v>
      </c>
      <c r="B2077" s="2">
        <f>RSI!B2077</f>
        <v>5.8425000000000002</v>
      </c>
      <c r="C2077" s="2">
        <f>RSI!I2077</f>
        <v>45.08741742685028</v>
      </c>
      <c r="D2077" s="2">
        <f>MACD!E2077</f>
        <v>4.0509567892373255E-2</v>
      </c>
      <c r="E2077" s="2">
        <f>MACD!F2077</f>
        <v>5.1806382091498619E-2</v>
      </c>
      <c r="F2077" s="2">
        <f>'Moving Avg'!D2077</f>
        <v>5.835</v>
      </c>
      <c r="G2077" s="2">
        <f>'Moving Avg'!F2077</f>
        <v>5.8881899999999998</v>
      </c>
      <c r="H2077" s="2">
        <f>'Moving Avg'!G2077</f>
        <v>6.0281860000000016</v>
      </c>
      <c r="I2077" s="2">
        <f>'Moving Avg'!H2077</f>
        <v>5.658546999999996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</row>
    <row r="2078" spans="1:12" ht="13.5" x14ac:dyDescent="0.25">
      <c r="A2078" s="3">
        <f>RSI!A2078</f>
        <v>45804</v>
      </c>
      <c r="B2078" s="2">
        <f>RSI!B2078</f>
        <v>5.8425000000000002</v>
      </c>
      <c r="C2078" s="2">
        <f>RSI!I2078</f>
        <v>45.08741742685028</v>
      </c>
      <c r="D2078" s="2">
        <f>MACD!E2078</f>
        <v>-2.6230862664142762E-3</v>
      </c>
      <c r="E2078" s="2">
        <f>MACD!F2078</f>
        <v>4.0920488419916037E-2</v>
      </c>
      <c r="F2078" s="2">
        <f>'Moving Avg'!D2078</f>
        <v>5.8480800000000004</v>
      </c>
      <c r="G2078" s="2">
        <f>'Moving Avg'!F2078</f>
        <v>5.8802599999999989</v>
      </c>
      <c r="H2078" s="2">
        <f>'Moving Avg'!G2078</f>
        <v>6.0255740000000015</v>
      </c>
      <c r="I2078" s="2">
        <f>'Moving Avg'!H2078</f>
        <v>5.6603204999999965</v>
      </c>
      <c r="J2078" s="5" t="str">
        <f>OBV!F2078</f>
        <v>BEARISH</v>
      </c>
      <c r="K2078" s="5" t="str">
        <f>OBV!G2078</f>
        <v>NEUTRAL</v>
      </c>
      <c r="L2078" s="5" t="str">
        <f>OBV!H2078</f>
        <v>BEARISH DIVERGENCE</v>
      </c>
    </row>
    <row r="2079" spans="1:12" ht="13.5" x14ac:dyDescent="0.25">
      <c r="A2079" s="3">
        <f>RSI!A2079</f>
        <v>45805</v>
      </c>
      <c r="B2079" s="2">
        <f>RSI!B2079</f>
        <v>5.8238000000000003</v>
      </c>
      <c r="C2079" s="2">
        <f>RSI!I2079</f>
        <v>43.821479302991285</v>
      </c>
      <c r="D2079" s="2">
        <f>MACD!E2079</f>
        <v>2.8732455039532923E-3</v>
      </c>
      <c r="E2079" s="2">
        <f>MACD!F2079</f>
        <v>3.331103983672349E-2</v>
      </c>
      <c r="F2079" s="2">
        <f>'Moving Avg'!D2079</f>
        <v>5.8424800000000001</v>
      </c>
      <c r="G2079" s="2">
        <f>'Moving Avg'!F2079</f>
        <v>5.8727949999999991</v>
      </c>
      <c r="H2079" s="2">
        <f>'Moving Avg'!G2079</f>
        <v>6.0225880000000016</v>
      </c>
      <c r="I2079" s="2">
        <f>'Moving Avg'!H2079</f>
        <v>5.662000499999996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</row>
    <row r="2080" spans="1:12" ht="13.5" x14ac:dyDescent="0.25">
      <c r="A2080" s="3">
        <f>RSI!A2080</f>
        <v>45806</v>
      </c>
      <c r="B2080" s="2">
        <f>RSI!B2080</f>
        <v>5.8238000000000003</v>
      </c>
      <c r="C2080" s="2">
        <f>RSI!I2080</f>
        <v>43.821479302991285</v>
      </c>
      <c r="D2080" s="2">
        <f>MACD!E2080</f>
        <v>7.9980268567618751E-3</v>
      </c>
      <c r="E2080" s="2">
        <f>MACD!F2080</f>
        <v>2.8248437240731169E-2</v>
      </c>
      <c r="F2080" s="2">
        <f>'Moving Avg'!D2080</f>
        <v>5.836879999999999</v>
      </c>
      <c r="G2080" s="2">
        <f>'Moving Avg'!F2080</f>
        <v>5.8657950000000003</v>
      </c>
      <c r="H2080" s="2">
        <f>'Moving Avg'!G2080</f>
        <v>6.0171760000000019</v>
      </c>
      <c r="I2080" s="2">
        <f>'Moving Avg'!H2080</f>
        <v>5.6636804999999946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</row>
    <row r="2081" spans="1:12" ht="13.5" x14ac:dyDescent="0.25">
      <c r="A2081" s="3">
        <f>RSI!A2081</f>
        <v>45807</v>
      </c>
      <c r="B2081" s="2">
        <f>RSI!B2081</f>
        <v>5.7865000000000002</v>
      </c>
      <c r="C2081" s="2">
        <f>RSI!I2081</f>
        <v>41.14877668240441</v>
      </c>
      <c r="D2081" s="2">
        <f>MACD!E2081</f>
        <v>1.4090114505180829E-2</v>
      </c>
      <c r="E2081" s="2">
        <f>MACD!F2081</f>
        <v>2.5416772693621102E-2</v>
      </c>
      <c r="F2081" s="2">
        <f>'Moving Avg'!D2081</f>
        <v>5.8238199999999996</v>
      </c>
      <c r="G2081" s="2">
        <f>'Moving Avg'!F2081</f>
        <v>5.8569300000000002</v>
      </c>
      <c r="H2081" s="2">
        <f>'Moving Avg'!G2081</f>
        <v>6.0108300000000012</v>
      </c>
      <c r="I2081" s="2">
        <f>'Moving Avg'!H2081</f>
        <v>5.6655004999999949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</row>
    <row r="2082" spans="1:12" ht="13.5" x14ac:dyDescent="0.25">
      <c r="A2082" s="3">
        <f>RSI!A2082</f>
        <v>45810</v>
      </c>
      <c r="B2082" s="2">
        <f>RSI!B2082</f>
        <v>5.7305000000000001</v>
      </c>
      <c r="C2082" s="2">
        <f>RSI!I2082</f>
        <v>37.455258180158644</v>
      </c>
      <c r="D2082" s="2">
        <f>MACD!E2082</f>
        <v>2.401992546043541E-2</v>
      </c>
      <c r="E2082" s="2">
        <f>MACD!F2082</f>
        <v>2.5137403246983964E-2</v>
      </c>
      <c r="F2082" s="2">
        <f>'Moving Avg'!D2082</f>
        <v>5.8014199999999994</v>
      </c>
      <c r="G2082" s="2">
        <f>'Moving Avg'!F2082</f>
        <v>5.8471300000000008</v>
      </c>
      <c r="H2082" s="2">
        <f>'Moving Avg'!G2082</f>
        <v>6.0033640000000004</v>
      </c>
      <c r="I2082" s="2">
        <f>'Moving Avg'!H2082</f>
        <v>5.6670404999999953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</row>
    <row r="2083" spans="1:12" ht="13.5" x14ac:dyDescent="0.25">
      <c r="A2083" s="3">
        <f>RSI!A2083</f>
        <v>45811</v>
      </c>
      <c r="B2083" s="2">
        <f>RSI!B2083</f>
        <v>5.7305000000000001</v>
      </c>
      <c r="C2083" s="2">
        <f>RSI!I2083</f>
        <v>37.455258180158644</v>
      </c>
      <c r="D2083" s="2">
        <f>MACD!E2083</f>
        <v>1.6102598710729943E-2</v>
      </c>
      <c r="E2083" s="2">
        <f>MACD!F2083</f>
        <v>2.3330442339733162E-2</v>
      </c>
      <c r="F2083" s="2">
        <f>'Moving Avg'!D2083</f>
        <v>5.77902</v>
      </c>
      <c r="G2083" s="2">
        <f>'Moving Avg'!F2083</f>
        <v>5.839665000000001</v>
      </c>
      <c r="H2083" s="2">
        <f>'Moving Avg'!G2083</f>
        <v>5.9938459999999996</v>
      </c>
      <c r="I2083" s="2">
        <f>'Moving Avg'!H2083</f>
        <v>5.6682539999999948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</row>
    <row r="2084" spans="1:12" ht="13.5" x14ac:dyDescent="0.25">
      <c r="A2084" s="3">
        <f>RSI!A2084</f>
        <v>45812</v>
      </c>
      <c r="B2084" s="2">
        <f>RSI!B2084</f>
        <v>5.7305000000000001</v>
      </c>
      <c r="C2084" s="2">
        <f>RSI!I2084</f>
        <v>37.455258180158644</v>
      </c>
      <c r="D2084" s="2">
        <f>MACD!E2084</f>
        <v>2.1739421357420241E-2</v>
      </c>
      <c r="E2084" s="2">
        <f>MACD!F2084</f>
        <v>2.301223814327058E-2</v>
      </c>
      <c r="F2084" s="2">
        <f>'Moving Avg'!D2084</f>
        <v>5.7603600000000004</v>
      </c>
      <c r="G2084" s="2">
        <f>'Moving Avg'!F2084</f>
        <v>5.8303350000000016</v>
      </c>
      <c r="H2084" s="2">
        <f>'Moving Avg'!G2084</f>
        <v>5.9815280000000008</v>
      </c>
      <c r="I2084" s="2">
        <f>'Moving Avg'!H2084</f>
        <v>5.6684409999999943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</row>
    <row r="2085" spans="1:12" ht="13.5" x14ac:dyDescent="0.25">
      <c r="A2085" s="3">
        <f>RSI!A2085</f>
        <v>45813</v>
      </c>
      <c r="B2085" s="2">
        <f>RSI!B2085</f>
        <v>5.7397999999999998</v>
      </c>
      <c r="C2085" s="2">
        <f>RSI!I2085</f>
        <v>38.598430743633322</v>
      </c>
      <c r="D2085" s="2">
        <f>MACD!E2085</f>
        <v>2.6601439996764675E-2</v>
      </c>
      <c r="E2085" s="2">
        <f>MACD!F2085</f>
        <v>2.3730078513969403E-2</v>
      </c>
      <c r="F2085" s="2">
        <f>'Moving Avg'!D2085</f>
        <v>5.7435599999999996</v>
      </c>
      <c r="G2085" s="2">
        <f>'Moving Avg'!F2085</f>
        <v>5.8214700000000015</v>
      </c>
      <c r="H2085" s="2">
        <f>'Moving Avg'!G2085</f>
        <v>5.9695819999999999</v>
      </c>
      <c r="I2085" s="2">
        <f>'Moving Avg'!H2085</f>
        <v>5.6684409999999961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45817</v>
      </c>
      <c r="B2086" s="2">
        <f>RSI!B2086</f>
        <v>5.7397999999999998</v>
      </c>
      <c r="C2086" s="2">
        <f>RSI!I2086</f>
        <v>38.59843074363333</v>
      </c>
      <c r="D2086" s="2">
        <f>MACD!E2086</f>
        <v>3.1383916822498747E-2</v>
      </c>
      <c r="E2086" s="2">
        <f>MACD!F2086</f>
        <v>2.5260846175675276E-2</v>
      </c>
      <c r="F2086" s="2">
        <f>'Moving Avg'!D2086</f>
        <v>5.7342199999999997</v>
      </c>
      <c r="G2086" s="2">
        <f>'Moving Avg'!F2086</f>
        <v>5.8126050000000014</v>
      </c>
      <c r="H2086" s="2">
        <f>'Moving Avg'!G2086</f>
        <v>5.9585700000000008</v>
      </c>
      <c r="I2086" s="2">
        <f>'Moving Avg'!H2086</f>
        <v>5.6684409999999961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45818</v>
      </c>
      <c r="B2087" s="2">
        <f>RSI!B2087</f>
        <v>5.7305000000000001</v>
      </c>
      <c r="C2087" s="2">
        <f>RSI!I2087</f>
        <v>37.797213768103589</v>
      </c>
      <c r="D2087" s="2">
        <f>MACD!E2087</f>
        <v>3.5307693061207956E-2</v>
      </c>
      <c r="E2087" s="2">
        <f>MACD!F2087</f>
        <v>2.7270215552781814E-2</v>
      </c>
      <c r="F2087" s="2">
        <f>'Moving Avg'!D2087</f>
        <v>5.7342199999999997</v>
      </c>
      <c r="G2087" s="2">
        <f>'Moving Avg'!F2087</f>
        <v>5.8032750000000011</v>
      </c>
      <c r="H2087" s="2">
        <f>'Moving Avg'!G2087</f>
        <v>5.9481180000000009</v>
      </c>
      <c r="I2087" s="2">
        <f>'Moving Avg'!H2087</f>
        <v>5.6683944999999945</v>
      </c>
      <c r="J2087" s="5" t="str">
        <f>OBV!F2087</f>
        <v>BEARISH</v>
      </c>
      <c r="K2087" s="5" t="str">
        <f>OBV!G2087</f>
        <v>NEUTRAL</v>
      </c>
      <c r="L2087" s="5" t="str">
        <f>OBV!H2087</f>
        <v>NEUTRAL</v>
      </c>
    </row>
    <row r="2088" spans="1:12" ht="13.5" x14ac:dyDescent="0.25">
      <c r="A2088" s="3">
        <f>RSI!A2088</f>
        <v>45819</v>
      </c>
      <c r="B2088" s="2">
        <f>RSI!B2088</f>
        <v>5.7865000000000002</v>
      </c>
      <c r="C2088" s="2">
        <f>RSI!I2088</f>
        <v>45.17683931560434</v>
      </c>
      <c r="D2088" s="2">
        <f>MACD!E2088</f>
        <v>3.5107714979726978E-2</v>
      </c>
      <c r="E2088" s="2">
        <f>MACD!F2088</f>
        <v>2.8837715438170847E-2</v>
      </c>
      <c r="F2088" s="2">
        <f>'Moving Avg'!D2088</f>
        <v>5.7454200000000002</v>
      </c>
      <c r="G2088" s="2">
        <f>'Moving Avg'!F2088</f>
        <v>5.8107450000000025</v>
      </c>
      <c r="H2088" s="2">
        <f>'Moving Avg'!G2088</f>
        <v>5.937292000000002</v>
      </c>
      <c r="I2088" s="2">
        <f>'Moving Avg'!H2088</f>
        <v>5.6687214999999949</v>
      </c>
      <c r="J2088" s="5" t="str">
        <f>OBV!F2088</f>
        <v>BEARISH</v>
      </c>
      <c r="K2088" s="5" t="str">
        <f>OBV!G2088</f>
        <v>NEUTRAL</v>
      </c>
      <c r="L2088" s="5" t="str">
        <f>OBV!H2088</f>
        <v>BEARISH DIVERGENCE</v>
      </c>
    </row>
    <row r="2089" spans="1:12" ht="13.5" x14ac:dyDescent="0.25">
      <c r="A2089" s="3">
        <f>RSI!A2089</f>
        <v>45820</v>
      </c>
      <c r="B2089" s="2">
        <f>RSI!B2089</f>
        <v>5.8144999999999998</v>
      </c>
      <c r="C2089" s="2">
        <f>RSI!I2089</f>
        <v>48.468762887710696</v>
      </c>
      <c r="D2089" s="2">
        <f>MACD!E2089</f>
        <v>3.0238128562842803E-2</v>
      </c>
      <c r="E2089" s="2">
        <f>MACD!F2089</f>
        <v>2.911779806310524E-2</v>
      </c>
      <c r="F2089" s="2">
        <f>'Moving Avg'!D2089</f>
        <v>5.7622200000000001</v>
      </c>
      <c r="G2089" s="2">
        <f>'Moving Avg'!F2089</f>
        <v>5.8065450000000016</v>
      </c>
      <c r="H2089" s="2">
        <f>'Moving Avg'!G2089</f>
        <v>5.9288940000000014</v>
      </c>
      <c r="I2089" s="2">
        <f>'Moving Avg'!H2089</f>
        <v>5.6696549999999943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</row>
    <row r="2090" spans="1:12" ht="13.5" x14ac:dyDescent="0.25">
      <c r="A2090" s="3">
        <f>RSI!A2090</f>
        <v>45821</v>
      </c>
      <c r="B2090" s="2">
        <f>RSI!B2090</f>
        <v>5.6745000000000001</v>
      </c>
      <c r="C2090" s="2">
        <f>RSI!I2090</f>
        <v>36.626477675657561</v>
      </c>
      <c r="D2090" s="2">
        <f>MACD!E2090</f>
        <v>3.6554684748328903E-2</v>
      </c>
      <c r="E2090" s="2">
        <f>MACD!F2090</f>
        <v>3.0605175400149974E-2</v>
      </c>
      <c r="F2090" s="2">
        <f>'Moving Avg'!D2090</f>
        <v>5.7491599999999989</v>
      </c>
      <c r="G2090" s="2">
        <f>'Moving Avg'!F2090</f>
        <v>5.7953450000000011</v>
      </c>
      <c r="H2090" s="2">
        <f>'Moving Avg'!G2090</f>
        <v>5.9210540000000016</v>
      </c>
      <c r="I2090" s="2">
        <f>'Moving Avg'!H2090</f>
        <v>5.6691884999999944</v>
      </c>
      <c r="J2090" s="5" t="str">
        <f>OBV!F2090</f>
        <v>BEARISH</v>
      </c>
      <c r="K2090" s="5" t="str">
        <f>OBV!G2090</f>
        <v>NEUTRAL</v>
      </c>
      <c r="L2090" s="5" t="str">
        <f>OBV!H2090</f>
        <v>CONFIRMED BEARISH</v>
      </c>
    </row>
    <row r="2091" spans="1:12" ht="13.5" x14ac:dyDescent="0.25">
      <c r="A2091" s="3">
        <f>RSI!A2091</f>
        <v>45824</v>
      </c>
      <c r="B2091" s="2">
        <f>RSI!B2091</f>
        <v>5.7865000000000002</v>
      </c>
      <c r="C2091" s="2">
        <f>RSI!I2091</f>
        <v>47.64674103678265</v>
      </c>
      <c r="D2091" s="2">
        <f>MACD!E2091</f>
        <v>2.8753642617319386E-2</v>
      </c>
      <c r="E2091" s="2">
        <f>MACD!F2091</f>
        <v>3.0234868843583857E-2</v>
      </c>
      <c r="F2091" s="2">
        <f>'Moving Avg'!D2091</f>
        <v>5.7584999999999997</v>
      </c>
      <c r="G2091" s="2">
        <f>'Moving Avg'!F2091</f>
        <v>5.7902150000000017</v>
      </c>
      <c r="H2091" s="2">
        <f>'Moving Avg'!G2091</f>
        <v>5.9135880000000016</v>
      </c>
      <c r="I2091" s="2">
        <f>'Moving Avg'!H2091</f>
        <v>5.6691884999999935</v>
      </c>
      <c r="J2091" s="5" t="str">
        <f>OBV!F2091</f>
        <v>BEARISH</v>
      </c>
      <c r="K2091" s="5" t="str">
        <f>OBV!G2091</f>
        <v>NEUTRAL</v>
      </c>
      <c r="L2091" s="5" t="str">
        <f>OBV!H2091</f>
        <v>BEARISH DIVERGENCE</v>
      </c>
    </row>
    <row r="2092" spans="1:12" ht="13.5" x14ac:dyDescent="0.25">
      <c r="A2092" s="3">
        <f>RSI!A2092</f>
        <v>45825</v>
      </c>
      <c r="B2092" s="2">
        <f>RSI!B2092</f>
        <v>5.7865000000000002</v>
      </c>
      <c r="C2092" s="2">
        <f>RSI!I2092</f>
        <v>47.64674103678265</v>
      </c>
      <c r="D2092" s="2">
        <f>MACD!E2092</f>
        <v>1.369865356747102E-2</v>
      </c>
      <c r="E2092" s="2">
        <f>MACD!F2092</f>
        <v>2.692762578836129E-2</v>
      </c>
      <c r="F2092" s="2">
        <f>'Moving Avg'!D2092</f>
        <v>5.7697000000000003</v>
      </c>
      <c r="G2092" s="2">
        <f>'Moving Avg'!F2092</f>
        <v>5.7850850000000005</v>
      </c>
      <c r="H2092" s="2">
        <f>'Moving Avg'!G2092</f>
        <v>5.9042560000000011</v>
      </c>
      <c r="I2092" s="2">
        <f>'Moving Avg'!H2092</f>
        <v>5.6692819999999937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</row>
    <row r="2093" spans="1:12" ht="13.5" x14ac:dyDescent="0.25">
      <c r="A2093" s="3">
        <f>RSI!A2093</f>
        <v>45826</v>
      </c>
      <c r="B2093" s="2">
        <f>RSI!B2093</f>
        <v>5.7865000000000002</v>
      </c>
      <c r="C2093" s="2">
        <f>RSI!I2093</f>
        <v>47.646741036782657</v>
      </c>
      <c r="D2093" s="2">
        <f>MACD!E2093</f>
        <v>1.1091475760798275E-3</v>
      </c>
      <c r="E2093" s="2">
        <f>MACD!F2093</f>
        <v>2.1763930145905001E-2</v>
      </c>
      <c r="F2093" s="2">
        <f>'Moving Avg'!D2093</f>
        <v>5.7697000000000003</v>
      </c>
      <c r="G2093" s="2">
        <f>'Moving Avg'!F2093</f>
        <v>5.7855550000000004</v>
      </c>
      <c r="H2093" s="2">
        <f>'Moving Avg'!G2093</f>
        <v>5.896790000000002</v>
      </c>
      <c r="I2093" s="2">
        <f>'Moving Avg'!H2093</f>
        <v>5.669375499999993</v>
      </c>
      <c r="J2093" s="5" t="str">
        <f>OBV!F2093</f>
        <v>BEARISH</v>
      </c>
      <c r="K2093" s="5" t="str">
        <f>OBV!G2093</f>
        <v>NEUTRAL</v>
      </c>
      <c r="L2093" s="5" t="str">
        <f>OBV!H2093</f>
        <v>NEUTRAL</v>
      </c>
    </row>
    <row r="2094" spans="1:12" ht="13.5" x14ac:dyDescent="0.25">
      <c r="A2094" s="3">
        <f>RSI!A2094</f>
        <v>45827</v>
      </c>
      <c r="B2094" s="2">
        <f>RSI!B2094</f>
        <v>5.7865000000000002</v>
      </c>
      <c r="C2094" s="2">
        <f>RSI!I2094</f>
        <v>47.64674103678265</v>
      </c>
      <c r="D2094" s="2">
        <f>MACD!E2094</f>
        <v>-9.4052419906915929E-3</v>
      </c>
      <c r="E2094" s="2">
        <f>MACD!F2094</f>
        <v>1.5530095718585683E-2</v>
      </c>
      <c r="F2094" s="2">
        <f>'Moving Avg'!D2094</f>
        <v>5.7641000000000009</v>
      </c>
      <c r="G2094" s="2">
        <f>'Moving Avg'!F2094</f>
        <v>5.7822900000000006</v>
      </c>
      <c r="H2094" s="2">
        <f>'Moving Avg'!G2094</f>
        <v>5.8911900000000017</v>
      </c>
      <c r="I2094" s="2">
        <f>'Moving Avg'!H2094</f>
        <v>5.669515499999993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</row>
    <row r="2095" spans="1:12" ht="13.5" x14ac:dyDescent="0.25">
      <c r="A2095" s="3">
        <f>RSI!A2095</f>
        <v>45828</v>
      </c>
      <c r="B2095" s="2">
        <f>RSI!B2095</f>
        <v>5.7865000000000002</v>
      </c>
      <c r="C2095" s="2">
        <f>RSI!I2095</f>
        <v>47.64674103678265</v>
      </c>
      <c r="D2095" s="2">
        <f>MACD!E2095</f>
        <v>-1.6743236756787461E-2</v>
      </c>
      <c r="E2095" s="2">
        <f>MACD!F2095</f>
        <v>9.0754292235110563E-3</v>
      </c>
      <c r="F2095" s="2">
        <f>'Moving Avg'!D2095</f>
        <v>5.7865000000000002</v>
      </c>
      <c r="G2095" s="2">
        <f>'Moving Avg'!F2095</f>
        <v>5.7790250000000007</v>
      </c>
      <c r="H2095" s="2">
        <f>'Moving Avg'!G2095</f>
        <v>5.8855900000000005</v>
      </c>
      <c r="I2095" s="2">
        <f>'Moving Avg'!H2095</f>
        <v>5.669655499999994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</row>
    <row r="2096" spans="1:12" ht="13.5" x14ac:dyDescent="0.25">
      <c r="A2096" s="3">
        <f>RSI!A2096</f>
        <v>45831</v>
      </c>
      <c r="B2096" s="2">
        <f>RSI!B2096</f>
        <v>5.7865000000000002</v>
      </c>
      <c r="C2096" s="2">
        <f>RSI!I2096</f>
        <v>47.646741036782657</v>
      </c>
      <c r="D2096" s="2">
        <f>MACD!E2096</f>
        <v>-2.2833765570602793E-2</v>
      </c>
      <c r="E2096" s="2">
        <f>MACD!F2096</f>
        <v>2.6935902646882861E-3</v>
      </c>
      <c r="F2096" s="2">
        <f>'Moving Avg'!D2096</f>
        <v>5.7865000000000002</v>
      </c>
      <c r="G2096" s="2">
        <f>'Moving Avg'!F2096</f>
        <v>5.7757600000000009</v>
      </c>
      <c r="H2096" s="2">
        <f>'Moving Avg'!G2096</f>
        <v>5.8794320000000004</v>
      </c>
      <c r="I2096" s="2">
        <f>'Moving Avg'!H2096</f>
        <v>5.6698424999999943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</row>
    <row r="2097" spans="1:12" ht="13.5" x14ac:dyDescent="0.25">
      <c r="A2097" s="3">
        <f>RSI!A2097</f>
        <v>45832</v>
      </c>
      <c r="B2097" s="2">
        <f>RSI!B2097</f>
        <v>5.7865000000000002</v>
      </c>
      <c r="C2097" s="2">
        <f>RSI!I2097</f>
        <v>47.64674103678265</v>
      </c>
      <c r="D2097" s="2">
        <f>MACD!E2097</f>
        <v>-2.930829651509459E-2</v>
      </c>
      <c r="E2097" s="2">
        <f>MACD!F2097</f>
        <v>-3.7067870912682889E-3</v>
      </c>
      <c r="F2097" s="2">
        <f>'Moving Avg'!D2097</f>
        <v>5.7865000000000002</v>
      </c>
      <c r="G2097" s="2">
        <f>'Moving Avg'!F2097</f>
        <v>5.7729600000000012</v>
      </c>
      <c r="H2097" s="2">
        <f>'Moving Avg'!G2097</f>
        <v>5.8760720000000006</v>
      </c>
      <c r="I2097" s="2">
        <f>'Moving Avg'!H2097</f>
        <v>5.6703094999999939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</row>
    <row r="2098" spans="1:12" ht="13.5" x14ac:dyDescent="0.25">
      <c r="A2098" s="3">
        <f>RSI!A2098</f>
        <v>45833</v>
      </c>
      <c r="B2098" s="2">
        <f>RSI!B2098</f>
        <v>5.7865000000000002</v>
      </c>
      <c r="C2098" s="2">
        <f>RSI!I2098</f>
        <v>47.64674103678265</v>
      </c>
      <c r="D2098" s="2">
        <f>MACD!E2098</f>
        <v>-2.6069729061176439E-2</v>
      </c>
      <c r="E2098" s="2">
        <f>MACD!F2098</f>
        <v>-8.1793754852499193E-3</v>
      </c>
      <c r="F2098" s="2">
        <f>'Moving Avg'!D2098</f>
        <v>5.7865000000000002</v>
      </c>
      <c r="G2098" s="2">
        <f>'Moving Avg'!F2098</f>
        <v>5.7701600000000024</v>
      </c>
      <c r="H2098" s="2">
        <f>'Moving Avg'!G2098</f>
        <v>5.8708460000000002</v>
      </c>
      <c r="I2098" s="2">
        <f>'Moving Avg'!H2098</f>
        <v>5.6710094999999932</v>
      </c>
      <c r="J2098" s="5" t="str">
        <f>OBV!F2098</f>
        <v>NEUTRAL</v>
      </c>
      <c r="K2098" s="5" t="str">
        <f>OBV!G2098</f>
        <v>NEUTRAL</v>
      </c>
      <c r="L2098" s="5" t="str">
        <f>OBV!H2098</f>
        <v>NEUTRAL</v>
      </c>
    </row>
    <row r="2099" spans="1:12" ht="13.5" x14ac:dyDescent="0.25">
      <c r="A2099" s="3">
        <f>RSI!A2099</f>
        <v>45835</v>
      </c>
      <c r="B2099" s="2">
        <f>RSI!B2099</f>
        <v>5.7865000000000002</v>
      </c>
      <c r="C2099" s="2">
        <f>RSI!I2099</f>
        <v>47.64674103678265</v>
      </c>
      <c r="D2099" s="2">
        <f>MACD!E2099</f>
        <v>-1.8927606650714246E-2</v>
      </c>
      <c r="E2099" s="2">
        <f>MACD!F2099</f>
        <v>-1.0329021718342785E-2</v>
      </c>
      <c r="F2099" s="2">
        <f>'Moving Avg'!D2099</f>
        <v>5.7865000000000002</v>
      </c>
      <c r="G2099" s="2">
        <f>'Moving Avg'!F2099</f>
        <v>5.7682950000000019</v>
      </c>
      <c r="H2099" s="2">
        <f>'Moving Avg'!G2099</f>
        <v>5.8637540000000001</v>
      </c>
      <c r="I2099" s="2">
        <f>'Moving Avg'!H2099</f>
        <v>5.6715229999999943</v>
      </c>
      <c r="J2099" s="5" t="str">
        <f>OBV!F2099</f>
        <v>NEUTRAL</v>
      </c>
      <c r="K2099" s="5" t="str">
        <f>OBV!G2099</f>
        <v>NEUTRAL</v>
      </c>
      <c r="L2099" s="5" t="str">
        <f>OBV!H2099</f>
        <v>NEUTRAL</v>
      </c>
    </row>
    <row r="2100" spans="1:12" ht="13.5" x14ac:dyDescent="0.25">
      <c r="A2100" s="3">
        <f>RSI!A2100</f>
        <v>45838</v>
      </c>
      <c r="B2100" s="2">
        <f>RSI!B2100</f>
        <v>5.7770999999999999</v>
      </c>
      <c r="C2100" s="2">
        <f>RSI!I2100</f>
        <v>46.329357045201775</v>
      </c>
      <c r="D2100" s="2">
        <f>MACD!E2100</f>
        <v>-3.3639304401484438E-2</v>
      </c>
      <c r="E2100" s="2">
        <f>MACD!F2100</f>
        <v>-1.4991078254971117E-2</v>
      </c>
      <c r="F2100" s="2">
        <f>'Moving Avg'!D2100</f>
        <v>5.7846200000000003</v>
      </c>
      <c r="G2100" s="2">
        <f>'Moving Avg'!F2100</f>
        <v>5.7659600000000015</v>
      </c>
      <c r="H2100" s="2">
        <f>'Moving Avg'!G2100</f>
        <v>5.8589000000000002</v>
      </c>
      <c r="I2100" s="2">
        <f>'Moving Avg'!H2100</f>
        <v>5.6719894999999951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45839</v>
      </c>
      <c r="B2101" s="2">
        <f>RSI!B2101</f>
        <v>5.7770999999999999</v>
      </c>
      <c r="C2101" s="2">
        <f>RSI!I2101</f>
        <v>46.32935704520176</v>
      </c>
      <c r="D2101" s="2">
        <f>MACD!E2101</f>
        <v>-2.8720670965176609E-2</v>
      </c>
      <c r="E2101" s="2">
        <f>MACD!F2101</f>
        <v>-1.7736996797012218E-2</v>
      </c>
      <c r="F2101" s="2">
        <f>'Moving Avg'!D2101</f>
        <v>5.7827400000000004</v>
      </c>
      <c r="G2101" s="2">
        <f>'Moving Avg'!F2101</f>
        <v>5.7654900000000024</v>
      </c>
      <c r="H2101" s="2">
        <f>'Moving Avg'!G2101</f>
        <v>5.8512459999999997</v>
      </c>
      <c r="I2101" s="2">
        <f>'Moving Avg'!H2101</f>
        <v>5.6725024999999949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45840</v>
      </c>
      <c r="B2102" s="2">
        <f>RSI!B2102</f>
        <v>5.7770999999999999</v>
      </c>
      <c r="C2102" s="2">
        <f>RSI!I2102</f>
        <v>46.32935704520176</v>
      </c>
      <c r="D2102" s="2">
        <f>MACD!E2102</f>
        <v>-2.4432617179291682E-2</v>
      </c>
      <c r="E2102" s="2">
        <f>MACD!F2102</f>
        <v>-1.9076120873468112E-2</v>
      </c>
      <c r="F2102" s="2">
        <f>'Moving Avg'!D2102</f>
        <v>5.7808600000000006</v>
      </c>
      <c r="G2102" s="2">
        <f>'Moving Avg'!F2102</f>
        <v>5.7678200000000022</v>
      </c>
      <c r="H2102" s="2">
        <f>'Moving Avg'!G2102</f>
        <v>5.8432199999999996</v>
      </c>
      <c r="I2102" s="2">
        <f>'Moving Avg'!H2102</f>
        <v>5.673762499999996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</row>
    <row r="2103" spans="1:12" ht="13.5" x14ac:dyDescent="0.25">
      <c r="A2103" s="3">
        <f>RSI!A2103</f>
        <v>45841</v>
      </c>
      <c r="B2103" s="2">
        <f>RSI!B2103</f>
        <v>6.0664999999999996</v>
      </c>
      <c r="C2103" s="2">
        <f>RSI!I2103</f>
        <v>73.986357339630501</v>
      </c>
      <c r="D2103" s="2">
        <f>MACD!E2103</f>
        <v>-4.2124511025913414E-2</v>
      </c>
      <c r="E2103" s="2">
        <f>MACD!F2103</f>
        <v>-2.3685798903957174E-2</v>
      </c>
      <c r="F2103" s="2">
        <f>'Moving Avg'!D2103</f>
        <v>5.8368599999999997</v>
      </c>
      <c r="G2103" s="2">
        <f>'Moving Avg'!F2103</f>
        <v>5.7846200000000021</v>
      </c>
      <c r="H2103" s="2">
        <f>'Moving Avg'!G2103</f>
        <v>5.8437800000000006</v>
      </c>
      <c r="I2103" s="2">
        <f>'Moving Avg'!H2103</f>
        <v>5.676795999999996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</row>
    <row r="2104" spans="1:12" ht="13.5" x14ac:dyDescent="0.25">
      <c r="A2104" s="3">
        <f>RSI!A2104</f>
        <v>45842</v>
      </c>
      <c r="B2104" s="2">
        <f>RSI!B2104</f>
        <v>6.0385</v>
      </c>
      <c r="C2104" s="2">
        <f>RSI!I2104</f>
        <v>70.216279818949943</v>
      </c>
      <c r="D2104" s="2">
        <f>MACD!E2104</f>
        <v>-5.6622439127673729E-2</v>
      </c>
      <c r="E2104" s="2">
        <f>MACD!F2104</f>
        <v>-3.0273126948700487E-2</v>
      </c>
      <c r="F2104" s="2">
        <f>'Moving Avg'!D2104</f>
        <v>5.8872599999999995</v>
      </c>
      <c r="G2104" s="2">
        <f>'Moving Avg'!F2104</f>
        <v>5.8000200000000017</v>
      </c>
      <c r="H2104" s="2">
        <f>'Moving Avg'!G2104</f>
        <v>5.8434080000000002</v>
      </c>
      <c r="I2104" s="2">
        <f>'Moving Avg'!H2104</f>
        <v>5.6793629999999977</v>
      </c>
      <c r="J2104" s="5" t="str">
        <f>OBV!F2104</f>
        <v>BEARISH</v>
      </c>
      <c r="K2104" s="5" t="str">
        <f>OBV!G2104</f>
        <v>NEUTRAL</v>
      </c>
      <c r="L2104" s="5" t="str">
        <f>OBV!H2104</f>
        <v>BEARISH DIVERGENCE</v>
      </c>
    </row>
    <row r="2105" spans="1:12" ht="13.5" x14ac:dyDescent="0.25">
      <c r="A2105" s="3">
        <f>RSI!A2105</f>
        <v>45845</v>
      </c>
      <c r="B2105" s="2">
        <f>RSI!B2105</f>
        <v>6.0664999999999996</v>
      </c>
      <c r="C2105" s="2">
        <f>RSI!I2105</f>
        <v>71.765670016858579</v>
      </c>
      <c r="D2105" s="2">
        <f>MACD!E2105</f>
        <v>-7.2281813690274532E-2</v>
      </c>
      <c r="E2105" s="2">
        <f>MACD!F2105</f>
        <v>-3.8674864297015298E-2</v>
      </c>
      <c r="F2105" s="2">
        <f>'Moving Avg'!D2105</f>
        <v>5.9451399999999994</v>
      </c>
      <c r="G2105" s="2">
        <f>'Moving Avg'!F2105</f>
        <v>5.8163550000000024</v>
      </c>
      <c r="H2105" s="2">
        <f>'Moving Avg'!G2105</f>
        <v>5.8445280000000004</v>
      </c>
      <c r="I2105" s="2">
        <f>'Moving Avg'!H2105</f>
        <v>5.6820699999999968</v>
      </c>
      <c r="J2105" s="5" t="str">
        <f>OBV!F2105</f>
        <v>BEARISH</v>
      </c>
      <c r="K2105" s="5" t="str">
        <f>OBV!G2105</f>
        <v>NEUTRAL</v>
      </c>
      <c r="L2105" s="5" t="str">
        <f>OBV!H2105</f>
        <v>BEARISH DIVERGENCE</v>
      </c>
    </row>
    <row r="2106" spans="1:12" ht="13.5" x14ac:dyDescent="0.25">
      <c r="A2106" s="3">
        <f>RSI!A2106</f>
        <v>45846</v>
      </c>
      <c r="B2106" s="2">
        <f>RSI!B2106</f>
        <v>5.9451000000000001</v>
      </c>
      <c r="C2106" s="2">
        <f>RSI!I2106</f>
        <v>57.740510248421018</v>
      </c>
      <c r="D2106" s="2">
        <f>MACD!E2106</f>
        <v>-7.7925120670201409E-2</v>
      </c>
      <c r="E2106" s="2">
        <f>MACD!F2106</f>
        <v>-4.6524915571652517E-2</v>
      </c>
      <c r="F2106" s="2">
        <f>'Moving Avg'!D2106</f>
        <v>5.9787400000000002</v>
      </c>
      <c r="G2106" s="2">
        <f>'Moving Avg'!F2106</f>
        <v>5.8266200000000019</v>
      </c>
      <c r="H2106" s="2">
        <f>'Moving Avg'!G2106</f>
        <v>5.8434080000000002</v>
      </c>
      <c r="I2106" s="2">
        <f>'Moving Avg'!H2106</f>
        <v>5.6842629999999961</v>
      </c>
      <c r="J2106" s="5" t="str">
        <f>OBV!F2106</f>
        <v>BEARISH</v>
      </c>
      <c r="K2106" s="5" t="str">
        <f>OBV!G2106</f>
        <v>NEUTRAL</v>
      </c>
      <c r="L2106" s="5" t="str">
        <f>OBV!H2106</f>
        <v>BEARISH DIVERGENCE</v>
      </c>
    </row>
    <row r="2107" spans="1:12" ht="13.5" x14ac:dyDescent="0.25">
      <c r="A2107" s="3">
        <f>RSI!A2107</f>
        <v>45847</v>
      </c>
      <c r="B2107" s="2">
        <f>RSI!B2107</f>
        <v>6.0198</v>
      </c>
      <c r="C2107" s="2">
        <f>RSI!I2107</f>
        <v>62.5857445087629</v>
      </c>
      <c r="D2107" s="2">
        <f>MACD!E2107</f>
        <v>-8.8799220205241447E-2</v>
      </c>
      <c r="E2107" s="2">
        <f>MACD!F2107</f>
        <v>-5.4979776498370311E-2</v>
      </c>
      <c r="F2107" s="2">
        <f>'Moving Avg'!D2107</f>
        <v>6.0272800000000002</v>
      </c>
      <c r="G2107" s="2">
        <f>'Moving Avg'!F2107</f>
        <v>5.8410850000000023</v>
      </c>
      <c r="H2107" s="2">
        <f>'Moving Avg'!G2107</f>
        <v>5.8452739999999999</v>
      </c>
      <c r="I2107" s="2">
        <f>'Moving Avg'!H2107</f>
        <v>5.6872964999999969</v>
      </c>
      <c r="J2107" s="5" t="str">
        <f>OBV!F2107</f>
        <v>BEARISH</v>
      </c>
      <c r="K2107" s="5" t="str">
        <f>OBV!G2107</f>
        <v>NEUTRAL</v>
      </c>
      <c r="L2107" s="5" t="str">
        <f>OBV!H2107</f>
        <v>BEARISH DIVERGENCE</v>
      </c>
    </row>
    <row r="2108" spans="1:12" ht="13.5" x14ac:dyDescent="0.25">
      <c r="A2108" s="3">
        <f>RSI!A2108</f>
        <v>45848</v>
      </c>
      <c r="B2108" s="2">
        <f>RSI!B2108</f>
        <v>6.0198</v>
      </c>
      <c r="C2108" s="2">
        <f>RSI!I2108</f>
        <v>62.5857445087629</v>
      </c>
      <c r="D2108" s="2">
        <f>MACD!E2108</f>
        <v>-9.8965546391324821E-2</v>
      </c>
      <c r="E2108" s="2">
        <f>MACD!F2108</f>
        <v>-6.3776930476961216E-2</v>
      </c>
      <c r="F2108" s="2">
        <f>'Moving Avg'!D2108</f>
        <v>6.0179400000000003</v>
      </c>
      <c r="G2108" s="2">
        <f>'Moving Avg'!F2108</f>
        <v>5.8527500000000021</v>
      </c>
      <c r="H2108" s="2">
        <f>'Moving Avg'!G2108</f>
        <v>5.845647999999998</v>
      </c>
      <c r="I2108" s="2">
        <f>'Moving Avg'!H2108</f>
        <v>5.6904229999999973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45849</v>
      </c>
      <c r="B2109" s="2">
        <f>RSI!B2109</f>
        <v>6.0198</v>
      </c>
      <c r="C2109" s="2">
        <f>RSI!I2109</f>
        <v>62.5857445087629</v>
      </c>
      <c r="D2109" s="2">
        <f>MACD!E2109</f>
        <v>-0.10846149372923808</v>
      </c>
      <c r="E2109" s="2">
        <f>MACD!F2109</f>
        <v>-7.2713843127416591E-2</v>
      </c>
      <c r="F2109" s="2">
        <f>'Moving Avg'!D2109</f>
        <v>6.0141999999999998</v>
      </c>
      <c r="G2109" s="2">
        <f>'Moving Avg'!F2109</f>
        <v>5.8630150000000016</v>
      </c>
      <c r="H2109" s="2">
        <f>'Moving Avg'!G2109</f>
        <v>5.8465819999999971</v>
      </c>
      <c r="I2109" s="2">
        <f>'Moving Avg'!H2109</f>
        <v>5.6934564999999964</v>
      </c>
      <c r="J2109" s="5" t="str">
        <f>OBV!F2109</f>
        <v>BULLISH</v>
      </c>
      <c r="K2109" s="5" t="str">
        <f>OBV!G2109</f>
        <v>NEUTRAL</v>
      </c>
      <c r="L2109" s="5" t="str">
        <f>OBV!H2109</f>
        <v>BULLISH DIVERGENCE</v>
      </c>
    </row>
    <row r="2110" spans="1:12" ht="13.5" x14ac:dyDescent="0.25">
      <c r="A2110" s="3">
        <f>RSI!A2110</f>
        <v>45852</v>
      </c>
      <c r="B2110" s="2">
        <f>RSI!B2110</f>
        <v>6.0664999999999996</v>
      </c>
      <c r="C2110" s="2">
        <f>RSI!I2110</f>
        <v>65.660007748904405</v>
      </c>
      <c r="D2110" s="2">
        <f>MACD!E2110</f>
        <v>-0.12222941265518994</v>
      </c>
      <c r="E2110" s="2">
        <f>MACD!F2110</f>
        <v>-8.2616957032971269E-2</v>
      </c>
      <c r="F2110" s="2">
        <f>'Moving Avg'!D2110</f>
        <v>6.0141999999999998</v>
      </c>
      <c r="G2110" s="2">
        <f>'Moving Avg'!F2110</f>
        <v>5.8826150000000013</v>
      </c>
      <c r="H2110" s="2">
        <f>'Moving Avg'!G2110</f>
        <v>5.8486359999999982</v>
      </c>
      <c r="I2110" s="2">
        <f>'Moving Avg'!H2110</f>
        <v>5.6961634999999955</v>
      </c>
      <c r="J2110" s="5" t="str">
        <f>OBV!F2110</f>
        <v>BULLISH</v>
      </c>
      <c r="K2110" s="5" t="str">
        <f>OBV!G2110</f>
        <v>NEUTRAL</v>
      </c>
      <c r="L2110" s="5" t="str">
        <f>OBV!H2110</f>
        <v>NEUTRAL</v>
      </c>
    </row>
    <row r="2111" spans="1:12" ht="13.5" x14ac:dyDescent="0.25">
      <c r="A2111" s="3">
        <f>RSI!A2111</f>
        <v>45853</v>
      </c>
      <c r="B2111" s="2">
        <f>RSI!B2111</f>
        <v>6.1504000000000003</v>
      </c>
      <c r="C2111" s="2">
        <f>RSI!I2111</f>
        <v>70.370422673606612</v>
      </c>
      <c r="D2111" s="2">
        <f>MACD!E2111</f>
        <v>-0.14113613645580614</v>
      </c>
      <c r="E2111" s="2">
        <f>MACD!F2111</f>
        <v>-9.432079291753824E-2</v>
      </c>
      <c r="F2111" s="2">
        <f>'Moving Avg'!D2111</f>
        <v>6.0552600000000005</v>
      </c>
      <c r="G2111" s="2">
        <f>'Moving Avg'!F2111</f>
        <v>5.9008100000000008</v>
      </c>
      <c r="H2111" s="2">
        <f>'Moving Avg'!G2111</f>
        <v>5.8523679999999967</v>
      </c>
      <c r="I2111" s="2">
        <f>'Moving Avg'!H2111</f>
        <v>5.6987764999999966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</row>
    <row r="2112" spans="1:12" ht="13.5" x14ac:dyDescent="0.25">
      <c r="A2112" s="3">
        <f>RSI!A2112</f>
        <v>45854</v>
      </c>
      <c r="B2112" s="2">
        <f>RSI!B2112</f>
        <v>6.0664999999999996</v>
      </c>
      <c r="C2112" s="2">
        <f>RSI!I2112</f>
        <v>61.313152886206367</v>
      </c>
      <c r="D2112" s="2">
        <f>MACD!E2112</f>
        <v>-0.1523800239183295</v>
      </c>
      <c r="E2112" s="2">
        <f>MACD!F2112</f>
        <v>-0.1059326391176965</v>
      </c>
      <c r="F2112" s="2">
        <f>'Moving Avg'!D2112</f>
        <v>6.0646000000000004</v>
      </c>
      <c r="G2112" s="2">
        <f>'Moving Avg'!F2112</f>
        <v>5.914810000000001</v>
      </c>
      <c r="H2112" s="2">
        <f>'Moving Avg'!G2112</f>
        <v>5.8551679999999964</v>
      </c>
      <c r="I2112" s="2">
        <f>'Moving Avg'!H2112</f>
        <v>5.7003164999999969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</row>
    <row r="2113" spans="1:12" ht="13.5" x14ac:dyDescent="0.25">
      <c r="A2113" s="3">
        <f>RSI!A2113</f>
        <v>45855</v>
      </c>
      <c r="B2113" s="2">
        <f>RSI!B2113</f>
        <v>6.0571000000000002</v>
      </c>
      <c r="C2113" s="2">
        <f>RSI!I2113</f>
        <v>60.375550243967361</v>
      </c>
      <c r="D2113" s="2">
        <f>MACD!E2113</f>
        <v>-0.11753144544687988</v>
      </c>
      <c r="E2113" s="2">
        <f>MACD!F2113</f>
        <v>-0.10825240038353319</v>
      </c>
      <c r="F2113" s="2">
        <f>'Moving Avg'!D2113</f>
        <v>6.0720599999999987</v>
      </c>
      <c r="G2113" s="2">
        <f>'Moving Avg'!F2113</f>
        <v>5.9283400000000013</v>
      </c>
      <c r="H2113" s="2">
        <f>'Moving Avg'!G2113</f>
        <v>5.8587139999999964</v>
      </c>
      <c r="I2113" s="2">
        <f>'Moving Avg'!H2113</f>
        <v>5.7022764999999973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</row>
    <row r="2114" spans="1:12" ht="13.5" x14ac:dyDescent="0.25">
      <c r="A2114" s="3">
        <f>RSI!A2114</f>
        <v>45856</v>
      </c>
      <c r="B2114" s="2">
        <f>RSI!B2114</f>
        <v>6.1597999999999997</v>
      </c>
      <c r="C2114" s="2">
        <f>RSI!I2114</f>
        <v>66.417834401632277</v>
      </c>
      <c r="D2114" s="2">
        <f>MACD!E2114</f>
        <v>-0.10069701564221756</v>
      </c>
      <c r="E2114" s="2">
        <f>MACD!F2114</f>
        <v>-0.10674132343527007</v>
      </c>
      <c r="F2114" s="2">
        <f>'Moving Avg'!D2114</f>
        <v>6.10006</v>
      </c>
      <c r="G2114" s="2">
        <f>'Moving Avg'!F2114</f>
        <v>5.9470050000000017</v>
      </c>
      <c r="H2114" s="2">
        <f>'Moving Avg'!G2114</f>
        <v>5.8635679999999981</v>
      </c>
      <c r="I2114" s="2">
        <f>'Moving Avg'!H2114</f>
        <v>5.7048429999999977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</row>
    <row r="2115" spans="1:12" ht="13.5" x14ac:dyDescent="0.25">
      <c r="A2115" s="3">
        <f>RSI!A2115</f>
        <v>45859</v>
      </c>
      <c r="B2115" s="2">
        <f>RSI!B2115</f>
        <v>6.2438000000000002</v>
      </c>
      <c r="C2115" s="2">
        <f>RSI!I2115</f>
        <v>70.394376937320146</v>
      </c>
      <c r="D2115" s="2">
        <f>MACD!E2115</f>
        <v>-8.9656969320705215E-2</v>
      </c>
      <c r="E2115" s="2">
        <f>MACD!F2115</f>
        <v>-0.10332445261235711</v>
      </c>
      <c r="F2115" s="2">
        <f>'Moving Avg'!D2115</f>
        <v>6.1355200000000005</v>
      </c>
      <c r="G2115" s="2">
        <f>'Moving Avg'!F2115</f>
        <v>5.969870000000002</v>
      </c>
      <c r="H2115" s="2">
        <f>'Moving Avg'!G2115</f>
        <v>5.8701019999999993</v>
      </c>
      <c r="I2115" s="2">
        <f>'Moving Avg'!H2115</f>
        <v>5.7081094999999973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</row>
    <row r="2116" spans="1:12" ht="13.5" x14ac:dyDescent="0.25">
      <c r="A2116" s="3">
        <f>RSI!A2116</f>
        <v>45860</v>
      </c>
      <c r="B2116" s="2">
        <f>RSI!B2116</f>
        <v>6.1504000000000003</v>
      </c>
      <c r="C2116" s="2">
        <f>RSI!I2116</f>
        <v>61.652584436840016</v>
      </c>
      <c r="D2116" s="2">
        <f>MACD!E2116</f>
        <v>-9.3764545914156727E-2</v>
      </c>
      <c r="E2116" s="2">
        <f>MACD!F2116</f>
        <v>-0.10141247127271703</v>
      </c>
      <c r="F2116" s="2">
        <f>'Moving Avg'!D2116</f>
        <v>6.1355200000000005</v>
      </c>
      <c r="G2116" s="2">
        <f>'Moving Avg'!F2116</f>
        <v>5.9880650000000024</v>
      </c>
      <c r="H2116" s="2">
        <f>'Moving Avg'!G2116</f>
        <v>5.8747679999999995</v>
      </c>
      <c r="I2116" s="2">
        <f>'Moving Avg'!H2116</f>
        <v>5.7109089999999982</v>
      </c>
      <c r="J2116" s="5" t="str">
        <f>OBV!F2116</f>
        <v>BEARISH</v>
      </c>
      <c r="K2116" s="5" t="str">
        <f>OBV!G2116</f>
        <v>NEUTRAL</v>
      </c>
      <c r="L2116" s="5" t="str">
        <f>OBV!H2116</f>
        <v>NEUTRAL</v>
      </c>
    </row>
    <row r="2117" spans="1:12" ht="13.5" x14ac:dyDescent="0.25">
      <c r="A2117" s="3">
        <f>RSI!A2117</f>
        <v>45861</v>
      </c>
      <c r="B2117" s="2">
        <f>RSI!B2117</f>
        <v>6.1504000000000003</v>
      </c>
      <c r="C2117" s="2">
        <f>RSI!I2117</f>
        <v>61.652584436840016</v>
      </c>
      <c r="D2117" s="2">
        <f>MACD!E2117</f>
        <v>-8.6761484317411153E-2</v>
      </c>
      <c r="E2117" s="2">
        <f>MACD!F2117</f>
        <v>-9.8482273881655868E-2</v>
      </c>
      <c r="F2117" s="2">
        <f>'Moving Avg'!D2117</f>
        <v>6.1523000000000003</v>
      </c>
      <c r="G2117" s="2">
        <f>'Moving Avg'!F2117</f>
        <v>6.0062600000000019</v>
      </c>
      <c r="H2117" s="2">
        <f>'Moving Avg'!G2117</f>
        <v>5.8794339999999989</v>
      </c>
      <c r="I2117" s="2">
        <f>'Moving Avg'!H2117</f>
        <v>5.7137554999999987</v>
      </c>
      <c r="J2117" s="5" t="str">
        <f>OBV!F2117</f>
        <v>BULLISH</v>
      </c>
      <c r="K2117" s="5" t="str">
        <f>OBV!G2117</f>
        <v>NEUTRAL</v>
      </c>
      <c r="L2117" s="5" t="str">
        <f>OBV!H2117</f>
        <v>CONFIRMED BULLISH</v>
      </c>
    </row>
    <row r="2118" spans="1:12" ht="13.5" x14ac:dyDescent="0.25">
      <c r="A2118" s="3">
        <f>RSI!A2118</f>
        <v>45862</v>
      </c>
      <c r="B2118" s="2">
        <f>RSI!B2118</f>
        <v>6.2343999999999999</v>
      </c>
      <c r="C2118" s="2">
        <f>RSI!I2118</f>
        <v>66.050058899344236</v>
      </c>
      <c r="D2118" s="2">
        <f>MACD!E2118</f>
        <v>-8.7996561592697198E-2</v>
      </c>
      <c r="E2118" s="2">
        <f>MACD!F2118</f>
        <v>-9.6385131423864137E-2</v>
      </c>
      <c r="F2118" s="2">
        <f>'Moving Avg'!D2118</f>
        <v>6.1877600000000008</v>
      </c>
      <c r="G2118" s="2">
        <f>'Moving Avg'!F2118</f>
        <v>6.0286550000000023</v>
      </c>
      <c r="H2118" s="2">
        <f>'Moving Avg'!G2118</f>
        <v>5.8913799999999981</v>
      </c>
      <c r="I2118" s="2">
        <f>'Moving Avg'!H2118</f>
        <v>5.7170684999999999</v>
      </c>
      <c r="J2118" s="5" t="str">
        <f>OBV!F2118</f>
        <v>BULLISH</v>
      </c>
      <c r="K2118" s="5" t="str">
        <f>OBV!G2118</f>
        <v>NEUTRAL</v>
      </c>
      <c r="L2118" s="5" t="str">
        <f>OBV!H2118</f>
        <v>CONFIRMED BULLISH</v>
      </c>
    </row>
    <row r="2119" spans="1:12" ht="13.5" x14ac:dyDescent="0.25">
      <c r="A2119" s="3">
        <f>RSI!A2119</f>
        <v>45866</v>
      </c>
      <c r="B2119" s="2">
        <f>RSI!B2119</f>
        <v>6.2343999999999999</v>
      </c>
      <c r="C2119" s="2">
        <f>RSI!I2119</f>
        <v>66.050058899344236</v>
      </c>
      <c r="D2119" s="2">
        <f>MACD!E2119</f>
        <v>-9.0406988955468393E-2</v>
      </c>
      <c r="E2119" s="2">
        <f>MACD!F2119</f>
        <v>-9.5189502930184994E-2</v>
      </c>
      <c r="F2119" s="2">
        <f>'Moving Avg'!D2119</f>
        <v>6.2026800000000009</v>
      </c>
      <c r="G2119" s="2">
        <f>'Moving Avg'!F2119</f>
        <v>6.0510500000000009</v>
      </c>
      <c r="H2119" s="2">
        <f>'Moving Avg'!G2119</f>
        <v>5.8980979999999974</v>
      </c>
      <c r="I2119" s="2">
        <f>'Moving Avg'!H2119</f>
        <v>5.7204750000000004</v>
      </c>
      <c r="J2119" s="5" t="str">
        <f>OBV!F2119</f>
        <v>BULLISH</v>
      </c>
      <c r="K2119" s="5" t="str">
        <f>OBV!G2119</f>
        <v>NEUTRAL</v>
      </c>
      <c r="L2119" s="5" t="str">
        <f>OBV!H2119</f>
        <v>CONFIRMED BULLISH</v>
      </c>
    </row>
    <row r="2120" spans="1:12" ht="13.5" x14ac:dyDescent="0.25">
      <c r="A2120" s="3">
        <f>RSI!A2120</f>
        <v>45867</v>
      </c>
      <c r="B2120" s="2">
        <f>RSI!B2120</f>
        <v>6.1597999999999997</v>
      </c>
      <c r="C2120" s="2">
        <f>RSI!I2120</f>
        <v>59.072816486434171</v>
      </c>
      <c r="D2120" s="2">
        <f>MACD!E2120</f>
        <v>-8.1000264080654638E-2</v>
      </c>
      <c r="E2120" s="2">
        <f>MACD!F2120</f>
        <v>-9.2351655160278934E-2</v>
      </c>
      <c r="F2120" s="2">
        <f>'Moving Avg'!D2120</f>
        <v>6.18588</v>
      </c>
      <c r="G2120" s="2">
        <f>'Moving Avg'!F2120</f>
        <v>6.0701850000000013</v>
      </c>
      <c r="H2120" s="2">
        <f>'Moving Avg'!G2120</f>
        <v>5.9033239999999978</v>
      </c>
      <c r="I2120" s="2">
        <f>'Moving Avg'!H2120</f>
        <v>5.7233684999999994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</row>
    <row r="2121" spans="1:12" ht="13.5" x14ac:dyDescent="0.25">
      <c r="A2121" s="3">
        <f>RSI!A2121</f>
        <v>45868</v>
      </c>
      <c r="B2121" s="2">
        <f>RSI!B2121</f>
        <v>6.1597999999999997</v>
      </c>
      <c r="C2121" s="2">
        <f>RSI!I2121</f>
        <v>59.072816486434171</v>
      </c>
      <c r="D2121" s="2">
        <f>MACD!E2121</f>
        <v>-6.0862798562430598E-2</v>
      </c>
      <c r="E2121" s="2">
        <f>MACD!F2121</f>
        <v>-8.6053883840709278E-2</v>
      </c>
      <c r="F2121" s="2">
        <f>'Moving Avg'!D2121</f>
        <v>6.1877599999999999</v>
      </c>
      <c r="G2121" s="2">
        <f>'Moving Avg'!F2121</f>
        <v>6.0893200000000007</v>
      </c>
      <c r="H2121" s="2">
        <f>'Moving Avg'!G2121</f>
        <v>5.9087379999999987</v>
      </c>
      <c r="I2121" s="2">
        <f>'Moving Avg'!H2121</f>
        <v>5.726634999999999</v>
      </c>
      <c r="J2121" s="5" t="str">
        <f>OBV!F2121</f>
        <v>BULLISH</v>
      </c>
      <c r="K2121" s="5" t="str">
        <f>OBV!G2121</f>
        <v>NEUTRAL</v>
      </c>
      <c r="L2121" s="5" t="str">
        <f>OBV!H2121</f>
        <v>CONFIRMED BULLISH</v>
      </c>
    </row>
    <row r="2122" spans="1:12" ht="13.5" x14ac:dyDescent="0.25">
      <c r="A2122" s="3">
        <f>RSI!A2122</f>
        <v>45869</v>
      </c>
      <c r="B2122" s="2">
        <f>RSI!B2122</f>
        <v>6.2064000000000004</v>
      </c>
      <c r="C2122" s="2">
        <f>RSI!I2122</f>
        <v>61.982281315343208</v>
      </c>
      <c r="D2122" s="2">
        <f>MACD!E2122</f>
        <v>-6.0858655508980064E-2</v>
      </c>
      <c r="E2122" s="2">
        <f>MACD!F2122</f>
        <v>-8.1014838174363446E-2</v>
      </c>
      <c r="F2122" s="2">
        <f>'Moving Avg'!D2122</f>
        <v>6.1989599999999996</v>
      </c>
      <c r="G2122" s="2">
        <f>'Moving Avg'!F2122</f>
        <v>6.1107849999999999</v>
      </c>
      <c r="H2122" s="2">
        <f>'Moving Avg'!G2122</f>
        <v>5.9150839999999967</v>
      </c>
      <c r="I2122" s="2">
        <f>'Moving Avg'!H2122</f>
        <v>5.7299479999999994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</row>
    <row r="2123" spans="1:12" ht="13.5" x14ac:dyDescent="0.25">
      <c r="A2123" s="3">
        <f>RSI!A2123</f>
        <v>45870</v>
      </c>
      <c r="B2123" s="2">
        <f>RSI!B2123</f>
        <v>6.2064000000000004</v>
      </c>
      <c r="C2123" s="2">
        <f>RSI!I2123</f>
        <v>61.982281315343208</v>
      </c>
      <c r="D2123" s="2">
        <f>MACD!E2123</f>
        <v>-6.3202319435662346E-2</v>
      </c>
      <c r="E2123" s="2">
        <f>MACD!F2123</f>
        <v>-7.7452334426623234E-2</v>
      </c>
      <c r="F2123" s="2">
        <f>'Moving Avg'!D2123</f>
        <v>6.1933600000000002</v>
      </c>
      <c r="G2123" s="2">
        <f>'Moving Avg'!F2123</f>
        <v>6.1177800000000007</v>
      </c>
      <c r="H2123" s="2">
        <f>'Moving Avg'!G2123</f>
        <v>5.9236699999999978</v>
      </c>
      <c r="I2123" s="2">
        <f>'Moving Avg'!H2123</f>
        <v>5.7331209999999997</v>
      </c>
      <c r="J2123" s="5" t="str">
        <f>OBV!F2123</f>
        <v>BULLISH</v>
      </c>
      <c r="K2123" s="5" t="str">
        <f>OBV!G2123</f>
        <v>NEUTRAL</v>
      </c>
      <c r="L2123" s="5" t="str">
        <f>OBV!H2123</f>
        <v>BULLISH DIVERGENCE</v>
      </c>
    </row>
    <row r="2124" spans="1:12" ht="13.5" x14ac:dyDescent="0.25">
      <c r="A2124" s="3">
        <f>RSI!A2124</f>
        <v>45873</v>
      </c>
      <c r="B2124" s="2">
        <f>RSI!B2124</f>
        <v>6.2343999999999999</v>
      </c>
      <c r="C2124" s="2">
        <f>RSI!I2124</f>
        <v>63.77672741633846</v>
      </c>
      <c r="D2124" s="2">
        <f>MACD!E2124</f>
        <v>-5.2293767589778106E-2</v>
      </c>
      <c r="E2124" s="2">
        <f>MACD!F2124</f>
        <v>-7.2420621059254217E-2</v>
      </c>
      <c r="F2124" s="2">
        <f>'Moving Avg'!D2124</f>
        <v>6.1933600000000002</v>
      </c>
      <c r="G2124" s="2">
        <f>'Moving Avg'!F2124</f>
        <v>6.1275749999999993</v>
      </c>
      <c r="H2124" s="2">
        <f>'Moving Avg'!G2124</f>
        <v>5.9313219999999971</v>
      </c>
      <c r="I2124" s="2">
        <f>'Moving Avg'!H2124</f>
        <v>5.736574000000001</v>
      </c>
      <c r="J2124" s="5" t="str">
        <f>OBV!F2124</f>
        <v>BULLISH</v>
      </c>
      <c r="K2124" s="5" t="str">
        <f>OBV!G2124</f>
        <v>NEUTRAL</v>
      </c>
      <c r="L2124" s="5" t="str">
        <f>OBV!H2124</f>
        <v>NEUTRAL</v>
      </c>
    </row>
    <row r="2125" spans="1:12" ht="13.5" x14ac:dyDescent="0.25">
      <c r="A2125" s="3">
        <f>RSI!A2125</f>
        <v>45874</v>
      </c>
      <c r="B2125" s="2">
        <f>RSI!B2125</f>
        <v>6.2717999999999998</v>
      </c>
      <c r="C2125" s="2">
        <f>RSI!I2125</f>
        <v>66.079767218043202</v>
      </c>
      <c r="D2125" s="2">
        <f>MACD!E2125</f>
        <v>-3.384867691177984E-2</v>
      </c>
      <c r="E2125" s="2">
        <f>MACD!F2125</f>
        <v>-6.4706232229759339E-2</v>
      </c>
      <c r="F2125" s="2">
        <f>'Moving Avg'!D2125</f>
        <v>6.2157600000000004</v>
      </c>
      <c r="G2125" s="2">
        <f>'Moving Avg'!F2125</f>
        <v>6.1378399999999989</v>
      </c>
      <c r="H2125" s="2">
        <f>'Moving Avg'!G2125</f>
        <v>5.9397219999999971</v>
      </c>
      <c r="I2125" s="2">
        <f>'Moving Avg'!H2125</f>
        <v>5.7410075000000003</v>
      </c>
      <c r="J2125" s="5" t="str">
        <f>OBV!F2125</f>
        <v>BULLISH</v>
      </c>
      <c r="K2125" s="5" t="str">
        <f>OBV!G2125</f>
        <v>NEUTRAL</v>
      </c>
      <c r="L2125" s="5" t="str">
        <f>OBV!H2125</f>
        <v>CONFIRMED BULLISH</v>
      </c>
    </row>
    <row r="2126" spans="1:12" ht="13.5" x14ac:dyDescent="0.25">
      <c r="A2126" s="3">
        <f>RSI!A2126</f>
        <v>45875</v>
      </c>
      <c r="B2126" s="2">
        <f>RSI!B2126</f>
        <v>6.2717999999999998</v>
      </c>
      <c r="C2126" s="2">
        <f>RSI!I2126</f>
        <v>66.079767218043202</v>
      </c>
      <c r="D2126" s="2">
        <f>MACD!E2126</f>
        <v>-3.3699974222045626E-2</v>
      </c>
      <c r="E2126" s="2">
        <f>MACD!F2126</f>
        <v>-5.8504980628216602E-2</v>
      </c>
      <c r="F2126" s="2">
        <f>'Moving Avg'!D2126</f>
        <v>6.2381599999999997</v>
      </c>
      <c r="G2126" s="2">
        <f>'Moving Avg'!F2126</f>
        <v>6.1541749999999995</v>
      </c>
      <c r="H2126" s="2">
        <f>'Moving Avg'!G2126</f>
        <v>5.9481219999999961</v>
      </c>
      <c r="I2126" s="2">
        <f>'Moving Avg'!H2126</f>
        <v>5.7458610000000023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</row>
    <row r="2127" spans="1:12" ht="13.5" x14ac:dyDescent="0.25">
      <c r="A2127" s="3">
        <f>RSI!A2127</f>
        <v>45876</v>
      </c>
      <c r="B2127" s="2">
        <f>RSI!B2127</f>
        <v>6.2530999999999999</v>
      </c>
      <c r="C2127" s="2">
        <f>RSI!I2127</f>
        <v>63.730145015276996</v>
      </c>
      <c r="D2127" s="2">
        <f>MACD!E2127</f>
        <v>-3.3197714573712567E-2</v>
      </c>
      <c r="E2127" s="2">
        <f>MACD!F2127</f>
        <v>-5.3443527417315798E-2</v>
      </c>
      <c r="F2127" s="2">
        <f>'Moving Avg'!D2127</f>
        <v>6.2474999999999996</v>
      </c>
      <c r="G2127" s="2">
        <f>'Moving Avg'!F2127</f>
        <v>6.1658399999999993</v>
      </c>
      <c r="H2127" s="2">
        <f>'Moving Avg'!G2127</f>
        <v>5.9563339999999974</v>
      </c>
      <c r="I2127" s="2">
        <f>'Moving Avg'!H2127</f>
        <v>5.7504340000000012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</row>
    <row r="2128" spans="1:12" ht="13.5" x14ac:dyDescent="0.25">
      <c r="A2128" s="3">
        <f>RSI!A2128</f>
        <v>45877</v>
      </c>
      <c r="B2128" s="2">
        <f>RSI!B2128</f>
        <v>6.2530999999999999</v>
      </c>
      <c r="C2128" s="2">
        <f>RSI!I2128</f>
        <v>63.730145015276996</v>
      </c>
      <c r="D2128" s="2">
        <f>MACD!E2128</f>
        <v>-2.06731782159153E-2</v>
      </c>
      <c r="E2128" s="2">
        <f>MACD!F2128</f>
        <v>-4.6889457577035699E-2</v>
      </c>
      <c r="F2128" s="2">
        <f>'Moving Avg'!D2128</f>
        <v>6.2568399999999995</v>
      </c>
      <c r="G2128" s="2">
        <f>'Moving Avg'!F2128</f>
        <v>6.177505</v>
      </c>
      <c r="H2128" s="2">
        <f>'Moving Avg'!G2128</f>
        <v>5.9645459999999977</v>
      </c>
      <c r="I2128" s="2">
        <f>'Moving Avg'!H2128</f>
        <v>5.7551470000000009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45880</v>
      </c>
      <c r="B2129" s="2">
        <f>RSI!B2129</f>
        <v>6.2530999999999999</v>
      </c>
      <c r="C2129" s="2">
        <f>RSI!I2129</f>
        <v>63.730145015276996</v>
      </c>
      <c r="D2129" s="2">
        <f>MACD!E2129</f>
        <v>-1.0838020918884084E-2</v>
      </c>
      <c r="E2129" s="2">
        <f>MACD!F2129</f>
        <v>-3.9679170245405376E-2</v>
      </c>
      <c r="F2129" s="2">
        <f>'Moving Avg'!D2129</f>
        <v>6.26058</v>
      </c>
      <c r="G2129" s="2">
        <f>'Moving Avg'!F2129</f>
        <v>6.1891700000000007</v>
      </c>
      <c r="H2129" s="2">
        <f>'Moving Avg'!G2129</f>
        <v>5.9731319999999979</v>
      </c>
      <c r="I2129" s="2">
        <f>'Moving Avg'!H2129</f>
        <v>5.759487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45881</v>
      </c>
      <c r="B2130" s="2">
        <f>RSI!B2130</f>
        <v>6.3277999999999999</v>
      </c>
      <c r="C2130" s="2">
        <f>RSI!I2130</f>
        <v>69.195055034776445</v>
      </c>
      <c r="D2130" s="2">
        <f>MACD!E2130</f>
        <v>-2.0232264963445878E-2</v>
      </c>
      <c r="E2130" s="2">
        <f>MACD!F2130</f>
        <v>-3.5789789189013474E-2</v>
      </c>
      <c r="F2130" s="2">
        <f>'Moving Avg'!D2130</f>
        <v>6.2717799999999997</v>
      </c>
      <c r="G2130" s="2">
        <f>'Moving Avg'!F2130</f>
        <v>6.2022349999999999</v>
      </c>
      <c r="H2130" s="2">
        <f>'Moving Avg'!G2130</f>
        <v>5.983212</v>
      </c>
      <c r="I2130" s="2">
        <f>'Moving Avg'!H2130</f>
        <v>5.7641070000000001</v>
      </c>
      <c r="J2130" s="5" t="str">
        <f>OBV!F2130</f>
        <v>BEARISH</v>
      </c>
      <c r="K2130" s="5" t="str">
        <f>OBV!G2130</f>
        <v>NEUTRAL</v>
      </c>
      <c r="L2130" s="5" t="str">
        <f>OBV!H2130</f>
        <v>BEARISH DIVERGENCE</v>
      </c>
    </row>
    <row r="2131" spans="1:12" ht="13.5" x14ac:dyDescent="0.25">
      <c r="A2131" s="3">
        <f>RSI!A2131</f>
        <v>45883</v>
      </c>
      <c r="B2131" s="2">
        <f>RSI!B2131</f>
        <v>6.3183999999999996</v>
      </c>
      <c r="C2131" s="2">
        <f>RSI!I2131</f>
        <v>67.810450463807996</v>
      </c>
      <c r="D2131" s="2">
        <f>MACD!E2131</f>
        <v>-2.8580094172565573E-2</v>
      </c>
      <c r="E2131" s="2">
        <f>MACD!F2131</f>
        <v>-3.4347850185723894E-2</v>
      </c>
      <c r="F2131" s="2">
        <f>'Moving Avg'!D2131</f>
        <v>6.2811000000000003</v>
      </c>
      <c r="G2131" s="2">
        <f>'Moving Avg'!F2131</f>
        <v>6.2106349999999999</v>
      </c>
      <c r="H2131" s="2">
        <f>'Moving Avg'!G2131</f>
        <v>5.9938500000000001</v>
      </c>
      <c r="I2131" s="2">
        <f>'Moving Avg'!H2131</f>
        <v>5.7689135000000009</v>
      </c>
      <c r="J2131" s="5" t="str">
        <f>OBV!F2131</f>
        <v>BEARISH</v>
      </c>
      <c r="K2131" s="5" t="str">
        <f>OBV!G2131</f>
        <v>NEUTRAL</v>
      </c>
      <c r="L2131" s="5" t="str">
        <f>OBV!H2131</f>
        <v>BEARISH DIVERGENCE</v>
      </c>
    </row>
    <row r="2132" spans="1:12" ht="13.5" x14ac:dyDescent="0.25">
      <c r="A2132" s="3">
        <f>RSI!A2132</f>
        <v>45884</v>
      </c>
      <c r="B2132" s="2">
        <f>RSI!B2132</f>
        <v>6.2530999999999999</v>
      </c>
      <c r="C2132" s="2">
        <f>RSI!I2132</f>
        <v>58.981014674017054</v>
      </c>
      <c r="D2132" s="2">
        <f>MACD!E2132</f>
        <v>-2.4595856724751286E-2</v>
      </c>
      <c r="E2132" s="2">
        <f>MACD!F2132</f>
        <v>-3.2397451493529371E-2</v>
      </c>
      <c r="F2132" s="2">
        <f>'Moving Avg'!D2132</f>
        <v>6.2811000000000003</v>
      </c>
      <c r="G2132" s="2">
        <f>'Moving Avg'!F2132</f>
        <v>6.2199650000000002</v>
      </c>
      <c r="H2132" s="2">
        <f>'Moving Avg'!G2132</f>
        <v>6.004302</v>
      </c>
      <c r="I2132" s="2">
        <f>'Moving Avg'!H2132</f>
        <v>5.7731135000000009</v>
      </c>
      <c r="J2132" s="5" t="str">
        <f>OBV!F2132</f>
        <v>BULLISH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45887</v>
      </c>
      <c r="B2133" s="2">
        <f>RSI!B2133</f>
        <v>6.2624000000000004</v>
      </c>
      <c r="C2133" s="2">
        <f>RSI!I2133</f>
        <v>59.784148726118389</v>
      </c>
      <c r="D2133" s="2">
        <f>MACD!E2133</f>
        <v>-2.2415091126324782E-2</v>
      </c>
      <c r="E2133" s="2">
        <f>MACD!F2133</f>
        <v>-3.0400979420088455E-2</v>
      </c>
      <c r="F2133" s="2">
        <f>'Moving Avg'!D2133</f>
        <v>6.2829600000000001</v>
      </c>
      <c r="G2133" s="2">
        <f>'Moving Avg'!F2133</f>
        <v>6.2302300000000006</v>
      </c>
      <c r="H2133" s="2">
        <f>'Moving Avg'!G2133</f>
        <v>6.0149400000000011</v>
      </c>
      <c r="I2133" s="2">
        <f>'Moving Avg'!H2133</f>
        <v>5.7774065000000006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45888</v>
      </c>
      <c r="B2134" s="2">
        <f>RSI!B2134</f>
        <v>6.2624000000000004</v>
      </c>
      <c r="C2134" s="2">
        <f>RSI!I2134</f>
        <v>59.784148726118396</v>
      </c>
      <c r="D2134" s="2">
        <f>MACD!E2134</f>
        <v>-1.6781555787085622E-2</v>
      </c>
      <c r="E2134" s="2">
        <f>MACD!F2134</f>
        <v>-2.7677094693487891E-2</v>
      </c>
      <c r="F2134" s="2">
        <f>'Moving Avg'!D2134</f>
        <v>6.2848199999999999</v>
      </c>
      <c r="G2134" s="2">
        <f>'Moving Avg'!F2134</f>
        <v>6.2353600000000009</v>
      </c>
      <c r="H2134" s="2">
        <f>'Moving Avg'!G2134</f>
        <v>6.0255780000000012</v>
      </c>
      <c r="I2134" s="2">
        <f>'Moving Avg'!H2134</f>
        <v>5.781699500000002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</row>
    <row r="2135" spans="1:12" ht="13.5" x14ac:dyDescent="0.25">
      <c r="A2135" s="3">
        <f>RSI!A2135</f>
        <v>45889</v>
      </c>
      <c r="B2135" s="2">
        <f>RSI!B2135</f>
        <v>6.2530999999999999</v>
      </c>
      <c r="C2135" s="2">
        <f>RSI!I2135</f>
        <v>58.456732775490075</v>
      </c>
      <c r="D2135" s="2">
        <f>MACD!E2135</f>
        <v>-6.0529277487972877E-3</v>
      </c>
      <c r="E2135" s="2">
        <f>MACD!F2135</f>
        <v>-2.335226130454977E-2</v>
      </c>
      <c r="F2135" s="2">
        <f>'Moving Avg'!D2135</f>
        <v>6.2698799999999997</v>
      </c>
      <c r="G2135" s="2">
        <f>'Moving Avg'!F2135</f>
        <v>6.2358250000000002</v>
      </c>
      <c r="H2135" s="2">
        <f>'Moving Avg'!G2135</f>
        <v>6.0358440000000009</v>
      </c>
      <c r="I2135" s="2">
        <f>'Moving Avg'!H2135</f>
        <v>5.7856660000000009</v>
      </c>
      <c r="J2135" s="5" t="str">
        <f>OBV!F2135</f>
        <v>BULLISH</v>
      </c>
      <c r="K2135" s="5" t="str">
        <f>OBV!G2135</f>
        <v>NEUTRAL</v>
      </c>
      <c r="L2135" s="5" t="str">
        <f>OBV!H2135</f>
        <v>BULLISH DIVERGENCE</v>
      </c>
    </row>
    <row r="2136" spans="1:12" ht="13.5" x14ac:dyDescent="0.25">
      <c r="A2136" s="3">
        <f>RSI!A2136</f>
        <v>45890</v>
      </c>
      <c r="B2136" s="2">
        <f>RSI!B2136</f>
        <v>6.2343999999999999</v>
      </c>
      <c r="C2136" s="2">
        <f>RSI!I2136</f>
        <v>55.77506832607888</v>
      </c>
      <c r="D2136" s="2">
        <f>MACD!E2136</f>
        <v>4.019962341014427E-3</v>
      </c>
      <c r="E2136" s="2">
        <f>MACD!F2136</f>
        <v>-1.7877816575436932E-2</v>
      </c>
      <c r="F2136" s="2">
        <f>'Moving Avg'!D2136</f>
        <v>6.2530799999999997</v>
      </c>
      <c r="G2136" s="2">
        <f>'Moving Avg'!F2136</f>
        <v>6.2400250000000002</v>
      </c>
      <c r="H2136" s="2">
        <f>'Moving Avg'!G2136</f>
        <v>6.0457360000000007</v>
      </c>
      <c r="I2136" s="2">
        <f>'Moving Avg'!H2136</f>
        <v>5.7897725000000024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</row>
    <row r="2137" spans="1:12" ht="13.5" x14ac:dyDescent="0.25">
      <c r="A2137" s="3">
        <f>RSI!A2137</f>
        <v>45891</v>
      </c>
      <c r="B2137" s="2">
        <f>RSI!B2137</f>
        <v>6.1783999999999999</v>
      </c>
      <c r="C2137" s="2">
        <f>RSI!I2137</f>
        <v>48.586871853176426</v>
      </c>
      <c r="D2137" s="2">
        <f>MACD!E2137</f>
        <v>1.3563452156782674E-2</v>
      </c>
      <c r="E2137" s="2">
        <f>MACD!F2137</f>
        <v>-1.1589562828993011E-2</v>
      </c>
      <c r="F2137" s="2">
        <f>'Moving Avg'!D2137</f>
        <v>6.2381400000000005</v>
      </c>
      <c r="G2137" s="2">
        <f>'Moving Avg'!F2137</f>
        <v>6.2414249999999996</v>
      </c>
      <c r="H2137" s="2">
        <f>'Moving Avg'!G2137</f>
        <v>6.0546940000000005</v>
      </c>
      <c r="I2137" s="2">
        <f>'Moving Avg'!H2137</f>
        <v>5.7927120000000025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</row>
    <row r="2138" spans="1:12" ht="13.5" x14ac:dyDescent="0.25">
      <c r="A2138" s="3">
        <f>RSI!A2138</f>
        <v>45894</v>
      </c>
      <c r="B2138" s="2">
        <f>RSI!B2138</f>
        <v>6.2530999999999999</v>
      </c>
      <c r="C2138" s="2">
        <f>RSI!I2138</f>
        <v>56.618469691820039</v>
      </c>
      <c r="D2138" s="2">
        <f>MACD!E2138</f>
        <v>1.6203924779886414E-2</v>
      </c>
      <c r="E2138" s="2">
        <f>MACD!F2138</f>
        <v>-6.0308653072171248E-3</v>
      </c>
      <c r="F2138" s="2">
        <f>'Moving Avg'!D2138</f>
        <v>6.2362799999999998</v>
      </c>
      <c r="G2138" s="2">
        <f>'Moving Avg'!F2138</f>
        <v>6.2423599999999997</v>
      </c>
      <c r="H2138" s="2">
        <f>'Moving Avg'!G2138</f>
        <v>6.064026000000001</v>
      </c>
      <c r="I2138" s="2">
        <f>'Moving Avg'!H2138</f>
        <v>5.7961185000000022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</row>
    <row r="2139" spans="1:12" ht="13.5" x14ac:dyDescent="0.25">
      <c r="A2139" s="3">
        <f>RSI!A2139</f>
        <v>45895</v>
      </c>
      <c r="B2139" s="2">
        <f>RSI!B2139</f>
        <v>6.2717999999999998</v>
      </c>
      <c r="C2139" s="2">
        <f>RSI!I2139</f>
        <v>58.371635384638751</v>
      </c>
      <c r="D2139" s="2">
        <f>MACD!E2139</f>
        <v>1.6702825840381408E-2</v>
      </c>
      <c r="E2139" s="2">
        <f>MACD!F2139</f>
        <v>-1.4841270776974184E-3</v>
      </c>
      <c r="F2139" s="2">
        <f>'Moving Avg'!D2139</f>
        <v>6.2381599999999997</v>
      </c>
      <c r="G2139" s="2">
        <f>'Moving Avg'!F2139</f>
        <v>6.2442299999999999</v>
      </c>
      <c r="H2139" s="2">
        <f>'Moving Avg'!G2139</f>
        <v>6.0731719999999996</v>
      </c>
      <c r="I2139" s="2">
        <f>'Moving Avg'!H2139</f>
        <v>5.7998985000000012</v>
      </c>
      <c r="J2139" s="5" t="str">
        <f>OBV!F2139</f>
        <v>BEARISH</v>
      </c>
      <c r="K2139" s="5" t="str">
        <f>OBV!G2139</f>
        <v>NEUTRAL</v>
      </c>
      <c r="L2139" s="5" t="str">
        <f>OBV!H2139</f>
        <v>BEARISH DIVERGENCE</v>
      </c>
    </row>
    <row r="2140" spans="1:12" ht="13.5" x14ac:dyDescent="0.25">
      <c r="A2140" s="3">
        <f>RSI!A2140</f>
        <v>45896</v>
      </c>
      <c r="B2140" s="2">
        <f>RSI!B2140</f>
        <v>6.2998000000000003</v>
      </c>
      <c r="C2140" s="2">
        <f>RSI!I2140</f>
        <v>60.918415040649982</v>
      </c>
      <c r="D2140" s="2">
        <f>MACD!E2140</f>
        <v>2.610848535113508E-2</v>
      </c>
      <c r="E2140" s="2">
        <f>MACD!F2140</f>
        <v>4.0343954080690816E-3</v>
      </c>
      <c r="F2140" s="2">
        <f>'Moving Avg'!D2140</f>
        <v>6.2475000000000005</v>
      </c>
      <c r="G2140" s="2">
        <f>'Moving Avg'!F2140</f>
        <v>6.2512300000000005</v>
      </c>
      <c r="H2140" s="2">
        <f>'Moving Avg'!G2140</f>
        <v>6.0856779999999988</v>
      </c>
      <c r="I2140" s="2">
        <f>'Moving Avg'!H2140</f>
        <v>5.804005000000001</v>
      </c>
      <c r="J2140" s="5" t="str">
        <f>OBV!F2140</f>
        <v>BEARISH</v>
      </c>
      <c r="K2140" s="5" t="str">
        <f>OBV!G2140</f>
        <v>NEUTRAL</v>
      </c>
      <c r="L2140" s="5" t="str">
        <f>OBV!H2140</f>
        <v>BEARISH DIVERGENCE</v>
      </c>
    </row>
    <row r="2141" spans="1:12" ht="13.5" x14ac:dyDescent="0.25">
      <c r="A2141" s="3">
        <f>RSI!A2141</f>
        <v>45897</v>
      </c>
      <c r="B2141" s="2">
        <f>RSI!B2141</f>
        <v>6.2998000000000003</v>
      </c>
      <c r="C2141" s="2">
        <f>RSI!I2141</f>
        <v>60.918415040649982</v>
      </c>
      <c r="D2141" s="2">
        <f>MACD!E2141</f>
        <v>3.205299368176906E-2</v>
      </c>
      <c r="E2141" s="2">
        <f>MACD!F2141</f>
        <v>9.6381150628090766E-3</v>
      </c>
      <c r="F2141" s="2">
        <f>'Moving Avg'!D2141</f>
        <v>6.26058</v>
      </c>
      <c r="G2141" s="2">
        <f>'Moving Avg'!F2141</f>
        <v>6.2582300000000002</v>
      </c>
      <c r="H2141" s="2">
        <f>'Moving Avg'!G2141</f>
        <v>6.0959439999999994</v>
      </c>
      <c r="I2141" s="2">
        <f>'Moving Avg'!H2141</f>
        <v>5.8084385000000012</v>
      </c>
      <c r="J2141" s="5" t="str">
        <f>OBV!F2141</f>
        <v>BEARISH</v>
      </c>
      <c r="K2141" s="5" t="str">
        <f>OBV!G2141</f>
        <v>NEUTRAL</v>
      </c>
      <c r="L2141" s="5" t="str">
        <f>OBV!H2141</f>
        <v>BEARISH DIVERGENCE</v>
      </c>
    </row>
    <row r="2142" spans="1:12" ht="13.5" x14ac:dyDescent="0.25">
      <c r="A2142" s="3">
        <f>RSI!A2142</f>
        <v>45898</v>
      </c>
      <c r="B2142" s="2">
        <f>RSI!B2142</f>
        <v>6.44</v>
      </c>
      <c r="C2142" s="2">
        <f>RSI!I2142</f>
        <v>71.163297293439953</v>
      </c>
      <c r="D2142" s="2">
        <f>MACD!E2142</f>
        <v>1.612572250284483E-2</v>
      </c>
      <c r="E2142" s="2">
        <f>MACD!F2142</f>
        <v>1.0935636550816228E-2</v>
      </c>
      <c r="F2142" s="2">
        <f>'Moving Avg'!D2142</f>
        <v>6.3129000000000008</v>
      </c>
      <c r="G2142" s="2">
        <f>'Moving Avg'!F2142</f>
        <v>6.2699100000000003</v>
      </c>
      <c r="H2142" s="2">
        <f>'Moving Avg'!G2142</f>
        <v>6.1090139999999993</v>
      </c>
      <c r="I2142" s="2">
        <f>'Moving Avg'!H2142</f>
        <v>5.8129195000000031</v>
      </c>
      <c r="J2142" s="5" t="str">
        <f>OBV!F2142</f>
        <v>BULLISH</v>
      </c>
      <c r="K2142" s="5" t="str">
        <f>OBV!G2142</f>
        <v>NEUTRAL</v>
      </c>
      <c r="L2142" s="5" t="str">
        <f>OBV!H2142</f>
        <v>BULLISH DIVERGENCE</v>
      </c>
    </row>
    <row r="2143" spans="1:12" ht="13.5" x14ac:dyDescent="0.25">
      <c r="A2143" s="3">
        <f>RSI!A2143</f>
        <v>45901</v>
      </c>
      <c r="B2143" s="2">
        <f>RSI!B2143</f>
        <v>6.4</v>
      </c>
      <c r="C2143" s="2">
        <f>RSI!I2143</f>
        <v>65.858788185515351</v>
      </c>
      <c r="D2143" s="2">
        <f>MACD!E2143</f>
        <v>5.727139983711993E-3</v>
      </c>
      <c r="E2143" s="2">
        <f>MACD!F2143</f>
        <v>9.8939372373953813E-3</v>
      </c>
      <c r="F2143" s="2">
        <f>'Moving Avg'!D2143</f>
        <v>6.3422800000000006</v>
      </c>
      <c r="G2143" s="2">
        <f>'Moving Avg'!F2143</f>
        <v>6.2795900000000007</v>
      </c>
      <c r="H2143" s="2">
        <f>'Moving Avg'!G2143</f>
        <v>6.1212839999999993</v>
      </c>
      <c r="I2143" s="2">
        <f>'Moving Avg'!H2143</f>
        <v>5.817434000000004</v>
      </c>
      <c r="J2143" s="5" t="str">
        <f>OBV!F2143</f>
        <v>BULLISH</v>
      </c>
      <c r="K2143" s="5" t="str">
        <f>OBV!G2143</f>
        <v>NEUTRAL</v>
      </c>
      <c r="L2143" s="5" t="str">
        <f>OBV!H2143</f>
        <v>BULLISH DIVERGENCE</v>
      </c>
    </row>
    <row r="2144" spans="1:12" ht="13.5" x14ac:dyDescent="0.25">
      <c r="A2144" s="3">
        <f>RSI!A2144</f>
        <v>45902</v>
      </c>
      <c r="B2144" s="2">
        <f>RSI!B2144</f>
        <v>6.4</v>
      </c>
      <c r="C2144" s="2">
        <f>RSI!I2144</f>
        <v>65.858788185515323</v>
      </c>
      <c r="D2144" s="2">
        <f>MACD!E2144</f>
        <v>-4.0532553231154012E-3</v>
      </c>
      <c r="E2144" s="2">
        <f>MACD!F2144</f>
        <v>7.1044987252932255E-3</v>
      </c>
      <c r="F2144" s="2">
        <f>'Moving Avg'!D2144</f>
        <v>6.3679199999999998</v>
      </c>
      <c r="G2144" s="2">
        <f>'Moving Avg'!F2144</f>
        <v>6.2878700000000007</v>
      </c>
      <c r="H2144" s="2">
        <f>'Moving Avg'!G2144</f>
        <v>6.1335539999999993</v>
      </c>
      <c r="I2144" s="2">
        <f>'Moving Avg'!H2144</f>
        <v>5.8223685000000049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</row>
    <row r="2145" spans="1:12" ht="13.5" x14ac:dyDescent="0.25">
      <c r="A2145" s="3">
        <f>RSI!A2145</f>
        <v>45903</v>
      </c>
      <c r="B2145" s="2">
        <f>RSI!B2145</f>
        <v>6.44</v>
      </c>
      <c r="C2145" s="2">
        <f>RSI!I2145</f>
        <v>68.575403896874221</v>
      </c>
      <c r="D2145" s="2">
        <f>MACD!E2145</f>
        <v>-1.7631590616804971E-2</v>
      </c>
      <c r="E2145" s="2">
        <f>MACD!F2145</f>
        <v>2.1572808568735865E-3</v>
      </c>
      <c r="F2145" s="2">
        <f>'Moving Avg'!D2145</f>
        <v>6.3959600000000005</v>
      </c>
      <c r="G2145" s="2">
        <f>'Moving Avg'!F2145</f>
        <v>6.2962800000000003</v>
      </c>
      <c r="H2145" s="2">
        <f>'Moving Avg'!G2145</f>
        <v>6.1466239999999992</v>
      </c>
      <c r="I2145" s="2">
        <f>'Moving Avg'!H2145</f>
        <v>5.826896000000005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</row>
    <row r="2146" spans="1:12" ht="13.5" x14ac:dyDescent="0.25">
      <c r="A2146" s="3">
        <f>RSI!A2146</f>
        <v>45905</v>
      </c>
      <c r="B2146" s="2">
        <f>RSI!B2146</f>
        <v>6.4</v>
      </c>
      <c r="C2146" s="2">
        <f>RSI!I2146</f>
        <v>63.162925265528088</v>
      </c>
      <c r="D2146" s="2">
        <f>MACD!E2146</f>
        <v>-3.0112832335601247E-2</v>
      </c>
      <c r="E2146" s="2">
        <f>MACD!F2146</f>
        <v>-4.2967417816213802E-3</v>
      </c>
      <c r="F2146" s="2">
        <f>'Moving Avg'!D2146</f>
        <v>6.4160000000000013</v>
      </c>
      <c r="G2146" s="2">
        <f>'Moving Avg'!F2146</f>
        <v>6.302690000000001</v>
      </c>
      <c r="H2146" s="2">
        <f>'Moving Avg'!G2146</f>
        <v>6.1588939999999992</v>
      </c>
      <c r="I2146" s="2">
        <f>'Moving Avg'!H2146</f>
        <v>5.8312235000000054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</row>
    <row r="2147" spans="1:12" ht="13.5" x14ac:dyDescent="0.25">
      <c r="A2147" s="3">
        <f>RSI!A2147</f>
        <v>45908</v>
      </c>
      <c r="B2147" s="2">
        <f>RSI!B2147</f>
        <v>6.4</v>
      </c>
      <c r="C2147" s="2">
        <f>RSI!I2147</f>
        <v>63.162925265528081</v>
      </c>
      <c r="D2147" s="2">
        <f>MACD!E2147</f>
        <v>-5.005098089208726E-2</v>
      </c>
      <c r="E2147" s="2">
        <f>MACD!F2147</f>
        <v>-1.3447589603714557E-2</v>
      </c>
      <c r="F2147" s="2">
        <f>'Moving Avg'!D2147</f>
        <v>6.4079999999999995</v>
      </c>
      <c r="G2147" s="2">
        <f>'Moving Avg'!F2147</f>
        <v>6.3100350000000018</v>
      </c>
      <c r="H2147" s="2">
        <f>'Moving Avg'!G2147</f>
        <v>6.1711639999999974</v>
      </c>
      <c r="I2147" s="2">
        <f>'Moving Avg'!H2147</f>
        <v>5.8355980000000072</v>
      </c>
      <c r="J2147" s="5" t="str">
        <f>OBV!F2147</f>
        <v>BEARISH</v>
      </c>
      <c r="K2147" s="5" t="str">
        <f>OBV!G2147</f>
        <v>NEUTRAL</v>
      </c>
      <c r="L2147" s="5" t="str">
        <f>OBV!H2147</f>
        <v>CONFIRMED BEARISH</v>
      </c>
    </row>
    <row r="2148" spans="1:12" ht="13.5" x14ac:dyDescent="0.25">
      <c r="A2148" s="3">
        <f>RSI!A2148</f>
        <v>45909</v>
      </c>
      <c r="B2148" s="2">
        <f>RSI!B2148</f>
        <v>6.38</v>
      </c>
      <c r="C2148" s="2">
        <f>RSI!I2148</f>
        <v>60.398570050777742</v>
      </c>
      <c r="D2148" s="2">
        <f>MACD!E2148</f>
        <v>-5.4653222856376082E-2</v>
      </c>
      <c r="E2148" s="2">
        <f>MACD!F2148</f>
        <v>-2.1688716254246863E-2</v>
      </c>
      <c r="F2148" s="2">
        <f>'Moving Avg'!D2148</f>
        <v>6.4040000000000008</v>
      </c>
      <c r="G2148" s="2">
        <f>'Moving Avg'!F2148</f>
        <v>6.3163800000000014</v>
      </c>
      <c r="H2148" s="2">
        <f>'Moving Avg'!G2148</f>
        <v>6.1830339999999975</v>
      </c>
      <c r="I2148" s="2">
        <f>'Moving Avg'!H2148</f>
        <v>5.8398725000000056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</row>
    <row r="2149" spans="1:12" ht="13.5" x14ac:dyDescent="0.25">
      <c r="A2149" s="3">
        <f>RSI!A2149</f>
        <v>45910</v>
      </c>
      <c r="B2149" s="2">
        <f>RSI!B2149</f>
        <v>6.37</v>
      </c>
      <c r="C2149" s="2">
        <f>RSI!I2149</f>
        <v>59.007986472943564</v>
      </c>
      <c r="D2149" s="2">
        <f>MACD!E2149</f>
        <v>-5.5464629263082266E-2</v>
      </c>
      <c r="E2149" s="2">
        <f>MACD!F2149</f>
        <v>-2.8443898856013946E-2</v>
      </c>
      <c r="F2149" s="2">
        <f>'Moving Avg'!D2149</f>
        <v>6.3980000000000006</v>
      </c>
      <c r="G2149" s="2">
        <f>'Moving Avg'!F2149</f>
        <v>6.3222250000000013</v>
      </c>
      <c r="H2149" s="2">
        <f>'Moving Avg'!G2149</f>
        <v>6.194703999999998</v>
      </c>
      <c r="I2149" s="2">
        <f>'Moving Avg'!H2149</f>
        <v>5.8444235000000058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45911</v>
      </c>
      <c r="B2150" s="2">
        <f>RSI!B2150</f>
        <v>6.4</v>
      </c>
      <c r="C2150" s="2">
        <f>RSI!I2150</f>
        <v>61.846012115136055</v>
      </c>
      <c r="D2150" s="2">
        <f>MACD!E2150</f>
        <v>-5.4501889219753963E-2</v>
      </c>
      <c r="E2150" s="2">
        <f>MACD!F2150</f>
        <v>-3.3655496928761949E-2</v>
      </c>
      <c r="F2150" s="2">
        <f>'Moving Avg'!D2150</f>
        <v>6.3900000000000006</v>
      </c>
      <c r="G2150" s="2">
        <f>'Moving Avg'!F2150</f>
        <v>6.3258350000000005</v>
      </c>
      <c r="H2150" s="2">
        <f>'Moving Avg'!G2150</f>
        <v>6.2071619999999985</v>
      </c>
      <c r="I2150" s="2">
        <f>'Moving Avg'!H2150</f>
        <v>5.8488910000000063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</row>
    <row r="2151" spans="1:12" ht="13.5" x14ac:dyDescent="0.25">
      <c r="A2151" s="3">
        <f>RSI!A2151</f>
        <v>45912</v>
      </c>
      <c r="B2151" s="2">
        <f>RSI!B2151</f>
        <v>6.4</v>
      </c>
      <c r="C2151" s="2">
        <f>RSI!I2151</f>
        <v>61.846012115136062</v>
      </c>
      <c r="D2151" s="2">
        <f>MACD!E2151</f>
        <v>-5.4268381901251495E-2</v>
      </c>
      <c r="E2151" s="2">
        <f>MACD!F2151</f>
        <v>-3.777807392325986E-2</v>
      </c>
      <c r="F2151" s="2">
        <f>'Moving Avg'!D2151</f>
        <v>6.3900000000000006</v>
      </c>
      <c r="G2151" s="2">
        <f>'Moving Avg'!F2151</f>
        <v>6.3299150000000015</v>
      </c>
      <c r="H2151" s="2">
        <f>'Moving Avg'!G2151</f>
        <v>6.2196199999999973</v>
      </c>
      <c r="I2151" s="2">
        <f>'Moving Avg'!H2151</f>
        <v>5.8538255000000072</v>
      </c>
      <c r="J2151" s="5" t="str">
        <f>OBV!F2151</f>
        <v>BEARISH</v>
      </c>
      <c r="K2151" s="5" t="str">
        <f>OBV!G2151</f>
        <v>NEUTRAL</v>
      </c>
      <c r="L2151" s="5" t="str">
        <f>OBV!H2151</f>
        <v>NEUTRAL</v>
      </c>
    </row>
    <row r="2152" spans="1:12" ht="13.5" x14ac:dyDescent="0.25">
      <c r="A2152" s="3">
        <f>RSI!A2152</f>
        <v>45915</v>
      </c>
      <c r="B2152" s="2">
        <f>RSI!B2152</f>
        <v>6.4</v>
      </c>
      <c r="C2152" s="2">
        <f>RSI!I2152</f>
        <v>61.846012115136048</v>
      </c>
      <c r="D2152" s="2">
        <f>MACD!E2152</f>
        <v>-3.3039641046000767E-2</v>
      </c>
      <c r="E2152" s="2">
        <f>MACD!F2152</f>
        <v>-3.6830387347808045E-2</v>
      </c>
      <c r="F2152" s="2">
        <f>'Moving Avg'!D2152</f>
        <v>6.3899999999999988</v>
      </c>
      <c r="G2152" s="2">
        <f>'Moving Avg'!F2152</f>
        <v>6.3372600000000014</v>
      </c>
      <c r="H2152" s="2">
        <f>'Moving Avg'!G2152</f>
        <v>6.2320779999999978</v>
      </c>
      <c r="I2152" s="2">
        <f>'Moving Avg'!H2152</f>
        <v>5.8583865000000079</v>
      </c>
      <c r="J2152" s="5" t="str">
        <f>OBV!F2152</f>
        <v>BEARISH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45916</v>
      </c>
      <c r="B2153" s="2">
        <f>RSI!B2153</f>
        <v>6.4</v>
      </c>
      <c r="C2153" s="2">
        <f>RSI!I2153</f>
        <v>61.846012115136055</v>
      </c>
      <c r="D2153" s="2">
        <f>MACD!E2153</f>
        <v>-2.1728922244353299E-2</v>
      </c>
      <c r="E2153" s="2">
        <f>MACD!F2153</f>
        <v>-3.3810094327117096E-2</v>
      </c>
      <c r="F2153" s="2">
        <f>'Moving Avg'!D2153</f>
        <v>6.3940000000000001</v>
      </c>
      <c r="G2153" s="2">
        <f>'Moving Avg'!F2153</f>
        <v>6.3441400000000012</v>
      </c>
      <c r="H2153" s="2">
        <f>'Moving Avg'!G2153</f>
        <v>6.2387479999999984</v>
      </c>
      <c r="I2153" s="2">
        <f>'Moving Avg'!H2153</f>
        <v>5.8629940000000094</v>
      </c>
      <c r="J2153" s="5" t="str">
        <f>OBV!F2153</f>
        <v>BEARISH</v>
      </c>
      <c r="K2153" s="5" t="str">
        <f>OBV!G2153</f>
        <v>NEUTRAL</v>
      </c>
      <c r="L2153" s="5" t="str">
        <f>OBV!H2153</f>
        <v>BEARISH DIVERGENCE</v>
      </c>
    </row>
    <row r="2154" spans="1:12" ht="13.5" x14ac:dyDescent="0.25">
      <c r="A2154" s="3">
        <f>RSI!A2154</f>
        <v>45917</v>
      </c>
      <c r="B2154" s="2">
        <f>RSI!B2154</f>
        <v>6.02</v>
      </c>
      <c r="C2154" s="2">
        <f>RSI!I2154</f>
        <v>28.375524586917777</v>
      </c>
      <c r="D2154" s="2">
        <f>MACD!E2154</f>
        <v>1.5528523224108248E-2</v>
      </c>
      <c r="E2154" s="2">
        <f>MACD!F2154</f>
        <v>-2.3942370816872026E-2</v>
      </c>
      <c r="F2154" s="2">
        <f>'Moving Avg'!D2154</f>
        <v>6.3239999999999998</v>
      </c>
      <c r="G2154" s="2">
        <f>'Moving Avg'!F2154</f>
        <v>6.3320200000000018</v>
      </c>
      <c r="H2154" s="2">
        <f>'Moving Avg'!G2154</f>
        <v>6.2383779999999964</v>
      </c>
      <c r="I2154" s="2">
        <f>'Moving Avg'!H2154</f>
        <v>5.8657015000000081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</row>
    <row r="2155" spans="1:12" ht="13.5" x14ac:dyDescent="0.25">
      <c r="A2155" s="3">
        <f>RSI!A2155</f>
        <v>45918</v>
      </c>
      <c r="B2155" s="2">
        <f>RSI!B2155</f>
        <v>5.83</v>
      </c>
      <c r="C2155" s="2">
        <f>RSI!I2155</f>
        <v>21.972507666239636</v>
      </c>
      <c r="D2155" s="2">
        <f>MACD!E2155</f>
        <v>6.9100270833596156E-2</v>
      </c>
      <c r="E2155" s="2">
        <f>MACD!F2155</f>
        <v>-5.3338424867783885E-3</v>
      </c>
      <c r="F2155" s="2">
        <f>'Moving Avg'!D2155</f>
        <v>6.2100000000000009</v>
      </c>
      <c r="G2155" s="2">
        <f>'Moving Avg'!F2155</f>
        <v>6.3108650000000015</v>
      </c>
      <c r="H2155" s="2">
        <f>'Moving Avg'!G2155</f>
        <v>6.233647999999997</v>
      </c>
      <c r="I2155" s="2">
        <f>'Moving Avg'!H2155</f>
        <v>5.8674590000000091</v>
      </c>
      <c r="J2155" s="5" t="str">
        <f>OBV!F2155</f>
        <v>BEARISH</v>
      </c>
      <c r="K2155" s="5" t="str">
        <f>OBV!G2155</f>
        <v>WEAK</v>
      </c>
      <c r="L2155" s="5" t="str">
        <f>OBV!H2155</f>
        <v>CONFIRMED BEARISH</v>
      </c>
    </row>
    <row r="2156" spans="1:12" ht="13.5" x14ac:dyDescent="0.25">
      <c r="A2156" s="3">
        <f>RSI!A2156</f>
        <v>45919</v>
      </c>
      <c r="B2156" s="2">
        <f>RSI!B2156</f>
        <v>5.79</v>
      </c>
      <c r="C2156" s="2">
        <f>RSI!I2156</f>
        <v>20.903101805733883</v>
      </c>
      <c r="D2156" s="2">
        <f>MACD!E2156</f>
        <v>0.11404565405090317</v>
      </c>
      <c r="E2156" s="2">
        <f>MACD!F2156</f>
        <v>1.8542056820757925E-2</v>
      </c>
      <c r="F2156" s="2">
        <f>'Moving Avg'!D2156</f>
        <v>6.0879999999999992</v>
      </c>
      <c r="G2156" s="2">
        <f>'Moving Avg'!F2156</f>
        <v>6.2886450000000007</v>
      </c>
      <c r="H2156" s="2">
        <f>'Moving Avg'!G2156</f>
        <v>6.2305459999999986</v>
      </c>
      <c r="I2156" s="2">
        <f>'Moving Avg'!H2156</f>
        <v>5.8690165000000079</v>
      </c>
      <c r="J2156" s="5" t="str">
        <f>OBV!F2156</f>
        <v>BEARISH</v>
      </c>
      <c r="K2156" s="5" t="str">
        <f>OBV!G2156</f>
        <v>WEAK</v>
      </c>
      <c r="L2156" s="5" t="str">
        <f>OBV!H2156</f>
        <v>CONFIRMED BEARISH</v>
      </c>
    </row>
    <row r="2157" spans="1:12" ht="13.5" x14ac:dyDescent="0.25">
      <c r="A2157" s="3">
        <f>RSI!A2157</f>
        <v>45922</v>
      </c>
      <c r="B2157" s="2">
        <f>RSI!B2157</f>
        <v>5.7</v>
      </c>
      <c r="C2157" s="2">
        <f>RSI!I2157</f>
        <v>18.698015228016573</v>
      </c>
      <c r="D2157" s="2">
        <f>MACD!E2157</f>
        <v>0.16157784142570719</v>
      </c>
      <c r="E2157" s="2">
        <f>MACD!F2157</f>
        <v>4.7149213741747784E-2</v>
      </c>
      <c r="F2157" s="2">
        <f>'Moving Avg'!D2157</f>
        <v>5.9479999999999995</v>
      </c>
      <c r="G2157" s="2">
        <f>'Moving Avg'!F2157</f>
        <v>6.2647250000000012</v>
      </c>
      <c r="H2157" s="2">
        <f>'Moving Avg'!G2157</f>
        <v>6.2241499999999972</v>
      </c>
      <c r="I2157" s="2">
        <f>'Moving Avg'!H2157</f>
        <v>5.8702175000000079</v>
      </c>
      <c r="J2157" s="5" t="str">
        <f>OBV!F2157</f>
        <v>BEARISH</v>
      </c>
      <c r="K2157" s="5" t="str">
        <f>OBV!G2157</f>
        <v>WEAK</v>
      </c>
      <c r="L2157" s="5" t="str">
        <f>OBV!H2157</f>
        <v>CONFIRMED BEARISH</v>
      </c>
    </row>
    <row r="2158" spans="1:12" ht="13.5" x14ac:dyDescent="0.25">
      <c r="A2158" s="3">
        <f>RSI!A2158</f>
        <v>45923</v>
      </c>
      <c r="B2158" s="2">
        <f>RSI!B2158</f>
        <v>5.79</v>
      </c>
      <c r="C2158" s="2">
        <f>RSI!I2158</f>
        <v>26.992116807484024</v>
      </c>
      <c r="D2158" s="2">
        <f>MACD!E2158</f>
        <v>0.19521043448088626</v>
      </c>
      <c r="E2158" s="2">
        <f>MACD!F2158</f>
        <v>7.6761457889575474E-2</v>
      </c>
      <c r="F2158" s="2">
        <f>'Moving Avg'!D2158</f>
        <v>5.8259999999999996</v>
      </c>
      <c r="G2158" s="2">
        <f>'Moving Avg'!F2158</f>
        <v>6.2415700000000012</v>
      </c>
      <c r="H2158" s="2">
        <f>'Moving Avg'!G2158</f>
        <v>6.2195539999999987</v>
      </c>
      <c r="I2158" s="2">
        <f>'Moving Avg'!H2158</f>
        <v>5.8718685000000077</v>
      </c>
      <c r="J2158" s="5" t="str">
        <f>OBV!F2158</f>
        <v>BEARISH</v>
      </c>
      <c r="K2158" s="5" t="str">
        <f>OBV!G2158</f>
        <v>WEAK</v>
      </c>
      <c r="L2158" s="5" t="str">
        <f>OBV!H2158</f>
        <v>CONFIRMED BEARISH</v>
      </c>
    </row>
    <row r="2159" spans="1:12" ht="13.5" x14ac:dyDescent="0.25">
      <c r="A2159" s="3">
        <f>RSI!A2159</f>
        <v>45924</v>
      </c>
      <c r="B2159" s="2">
        <f>RSI!B2159</f>
        <v>5.77</v>
      </c>
      <c r="C2159" s="2">
        <f>RSI!I2159</f>
        <v>26.348834247894033</v>
      </c>
      <c r="D2159" s="2">
        <f>MACD!E2159</f>
        <v>0.22600280300581854</v>
      </c>
      <c r="E2159" s="2">
        <f>MACD!F2159</f>
        <v>0.10660972691282408</v>
      </c>
      <c r="F2159" s="2">
        <f>'Moving Avg'!D2159</f>
        <v>5.7759999999999998</v>
      </c>
      <c r="G2159" s="2">
        <f>'Moving Avg'!F2159</f>
        <v>6.2164800000000007</v>
      </c>
      <c r="H2159" s="2">
        <f>'Moving Avg'!G2159</f>
        <v>6.2145579999999994</v>
      </c>
      <c r="I2159" s="2">
        <f>'Moving Avg'!H2159</f>
        <v>5.8731860000000076</v>
      </c>
      <c r="J2159" s="5" t="str">
        <f>OBV!F2159</f>
        <v>BEARISH</v>
      </c>
      <c r="K2159" s="5" t="str">
        <f>OBV!G2159</f>
        <v>WEAK</v>
      </c>
      <c r="L2159" s="5" t="str">
        <f>OBV!H2159</f>
        <v>CONFIRMED BEARISH</v>
      </c>
    </row>
    <row r="2160" spans="1:12" ht="13.5" x14ac:dyDescent="0.25">
      <c r="A2160" s="3">
        <f>RSI!A2160</f>
        <v>45925</v>
      </c>
      <c r="B2160" s="2">
        <f>RSI!B2160</f>
        <v>5.76</v>
      </c>
      <c r="C2160" s="2">
        <f>RSI!I2160</f>
        <v>26.014990542110283</v>
      </c>
      <c r="D2160" s="2">
        <f>MACD!E2160</f>
        <v>0.25974607973611175</v>
      </c>
      <c r="E2160" s="2">
        <f>MACD!F2160</f>
        <v>0.13723699747748164</v>
      </c>
      <c r="F2160" s="2">
        <f>'Moving Avg'!D2160</f>
        <v>5.7620000000000005</v>
      </c>
      <c r="G2160" s="2">
        <f>'Moving Avg'!F2160</f>
        <v>6.189490000000001</v>
      </c>
      <c r="H2160" s="2">
        <f>'Moving Avg'!G2160</f>
        <v>6.2084279999999987</v>
      </c>
      <c r="I2160" s="2">
        <f>'Moving Avg'!H2160</f>
        <v>5.874220500000007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</row>
    <row r="2161" spans="1:12" ht="13.5" x14ac:dyDescent="0.25">
      <c r="A2161" s="3">
        <f>RSI!A2161</f>
        <v>45926</v>
      </c>
      <c r="B2161" s="2">
        <f>RSI!B2161</f>
        <v>5.76</v>
      </c>
      <c r="C2161" s="2">
        <f>RSI!I2161</f>
        <v>26.014990542110283</v>
      </c>
      <c r="D2161" s="2">
        <f>MACD!E2161</f>
        <v>0.29051649791812295</v>
      </c>
      <c r="E2161" s="2">
        <f>MACD!F2161</f>
        <v>0.16789289756560991</v>
      </c>
      <c r="F2161" s="2">
        <f>'Moving Avg'!D2161</f>
        <v>5.7559999999999985</v>
      </c>
      <c r="G2161" s="2">
        <f>'Moving Avg'!F2161</f>
        <v>6.1625000000000014</v>
      </c>
      <c r="H2161" s="2">
        <f>'Moving Avg'!G2161</f>
        <v>6.2006199999999998</v>
      </c>
      <c r="I2161" s="2">
        <f>'Moving Avg'!H2161</f>
        <v>5.8752550000000063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45929</v>
      </c>
      <c r="B2162" s="2">
        <f>RSI!B2162</f>
        <v>5.8</v>
      </c>
      <c r="C2162" s="2">
        <f>RSI!I2162</f>
        <v>30.122231415987812</v>
      </c>
      <c r="D2162" s="2">
        <f>MACD!E2162</f>
        <v>0.31564413042063233</v>
      </c>
      <c r="E2162" s="2">
        <f>MACD!F2162</f>
        <v>0.1974431441366144</v>
      </c>
      <c r="F2162" s="2">
        <f>'Moving Avg'!D2162</f>
        <v>5.7759999999999998</v>
      </c>
      <c r="G2162" s="2">
        <f>'Moving Avg'!F2162</f>
        <v>6.1305000000000005</v>
      </c>
      <c r="H2162" s="2">
        <f>'Moving Avg'!G2162</f>
        <v>6.19529</v>
      </c>
      <c r="I2162" s="2">
        <f>'Moving Avg'!H2162</f>
        <v>5.8765360000000069</v>
      </c>
      <c r="J2162" s="5" t="str">
        <f>OBV!F2162</f>
        <v>BULLISH</v>
      </c>
      <c r="K2162" s="5" t="str">
        <f>OBV!G2162</f>
        <v>NEUTRAL</v>
      </c>
      <c r="L2162" s="5" t="str">
        <f>OBV!H2162</f>
        <v>CONFIRMED BULLISH</v>
      </c>
    </row>
    <row r="2163" spans="1:12" ht="13.5" x14ac:dyDescent="0.25">
      <c r="A2163" s="3">
        <f>RSI!A2163</f>
        <v>45930</v>
      </c>
      <c r="B2163" s="2">
        <f>RSI!B2163</f>
        <v>5.8</v>
      </c>
      <c r="C2163" s="2">
        <f>RSI!I2163</f>
        <v>30.122231415987812</v>
      </c>
      <c r="D2163" s="2">
        <f>MACD!E2163</f>
        <v>0.3385715447126767</v>
      </c>
      <c r="E2163" s="2">
        <f>MACD!F2163</f>
        <v>0.22566882425182688</v>
      </c>
      <c r="F2163" s="2">
        <f>'Moving Avg'!D2163</f>
        <v>5.7780000000000005</v>
      </c>
      <c r="G2163" s="2">
        <f>'Moving Avg'!F2163</f>
        <v>6.1005000000000003</v>
      </c>
      <c r="H2163" s="2">
        <f>'Moving Avg'!G2163</f>
        <v>6.1901480000000015</v>
      </c>
      <c r="I2163" s="2">
        <f>'Moving Avg'!H2163</f>
        <v>5.8779105000000076</v>
      </c>
      <c r="J2163" s="5" t="str">
        <f>OBV!F2163</f>
        <v>BEARISH</v>
      </c>
      <c r="K2163" s="5" t="str">
        <f>OBV!G2163</f>
        <v>NEUTRAL</v>
      </c>
      <c r="L2163" s="5" t="str">
        <f>OBV!H2163</f>
        <v>BEARISH DIVERGENCE</v>
      </c>
    </row>
    <row r="2164" spans="1:12" ht="13.5" x14ac:dyDescent="0.25">
      <c r="A2164" s="3">
        <f>RSI!A2164</f>
        <v>45931</v>
      </c>
      <c r="B2164" s="2">
        <f>RSI!B2164</f>
        <v>5.7</v>
      </c>
      <c r="C2164" s="2">
        <f>RSI!I2164</f>
        <v>25.945986144767758</v>
      </c>
      <c r="D2164" s="2">
        <f>MACD!E2164</f>
        <v>0.30845972918977349</v>
      </c>
      <c r="E2164" s="2">
        <f>MACD!F2164</f>
        <v>0.24222700523941623</v>
      </c>
      <c r="F2164" s="2">
        <f>'Moving Avg'!D2164</f>
        <v>5.7640000000000002</v>
      </c>
      <c r="G2164" s="2">
        <f>'Moving Avg'!F2164</f>
        <v>6.065500000000001</v>
      </c>
      <c r="H2164" s="2">
        <f>'Moving Avg'!G2164</f>
        <v>6.1809520000000022</v>
      </c>
      <c r="I2164" s="2">
        <f>'Moving Avg'!H2164</f>
        <v>5.8789250000000068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45932</v>
      </c>
      <c r="B2165" s="2">
        <f>RSI!B2165</f>
        <v>5.7</v>
      </c>
      <c r="C2165" s="2">
        <f>RSI!I2165</f>
        <v>25.945986144767758</v>
      </c>
      <c r="D2165" s="2">
        <f>MACD!E2165</f>
        <v>0.25576859475798663</v>
      </c>
      <c r="E2165" s="2">
        <f>MACD!F2165</f>
        <v>0.24493532314313032</v>
      </c>
      <c r="F2165" s="2">
        <f>'Moving Avg'!D2165</f>
        <v>5.7519999999999998</v>
      </c>
      <c r="G2165" s="2">
        <f>'Moving Avg'!F2165</f>
        <v>6.0285000000000011</v>
      </c>
      <c r="H2165" s="2">
        <f>'Moving Avg'!G2165</f>
        <v>6.1700760000000017</v>
      </c>
      <c r="I2165" s="2">
        <f>'Moving Avg'!H2165</f>
        <v>5.8799860000000077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</row>
    <row r="2166" spans="1:12" ht="13.5" x14ac:dyDescent="0.25">
      <c r="A2166" s="3">
        <f>RSI!A2166</f>
        <v>45933</v>
      </c>
      <c r="B2166" s="2">
        <f>RSI!B2166</f>
        <v>5.7</v>
      </c>
      <c r="C2166" s="2">
        <f>RSI!I2166</f>
        <v>25.945986144767758</v>
      </c>
      <c r="D2166" s="2">
        <f>MACD!E2166</f>
        <v>0.20689926043384599</v>
      </c>
      <c r="E2166" s="2">
        <f>MACD!F2166</f>
        <v>0.23732811060127346</v>
      </c>
      <c r="F2166" s="2">
        <f>'Moving Avg'!D2166</f>
        <v>5.74</v>
      </c>
      <c r="G2166" s="2">
        <f>'Moving Avg'!F2166</f>
        <v>5.9935</v>
      </c>
      <c r="H2166" s="2">
        <f>'Moving Avg'!G2166</f>
        <v>6.1610680000000011</v>
      </c>
      <c r="I2166" s="2">
        <f>'Moving Avg'!H2166</f>
        <v>5.8810005000000078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</row>
    <row r="2167" spans="1:12" ht="13.5" x14ac:dyDescent="0.25">
      <c r="A2167" s="3">
        <f>RSI!A2167</f>
        <v>45936</v>
      </c>
      <c r="B2167" s="2">
        <f>RSI!B2167</f>
        <v>5.7</v>
      </c>
      <c r="C2167" s="2">
        <f>RSI!I2167</f>
        <v>25.945986144767758</v>
      </c>
      <c r="D2167" s="2">
        <f>MACD!E2167</f>
        <v>0.15343298128605731</v>
      </c>
      <c r="E2167" s="2">
        <f>MACD!F2167</f>
        <v>0.22054908473823023</v>
      </c>
      <c r="F2167" s="2">
        <f>'Moving Avg'!D2167</f>
        <v>5.72</v>
      </c>
      <c r="G2167" s="2">
        <f>'Moving Avg'!F2167</f>
        <v>5.9584999999999999</v>
      </c>
      <c r="H2167" s="2">
        <f>'Moving Avg'!G2167</f>
        <v>6.1520600000000005</v>
      </c>
      <c r="I2167" s="2">
        <f>'Moving Avg'!H2167</f>
        <v>5.882015000000008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</row>
    <row r="2168" spans="1:12" ht="13.5" x14ac:dyDescent="0.25">
      <c r="A2168" s="3">
        <f>RSI!A2168</f>
        <v>45937</v>
      </c>
      <c r="B2168" s="2">
        <f>RSI!B2168</f>
        <v>5.7</v>
      </c>
      <c r="C2168" s="2">
        <f>RSI!I2168</f>
        <v>25.945986144767758</v>
      </c>
      <c r="D2168" s="2">
        <f>MACD!E2168</f>
        <v>0.12364107618410181</v>
      </c>
      <c r="E2168" s="2">
        <f>MACD!F2168</f>
        <v>0.20116748302740456</v>
      </c>
      <c r="F2168" s="2">
        <f>'Moving Avg'!D2168</f>
        <v>5.7</v>
      </c>
      <c r="G2168" s="2">
        <f>'Moving Avg'!F2168</f>
        <v>5.9245000000000001</v>
      </c>
      <c r="H2168" s="2">
        <f>'Moving Avg'!G2168</f>
        <v>6.1413720000000005</v>
      </c>
      <c r="I2168" s="2">
        <f>'Moving Avg'!H2168</f>
        <v>5.8830295000000081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</row>
    <row r="2169" spans="1:12" ht="13.5" x14ac:dyDescent="0.25">
      <c r="A2169" s="3">
        <f>RSI!A2169</f>
        <v>45938</v>
      </c>
      <c r="B2169" s="2">
        <f>RSI!B2169</f>
        <v>5.7</v>
      </c>
      <c r="C2169" s="2">
        <f>RSI!I2169</f>
        <v>25.945986144767758</v>
      </c>
      <c r="D2169" s="2">
        <f>MACD!E2169</f>
        <v>9.6839542828620395E-2</v>
      </c>
      <c r="E2169" s="2">
        <f>MACD!F2169</f>
        <v>0.18030189498764776</v>
      </c>
      <c r="F2169" s="2">
        <f>'Moving Avg'!D2169</f>
        <v>5.7</v>
      </c>
      <c r="G2169" s="2">
        <f>'Moving Avg'!F2169</f>
        <v>5.8910000000000009</v>
      </c>
      <c r="H2169" s="2">
        <f>'Moving Avg'!G2169</f>
        <v>6.1306839999999996</v>
      </c>
      <c r="I2169" s="2">
        <f>'Moving Avg'!H2169</f>
        <v>5.8840440000000083</v>
      </c>
      <c r="J2169" s="5" t="str">
        <f>OBV!F2169</f>
        <v>NEUTRAL</v>
      </c>
      <c r="K2169" s="5" t="str">
        <f>OBV!G2169</f>
        <v>NEUTRAL</v>
      </c>
      <c r="L2169" s="5" t="str">
        <f>OBV!H2169</f>
        <v>NEUTRAL</v>
      </c>
    </row>
    <row r="2170" spans="1:12" ht="13.5" x14ac:dyDescent="0.25">
      <c r="A2170" s="3">
        <f>RSI!A2170</f>
        <v>45939</v>
      </c>
      <c r="B2170" s="2">
        <f>RSI!B2170</f>
        <v>5.7</v>
      </c>
      <c r="C2170" s="2">
        <f>RSI!I2170</f>
        <v>25.945986144767758</v>
      </c>
      <c r="D2170" s="2">
        <f>MACD!E2170</f>
        <v>7.3996865210181895E-2</v>
      </c>
      <c r="E2170" s="2">
        <f>MACD!F2170</f>
        <v>0.1590408890321546</v>
      </c>
      <c r="F2170" s="2">
        <f>'Moving Avg'!D2170</f>
        <v>5.7</v>
      </c>
      <c r="G2170" s="2">
        <f>'Moving Avg'!F2170</f>
        <v>5.8560000000000008</v>
      </c>
      <c r="H2170" s="2">
        <f>'Moving Avg'!G2170</f>
        <v>6.1214879999999994</v>
      </c>
      <c r="I2170" s="2">
        <f>'Moving Avg'!H2170</f>
        <v>5.8852450000000065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</row>
    <row r="2171" spans="1:12" ht="13.5" x14ac:dyDescent="0.25">
      <c r="A2171" s="3">
        <f>RSI!A2171</f>
        <v>45940</v>
      </c>
      <c r="B2171" s="2">
        <f>RSI!B2171</f>
        <v>5.78</v>
      </c>
      <c r="C2171" s="2">
        <f>RSI!I2171</f>
        <v>37.577196187772145</v>
      </c>
      <c r="D2171" s="2">
        <f>MACD!E2171</f>
        <v>5.0014746105021324E-2</v>
      </c>
      <c r="E2171" s="2">
        <f>MACD!F2171</f>
        <v>0.13723566044672794</v>
      </c>
      <c r="F2171" s="2">
        <f>'Moving Avg'!D2171</f>
        <v>5.7160000000000002</v>
      </c>
      <c r="G2171" s="2">
        <f>'Moving Avg'!F2171</f>
        <v>5.8250000000000011</v>
      </c>
      <c r="H2171" s="2">
        <f>'Moving Avg'!G2171</f>
        <v>6.1138919999999981</v>
      </c>
      <c r="I2171" s="2">
        <f>'Moving Avg'!H2171</f>
        <v>5.8870795000000067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</row>
    <row r="2172" spans="1:12" ht="13.5" x14ac:dyDescent="0.25">
      <c r="A2172" s="3">
        <f>RSI!A2172</f>
        <v>45943</v>
      </c>
      <c r="B2172" s="2">
        <f>RSI!B2172</f>
        <v>5.78</v>
      </c>
      <c r="C2172" s="2">
        <f>RSI!I2172</f>
        <v>37.577196187772145</v>
      </c>
      <c r="D2172" s="2">
        <f>MACD!E2172</f>
        <v>3.6581293859041075E-2</v>
      </c>
      <c r="E2172" s="2">
        <f>MACD!F2172</f>
        <v>0.11710478712919058</v>
      </c>
      <c r="F2172" s="2">
        <f>'Moving Avg'!D2172</f>
        <v>5.7320000000000011</v>
      </c>
      <c r="G2172" s="2">
        <f>'Moving Avg'!F2172</f>
        <v>5.7940000000000005</v>
      </c>
      <c r="H2172" s="2">
        <f>'Moving Avg'!G2172</f>
        <v>6.105363999999998</v>
      </c>
      <c r="I2172" s="2">
        <f>'Moving Avg'!H2172</f>
        <v>5.8886805000000058</v>
      </c>
      <c r="J2172" s="5" t="str">
        <f>OBV!F2172</f>
        <v>BULLISH</v>
      </c>
      <c r="K2172" s="5" t="str">
        <f>OBV!G2172</f>
        <v>NEUTRAL</v>
      </c>
      <c r="L2172" s="5" t="str">
        <f>OBV!H2172</f>
        <v>CONFIRMED BULLISH</v>
      </c>
    </row>
    <row r="2173" spans="1:12" ht="13.5" x14ac:dyDescent="0.25">
      <c r="A2173" s="3">
        <f>RSI!A2173</f>
        <v>45944</v>
      </c>
      <c r="B2173" s="2">
        <f>RSI!B2173</f>
        <v>5.8</v>
      </c>
      <c r="C2173" s="2">
        <f>RSI!I2173</f>
        <v>40.296067237799704</v>
      </c>
      <c r="D2173" s="2">
        <f>MACD!E2173</f>
        <v>2.4386067240577347E-2</v>
      </c>
      <c r="E2173" s="2">
        <f>MACD!F2173</f>
        <v>9.8561043151467936E-2</v>
      </c>
      <c r="F2173" s="2">
        <f>'Moving Avg'!D2173</f>
        <v>5.7520000000000007</v>
      </c>
      <c r="G2173" s="2">
        <f>'Moving Avg'!F2173</f>
        <v>5.7640000000000002</v>
      </c>
      <c r="H2173" s="2">
        <f>'Moving Avg'!G2173</f>
        <v>6.0972359999999988</v>
      </c>
      <c r="I2173" s="2">
        <f>'Moving Avg'!H2173</f>
        <v>5.8906150000000057</v>
      </c>
      <c r="J2173" s="5" t="str">
        <f>OBV!F2173</f>
        <v>BULLISH</v>
      </c>
      <c r="K2173" s="5" t="str">
        <f>OBV!G2173</f>
        <v>NEUTRAL</v>
      </c>
      <c r="L2173" s="5" t="str">
        <f>OBV!H2173</f>
        <v>CONFIRMED BULLISH</v>
      </c>
    </row>
    <row r="2174" spans="1:12" ht="13.5" x14ac:dyDescent="0.25">
      <c r="A2174" s="3">
        <f>RSI!A2174</f>
        <v>45946</v>
      </c>
      <c r="B2174" s="2">
        <f>RSI!B2174</f>
        <v>5.8</v>
      </c>
      <c r="C2174" s="2">
        <f>RSI!I2174</f>
        <v>40.296067237799704</v>
      </c>
      <c r="D2174" s="2">
        <f>MACD!E2174</f>
        <v>-8.3111677378155946E-4</v>
      </c>
      <c r="E2174" s="2">
        <f>MACD!F2174</f>
        <v>7.8682611166418046E-2</v>
      </c>
      <c r="F2174" s="2">
        <f>'Moving Avg'!D2174</f>
        <v>5.7720000000000002</v>
      </c>
      <c r="G2174" s="2">
        <f>'Moving Avg'!F2174</f>
        <v>5.7530000000000001</v>
      </c>
      <c r="H2174" s="2">
        <f>'Moving Avg'!G2174</f>
        <v>6.0885479999999994</v>
      </c>
      <c r="I2174" s="2">
        <f>'Moving Avg'!H2174</f>
        <v>5.8925495000000048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</row>
    <row r="2175" spans="1:12" ht="13.5" x14ac:dyDescent="0.25">
      <c r="A2175" s="3">
        <f>RSI!A2175</f>
        <v>45947</v>
      </c>
      <c r="B2175" s="2">
        <f>RSI!B2175</f>
        <v>5.8</v>
      </c>
      <c r="C2175" s="2">
        <f>RSI!I2175</f>
        <v>40.296067237799704</v>
      </c>
      <c r="D2175" s="2">
        <f>MACD!E2175</f>
        <v>-2.1718299499859484E-2</v>
      </c>
      <c r="E2175" s="2">
        <f>MACD!F2175</f>
        <v>5.8602429033162547E-2</v>
      </c>
      <c r="F2175" s="2">
        <f>'Moving Avg'!D2175</f>
        <v>5.7919999999999998</v>
      </c>
      <c r="G2175" s="2">
        <f>'Moving Avg'!F2175</f>
        <v>5.7515000000000001</v>
      </c>
      <c r="H2175" s="2">
        <f>'Moving Avg'!G2175</f>
        <v>6.0791119999999985</v>
      </c>
      <c r="I2175" s="2">
        <f>'Moving Avg'!H2175</f>
        <v>5.8944840000000047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</row>
    <row r="2176" spans="1:12" ht="13.5" x14ac:dyDescent="0.25">
      <c r="A2176" s="3">
        <f>RSI!A2176</f>
        <v>45950</v>
      </c>
      <c r="B2176" s="2">
        <f>RSI!B2176</f>
        <v>5.8</v>
      </c>
      <c r="C2176" s="2">
        <f>RSI!I2176</f>
        <v>40.296067237799704</v>
      </c>
      <c r="D2176" s="2">
        <f>MACD!E2176</f>
        <v>-3.8975000501774382E-2</v>
      </c>
      <c r="E2176" s="2">
        <f>MACD!F2176</f>
        <v>3.9086943126175167E-2</v>
      </c>
      <c r="F2176" s="2">
        <f>'Moving Avg'!D2176</f>
        <v>5.7960000000000003</v>
      </c>
      <c r="G2176" s="2">
        <f>'Moving Avg'!F2176</f>
        <v>5.7519999999999998</v>
      </c>
      <c r="H2176" s="2">
        <f>'Moving Avg'!G2176</f>
        <v>6.0696759999999994</v>
      </c>
      <c r="I2176" s="2">
        <f>'Moving Avg'!H2176</f>
        <v>5.8966050000000045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</row>
    <row r="2177" spans="1:12" ht="13.5" x14ac:dyDescent="0.25">
      <c r="A2177" s="3">
        <f>RSI!A2177</f>
        <v>45951</v>
      </c>
      <c r="B2177" s="2">
        <f>RSI!B2177</f>
        <v>5.8</v>
      </c>
      <c r="C2177" s="2">
        <f>RSI!I2177</f>
        <v>40.296067237799704</v>
      </c>
      <c r="D2177" s="2">
        <f>MACD!E2177</f>
        <v>-5.3190649429180503E-2</v>
      </c>
      <c r="E2177" s="2">
        <f>MACD!F2177</f>
        <v>2.0631424615104033E-2</v>
      </c>
      <c r="F2177" s="2">
        <f>'Moving Avg'!D2177</f>
        <v>5.8</v>
      </c>
      <c r="G2177" s="2">
        <f>'Moving Avg'!F2177</f>
        <v>5.7569999999999997</v>
      </c>
      <c r="H2177" s="2">
        <f>'Moving Avg'!G2177</f>
        <v>6.0606140000000002</v>
      </c>
      <c r="I2177" s="2">
        <f>'Moving Avg'!H2177</f>
        <v>5.8987725000000042</v>
      </c>
      <c r="J2177" s="5" t="str">
        <f>OBV!F2177</f>
        <v>BULLISH</v>
      </c>
      <c r="K2177" s="5" t="str">
        <f>OBV!G2177</f>
        <v>NEUTRAL</v>
      </c>
      <c r="L2177" s="5" t="str">
        <f>OBV!H2177</f>
        <v>CONFIRMED BULLISH</v>
      </c>
    </row>
    <row r="2178" spans="1:12" ht="13.5" x14ac:dyDescent="0.25">
      <c r="A2178" s="3">
        <f>RSI!A2178</f>
        <v>45952</v>
      </c>
      <c r="B2178" s="2">
        <f>RSI!B2178</f>
        <v>5.78</v>
      </c>
      <c r="C2178" s="2">
        <f>RSI!I2178</f>
        <v>37.904619486336181</v>
      </c>
      <c r="D2178" s="2">
        <f>MACD!E2178</f>
        <v>-6.3380224521259798E-2</v>
      </c>
      <c r="E2178" s="2">
        <f>MACD!F2178</f>
        <v>3.8290947878312654E-3</v>
      </c>
      <c r="F2178" s="2">
        <f>'Moving Avg'!D2178</f>
        <v>5.7960000000000003</v>
      </c>
      <c r="G2178" s="2">
        <f>'Moving Avg'!F2178</f>
        <v>5.7565000000000008</v>
      </c>
      <c r="H2178" s="2">
        <f>'Moving Avg'!G2178</f>
        <v>6.0511519999999992</v>
      </c>
      <c r="I2178" s="2">
        <f>'Moving Avg'!H2178</f>
        <v>5.900420000000004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</row>
    <row r="2179" spans="1:12" ht="13.5" x14ac:dyDescent="0.25">
      <c r="A2179" s="3">
        <f>RSI!A2179</f>
        <v>45953</v>
      </c>
      <c r="B2179" s="2">
        <f>RSI!B2179</f>
        <v>5.5</v>
      </c>
      <c r="C2179" s="2">
        <f>RSI!I2179</f>
        <v>20.004875787476081</v>
      </c>
      <c r="D2179" s="2">
        <f>MACD!E2179</f>
        <v>-5.0812168259826151E-2</v>
      </c>
      <c r="E2179" s="2">
        <f>MACD!F2179</f>
        <v>-7.0991578217002183E-3</v>
      </c>
      <c r="F2179" s="2">
        <f>'Moving Avg'!D2179</f>
        <v>5.7359999999999998</v>
      </c>
      <c r="G2179" s="2">
        <f>'Moving Avg'!F2179</f>
        <v>5.7430000000000003</v>
      </c>
      <c r="H2179" s="2">
        <f>'Moving Avg'!G2179</f>
        <v>6.0360900000000006</v>
      </c>
      <c r="I2179" s="2">
        <f>'Moving Avg'!H2179</f>
        <v>5.9004810000000028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</row>
    <row r="2180" spans="1:12" ht="13.5" x14ac:dyDescent="0.25">
      <c r="A2180" s="3">
        <f>RSI!A2180</f>
        <v>45954</v>
      </c>
      <c r="B2180" s="2">
        <f>RSI!B2180</f>
        <v>5.45</v>
      </c>
      <c r="C2180" s="2">
        <f>RSI!I2180</f>
        <v>18.339406583822637</v>
      </c>
      <c r="D2180" s="2">
        <f>MACD!E2180</f>
        <v>-3.440343850217964E-2</v>
      </c>
      <c r="E2180" s="2">
        <f>MACD!F2180</f>
        <v>-1.2560013957796103E-2</v>
      </c>
      <c r="F2180" s="2">
        <f>'Moving Avg'!D2180</f>
        <v>5.6659999999999995</v>
      </c>
      <c r="G2180" s="2">
        <f>'Moving Avg'!F2180</f>
        <v>5.7275</v>
      </c>
      <c r="H2180" s="2">
        <f>'Moving Avg'!G2180</f>
        <v>6.0185339999999998</v>
      </c>
      <c r="I2180" s="2">
        <f>'Moving Avg'!H2180</f>
        <v>5.9004785000000028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</row>
    <row r="2181" spans="1:12" ht="13.5" x14ac:dyDescent="0.25">
      <c r="A2181" s="3">
        <f>RSI!A2181</f>
        <v>45957</v>
      </c>
      <c r="B2181" s="2">
        <f>RSI!B2181</f>
        <v>5.49</v>
      </c>
      <c r="C2181" s="2">
        <f>RSI!I2181</f>
        <v>23.804583967249101</v>
      </c>
      <c r="D2181" s="2">
        <f>MACD!E2181</f>
        <v>-8.9618019285007122E-3</v>
      </c>
      <c r="E2181" s="2">
        <f>MACD!F2181</f>
        <v>-1.1840371551937026E-2</v>
      </c>
      <c r="F2181" s="2">
        <f>'Moving Avg'!D2181</f>
        <v>5.6039999999999992</v>
      </c>
      <c r="G2181" s="2">
        <f>'Moving Avg'!F2181</f>
        <v>5.7140000000000004</v>
      </c>
      <c r="H2181" s="2">
        <f>'Moving Avg'!G2181</f>
        <v>6.0019659999999995</v>
      </c>
      <c r="I2181" s="2">
        <f>'Moving Avg'!H2181</f>
        <v>5.9006760000000034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</row>
    <row r="2182" spans="1:12" ht="13.5" x14ac:dyDescent="0.25">
      <c r="A2182" s="3">
        <f>RSI!A2182</f>
        <v>45958</v>
      </c>
      <c r="B2182" s="2">
        <f>RSI!B2182</f>
        <v>5.49</v>
      </c>
      <c r="C2182" s="2">
        <f>RSI!I2182</f>
        <v>23.804583967249101</v>
      </c>
      <c r="D2182" s="2">
        <f>MACD!E2182</f>
        <v>1.4378076320717526E-2</v>
      </c>
      <c r="E2182" s="2">
        <f>MACD!F2182</f>
        <v>-6.5966819774061162E-3</v>
      </c>
      <c r="F2182" s="2">
        <f>'Moving Avg'!D2182</f>
        <v>5.5419999999999998</v>
      </c>
      <c r="G2182" s="2">
        <f>'Moving Avg'!F2182</f>
        <v>5.6984999999999992</v>
      </c>
      <c r="H2182" s="2">
        <f>'Moving Avg'!G2182</f>
        <v>5.9867039999999996</v>
      </c>
      <c r="I2182" s="2">
        <f>'Moving Avg'!H2182</f>
        <v>5.9011535000000039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</row>
    <row r="2183" spans="1:12" ht="13.5" x14ac:dyDescent="0.25">
      <c r="A2183" s="3">
        <f>RSI!A2183</f>
        <v>45959</v>
      </c>
      <c r="B2183" s="2">
        <f>RSI!B2183</f>
        <v>5.49</v>
      </c>
      <c r="C2183" s="2">
        <f>RSI!I2183</f>
        <v>23.804583967249101</v>
      </c>
      <c r="D2183" s="2">
        <f>MACD!E2183</f>
        <v>3.8882219378415961E-2</v>
      </c>
      <c r="E2183" s="2">
        <f>MACD!F2183</f>
        <v>2.4990982937582997E-3</v>
      </c>
      <c r="F2183" s="2">
        <f>'Moving Avg'!D2183</f>
        <v>5.484</v>
      </c>
      <c r="G2183" s="2">
        <f>'Moving Avg'!F2183</f>
        <v>5.6829999999999989</v>
      </c>
      <c r="H2183" s="2">
        <f>'Moving Avg'!G2183</f>
        <v>5.9712559999999995</v>
      </c>
      <c r="I2183" s="2">
        <f>'Moving Avg'!H2183</f>
        <v>5.9017710000000045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</row>
    <row r="2184" spans="1:12" ht="13.5" x14ac:dyDescent="0.25">
      <c r="A2184" s="3">
        <f>RSI!A2184</f>
        <v>45960</v>
      </c>
      <c r="B2184" s="2">
        <f>RSI!B2184</f>
        <v>5.5</v>
      </c>
      <c r="C2184" s="2">
        <f>RSI!I2184</f>
        <v>25.36425378867078</v>
      </c>
      <c r="D2184" s="2">
        <f>MACD!E2184</f>
        <v>6.0429542635833222E-2</v>
      </c>
      <c r="E2184" s="2">
        <f>MACD!F2184</f>
        <v>1.4085187162173284E-2</v>
      </c>
      <c r="F2184" s="2">
        <f>'Moving Avg'!D2184</f>
        <v>5.484</v>
      </c>
      <c r="G2184" s="2">
        <f>'Moving Avg'!F2184</f>
        <v>5.6729999999999992</v>
      </c>
      <c r="H2184" s="2">
        <f>'Moving Avg'!G2184</f>
        <v>5.9560079999999997</v>
      </c>
      <c r="I2184" s="2">
        <f>'Moving Avg'!H2184</f>
        <v>5.9026720000000035</v>
      </c>
      <c r="J2184" s="5" t="str">
        <f>OBV!F2184</f>
        <v>BEARISH</v>
      </c>
      <c r="K2184" s="5" t="str">
        <f>OBV!G2184</f>
        <v>NEUTRAL</v>
      </c>
      <c r="L2184" s="5" t="str">
        <f>OBV!H2184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184"/>
  <sheetViews>
    <sheetView topLeftCell="A2176" workbookViewId="0">
      <selection activeCell="D2188" sqref="D2188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42779</v>
      </c>
      <c r="B2" s="2">
        <f>RSI!B2</f>
        <v>2.0364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42780</v>
      </c>
      <c r="B3" s="2">
        <f>RSI!B3</f>
        <v>2.0364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42781</v>
      </c>
      <c r="B4" s="2">
        <f>RSI!B4</f>
        <v>2.0364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42782</v>
      </c>
      <c r="B5" s="2">
        <f>RSI!B5</f>
        <v>2.0364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2.0364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42783</v>
      </c>
      <c r="B6" s="2">
        <f>RSI!B6</f>
        <v>2.0364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2.0364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42786</v>
      </c>
      <c r="B7" s="2">
        <f>RSI!B7</f>
        <v>2.0364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2.0364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42787</v>
      </c>
      <c r="B8" s="2">
        <f>RSI!B8</f>
        <v>2.0364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2.0364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 t="e">
        <f t="shared" si="3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42788</v>
      </c>
      <c r="B9" s="2">
        <f>RSI!B9</f>
        <v>2.0364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2.0364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 t="e">
        <f t="shared" si="3"/>
        <v>#DIV/0!</v>
      </c>
      <c r="Q9" s="8" t="e">
        <f t="shared" si="4"/>
        <v>#DIV/0!</v>
      </c>
      <c r="R9" s="8" t="e">
        <f t="shared" si="5"/>
        <v>#DIV/0!</v>
      </c>
      <c r="S9" s="8" t="e">
        <f t="shared" si="6"/>
        <v>#DIV/0!</v>
      </c>
      <c r="T9" s="8" t="e">
        <f t="shared" si="7"/>
        <v>#DIV/0!</v>
      </c>
      <c r="U9" s="7" t="e">
        <f t="shared" si="8"/>
        <v>#DIV/0!</v>
      </c>
      <c r="V9" s="7" t="e">
        <f t="shared" si="9"/>
        <v>#DIV/0!</v>
      </c>
    </row>
    <row r="10" spans="1:22" ht="13.5" x14ac:dyDescent="0.25">
      <c r="A10" s="3">
        <f>RSI!A10</f>
        <v>42789</v>
      </c>
      <c r="B10" s="2">
        <f>RSI!B10</f>
        <v>2.0364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2.0364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e">
        <f>OBV!G10</f>
        <v>#DIV/0!</v>
      </c>
      <c r="L10" s="5" t="str">
        <f>OBV!H10</f>
        <v>NEUTRAL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 t="e">
        <f t="shared" si="3"/>
        <v>#DIV/0!</v>
      </c>
      <c r="Q10" s="8" t="e">
        <f t="shared" si="4"/>
        <v>#DIV/0!</v>
      </c>
      <c r="R10" s="8" t="e">
        <f t="shared" si="5"/>
        <v>#DIV/0!</v>
      </c>
      <c r="S10" s="8" t="e">
        <f t="shared" si="6"/>
        <v>#DIV/0!</v>
      </c>
      <c r="T10" s="8" t="e">
        <f t="shared" si="7"/>
        <v>#DIV/0!</v>
      </c>
      <c r="U10" s="7" t="e">
        <f t="shared" si="8"/>
        <v>#DIV/0!</v>
      </c>
      <c r="V10" s="7" t="e">
        <f t="shared" si="9"/>
        <v>#DIV/0!</v>
      </c>
    </row>
    <row r="11" spans="1:22" ht="13.5" x14ac:dyDescent="0.25">
      <c r="A11" s="3">
        <f>RSI!A11</f>
        <v>42790</v>
      </c>
      <c r="B11" s="2">
        <f>RSI!B11</f>
        <v>2.0364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2.0364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 t="e">
        <f t="shared" si="3"/>
        <v>#DIV/0!</v>
      </c>
      <c r="Q11" s="8" t="e">
        <f t="shared" si="4"/>
        <v>#DIV/0!</v>
      </c>
      <c r="R11" s="8" t="e">
        <f t="shared" si="5"/>
        <v>#DIV/0!</v>
      </c>
      <c r="S11" s="8" t="e">
        <f t="shared" si="6"/>
        <v>#DIV/0!</v>
      </c>
      <c r="T11" s="8" t="e">
        <f t="shared" si="7"/>
        <v>#DIV/0!</v>
      </c>
      <c r="U11" s="7" t="e">
        <f t="shared" si="8"/>
        <v>#DIV/0!</v>
      </c>
      <c r="V11" s="7" t="e">
        <f t="shared" si="9"/>
        <v>#DIV/0!</v>
      </c>
    </row>
    <row r="12" spans="1:22" ht="13.5" x14ac:dyDescent="0.25">
      <c r="A12" s="3">
        <f>RSI!A12</f>
        <v>42793</v>
      </c>
      <c r="B12" s="2">
        <f>RSI!B12</f>
        <v>2.0364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2.0364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e">
        <f>OBV!G12</f>
        <v>#DIV/0!</v>
      </c>
      <c r="L12" s="5" t="str">
        <f>OBV!H12</f>
        <v>NEUTRAL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 t="e">
        <f t="shared" si="3"/>
        <v>#DIV/0!</v>
      </c>
      <c r="Q12" s="8" t="e">
        <f t="shared" si="4"/>
        <v>#DIV/0!</v>
      </c>
      <c r="R12" s="8" t="e">
        <f t="shared" si="5"/>
        <v>#DIV/0!</v>
      </c>
      <c r="S12" s="8" t="e">
        <f t="shared" si="6"/>
        <v>#DIV/0!</v>
      </c>
      <c r="T12" s="8" t="e">
        <f t="shared" si="7"/>
        <v>#DIV/0!</v>
      </c>
      <c r="U12" s="7" t="e">
        <f t="shared" si="8"/>
        <v>#DIV/0!</v>
      </c>
      <c r="V12" s="7" t="e">
        <f t="shared" si="9"/>
        <v>#DIV/0!</v>
      </c>
    </row>
    <row r="13" spans="1:22" ht="13.5" x14ac:dyDescent="0.25">
      <c r="A13" s="3">
        <f>RSI!A13</f>
        <v>42794</v>
      </c>
      <c r="B13" s="2">
        <f>RSI!B13</f>
        <v>2.0364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2.0364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e">
        <f>OBV!G13</f>
        <v>#DIV/0!</v>
      </c>
      <c r="L13" s="5" t="str">
        <f>OBV!H13</f>
        <v>NEUTRAL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 t="e">
        <f t="shared" si="3"/>
        <v>#DIV/0!</v>
      </c>
      <c r="Q13" s="8" t="e">
        <f t="shared" si="4"/>
        <v>#DIV/0!</v>
      </c>
      <c r="R13" s="8" t="e">
        <f t="shared" si="5"/>
        <v>#DIV/0!</v>
      </c>
      <c r="S13" s="8" t="e">
        <f t="shared" si="6"/>
        <v>#DIV/0!</v>
      </c>
      <c r="T13" s="8" t="e">
        <f t="shared" si="7"/>
        <v>#DIV/0!</v>
      </c>
      <c r="U13" s="7" t="e">
        <f t="shared" si="8"/>
        <v>#DIV/0!</v>
      </c>
      <c r="V13" s="7" t="e">
        <f t="shared" si="9"/>
        <v>#DIV/0!</v>
      </c>
    </row>
    <row r="14" spans="1:22" ht="13.5" x14ac:dyDescent="0.25">
      <c r="A14" s="3">
        <f>RSI!A14</f>
        <v>42795</v>
      </c>
      <c r="B14" s="2">
        <f>RSI!B14</f>
        <v>2.0364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2.0364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e">
        <f>OBV!G14</f>
        <v>#DIV/0!</v>
      </c>
      <c r="L14" s="5" t="str">
        <f>OBV!H14</f>
        <v>NEUTRAL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 t="e">
        <f t="shared" si="3"/>
        <v>#DIV/0!</v>
      </c>
      <c r="Q14" s="8" t="e">
        <f t="shared" si="4"/>
        <v>#DIV/0!</v>
      </c>
      <c r="R14" s="8" t="e">
        <f t="shared" si="5"/>
        <v>#DIV/0!</v>
      </c>
      <c r="S14" s="8" t="e">
        <f t="shared" si="6"/>
        <v>#DIV/0!</v>
      </c>
      <c r="T14" s="8" t="e">
        <f t="shared" si="7"/>
        <v>#DIV/0!</v>
      </c>
      <c r="U14" s="7" t="e">
        <f t="shared" si="8"/>
        <v>#DIV/0!</v>
      </c>
      <c r="V14" s="7" t="e">
        <f t="shared" si="9"/>
        <v>#DIV/0!</v>
      </c>
    </row>
    <row r="15" spans="1:22" ht="13.5" x14ac:dyDescent="0.25">
      <c r="A15" s="3">
        <f>RSI!A15</f>
        <v>42796</v>
      </c>
      <c r="B15" s="2">
        <f>RSI!B15</f>
        <v>2.0364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2.0364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e">
        <f>OBV!G15</f>
        <v>#DIV/0!</v>
      </c>
      <c r="L15" s="5" t="str">
        <f>OBV!H15</f>
        <v>NEUTRAL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 t="e">
        <f t="shared" si="3"/>
        <v>#DIV/0!</v>
      </c>
      <c r="Q15" s="8" t="e">
        <f t="shared" si="4"/>
        <v>#DIV/0!</v>
      </c>
      <c r="R15" s="8" t="e">
        <f t="shared" si="5"/>
        <v>#DIV/0!</v>
      </c>
      <c r="S15" s="8" t="e">
        <f t="shared" si="6"/>
        <v>#DIV/0!</v>
      </c>
      <c r="T15" s="8" t="e">
        <f t="shared" si="7"/>
        <v>#DIV/0!</v>
      </c>
      <c r="U15" s="7" t="e">
        <f t="shared" si="8"/>
        <v>#DIV/0!</v>
      </c>
      <c r="V15" s="7" t="e">
        <f t="shared" si="9"/>
        <v>#DIV/0!</v>
      </c>
    </row>
    <row r="16" spans="1:22" ht="13.5" x14ac:dyDescent="0.25">
      <c r="A16" s="3">
        <f>RSI!A16</f>
        <v>42797</v>
      </c>
      <c r="B16" s="2">
        <f>RSI!B16</f>
        <v>2.0364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2.0364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e">
        <f>OBV!G16</f>
        <v>#DIV/0!</v>
      </c>
      <c r="L16" s="5" t="str">
        <f>OBV!H16</f>
        <v>NEUTRAL</v>
      </c>
      <c r="M16" s="7">
        <f t="shared" si="0"/>
        <v>0</v>
      </c>
      <c r="N16" s="7">
        <f t="shared" si="1"/>
        <v>45</v>
      </c>
      <c r="O16" s="7">
        <f t="shared" si="2"/>
        <v>50</v>
      </c>
      <c r="P16" s="7" t="e">
        <f t="shared" si="3"/>
        <v>#DIV/0!</v>
      </c>
      <c r="Q16" s="8" t="e">
        <f t="shared" si="4"/>
        <v>#DIV/0!</v>
      </c>
      <c r="R16" s="8" t="e">
        <f t="shared" si="5"/>
        <v>#DIV/0!</v>
      </c>
      <c r="S16" s="8" t="e">
        <f t="shared" si="6"/>
        <v>#DIV/0!</v>
      </c>
      <c r="T16" s="8" t="e">
        <f t="shared" si="7"/>
        <v>#DIV/0!</v>
      </c>
      <c r="U16" s="7" t="e">
        <f t="shared" si="8"/>
        <v>#DIV/0!</v>
      </c>
      <c r="V16" s="7" t="e">
        <f t="shared" si="9"/>
        <v>#DIV/0!</v>
      </c>
    </row>
    <row r="17" spans="1:22" ht="13.5" x14ac:dyDescent="0.25">
      <c r="A17" s="3">
        <f>RSI!A17</f>
        <v>42800</v>
      </c>
      <c r="B17" s="2">
        <f>RSI!B17</f>
        <v>2.0364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2.0364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e">
        <f>OBV!G17</f>
        <v>#DIV/0!</v>
      </c>
      <c r="L17" s="5" t="str">
        <f>OBV!H17</f>
        <v>NEUTRAL</v>
      </c>
      <c r="M17" s="7">
        <f t="shared" si="0"/>
        <v>0</v>
      </c>
      <c r="N17" s="7">
        <f t="shared" si="1"/>
        <v>45</v>
      </c>
      <c r="O17" s="7">
        <f t="shared" si="2"/>
        <v>50</v>
      </c>
      <c r="P17" s="7" t="e">
        <f t="shared" si="3"/>
        <v>#DIV/0!</v>
      </c>
      <c r="Q17" s="8" t="e">
        <f t="shared" si="4"/>
        <v>#DIV/0!</v>
      </c>
      <c r="R17" s="8" t="e">
        <f t="shared" si="5"/>
        <v>#DIV/0!</v>
      </c>
      <c r="S17" s="8" t="e">
        <f t="shared" si="6"/>
        <v>#DIV/0!</v>
      </c>
      <c r="T17" s="8" t="e">
        <f t="shared" si="7"/>
        <v>#DIV/0!</v>
      </c>
      <c r="U17" s="7" t="e">
        <f t="shared" si="8"/>
        <v>#DIV/0!</v>
      </c>
      <c r="V17" s="7" t="e">
        <f t="shared" si="9"/>
        <v>#DIV/0!</v>
      </c>
    </row>
    <row r="18" spans="1:22" ht="13.5" x14ac:dyDescent="0.25">
      <c r="A18" s="3">
        <f>RSI!A18</f>
        <v>42801</v>
      </c>
      <c r="B18" s="2">
        <f>RSI!B18</f>
        <v>2.0364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2.0364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e">
        <f>OBV!G18</f>
        <v>#DIV/0!</v>
      </c>
      <c r="L18" s="5" t="str">
        <f>OBV!H18</f>
        <v>NEUTRAL</v>
      </c>
      <c r="M18" s="7">
        <f t="shared" si="0"/>
        <v>0</v>
      </c>
      <c r="N18" s="7">
        <f t="shared" si="1"/>
        <v>45</v>
      </c>
      <c r="O18" s="7">
        <f t="shared" si="2"/>
        <v>50</v>
      </c>
      <c r="P18" s="7" t="e">
        <f t="shared" si="3"/>
        <v>#DIV/0!</v>
      </c>
      <c r="Q18" s="8" t="e">
        <f t="shared" si="4"/>
        <v>#DIV/0!</v>
      </c>
      <c r="R18" s="8" t="e">
        <f t="shared" si="5"/>
        <v>#DIV/0!</v>
      </c>
      <c r="S18" s="8" t="e">
        <f t="shared" si="6"/>
        <v>#DIV/0!</v>
      </c>
      <c r="T18" s="8" t="e">
        <f t="shared" si="7"/>
        <v>#DIV/0!</v>
      </c>
      <c r="U18" s="7" t="e">
        <f t="shared" si="8"/>
        <v>#DIV/0!</v>
      </c>
      <c r="V18" s="7" t="e">
        <f t="shared" si="9"/>
        <v>#DIV/0!</v>
      </c>
    </row>
    <row r="19" spans="1:22" ht="13.5" x14ac:dyDescent="0.25">
      <c r="A19" s="3">
        <f>RSI!A19</f>
        <v>42802</v>
      </c>
      <c r="B19" s="2">
        <f>RSI!B19</f>
        <v>2.0364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2.0364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e">
        <f>OBV!G19</f>
        <v>#DIV/0!</v>
      </c>
      <c r="L19" s="5" t="str">
        <f>OBV!H19</f>
        <v>NEUTRAL</v>
      </c>
      <c r="M19" s="7">
        <f t="shared" si="0"/>
        <v>0</v>
      </c>
      <c r="N19" s="7">
        <f t="shared" si="1"/>
        <v>45</v>
      </c>
      <c r="O19" s="7">
        <f t="shared" si="2"/>
        <v>50</v>
      </c>
      <c r="P19" s="7" t="e">
        <f t="shared" si="3"/>
        <v>#DIV/0!</v>
      </c>
      <c r="Q19" s="8" t="e">
        <f t="shared" si="4"/>
        <v>#DIV/0!</v>
      </c>
      <c r="R19" s="8" t="e">
        <f t="shared" si="5"/>
        <v>#DIV/0!</v>
      </c>
      <c r="S19" s="8" t="e">
        <f t="shared" si="6"/>
        <v>#DIV/0!</v>
      </c>
      <c r="T19" s="8" t="e">
        <f t="shared" si="7"/>
        <v>#DIV/0!</v>
      </c>
      <c r="U19" s="7" t="e">
        <f t="shared" si="8"/>
        <v>#DIV/0!</v>
      </c>
      <c r="V19" s="7" t="e">
        <f t="shared" si="9"/>
        <v>#DIV/0!</v>
      </c>
    </row>
    <row r="20" spans="1:22" ht="13.5" x14ac:dyDescent="0.25">
      <c r="A20" s="3">
        <f>RSI!A20</f>
        <v>42803</v>
      </c>
      <c r="B20" s="2">
        <f>RSI!B20</f>
        <v>2.0364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2.0364</v>
      </c>
      <c r="G20" s="2">
        <f>'Moving Avg'!F20</f>
        <v>2.0364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e">
        <f>OBV!G20</f>
        <v>#DIV/0!</v>
      </c>
      <c r="L20" s="5" t="str">
        <f>OBV!H20</f>
        <v>NEUTRAL</v>
      </c>
      <c r="M20" s="7">
        <f t="shared" si="0"/>
        <v>0</v>
      </c>
      <c r="N20" s="7">
        <f t="shared" si="1"/>
        <v>45</v>
      </c>
      <c r="O20" s="7">
        <f t="shared" si="2"/>
        <v>50</v>
      </c>
      <c r="P20" s="7" t="e">
        <f t="shared" si="3"/>
        <v>#DIV/0!</v>
      </c>
      <c r="Q20" s="8" t="e">
        <f t="shared" si="4"/>
        <v>#DIV/0!</v>
      </c>
      <c r="R20" s="8" t="e">
        <f t="shared" si="5"/>
        <v>#DIV/0!</v>
      </c>
      <c r="S20" s="8" t="e">
        <f t="shared" si="6"/>
        <v>#DIV/0!</v>
      </c>
      <c r="T20" s="8" t="e">
        <f t="shared" si="7"/>
        <v>#DIV/0!</v>
      </c>
      <c r="U20" s="7" t="e">
        <f t="shared" si="8"/>
        <v>#DIV/0!</v>
      </c>
      <c r="V20" s="7" t="e">
        <f t="shared" si="9"/>
        <v>#DIV/0!</v>
      </c>
    </row>
    <row r="21" spans="1:22" ht="13.5" x14ac:dyDescent="0.25">
      <c r="A21" s="3">
        <f>RSI!A21</f>
        <v>42804</v>
      </c>
      <c r="B21" s="2">
        <f>RSI!B21</f>
        <v>2.0364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2.0364</v>
      </c>
      <c r="G21" s="2">
        <f>'Moving Avg'!F21</f>
        <v>2.0364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e">
        <f>OBV!G21</f>
        <v>#DIV/0!</v>
      </c>
      <c r="L21" s="5" t="str">
        <f>OBV!H21</f>
        <v>NEUTRAL</v>
      </c>
      <c r="M21" s="7">
        <f t="shared" si="0"/>
        <v>0</v>
      </c>
      <c r="N21" s="7">
        <f t="shared" si="1"/>
        <v>45</v>
      </c>
      <c r="O21" s="7">
        <f t="shared" si="2"/>
        <v>50</v>
      </c>
      <c r="P21" s="7" t="e">
        <f t="shared" si="3"/>
        <v>#DIV/0!</v>
      </c>
      <c r="Q21" s="8" t="e">
        <f t="shared" si="4"/>
        <v>#DIV/0!</v>
      </c>
      <c r="R21" s="8" t="e">
        <f t="shared" si="5"/>
        <v>#DIV/0!</v>
      </c>
      <c r="S21" s="8" t="e">
        <f t="shared" si="6"/>
        <v>#DIV/0!</v>
      </c>
      <c r="T21" s="8" t="e">
        <f t="shared" si="7"/>
        <v>#DIV/0!</v>
      </c>
      <c r="U21" s="7" t="e">
        <f t="shared" si="8"/>
        <v>#DIV/0!</v>
      </c>
      <c r="V21" s="7" t="e">
        <f t="shared" si="9"/>
        <v>#DIV/0!</v>
      </c>
    </row>
    <row r="22" spans="1:22" ht="13.5" x14ac:dyDescent="0.25">
      <c r="A22" s="3">
        <f>RSI!A22</f>
        <v>42807</v>
      </c>
      <c r="B22" s="2">
        <f>RSI!B22</f>
        <v>2.0364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2.0364</v>
      </c>
      <c r="G22" s="2">
        <f>'Moving Avg'!F22</f>
        <v>2.0364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e">
        <f>OBV!G22</f>
        <v>#DIV/0!</v>
      </c>
      <c r="L22" s="5" t="str">
        <f>OBV!H22</f>
        <v>NEUTRAL</v>
      </c>
      <c r="M22" s="7">
        <f t="shared" si="0"/>
        <v>0</v>
      </c>
      <c r="N22" s="7">
        <f t="shared" si="1"/>
        <v>45</v>
      </c>
      <c r="O22" s="7">
        <f t="shared" si="2"/>
        <v>50</v>
      </c>
      <c r="P22" s="7" t="e">
        <f t="shared" si="3"/>
        <v>#DIV/0!</v>
      </c>
      <c r="Q22" s="8" t="e">
        <f t="shared" si="4"/>
        <v>#DIV/0!</v>
      </c>
      <c r="R22" s="8" t="e">
        <f t="shared" si="5"/>
        <v>#DIV/0!</v>
      </c>
      <c r="S22" s="8" t="e">
        <f t="shared" si="6"/>
        <v>#DIV/0!</v>
      </c>
      <c r="T22" s="8" t="e">
        <f t="shared" si="7"/>
        <v>#DIV/0!</v>
      </c>
      <c r="U22" s="7" t="e">
        <f t="shared" si="8"/>
        <v>#DIV/0!</v>
      </c>
      <c r="V22" s="7" t="e">
        <f t="shared" si="9"/>
        <v>#DIV/0!</v>
      </c>
    </row>
    <row r="23" spans="1:22" ht="13.5" x14ac:dyDescent="0.25">
      <c r="A23" s="3">
        <f>RSI!A23</f>
        <v>42808</v>
      </c>
      <c r="B23" s="2">
        <f>RSI!B23</f>
        <v>2.0364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2.0364</v>
      </c>
      <c r="G23" s="2">
        <f>'Moving Avg'!F23</f>
        <v>2.0364</v>
      </c>
      <c r="H23" s="2">
        <f>'Moving Avg'!G23</f>
        <v>0</v>
      </c>
      <c r="I23" s="2">
        <f>'Moving Avg'!H23</f>
        <v>0</v>
      </c>
      <c r="J23" s="5" t="str">
        <f>OBV!F23</f>
        <v>NEUTRAL</v>
      </c>
      <c r="K23" s="5" t="e">
        <f>OBV!G23</f>
        <v>#DIV/0!</v>
      </c>
      <c r="L23" s="5" t="str">
        <f>OBV!H23</f>
        <v>NEUTRAL</v>
      </c>
      <c r="M23" s="7">
        <f t="shared" si="0"/>
        <v>0</v>
      </c>
      <c r="N23" s="7">
        <f t="shared" si="1"/>
        <v>45</v>
      </c>
      <c r="O23" s="7">
        <f t="shared" si="2"/>
        <v>50</v>
      </c>
      <c r="P23" s="7" t="e">
        <f t="shared" si="3"/>
        <v>#DIV/0!</v>
      </c>
      <c r="Q23" s="8" t="e">
        <f t="shared" si="4"/>
        <v>#DIV/0!</v>
      </c>
      <c r="R23" s="8" t="e">
        <f t="shared" si="5"/>
        <v>#DIV/0!</v>
      </c>
      <c r="S23" s="8" t="e">
        <f t="shared" si="6"/>
        <v>#DIV/0!</v>
      </c>
      <c r="T23" s="8" t="e">
        <f t="shared" si="7"/>
        <v>#DIV/0!</v>
      </c>
      <c r="U23" s="7" t="e">
        <f t="shared" si="8"/>
        <v>#DIV/0!</v>
      </c>
      <c r="V23" s="7" t="e">
        <f t="shared" si="9"/>
        <v>#DIV/0!</v>
      </c>
    </row>
    <row r="24" spans="1:22" ht="13.5" x14ac:dyDescent="0.25">
      <c r="A24" s="3">
        <f>RSI!A24</f>
        <v>42809</v>
      </c>
      <c r="B24" s="2">
        <f>RSI!B24</f>
        <v>2.0364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2.0364</v>
      </c>
      <c r="G24" s="2">
        <f>'Moving Avg'!F24</f>
        <v>2.0364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e">
        <f>OBV!G24</f>
        <v>#DIV/0!</v>
      </c>
      <c r="L24" s="5" t="str">
        <f>OBV!H24</f>
        <v>NEUTRAL</v>
      </c>
      <c r="M24" s="7">
        <f t="shared" si="0"/>
        <v>0</v>
      </c>
      <c r="N24" s="7">
        <f t="shared" si="1"/>
        <v>45</v>
      </c>
      <c r="O24" s="7">
        <f t="shared" si="2"/>
        <v>50</v>
      </c>
      <c r="P24" s="7" t="e">
        <f t="shared" si="3"/>
        <v>#DIV/0!</v>
      </c>
      <c r="Q24" s="8" t="e">
        <f t="shared" si="4"/>
        <v>#DIV/0!</v>
      </c>
      <c r="R24" s="8" t="e">
        <f t="shared" si="5"/>
        <v>#DIV/0!</v>
      </c>
      <c r="S24" s="8" t="e">
        <f t="shared" si="6"/>
        <v>#DIV/0!</v>
      </c>
      <c r="T24" s="8" t="e">
        <f t="shared" si="7"/>
        <v>#DIV/0!</v>
      </c>
      <c r="U24" s="7" t="e">
        <f t="shared" si="8"/>
        <v>#DIV/0!</v>
      </c>
      <c r="V24" s="7" t="e">
        <f t="shared" si="9"/>
        <v>#DIV/0!</v>
      </c>
    </row>
    <row r="25" spans="1:22" ht="13.5" x14ac:dyDescent="0.25">
      <c r="A25" s="3">
        <f>RSI!A25</f>
        <v>42810</v>
      </c>
      <c r="B25" s="2">
        <f>RSI!B25</f>
        <v>2.0364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2.0364</v>
      </c>
      <c r="G25" s="2">
        <f>'Moving Avg'!F25</f>
        <v>2.0364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e">
        <f>OBV!G25</f>
        <v>#DIV/0!</v>
      </c>
      <c r="L25" s="5" t="str">
        <f>OBV!H25</f>
        <v>NEUTRAL</v>
      </c>
      <c r="M25" s="7">
        <f t="shared" si="0"/>
        <v>0</v>
      </c>
      <c r="N25" s="7">
        <f t="shared" si="1"/>
        <v>45</v>
      </c>
      <c r="O25" s="7">
        <f t="shared" si="2"/>
        <v>50</v>
      </c>
      <c r="P25" s="7" t="e">
        <f t="shared" si="3"/>
        <v>#DIV/0!</v>
      </c>
      <c r="Q25" s="8" t="e">
        <f t="shared" si="4"/>
        <v>#DIV/0!</v>
      </c>
      <c r="R25" s="8" t="e">
        <f t="shared" si="5"/>
        <v>#DIV/0!</v>
      </c>
      <c r="S25" s="8" t="e">
        <f t="shared" si="6"/>
        <v>#DIV/0!</v>
      </c>
      <c r="T25" s="8" t="e">
        <f t="shared" si="7"/>
        <v>#DIV/0!</v>
      </c>
      <c r="U25" s="7" t="e">
        <f t="shared" si="8"/>
        <v>#DIV/0!</v>
      </c>
      <c r="V25" s="7" t="e">
        <f t="shared" si="9"/>
        <v>#DIV/0!</v>
      </c>
    </row>
    <row r="26" spans="1:22" ht="13.5" x14ac:dyDescent="0.25">
      <c r="A26" s="3">
        <f>RSI!A26</f>
        <v>42811</v>
      </c>
      <c r="B26" s="2">
        <f>RSI!B26</f>
        <v>2.0364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2.0364</v>
      </c>
      <c r="G26" s="2">
        <f>'Moving Avg'!F26</f>
        <v>2.0364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e">
        <f>OBV!G26</f>
        <v>#DIV/0!</v>
      </c>
      <c r="L26" s="5" t="str">
        <f>OBV!H26</f>
        <v>NEUTRAL</v>
      </c>
      <c r="M26" s="7">
        <f t="shared" si="0"/>
        <v>0</v>
      </c>
      <c r="N26" s="7">
        <f t="shared" si="1"/>
        <v>45</v>
      </c>
      <c r="O26" s="7">
        <f t="shared" si="2"/>
        <v>50</v>
      </c>
      <c r="P26" s="7" t="e">
        <f t="shared" si="3"/>
        <v>#DIV/0!</v>
      </c>
      <c r="Q26" s="8" t="e">
        <f t="shared" si="4"/>
        <v>#DIV/0!</v>
      </c>
      <c r="R26" s="8" t="e">
        <f t="shared" si="5"/>
        <v>#DIV/0!</v>
      </c>
      <c r="S26" s="8" t="e">
        <f t="shared" si="6"/>
        <v>#DIV/0!</v>
      </c>
      <c r="T26" s="8" t="e">
        <f t="shared" si="7"/>
        <v>#DIV/0!</v>
      </c>
      <c r="U26" s="7" t="e">
        <f t="shared" si="8"/>
        <v>#DIV/0!</v>
      </c>
      <c r="V26" s="7" t="e">
        <f t="shared" si="9"/>
        <v>#DIV/0!</v>
      </c>
    </row>
    <row r="27" spans="1:22" ht="13.5" x14ac:dyDescent="0.25">
      <c r="A27" s="3">
        <f>RSI!A27</f>
        <v>42815</v>
      </c>
      <c r="B27" s="2">
        <f>RSI!B27</f>
        <v>2.0364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2.0364</v>
      </c>
      <c r="G27" s="2">
        <f>'Moving Avg'!F27</f>
        <v>2.0364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e">
        <f>OBV!G27</f>
        <v>#DIV/0!</v>
      </c>
      <c r="L27" s="5" t="str">
        <f>OBV!H27</f>
        <v>NEUTRAL</v>
      </c>
      <c r="M27" s="7">
        <f t="shared" si="0"/>
        <v>0</v>
      </c>
      <c r="N27" s="7">
        <f t="shared" si="1"/>
        <v>45</v>
      </c>
      <c r="O27" s="7">
        <f t="shared" si="2"/>
        <v>50</v>
      </c>
      <c r="P27" s="7" t="e">
        <f t="shared" si="3"/>
        <v>#DIV/0!</v>
      </c>
      <c r="Q27" s="8" t="e">
        <f t="shared" si="4"/>
        <v>#DIV/0!</v>
      </c>
      <c r="R27" s="8" t="e">
        <f t="shared" si="5"/>
        <v>#DIV/0!</v>
      </c>
      <c r="S27" s="8" t="e">
        <f t="shared" si="6"/>
        <v>#DIV/0!</v>
      </c>
      <c r="T27" s="8" t="e">
        <f t="shared" si="7"/>
        <v>#DIV/0!</v>
      </c>
      <c r="U27" s="7" t="e">
        <f t="shared" si="8"/>
        <v>#DIV/0!</v>
      </c>
      <c r="V27" s="7" t="e">
        <f t="shared" si="9"/>
        <v>#DIV/0!</v>
      </c>
    </row>
    <row r="28" spans="1:22" ht="13.5" x14ac:dyDescent="0.25">
      <c r="A28" s="3">
        <f>RSI!A28</f>
        <v>42816</v>
      </c>
      <c r="B28" s="2">
        <f>RSI!B28</f>
        <v>2.0364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2.0364</v>
      </c>
      <c r="G28" s="2">
        <f>'Moving Avg'!F28</f>
        <v>2.0364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e">
        <f>OBV!G28</f>
        <v>#DIV/0!</v>
      </c>
      <c r="L28" s="5" t="str">
        <f>OBV!H28</f>
        <v>NEUTRAL</v>
      </c>
      <c r="M28" s="7">
        <f t="shared" si="0"/>
        <v>0</v>
      </c>
      <c r="N28" s="7">
        <f t="shared" si="1"/>
        <v>45</v>
      </c>
      <c r="O28" s="7">
        <f t="shared" si="2"/>
        <v>50</v>
      </c>
      <c r="P28" s="7" t="e">
        <f t="shared" si="3"/>
        <v>#DIV/0!</v>
      </c>
      <c r="Q28" s="8" t="e">
        <f t="shared" si="4"/>
        <v>#DIV/0!</v>
      </c>
      <c r="R28" s="8" t="e">
        <f t="shared" si="5"/>
        <v>#DIV/0!</v>
      </c>
      <c r="S28" s="8" t="e">
        <f t="shared" si="6"/>
        <v>#DIV/0!</v>
      </c>
      <c r="T28" s="8" t="e">
        <f t="shared" si="7"/>
        <v>#DIV/0!</v>
      </c>
      <c r="U28" s="7" t="e">
        <f t="shared" si="8"/>
        <v>#DIV/0!</v>
      </c>
      <c r="V28" s="7" t="e">
        <f t="shared" si="9"/>
        <v>#DIV/0!</v>
      </c>
    </row>
    <row r="29" spans="1:22" ht="13.5" x14ac:dyDescent="0.25">
      <c r="A29" s="3">
        <f>RSI!A29</f>
        <v>42817</v>
      </c>
      <c r="B29" s="2">
        <f>RSI!B29</f>
        <v>2.0442</v>
      </c>
      <c r="C29" s="2">
        <f>RSI!I29</f>
        <v>100</v>
      </c>
      <c r="D29" s="2">
        <f>MACD!E29</f>
        <v>-5.777777777780102E-4</v>
      </c>
      <c r="E29" s="2">
        <f>MACD!F29</f>
        <v>0</v>
      </c>
      <c r="F29" s="2">
        <f>'Moving Avg'!D29</f>
        <v>2.03796</v>
      </c>
      <c r="G29" s="2">
        <f>'Moving Avg'!F29</f>
        <v>2.0367899999999999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e">
        <f>OBV!G29</f>
        <v>#DIV/0!</v>
      </c>
      <c r="L29" s="5" t="str">
        <f>OBV!H29</f>
        <v>CONFIRMED BULLISH</v>
      </c>
      <c r="M29" s="7">
        <f t="shared" si="0"/>
        <v>0</v>
      </c>
      <c r="N29" s="7">
        <f t="shared" si="1"/>
        <v>45</v>
      </c>
      <c r="O29" s="7">
        <f t="shared" si="2"/>
        <v>50</v>
      </c>
      <c r="P29" s="7" t="e">
        <f t="shared" si="3"/>
        <v>#DIV/0!</v>
      </c>
      <c r="Q29" s="8" t="e">
        <f t="shared" si="4"/>
        <v>#DIV/0!</v>
      </c>
      <c r="R29" s="8" t="e">
        <f t="shared" si="5"/>
        <v>#DIV/0!</v>
      </c>
      <c r="S29" s="8" t="e">
        <f t="shared" si="6"/>
        <v>#DIV/0!</v>
      </c>
      <c r="T29" s="8" t="e">
        <f t="shared" si="7"/>
        <v>#DIV/0!</v>
      </c>
      <c r="U29" s="7" t="e">
        <f t="shared" si="8"/>
        <v>#DIV/0!</v>
      </c>
      <c r="V29" s="7" t="e">
        <f t="shared" si="9"/>
        <v>#DIV/0!</v>
      </c>
    </row>
    <row r="30" spans="1:22" ht="13.5" x14ac:dyDescent="0.25">
      <c r="A30" s="3">
        <f>RSI!A30</f>
        <v>42818</v>
      </c>
      <c r="B30" s="2">
        <f>RSI!B30</f>
        <v>2.0754999999999999</v>
      </c>
      <c r="C30" s="2">
        <f>RSI!I30</f>
        <v>100</v>
      </c>
      <c r="D30" s="2">
        <f>MACD!E30</f>
        <v>-3.4312757201648836E-3</v>
      </c>
      <c r="E30" s="2">
        <f>MACD!F30</f>
        <v>0</v>
      </c>
      <c r="F30" s="2">
        <f>'Moving Avg'!D30</f>
        <v>2.0457799999999997</v>
      </c>
      <c r="G30" s="2">
        <f>'Moving Avg'!F30</f>
        <v>2.0387449999999996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e">
        <f>OBV!G30</f>
        <v>#DIV/0!</v>
      </c>
      <c r="L30" s="5" t="str">
        <f>OBV!H30</f>
        <v>CONFIRMED BULLISH</v>
      </c>
      <c r="M30" s="7">
        <f t="shared" si="0"/>
        <v>0</v>
      </c>
      <c r="N30" s="7">
        <f t="shared" si="1"/>
        <v>45</v>
      </c>
      <c r="O30" s="7">
        <f t="shared" si="2"/>
        <v>50</v>
      </c>
      <c r="P30" s="7" t="e">
        <f t="shared" si="3"/>
        <v>#DIV/0!</v>
      </c>
      <c r="Q30" s="8" t="e">
        <f t="shared" si="4"/>
        <v>#DIV/0!</v>
      </c>
      <c r="R30" s="8" t="e">
        <f t="shared" si="5"/>
        <v>#DIV/0!</v>
      </c>
      <c r="S30" s="8" t="e">
        <f t="shared" si="6"/>
        <v>#DIV/0!</v>
      </c>
      <c r="T30" s="8" t="e">
        <f t="shared" si="7"/>
        <v>#DIV/0!</v>
      </c>
      <c r="U30" s="7" t="e">
        <f t="shared" si="8"/>
        <v>#DIV/0!</v>
      </c>
      <c r="V30" s="7" t="e">
        <f t="shared" si="9"/>
        <v>#DIV/0!</v>
      </c>
    </row>
    <row r="31" spans="1:22" ht="13.5" x14ac:dyDescent="0.25">
      <c r="A31" s="3">
        <f>RSI!A31</f>
        <v>42821</v>
      </c>
      <c r="B31" s="2">
        <f>RSI!B31</f>
        <v>2.1225000000000001</v>
      </c>
      <c r="C31" s="2">
        <f>RSI!I31</f>
        <v>100</v>
      </c>
      <c r="D31" s="2">
        <f>MACD!E31</f>
        <v>-9.5548849260786994E-3</v>
      </c>
      <c r="E31" s="2">
        <f>MACD!F31</f>
        <v>0</v>
      </c>
      <c r="F31" s="2">
        <f>'Moving Avg'!D31</f>
        <v>2.0629999999999997</v>
      </c>
      <c r="G31" s="2">
        <f>'Moving Avg'!F31</f>
        <v>2.04305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e">
        <f>OBV!G31</f>
        <v>#DIV/0!</v>
      </c>
      <c r="L31" s="5" t="str">
        <f>OBV!H31</f>
        <v>CONFIRMED BULLISH</v>
      </c>
      <c r="M31" s="7">
        <f t="shared" si="0"/>
        <v>0</v>
      </c>
      <c r="N31" s="7">
        <f t="shared" si="1"/>
        <v>45</v>
      </c>
      <c r="O31" s="7">
        <f t="shared" si="2"/>
        <v>50</v>
      </c>
      <c r="P31" s="7" t="e">
        <f t="shared" si="3"/>
        <v>#DIV/0!</v>
      </c>
      <c r="Q31" s="8" t="e">
        <f t="shared" si="4"/>
        <v>#DIV/0!</v>
      </c>
      <c r="R31" s="8" t="e">
        <f t="shared" si="5"/>
        <v>#DIV/0!</v>
      </c>
      <c r="S31" s="8" t="e">
        <f t="shared" si="6"/>
        <v>#DIV/0!</v>
      </c>
      <c r="T31" s="8" t="e">
        <f t="shared" si="7"/>
        <v>#DIV/0!</v>
      </c>
      <c r="U31" s="7" t="e">
        <f t="shared" si="8"/>
        <v>#DIV/0!</v>
      </c>
      <c r="V31" s="7" t="e">
        <f t="shared" si="9"/>
        <v>#DIV/0!</v>
      </c>
    </row>
    <row r="32" spans="1:22" ht="13.5" x14ac:dyDescent="0.25">
      <c r="A32" s="3">
        <f>RSI!A32</f>
        <v>42822</v>
      </c>
      <c r="B32" s="2">
        <f>RSI!B32</f>
        <v>2.0754999999999999</v>
      </c>
      <c r="C32" s="2">
        <f>RSI!I32</f>
        <v>62.058906248712866</v>
      </c>
      <c r="D32" s="2">
        <f>MACD!E32</f>
        <v>-1.17434119685913E-2</v>
      </c>
      <c r="E32" s="2">
        <f>MACD!F32</f>
        <v>0</v>
      </c>
      <c r="F32" s="2">
        <f>'Moving Avg'!D32</f>
        <v>2.0708200000000003</v>
      </c>
      <c r="G32" s="2">
        <f>'Moving Avg'!F32</f>
        <v>2.0450049999999997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e">
        <f>OBV!G32</f>
        <v>#DIV/0!</v>
      </c>
      <c r="L32" s="5" t="str">
        <f>OBV!H32</f>
        <v>CONFIRMED BULLISH</v>
      </c>
      <c r="M32" s="7">
        <f t="shared" si="0"/>
        <v>25</v>
      </c>
      <c r="N32" s="7">
        <f t="shared" si="1"/>
        <v>45</v>
      </c>
      <c r="O32" s="7">
        <f t="shared" si="2"/>
        <v>50</v>
      </c>
      <c r="P32" s="7" t="e">
        <f t="shared" si="3"/>
        <v>#DIV/0!</v>
      </c>
      <c r="Q32" s="8" t="e">
        <f t="shared" si="4"/>
        <v>#DIV/0!</v>
      </c>
      <c r="R32" s="8" t="e">
        <f t="shared" si="5"/>
        <v>#DIV/0!</v>
      </c>
      <c r="S32" s="8" t="e">
        <f t="shared" si="6"/>
        <v>#DIV/0!</v>
      </c>
      <c r="T32" s="8" t="e">
        <f t="shared" si="7"/>
        <v>#DIV/0!</v>
      </c>
      <c r="U32" s="7" t="e">
        <f t="shared" si="8"/>
        <v>#DIV/0!</v>
      </c>
      <c r="V32" s="7" t="e">
        <f t="shared" si="9"/>
        <v>#DIV/0!</v>
      </c>
    </row>
    <row r="33" spans="1:22" ht="13.5" x14ac:dyDescent="0.25">
      <c r="A33" s="3">
        <f>RSI!A33</f>
        <v>42823</v>
      </c>
      <c r="B33" s="2">
        <f>RSI!B33</f>
        <v>2.0754999999999999</v>
      </c>
      <c r="C33" s="2">
        <f>RSI!I33</f>
        <v>62.058906248712866</v>
      </c>
      <c r="D33" s="2">
        <f>MACD!E33</f>
        <v>-1.3769825896843724E-2</v>
      </c>
      <c r="E33" s="2">
        <f>MACD!F33</f>
        <v>0</v>
      </c>
      <c r="F33" s="2">
        <f>'Moving Avg'!D33</f>
        <v>2.07864</v>
      </c>
      <c r="G33" s="2">
        <f>'Moving Avg'!F33</f>
        <v>2.0469599999999999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e">
        <f>OBV!G33</f>
        <v>#DIV/0!</v>
      </c>
      <c r="L33" s="5" t="str">
        <f>OBV!H33</f>
        <v>CONFIRMED BULLISH</v>
      </c>
      <c r="M33" s="7">
        <f t="shared" si="0"/>
        <v>25</v>
      </c>
      <c r="N33" s="7">
        <f t="shared" si="1"/>
        <v>45</v>
      </c>
      <c r="O33" s="7">
        <f t="shared" si="2"/>
        <v>50</v>
      </c>
      <c r="P33" s="7" t="e">
        <f t="shared" si="3"/>
        <v>#DIV/0!</v>
      </c>
      <c r="Q33" s="8" t="e">
        <f t="shared" si="4"/>
        <v>#DIV/0!</v>
      </c>
      <c r="R33" s="8" t="e">
        <f t="shared" si="5"/>
        <v>#DIV/0!</v>
      </c>
      <c r="S33" s="8" t="e">
        <f t="shared" si="6"/>
        <v>#DIV/0!</v>
      </c>
      <c r="T33" s="8" t="e">
        <f t="shared" si="7"/>
        <v>#DIV/0!</v>
      </c>
      <c r="U33" s="7" t="e">
        <f t="shared" si="8"/>
        <v>#DIV/0!</v>
      </c>
      <c r="V33" s="7" t="e">
        <f t="shared" si="9"/>
        <v>#DIV/0!</v>
      </c>
    </row>
    <row r="34" spans="1:22" ht="13.5" x14ac:dyDescent="0.25">
      <c r="A34" s="3">
        <f>RSI!A34</f>
        <v>42824</v>
      </c>
      <c r="B34" s="2">
        <f>RSI!B34</f>
        <v>2.0754999999999999</v>
      </c>
      <c r="C34" s="2">
        <f>RSI!I34</f>
        <v>62.058906248712866</v>
      </c>
      <c r="D34" s="2">
        <f>MACD!E34</f>
        <v>-1.5646135089669944E-2</v>
      </c>
      <c r="E34" s="2">
        <f>MACD!F34</f>
        <v>0</v>
      </c>
      <c r="F34" s="2">
        <f>'Moving Avg'!D34</f>
        <v>2.0849000000000002</v>
      </c>
      <c r="G34" s="2">
        <f>'Moving Avg'!F34</f>
        <v>2.048915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  <c r="M34" s="7">
        <f t="shared" si="0"/>
        <v>25</v>
      </c>
      <c r="N34" s="7">
        <f t="shared" si="1"/>
        <v>45</v>
      </c>
      <c r="O34" s="7">
        <f t="shared" si="2"/>
        <v>50</v>
      </c>
      <c r="P34" s="7">
        <f t="shared" si="3"/>
        <v>100</v>
      </c>
      <c r="Q34" s="8">
        <f t="shared" si="4"/>
        <v>47</v>
      </c>
      <c r="R34" s="8">
        <f t="shared" si="5"/>
        <v>56.5</v>
      </c>
      <c r="S34" s="8">
        <f t="shared" si="6"/>
        <v>68</v>
      </c>
      <c r="T34" s="8">
        <f t="shared" si="7"/>
        <v>55</v>
      </c>
      <c r="U34" s="7">
        <f t="shared" si="8"/>
        <v>57.166666666666664</v>
      </c>
      <c r="V34" s="7">
        <f t="shared" si="9"/>
        <v>56.625</v>
      </c>
    </row>
    <row r="35" spans="1:22" ht="13.5" x14ac:dyDescent="0.25">
      <c r="A35" s="3">
        <f>RSI!A35</f>
        <v>42825</v>
      </c>
      <c r="B35" s="2">
        <f>RSI!B35</f>
        <v>2.0951</v>
      </c>
      <c r="C35" s="2">
        <f>RSI!I35</f>
        <v>68.31948331435261</v>
      </c>
      <c r="D35" s="2">
        <f>MACD!E35</f>
        <v>-1.8835310268213057E-2</v>
      </c>
      <c r="E35" s="2">
        <f>MACD!F35</f>
        <v>-8.1731801830377347E-3</v>
      </c>
      <c r="F35" s="2">
        <f>'Moving Avg'!D35</f>
        <v>2.0888200000000001</v>
      </c>
      <c r="G35" s="2">
        <f>'Moving Avg'!F35</f>
        <v>2.05185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  <c r="M35" s="7">
        <f t="shared" si="0"/>
        <v>25</v>
      </c>
      <c r="N35" s="7">
        <f t="shared" si="1"/>
        <v>45</v>
      </c>
      <c r="O35" s="7">
        <f t="shared" si="2"/>
        <v>50</v>
      </c>
      <c r="P35" s="7">
        <f t="shared" si="3"/>
        <v>100</v>
      </c>
      <c r="Q35" s="8">
        <f t="shared" si="4"/>
        <v>47</v>
      </c>
      <c r="R35" s="8">
        <f t="shared" si="5"/>
        <v>56.5</v>
      </c>
      <c r="S35" s="8">
        <f t="shared" si="6"/>
        <v>68</v>
      </c>
      <c r="T35" s="8">
        <f t="shared" si="7"/>
        <v>55</v>
      </c>
      <c r="U35" s="7">
        <f t="shared" si="8"/>
        <v>57.166666666666664</v>
      </c>
      <c r="V35" s="7">
        <f t="shared" si="9"/>
        <v>56.625</v>
      </c>
    </row>
    <row r="36" spans="1:22" ht="13.5" x14ac:dyDescent="0.25">
      <c r="A36" s="3">
        <f>RSI!A36</f>
        <v>42828</v>
      </c>
      <c r="B36" s="2">
        <f>RSI!B36</f>
        <v>2.0754999999999999</v>
      </c>
      <c r="C36" s="2">
        <f>RSI!I36</f>
        <v>58.010903608797882</v>
      </c>
      <c r="D36" s="2">
        <f>MACD!E36</f>
        <v>-2.0336398396493482E-2</v>
      </c>
      <c r="E36" s="2">
        <f>MACD!F36</f>
        <v>-1.0605823825728885E-2</v>
      </c>
      <c r="F36" s="2">
        <f>'Moving Avg'!D36</f>
        <v>2.0794199999999998</v>
      </c>
      <c r="G36" s="2">
        <f>'Moving Avg'!F36</f>
        <v>2.0538049999999997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  <c r="M36" s="7">
        <f t="shared" si="0"/>
        <v>25</v>
      </c>
      <c r="N36" s="7">
        <f t="shared" si="1"/>
        <v>45</v>
      </c>
      <c r="O36" s="7">
        <f t="shared" si="2"/>
        <v>50</v>
      </c>
      <c r="P36" s="7">
        <f t="shared" si="3"/>
        <v>0</v>
      </c>
      <c r="Q36" s="8">
        <f t="shared" si="4"/>
        <v>32</v>
      </c>
      <c r="R36" s="8">
        <f t="shared" si="5"/>
        <v>31.5</v>
      </c>
      <c r="S36" s="8">
        <f t="shared" si="6"/>
        <v>23</v>
      </c>
      <c r="T36" s="8">
        <f t="shared" si="7"/>
        <v>30</v>
      </c>
      <c r="U36" s="7">
        <f t="shared" si="8"/>
        <v>28.833333333333332</v>
      </c>
      <c r="V36" s="7">
        <f t="shared" si="9"/>
        <v>29.125</v>
      </c>
    </row>
    <row r="37" spans="1:22" ht="13.5" x14ac:dyDescent="0.25">
      <c r="A37" s="3">
        <f>RSI!A37</f>
        <v>42829</v>
      </c>
      <c r="B37" s="2">
        <f>RSI!B37</f>
        <v>2.0716000000000001</v>
      </c>
      <c r="C37" s="2">
        <f>RSI!I37</f>
        <v>56.19397755421862</v>
      </c>
      <c r="D37" s="2">
        <f>MACD!E37</f>
        <v>-2.1437405922679176E-2</v>
      </c>
      <c r="E37" s="2">
        <f>MACD!F37</f>
        <v>-1.2772140245118944E-2</v>
      </c>
      <c r="F37" s="2">
        <f>'Moving Avg'!D37</f>
        <v>2.07864</v>
      </c>
      <c r="G37" s="2">
        <f>'Moving Avg'!F37</f>
        <v>2.0555650000000001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  <c r="M37" s="7">
        <f t="shared" si="0"/>
        <v>25</v>
      </c>
      <c r="N37" s="7">
        <f t="shared" si="1"/>
        <v>45</v>
      </c>
      <c r="O37" s="7">
        <f t="shared" si="2"/>
        <v>50</v>
      </c>
      <c r="P37" s="7">
        <f t="shared" si="3"/>
        <v>0</v>
      </c>
      <c r="Q37" s="8">
        <f t="shared" si="4"/>
        <v>32</v>
      </c>
      <c r="R37" s="8">
        <f t="shared" si="5"/>
        <v>31.5</v>
      </c>
      <c r="S37" s="8">
        <f t="shared" si="6"/>
        <v>23</v>
      </c>
      <c r="T37" s="8">
        <f t="shared" si="7"/>
        <v>30</v>
      </c>
      <c r="U37" s="7">
        <f t="shared" si="8"/>
        <v>28.833333333333332</v>
      </c>
      <c r="V37" s="7">
        <f t="shared" si="9"/>
        <v>29.125</v>
      </c>
    </row>
    <row r="38" spans="1:22" ht="13.5" x14ac:dyDescent="0.25">
      <c r="A38" s="3">
        <f>RSI!A38</f>
        <v>42830</v>
      </c>
      <c r="B38" s="2">
        <f>RSI!B38</f>
        <v>2.0754999999999999</v>
      </c>
      <c r="C38" s="2">
        <f>RSI!I38</f>
        <v>57.623329372984934</v>
      </c>
      <c r="D38" s="2">
        <f>MACD!E38</f>
        <v>-2.2745746224702934E-2</v>
      </c>
      <c r="E38" s="2">
        <f>MACD!F38</f>
        <v>-1.4766861441035742E-2</v>
      </c>
      <c r="F38" s="2">
        <f>'Moving Avg'!D38</f>
        <v>2.07864</v>
      </c>
      <c r="G38" s="2">
        <f>'Moving Avg'!F38</f>
        <v>2.0575199999999998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NEUTRAL</v>
      </c>
      <c r="L38" s="5" t="str">
        <f>OBV!H38</f>
        <v>NEUTRAL</v>
      </c>
      <c r="M38" s="7">
        <f t="shared" si="0"/>
        <v>25</v>
      </c>
      <c r="N38" s="7">
        <f t="shared" si="1"/>
        <v>45</v>
      </c>
      <c r="O38" s="7">
        <f t="shared" si="2"/>
        <v>50</v>
      </c>
      <c r="P38" s="7">
        <f t="shared" si="3"/>
        <v>16.5</v>
      </c>
      <c r="Q38" s="8">
        <f t="shared" si="4"/>
        <v>34.475000000000001</v>
      </c>
      <c r="R38" s="8">
        <f t="shared" si="5"/>
        <v>35.625</v>
      </c>
      <c r="S38" s="8">
        <f t="shared" si="6"/>
        <v>30.425000000000001</v>
      </c>
      <c r="T38" s="8">
        <f t="shared" si="7"/>
        <v>34.125</v>
      </c>
      <c r="U38" s="7">
        <f t="shared" si="8"/>
        <v>33.508333333333333</v>
      </c>
      <c r="V38" s="7">
        <f t="shared" si="9"/>
        <v>33.662499999999994</v>
      </c>
    </row>
    <row r="39" spans="1:22" ht="13.5" x14ac:dyDescent="0.25">
      <c r="A39" s="3">
        <f>RSI!A39</f>
        <v>42831</v>
      </c>
      <c r="B39" s="2">
        <f>RSI!B39</f>
        <v>2.0676999999999999</v>
      </c>
      <c r="C39" s="2">
        <f>RSI!I39</f>
        <v>53.839585717569044</v>
      </c>
      <c r="D39" s="2">
        <f>MACD!E39</f>
        <v>-2.2179394652502626E-2</v>
      </c>
      <c r="E39" s="2">
        <f>MACD!F39</f>
        <v>-1.6249368083329118E-2</v>
      </c>
      <c r="F39" s="2">
        <f>'Moving Avg'!D39</f>
        <v>2.07708</v>
      </c>
      <c r="G39" s="2">
        <f>'Moving Avg'!F39</f>
        <v>2.0590850000000001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0"/>
        <v>25</v>
      </c>
      <c r="N39" s="7">
        <f t="shared" si="1"/>
        <v>45</v>
      </c>
      <c r="O39" s="7">
        <f t="shared" si="2"/>
        <v>50</v>
      </c>
      <c r="P39" s="7">
        <f t="shared" si="3"/>
        <v>0</v>
      </c>
      <c r="Q39" s="8">
        <f t="shared" si="4"/>
        <v>32</v>
      </c>
      <c r="R39" s="8">
        <f t="shared" si="5"/>
        <v>31.5</v>
      </c>
      <c r="S39" s="8">
        <f t="shared" si="6"/>
        <v>23</v>
      </c>
      <c r="T39" s="8">
        <f t="shared" si="7"/>
        <v>30</v>
      </c>
      <c r="U39" s="7">
        <f t="shared" si="8"/>
        <v>28.833333333333332</v>
      </c>
      <c r="V39" s="7">
        <f t="shared" si="9"/>
        <v>29.125</v>
      </c>
    </row>
    <row r="40" spans="1:22" ht="13.5" x14ac:dyDescent="0.25">
      <c r="A40" s="3">
        <f>RSI!A40</f>
        <v>42832</v>
      </c>
      <c r="B40" s="2">
        <f>RSI!B40</f>
        <v>2.0716000000000001</v>
      </c>
      <c r="C40" s="2">
        <f>RSI!I40</f>
        <v>55.415953425631159</v>
      </c>
      <c r="D40" s="2">
        <f>MACD!E40</f>
        <v>-1.7224225817844108E-2</v>
      </c>
      <c r="E40" s="2">
        <f>MACD!F40</f>
        <v>-1.6444339630232119E-2</v>
      </c>
      <c r="F40" s="2">
        <f>'Moving Avg'!D40</f>
        <v>2.0723799999999999</v>
      </c>
      <c r="G40" s="2">
        <f>'Moving Avg'!F40</f>
        <v>2.0608449999999996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CONFIRMED BEARISH</v>
      </c>
      <c r="M40" s="7">
        <f t="shared" si="0"/>
        <v>25</v>
      </c>
      <c r="N40" s="7">
        <f t="shared" si="1"/>
        <v>45</v>
      </c>
      <c r="O40" s="7">
        <f t="shared" si="2"/>
        <v>50</v>
      </c>
      <c r="P40" s="7">
        <f t="shared" si="3"/>
        <v>0</v>
      </c>
      <c r="Q40" s="8">
        <f t="shared" si="4"/>
        <v>32</v>
      </c>
      <c r="R40" s="8">
        <f t="shared" si="5"/>
        <v>31.5</v>
      </c>
      <c r="S40" s="8">
        <f t="shared" si="6"/>
        <v>23</v>
      </c>
      <c r="T40" s="8">
        <f t="shared" si="7"/>
        <v>30</v>
      </c>
      <c r="U40" s="7">
        <f t="shared" si="8"/>
        <v>28.833333333333332</v>
      </c>
      <c r="V40" s="7">
        <f t="shared" si="9"/>
        <v>29.125</v>
      </c>
    </row>
    <row r="41" spans="1:22" ht="13.5" x14ac:dyDescent="0.25">
      <c r="A41" s="3">
        <f>RSI!A41</f>
        <v>42835</v>
      </c>
      <c r="B41" s="2">
        <f>RSI!B41</f>
        <v>2.0558999999999998</v>
      </c>
      <c r="C41" s="2">
        <f>RSI!I41</f>
        <v>48.269646296468409</v>
      </c>
      <c r="D41" s="2">
        <f>MACD!E41</f>
        <v>-4.7075069209707721E-3</v>
      </c>
      <c r="E41" s="2">
        <f>MACD!F41</f>
        <v>-1.4096973088379851E-2</v>
      </c>
      <c r="F41" s="2">
        <f>'Moving Avg'!D41</f>
        <v>2.06846</v>
      </c>
      <c r="G41" s="2">
        <f>'Moving Avg'!F41</f>
        <v>2.06182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  <c r="M41" s="7">
        <f t="shared" si="0"/>
        <v>25</v>
      </c>
      <c r="N41" s="7">
        <f t="shared" si="1"/>
        <v>0</v>
      </c>
      <c r="O41" s="7">
        <f t="shared" si="2"/>
        <v>50</v>
      </c>
      <c r="P41" s="7">
        <f t="shared" si="3"/>
        <v>0</v>
      </c>
      <c r="Q41" s="8">
        <f t="shared" si="4"/>
        <v>16.25</v>
      </c>
      <c r="R41" s="8">
        <f t="shared" si="5"/>
        <v>22.5</v>
      </c>
      <c r="S41" s="8">
        <f t="shared" si="6"/>
        <v>16.25</v>
      </c>
      <c r="T41" s="8">
        <f t="shared" si="7"/>
        <v>18.75</v>
      </c>
      <c r="U41" s="7">
        <f t="shared" si="8"/>
        <v>18.333333333333332</v>
      </c>
      <c r="V41" s="7">
        <f t="shared" si="9"/>
        <v>18.4375</v>
      </c>
    </row>
    <row r="42" spans="1:22" ht="13.5" x14ac:dyDescent="0.25">
      <c r="A42" s="3">
        <f>RSI!A42</f>
        <v>42836</v>
      </c>
      <c r="B42" s="2">
        <f>RSI!B42</f>
        <v>2.0638000000000001</v>
      </c>
      <c r="C42" s="2">
        <f>RSI!I42</f>
        <v>51.648496750409038</v>
      </c>
      <c r="D42" s="2">
        <f>MACD!E42</f>
        <v>-1.9042940311586598E-3</v>
      </c>
      <c r="E42" s="2">
        <f>MACD!F42</f>
        <v>-1.1658437276935614E-2</v>
      </c>
      <c r="F42" s="2">
        <f>'Moving Avg'!D42</f>
        <v>2.0669</v>
      </c>
      <c r="G42" s="2">
        <f>'Moving Avg'!F42</f>
        <v>2.0631899999999996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NEUTRAL</v>
      </c>
      <c r="L42" s="5" t="str">
        <f>OBV!H42</f>
        <v>BULLISH DIVERGENCE</v>
      </c>
      <c r="M42" s="7">
        <f t="shared" si="0"/>
        <v>25</v>
      </c>
      <c r="N42" s="7">
        <f t="shared" si="1"/>
        <v>0</v>
      </c>
      <c r="O42" s="7">
        <f t="shared" si="2"/>
        <v>50</v>
      </c>
      <c r="P42" s="7">
        <f t="shared" si="3"/>
        <v>66.5</v>
      </c>
      <c r="Q42" s="8">
        <f t="shared" si="4"/>
        <v>26.225000000000001</v>
      </c>
      <c r="R42" s="8">
        <f t="shared" si="5"/>
        <v>39.125</v>
      </c>
      <c r="S42" s="8">
        <f t="shared" si="6"/>
        <v>46.174999999999997</v>
      </c>
      <c r="T42" s="8">
        <f t="shared" si="7"/>
        <v>35.375</v>
      </c>
      <c r="U42" s="7">
        <f t="shared" si="8"/>
        <v>37.174999999999997</v>
      </c>
      <c r="V42" s="7">
        <f t="shared" si="9"/>
        <v>36.724999999999994</v>
      </c>
    </row>
    <row r="43" spans="1:22" ht="13.5" x14ac:dyDescent="0.25">
      <c r="A43" s="3">
        <f>RSI!A43</f>
        <v>42837</v>
      </c>
      <c r="B43" s="2">
        <f>RSI!B43</f>
        <v>2.0598999999999998</v>
      </c>
      <c r="C43" s="2">
        <f>RSI!I43</f>
        <v>49.915178343774755</v>
      </c>
      <c r="D43" s="2">
        <f>MACD!E43</f>
        <v>7.3587896263838104E-4</v>
      </c>
      <c r="E43" s="2">
        <f>MACD!F43</f>
        <v>-9.1795740290208146E-3</v>
      </c>
      <c r="F43" s="2">
        <f>'Moving Avg'!D43</f>
        <v>2.0637799999999999</v>
      </c>
      <c r="G43" s="2">
        <f>'Moving Avg'!F43</f>
        <v>2.0643649999999996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CONFIRMED BEARISH</v>
      </c>
      <c r="M43" s="7">
        <f t="shared" si="0"/>
        <v>25</v>
      </c>
      <c r="N43" s="7">
        <f t="shared" si="1"/>
        <v>0</v>
      </c>
      <c r="O43" s="7">
        <f t="shared" si="2"/>
        <v>50</v>
      </c>
      <c r="P43" s="7">
        <f t="shared" si="3"/>
        <v>0</v>
      </c>
      <c r="Q43" s="8">
        <f t="shared" si="4"/>
        <v>16.25</v>
      </c>
      <c r="R43" s="8">
        <f t="shared" si="5"/>
        <v>22.5</v>
      </c>
      <c r="S43" s="8">
        <f t="shared" si="6"/>
        <v>16.25</v>
      </c>
      <c r="T43" s="8">
        <f t="shared" si="7"/>
        <v>18.75</v>
      </c>
      <c r="U43" s="7">
        <f t="shared" si="8"/>
        <v>18.333333333333332</v>
      </c>
      <c r="V43" s="7">
        <f t="shared" si="9"/>
        <v>18.4375</v>
      </c>
    </row>
    <row r="44" spans="1:22" ht="13.5" x14ac:dyDescent="0.25">
      <c r="A44" s="3">
        <f>RSI!A44</f>
        <v>42838</v>
      </c>
      <c r="B44" s="2">
        <f>RSI!B44</f>
        <v>2.0598999999999998</v>
      </c>
      <c r="C44" s="2">
        <f>RSI!I44</f>
        <v>49.915178343774755</v>
      </c>
      <c r="D44" s="2">
        <f>MACD!E44</f>
        <v>2.9737822601987318E-3</v>
      </c>
      <c r="E44" s="2">
        <f>MACD!F44</f>
        <v>-6.7489027711769064E-3</v>
      </c>
      <c r="F44" s="2">
        <f>'Moving Avg'!D44</f>
        <v>2.0622199999999999</v>
      </c>
      <c r="G44" s="2">
        <f>'Moving Avg'!F44</f>
        <v>2.0655399999999999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WEAK</v>
      </c>
      <c r="L44" s="5" t="str">
        <f>OBV!H44</f>
        <v>CONFIRMED BEARISH</v>
      </c>
      <c r="M44" s="7">
        <f t="shared" si="0"/>
        <v>25</v>
      </c>
      <c r="N44" s="7">
        <f t="shared" si="1"/>
        <v>0</v>
      </c>
      <c r="O44" s="7">
        <f t="shared" si="2"/>
        <v>50</v>
      </c>
      <c r="P44" s="7">
        <f t="shared" si="3"/>
        <v>0</v>
      </c>
      <c r="Q44" s="8">
        <f t="shared" si="4"/>
        <v>16.25</v>
      </c>
      <c r="R44" s="8">
        <f t="shared" si="5"/>
        <v>22.5</v>
      </c>
      <c r="S44" s="8">
        <f t="shared" si="6"/>
        <v>16.25</v>
      </c>
      <c r="T44" s="8">
        <f t="shared" si="7"/>
        <v>18.75</v>
      </c>
      <c r="U44" s="7">
        <f t="shared" si="8"/>
        <v>18.333333333333332</v>
      </c>
      <c r="V44" s="7">
        <f t="shared" si="9"/>
        <v>18.4375</v>
      </c>
    </row>
    <row r="45" spans="1:22" ht="13.5" x14ac:dyDescent="0.25">
      <c r="A45" s="3">
        <f>RSI!A45</f>
        <v>42839</v>
      </c>
      <c r="B45" s="2">
        <f>RSI!B45</f>
        <v>2.0558999999999998</v>
      </c>
      <c r="C45" s="2">
        <f>RSI!I45</f>
        <v>47.999077742523703</v>
      </c>
      <c r="D45" s="2">
        <f>MACD!E45</f>
        <v>8.1826947325303045E-3</v>
      </c>
      <c r="E45" s="2">
        <f>MACD!F45</f>
        <v>-3.7625832704354647E-3</v>
      </c>
      <c r="F45" s="2">
        <f>'Moving Avg'!D45</f>
        <v>2.0590799999999998</v>
      </c>
      <c r="G45" s="2">
        <f>'Moving Avg'!F45</f>
        <v>2.0665149999999999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WEAK</v>
      </c>
      <c r="L45" s="5" t="str">
        <f>OBV!H45</f>
        <v>CONFIRMED BEARISH</v>
      </c>
      <c r="M45" s="7">
        <f t="shared" si="0"/>
        <v>25</v>
      </c>
      <c r="N45" s="7">
        <f t="shared" si="1"/>
        <v>0</v>
      </c>
      <c r="O45" s="7">
        <f t="shared" si="2"/>
        <v>50</v>
      </c>
      <c r="P45" s="7">
        <f t="shared" si="3"/>
        <v>0</v>
      </c>
      <c r="Q45" s="8">
        <f t="shared" si="4"/>
        <v>16.25</v>
      </c>
      <c r="R45" s="8">
        <f t="shared" si="5"/>
        <v>22.5</v>
      </c>
      <c r="S45" s="8">
        <f t="shared" si="6"/>
        <v>16.25</v>
      </c>
      <c r="T45" s="8">
        <f t="shared" si="7"/>
        <v>18.75</v>
      </c>
      <c r="U45" s="7">
        <f t="shared" si="8"/>
        <v>18.333333333333332</v>
      </c>
      <c r="V45" s="7">
        <f t="shared" si="9"/>
        <v>18.4375</v>
      </c>
    </row>
    <row r="46" spans="1:22" ht="13.5" x14ac:dyDescent="0.25">
      <c r="A46" s="3">
        <f>RSI!A46</f>
        <v>42842</v>
      </c>
      <c r="B46" s="2">
        <f>RSI!B46</f>
        <v>2.0558999999999998</v>
      </c>
      <c r="C46" s="2">
        <f>RSI!I46</f>
        <v>47.999077742523703</v>
      </c>
      <c r="D46" s="2">
        <f>MACD!E46</f>
        <v>9.6018404617641551E-3</v>
      </c>
      <c r="E46" s="2">
        <f>MACD!F46</f>
        <v>-1.089698523995541E-3</v>
      </c>
      <c r="F46" s="2">
        <f>'Moving Avg'!D46</f>
        <v>2.0590799999999998</v>
      </c>
      <c r="G46" s="2">
        <f>'Moving Avg'!F46</f>
        <v>2.0674900000000003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WEAK</v>
      </c>
      <c r="L46" s="5" t="str">
        <f>OBV!H46</f>
        <v>NEUTRAL</v>
      </c>
      <c r="M46" s="7">
        <f t="shared" si="0"/>
        <v>25</v>
      </c>
      <c r="N46" s="7">
        <f t="shared" si="1"/>
        <v>0</v>
      </c>
      <c r="O46" s="7">
        <f t="shared" si="2"/>
        <v>50</v>
      </c>
      <c r="P46" s="7">
        <f t="shared" si="3"/>
        <v>0</v>
      </c>
      <c r="Q46" s="8">
        <f t="shared" si="4"/>
        <v>16.25</v>
      </c>
      <c r="R46" s="8">
        <f t="shared" si="5"/>
        <v>22.5</v>
      </c>
      <c r="S46" s="8">
        <f t="shared" si="6"/>
        <v>16.25</v>
      </c>
      <c r="T46" s="8">
        <f t="shared" si="7"/>
        <v>18.75</v>
      </c>
      <c r="U46" s="7">
        <f t="shared" si="8"/>
        <v>18.333333333333332</v>
      </c>
      <c r="V46" s="7">
        <f t="shared" si="9"/>
        <v>18.4375</v>
      </c>
    </row>
    <row r="47" spans="1:22" ht="13.5" x14ac:dyDescent="0.25">
      <c r="A47" s="3">
        <f>RSI!A47</f>
        <v>42843</v>
      </c>
      <c r="B47" s="2">
        <f>RSI!B47</f>
        <v>2.0558999999999998</v>
      </c>
      <c r="C47" s="2">
        <f>RSI!I47</f>
        <v>47.999077742523703</v>
      </c>
      <c r="D47" s="2">
        <f>MACD!E47</f>
        <v>1.0227645913878813E-2</v>
      </c>
      <c r="E47" s="2">
        <f>MACD!F47</f>
        <v>1.17377036357933E-3</v>
      </c>
      <c r="F47" s="2">
        <f>'Moving Avg'!D47</f>
        <v>2.0574999999999997</v>
      </c>
      <c r="G47" s="2">
        <f>'Moving Avg'!F47</f>
        <v>2.0684650000000002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  <c r="M47" s="7">
        <f t="shared" si="0"/>
        <v>25</v>
      </c>
      <c r="N47" s="7">
        <f t="shared" si="1"/>
        <v>0</v>
      </c>
      <c r="O47" s="7">
        <f t="shared" si="2"/>
        <v>50</v>
      </c>
      <c r="P47" s="7">
        <f t="shared" si="3"/>
        <v>0</v>
      </c>
      <c r="Q47" s="8">
        <f t="shared" si="4"/>
        <v>16.25</v>
      </c>
      <c r="R47" s="8">
        <f t="shared" si="5"/>
        <v>22.5</v>
      </c>
      <c r="S47" s="8">
        <f t="shared" si="6"/>
        <v>16.25</v>
      </c>
      <c r="T47" s="8">
        <f t="shared" si="7"/>
        <v>18.75</v>
      </c>
      <c r="U47" s="7">
        <f t="shared" si="8"/>
        <v>18.333333333333332</v>
      </c>
      <c r="V47" s="7">
        <f t="shared" si="9"/>
        <v>18.4375</v>
      </c>
    </row>
    <row r="48" spans="1:22" ht="13.5" x14ac:dyDescent="0.25">
      <c r="A48" s="3">
        <f>RSI!A48</f>
        <v>42844</v>
      </c>
      <c r="B48" s="2">
        <f>RSI!B48</f>
        <v>2.0558999999999998</v>
      </c>
      <c r="C48" s="2">
        <f>RSI!I48</f>
        <v>47.999077742523703</v>
      </c>
      <c r="D48" s="2">
        <f>MACD!E48</f>
        <v>1.1380312340306009E-2</v>
      </c>
      <c r="E48" s="2">
        <f>MACD!F48</f>
        <v>3.2150787589246659E-3</v>
      </c>
      <c r="F48" s="2">
        <f>'Moving Avg'!D48</f>
        <v>2.0566999999999998</v>
      </c>
      <c r="G48" s="2">
        <f>'Moving Avg'!F48</f>
        <v>2.0694400000000002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NEUTRAL</v>
      </c>
      <c r="L48" s="5" t="str">
        <f>OBV!H48</f>
        <v>CONFIRMED BEARISH</v>
      </c>
      <c r="M48" s="7">
        <f t="shared" si="0"/>
        <v>25</v>
      </c>
      <c r="N48" s="7">
        <f t="shared" si="1"/>
        <v>0</v>
      </c>
      <c r="O48" s="7">
        <f t="shared" si="2"/>
        <v>50</v>
      </c>
      <c r="P48" s="7">
        <f t="shared" si="3"/>
        <v>16.5</v>
      </c>
      <c r="Q48" s="8">
        <f t="shared" si="4"/>
        <v>18.725000000000001</v>
      </c>
      <c r="R48" s="8">
        <f t="shared" si="5"/>
        <v>26.625</v>
      </c>
      <c r="S48" s="8">
        <f t="shared" si="6"/>
        <v>23.675000000000001</v>
      </c>
      <c r="T48" s="8">
        <f t="shared" si="7"/>
        <v>22.875</v>
      </c>
      <c r="U48" s="7">
        <f t="shared" si="8"/>
        <v>23.008333333333336</v>
      </c>
      <c r="V48" s="7">
        <f t="shared" si="9"/>
        <v>22.975000000000001</v>
      </c>
    </row>
    <row r="49" spans="1:22" ht="13.5" x14ac:dyDescent="0.25">
      <c r="A49" s="3">
        <f>RSI!A49</f>
        <v>42845</v>
      </c>
      <c r="B49" s="2">
        <f>RSI!B49</f>
        <v>2.0558999999999998</v>
      </c>
      <c r="C49" s="2">
        <f>RSI!I49</f>
        <v>47.999077742523703</v>
      </c>
      <c r="D49" s="2">
        <f>MACD!E49</f>
        <v>1.1177070226078722E-2</v>
      </c>
      <c r="E49" s="2">
        <f>MACD!F49</f>
        <v>4.8074770523554768E-3</v>
      </c>
      <c r="F49" s="2">
        <f>'Moving Avg'!D49</f>
        <v>2.0558999999999998</v>
      </c>
      <c r="G49" s="2">
        <f>'Moving Avg'!F49</f>
        <v>2.0700250000000002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NEUTRAL</v>
      </c>
      <c r="L49" s="5" t="str">
        <f>OBV!H49</f>
        <v>CONFIRMED BEARISH</v>
      </c>
      <c r="M49" s="7">
        <f t="shared" si="0"/>
        <v>25</v>
      </c>
      <c r="N49" s="7">
        <f t="shared" si="1"/>
        <v>0</v>
      </c>
      <c r="O49" s="7">
        <f t="shared" si="2"/>
        <v>50</v>
      </c>
      <c r="P49" s="7">
        <f t="shared" si="3"/>
        <v>16.5</v>
      </c>
      <c r="Q49" s="8">
        <f t="shared" si="4"/>
        <v>18.725000000000001</v>
      </c>
      <c r="R49" s="8">
        <f t="shared" si="5"/>
        <v>26.625</v>
      </c>
      <c r="S49" s="8">
        <f t="shared" si="6"/>
        <v>23.675000000000001</v>
      </c>
      <c r="T49" s="8">
        <f t="shared" si="7"/>
        <v>22.875</v>
      </c>
      <c r="U49" s="7">
        <f t="shared" si="8"/>
        <v>23.008333333333336</v>
      </c>
      <c r="V49" s="7">
        <f t="shared" si="9"/>
        <v>22.975000000000001</v>
      </c>
    </row>
    <row r="50" spans="1:22" ht="13.5" x14ac:dyDescent="0.25">
      <c r="A50" s="3">
        <f>RSI!A50</f>
        <v>42846</v>
      </c>
      <c r="B50" s="2">
        <f>RSI!B50</f>
        <v>2.0558999999999998</v>
      </c>
      <c r="C50" s="2">
        <f>RSI!I50</f>
        <v>47.999077742523703</v>
      </c>
      <c r="D50" s="2">
        <f>MACD!E50</f>
        <v>1.1624933866202003E-2</v>
      </c>
      <c r="E50" s="2">
        <f>MACD!F50</f>
        <v>6.1709684151247824E-3</v>
      </c>
      <c r="F50" s="2">
        <f>'Moving Avg'!D50</f>
        <v>2.0558999999999998</v>
      </c>
      <c r="G50" s="2">
        <f>'Moving Avg'!F50</f>
        <v>2.069045</v>
      </c>
      <c r="H50" s="2">
        <f>'Moving Avg'!G50</f>
        <v>2.050681632653061</v>
      </c>
      <c r="I50" s="2">
        <f>'Moving Avg'!H50</f>
        <v>0</v>
      </c>
      <c r="J50" s="5" t="str">
        <f>OBV!F50</f>
        <v>NEUTRAL</v>
      </c>
      <c r="K50" s="5" t="str">
        <f>OBV!G50</f>
        <v>NEUTRAL</v>
      </c>
      <c r="L50" s="5" t="str">
        <f>OBV!H50</f>
        <v>NEUTRAL</v>
      </c>
      <c r="M50" s="7">
        <f t="shared" si="0"/>
        <v>25</v>
      </c>
      <c r="N50" s="7">
        <f t="shared" si="1"/>
        <v>0</v>
      </c>
      <c r="O50" s="7">
        <f t="shared" si="2"/>
        <v>50</v>
      </c>
      <c r="P50" s="7">
        <f t="shared" si="3"/>
        <v>33</v>
      </c>
      <c r="Q50" s="8">
        <f t="shared" si="4"/>
        <v>21.2</v>
      </c>
      <c r="R50" s="8">
        <f t="shared" si="5"/>
        <v>30.75</v>
      </c>
      <c r="S50" s="8">
        <f t="shared" si="6"/>
        <v>31.1</v>
      </c>
      <c r="T50" s="8">
        <f t="shared" si="7"/>
        <v>27</v>
      </c>
      <c r="U50" s="7">
        <f t="shared" si="8"/>
        <v>27.683333333333337</v>
      </c>
      <c r="V50" s="7">
        <f t="shared" si="9"/>
        <v>27.512500000000003</v>
      </c>
    </row>
    <row r="51" spans="1:22" ht="13.5" x14ac:dyDescent="0.25">
      <c r="A51" s="3">
        <f>RSI!A51</f>
        <v>42849</v>
      </c>
      <c r="B51" s="2">
        <f>RSI!B51</f>
        <v>2.0558999999999998</v>
      </c>
      <c r="C51" s="2">
        <f>RSI!I51</f>
        <v>47.999077742523703</v>
      </c>
      <c r="D51" s="2">
        <f>MACD!E51</f>
        <v>9.6068790672534377E-3</v>
      </c>
      <c r="E51" s="2">
        <f>MACD!F51</f>
        <v>6.858150545550514E-3</v>
      </c>
      <c r="F51" s="2">
        <f>'Moving Avg'!D51</f>
        <v>2.0558999999999998</v>
      </c>
      <c r="G51" s="2">
        <f>'Moving Avg'!F51</f>
        <v>2.065715</v>
      </c>
      <c r="H51" s="2">
        <f>'Moving Avg'!G51</f>
        <v>2.0507859999999996</v>
      </c>
      <c r="I51" s="2">
        <f>'Moving Avg'!H51</f>
        <v>0</v>
      </c>
      <c r="J51" s="5" t="str">
        <f>OBV!F51</f>
        <v>NEUTRAL</v>
      </c>
      <c r="K51" s="5" t="str">
        <f>OBV!G51</f>
        <v>NEUTRAL</v>
      </c>
      <c r="L51" s="5" t="str">
        <f>OBV!H51</f>
        <v>NEUTRAL</v>
      </c>
      <c r="M51" s="7">
        <f t="shared" si="0"/>
        <v>25</v>
      </c>
      <c r="N51" s="7">
        <f t="shared" si="1"/>
        <v>0</v>
      </c>
      <c r="O51" s="7">
        <f t="shared" si="2"/>
        <v>50</v>
      </c>
      <c r="P51" s="7">
        <f t="shared" si="3"/>
        <v>33</v>
      </c>
      <c r="Q51" s="8">
        <f t="shared" si="4"/>
        <v>21.2</v>
      </c>
      <c r="R51" s="8">
        <f t="shared" si="5"/>
        <v>30.75</v>
      </c>
      <c r="S51" s="8">
        <f t="shared" si="6"/>
        <v>31.1</v>
      </c>
      <c r="T51" s="8">
        <f t="shared" si="7"/>
        <v>27</v>
      </c>
      <c r="U51" s="7">
        <f t="shared" si="8"/>
        <v>27.683333333333337</v>
      </c>
      <c r="V51" s="7">
        <f t="shared" si="9"/>
        <v>27.512500000000003</v>
      </c>
    </row>
    <row r="52" spans="1:22" ht="13.5" x14ac:dyDescent="0.25">
      <c r="A52" s="3">
        <f>RSI!A52</f>
        <v>42850</v>
      </c>
      <c r="B52" s="2">
        <f>RSI!B52</f>
        <v>2.0598999999999998</v>
      </c>
      <c r="C52" s="2">
        <f>RSI!I52</f>
        <v>51.149354917913541</v>
      </c>
      <c r="D52" s="2">
        <f>MACD!E52</f>
        <v>8.8353902183082589E-3</v>
      </c>
      <c r="E52" s="2">
        <f>MACD!F52</f>
        <v>7.2535984801020631E-3</v>
      </c>
      <c r="F52" s="2">
        <f>'Moving Avg'!D52</f>
        <v>2.0567000000000002</v>
      </c>
      <c r="G52" s="2">
        <f>'Moving Avg'!F52</f>
        <v>2.0649350000000002</v>
      </c>
      <c r="H52" s="2">
        <f>'Moving Avg'!G52</f>
        <v>2.0512559999999995</v>
      </c>
      <c r="I52" s="2">
        <f>'Moving Avg'!H52</f>
        <v>0</v>
      </c>
      <c r="J52" s="5" t="str">
        <f>OBV!F52</f>
        <v>BULLISH</v>
      </c>
      <c r="K52" s="5" t="str">
        <f>OBV!G52</f>
        <v>NEUTRAL</v>
      </c>
      <c r="L52" s="5" t="str">
        <f>OBV!H52</f>
        <v>CONFIRMED BULLISH</v>
      </c>
      <c r="M52" s="7">
        <f t="shared" si="0"/>
        <v>25</v>
      </c>
      <c r="N52" s="7">
        <f t="shared" si="1"/>
        <v>0</v>
      </c>
      <c r="O52" s="7">
        <f t="shared" si="2"/>
        <v>50</v>
      </c>
      <c r="P52" s="7">
        <f t="shared" si="3"/>
        <v>83.5</v>
      </c>
      <c r="Q52" s="8">
        <f t="shared" si="4"/>
        <v>28.774999999999999</v>
      </c>
      <c r="R52" s="8">
        <f t="shared" si="5"/>
        <v>43.375</v>
      </c>
      <c r="S52" s="8">
        <f t="shared" si="6"/>
        <v>53.825000000000003</v>
      </c>
      <c r="T52" s="8">
        <f t="shared" si="7"/>
        <v>39.625</v>
      </c>
      <c r="U52" s="7">
        <f t="shared" si="8"/>
        <v>41.991666666666667</v>
      </c>
      <c r="V52" s="7">
        <f t="shared" si="9"/>
        <v>41.400000000000006</v>
      </c>
    </row>
    <row r="53" spans="1:22" ht="13.5" x14ac:dyDescent="0.25">
      <c r="A53" s="3">
        <f>RSI!A53</f>
        <v>42851</v>
      </c>
      <c r="B53" s="2">
        <f>RSI!B53</f>
        <v>2.0558999999999998</v>
      </c>
      <c r="C53" s="2">
        <f>RSI!I53</f>
        <v>48.016685400032109</v>
      </c>
      <c r="D53" s="2">
        <f>MACD!E53</f>
        <v>7.8709999210624382E-3</v>
      </c>
      <c r="E53" s="2">
        <f>MACD!F53</f>
        <v>7.3770787682941388E-3</v>
      </c>
      <c r="F53" s="2">
        <f>'Moving Avg'!D53</f>
        <v>2.0566999999999998</v>
      </c>
      <c r="G53" s="2">
        <f>'Moving Avg'!F53</f>
        <v>2.0639550000000004</v>
      </c>
      <c r="H53" s="2">
        <f>'Moving Avg'!G53</f>
        <v>2.0516459999999994</v>
      </c>
      <c r="I53" s="2">
        <f>'Moving Avg'!H53</f>
        <v>0</v>
      </c>
      <c r="J53" s="5" t="str">
        <f>OBV!F53</f>
        <v>BEARISH</v>
      </c>
      <c r="K53" s="5" t="str">
        <f>OBV!G53</f>
        <v>NEUTRAL</v>
      </c>
      <c r="L53" s="5" t="str">
        <f>OBV!H53</f>
        <v>NEUTRAL</v>
      </c>
      <c r="M53" s="7">
        <f t="shared" si="0"/>
        <v>25</v>
      </c>
      <c r="N53" s="7">
        <f t="shared" si="1"/>
        <v>0</v>
      </c>
      <c r="O53" s="7">
        <f t="shared" si="2"/>
        <v>50</v>
      </c>
      <c r="P53" s="7">
        <f t="shared" si="3"/>
        <v>16.5</v>
      </c>
      <c r="Q53" s="8">
        <f t="shared" si="4"/>
        <v>18.725000000000001</v>
      </c>
      <c r="R53" s="8">
        <f t="shared" si="5"/>
        <v>26.625</v>
      </c>
      <c r="S53" s="8">
        <f t="shared" si="6"/>
        <v>23.675000000000001</v>
      </c>
      <c r="T53" s="8">
        <f t="shared" si="7"/>
        <v>22.875</v>
      </c>
      <c r="U53" s="7">
        <f t="shared" si="8"/>
        <v>23.008333333333336</v>
      </c>
      <c r="V53" s="7">
        <f t="shared" si="9"/>
        <v>22.975000000000001</v>
      </c>
    </row>
    <row r="54" spans="1:22" ht="13.5" x14ac:dyDescent="0.25">
      <c r="A54" s="3">
        <f>RSI!A54</f>
        <v>42852</v>
      </c>
      <c r="B54" s="2">
        <f>RSI!B54</f>
        <v>2.0558999999999998</v>
      </c>
      <c r="C54" s="2">
        <f>RSI!I54</f>
        <v>48.016685400032109</v>
      </c>
      <c r="D54" s="2">
        <f>MACD!E54</f>
        <v>7.0713095181371699E-3</v>
      </c>
      <c r="E54" s="2">
        <f>MACD!F54</f>
        <v>7.3159249182627459E-3</v>
      </c>
      <c r="F54" s="2">
        <f>'Moving Avg'!D54</f>
        <v>2.0566999999999998</v>
      </c>
      <c r="G54" s="2">
        <f>'Moving Avg'!F54</f>
        <v>2.0629750000000002</v>
      </c>
      <c r="H54" s="2">
        <f>'Moving Avg'!G54</f>
        <v>2.0520359999999993</v>
      </c>
      <c r="I54" s="2">
        <f>'Moving Avg'!H54</f>
        <v>0</v>
      </c>
      <c r="J54" s="5" t="str">
        <f>OBV!F54</f>
        <v>BEARISH</v>
      </c>
      <c r="K54" s="5" t="str">
        <f>OBV!G54</f>
        <v>NEUTRAL</v>
      </c>
      <c r="L54" s="5" t="str">
        <f>OBV!H54</f>
        <v>NEUTRAL</v>
      </c>
      <c r="M54" s="7">
        <f t="shared" si="0"/>
        <v>25</v>
      </c>
      <c r="N54" s="7">
        <f t="shared" si="1"/>
        <v>45</v>
      </c>
      <c r="O54" s="7">
        <f t="shared" si="2"/>
        <v>50</v>
      </c>
      <c r="P54" s="7">
        <f t="shared" si="3"/>
        <v>16.5</v>
      </c>
      <c r="Q54" s="8">
        <f t="shared" si="4"/>
        <v>34.475000000000001</v>
      </c>
      <c r="R54" s="8">
        <f t="shared" si="5"/>
        <v>35.625</v>
      </c>
      <c r="S54" s="8">
        <f t="shared" si="6"/>
        <v>30.425000000000001</v>
      </c>
      <c r="T54" s="8">
        <f t="shared" si="7"/>
        <v>34.125</v>
      </c>
      <c r="U54" s="7">
        <f t="shared" si="8"/>
        <v>33.508333333333333</v>
      </c>
      <c r="V54" s="7">
        <f t="shared" si="9"/>
        <v>33.662499999999994</v>
      </c>
    </row>
    <row r="55" spans="1:22" ht="13.5" x14ac:dyDescent="0.25">
      <c r="A55" s="3">
        <f>RSI!A55</f>
        <v>42853</v>
      </c>
      <c r="B55" s="2">
        <f>RSI!B55</f>
        <v>2.0558999999999998</v>
      </c>
      <c r="C55" s="2">
        <f>RSI!I55</f>
        <v>48.016685400032117</v>
      </c>
      <c r="D55" s="2">
        <f>MACD!E55</f>
        <v>5.7943861595135537E-3</v>
      </c>
      <c r="E55" s="2">
        <f>MACD!F55</f>
        <v>7.011617166512908E-3</v>
      </c>
      <c r="F55" s="2">
        <f>'Moving Avg'!D55</f>
        <v>2.0566999999999998</v>
      </c>
      <c r="G55" s="2">
        <f>'Moving Avg'!F55</f>
        <v>2.0610150000000003</v>
      </c>
      <c r="H55" s="2">
        <f>'Moving Avg'!G55</f>
        <v>2.0524259999999988</v>
      </c>
      <c r="I55" s="2">
        <f>'Moving Avg'!H55</f>
        <v>0</v>
      </c>
      <c r="J55" s="5" t="str">
        <f>OBV!F55</f>
        <v>BEARISH</v>
      </c>
      <c r="K55" s="5" t="str">
        <f>OBV!G55</f>
        <v>NEUTRAL</v>
      </c>
      <c r="L55" s="5" t="str">
        <f>OBV!H55</f>
        <v>NEUTRAL</v>
      </c>
      <c r="M55" s="7">
        <f t="shared" si="0"/>
        <v>25</v>
      </c>
      <c r="N55" s="7">
        <f t="shared" si="1"/>
        <v>45</v>
      </c>
      <c r="O55" s="7">
        <f t="shared" si="2"/>
        <v>50</v>
      </c>
      <c r="P55" s="7">
        <f t="shared" si="3"/>
        <v>16.5</v>
      </c>
      <c r="Q55" s="8">
        <f t="shared" si="4"/>
        <v>34.475000000000001</v>
      </c>
      <c r="R55" s="8">
        <f t="shared" si="5"/>
        <v>35.625</v>
      </c>
      <c r="S55" s="8">
        <f t="shared" si="6"/>
        <v>30.425000000000001</v>
      </c>
      <c r="T55" s="8">
        <f t="shared" si="7"/>
        <v>34.125</v>
      </c>
      <c r="U55" s="7">
        <f t="shared" si="8"/>
        <v>33.508333333333333</v>
      </c>
      <c r="V55" s="7">
        <f t="shared" si="9"/>
        <v>33.662499999999994</v>
      </c>
    </row>
    <row r="56" spans="1:22" ht="13.5" x14ac:dyDescent="0.25">
      <c r="A56" s="3">
        <f>RSI!A56</f>
        <v>42857</v>
      </c>
      <c r="B56" s="2">
        <f>RSI!B56</f>
        <v>2.0480999999999998</v>
      </c>
      <c r="C56" s="2">
        <f>RSI!I56</f>
        <v>41.784026368058072</v>
      </c>
      <c r="D56" s="2">
        <f>MACD!E56</f>
        <v>5.3056925177479286E-3</v>
      </c>
      <c r="E56" s="2">
        <f>MACD!F56</f>
        <v>6.6704322367599125E-3</v>
      </c>
      <c r="F56" s="2">
        <f>'Moving Avg'!D56</f>
        <v>2.0551399999999997</v>
      </c>
      <c r="G56" s="2">
        <f>'Moving Avg'!F56</f>
        <v>2.0596450000000006</v>
      </c>
      <c r="H56" s="2">
        <f>'Moving Avg'!G56</f>
        <v>2.0526599999999986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  <c r="M56" s="7">
        <f t="shared" si="0"/>
        <v>25</v>
      </c>
      <c r="N56" s="7">
        <f t="shared" si="1"/>
        <v>45</v>
      </c>
      <c r="O56" s="7">
        <f t="shared" si="2"/>
        <v>50</v>
      </c>
      <c r="P56" s="7">
        <f t="shared" si="3"/>
        <v>0</v>
      </c>
      <c r="Q56" s="8">
        <f t="shared" si="4"/>
        <v>32</v>
      </c>
      <c r="R56" s="8">
        <f t="shared" si="5"/>
        <v>31.5</v>
      </c>
      <c r="S56" s="8">
        <f t="shared" si="6"/>
        <v>23</v>
      </c>
      <c r="T56" s="8">
        <f t="shared" si="7"/>
        <v>30</v>
      </c>
      <c r="U56" s="7">
        <f t="shared" si="8"/>
        <v>28.833333333333332</v>
      </c>
      <c r="V56" s="7">
        <f t="shared" si="9"/>
        <v>29.125</v>
      </c>
    </row>
    <row r="57" spans="1:22" ht="13.5" x14ac:dyDescent="0.25">
      <c r="A57" s="3">
        <f>RSI!A57</f>
        <v>42858</v>
      </c>
      <c r="B57" s="2">
        <f>RSI!B57</f>
        <v>2.052</v>
      </c>
      <c r="C57" s="2">
        <f>RSI!I57</f>
        <v>45.587124701357403</v>
      </c>
      <c r="D57" s="2">
        <f>MACD!E57</f>
        <v>4.6623491514901083E-3</v>
      </c>
      <c r="E57" s="2">
        <f>MACD!F57</f>
        <v>6.268815619705952E-3</v>
      </c>
      <c r="F57" s="2">
        <f>'Moving Avg'!D57</f>
        <v>2.0535600000000001</v>
      </c>
      <c r="G57" s="2">
        <f>'Moving Avg'!F57</f>
        <v>2.0586650000000004</v>
      </c>
      <c r="H57" s="2">
        <f>'Moving Avg'!G57</f>
        <v>2.0529719999999987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  <c r="M57" s="7">
        <f t="shared" si="0"/>
        <v>25</v>
      </c>
      <c r="N57" s="7">
        <f t="shared" si="1"/>
        <v>45</v>
      </c>
      <c r="O57" s="7">
        <f t="shared" si="2"/>
        <v>50</v>
      </c>
      <c r="P57" s="7">
        <f t="shared" si="3"/>
        <v>0</v>
      </c>
      <c r="Q57" s="8">
        <f t="shared" si="4"/>
        <v>32</v>
      </c>
      <c r="R57" s="8">
        <f t="shared" si="5"/>
        <v>31.5</v>
      </c>
      <c r="S57" s="8">
        <f t="shared" si="6"/>
        <v>23</v>
      </c>
      <c r="T57" s="8">
        <f t="shared" si="7"/>
        <v>30</v>
      </c>
      <c r="U57" s="7">
        <f t="shared" si="8"/>
        <v>28.833333333333332</v>
      </c>
      <c r="V57" s="7">
        <f t="shared" si="9"/>
        <v>29.125</v>
      </c>
    </row>
    <row r="58" spans="1:22" ht="13.5" x14ac:dyDescent="0.25">
      <c r="A58" s="3">
        <f>RSI!A58</f>
        <v>42859</v>
      </c>
      <c r="B58" s="2">
        <f>RSI!B58</f>
        <v>2.0558999999999998</v>
      </c>
      <c r="C58" s="2">
        <f>RSI!I58</f>
        <v>49.163597162770039</v>
      </c>
      <c r="D58" s="2">
        <f>MACD!E58</f>
        <v>3.8607285750602571E-3</v>
      </c>
      <c r="E58" s="2">
        <f>MACD!F58</f>
        <v>5.787198210776813E-3</v>
      </c>
      <c r="F58" s="2">
        <f>'Moving Avg'!D58</f>
        <v>2.0535600000000001</v>
      </c>
      <c r="G58" s="2">
        <f>'Moving Avg'!F58</f>
        <v>2.0576850000000002</v>
      </c>
      <c r="H58" s="2">
        <f>'Moving Avg'!G58</f>
        <v>2.0533619999999986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NEUTRAL</v>
      </c>
      <c r="M58" s="7">
        <f t="shared" si="0"/>
        <v>25</v>
      </c>
      <c r="N58" s="7">
        <f t="shared" si="1"/>
        <v>45</v>
      </c>
      <c r="O58" s="7">
        <f t="shared" si="2"/>
        <v>50</v>
      </c>
      <c r="P58" s="7">
        <f t="shared" si="3"/>
        <v>0</v>
      </c>
      <c r="Q58" s="8">
        <f t="shared" si="4"/>
        <v>32</v>
      </c>
      <c r="R58" s="8">
        <f t="shared" si="5"/>
        <v>31.5</v>
      </c>
      <c r="S58" s="8">
        <f t="shared" si="6"/>
        <v>23</v>
      </c>
      <c r="T58" s="8">
        <f t="shared" si="7"/>
        <v>30</v>
      </c>
      <c r="U58" s="7">
        <f t="shared" si="8"/>
        <v>28.833333333333332</v>
      </c>
      <c r="V58" s="7">
        <f t="shared" si="9"/>
        <v>29.125</v>
      </c>
    </row>
    <row r="59" spans="1:22" ht="13.5" x14ac:dyDescent="0.25">
      <c r="A59" s="3">
        <f>RSI!A59</f>
        <v>42860</v>
      </c>
      <c r="B59" s="2">
        <f>RSI!B59</f>
        <v>2.0951</v>
      </c>
      <c r="C59" s="2">
        <f>RSI!I59</f>
        <v>70.29672241300284</v>
      </c>
      <c r="D59" s="2">
        <f>MACD!E59</f>
        <v>2.8497765534929442E-4</v>
      </c>
      <c r="E59" s="2">
        <f>MACD!F59</f>
        <v>4.6867540996913095E-3</v>
      </c>
      <c r="F59" s="2">
        <f>'Moving Avg'!D59</f>
        <v>2.0613999999999999</v>
      </c>
      <c r="G59" s="2">
        <f>'Moving Avg'!F59</f>
        <v>2.0590550000000003</v>
      </c>
      <c r="H59" s="2">
        <f>'Moving Avg'!G59</f>
        <v>2.0545359999999984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  <c r="M59" s="7">
        <f t="shared" si="0"/>
        <v>0</v>
      </c>
      <c r="N59" s="7">
        <f t="shared" si="1"/>
        <v>45</v>
      </c>
      <c r="O59" s="7">
        <f t="shared" si="2"/>
        <v>50</v>
      </c>
      <c r="P59" s="7">
        <f t="shared" si="3"/>
        <v>100</v>
      </c>
      <c r="Q59" s="8">
        <f t="shared" si="4"/>
        <v>38.25</v>
      </c>
      <c r="R59" s="8">
        <f t="shared" si="5"/>
        <v>51.5</v>
      </c>
      <c r="S59" s="8">
        <f t="shared" si="6"/>
        <v>64.25</v>
      </c>
      <c r="T59" s="8">
        <f t="shared" si="7"/>
        <v>48.75</v>
      </c>
      <c r="U59" s="7">
        <f t="shared" si="8"/>
        <v>51.333333333333336</v>
      </c>
      <c r="V59" s="7">
        <f t="shared" si="9"/>
        <v>50.6875</v>
      </c>
    </row>
    <row r="60" spans="1:22" ht="13.5" x14ac:dyDescent="0.25">
      <c r="A60" s="3">
        <f>RSI!A60</f>
        <v>42863</v>
      </c>
      <c r="B60" s="2">
        <f>RSI!B60</f>
        <v>2.0990000000000002</v>
      </c>
      <c r="C60" s="2">
        <f>RSI!I60</f>
        <v>71.563298703384945</v>
      </c>
      <c r="D60" s="2">
        <f>MACD!E60</f>
        <v>-3.2553967422055408E-3</v>
      </c>
      <c r="E60" s="2">
        <f>MACD!F60</f>
        <v>3.0983239313119395E-3</v>
      </c>
      <c r="F60" s="2">
        <f>'Moving Avg'!D60</f>
        <v>2.07002</v>
      </c>
      <c r="G60" s="2">
        <f>'Moving Avg'!F60</f>
        <v>2.060425</v>
      </c>
      <c r="H60" s="2">
        <f>'Moving Avg'!G60</f>
        <v>2.0557879999999984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  <c r="M60" s="7">
        <f t="shared" si="0"/>
        <v>0</v>
      </c>
      <c r="N60" s="7">
        <f t="shared" si="1"/>
        <v>45</v>
      </c>
      <c r="O60" s="7">
        <f t="shared" si="2"/>
        <v>50</v>
      </c>
      <c r="P60" s="7">
        <f t="shared" si="3"/>
        <v>100</v>
      </c>
      <c r="Q60" s="8">
        <f t="shared" si="4"/>
        <v>38.25</v>
      </c>
      <c r="R60" s="8">
        <f t="shared" si="5"/>
        <v>51.5</v>
      </c>
      <c r="S60" s="8">
        <f t="shared" si="6"/>
        <v>64.25</v>
      </c>
      <c r="T60" s="8">
        <f t="shared" si="7"/>
        <v>48.75</v>
      </c>
      <c r="U60" s="7">
        <f t="shared" si="8"/>
        <v>51.333333333333336</v>
      </c>
      <c r="V60" s="7">
        <f t="shared" si="9"/>
        <v>50.6875</v>
      </c>
    </row>
    <row r="61" spans="1:22" ht="13.5" x14ac:dyDescent="0.25">
      <c r="A61" s="3">
        <f>RSI!A61</f>
        <v>42864</v>
      </c>
      <c r="B61" s="2">
        <f>RSI!B61</f>
        <v>2.1069</v>
      </c>
      <c r="C61" s="2">
        <f>RSI!I61</f>
        <v>73.983354846470704</v>
      </c>
      <c r="D61" s="2">
        <f>MACD!E61</f>
        <v>-7.0684490851080639E-3</v>
      </c>
      <c r="E61" s="2">
        <f>MACD!F61</f>
        <v>1.0649693280279388E-3</v>
      </c>
      <c r="F61" s="2">
        <f>'Moving Avg'!D61</f>
        <v>2.0817799999999997</v>
      </c>
      <c r="G61" s="2">
        <f>'Moving Avg'!F61</f>
        <v>2.0629750000000007</v>
      </c>
      <c r="H61" s="2">
        <f>'Moving Avg'!G61</f>
        <v>2.0571979999999987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  <c r="M61" s="7">
        <f t="shared" si="0"/>
        <v>0</v>
      </c>
      <c r="N61" s="7">
        <f t="shared" si="1"/>
        <v>45</v>
      </c>
      <c r="O61" s="7">
        <f t="shared" si="2"/>
        <v>50</v>
      </c>
      <c r="P61" s="7">
        <f t="shared" si="3"/>
        <v>100</v>
      </c>
      <c r="Q61" s="8">
        <f t="shared" si="4"/>
        <v>38.25</v>
      </c>
      <c r="R61" s="8">
        <f t="shared" si="5"/>
        <v>51.5</v>
      </c>
      <c r="S61" s="8">
        <f t="shared" si="6"/>
        <v>64.25</v>
      </c>
      <c r="T61" s="8">
        <f t="shared" si="7"/>
        <v>48.75</v>
      </c>
      <c r="U61" s="7">
        <f t="shared" si="8"/>
        <v>51.333333333333336</v>
      </c>
      <c r="V61" s="7">
        <f t="shared" si="9"/>
        <v>50.6875</v>
      </c>
    </row>
    <row r="62" spans="1:22" ht="13.5" x14ac:dyDescent="0.25">
      <c r="A62" s="3">
        <f>RSI!A62</f>
        <v>42865</v>
      </c>
      <c r="B62" s="2">
        <f>RSI!B62</f>
        <v>2.0990000000000002</v>
      </c>
      <c r="C62" s="2">
        <f>RSI!I62</f>
        <v>67.772067208209023</v>
      </c>
      <c r="D62" s="2">
        <f>MACD!E62</f>
        <v>-9.3559579111985869E-3</v>
      </c>
      <c r="E62" s="2">
        <f>MACD!F62</f>
        <v>-1.0192161198173664E-3</v>
      </c>
      <c r="F62" s="2">
        <f>'Moving Avg'!D62</f>
        <v>2.09118</v>
      </c>
      <c r="G62" s="2">
        <f>'Moving Avg'!F62</f>
        <v>2.0647350000000002</v>
      </c>
      <c r="H62" s="2">
        <f>'Moving Avg'!G62</f>
        <v>2.0584499999999988</v>
      </c>
      <c r="I62" s="2">
        <f>'Moving Avg'!H62</f>
        <v>0</v>
      </c>
      <c r="J62" s="5" t="str">
        <f>OBV!F62</f>
        <v>BULLISH</v>
      </c>
      <c r="K62" s="5" t="str">
        <f>OBV!G62</f>
        <v>STRONG</v>
      </c>
      <c r="L62" s="5" t="str">
        <f>OBV!H62</f>
        <v>CONFIRMED BULLISH</v>
      </c>
      <c r="M62" s="7">
        <f t="shared" si="0"/>
        <v>25</v>
      </c>
      <c r="N62" s="7">
        <f t="shared" si="1"/>
        <v>45</v>
      </c>
      <c r="O62" s="7">
        <f t="shared" si="2"/>
        <v>50</v>
      </c>
      <c r="P62" s="7">
        <f t="shared" si="3"/>
        <v>100</v>
      </c>
      <c r="Q62" s="8">
        <f t="shared" si="4"/>
        <v>47</v>
      </c>
      <c r="R62" s="8">
        <f t="shared" si="5"/>
        <v>56.5</v>
      </c>
      <c r="S62" s="8">
        <f t="shared" si="6"/>
        <v>68</v>
      </c>
      <c r="T62" s="8">
        <f t="shared" si="7"/>
        <v>55</v>
      </c>
      <c r="U62" s="7">
        <f t="shared" si="8"/>
        <v>57.166666666666664</v>
      </c>
      <c r="V62" s="7">
        <f t="shared" si="9"/>
        <v>56.625</v>
      </c>
    </row>
    <row r="63" spans="1:22" ht="13.5" x14ac:dyDescent="0.25">
      <c r="A63" s="3">
        <f>RSI!A63</f>
        <v>42866</v>
      </c>
      <c r="B63" s="2">
        <f>RSI!B63</f>
        <v>2.0990000000000002</v>
      </c>
      <c r="C63" s="2">
        <f>RSI!I63</f>
        <v>67.772067208209023</v>
      </c>
      <c r="D63" s="2">
        <f>MACD!E63</f>
        <v>-1.2102513738919463E-2</v>
      </c>
      <c r="E63" s="2">
        <f>MACD!F63</f>
        <v>-3.2358756436377859E-3</v>
      </c>
      <c r="F63" s="2">
        <f>'Moving Avg'!D63</f>
        <v>2.0998000000000001</v>
      </c>
      <c r="G63" s="2">
        <f>'Moving Avg'!F63</f>
        <v>2.0666900000000004</v>
      </c>
      <c r="H63" s="2">
        <f>'Moving Avg'!G63</f>
        <v>2.0597019999999993</v>
      </c>
      <c r="I63" s="2">
        <f>'Moving Avg'!H63</f>
        <v>0</v>
      </c>
      <c r="J63" s="5" t="str">
        <f>OBV!F63</f>
        <v>BULLISH</v>
      </c>
      <c r="K63" s="5" t="str">
        <f>OBV!G63</f>
        <v>STRONG</v>
      </c>
      <c r="L63" s="5" t="str">
        <f>OBV!H63</f>
        <v>CONFIRMED BULLISH</v>
      </c>
      <c r="M63" s="7">
        <f t="shared" si="0"/>
        <v>25</v>
      </c>
      <c r="N63" s="7">
        <f t="shared" si="1"/>
        <v>45</v>
      </c>
      <c r="O63" s="7">
        <f t="shared" si="2"/>
        <v>50</v>
      </c>
      <c r="P63" s="7">
        <f t="shared" si="3"/>
        <v>100</v>
      </c>
      <c r="Q63" s="8">
        <f t="shared" si="4"/>
        <v>47</v>
      </c>
      <c r="R63" s="8">
        <f t="shared" si="5"/>
        <v>56.5</v>
      </c>
      <c r="S63" s="8">
        <f t="shared" si="6"/>
        <v>68</v>
      </c>
      <c r="T63" s="8">
        <f t="shared" si="7"/>
        <v>55</v>
      </c>
      <c r="U63" s="7">
        <f t="shared" si="8"/>
        <v>57.166666666666664</v>
      </c>
      <c r="V63" s="7">
        <f t="shared" si="9"/>
        <v>56.625</v>
      </c>
    </row>
    <row r="64" spans="1:22" ht="13.5" x14ac:dyDescent="0.25">
      <c r="A64" s="3">
        <f>RSI!A64</f>
        <v>42867</v>
      </c>
      <c r="B64" s="2">
        <f>RSI!B64</f>
        <v>2.0912000000000002</v>
      </c>
      <c r="C64" s="2">
        <f>RSI!I64</f>
        <v>61.82817498500777</v>
      </c>
      <c r="D64" s="2">
        <f>MACD!E64</f>
        <v>-1.4029843646804707E-2</v>
      </c>
      <c r="E64" s="2">
        <f>MACD!F64</f>
        <v>-5.3946692442711705E-3</v>
      </c>
      <c r="F64" s="2">
        <f>'Moving Avg'!D64</f>
        <v>2.0990200000000003</v>
      </c>
      <c r="G64" s="2">
        <f>'Moving Avg'!F64</f>
        <v>2.0682550000000006</v>
      </c>
      <c r="H64" s="2">
        <f>'Moving Avg'!G64</f>
        <v>2.0607979999999992</v>
      </c>
      <c r="I64" s="2">
        <f>'Moving Avg'!H64</f>
        <v>0</v>
      </c>
      <c r="J64" s="5" t="str">
        <f>OBV!F64</f>
        <v>BULLISH</v>
      </c>
      <c r="K64" s="5" t="str">
        <f>OBV!G64</f>
        <v>STRONG</v>
      </c>
      <c r="L64" s="5" t="str">
        <f>OBV!H64</f>
        <v>BULLISH DIVERGENCE</v>
      </c>
      <c r="M64" s="7">
        <f t="shared" si="0"/>
        <v>25</v>
      </c>
      <c r="N64" s="7">
        <f t="shared" si="1"/>
        <v>45</v>
      </c>
      <c r="O64" s="7">
        <f t="shared" si="2"/>
        <v>50</v>
      </c>
      <c r="P64" s="7">
        <f t="shared" si="3"/>
        <v>83</v>
      </c>
      <c r="Q64" s="8">
        <f t="shared" si="4"/>
        <v>44.45</v>
      </c>
      <c r="R64" s="8">
        <f t="shared" si="5"/>
        <v>52.25</v>
      </c>
      <c r="S64" s="8">
        <f t="shared" si="6"/>
        <v>60.35</v>
      </c>
      <c r="T64" s="8">
        <f t="shared" si="7"/>
        <v>50.75</v>
      </c>
      <c r="U64" s="7">
        <f t="shared" si="8"/>
        <v>52.35</v>
      </c>
      <c r="V64" s="7">
        <f t="shared" si="9"/>
        <v>51.95</v>
      </c>
    </row>
    <row r="65" spans="1:22" ht="13.5" x14ac:dyDescent="0.25">
      <c r="A65" s="3">
        <f>RSI!A65</f>
        <v>42870</v>
      </c>
      <c r="B65" s="2">
        <f>RSI!B65</f>
        <v>2.0912000000000002</v>
      </c>
      <c r="C65" s="2">
        <f>RSI!I65</f>
        <v>61.82817498500777</v>
      </c>
      <c r="D65" s="2">
        <f>MACD!E65</f>
        <v>-1.5782254900597259E-2</v>
      </c>
      <c r="E65" s="2">
        <f>MACD!F65</f>
        <v>-7.4721863755363889E-3</v>
      </c>
      <c r="F65" s="2">
        <f>'Moving Avg'!D65</f>
        <v>2.0974600000000003</v>
      </c>
      <c r="G65" s="2">
        <f>'Moving Avg'!F65</f>
        <v>2.0700200000000004</v>
      </c>
      <c r="H65" s="2">
        <f>'Moving Avg'!G65</f>
        <v>2.0618939999999997</v>
      </c>
      <c r="I65" s="2">
        <f>'Moving Avg'!H65</f>
        <v>0</v>
      </c>
      <c r="J65" s="5" t="str">
        <f>OBV!F65</f>
        <v>BEARISH</v>
      </c>
      <c r="K65" s="5" t="str">
        <f>OBV!G65</f>
        <v>NEUTRAL</v>
      </c>
      <c r="L65" s="5" t="str">
        <f>OBV!H65</f>
        <v>CONFIRMED BEARISH</v>
      </c>
      <c r="M65" s="7">
        <f t="shared" si="0"/>
        <v>25</v>
      </c>
      <c r="N65" s="7">
        <f t="shared" si="1"/>
        <v>45</v>
      </c>
      <c r="O65" s="7">
        <f t="shared" si="2"/>
        <v>50</v>
      </c>
      <c r="P65" s="7">
        <f t="shared" si="3"/>
        <v>16.5</v>
      </c>
      <c r="Q65" s="8">
        <f t="shared" si="4"/>
        <v>34.475000000000001</v>
      </c>
      <c r="R65" s="8">
        <f t="shared" si="5"/>
        <v>35.625</v>
      </c>
      <c r="S65" s="8">
        <f t="shared" si="6"/>
        <v>30.425000000000001</v>
      </c>
      <c r="T65" s="8">
        <f t="shared" si="7"/>
        <v>34.125</v>
      </c>
      <c r="U65" s="7">
        <f t="shared" si="8"/>
        <v>33.508333333333333</v>
      </c>
      <c r="V65" s="7">
        <f t="shared" si="9"/>
        <v>33.662499999999994</v>
      </c>
    </row>
    <row r="66" spans="1:22" ht="13.5" x14ac:dyDescent="0.25">
      <c r="A66" s="3">
        <f>RSI!A66</f>
        <v>42871</v>
      </c>
      <c r="B66" s="2">
        <f>RSI!B66</f>
        <v>2.0754999999999999</v>
      </c>
      <c r="C66" s="2">
        <f>RSI!I66</f>
        <v>51.320924596208684</v>
      </c>
      <c r="D66" s="2">
        <f>MACD!E66</f>
        <v>-1.7414688163248204E-2</v>
      </c>
      <c r="E66" s="2">
        <f>MACD!F66</f>
        <v>-9.4606867330787534E-3</v>
      </c>
      <c r="F66" s="2">
        <f>'Moving Avg'!D66</f>
        <v>2.0911800000000005</v>
      </c>
      <c r="G66" s="2">
        <f>'Moving Avg'!F66</f>
        <v>2.0709999999999997</v>
      </c>
      <c r="H66" s="2">
        <f>'Moving Avg'!G66</f>
        <v>2.0626759999999997</v>
      </c>
      <c r="I66" s="2">
        <f>'Moving Avg'!H66</f>
        <v>0</v>
      </c>
      <c r="J66" s="5" t="str">
        <f>OBV!F66</f>
        <v>BEARISH</v>
      </c>
      <c r="K66" s="5" t="str">
        <f>OBV!G66</f>
        <v>NEUTRAL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45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16.5</v>
      </c>
      <c r="Q66" s="8">
        <f t="shared" si="4"/>
        <v>34.475000000000001</v>
      </c>
      <c r="R66" s="8">
        <f t="shared" si="5"/>
        <v>35.625</v>
      </c>
      <c r="S66" s="8">
        <f t="shared" si="6"/>
        <v>30.425000000000001</v>
      </c>
      <c r="T66" s="8">
        <f t="shared" si="7"/>
        <v>34.125</v>
      </c>
      <c r="U66" s="7">
        <f t="shared" si="8"/>
        <v>33.508333333333333</v>
      </c>
      <c r="V66" s="7">
        <f t="shared" si="9"/>
        <v>33.662499999999994</v>
      </c>
    </row>
    <row r="67" spans="1:22" ht="13.5" x14ac:dyDescent="0.25">
      <c r="A67" s="3">
        <f>RSI!A67</f>
        <v>42872</v>
      </c>
      <c r="B67" s="2">
        <f>RSI!B67</f>
        <v>2.0716000000000001</v>
      </c>
      <c r="C67" s="2">
        <f>RSI!I67</f>
        <v>49.089211566129528</v>
      </c>
      <c r="D67" s="2">
        <f>MACD!E67</f>
        <v>-1.7918563931270892E-2</v>
      </c>
      <c r="E67" s="2">
        <f>MACD!F67</f>
        <v>-1.1152262172717182E-2</v>
      </c>
      <c r="F67" s="2">
        <f>'Moving Avg'!D67</f>
        <v>2.0857000000000001</v>
      </c>
      <c r="G67" s="2">
        <f>'Moving Avg'!F67</f>
        <v>2.0717849999999998</v>
      </c>
      <c r="H67" s="2">
        <f>'Moving Avg'!G67</f>
        <v>2.06338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CONFIRMED BEARISH</v>
      </c>
      <c r="M67" s="7">
        <f t="shared" si="10"/>
        <v>25</v>
      </c>
      <c r="N67" s="7">
        <f t="shared" si="11"/>
        <v>45</v>
      </c>
      <c r="O67" s="7">
        <f t="shared" si="12"/>
        <v>50</v>
      </c>
      <c r="P67" s="7">
        <f t="shared" si="13"/>
        <v>16.5</v>
      </c>
      <c r="Q67" s="8">
        <f t="shared" ref="Q67:Q130" si="14">0.35*M67+N67*0.35+O67*0.15+P67*0.15</f>
        <v>34.475000000000001</v>
      </c>
      <c r="R67" s="8">
        <f t="shared" ref="R67:R130" si="15">M67*0.2+N67*0.2+O67*0.35+P67*0.25</f>
        <v>35.625</v>
      </c>
      <c r="S67" s="8">
        <f t="shared" ref="S67:S130" si="16">M67*0.15+N67*0.15+O67*0.25+P67*0.45</f>
        <v>30.425000000000001</v>
      </c>
      <c r="T67" s="8">
        <f t="shared" ref="T67:T130" si="17">0.25*SUM(M67:P67)</f>
        <v>34.125</v>
      </c>
      <c r="U67" s="7">
        <f t="shared" ref="U67:U130" si="18">SUM(Q67:S67)/3</f>
        <v>33.508333333333333</v>
      </c>
      <c r="V67" s="7">
        <f t="shared" ref="V67:V130" si="19">SUM(Q67:T67)/4</f>
        <v>33.662499999999994</v>
      </c>
    </row>
    <row r="68" spans="1:22" ht="13.5" x14ac:dyDescent="0.25">
      <c r="A68" s="3">
        <f>RSI!A68</f>
        <v>42873</v>
      </c>
      <c r="B68" s="2">
        <f>RSI!B68</f>
        <v>2.0638000000000001</v>
      </c>
      <c r="C68" s="2">
        <f>RSI!I68</f>
        <v>44.885219307751939</v>
      </c>
      <c r="D68" s="2">
        <f>MACD!E68</f>
        <v>-1.7154722280220192E-2</v>
      </c>
      <c r="E68" s="2">
        <f>MACD!F68</f>
        <v>-1.2352754194217785E-2</v>
      </c>
      <c r="F68" s="2">
        <f>'Moving Avg'!D68</f>
        <v>2.0786600000000002</v>
      </c>
      <c r="G68" s="2">
        <f>'Moving Avg'!F68</f>
        <v>2.0721799999999995</v>
      </c>
      <c r="H68" s="2">
        <f>'Moving Avg'!G68</f>
        <v>2.0639279999999998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  <c r="M68" s="7">
        <f t="shared" si="10"/>
        <v>25</v>
      </c>
      <c r="N68" s="7">
        <f t="shared" si="11"/>
        <v>45</v>
      </c>
      <c r="O68" s="7">
        <f t="shared" si="12"/>
        <v>50</v>
      </c>
      <c r="P68" s="7">
        <f t="shared" si="13"/>
        <v>0</v>
      </c>
      <c r="Q68" s="8">
        <f t="shared" si="14"/>
        <v>32</v>
      </c>
      <c r="R68" s="8">
        <f t="shared" si="15"/>
        <v>31.5</v>
      </c>
      <c r="S68" s="8">
        <f t="shared" si="16"/>
        <v>23</v>
      </c>
      <c r="T68" s="8">
        <f t="shared" si="17"/>
        <v>30</v>
      </c>
      <c r="U68" s="7">
        <f t="shared" si="18"/>
        <v>28.833333333333332</v>
      </c>
      <c r="V68" s="7">
        <f t="shared" si="19"/>
        <v>29.125</v>
      </c>
    </row>
    <row r="69" spans="1:22" ht="13.5" x14ac:dyDescent="0.25">
      <c r="A69" s="3">
        <f>RSI!A69</f>
        <v>42874</v>
      </c>
      <c r="B69" s="2">
        <f>RSI!B69</f>
        <v>2.0638000000000001</v>
      </c>
      <c r="C69" s="2">
        <f>RSI!I69</f>
        <v>44.885219307751946</v>
      </c>
      <c r="D69" s="2">
        <f>MACD!E69</f>
        <v>-1.0420034692870672E-2</v>
      </c>
      <c r="E69" s="2">
        <f>MACD!F69</f>
        <v>-1.1966210293948364E-2</v>
      </c>
      <c r="F69" s="2">
        <f>'Moving Avg'!D69</f>
        <v>2.0731800000000002</v>
      </c>
      <c r="G69" s="2">
        <f>'Moving Avg'!F69</f>
        <v>2.0725749999999996</v>
      </c>
      <c r="H69" s="2">
        <f>'Moving Avg'!G69</f>
        <v>2.0644760000000004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  <c r="M69" s="7">
        <f t="shared" si="10"/>
        <v>25</v>
      </c>
      <c r="N69" s="7">
        <f t="shared" si="11"/>
        <v>0</v>
      </c>
      <c r="O69" s="7">
        <f t="shared" si="12"/>
        <v>50</v>
      </c>
      <c r="P69" s="7">
        <f t="shared" si="13"/>
        <v>0</v>
      </c>
      <c r="Q69" s="8">
        <f t="shared" si="14"/>
        <v>16.25</v>
      </c>
      <c r="R69" s="8">
        <f t="shared" si="15"/>
        <v>22.5</v>
      </c>
      <c r="S69" s="8">
        <f t="shared" si="16"/>
        <v>16.25</v>
      </c>
      <c r="T69" s="8">
        <f t="shared" si="17"/>
        <v>18.75</v>
      </c>
      <c r="U69" s="7">
        <f t="shared" si="18"/>
        <v>18.333333333333332</v>
      </c>
      <c r="V69" s="7">
        <f t="shared" si="19"/>
        <v>18.4375</v>
      </c>
    </row>
    <row r="70" spans="1:22" ht="13.5" x14ac:dyDescent="0.25">
      <c r="A70" s="3">
        <f>RSI!A70</f>
        <v>42877</v>
      </c>
      <c r="B70" s="2">
        <f>RSI!B70</f>
        <v>2.0638000000000001</v>
      </c>
      <c r="C70" s="2">
        <f>RSI!I70</f>
        <v>44.885219307751939</v>
      </c>
      <c r="D70" s="2">
        <f>MACD!E70</f>
        <v>-4.0681280681051923E-3</v>
      </c>
      <c r="E70" s="2">
        <f>MACD!F70</f>
        <v>-1.038659384877973E-2</v>
      </c>
      <c r="F70" s="2">
        <f>'Moving Avg'!D70</f>
        <v>2.0677000000000003</v>
      </c>
      <c r="G70" s="2">
        <f>'Moving Avg'!F70</f>
        <v>2.0729700000000002</v>
      </c>
      <c r="H70" s="2">
        <f>'Moving Avg'!G70</f>
        <v>2.0650240000000002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  <c r="M70" s="7">
        <f t="shared" si="10"/>
        <v>25</v>
      </c>
      <c r="N70" s="7">
        <f t="shared" si="11"/>
        <v>0</v>
      </c>
      <c r="O70" s="7">
        <f t="shared" si="12"/>
        <v>50</v>
      </c>
      <c r="P70" s="7">
        <f t="shared" si="13"/>
        <v>0</v>
      </c>
      <c r="Q70" s="8">
        <f t="shared" si="14"/>
        <v>16.25</v>
      </c>
      <c r="R70" s="8">
        <f t="shared" si="15"/>
        <v>22.5</v>
      </c>
      <c r="S70" s="8">
        <f t="shared" si="16"/>
        <v>16.25</v>
      </c>
      <c r="T70" s="8">
        <f t="shared" si="17"/>
        <v>18.75</v>
      </c>
      <c r="U70" s="7">
        <f t="shared" si="18"/>
        <v>18.333333333333332</v>
      </c>
      <c r="V70" s="7">
        <f t="shared" si="19"/>
        <v>18.4375</v>
      </c>
    </row>
    <row r="71" spans="1:22" ht="13.5" x14ac:dyDescent="0.25">
      <c r="A71" s="3">
        <f>RSI!A71</f>
        <v>42878</v>
      </c>
      <c r="B71" s="2">
        <f>RSI!B71</f>
        <v>2.0716000000000001</v>
      </c>
      <c r="C71" s="2">
        <f>RSI!I71</f>
        <v>50.210778726992004</v>
      </c>
      <c r="D71" s="2">
        <f>MACD!E71</f>
        <v>1.9935438238691816E-3</v>
      </c>
      <c r="E71" s="2">
        <f>MACD!F71</f>
        <v>-7.9105663142499481E-3</v>
      </c>
      <c r="F71" s="2">
        <f>'Moving Avg'!D71</f>
        <v>2.0669200000000005</v>
      </c>
      <c r="G71" s="2">
        <f>'Moving Avg'!F71</f>
        <v>2.0737549999999998</v>
      </c>
      <c r="H71" s="2">
        <f>'Moving Avg'!G71</f>
        <v>2.0657280000000005</v>
      </c>
      <c r="I71" s="2">
        <f>'Moving Avg'!H71</f>
        <v>0</v>
      </c>
      <c r="J71" s="5" t="str">
        <f>OBV!F71</f>
        <v>BEARISH</v>
      </c>
      <c r="K71" s="5" t="str">
        <f>OBV!G71</f>
        <v>NEUTRAL</v>
      </c>
      <c r="L71" s="5" t="str">
        <f>OBV!H71</f>
        <v>CONFIRMED BEARISH</v>
      </c>
      <c r="M71" s="7">
        <f t="shared" si="10"/>
        <v>25</v>
      </c>
      <c r="N71" s="7">
        <f t="shared" si="11"/>
        <v>0</v>
      </c>
      <c r="O71" s="7">
        <f t="shared" si="12"/>
        <v>50</v>
      </c>
      <c r="P71" s="7">
        <f t="shared" si="13"/>
        <v>16.5</v>
      </c>
      <c r="Q71" s="8">
        <f t="shared" si="14"/>
        <v>18.725000000000001</v>
      </c>
      <c r="R71" s="8">
        <f t="shared" si="15"/>
        <v>26.625</v>
      </c>
      <c r="S71" s="8">
        <f t="shared" si="16"/>
        <v>23.675000000000001</v>
      </c>
      <c r="T71" s="8">
        <f t="shared" si="17"/>
        <v>22.875</v>
      </c>
      <c r="U71" s="7">
        <f t="shared" si="18"/>
        <v>23.008333333333336</v>
      </c>
      <c r="V71" s="7">
        <f t="shared" si="19"/>
        <v>22.975000000000001</v>
      </c>
    </row>
    <row r="72" spans="1:22" ht="13.5" x14ac:dyDescent="0.25">
      <c r="A72" s="3">
        <f>RSI!A72</f>
        <v>42879</v>
      </c>
      <c r="B72" s="2">
        <f>RSI!B72</f>
        <v>2.0638000000000001</v>
      </c>
      <c r="C72" s="2">
        <f>RSI!I72</f>
        <v>45.478325798738069</v>
      </c>
      <c r="D72" s="2">
        <f>MACD!E72</f>
        <v>6.4846708751438165E-3</v>
      </c>
      <c r="E72" s="2">
        <f>MACD!F72</f>
        <v>-5.0315188763711948E-3</v>
      </c>
      <c r="F72" s="2">
        <f>'Moving Avg'!D72</f>
        <v>2.0653600000000001</v>
      </c>
      <c r="G72" s="2">
        <f>'Moving Avg'!F72</f>
        <v>2.07395</v>
      </c>
      <c r="H72" s="2">
        <f>'Moving Avg'!G72</f>
        <v>2.0662760000000007</v>
      </c>
      <c r="I72" s="2">
        <f>'Moving Avg'!H72</f>
        <v>0</v>
      </c>
      <c r="J72" s="5" t="str">
        <f>OBV!F72</f>
        <v>BEARISH</v>
      </c>
      <c r="K72" s="5" t="str">
        <f>OBV!G72</f>
        <v>NEUTRAL</v>
      </c>
      <c r="L72" s="5" t="str">
        <f>OBV!H72</f>
        <v>CONFIRMED BEARISH</v>
      </c>
      <c r="M72" s="7">
        <f t="shared" si="10"/>
        <v>25</v>
      </c>
      <c r="N72" s="7">
        <f t="shared" si="11"/>
        <v>0</v>
      </c>
      <c r="O72" s="7">
        <f t="shared" si="12"/>
        <v>50</v>
      </c>
      <c r="P72" s="7">
        <f t="shared" si="13"/>
        <v>16.5</v>
      </c>
      <c r="Q72" s="8">
        <f t="shared" si="14"/>
        <v>18.725000000000001</v>
      </c>
      <c r="R72" s="8">
        <f t="shared" si="15"/>
        <v>26.625</v>
      </c>
      <c r="S72" s="8">
        <f t="shared" si="16"/>
        <v>23.675000000000001</v>
      </c>
      <c r="T72" s="8">
        <f t="shared" si="17"/>
        <v>22.875</v>
      </c>
      <c r="U72" s="7">
        <f t="shared" si="18"/>
        <v>23.008333333333336</v>
      </c>
      <c r="V72" s="7">
        <f t="shared" si="19"/>
        <v>22.975000000000001</v>
      </c>
    </row>
    <row r="73" spans="1:22" ht="13.5" x14ac:dyDescent="0.25">
      <c r="A73" s="3">
        <f>RSI!A73</f>
        <v>42880</v>
      </c>
      <c r="B73" s="2">
        <f>RSI!B73</f>
        <v>2.0754999999999999</v>
      </c>
      <c r="C73" s="2">
        <f>RSI!I73</f>
        <v>52.682541366436965</v>
      </c>
      <c r="D73" s="2">
        <f>MACD!E73</f>
        <v>9.4639337116109168E-3</v>
      </c>
      <c r="E73" s="2">
        <f>MACD!F73</f>
        <v>-2.1324283587747725E-3</v>
      </c>
      <c r="F73" s="2">
        <f>'Moving Avg'!D73</f>
        <v>2.0676999999999999</v>
      </c>
      <c r="G73" s="2">
        <f>'Moving Avg'!F73</f>
        <v>2.0749300000000002</v>
      </c>
      <c r="H73" s="2">
        <f>'Moving Avg'!G73</f>
        <v>2.0670580000000007</v>
      </c>
      <c r="I73" s="2">
        <f>'Moving Avg'!H73</f>
        <v>0</v>
      </c>
      <c r="J73" s="5" t="str">
        <f>OBV!F73</f>
        <v>BULLISH</v>
      </c>
      <c r="K73" s="5" t="str">
        <f>OBV!G73</f>
        <v>NEUTRAL</v>
      </c>
      <c r="L73" s="5" t="str">
        <f>OBV!H73</f>
        <v>CONFIRMED BULLISH</v>
      </c>
      <c r="M73" s="7">
        <f t="shared" si="10"/>
        <v>25</v>
      </c>
      <c r="N73" s="7">
        <f t="shared" si="11"/>
        <v>0</v>
      </c>
      <c r="O73" s="7">
        <f t="shared" si="12"/>
        <v>50</v>
      </c>
      <c r="P73" s="7">
        <f t="shared" si="13"/>
        <v>83.5</v>
      </c>
      <c r="Q73" s="8">
        <f t="shared" si="14"/>
        <v>28.774999999999999</v>
      </c>
      <c r="R73" s="8">
        <f t="shared" si="15"/>
        <v>43.375</v>
      </c>
      <c r="S73" s="8">
        <f t="shared" si="16"/>
        <v>53.825000000000003</v>
      </c>
      <c r="T73" s="8">
        <f t="shared" si="17"/>
        <v>39.625</v>
      </c>
      <c r="U73" s="7">
        <f t="shared" si="18"/>
        <v>41.991666666666667</v>
      </c>
      <c r="V73" s="7">
        <f t="shared" si="19"/>
        <v>41.400000000000006</v>
      </c>
    </row>
    <row r="74" spans="1:22" ht="13.5" x14ac:dyDescent="0.25">
      <c r="A74" s="3">
        <f>RSI!A74</f>
        <v>42881</v>
      </c>
      <c r="B74" s="2">
        <f>RSI!B74</f>
        <v>2.0676999999999999</v>
      </c>
      <c r="C74" s="2">
        <f>RSI!I74</f>
        <v>48.117794937657507</v>
      </c>
      <c r="D74" s="2">
        <f>MACD!E74</f>
        <v>1.1335846945747186E-2</v>
      </c>
      <c r="E74" s="2">
        <f>MACD!F74</f>
        <v>5.6122670212961938E-4</v>
      </c>
      <c r="F74" s="2">
        <f>'Moving Avg'!D74</f>
        <v>2.0684800000000001</v>
      </c>
      <c r="G74" s="2">
        <f>'Moving Avg'!F74</f>
        <v>2.07552</v>
      </c>
      <c r="H74" s="2">
        <f>'Moving Avg'!G74</f>
        <v>2.0676840000000012</v>
      </c>
      <c r="I74" s="2">
        <f>'Moving Avg'!H74</f>
        <v>0</v>
      </c>
      <c r="J74" s="5" t="str">
        <f>OBV!F74</f>
        <v>BEARISH</v>
      </c>
      <c r="K74" s="5" t="str">
        <f>OBV!G74</f>
        <v>NEUTRAL</v>
      </c>
      <c r="L74" s="5" t="str">
        <f>OBV!H74</f>
        <v>BEARISH DIVERGENCE</v>
      </c>
      <c r="M74" s="7">
        <f t="shared" si="10"/>
        <v>25</v>
      </c>
      <c r="N74" s="7">
        <f t="shared" si="11"/>
        <v>0</v>
      </c>
      <c r="O74" s="7">
        <f t="shared" si="12"/>
        <v>50</v>
      </c>
      <c r="P74" s="7">
        <f t="shared" si="13"/>
        <v>16.5</v>
      </c>
      <c r="Q74" s="8">
        <f t="shared" si="14"/>
        <v>18.725000000000001</v>
      </c>
      <c r="R74" s="8">
        <f t="shared" si="15"/>
        <v>26.625</v>
      </c>
      <c r="S74" s="8">
        <f t="shared" si="16"/>
        <v>23.675000000000001</v>
      </c>
      <c r="T74" s="8">
        <f t="shared" si="17"/>
        <v>22.875</v>
      </c>
      <c r="U74" s="7">
        <f t="shared" si="18"/>
        <v>23.008333333333336</v>
      </c>
      <c r="V74" s="7">
        <f t="shared" si="19"/>
        <v>22.975000000000001</v>
      </c>
    </row>
    <row r="75" spans="1:22" ht="13.5" x14ac:dyDescent="0.25">
      <c r="A75" s="3">
        <f>RSI!A75</f>
        <v>42884</v>
      </c>
      <c r="B75" s="2">
        <f>RSI!B75</f>
        <v>2.0716000000000001</v>
      </c>
      <c r="C75" s="2">
        <f>RSI!I75</f>
        <v>50.430494482919542</v>
      </c>
      <c r="D75" s="2">
        <f>MACD!E75</f>
        <v>1.2652179571401412E-2</v>
      </c>
      <c r="E75" s="2">
        <f>MACD!F75</f>
        <v>2.9794172759839781E-3</v>
      </c>
      <c r="F75" s="2">
        <f>'Moving Avg'!D75</f>
        <v>2.0700400000000001</v>
      </c>
      <c r="G75" s="2">
        <f>'Moving Avg'!F75</f>
        <v>2.0763050000000001</v>
      </c>
      <c r="H75" s="2">
        <f>'Moving Avg'!G75</f>
        <v>2.0683880000000006</v>
      </c>
      <c r="I75" s="2">
        <f>'Moving Avg'!H75</f>
        <v>0</v>
      </c>
      <c r="J75" s="5" t="str">
        <f>OBV!F75</f>
        <v>BULLISH</v>
      </c>
      <c r="K75" s="5" t="str">
        <f>OBV!G75</f>
        <v>NEUTRAL</v>
      </c>
      <c r="L75" s="5" t="str">
        <f>OBV!H75</f>
        <v>CONFIRMED BULLISH</v>
      </c>
      <c r="M75" s="7">
        <f t="shared" si="10"/>
        <v>25</v>
      </c>
      <c r="N75" s="7">
        <f t="shared" si="11"/>
        <v>0</v>
      </c>
      <c r="O75" s="7">
        <f t="shared" si="12"/>
        <v>50</v>
      </c>
      <c r="P75" s="7">
        <f t="shared" si="13"/>
        <v>83.5</v>
      </c>
      <c r="Q75" s="8">
        <f t="shared" si="14"/>
        <v>28.774999999999999</v>
      </c>
      <c r="R75" s="8">
        <f t="shared" si="15"/>
        <v>43.375</v>
      </c>
      <c r="S75" s="8">
        <f t="shared" si="16"/>
        <v>53.825000000000003</v>
      </c>
      <c r="T75" s="8">
        <f t="shared" si="17"/>
        <v>39.625</v>
      </c>
      <c r="U75" s="7">
        <f t="shared" si="18"/>
        <v>41.991666666666667</v>
      </c>
      <c r="V75" s="7">
        <f t="shared" si="19"/>
        <v>41.400000000000006</v>
      </c>
    </row>
    <row r="76" spans="1:22" ht="13.5" x14ac:dyDescent="0.25">
      <c r="A76" s="3">
        <f>RSI!A76</f>
        <v>42885</v>
      </c>
      <c r="B76" s="2">
        <f>RSI!B76</f>
        <v>2.0716000000000001</v>
      </c>
      <c r="C76" s="2">
        <f>RSI!I76</f>
        <v>50.430494482919542</v>
      </c>
      <c r="D76" s="2">
        <f>MACD!E76</f>
        <v>1.1347287131997508E-2</v>
      </c>
      <c r="E76" s="2">
        <f>MACD!F76</f>
        <v>4.6529912471866847E-3</v>
      </c>
      <c r="F76" s="2">
        <f>'Moving Avg'!D76</f>
        <v>2.0700400000000001</v>
      </c>
      <c r="G76" s="2">
        <f>'Moving Avg'!F76</f>
        <v>2.0774800000000004</v>
      </c>
      <c r="H76" s="2">
        <f>'Moving Avg'!G76</f>
        <v>2.0690920000000008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NEUTRAL</v>
      </c>
      <c r="M76" s="7">
        <f t="shared" si="10"/>
        <v>25</v>
      </c>
      <c r="N76" s="7">
        <f t="shared" si="11"/>
        <v>0</v>
      </c>
      <c r="O76" s="7">
        <f t="shared" si="12"/>
        <v>50</v>
      </c>
      <c r="P76" s="7">
        <f t="shared" si="13"/>
        <v>16.5</v>
      </c>
      <c r="Q76" s="8">
        <f t="shared" si="14"/>
        <v>18.725000000000001</v>
      </c>
      <c r="R76" s="8">
        <f t="shared" si="15"/>
        <v>26.625</v>
      </c>
      <c r="S76" s="8">
        <f t="shared" si="16"/>
        <v>23.675000000000001</v>
      </c>
      <c r="T76" s="8">
        <f t="shared" si="17"/>
        <v>22.875</v>
      </c>
      <c r="U76" s="7">
        <f t="shared" si="18"/>
        <v>23.008333333333336</v>
      </c>
      <c r="V76" s="7">
        <f t="shared" si="19"/>
        <v>22.975000000000001</v>
      </c>
    </row>
    <row r="77" spans="1:22" ht="13.5" x14ac:dyDescent="0.25">
      <c r="A77" s="3">
        <f>RSI!A77</f>
        <v>42886</v>
      </c>
      <c r="B77" s="2">
        <f>RSI!B77</f>
        <v>2.0716000000000001</v>
      </c>
      <c r="C77" s="2">
        <f>RSI!I77</f>
        <v>50.430494482919542</v>
      </c>
      <c r="D77" s="2">
        <f>MACD!E77</f>
        <v>9.640066136658465E-3</v>
      </c>
      <c r="E77" s="2">
        <f>MACD!F77</f>
        <v>5.6504062250810408E-3</v>
      </c>
      <c r="F77" s="2">
        <f>'Moving Avg'!D77</f>
        <v>2.0716000000000001</v>
      </c>
      <c r="G77" s="2">
        <f>'Moving Avg'!F77</f>
        <v>2.0784600000000006</v>
      </c>
      <c r="H77" s="2">
        <f>'Moving Avg'!G77</f>
        <v>2.0697960000000011</v>
      </c>
      <c r="I77" s="2">
        <f>'Moving Avg'!H77</f>
        <v>0</v>
      </c>
      <c r="J77" s="5" t="str">
        <f>OBV!F77</f>
        <v>BEARISH</v>
      </c>
      <c r="K77" s="5" t="str">
        <f>OBV!G77</f>
        <v>NEUTRAL</v>
      </c>
      <c r="L77" s="5" t="str">
        <f>OBV!H77</f>
        <v>BEARISH DIVERGENCE</v>
      </c>
      <c r="M77" s="7">
        <f t="shared" si="10"/>
        <v>25</v>
      </c>
      <c r="N77" s="7">
        <f t="shared" si="11"/>
        <v>0</v>
      </c>
      <c r="O77" s="7">
        <f t="shared" si="12"/>
        <v>50</v>
      </c>
      <c r="P77" s="7">
        <f t="shared" si="13"/>
        <v>16.5</v>
      </c>
      <c r="Q77" s="8">
        <f t="shared" si="14"/>
        <v>18.725000000000001</v>
      </c>
      <c r="R77" s="8">
        <f t="shared" si="15"/>
        <v>26.625</v>
      </c>
      <c r="S77" s="8">
        <f t="shared" si="16"/>
        <v>23.675000000000001</v>
      </c>
      <c r="T77" s="8">
        <f t="shared" si="17"/>
        <v>22.875</v>
      </c>
      <c r="U77" s="7">
        <f t="shared" si="18"/>
        <v>23.008333333333336</v>
      </c>
      <c r="V77" s="7">
        <f t="shared" si="19"/>
        <v>22.975000000000001</v>
      </c>
    </row>
    <row r="78" spans="1:22" ht="13.5" x14ac:dyDescent="0.25">
      <c r="A78" s="3">
        <f>RSI!A78</f>
        <v>42887</v>
      </c>
      <c r="B78" s="2">
        <f>RSI!B78</f>
        <v>2.0716000000000001</v>
      </c>
      <c r="C78" s="2">
        <f>RSI!I78</f>
        <v>50.430494482919542</v>
      </c>
      <c r="D78" s="2">
        <f>MACD!E78</f>
        <v>6.9926415262173691E-3</v>
      </c>
      <c r="E78" s="2">
        <f>MACD!F78</f>
        <v>5.9188532853083073E-3</v>
      </c>
      <c r="F78" s="2">
        <f>'Moving Avg'!D78</f>
        <v>2.0708200000000003</v>
      </c>
      <c r="G78" s="2">
        <f>'Moving Avg'!F78</f>
        <v>2.0792450000000011</v>
      </c>
      <c r="H78" s="2">
        <f>'Moving Avg'!G78</f>
        <v>2.0705000000000009</v>
      </c>
      <c r="I78" s="2">
        <f>'Moving Avg'!H78</f>
        <v>0</v>
      </c>
      <c r="J78" s="5" t="str">
        <f>OBV!F78</f>
        <v>BEARISH</v>
      </c>
      <c r="K78" s="5" t="str">
        <f>OBV!G78</f>
        <v>NEUTRAL</v>
      </c>
      <c r="L78" s="5" t="str">
        <f>OBV!H78</f>
        <v>CONFIRMED BEARISH</v>
      </c>
      <c r="M78" s="7">
        <f t="shared" si="10"/>
        <v>25</v>
      </c>
      <c r="N78" s="7">
        <f t="shared" si="11"/>
        <v>0</v>
      </c>
      <c r="O78" s="7">
        <f t="shared" si="12"/>
        <v>50</v>
      </c>
      <c r="P78" s="7">
        <f t="shared" si="13"/>
        <v>16.5</v>
      </c>
      <c r="Q78" s="8">
        <f t="shared" si="14"/>
        <v>18.725000000000001</v>
      </c>
      <c r="R78" s="8">
        <f t="shared" si="15"/>
        <v>26.625</v>
      </c>
      <c r="S78" s="8">
        <f t="shared" si="16"/>
        <v>23.675000000000001</v>
      </c>
      <c r="T78" s="8">
        <f t="shared" si="17"/>
        <v>22.875</v>
      </c>
      <c r="U78" s="7">
        <f t="shared" si="18"/>
        <v>23.008333333333336</v>
      </c>
      <c r="V78" s="7">
        <f t="shared" si="19"/>
        <v>22.975000000000001</v>
      </c>
    </row>
    <row r="79" spans="1:22" ht="13.5" x14ac:dyDescent="0.25">
      <c r="A79" s="3">
        <f>RSI!A79</f>
        <v>42888</v>
      </c>
      <c r="B79" s="2">
        <f>RSI!B79</f>
        <v>2.0716000000000001</v>
      </c>
      <c r="C79" s="2">
        <f>RSI!I79</f>
        <v>50.430494482919542</v>
      </c>
      <c r="D79" s="2">
        <f>MACD!E79</f>
        <v>4.749871343948886E-3</v>
      </c>
      <c r="E79" s="2">
        <f>MACD!F79</f>
        <v>5.6850568970364234E-3</v>
      </c>
      <c r="F79" s="2">
        <f>'Moving Avg'!D79</f>
        <v>2.0716000000000001</v>
      </c>
      <c r="G79" s="2">
        <f>'Moving Avg'!F79</f>
        <v>2.0780700000000012</v>
      </c>
      <c r="H79" s="2">
        <f>'Moving Avg'!G79</f>
        <v>2.0710480000000011</v>
      </c>
      <c r="I79" s="2">
        <f>'Moving Avg'!H79</f>
        <v>0</v>
      </c>
      <c r="J79" s="5" t="str">
        <f>OBV!F79</f>
        <v>BULLISH</v>
      </c>
      <c r="K79" s="5" t="str">
        <f>OBV!G79</f>
        <v>NEUTRAL</v>
      </c>
      <c r="L79" s="5" t="str">
        <f>OBV!H79</f>
        <v>CONFIRMED BULLISH</v>
      </c>
      <c r="M79" s="7">
        <f t="shared" si="10"/>
        <v>25</v>
      </c>
      <c r="N79" s="7">
        <f t="shared" si="11"/>
        <v>45</v>
      </c>
      <c r="O79" s="7">
        <f t="shared" si="12"/>
        <v>50</v>
      </c>
      <c r="P79" s="7">
        <f t="shared" si="13"/>
        <v>83.5</v>
      </c>
      <c r="Q79" s="8">
        <f t="shared" si="14"/>
        <v>44.524999999999999</v>
      </c>
      <c r="R79" s="8">
        <f t="shared" si="15"/>
        <v>52.375</v>
      </c>
      <c r="S79" s="8">
        <f t="shared" si="16"/>
        <v>60.575000000000003</v>
      </c>
      <c r="T79" s="8">
        <f t="shared" si="17"/>
        <v>50.875</v>
      </c>
      <c r="U79" s="7">
        <f t="shared" si="18"/>
        <v>52.491666666666674</v>
      </c>
      <c r="V79" s="7">
        <f t="shared" si="19"/>
        <v>52.087500000000006</v>
      </c>
    </row>
    <row r="80" spans="1:22" ht="13.5" x14ac:dyDescent="0.25">
      <c r="A80" s="3">
        <f>RSI!A80</f>
        <v>42891</v>
      </c>
      <c r="B80" s="2">
        <f>RSI!B80</f>
        <v>2.052</v>
      </c>
      <c r="C80" s="2">
        <f>RSI!I80</f>
        <v>38.075097705674992</v>
      </c>
      <c r="D80" s="2">
        <f>MACD!E80</f>
        <v>4.3015485932378361E-3</v>
      </c>
      <c r="E80" s="2">
        <f>MACD!F80</f>
        <v>5.4083552362767066E-3</v>
      </c>
      <c r="F80" s="2">
        <f>'Moving Avg'!D80</f>
        <v>2.0676800000000002</v>
      </c>
      <c r="G80" s="2">
        <f>'Moving Avg'!F80</f>
        <v>2.0757200000000009</v>
      </c>
      <c r="H80" s="2">
        <f>'Moving Avg'!G80</f>
        <v>2.0705780000000011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  <c r="M80" s="7">
        <f t="shared" si="10"/>
        <v>25</v>
      </c>
      <c r="N80" s="7">
        <f t="shared" si="11"/>
        <v>45</v>
      </c>
      <c r="O80" s="7">
        <f t="shared" si="12"/>
        <v>50</v>
      </c>
      <c r="P80" s="7">
        <f t="shared" si="13"/>
        <v>16.5</v>
      </c>
      <c r="Q80" s="8">
        <f t="shared" si="14"/>
        <v>34.475000000000001</v>
      </c>
      <c r="R80" s="8">
        <f t="shared" si="15"/>
        <v>35.625</v>
      </c>
      <c r="S80" s="8">
        <f t="shared" si="16"/>
        <v>30.425000000000001</v>
      </c>
      <c r="T80" s="8">
        <f t="shared" si="17"/>
        <v>34.125</v>
      </c>
      <c r="U80" s="7">
        <f t="shared" si="18"/>
        <v>33.508333333333333</v>
      </c>
      <c r="V80" s="7">
        <f t="shared" si="19"/>
        <v>33.662499999999994</v>
      </c>
    </row>
    <row r="81" spans="1:22" ht="13.5" x14ac:dyDescent="0.25">
      <c r="A81" s="3">
        <f>RSI!A81</f>
        <v>42892</v>
      </c>
      <c r="B81" s="2">
        <f>RSI!B81</f>
        <v>2.0676999999999999</v>
      </c>
      <c r="C81" s="2">
        <f>RSI!I81</f>
        <v>48.879214144423742</v>
      </c>
      <c r="D81" s="2">
        <f>MACD!E81</f>
        <v>4.0727880495956548E-3</v>
      </c>
      <c r="E81" s="2">
        <f>MACD!F81</f>
        <v>5.1412417989404966E-3</v>
      </c>
      <c r="F81" s="2">
        <f>'Moving Avg'!D81</f>
        <v>2.0669</v>
      </c>
      <c r="G81" s="2">
        <f>'Moving Avg'!F81</f>
        <v>2.0737600000000005</v>
      </c>
      <c r="H81" s="2">
        <f>'Moving Avg'!G81</f>
        <v>2.0694820000000012</v>
      </c>
      <c r="I81" s="2">
        <f>'Moving Avg'!H81</f>
        <v>0</v>
      </c>
      <c r="J81" s="5" t="str">
        <f>OBV!F81</f>
        <v>BEARISH</v>
      </c>
      <c r="K81" s="5" t="str">
        <f>OBV!G81</f>
        <v>NEUTRAL</v>
      </c>
      <c r="L81" s="5" t="str">
        <f>OBV!H81</f>
        <v>CONFIRMED BEARISH</v>
      </c>
      <c r="M81" s="7">
        <f t="shared" si="10"/>
        <v>25</v>
      </c>
      <c r="N81" s="7">
        <f t="shared" si="11"/>
        <v>45</v>
      </c>
      <c r="O81" s="7">
        <f t="shared" si="12"/>
        <v>50</v>
      </c>
      <c r="P81" s="7">
        <f t="shared" si="13"/>
        <v>16.5</v>
      </c>
      <c r="Q81" s="8">
        <f t="shared" si="14"/>
        <v>34.475000000000001</v>
      </c>
      <c r="R81" s="8">
        <f t="shared" si="15"/>
        <v>35.625</v>
      </c>
      <c r="S81" s="8">
        <f t="shared" si="16"/>
        <v>30.425000000000001</v>
      </c>
      <c r="T81" s="8">
        <f t="shared" si="17"/>
        <v>34.125</v>
      </c>
      <c r="U81" s="7">
        <f t="shared" si="18"/>
        <v>33.508333333333333</v>
      </c>
      <c r="V81" s="7">
        <f t="shared" si="19"/>
        <v>33.662499999999994</v>
      </c>
    </row>
    <row r="82" spans="1:22" ht="13.5" x14ac:dyDescent="0.25">
      <c r="A82" s="3">
        <f>RSI!A82</f>
        <v>42893</v>
      </c>
      <c r="B82" s="2">
        <f>RSI!B82</f>
        <v>2.0716000000000001</v>
      </c>
      <c r="C82" s="2">
        <f>RSI!I82</f>
        <v>51.158819739576614</v>
      </c>
      <c r="D82" s="2">
        <f>MACD!E82</f>
        <v>2.4027017199657053E-3</v>
      </c>
      <c r="E82" s="2">
        <f>MACD!F82</f>
        <v>4.5935337831455383E-3</v>
      </c>
      <c r="F82" s="2">
        <f>'Moving Avg'!D82</f>
        <v>2.0669</v>
      </c>
      <c r="G82" s="2">
        <f>'Moving Avg'!F82</f>
        <v>2.07239</v>
      </c>
      <c r="H82" s="2">
        <f>'Moving Avg'!G82</f>
        <v>2.0694040000000014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NEUTRAL</v>
      </c>
      <c r="M82" s="7">
        <f t="shared" si="10"/>
        <v>25</v>
      </c>
      <c r="N82" s="7">
        <f t="shared" si="11"/>
        <v>45</v>
      </c>
      <c r="O82" s="7">
        <f t="shared" si="12"/>
        <v>50</v>
      </c>
      <c r="P82" s="7">
        <f t="shared" si="13"/>
        <v>16.5</v>
      </c>
      <c r="Q82" s="8">
        <f t="shared" si="14"/>
        <v>34.475000000000001</v>
      </c>
      <c r="R82" s="8">
        <f t="shared" si="15"/>
        <v>35.625</v>
      </c>
      <c r="S82" s="8">
        <f t="shared" si="16"/>
        <v>30.425000000000001</v>
      </c>
      <c r="T82" s="8">
        <f t="shared" si="17"/>
        <v>34.125</v>
      </c>
      <c r="U82" s="7">
        <f t="shared" si="18"/>
        <v>33.508333333333333</v>
      </c>
      <c r="V82" s="7">
        <f t="shared" si="19"/>
        <v>33.662499999999994</v>
      </c>
    </row>
    <row r="83" spans="1:22" ht="13.5" x14ac:dyDescent="0.25">
      <c r="A83" s="3">
        <f>RSI!A83</f>
        <v>42894</v>
      </c>
      <c r="B83" s="2">
        <f>RSI!B83</f>
        <v>2.0676999999999999</v>
      </c>
      <c r="C83" s="2">
        <f>RSI!I83</f>
        <v>48.81460879413001</v>
      </c>
      <c r="D83" s="2">
        <f>MACD!E83</f>
        <v>3.066848308205028E-3</v>
      </c>
      <c r="E83" s="2">
        <f>MACD!F83</f>
        <v>4.2881966881574366E-3</v>
      </c>
      <c r="F83" s="2">
        <f>'Moving Avg'!D83</f>
        <v>2.0661200000000002</v>
      </c>
      <c r="G83" s="2">
        <f>'Moving Avg'!F83</f>
        <v>2.0708250000000001</v>
      </c>
      <c r="H83" s="2">
        <f>'Moving Avg'!G83</f>
        <v>2.0692480000000013</v>
      </c>
      <c r="I83" s="2">
        <f>'Moving Avg'!H83</f>
        <v>0</v>
      </c>
      <c r="J83" s="5" t="str">
        <f>OBV!F83</f>
        <v>BEARISH</v>
      </c>
      <c r="K83" s="5" t="str">
        <f>OBV!G83</f>
        <v>NEUTRAL</v>
      </c>
      <c r="L83" s="5" t="str">
        <f>OBV!H83</f>
        <v>CONFIRMED BEARISH</v>
      </c>
      <c r="M83" s="7">
        <f t="shared" si="10"/>
        <v>25</v>
      </c>
      <c r="N83" s="7">
        <f t="shared" si="11"/>
        <v>45</v>
      </c>
      <c r="O83" s="7">
        <f t="shared" si="12"/>
        <v>50</v>
      </c>
      <c r="P83" s="7">
        <f t="shared" si="13"/>
        <v>16.5</v>
      </c>
      <c r="Q83" s="8">
        <f t="shared" si="14"/>
        <v>34.475000000000001</v>
      </c>
      <c r="R83" s="8">
        <f t="shared" si="15"/>
        <v>35.625</v>
      </c>
      <c r="S83" s="8">
        <f t="shared" si="16"/>
        <v>30.425000000000001</v>
      </c>
      <c r="T83" s="8">
        <f t="shared" si="17"/>
        <v>34.125</v>
      </c>
      <c r="U83" s="7">
        <f t="shared" si="18"/>
        <v>33.508333333333333</v>
      </c>
      <c r="V83" s="7">
        <f t="shared" si="19"/>
        <v>33.662499999999994</v>
      </c>
    </row>
    <row r="84" spans="1:22" ht="13.5" x14ac:dyDescent="0.25">
      <c r="A84" s="3">
        <f>RSI!A84</f>
        <v>42895</v>
      </c>
      <c r="B84" s="2">
        <f>RSI!B84</f>
        <v>2.0638000000000001</v>
      </c>
      <c r="C84" s="2">
        <f>RSI!I84</f>
        <v>46.519033513886697</v>
      </c>
      <c r="D84" s="2">
        <f>MACD!E84</f>
        <v>2.7300190162762306E-3</v>
      </c>
      <c r="E84" s="2">
        <f>MACD!F84</f>
        <v>3.9765611537811952E-3</v>
      </c>
      <c r="F84" s="2">
        <f>'Moving Avg'!D84</f>
        <v>2.0645600000000002</v>
      </c>
      <c r="G84" s="2">
        <f>'Moving Avg'!F84</f>
        <v>2.069455</v>
      </c>
      <c r="H84" s="2">
        <f>'Moving Avg'!G84</f>
        <v>2.0690140000000015</v>
      </c>
      <c r="I84" s="2">
        <f>'Moving Avg'!H84</f>
        <v>0</v>
      </c>
      <c r="J84" s="5" t="str">
        <f>OBV!F84</f>
        <v>BEARISH</v>
      </c>
      <c r="K84" s="5" t="str">
        <f>OBV!G84</f>
        <v>NEUTRAL</v>
      </c>
      <c r="L84" s="5" t="str">
        <f>OBV!H84</f>
        <v>CONFIRMED BEARISH</v>
      </c>
      <c r="M84" s="7">
        <f t="shared" si="10"/>
        <v>25</v>
      </c>
      <c r="N84" s="7">
        <f t="shared" si="11"/>
        <v>45</v>
      </c>
      <c r="O84" s="7">
        <f t="shared" si="12"/>
        <v>50</v>
      </c>
      <c r="P84" s="7">
        <f t="shared" si="13"/>
        <v>16.5</v>
      </c>
      <c r="Q84" s="8">
        <f t="shared" si="14"/>
        <v>34.475000000000001</v>
      </c>
      <c r="R84" s="8">
        <f t="shared" si="15"/>
        <v>35.625</v>
      </c>
      <c r="S84" s="8">
        <f t="shared" si="16"/>
        <v>30.425000000000001</v>
      </c>
      <c r="T84" s="8">
        <f t="shared" si="17"/>
        <v>34.125</v>
      </c>
      <c r="U84" s="7">
        <f t="shared" si="18"/>
        <v>33.508333333333333</v>
      </c>
      <c r="V84" s="7">
        <f t="shared" si="19"/>
        <v>33.662499999999994</v>
      </c>
    </row>
    <row r="85" spans="1:22" ht="13.5" x14ac:dyDescent="0.25">
      <c r="A85" s="3">
        <f>RSI!A85</f>
        <v>42898</v>
      </c>
      <c r="B85" s="2">
        <f>RSI!B85</f>
        <v>2.0638000000000001</v>
      </c>
      <c r="C85" s="2">
        <f>RSI!I85</f>
        <v>46.519033513886697</v>
      </c>
      <c r="D85" s="2">
        <f>MACD!E85</f>
        <v>3.0794545395078643E-3</v>
      </c>
      <c r="E85" s="2">
        <f>MACD!F85</f>
        <v>3.7971398309265291E-3</v>
      </c>
      <c r="F85" s="2">
        <f>'Moving Avg'!D85</f>
        <v>2.0669200000000005</v>
      </c>
      <c r="G85" s="2">
        <f>'Moving Avg'!F85</f>
        <v>2.068085</v>
      </c>
      <c r="H85" s="2">
        <f>'Moving Avg'!G85</f>
        <v>2.0683880000000014</v>
      </c>
      <c r="I85" s="2">
        <f>'Moving Avg'!H85</f>
        <v>0</v>
      </c>
      <c r="J85" s="5" t="str">
        <f>OBV!F85</f>
        <v>BULLISH</v>
      </c>
      <c r="K85" s="5" t="str">
        <f>OBV!G85</f>
        <v>NEUTRAL</v>
      </c>
      <c r="L85" s="5" t="str">
        <f>OBV!H85</f>
        <v>CONFIRMED BULLISH</v>
      </c>
      <c r="M85" s="7">
        <f t="shared" si="10"/>
        <v>25</v>
      </c>
      <c r="N85" s="7">
        <f t="shared" si="11"/>
        <v>45</v>
      </c>
      <c r="O85" s="7">
        <f t="shared" si="12"/>
        <v>50</v>
      </c>
      <c r="P85" s="7">
        <f t="shared" si="13"/>
        <v>83.5</v>
      </c>
      <c r="Q85" s="8">
        <f t="shared" si="14"/>
        <v>44.524999999999999</v>
      </c>
      <c r="R85" s="8">
        <f t="shared" si="15"/>
        <v>52.375</v>
      </c>
      <c r="S85" s="8">
        <f t="shared" si="16"/>
        <v>60.575000000000003</v>
      </c>
      <c r="T85" s="8">
        <f t="shared" si="17"/>
        <v>50.875</v>
      </c>
      <c r="U85" s="7">
        <f t="shared" si="18"/>
        <v>52.491666666666674</v>
      </c>
      <c r="V85" s="7">
        <f t="shared" si="19"/>
        <v>52.087500000000006</v>
      </c>
    </row>
    <row r="86" spans="1:22" ht="13.5" x14ac:dyDescent="0.25">
      <c r="A86" s="3">
        <f>RSI!A86</f>
        <v>42899</v>
      </c>
      <c r="B86" s="2">
        <f>RSI!B86</f>
        <v>2.0638000000000001</v>
      </c>
      <c r="C86" s="2">
        <f>RSI!I86</f>
        <v>46.51903351388669</v>
      </c>
      <c r="D86" s="2">
        <f>MACD!E86</f>
        <v>3.4070241997090633E-3</v>
      </c>
      <c r="E86" s="2">
        <f>MACD!F86</f>
        <v>3.7191167046830361E-3</v>
      </c>
      <c r="F86" s="2">
        <f>'Moving Avg'!D86</f>
        <v>2.0661400000000003</v>
      </c>
      <c r="G86" s="2">
        <f>'Moving Avg'!F86</f>
        <v>2.0675000000000003</v>
      </c>
      <c r="H86" s="2">
        <f>'Moving Avg'!G86</f>
        <v>2.0681540000000012</v>
      </c>
      <c r="I86" s="2">
        <f>'Moving Avg'!H86</f>
        <v>0</v>
      </c>
      <c r="J86" s="5" t="str">
        <f>OBV!F86</f>
        <v>BEARISH</v>
      </c>
      <c r="K86" s="5" t="str">
        <f>OBV!G86</f>
        <v>NEUTRAL</v>
      </c>
      <c r="L86" s="5" t="str">
        <f>OBV!H86</f>
        <v>CONFIRMED BEARISH</v>
      </c>
      <c r="M86" s="7">
        <f t="shared" si="10"/>
        <v>25</v>
      </c>
      <c r="N86" s="7">
        <f t="shared" si="11"/>
        <v>45</v>
      </c>
      <c r="O86" s="7">
        <f t="shared" si="12"/>
        <v>50</v>
      </c>
      <c r="P86" s="7">
        <f t="shared" si="13"/>
        <v>16.5</v>
      </c>
      <c r="Q86" s="8">
        <f t="shared" si="14"/>
        <v>34.475000000000001</v>
      </c>
      <c r="R86" s="8">
        <f t="shared" si="15"/>
        <v>35.625</v>
      </c>
      <c r="S86" s="8">
        <f t="shared" si="16"/>
        <v>30.425000000000001</v>
      </c>
      <c r="T86" s="8">
        <f t="shared" si="17"/>
        <v>34.125</v>
      </c>
      <c r="U86" s="7">
        <f t="shared" si="18"/>
        <v>33.508333333333333</v>
      </c>
      <c r="V86" s="7">
        <f t="shared" si="19"/>
        <v>33.662499999999994</v>
      </c>
    </row>
    <row r="87" spans="1:22" ht="13.5" x14ac:dyDescent="0.25">
      <c r="A87" s="3">
        <f>RSI!A87</f>
        <v>42900</v>
      </c>
      <c r="B87" s="2">
        <f>RSI!B87</f>
        <v>2.0638000000000001</v>
      </c>
      <c r="C87" s="2">
        <f>RSI!I87</f>
        <v>46.51903351388669</v>
      </c>
      <c r="D87" s="2">
        <f>MACD!E87</f>
        <v>3.7137294981612889E-3</v>
      </c>
      <c r="E87" s="2">
        <f>MACD!F87</f>
        <v>3.7180392633786872E-3</v>
      </c>
      <c r="F87" s="2">
        <f>'Moving Avg'!D87</f>
        <v>2.0645800000000003</v>
      </c>
      <c r="G87" s="2">
        <f>'Moving Avg'!F87</f>
        <v>2.0671100000000004</v>
      </c>
      <c r="H87" s="2">
        <f>'Moving Avg'!G87</f>
        <v>2.0679980000000011</v>
      </c>
      <c r="I87" s="2">
        <f>'Moving Avg'!H87</f>
        <v>0</v>
      </c>
      <c r="J87" s="5" t="str">
        <f>OBV!F87</f>
        <v>BEARISH</v>
      </c>
      <c r="K87" s="5" t="str">
        <f>OBV!G87</f>
        <v>NEUTRAL</v>
      </c>
      <c r="L87" s="5" t="str">
        <f>OBV!H87</f>
        <v>CONFIRMED BEARISH</v>
      </c>
      <c r="M87" s="7">
        <f t="shared" si="10"/>
        <v>25</v>
      </c>
      <c r="N87" s="7">
        <f t="shared" si="11"/>
        <v>45</v>
      </c>
      <c r="O87" s="7">
        <f t="shared" si="12"/>
        <v>50</v>
      </c>
      <c r="P87" s="7">
        <f t="shared" si="13"/>
        <v>16.5</v>
      </c>
      <c r="Q87" s="8">
        <f t="shared" si="14"/>
        <v>34.475000000000001</v>
      </c>
      <c r="R87" s="8">
        <f t="shared" si="15"/>
        <v>35.625</v>
      </c>
      <c r="S87" s="8">
        <f t="shared" si="16"/>
        <v>30.425000000000001</v>
      </c>
      <c r="T87" s="8">
        <f t="shared" si="17"/>
        <v>34.125</v>
      </c>
      <c r="U87" s="7">
        <f t="shared" si="18"/>
        <v>33.508333333333333</v>
      </c>
      <c r="V87" s="7">
        <f t="shared" si="19"/>
        <v>33.662499999999994</v>
      </c>
    </row>
    <row r="88" spans="1:22" ht="13.5" x14ac:dyDescent="0.25">
      <c r="A88" s="3">
        <f>RSI!A88</f>
        <v>42901</v>
      </c>
      <c r="B88" s="2">
        <f>RSI!B88</f>
        <v>2.0638000000000001</v>
      </c>
      <c r="C88" s="2">
        <f>RSI!I88</f>
        <v>46.51903351388669</v>
      </c>
      <c r="D88" s="2">
        <f>MACD!E88</f>
        <v>4.0005928573680904E-3</v>
      </c>
      <c r="E88" s="2">
        <f>MACD!F88</f>
        <v>3.7745499821765682E-3</v>
      </c>
      <c r="F88" s="2">
        <f>'Moving Avg'!D88</f>
        <v>2.0638000000000001</v>
      </c>
      <c r="G88" s="2">
        <f>'Moving Avg'!F88</f>
        <v>2.06711</v>
      </c>
      <c r="H88" s="2">
        <f>'Moving Avg'!G88</f>
        <v>2.0677640000000013</v>
      </c>
      <c r="I88" s="2">
        <f>'Moving Avg'!H88</f>
        <v>0</v>
      </c>
      <c r="J88" s="5" t="str">
        <f>OBV!F88</f>
        <v>BEARISH</v>
      </c>
      <c r="K88" s="5" t="str">
        <f>OBV!G88</f>
        <v>NEUTRAL</v>
      </c>
      <c r="L88" s="5" t="str">
        <f>OBV!H88</f>
        <v>CONFIRMED BEARISH</v>
      </c>
      <c r="M88" s="7">
        <f t="shared" si="10"/>
        <v>25</v>
      </c>
      <c r="N88" s="7">
        <f t="shared" si="11"/>
        <v>0</v>
      </c>
      <c r="O88" s="7">
        <f t="shared" si="12"/>
        <v>50</v>
      </c>
      <c r="P88" s="7">
        <f t="shared" si="13"/>
        <v>16.5</v>
      </c>
      <c r="Q88" s="8">
        <f t="shared" si="14"/>
        <v>18.725000000000001</v>
      </c>
      <c r="R88" s="8">
        <f t="shared" si="15"/>
        <v>26.625</v>
      </c>
      <c r="S88" s="8">
        <f t="shared" si="16"/>
        <v>23.675000000000001</v>
      </c>
      <c r="T88" s="8">
        <f t="shared" si="17"/>
        <v>22.875</v>
      </c>
      <c r="U88" s="7">
        <f t="shared" si="18"/>
        <v>23.008333333333336</v>
      </c>
      <c r="V88" s="7">
        <f t="shared" si="19"/>
        <v>22.975000000000001</v>
      </c>
    </row>
    <row r="89" spans="1:22" ht="13.5" x14ac:dyDescent="0.25">
      <c r="A89" s="3">
        <f>RSI!A89</f>
        <v>42902</v>
      </c>
      <c r="B89" s="2">
        <f>RSI!B89</f>
        <v>2.0638000000000001</v>
      </c>
      <c r="C89" s="2">
        <f>RSI!I89</f>
        <v>46.519033513886697</v>
      </c>
      <c r="D89" s="2">
        <f>MACD!E89</f>
        <v>4.2686414395687322E-3</v>
      </c>
      <c r="E89" s="2">
        <f>MACD!F89</f>
        <v>3.8733682736550013E-3</v>
      </c>
      <c r="F89" s="2">
        <f>'Moving Avg'!D89</f>
        <v>2.0638000000000001</v>
      </c>
      <c r="G89" s="2">
        <f>'Moving Avg'!F89</f>
        <v>2.06711</v>
      </c>
      <c r="H89" s="2">
        <f>'Moving Avg'!G89</f>
        <v>2.067686000000001</v>
      </c>
      <c r="I89" s="2">
        <f>'Moving Avg'!H89</f>
        <v>0</v>
      </c>
      <c r="J89" s="5" t="str">
        <f>OBV!F89</f>
        <v>NEUTRAL</v>
      </c>
      <c r="K89" s="5" t="str">
        <f>OBV!G89</f>
        <v>NEUTRAL</v>
      </c>
      <c r="L89" s="5" t="str">
        <f>OBV!H89</f>
        <v>NEUTRAL</v>
      </c>
      <c r="M89" s="7">
        <f t="shared" si="10"/>
        <v>25</v>
      </c>
      <c r="N89" s="7">
        <f t="shared" si="11"/>
        <v>0</v>
      </c>
      <c r="O89" s="7">
        <f t="shared" si="12"/>
        <v>50</v>
      </c>
      <c r="P89" s="7">
        <f t="shared" si="13"/>
        <v>33</v>
      </c>
      <c r="Q89" s="8">
        <f t="shared" si="14"/>
        <v>21.2</v>
      </c>
      <c r="R89" s="8">
        <f t="shared" si="15"/>
        <v>30.75</v>
      </c>
      <c r="S89" s="8">
        <f t="shared" si="16"/>
        <v>31.1</v>
      </c>
      <c r="T89" s="8">
        <f t="shared" si="17"/>
        <v>27</v>
      </c>
      <c r="U89" s="7">
        <f t="shared" si="18"/>
        <v>27.683333333333337</v>
      </c>
      <c r="V89" s="7">
        <f t="shared" si="19"/>
        <v>27.512500000000003</v>
      </c>
    </row>
    <row r="90" spans="1:22" ht="13.5" x14ac:dyDescent="0.25">
      <c r="A90" s="3">
        <f>RSI!A90</f>
        <v>42905</v>
      </c>
      <c r="B90" s="2">
        <f>RSI!B90</f>
        <v>2.0638000000000001</v>
      </c>
      <c r="C90" s="2">
        <f>RSI!I90</f>
        <v>46.519033513886697</v>
      </c>
      <c r="D90" s="2">
        <f>MACD!E90</f>
        <v>1.5035097995315105E-3</v>
      </c>
      <c r="E90" s="2">
        <f>MACD!F90</f>
        <v>3.3993965788303034E-3</v>
      </c>
      <c r="F90" s="2">
        <f>'Moving Avg'!D90</f>
        <v>2.0638000000000001</v>
      </c>
      <c r="G90" s="2">
        <f>'Moving Avg'!F90</f>
        <v>2.06711</v>
      </c>
      <c r="H90" s="2">
        <f>'Moving Avg'!G90</f>
        <v>2.067530000000001</v>
      </c>
      <c r="I90" s="2">
        <f>'Moving Avg'!H90</f>
        <v>0</v>
      </c>
      <c r="J90" s="5" t="str">
        <f>OBV!F90</f>
        <v>NEUTRAL</v>
      </c>
      <c r="K90" s="5" t="str">
        <f>OBV!G90</f>
        <v>NEUTRAL</v>
      </c>
      <c r="L90" s="5" t="str">
        <f>OBV!H90</f>
        <v>NEUTRAL</v>
      </c>
      <c r="M90" s="7">
        <f t="shared" si="10"/>
        <v>25</v>
      </c>
      <c r="N90" s="7">
        <f t="shared" si="11"/>
        <v>45</v>
      </c>
      <c r="O90" s="7">
        <f t="shared" si="12"/>
        <v>50</v>
      </c>
      <c r="P90" s="7">
        <f t="shared" si="13"/>
        <v>33</v>
      </c>
      <c r="Q90" s="8">
        <f t="shared" si="14"/>
        <v>36.950000000000003</v>
      </c>
      <c r="R90" s="8">
        <f t="shared" si="15"/>
        <v>39.75</v>
      </c>
      <c r="S90" s="8">
        <f t="shared" si="16"/>
        <v>37.85</v>
      </c>
      <c r="T90" s="8">
        <f t="shared" si="17"/>
        <v>38.25</v>
      </c>
      <c r="U90" s="7">
        <f t="shared" si="18"/>
        <v>38.183333333333337</v>
      </c>
      <c r="V90" s="7">
        <f t="shared" si="19"/>
        <v>38.200000000000003</v>
      </c>
    </row>
    <row r="91" spans="1:22" ht="13.5" x14ac:dyDescent="0.25">
      <c r="A91" s="3">
        <f>RSI!A91</f>
        <v>42906</v>
      </c>
      <c r="B91" s="2">
        <f>RSI!B91</f>
        <v>2.0638000000000001</v>
      </c>
      <c r="C91" s="2">
        <f>RSI!I91</f>
        <v>46.519033513886697</v>
      </c>
      <c r="D91" s="2">
        <f>MACD!E91</f>
        <v>1.6008737875417012E-3</v>
      </c>
      <c r="E91" s="2">
        <f>MACD!F91</f>
        <v>3.0396920205725832E-3</v>
      </c>
      <c r="F91" s="2">
        <f>'Moving Avg'!D91</f>
        <v>2.0638000000000001</v>
      </c>
      <c r="G91" s="2">
        <f>'Moving Avg'!F91</f>
        <v>2.0667200000000001</v>
      </c>
      <c r="H91" s="2">
        <f>'Moving Avg'!G91</f>
        <v>2.0676880000000013</v>
      </c>
      <c r="I91" s="2">
        <f>'Moving Avg'!H91</f>
        <v>0</v>
      </c>
      <c r="J91" s="5" t="str">
        <f>OBV!F91</f>
        <v>NEUTRAL</v>
      </c>
      <c r="K91" s="5" t="str">
        <f>OBV!G91</f>
        <v>NEUTRAL</v>
      </c>
      <c r="L91" s="5" t="str">
        <f>OBV!H91</f>
        <v>NEUTRAL</v>
      </c>
      <c r="M91" s="7">
        <f t="shared" si="10"/>
        <v>25</v>
      </c>
      <c r="N91" s="7">
        <f t="shared" si="11"/>
        <v>45</v>
      </c>
      <c r="O91" s="7">
        <f t="shared" si="12"/>
        <v>50</v>
      </c>
      <c r="P91" s="7">
        <f t="shared" si="13"/>
        <v>33</v>
      </c>
      <c r="Q91" s="8">
        <f t="shared" si="14"/>
        <v>36.950000000000003</v>
      </c>
      <c r="R91" s="8">
        <f t="shared" si="15"/>
        <v>39.75</v>
      </c>
      <c r="S91" s="8">
        <f t="shared" si="16"/>
        <v>37.85</v>
      </c>
      <c r="T91" s="8">
        <f t="shared" si="17"/>
        <v>38.25</v>
      </c>
      <c r="U91" s="7">
        <f t="shared" si="18"/>
        <v>38.183333333333337</v>
      </c>
      <c r="V91" s="7">
        <f t="shared" si="19"/>
        <v>38.200000000000003</v>
      </c>
    </row>
    <row r="92" spans="1:22" ht="13.5" x14ac:dyDescent="0.25">
      <c r="A92" s="3">
        <f>RSI!A92</f>
        <v>42907</v>
      </c>
      <c r="B92" s="2">
        <f>RSI!B92</f>
        <v>2.0598999999999998</v>
      </c>
      <c r="C92" s="2">
        <f>RSI!I92</f>
        <v>42.871588382253904</v>
      </c>
      <c r="D92" s="2">
        <f>MACD!E92</f>
        <v>2.592245871737564E-3</v>
      </c>
      <c r="E92" s="2">
        <f>MACD!F92</f>
        <v>2.9502027908055797E-3</v>
      </c>
      <c r="F92" s="2">
        <f>'Moving Avg'!D92</f>
        <v>2.0630200000000003</v>
      </c>
      <c r="G92" s="2">
        <f>'Moving Avg'!F92</f>
        <v>2.0665249999999999</v>
      </c>
      <c r="H92" s="2">
        <f>'Moving Avg'!G92</f>
        <v>2.0676100000000011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CONFIRMED BEARISH</v>
      </c>
      <c r="M92" s="7">
        <f t="shared" si="10"/>
        <v>25</v>
      </c>
      <c r="N92" s="7">
        <f t="shared" si="11"/>
        <v>45</v>
      </c>
      <c r="O92" s="7">
        <f t="shared" si="12"/>
        <v>50</v>
      </c>
      <c r="P92" s="7">
        <f t="shared" si="13"/>
        <v>16.5</v>
      </c>
      <c r="Q92" s="8">
        <f t="shared" si="14"/>
        <v>34.475000000000001</v>
      </c>
      <c r="R92" s="8">
        <f t="shared" si="15"/>
        <v>35.625</v>
      </c>
      <c r="S92" s="8">
        <f t="shared" si="16"/>
        <v>30.425000000000001</v>
      </c>
      <c r="T92" s="8">
        <f t="shared" si="17"/>
        <v>34.125</v>
      </c>
      <c r="U92" s="7">
        <f t="shared" si="18"/>
        <v>33.508333333333333</v>
      </c>
      <c r="V92" s="7">
        <f t="shared" si="19"/>
        <v>33.662499999999994</v>
      </c>
    </row>
    <row r="93" spans="1:22" ht="13.5" x14ac:dyDescent="0.25">
      <c r="A93" s="3">
        <f>RSI!A93</f>
        <v>42908</v>
      </c>
      <c r="B93" s="2">
        <f>RSI!B93</f>
        <v>2.0638000000000001</v>
      </c>
      <c r="C93" s="2">
        <f>RSI!I93</f>
        <v>47.319844795073585</v>
      </c>
      <c r="D93" s="2">
        <f>MACD!E93</f>
        <v>2.583865073067404E-3</v>
      </c>
      <c r="E93" s="2">
        <f>MACD!F93</f>
        <v>2.8769352472579448E-3</v>
      </c>
      <c r="F93" s="2">
        <f>'Moving Avg'!D93</f>
        <v>2.0630200000000003</v>
      </c>
      <c r="G93" s="2">
        <f>'Moving Avg'!F93</f>
        <v>2.0659400000000003</v>
      </c>
      <c r="H93" s="2">
        <f>'Moving Avg'!G93</f>
        <v>2.0676880000000009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NEUTRAL</v>
      </c>
      <c r="M93" s="7">
        <f t="shared" si="10"/>
        <v>25</v>
      </c>
      <c r="N93" s="7">
        <f t="shared" si="11"/>
        <v>45</v>
      </c>
      <c r="O93" s="7">
        <f t="shared" si="12"/>
        <v>50</v>
      </c>
      <c r="P93" s="7">
        <f t="shared" si="13"/>
        <v>49.5</v>
      </c>
      <c r="Q93" s="8">
        <f t="shared" si="14"/>
        <v>39.424999999999997</v>
      </c>
      <c r="R93" s="8">
        <f t="shared" si="15"/>
        <v>43.875</v>
      </c>
      <c r="S93" s="8">
        <f t="shared" si="16"/>
        <v>45.275000000000006</v>
      </c>
      <c r="T93" s="8">
        <f t="shared" si="17"/>
        <v>42.375</v>
      </c>
      <c r="U93" s="7">
        <f t="shared" si="18"/>
        <v>42.858333333333327</v>
      </c>
      <c r="V93" s="7">
        <f t="shared" si="19"/>
        <v>42.737499999999997</v>
      </c>
    </row>
    <row r="94" spans="1:22" ht="13.5" x14ac:dyDescent="0.25">
      <c r="A94" s="3">
        <f>RSI!A94</f>
        <v>42909</v>
      </c>
      <c r="B94" s="2">
        <f>RSI!B94</f>
        <v>2.0638000000000001</v>
      </c>
      <c r="C94" s="2">
        <f>RSI!I94</f>
        <v>47.319844795073585</v>
      </c>
      <c r="D94" s="2">
        <f>MACD!E94</f>
        <v>1.9922976088895261E-3</v>
      </c>
      <c r="E94" s="2">
        <f>MACD!F94</f>
        <v>2.700007719584261E-3</v>
      </c>
      <c r="F94" s="2">
        <f>'Moving Avg'!D94</f>
        <v>2.0630200000000003</v>
      </c>
      <c r="G94" s="2">
        <f>'Moving Avg'!F94</f>
        <v>2.0657450000000002</v>
      </c>
      <c r="H94" s="2">
        <f>'Moving Avg'!G94</f>
        <v>2.0677660000000007</v>
      </c>
      <c r="I94" s="2">
        <f>'Moving Avg'!H94</f>
        <v>0</v>
      </c>
      <c r="J94" s="5" t="str">
        <f>OBV!F94</f>
        <v>BULLISH</v>
      </c>
      <c r="K94" s="5" t="str">
        <f>OBV!G94</f>
        <v>NEUTRAL</v>
      </c>
      <c r="L94" s="5" t="str">
        <f>OBV!H94</f>
        <v>NEUTRAL</v>
      </c>
      <c r="M94" s="7">
        <f t="shared" si="10"/>
        <v>25</v>
      </c>
      <c r="N94" s="7">
        <f t="shared" si="11"/>
        <v>45</v>
      </c>
      <c r="O94" s="7">
        <f t="shared" si="12"/>
        <v>50</v>
      </c>
      <c r="P94" s="7">
        <f t="shared" si="13"/>
        <v>49.5</v>
      </c>
      <c r="Q94" s="8">
        <f t="shared" si="14"/>
        <v>39.424999999999997</v>
      </c>
      <c r="R94" s="8">
        <f t="shared" si="15"/>
        <v>43.875</v>
      </c>
      <c r="S94" s="8">
        <f t="shared" si="16"/>
        <v>45.275000000000006</v>
      </c>
      <c r="T94" s="8">
        <f t="shared" si="17"/>
        <v>42.375</v>
      </c>
      <c r="U94" s="7">
        <f t="shared" si="18"/>
        <v>42.858333333333327</v>
      </c>
      <c r="V94" s="7">
        <f t="shared" si="19"/>
        <v>42.737499999999997</v>
      </c>
    </row>
    <row r="95" spans="1:22" ht="13.5" x14ac:dyDescent="0.25">
      <c r="A95" s="3">
        <f>RSI!A95</f>
        <v>42914</v>
      </c>
      <c r="B95" s="2">
        <f>RSI!B95</f>
        <v>2.0598999999999998</v>
      </c>
      <c r="C95" s="2">
        <f>RSI!I95</f>
        <v>43.400596901682668</v>
      </c>
      <c r="D95" s="2">
        <f>MACD!E95</f>
        <v>1.7950034690477068E-3</v>
      </c>
      <c r="E95" s="2">
        <f>MACD!F95</f>
        <v>2.5190068694769504E-3</v>
      </c>
      <c r="F95" s="2">
        <f>'Moving Avg'!D95</f>
        <v>2.0622400000000001</v>
      </c>
      <c r="G95" s="2">
        <f>'Moving Avg'!F95</f>
        <v>2.0651600000000001</v>
      </c>
      <c r="H95" s="2">
        <f>'Moving Avg'!G95</f>
        <v>2.0678460000000007</v>
      </c>
      <c r="I95" s="2">
        <f>'Moving Avg'!H95</f>
        <v>0</v>
      </c>
      <c r="J95" s="5" t="str">
        <f>OBV!F95</f>
        <v>BULLISH</v>
      </c>
      <c r="K95" s="5" t="str">
        <f>OBV!G95</f>
        <v>NEUTRAL</v>
      </c>
      <c r="L95" s="5" t="str">
        <f>OBV!H95</f>
        <v>BULLISH DIVERGENCE</v>
      </c>
      <c r="M95" s="7">
        <f t="shared" si="10"/>
        <v>25</v>
      </c>
      <c r="N95" s="7">
        <f t="shared" si="11"/>
        <v>45</v>
      </c>
      <c r="O95" s="7">
        <f t="shared" si="12"/>
        <v>50</v>
      </c>
      <c r="P95" s="7">
        <f t="shared" si="13"/>
        <v>66.5</v>
      </c>
      <c r="Q95" s="8">
        <f t="shared" si="14"/>
        <v>41.975000000000001</v>
      </c>
      <c r="R95" s="8">
        <f t="shared" si="15"/>
        <v>48.125</v>
      </c>
      <c r="S95" s="8">
        <f t="shared" si="16"/>
        <v>52.924999999999997</v>
      </c>
      <c r="T95" s="8">
        <f t="shared" si="17"/>
        <v>46.625</v>
      </c>
      <c r="U95" s="7">
        <f t="shared" si="18"/>
        <v>47.67499999999999</v>
      </c>
      <c r="V95" s="7">
        <f t="shared" si="19"/>
        <v>47.412499999999994</v>
      </c>
    </row>
    <row r="96" spans="1:22" ht="13.5" x14ac:dyDescent="0.25">
      <c r="A96" s="3">
        <f>RSI!A96</f>
        <v>42915</v>
      </c>
      <c r="B96" s="2">
        <f>RSI!B96</f>
        <v>2.0598999999999998</v>
      </c>
      <c r="C96" s="2">
        <f>RSI!I96</f>
        <v>43.400596901682668</v>
      </c>
      <c r="D96" s="2">
        <f>MACD!E96</f>
        <v>1.6644168527153447E-3</v>
      </c>
      <c r="E96" s="2">
        <f>MACD!F96</f>
        <v>2.3480888661246294E-3</v>
      </c>
      <c r="F96" s="2">
        <f>'Moving Avg'!D96</f>
        <v>2.0614599999999994</v>
      </c>
      <c r="G96" s="2">
        <f>'Moving Avg'!F96</f>
        <v>2.0645750000000005</v>
      </c>
      <c r="H96" s="2">
        <f>'Moving Avg'!G96</f>
        <v>2.0679260000000004</v>
      </c>
      <c r="I96" s="2">
        <f>'Moving Avg'!H96</f>
        <v>0</v>
      </c>
      <c r="J96" s="5" t="str">
        <f>OBV!F96</f>
        <v>BULLISH</v>
      </c>
      <c r="K96" s="5" t="str">
        <f>OBV!G96</f>
        <v>NEUTRAL</v>
      </c>
      <c r="L96" s="5" t="str">
        <f>OBV!H96</f>
        <v>BULLISH DIVERGENCE</v>
      </c>
      <c r="M96" s="7">
        <f t="shared" si="10"/>
        <v>25</v>
      </c>
      <c r="N96" s="7">
        <f t="shared" si="11"/>
        <v>45</v>
      </c>
      <c r="O96" s="7">
        <f t="shared" si="12"/>
        <v>50</v>
      </c>
      <c r="P96" s="7">
        <f t="shared" si="13"/>
        <v>66.5</v>
      </c>
      <c r="Q96" s="8">
        <f t="shared" si="14"/>
        <v>41.975000000000001</v>
      </c>
      <c r="R96" s="8">
        <f t="shared" si="15"/>
        <v>48.125</v>
      </c>
      <c r="S96" s="8">
        <f t="shared" si="16"/>
        <v>52.924999999999997</v>
      </c>
      <c r="T96" s="8">
        <f t="shared" si="17"/>
        <v>46.625</v>
      </c>
      <c r="U96" s="7">
        <f t="shared" si="18"/>
        <v>47.67499999999999</v>
      </c>
      <c r="V96" s="7">
        <f t="shared" si="19"/>
        <v>47.412499999999994</v>
      </c>
    </row>
    <row r="97" spans="1:22" ht="13.5" x14ac:dyDescent="0.25">
      <c r="A97" s="3">
        <f>RSI!A97</f>
        <v>42916</v>
      </c>
      <c r="B97" s="2">
        <f>RSI!B97</f>
        <v>2.0598999999999998</v>
      </c>
      <c r="C97" s="2">
        <f>RSI!I97</f>
        <v>43.400596901682668</v>
      </c>
      <c r="D97" s="2">
        <f>MACD!E97</f>
        <v>1.5875821321960082E-3</v>
      </c>
      <c r="E97" s="2">
        <f>MACD!F97</f>
        <v>2.1959875193389052E-3</v>
      </c>
      <c r="F97" s="2">
        <f>'Moving Avg'!D97</f>
        <v>2.0614599999999994</v>
      </c>
      <c r="G97" s="2">
        <f>'Moving Avg'!F97</f>
        <v>2.06399</v>
      </c>
      <c r="H97" s="2">
        <f>'Moving Avg'!G97</f>
        <v>2.0680060000000005</v>
      </c>
      <c r="I97" s="2">
        <f>'Moving Avg'!H97</f>
        <v>0</v>
      </c>
      <c r="J97" s="5" t="str">
        <f>OBV!F97</f>
        <v>BULLISH</v>
      </c>
      <c r="K97" s="5" t="str">
        <f>OBV!G97</f>
        <v>NEUTRAL</v>
      </c>
      <c r="L97" s="5" t="str">
        <f>OBV!H97</f>
        <v>NEUTRAL</v>
      </c>
      <c r="M97" s="7">
        <f t="shared" si="10"/>
        <v>25</v>
      </c>
      <c r="N97" s="7">
        <f t="shared" si="11"/>
        <v>45</v>
      </c>
      <c r="O97" s="7">
        <f t="shared" si="12"/>
        <v>50</v>
      </c>
      <c r="P97" s="7">
        <f t="shared" si="13"/>
        <v>49.5</v>
      </c>
      <c r="Q97" s="8">
        <f t="shared" si="14"/>
        <v>39.424999999999997</v>
      </c>
      <c r="R97" s="8">
        <f t="shared" si="15"/>
        <v>43.875</v>
      </c>
      <c r="S97" s="8">
        <f t="shared" si="16"/>
        <v>45.275000000000006</v>
      </c>
      <c r="T97" s="8">
        <f t="shared" si="17"/>
        <v>42.375</v>
      </c>
      <c r="U97" s="7">
        <f t="shared" si="18"/>
        <v>42.858333333333327</v>
      </c>
      <c r="V97" s="7">
        <f t="shared" si="19"/>
        <v>42.737499999999997</v>
      </c>
    </row>
    <row r="98" spans="1:22" ht="13.5" x14ac:dyDescent="0.25">
      <c r="A98" s="3">
        <f>RSI!A98</f>
        <v>42919</v>
      </c>
      <c r="B98" s="2">
        <f>RSI!B98</f>
        <v>2.0558999999999998</v>
      </c>
      <c r="C98" s="2">
        <f>RSI!I98</f>
        <v>39.237554897743571</v>
      </c>
      <c r="D98" s="2">
        <f>MACD!E98</f>
        <v>1.8500326260091349E-3</v>
      </c>
      <c r="E98" s="2">
        <f>MACD!F98</f>
        <v>2.1267965406729511E-3</v>
      </c>
      <c r="F98" s="2">
        <f>'Moving Avg'!D98</f>
        <v>2.0598799999999997</v>
      </c>
      <c r="G98" s="2">
        <f>'Moving Avg'!F98</f>
        <v>2.063205</v>
      </c>
      <c r="H98" s="2">
        <f>'Moving Avg'!G98</f>
        <v>2.0680060000000005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CONFIRMED BEARISH</v>
      </c>
      <c r="M98" s="7">
        <f t="shared" si="10"/>
        <v>25</v>
      </c>
      <c r="N98" s="7">
        <f t="shared" si="11"/>
        <v>45</v>
      </c>
      <c r="O98" s="7">
        <f t="shared" si="12"/>
        <v>50</v>
      </c>
      <c r="P98" s="7">
        <f t="shared" si="13"/>
        <v>16.5</v>
      </c>
      <c r="Q98" s="8">
        <f t="shared" si="14"/>
        <v>34.475000000000001</v>
      </c>
      <c r="R98" s="8">
        <f t="shared" si="15"/>
        <v>35.625</v>
      </c>
      <c r="S98" s="8">
        <f t="shared" si="16"/>
        <v>30.425000000000001</v>
      </c>
      <c r="T98" s="8">
        <f t="shared" si="17"/>
        <v>34.125</v>
      </c>
      <c r="U98" s="7">
        <f t="shared" si="18"/>
        <v>33.508333333333333</v>
      </c>
      <c r="V98" s="7">
        <f t="shared" si="19"/>
        <v>33.662499999999994</v>
      </c>
    </row>
    <row r="99" spans="1:22" ht="13.5" x14ac:dyDescent="0.25">
      <c r="A99" s="3">
        <f>RSI!A99</f>
        <v>42920</v>
      </c>
      <c r="B99" s="2">
        <f>RSI!B99</f>
        <v>2.0558999999999998</v>
      </c>
      <c r="C99" s="2">
        <f>RSI!I99</f>
        <v>39.237554897743571</v>
      </c>
      <c r="D99" s="2">
        <f>MACD!E99</f>
        <v>2.1246017294127562E-3</v>
      </c>
      <c r="E99" s="2">
        <f>MACD!F99</f>
        <v>2.1263575784209125E-3</v>
      </c>
      <c r="F99" s="2">
        <f>'Moving Avg'!D99</f>
        <v>2.0583</v>
      </c>
      <c r="G99" s="2">
        <f>'Moving Avg'!F99</f>
        <v>2.0624200000000004</v>
      </c>
      <c r="H99" s="2">
        <f>'Moving Avg'!G99</f>
        <v>2.0680060000000005</v>
      </c>
      <c r="I99" s="2">
        <f>'Moving Avg'!H99</f>
        <v>0</v>
      </c>
      <c r="J99" s="5" t="str">
        <f>OBV!F99</f>
        <v>BEARISH</v>
      </c>
      <c r="K99" s="5" t="str">
        <f>OBV!G99</f>
        <v>NEUTRAL</v>
      </c>
      <c r="L99" s="5" t="str">
        <f>OBV!H99</f>
        <v>CONFIRMED BEARISH</v>
      </c>
      <c r="M99" s="7">
        <f t="shared" si="10"/>
        <v>25</v>
      </c>
      <c r="N99" s="7">
        <f t="shared" si="11"/>
        <v>45</v>
      </c>
      <c r="O99" s="7">
        <f t="shared" si="12"/>
        <v>50</v>
      </c>
      <c r="P99" s="7">
        <f t="shared" si="13"/>
        <v>16.5</v>
      </c>
      <c r="Q99" s="8">
        <f t="shared" si="14"/>
        <v>34.475000000000001</v>
      </c>
      <c r="R99" s="8">
        <f t="shared" si="15"/>
        <v>35.625</v>
      </c>
      <c r="S99" s="8">
        <f t="shared" si="16"/>
        <v>30.425000000000001</v>
      </c>
      <c r="T99" s="8">
        <f t="shared" si="17"/>
        <v>34.125</v>
      </c>
      <c r="U99" s="7">
        <f t="shared" si="18"/>
        <v>33.508333333333333</v>
      </c>
      <c r="V99" s="7">
        <f t="shared" si="19"/>
        <v>33.662499999999994</v>
      </c>
    </row>
    <row r="100" spans="1:22" ht="13.5" x14ac:dyDescent="0.25">
      <c r="A100" s="3">
        <f>RSI!A100</f>
        <v>42921</v>
      </c>
      <c r="B100" s="2">
        <f>RSI!B100</f>
        <v>2.052</v>
      </c>
      <c r="C100" s="2">
        <f>RSI!I100</f>
        <v>35.398104352643188</v>
      </c>
      <c r="D100" s="2">
        <f>MACD!E100</f>
        <v>2.6944253662164463E-3</v>
      </c>
      <c r="E100" s="2">
        <f>MACD!F100</f>
        <v>2.2399711359800192E-3</v>
      </c>
      <c r="F100" s="2">
        <f>'Moving Avg'!D100</f>
        <v>2.0567199999999994</v>
      </c>
      <c r="G100" s="2">
        <f>'Moving Avg'!F100</f>
        <v>2.0624200000000004</v>
      </c>
      <c r="H100" s="2">
        <f>'Moving Avg'!G100</f>
        <v>2.0679280000000002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CONFIRMED BEARISH</v>
      </c>
      <c r="M100" s="7">
        <f t="shared" si="10"/>
        <v>25</v>
      </c>
      <c r="N100" s="7">
        <f t="shared" si="11"/>
        <v>0</v>
      </c>
      <c r="O100" s="7">
        <f t="shared" si="12"/>
        <v>50</v>
      </c>
      <c r="P100" s="7">
        <f t="shared" si="13"/>
        <v>16.5</v>
      </c>
      <c r="Q100" s="8">
        <f t="shared" si="14"/>
        <v>18.725000000000001</v>
      </c>
      <c r="R100" s="8">
        <f t="shared" si="15"/>
        <v>26.625</v>
      </c>
      <c r="S100" s="8">
        <f t="shared" si="16"/>
        <v>23.675000000000001</v>
      </c>
      <c r="T100" s="8">
        <f t="shared" si="17"/>
        <v>22.875</v>
      </c>
      <c r="U100" s="7">
        <f t="shared" si="18"/>
        <v>23.008333333333336</v>
      </c>
      <c r="V100" s="7">
        <f t="shared" si="19"/>
        <v>22.975000000000001</v>
      </c>
    </row>
    <row r="101" spans="1:22" ht="13.5" x14ac:dyDescent="0.25">
      <c r="A101" s="3">
        <f>RSI!A101</f>
        <v>42922</v>
      </c>
      <c r="B101" s="2">
        <f>RSI!B101</f>
        <v>2.0364</v>
      </c>
      <c r="C101" s="2">
        <f>RSI!I101</f>
        <v>24.901695573594395</v>
      </c>
      <c r="D101" s="2">
        <f>MACD!E101</f>
        <v>4.4001911743536404E-3</v>
      </c>
      <c r="E101" s="2">
        <f>MACD!F101</f>
        <v>2.6720151436547437E-3</v>
      </c>
      <c r="F101" s="2">
        <f>'Moving Avg'!D101</f>
        <v>2.0520199999999997</v>
      </c>
      <c r="G101" s="2">
        <f>'Moving Avg'!F101</f>
        <v>2.0608550000000001</v>
      </c>
      <c r="H101" s="2">
        <f>'Moving Avg'!G101</f>
        <v>2.0675380000000003</v>
      </c>
      <c r="I101" s="2">
        <f>'Moving Avg'!H101</f>
        <v>0</v>
      </c>
      <c r="J101" s="5" t="str">
        <f>OBV!F101</f>
        <v>BEARISH</v>
      </c>
      <c r="K101" s="5" t="str">
        <f>OBV!G101</f>
        <v>NEUTRAL</v>
      </c>
      <c r="L101" s="5" t="str">
        <f>OBV!H101</f>
        <v>CONFIRMED BEARISH</v>
      </c>
      <c r="M101" s="7">
        <f t="shared" si="10"/>
        <v>50</v>
      </c>
      <c r="N101" s="7">
        <f t="shared" si="11"/>
        <v>0</v>
      </c>
      <c r="O101" s="7">
        <f t="shared" si="12"/>
        <v>50</v>
      </c>
      <c r="P101" s="7">
        <f t="shared" si="13"/>
        <v>16.5</v>
      </c>
      <c r="Q101" s="8">
        <f t="shared" si="14"/>
        <v>27.475000000000001</v>
      </c>
      <c r="R101" s="8">
        <f t="shared" si="15"/>
        <v>31.625</v>
      </c>
      <c r="S101" s="8">
        <f t="shared" si="16"/>
        <v>27.425000000000001</v>
      </c>
      <c r="T101" s="8">
        <f t="shared" si="17"/>
        <v>29.125</v>
      </c>
      <c r="U101" s="7">
        <f t="shared" si="18"/>
        <v>28.841666666666669</v>
      </c>
      <c r="V101" s="7">
        <f t="shared" si="19"/>
        <v>28.912500000000001</v>
      </c>
    </row>
    <row r="102" spans="1:22" ht="13.5" x14ac:dyDescent="0.25">
      <c r="A102" s="3">
        <f>RSI!A102</f>
        <v>42923</v>
      </c>
      <c r="B102" s="2">
        <f>RSI!B102</f>
        <v>2.0364</v>
      </c>
      <c r="C102" s="2">
        <f>RSI!I102</f>
        <v>24.901695573594395</v>
      </c>
      <c r="D102" s="2">
        <f>MACD!E102</f>
        <v>5.3987234607935086E-3</v>
      </c>
      <c r="E102" s="2">
        <f>MACD!F102</f>
        <v>3.2173568070824965E-3</v>
      </c>
      <c r="F102" s="2">
        <f>'Moving Avg'!D102</f>
        <v>2.04732</v>
      </c>
      <c r="G102" s="2">
        <f>'Moving Avg'!F102</f>
        <v>2.0590950000000001</v>
      </c>
      <c r="H102" s="2">
        <f>'Moving Avg'!G102</f>
        <v>2.0670680000000003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  <c r="M102" s="7">
        <f t="shared" si="10"/>
        <v>50</v>
      </c>
      <c r="N102" s="7">
        <f t="shared" si="11"/>
        <v>0</v>
      </c>
      <c r="O102" s="7">
        <f t="shared" si="12"/>
        <v>50</v>
      </c>
      <c r="P102" s="7">
        <f t="shared" si="13"/>
        <v>16.5</v>
      </c>
      <c r="Q102" s="8">
        <f t="shared" si="14"/>
        <v>27.475000000000001</v>
      </c>
      <c r="R102" s="8">
        <f t="shared" si="15"/>
        <v>31.625</v>
      </c>
      <c r="S102" s="8">
        <f t="shared" si="16"/>
        <v>27.425000000000001</v>
      </c>
      <c r="T102" s="8">
        <f t="shared" si="17"/>
        <v>29.125</v>
      </c>
      <c r="U102" s="7">
        <f t="shared" si="18"/>
        <v>28.841666666666669</v>
      </c>
      <c r="V102" s="7">
        <f t="shared" si="19"/>
        <v>28.912500000000001</v>
      </c>
    </row>
    <row r="103" spans="1:22" ht="13.5" x14ac:dyDescent="0.25">
      <c r="A103" s="3">
        <f>RSI!A103</f>
        <v>42926</v>
      </c>
      <c r="B103" s="2">
        <f>RSI!B103</f>
        <v>2.0364</v>
      </c>
      <c r="C103" s="2">
        <f>RSI!I103</f>
        <v>24.901695573594395</v>
      </c>
      <c r="D103" s="2">
        <f>MACD!E103</f>
        <v>6.9873316799609064E-3</v>
      </c>
      <c r="E103" s="2">
        <f>MACD!F103</f>
        <v>3.9713517816581789E-3</v>
      </c>
      <c r="F103" s="2">
        <f>'Moving Avg'!D103</f>
        <v>2.0434200000000002</v>
      </c>
      <c r="G103" s="2">
        <f>'Moving Avg'!F103</f>
        <v>2.0575299999999999</v>
      </c>
      <c r="H103" s="2">
        <f>'Moving Avg'!G103</f>
        <v>2.0666780000000005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CONFIRMED BEARISH</v>
      </c>
      <c r="M103" s="7">
        <f t="shared" si="10"/>
        <v>50</v>
      </c>
      <c r="N103" s="7">
        <f t="shared" si="11"/>
        <v>0</v>
      </c>
      <c r="O103" s="7">
        <f t="shared" si="12"/>
        <v>50</v>
      </c>
      <c r="P103" s="7">
        <f t="shared" si="13"/>
        <v>16.5</v>
      </c>
      <c r="Q103" s="8">
        <f t="shared" si="14"/>
        <v>27.475000000000001</v>
      </c>
      <c r="R103" s="8">
        <f t="shared" si="15"/>
        <v>31.625</v>
      </c>
      <c r="S103" s="8">
        <f t="shared" si="16"/>
        <v>27.425000000000001</v>
      </c>
      <c r="T103" s="8">
        <f t="shared" si="17"/>
        <v>29.125</v>
      </c>
      <c r="U103" s="7">
        <f t="shared" si="18"/>
        <v>28.841666666666669</v>
      </c>
      <c r="V103" s="7">
        <f t="shared" si="19"/>
        <v>28.912500000000001</v>
      </c>
    </row>
    <row r="104" spans="1:22" ht="13.5" x14ac:dyDescent="0.25">
      <c r="A104" s="3">
        <f>RSI!A104</f>
        <v>42927</v>
      </c>
      <c r="B104" s="2">
        <f>RSI!B104</f>
        <v>2.0364</v>
      </c>
      <c r="C104" s="2">
        <f>RSI!I104</f>
        <v>24.901695573594395</v>
      </c>
      <c r="D104" s="2">
        <f>MACD!E104</f>
        <v>8.4645907499076856E-3</v>
      </c>
      <c r="E104" s="2">
        <f>MACD!F104</f>
        <v>4.8699995753080805E-3</v>
      </c>
      <c r="F104" s="2">
        <f>'Moving Avg'!D104</f>
        <v>2.0395200000000004</v>
      </c>
      <c r="G104" s="2">
        <f>'Moving Avg'!F104</f>
        <v>2.0561600000000002</v>
      </c>
      <c r="H104" s="2">
        <f>'Moving Avg'!G104</f>
        <v>2.0662880000000001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CONFIRMED BEARISH</v>
      </c>
      <c r="M104" s="7">
        <f t="shared" si="10"/>
        <v>50</v>
      </c>
      <c r="N104" s="7">
        <f t="shared" si="11"/>
        <v>0</v>
      </c>
      <c r="O104" s="7">
        <f t="shared" si="12"/>
        <v>50</v>
      </c>
      <c r="P104" s="7">
        <f t="shared" si="13"/>
        <v>16.5</v>
      </c>
      <c r="Q104" s="8">
        <f t="shared" si="14"/>
        <v>27.475000000000001</v>
      </c>
      <c r="R104" s="8">
        <f t="shared" si="15"/>
        <v>31.625</v>
      </c>
      <c r="S104" s="8">
        <f t="shared" si="16"/>
        <v>27.425000000000001</v>
      </c>
      <c r="T104" s="8">
        <f t="shared" si="17"/>
        <v>29.125</v>
      </c>
      <c r="U104" s="7">
        <f t="shared" si="18"/>
        <v>28.841666666666669</v>
      </c>
      <c r="V104" s="7">
        <f t="shared" si="19"/>
        <v>28.912500000000001</v>
      </c>
    </row>
    <row r="105" spans="1:22" ht="13.5" x14ac:dyDescent="0.25">
      <c r="A105" s="3">
        <f>RSI!A105</f>
        <v>42928</v>
      </c>
      <c r="B105" s="2">
        <f>RSI!B105</f>
        <v>2.0364</v>
      </c>
      <c r="C105" s="2">
        <f>RSI!I105</f>
        <v>24.901695573594395</v>
      </c>
      <c r="D105" s="2">
        <f>MACD!E105</f>
        <v>9.2377755967327779E-3</v>
      </c>
      <c r="E105" s="2">
        <f>MACD!F105</f>
        <v>5.74355477959302E-3</v>
      </c>
      <c r="F105" s="2">
        <f>'Moving Avg'!D105</f>
        <v>2.0364</v>
      </c>
      <c r="G105" s="2">
        <f>'Moving Avg'!F105</f>
        <v>2.0547900000000001</v>
      </c>
      <c r="H105" s="2">
        <f>'Moving Avg'!G105</f>
        <v>2.0658980000000002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CONFIRMED BEARISH</v>
      </c>
      <c r="M105" s="7">
        <f t="shared" si="10"/>
        <v>50</v>
      </c>
      <c r="N105" s="7">
        <f t="shared" si="11"/>
        <v>0</v>
      </c>
      <c r="O105" s="7">
        <f t="shared" si="12"/>
        <v>50</v>
      </c>
      <c r="P105" s="7">
        <f t="shared" si="13"/>
        <v>16.5</v>
      </c>
      <c r="Q105" s="8">
        <f t="shared" si="14"/>
        <v>27.475000000000001</v>
      </c>
      <c r="R105" s="8">
        <f t="shared" si="15"/>
        <v>31.625</v>
      </c>
      <c r="S105" s="8">
        <f t="shared" si="16"/>
        <v>27.425000000000001</v>
      </c>
      <c r="T105" s="8">
        <f t="shared" si="17"/>
        <v>29.125</v>
      </c>
      <c r="U105" s="7">
        <f t="shared" si="18"/>
        <v>28.841666666666669</v>
      </c>
      <c r="V105" s="7">
        <f t="shared" si="19"/>
        <v>28.912500000000001</v>
      </c>
    </row>
    <row r="106" spans="1:22" ht="13.5" x14ac:dyDescent="0.25">
      <c r="A106" s="3">
        <f>RSI!A106</f>
        <v>42929</v>
      </c>
      <c r="B106" s="2">
        <f>RSI!B106</f>
        <v>2.0364</v>
      </c>
      <c r="C106" s="2">
        <f>RSI!I106</f>
        <v>24.901695573594395</v>
      </c>
      <c r="D106" s="2">
        <f>MACD!E106</f>
        <v>1.0006079672202794E-2</v>
      </c>
      <c r="E106" s="2">
        <f>MACD!F106</f>
        <v>6.5960597581149749E-3</v>
      </c>
      <c r="F106" s="2">
        <f>'Moving Avg'!D106</f>
        <v>2.0364</v>
      </c>
      <c r="G106" s="2">
        <f>'Moving Avg'!F106</f>
        <v>2.05342</v>
      </c>
      <c r="H106" s="2">
        <f>'Moving Avg'!G106</f>
        <v>2.0656640000000004</v>
      </c>
      <c r="I106" s="2">
        <f>'Moving Avg'!H106</f>
        <v>0</v>
      </c>
      <c r="J106" s="5" t="str">
        <f>OBV!F106</f>
        <v>NEUTRAL</v>
      </c>
      <c r="K106" s="5" t="str">
        <f>OBV!G106</f>
        <v>NEUTRAL</v>
      </c>
      <c r="L106" s="5" t="str">
        <f>OBV!H106</f>
        <v>NEUTRAL</v>
      </c>
      <c r="M106" s="7">
        <f t="shared" si="10"/>
        <v>50</v>
      </c>
      <c r="N106" s="7">
        <f t="shared" si="11"/>
        <v>0</v>
      </c>
      <c r="O106" s="7">
        <f t="shared" si="12"/>
        <v>50</v>
      </c>
      <c r="P106" s="7">
        <f t="shared" si="13"/>
        <v>33</v>
      </c>
      <c r="Q106" s="8">
        <f t="shared" si="14"/>
        <v>29.95</v>
      </c>
      <c r="R106" s="8">
        <f t="shared" si="15"/>
        <v>35.75</v>
      </c>
      <c r="S106" s="8">
        <f t="shared" si="16"/>
        <v>34.85</v>
      </c>
      <c r="T106" s="8">
        <f t="shared" si="17"/>
        <v>33.25</v>
      </c>
      <c r="U106" s="7">
        <f t="shared" si="18"/>
        <v>33.516666666666673</v>
      </c>
      <c r="V106" s="7">
        <f t="shared" si="19"/>
        <v>33.450000000000003</v>
      </c>
    </row>
    <row r="107" spans="1:22" ht="13.5" x14ac:dyDescent="0.25">
      <c r="A107" s="3">
        <f>RSI!A107</f>
        <v>42930</v>
      </c>
      <c r="B107" s="2">
        <f>RSI!B107</f>
        <v>2.0364</v>
      </c>
      <c r="C107" s="2">
        <f>RSI!I107</f>
        <v>24.901695573594381</v>
      </c>
      <c r="D107" s="2">
        <f>MACD!E107</f>
        <v>1.0761804179511891E-2</v>
      </c>
      <c r="E107" s="2">
        <f>MACD!F107</f>
        <v>7.4292086423943587E-3</v>
      </c>
      <c r="F107" s="2">
        <f>'Moving Avg'!D107</f>
        <v>2.0364</v>
      </c>
      <c r="G107" s="2">
        <f>'Moving Avg'!F107</f>
        <v>2.0520500000000004</v>
      </c>
      <c r="H107" s="2">
        <f>'Moving Avg'!G107</f>
        <v>2.0653520000000003</v>
      </c>
      <c r="I107" s="2">
        <f>'Moving Avg'!H107</f>
        <v>0</v>
      </c>
      <c r="J107" s="5" t="str">
        <f>OBV!F107</f>
        <v>NEUTRAL</v>
      </c>
      <c r="K107" s="5" t="str">
        <f>OBV!G107</f>
        <v>NEUTRAL</v>
      </c>
      <c r="L107" s="5" t="str">
        <f>OBV!H107</f>
        <v>NEUTRAL</v>
      </c>
      <c r="M107" s="7">
        <f t="shared" si="10"/>
        <v>50</v>
      </c>
      <c r="N107" s="7">
        <f t="shared" si="11"/>
        <v>0</v>
      </c>
      <c r="O107" s="7">
        <f t="shared" si="12"/>
        <v>50</v>
      </c>
      <c r="P107" s="7">
        <f t="shared" si="13"/>
        <v>33</v>
      </c>
      <c r="Q107" s="8">
        <f t="shared" si="14"/>
        <v>29.95</v>
      </c>
      <c r="R107" s="8">
        <f t="shared" si="15"/>
        <v>35.75</v>
      </c>
      <c r="S107" s="8">
        <f t="shared" si="16"/>
        <v>34.85</v>
      </c>
      <c r="T107" s="8">
        <f t="shared" si="17"/>
        <v>33.25</v>
      </c>
      <c r="U107" s="7">
        <f t="shared" si="18"/>
        <v>33.516666666666673</v>
      </c>
      <c r="V107" s="7">
        <f t="shared" si="19"/>
        <v>33.450000000000003</v>
      </c>
    </row>
    <row r="108" spans="1:22" ht="13.5" x14ac:dyDescent="0.25">
      <c r="A108" s="3">
        <f>RSI!A108</f>
        <v>42933</v>
      </c>
      <c r="B108" s="2">
        <f>RSI!B108</f>
        <v>2.0364</v>
      </c>
      <c r="C108" s="2">
        <f>RSI!I108</f>
        <v>24.901695573594381</v>
      </c>
      <c r="D108" s="2">
        <f>MACD!E108</f>
        <v>1.0883676039318058E-2</v>
      </c>
      <c r="E108" s="2">
        <f>MACD!F108</f>
        <v>8.1201021217790978E-3</v>
      </c>
      <c r="F108" s="2">
        <f>'Moving Avg'!D108</f>
        <v>2.0364</v>
      </c>
      <c r="G108" s="2">
        <f>'Moving Avg'!F108</f>
        <v>2.0506800000000003</v>
      </c>
      <c r="H108" s="2">
        <f>'Moving Avg'!G108</f>
        <v>2.0649620000000004</v>
      </c>
      <c r="I108" s="2">
        <f>'Moving Avg'!H108</f>
        <v>0</v>
      </c>
      <c r="J108" s="5" t="str">
        <f>OBV!F108</f>
        <v>NEUTRAL</v>
      </c>
      <c r="K108" s="5" t="str">
        <f>OBV!G108</f>
        <v>NEUTRAL</v>
      </c>
      <c r="L108" s="5" t="str">
        <f>OBV!H108</f>
        <v>NEUTRAL</v>
      </c>
      <c r="M108" s="7">
        <f t="shared" si="10"/>
        <v>50</v>
      </c>
      <c r="N108" s="7">
        <f t="shared" si="11"/>
        <v>0</v>
      </c>
      <c r="O108" s="7">
        <f t="shared" si="12"/>
        <v>50</v>
      </c>
      <c r="P108" s="7">
        <f t="shared" si="13"/>
        <v>33</v>
      </c>
      <c r="Q108" s="8">
        <f t="shared" si="14"/>
        <v>29.95</v>
      </c>
      <c r="R108" s="8">
        <f t="shared" si="15"/>
        <v>35.75</v>
      </c>
      <c r="S108" s="8">
        <f t="shared" si="16"/>
        <v>34.85</v>
      </c>
      <c r="T108" s="8">
        <f t="shared" si="17"/>
        <v>33.25</v>
      </c>
      <c r="U108" s="7">
        <f t="shared" si="18"/>
        <v>33.516666666666673</v>
      </c>
      <c r="V108" s="7">
        <f t="shared" si="19"/>
        <v>33.450000000000003</v>
      </c>
    </row>
    <row r="109" spans="1:22" ht="13.5" x14ac:dyDescent="0.25">
      <c r="A109" s="3">
        <f>RSI!A109</f>
        <v>42934</v>
      </c>
      <c r="B109" s="2">
        <f>RSI!B109</f>
        <v>2.0364</v>
      </c>
      <c r="C109" s="2">
        <f>RSI!I109</f>
        <v>24.901695573594381</v>
      </c>
      <c r="D109" s="2">
        <f>MACD!E109</f>
        <v>1.1077351416211023E-2</v>
      </c>
      <c r="E109" s="2">
        <f>MACD!F109</f>
        <v>8.7115519806654843E-3</v>
      </c>
      <c r="F109" s="2">
        <f>'Moving Avg'!D109</f>
        <v>2.0364</v>
      </c>
      <c r="G109" s="2">
        <f>'Moving Avg'!F109</f>
        <v>2.0493100000000002</v>
      </c>
      <c r="H109" s="2">
        <f>'Moving Avg'!G109</f>
        <v>2.0637880000000006</v>
      </c>
      <c r="I109" s="2">
        <f>'Moving Avg'!H109</f>
        <v>0</v>
      </c>
      <c r="J109" s="5" t="str">
        <f>OBV!F109</f>
        <v>NEUTRAL</v>
      </c>
      <c r="K109" s="5" t="str">
        <f>OBV!G109</f>
        <v>NEUTRAL</v>
      </c>
      <c r="L109" s="5" t="str">
        <f>OBV!H109</f>
        <v>NEUTRAL</v>
      </c>
      <c r="M109" s="7">
        <f t="shared" si="10"/>
        <v>50</v>
      </c>
      <c r="N109" s="7">
        <f t="shared" si="11"/>
        <v>0</v>
      </c>
      <c r="O109" s="7">
        <f t="shared" si="12"/>
        <v>50</v>
      </c>
      <c r="P109" s="7">
        <f t="shared" si="13"/>
        <v>33</v>
      </c>
      <c r="Q109" s="8">
        <f t="shared" si="14"/>
        <v>29.95</v>
      </c>
      <c r="R109" s="8">
        <f t="shared" si="15"/>
        <v>35.75</v>
      </c>
      <c r="S109" s="8">
        <f t="shared" si="16"/>
        <v>34.85</v>
      </c>
      <c r="T109" s="8">
        <f t="shared" si="17"/>
        <v>33.25</v>
      </c>
      <c r="U109" s="7">
        <f t="shared" si="18"/>
        <v>33.516666666666673</v>
      </c>
      <c r="V109" s="7">
        <f t="shared" si="19"/>
        <v>33.450000000000003</v>
      </c>
    </row>
    <row r="110" spans="1:22" ht="13.5" x14ac:dyDescent="0.25">
      <c r="A110" s="3">
        <f>RSI!A110</f>
        <v>42935</v>
      </c>
      <c r="B110" s="2">
        <f>RSI!B110</f>
        <v>2.0364</v>
      </c>
      <c r="C110" s="2">
        <f>RSI!I110</f>
        <v>24.901695573594381</v>
      </c>
      <c r="D110" s="2">
        <f>MACD!E110</f>
        <v>1.0725075983107679E-2</v>
      </c>
      <c r="E110" s="2">
        <f>MACD!F110</f>
        <v>9.1142567811539239E-3</v>
      </c>
      <c r="F110" s="2">
        <f>'Moving Avg'!D110</f>
        <v>2.0364</v>
      </c>
      <c r="G110" s="2">
        <f>'Moving Avg'!F110</f>
        <v>2.0479400000000001</v>
      </c>
      <c r="H110" s="2">
        <f>'Moving Avg'!G110</f>
        <v>2.0625360000000001</v>
      </c>
      <c r="I110" s="2">
        <f>'Moving Avg'!H110</f>
        <v>0</v>
      </c>
      <c r="J110" s="5" t="str">
        <f>OBV!F110</f>
        <v>NEUTRAL</v>
      </c>
      <c r="K110" s="5" t="str">
        <f>OBV!G110</f>
        <v>NEUTRAL</v>
      </c>
      <c r="L110" s="5" t="str">
        <f>OBV!H110</f>
        <v>NEUTRAL</v>
      </c>
      <c r="M110" s="7">
        <f t="shared" si="10"/>
        <v>50</v>
      </c>
      <c r="N110" s="7">
        <f t="shared" si="11"/>
        <v>0</v>
      </c>
      <c r="O110" s="7">
        <f t="shared" si="12"/>
        <v>50</v>
      </c>
      <c r="P110" s="7">
        <f t="shared" si="13"/>
        <v>33</v>
      </c>
      <c r="Q110" s="8">
        <f t="shared" si="14"/>
        <v>29.95</v>
      </c>
      <c r="R110" s="8">
        <f t="shared" si="15"/>
        <v>35.75</v>
      </c>
      <c r="S110" s="8">
        <f t="shared" si="16"/>
        <v>34.85</v>
      </c>
      <c r="T110" s="8">
        <f t="shared" si="17"/>
        <v>33.25</v>
      </c>
      <c r="U110" s="7">
        <f t="shared" si="18"/>
        <v>33.516666666666673</v>
      </c>
      <c r="V110" s="7">
        <f t="shared" si="19"/>
        <v>33.450000000000003</v>
      </c>
    </row>
    <row r="111" spans="1:22" ht="13.5" x14ac:dyDescent="0.25">
      <c r="A111" s="3">
        <f>RSI!A111</f>
        <v>42936</v>
      </c>
      <c r="B111" s="2">
        <f>RSI!B111</f>
        <v>2.0207000000000002</v>
      </c>
      <c r="C111" s="2">
        <f>RSI!I111</f>
        <v>15.313225782856634</v>
      </c>
      <c r="D111" s="2">
        <f>MACD!E111</f>
        <v>9.2675943647715364E-3</v>
      </c>
      <c r="E111" s="2">
        <f>MACD!F111</f>
        <v>9.1449242978774471E-3</v>
      </c>
      <c r="F111" s="2">
        <f>'Moving Avg'!D111</f>
        <v>2.0332599999999998</v>
      </c>
      <c r="G111" s="2">
        <f>'Moving Avg'!F111</f>
        <v>2.0457849999999995</v>
      </c>
      <c r="H111" s="2">
        <f>'Moving Avg'!G111</f>
        <v>2.0608120000000003</v>
      </c>
      <c r="I111" s="2">
        <f>'Moving Avg'!H111</f>
        <v>0</v>
      </c>
      <c r="J111" s="5" t="str">
        <f>OBV!F111</f>
        <v>BEARISH</v>
      </c>
      <c r="K111" s="5" t="str">
        <f>OBV!G111</f>
        <v>NEUTRAL</v>
      </c>
      <c r="L111" s="5" t="str">
        <f>OBV!H111</f>
        <v>CONFIRMED BEARISH</v>
      </c>
      <c r="M111" s="7">
        <f t="shared" si="10"/>
        <v>50</v>
      </c>
      <c r="N111" s="7">
        <f t="shared" si="11"/>
        <v>0</v>
      </c>
      <c r="O111" s="7">
        <f t="shared" si="12"/>
        <v>50</v>
      </c>
      <c r="P111" s="7">
        <f t="shared" si="13"/>
        <v>16.5</v>
      </c>
      <c r="Q111" s="8">
        <f t="shared" si="14"/>
        <v>27.475000000000001</v>
      </c>
      <c r="R111" s="8">
        <f t="shared" si="15"/>
        <v>31.625</v>
      </c>
      <c r="S111" s="8">
        <f t="shared" si="16"/>
        <v>27.425000000000001</v>
      </c>
      <c r="T111" s="8">
        <f t="shared" si="17"/>
        <v>29.125</v>
      </c>
      <c r="U111" s="7">
        <f t="shared" si="18"/>
        <v>28.841666666666669</v>
      </c>
      <c r="V111" s="7">
        <f t="shared" si="19"/>
        <v>28.912500000000001</v>
      </c>
    </row>
    <row r="112" spans="1:22" ht="13.5" x14ac:dyDescent="0.25">
      <c r="A112" s="3">
        <f>RSI!A112</f>
        <v>42937</v>
      </c>
      <c r="B112" s="2">
        <f>RSI!B112</f>
        <v>2.0011000000000001</v>
      </c>
      <c r="C112" s="2">
        <f>RSI!I112</f>
        <v>10.089890211736844</v>
      </c>
      <c r="D112" s="2">
        <f>MACD!E112</f>
        <v>9.6508484317192611E-3</v>
      </c>
      <c r="E112" s="2">
        <f>MACD!F112</f>
        <v>9.2461091246458099E-3</v>
      </c>
      <c r="F112" s="2">
        <f>'Moving Avg'!D112</f>
        <v>2.0262000000000002</v>
      </c>
      <c r="G112" s="2">
        <f>'Moving Avg'!F112</f>
        <v>2.0428449999999998</v>
      </c>
      <c r="H112" s="2">
        <f>'Moving Avg'!G112</f>
        <v>2.0588540000000002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CONFIRMED BEARISH</v>
      </c>
      <c r="M112" s="7">
        <f t="shared" si="10"/>
        <v>50</v>
      </c>
      <c r="N112" s="7">
        <f t="shared" si="11"/>
        <v>0</v>
      </c>
      <c r="O112" s="7">
        <f t="shared" si="12"/>
        <v>50</v>
      </c>
      <c r="P112" s="7">
        <f t="shared" si="13"/>
        <v>16.5</v>
      </c>
      <c r="Q112" s="8">
        <f t="shared" si="14"/>
        <v>27.475000000000001</v>
      </c>
      <c r="R112" s="8">
        <f t="shared" si="15"/>
        <v>31.625</v>
      </c>
      <c r="S112" s="8">
        <f t="shared" si="16"/>
        <v>27.425000000000001</v>
      </c>
      <c r="T112" s="8">
        <f t="shared" si="17"/>
        <v>29.125</v>
      </c>
      <c r="U112" s="7">
        <f t="shared" si="18"/>
        <v>28.841666666666669</v>
      </c>
      <c r="V112" s="7">
        <f t="shared" si="19"/>
        <v>28.912500000000001</v>
      </c>
    </row>
    <row r="113" spans="1:22" ht="13.5" x14ac:dyDescent="0.25">
      <c r="A113" s="3">
        <f>RSI!A113</f>
        <v>42940</v>
      </c>
      <c r="B113" s="2">
        <f>RSI!B113</f>
        <v>2.0285000000000002</v>
      </c>
      <c r="C113" s="2">
        <f>RSI!I113</f>
        <v>40.595502359717422</v>
      </c>
      <c r="D113" s="2">
        <f>MACD!E113</f>
        <v>8.2137871060319334E-3</v>
      </c>
      <c r="E113" s="2">
        <f>MACD!F113</f>
        <v>9.039644720923036E-3</v>
      </c>
      <c r="F113" s="2">
        <f>'Moving Avg'!D113</f>
        <v>2.0246200000000001</v>
      </c>
      <c r="G113" s="2">
        <f>'Moving Avg'!F113</f>
        <v>2.04108</v>
      </c>
      <c r="H113" s="2">
        <f>'Moving Avg'!G113</f>
        <v>2.0574439999999998</v>
      </c>
      <c r="I113" s="2">
        <f>'Moving Avg'!H113</f>
        <v>0</v>
      </c>
      <c r="J113" s="5" t="str">
        <f>OBV!F113</f>
        <v>BEARISH</v>
      </c>
      <c r="K113" s="5" t="str">
        <f>OBV!G113</f>
        <v>NEUTRAL</v>
      </c>
      <c r="L113" s="5" t="str">
        <f>OBV!H113</f>
        <v>CONFIRMED BEARISH</v>
      </c>
      <c r="M113" s="7">
        <f t="shared" si="10"/>
        <v>25</v>
      </c>
      <c r="N113" s="7">
        <f t="shared" si="11"/>
        <v>45</v>
      </c>
      <c r="O113" s="7">
        <f t="shared" si="12"/>
        <v>50</v>
      </c>
      <c r="P113" s="7">
        <f t="shared" si="13"/>
        <v>16.5</v>
      </c>
      <c r="Q113" s="8">
        <f t="shared" si="14"/>
        <v>34.475000000000001</v>
      </c>
      <c r="R113" s="8">
        <f t="shared" si="15"/>
        <v>35.625</v>
      </c>
      <c r="S113" s="8">
        <f t="shared" si="16"/>
        <v>30.425000000000001</v>
      </c>
      <c r="T113" s="8">
        <f t="shared" si="17"/>
        <v>34.125</v>
      </c>
      <c r="U113" s="7">
        <f t="shared" si="18"/>
        <v>33.508333333333333</v>
      </c>
      <c r="V113" s="7">
        <f t="shared" si="19"/>
        <v>33.662499999999994</v>
      </c>
    </row>
    <row r="114" spans="1:22" ht="13.5" x14ac:dyDescent="0.25">
      <c r="A114" s="3">
        <f>RSI!A114</f>
        <v>42942</v>
      </c>
      <c r="B114" s="2">
        <f>RSI!B114</f>
        <v>2.0285000000000002</v>
      </c>
      <c r="C114" s="2">
        <f>RSI!I114</f>
        <v>40.595502359717422</v>
      </c>
      <c r="D114" s="2">
        <f>MACD!E114</f>
        <v>7.0843084365499465E-3</v>
      </c>
      <c r="E114" s="2">
        <f>MACD!F114</f>
        <v>8.6485774640484188E-3</v>
      </c>
      <c r="F114" s="2">
        <f>'Moving Avg'!D114</f>
        <v>2.0230400000000004</v>
      </c>
      <c r="G114" s="2">
        <f>'Moving Avg'!F114</f>
        <v>2.0393150000000002</v>
      </c>
      <c r="H114" s="2">
        <f>'Moving Avg'!G114</f>
        <v>2.0561899999999995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  <c r="M114" s="7">
        <f t="shared" si="10"/>
        <v>25</v>
      </c>
      <c r="N114" s="7">
        <f t="shared" si="11"/>
        <v>45</v>
      </c>
      <c r="O114" s="7">
        <f t="shared" si="12"/>
        <v>50</v>
      </c>
      <c r="P114" s="7">
        <f t="shared" si="13"/>
        <v>16.5</v>
      </c>
      <c r="Q114" s="8">
        <f t="shared" si="14"/>
        <v>34.475000000000001</v>
      </c>
      <c r="R114" s="8">
        <f t="shared" si="15"/>
        <v>35.625</v>
      </c>
      <c r="S114" s="8">
        <f t="shared" si="16"/>
        <v>30.425000000000001</v>
      </c>
      <c r="T114" s="8">
        <f t="shared" si="17"/>
        <v>34.125</v>
      </c>
      <c r="U114" s="7">
        <f t="shared" si="18"/>
        <v>33.508333333333333</v>
      </c>
      <c r="V114" s="7">
        <f t="shared" si="19"/>
        <v>33.662499999999994</v>
      </c>
    </row>
    <row r="115" spans="1:22" ht="13.5" x14ac:dyDescent="0.25">
      <c r="A115" s="3">
        <f>RSI!A115</f>
        <v>42943</v>
      </c>
      <c r="B115" s="2">
        <f>RSI!B115</f>
        <v>2.0324</v>
      </c>
      <c r="C115" s="2">
        <f>RSI!I115</f>
        <v>43.746198381215756</v>
      </c>
      <c r="D115" s="2">
        <f>MACD!E115</f>
        <v>5.9197959925221255E-3</v>
      </c>
      <c r="E115" s="2">
        <f>MACD!F115</f>
        <v>8.1028211697431601E-3</v>
      </c>
      <c r="F115" s="2">
        <f>'Moving Avg'!D115</f>
        <v>2.02224</v>
      </c>
      <c r="G115" s="2">
        <f>'Moving Avg'!F115</f>
        <v>2.0379400000000003</v>
      </c>
      <c r="H115" s="2">
        <f>'Moving Avg'!G115</f>
        <v>2.0550139999999995</v>
      </c>
      <c r="I115" s="2">
        <f>'Moving Avg'!H115</f>
        <v>0</v>
      </c>
      <c r="J115" s="5" t="str">
        <f>OBV!F115</f>
        <v>BEARISH</v>
      </c>
      <c r="K115" s="5" t="str">
        <f>OBV!G115</f>
        <v>NEUTRAL</v>
      </c>
      <c r="L115" s="5" t="str">
        <f>OBV!H115</f>
        <v>CONFIRMED BEARISH</v>
      </c>
      <c r="M115" s="7">
        <f t="shared" si="10"/>
        <v>25</v>
      </c>
      <c r="N115" s="7">
        <f t="shared" si="11"/>
        <v>45</v>
      </c>
      <c r="O115" s="7">
        <f t="shared" si="12"/>
        <v>50</v>
      </c>
      <c r="P115" s="7">
        <f t="shared" si="13"/>
        <v>16.5</v>
      </c>
      <c r="Q115" s="8">
        <f t="shared" si="14"/>
        <v>34.475000000000001</v>
      </c>
      <c r="R115" s="8">
        <f t="shared" si="15"/>
        <v>35.625</v>
      </c>
      <c r="S115" s="8">
        <f t="shared" si="16"/>
        <v>30.425000000000001</v>
      </c>
      <c r="T115" s="8">
        <f t="shared" si="17"/>
        <v>34.125</v>
      </c>
      <c r="U115" s="7">
        <f t="shared" si="18"/>
        <v>33.508333333333333</v>
      </c>
      <c r="V115" s="7">
        <f t="shared" si="19"/>
        <v>33.662499999999994</v>
      </c>
    </row>
    <row r="116" spans="1:22" ht="13.5" x14ac:dyDescent="0.25">
      <c r="A116" s="3">
        <f>RSI!A116</f>
        <v>42944</v>
      </c>
      <c r="B116" s="2">
        <f>RSI!B116</f>
        <v>1.8915</v>
      </c>
      <c r="C116" s="2">
        <f>RSI!I116</f>
        <v>14.279505105091729</v>
      </c>
      <c r="D116" s="2">
        <f>MACD!E116</f>
        <v>1.5422587713098235E-2</v>
      </c>
      <c r="E116" s="2">
        <f>MACD!F116</f>
        <v>9.5667744784141764E-3</v>
      </c>
      <c r="F116" s="2">
        <f>'Moving Avg'!D116</f>
        <v>1.9964000000000002</v>
      </c>
      <c r="G116" s="2">
        <f>'Moving Avg'!F116</f>
        <v>2.0295200000000007</v>
      </c>
      <c r="H116" s="2">
        <f>'Moving Avg'!G116</f>
        <v>2.0513339999999998</v>
      </c>
      <c r="I116" s="2">
        <f>'Moving Avg'!H116</f>
        <v>0</v>
      </c>
      <c r="J116" s="5" t="str">
        <f>OBV!F116</f>
        <v>BEARISH</v>
      </c>
      <c r="K116" s="5" t="str">
        <f>OBV!G116</f>
        <v>NEUTRAL</v>
      </c>
      <c r="L116" s="5" t="str">
        <f>OBV!H116</f>
        <v>CONFIRMED BEARISH</v>
      </c>
      <c r="M116" s="7">
        <f t="shared" si="10"/>
        <v>50</v>
      </c>
      <c r="N116" s="7">
        <f t="shared" si="11"/>
        <v>0</v>
      </c>
      <c r="O116" s="7">
        <f t="shared" si="12"/>
        <v>50</v>
      </c>
      <c r="P116" s="7">
        <f t="shared" si="13"/>
        <v>16.5</v>
      </c>
      <c r="Q116" s="8">
        <f t="shared" si="14"/>
        <v>27.475000000000001</v>
      </c>
      <c r="R116" s="8">
        <f t="shared" si="15"/>
        <v>31.625</v>
      </c>
      <c r="S116" s="8">
        <f t="shared" si="16"/>
        <v>27.425000000000001</v>
      </c>
      <c r="T116" s="8">
        <f t="shared" si="17"/>
        <v>29.125</v>
      </c>
      <c r="U116" s="7">
        <f t="shared" si="18"/>
        <v>28.841666666666669</v>
      </c>
      <c r="V116" s="7">
        <f t="shared" si="19"/>
        <v>28.912500000000001</v>
      </c>
    </row>
    <row r="117" spans="1:22" ht="13.5" x14ac:dyDescent="0.25">
      <c r="A117" s="3">
        <f>RSI!A117</f>
        <v>42947</v>
      </c>
      <c r="B117" s="2">
        <f>RSI!B117</f>
        <v>2.0712999999999999</v>
      </c>
      <c r="C117" s="2">
        <f>RSI!I117</f>
        <v>55.485281102418853</v>
      </c>
      <c r="D117" s="2">
        <f>MACD!E117</f>
        <v>1.1024802449012938E-2</v>
      </c>
      <c r="E117" s="2">
        <f>MACD!F117</f>
        <v>9.8583800725339284E-3</v>
      </c>
      <c r="F117" s="2">
        <f>'Moving Avg'!D117</f>
        <v>2.01044</v>
      </c>
      <c r="G117" s="2">
        <f>'Moving Avg'!F117</f>
        <v>2.0300900000000004</v>
      </c>
      <c r="H117" s="2">
        <f>'Moving Avg'!G117</f>
        <v>2.0513279999999994</v>
      </c>
      <c r="I117" s="2">
        <f>'Moving Avg'!H117</f>
        <v>0</v>
      </c>
      <c r="J117" s="5" t="str">
        <f>OBV!F117</f>
        <v>BULLISH</v>
      </c>
      <c r="K117" s="5" t="str">
        <f>OBV!G117</f>
        <v>NEUTRAL</v>
      </c>
      <c r="L117" s="5" t="str">
        <f>OBV!H117</f>
        <v>BULLISH DIVERGENCE</v>
      </c>
      <c r="M117" s="7">
        <f t="shared" si="10"/>
        <v>25</v>
      </c>
      <c r="N117" s="7">
        <f t="shared" si="11"/>
        <v>0</v>
      </c>
      <c r="O117" s="7">
        <f t="shared" si="12"/>
        <v>50</v>
      </c>
      <c r="P117" s="7">
        <f t="shared" si="13"/>
        <v>66.5</v>
      </c>
      <c r="Q117" s="8">
        <f t="shared" si="14"/>
        <v>26.225000000000001</v>
      </c>
      <c r="R117" s="8">
        <f t="shared" si="15"/>
        <v>39.125</v>
      </c>
      <c r="S117" s="8">
        <f t="shared" si="16"/>
        <v>46.174999999999997</v>
      </c>
      <c r="T117" s="8">
        <f t="shared" si="17"/>
        <v>35.375</v>
      </c>
      <c r="U117" s="7">
        <f t="shared" si="18"/>
        <v>37.174999999999997</v>
      </c>
      <c r="V117" s="7">
        <f t="shared" si="19"/>
        <v>36.724999999999994</v>
      </c>
    </row>
    <row r="118" spans="1:22" ht="13.5" x14ac:dyDescent="0.25">
      <c r="A118" s="3">
        <f>RSI!A118</f>
        <v>42948</v>
      </c>
      <c r="B118" s="2">
        <f>RSI!B118</f>
        <v>2.0712999999999999</v>
      </c>
      <c r="C118" s="2">
        <f>RSI!I118</f>
        <v>55.485281102418853</v>
      </c>
      <c r="D118" s="2">
        <f>MACD!E118</f>
        <v>7.0558846216068893E-3</v>
      </c>
      <c r="E118" s="2">
        <f>MACD!F118</f>
        <v>9.2978809823485217E-3</v>
      </c>
      <c r="F118" s="2">
        <f>'Moving Avg'!D118</f>
        <v>2.0189999999999997</v>
      </c>
      <c r="G118" s="2">
        <f>'Moving Avg'!F118</f>
        <v>2.0308600000000006</v>
      </c>
      <c r="H118" s="2">
        <f>'Moving Avg'!G118</f>
        <v>2.0514779999999995</v>
      </c>
      <c r="I118" s="2">
        <f>'Moving Avg'!H118</f>
        <v>0</v>
      </c>
      <c r="J118" s="5" t="str">
        <f>OBV!F118</f>
        <v>BULLISH</v>
      </c>
      <c r="K118" s="5" t="str">
        <f>OBV!G118</f>
        <v>NEUTRAL</v>
      </c>
      <c r="L118" s="5" t="str">
        <f>OBV!H118</f>
        <v>BULLISH DIVERGENCE</v>
      </c>
      <c r="M118" s="7">
        <f t="shared" si="10"/>
        <v>25</v>
      </c>
      <c r="N118" s="7">
        <f t="shared" si="11"/>
        <v>45</v>
      </c>
      <c r="O118" s="7">
        <f t="shared" si="12"/>
        <v>50</v>
      </c>
      <c r="P118" s="7">
        <f t="shared" si="13"/>
        <v>66.5</v>
      </c>
      <c r="Q118" s="8">
        <f t="shared" si="14"/>
        <v>41.975000000000001</v>
      </c>
      <c r="R118" s="8">
        <f t="shared" si="15"/>
        <v>48.125</v>
      </c>
      <c r="S118" s="8">
        <f t="shared" si="16"/>
        <v>52.924999999999997</v>
      </c>
      <c r="T118" s="8">
        <f t="shared" si="17"/>
        <v>46.625</v>
      </c>
      <c r="U118" s="7">
        <f t="shared" si="18"/>
        <v>47.67499999999999</v>
      </c>
      <c r="V118" s="7">
        <f t="shared" si="19"/>
        <v>47.412499999999994</v>
      </c>
    </row>
    <row r="119" spans="1:22" ht="13.5" x14ac:dyDescent="0.25">
      <c r="A119" s="3">
        <f>RSI!A119</f>
        <v>42949</v>
      </c>
      <c r="B119" s="2">
        <f>RSI!B119</f>
        <v>2.0712999999999999</v>
      </c>
      <c r="C119" s="2">
        <f>RSI!I119</f>
        <v>55.485281102418853</v>
      </c>
      <c r="D119" s="2">
        <f>MACD!E119</f>
        <v>3.4682038779516589E-3</v>
      </c>
      <c r="E119" s="2">
        <f>MACD!F119</f>
        <v>8.1319455614691488E-3</v>
      </c>
      <c r="F119" s="2">
        <f>'Moving Avg'!D119</f>
        <v>2.0275599999999998</v>
      </c>
      <c r="G119" s="2">
        <f>'Moving Avg'!F119</f>
        <v>2.0316300000000007</v>
      </c>
      <c r="H119" s="2">
        <f>'Moving Avg'!G119</f>
        <v>2.0516279999999991</v>
      </c>
      <c r="I119" s="2">
        <f>'Moving Avg'!H119</f>
        <v>0</v>
      </c>
      <c r="J119" s="5" t="str">
        <f>OBV!F119</f>
        <v>BULLISH</v>
      </c>
      <c r="K119" s="5" t="str">
        <f>OBV!G119</f>
        <v>NEUTRAL</v>
      </c>
      <c r="L119" s="5" t="str">
        <f>OBV!H119</f>
        <v>BULLISH DIVERGENCE</v>
      </c>
      <c r="M119" s="7">
        <f t="shared" si="10"/>
        <v>25</v>
      </c>
      <c r="N119" s="7">
        <f t="shared" si="11"/>
        <v>45</v>
      </c>
      <c r="O119" s="7">
        <f t="shared" si="12"/>
        <v>50</v>
      </c>
      <c r="P119" s="7">
        <f t="shared" si="13"/>
        <v>66.5</v>
      </c>
      <c r="Q119" s="8">
        <f t="shared" si="14"/>
        <v>41.975000000000001</v>
      </c>
      <c r="R119" s="8">
        <f t="shared" si="15"/>
        <v>48.125</v>
      </c>
      <c r="S119" s="8">
        <f t="shared" si="16"/>
        <v>52.924999999999997</v>
      </c>
      <c r="T119" s="8">
        <f t="shared" si="17"/>
        <v>46.625</v>
      </c>
      <c r="U119" s="7">
        <f t="shared" si="18"/>
        <v>47.67499999999999</v>
      </c>
      <c r="V119" s="7">
        <f t="shared" si="19"/>
        <v>47.412499999999994</v>
      </c>
    </row>
    <row r="120" spans="1:22" ht="13.5" x14ac:dyDescent="0.25">
      <c r="A120" s="3">
        <f>RSI!A120</f>
        <v>42950</v>
      </c>
      <c r="B120" s="2">
        <f>RSI!B120</f>
        <v>2.0712999999999999</v>
      </c>
      <c r="C120" s="2">
        <f>RSI!I120</f>
        <v>55.485281102418845</v>
      </c>
      <c r="D120" s="2">
        <f>MACD!E120</f>
        <v>2.200984078175594E-4</v>
      </c>
      <c r="E120" s="2">
        <f>MACD!F120</f>
        <v>6.5495761307388309E-3</v>
      </c>
      <c r="F120" s="2">
        <f>'Moving Avg'!D120</f>
        <v>2.0353400000000001</v>
      </c>
      <c r="G120" s="2">
        <f>'Moving Avg'!F120</f>
        <v>2.0325950000000002</v>
      </c>
      <c r="H120" s="2">
        <f>'Moving Avg'!G120</f>
        <v>2.0517779999999992</v>
      </c>
      <c r="I120" s="2">
        <f>'Moving Avg'!H120</f>
        <v>0</v>
      </c>
      <c r="J120" s="5" t="str">
        <f>OBV!F120</f>
        <v>BEARISH</v>
      </c>
      <c r="K120" s="5" t="str">
        <f>OBV!G120</f>
        <v>NEUTRAL</v>
      </c>
      <c r="L120" s="5" t="str">
        <f>OBV!H120</f>
        <v>CONFIRMED BEARISH</v>
      </c>
      <c r="M120" s="7">
        <f t="shared" si="10"/>
        <v>25</v>
      </c>
      <c r="N120" s="7">
        <f t="shared" si="11"/>
        <v>45</v>
      </c>
      <c r="O120" s="7">
        <f t="shared" si="12"/>
        <v>50</v>
      </c>
      <c r="P120" s="7">
        <f t="shared" si="13"/>
        <v>16.5</v>
      </c>
      <c r="Q120" s="8">
        <f t="shared" si="14"/>
        <v>34.475000000000001</v>
      </c>
      <c r="R120" s="8">
        <f t="shared" si="15"/>
        <v>35.625</v>
      </c>
      <c r="S120" s="8">
        <f t="shared" si="16"/>
        <v>30.425000000000001</v>
      </c>
      <c r="T120" s="8">
        <f t="shared" si="17"/>
        <v>34.125</v>
      </c>
      <c r="U120" s="7">
        <f t="shared" si="18"/>
        <v>33.508333333333333</v>
      </c>
      <c r="V120" s="7">
        <f t="shared" si="19"/>
        <v>33.662499999999994</v>
      </c>
    </row>
    <row r="121" spans="1:22" ht="13.5" x14ac:dyDescent="0.25">
      <c r="A121" s="3">
        <f>RSI!A121</f>
        <v>42951</v>
      </c>
      <c r="B121" s="2">
        <f>RSI!B121</f>
        <v>2.0668000000000002</v>
      </c>
      <c r="C121" s="2">
        <f>RSI!I121</f>
        <v>54.60171054491817</v>
      </c>
      <c r="D121" s="2">
        <f>MACD!E121</f>
        <v>-4.8069938939434564E-3</v>
      </c>
      <c r="E121" s="2">
        <f>MACD!F121</f>
        <v>4.2782621258023743E-3</v>
      </c>
      <c r="F121" s="2">
        <f>'Moving Avg'!D121</f>
        <v>2.0704000000000002</v>
      </c>
      <c r="G121" s="2">
        <f>'Moving Avg'!F121</f>
        <v>2.0341150000000003</v>
      </c>
      <c r="H121" s="2">
        <f>'Moving Avg'!G121</f>
        <v>2.0516819999999991</v>
      </c>
      <c r="I121" s="2">
        <f>'Moving Avg'!H121</f>
        <v>0</v>
      </c>
      <c r="J121" s="5" t="str">
        <f>OBV!F121</f>
        <v>BEARISH</v>
      </c>
      <c r="K121" s="5" t="str">
        <f>OBV!G121</f>
        <v>NEUTRAL</v>
      </c>
      <c r="L121" s="5" t="str">
        <f>OBV!H121</f>
        <v>CONFIRMED BEARISH</v>
      </c>
      <c r="M121" s="7">
        <f t="shared" si="10"/>
        <v>25</v>
      </c>
      <c r="N121" s="7">
        <f t="shared" si="11"/>
        <v>45</v>
      </c>
      <c r="O121" s="7">
        <f t="shared" si="12"/>
        <v>50</v>
      </c>
      <c r="P121" s="7">
        <f t="shared" si="13"/>
        <v>16.5</v>
      </c>
      <c r="Q121" s="8">
        <f t="shared" si="14"/>
        <v>34.475000000000001</v>
      </c>
      <c r="R121" s="8">
        <f t="shared" si="15"/>
        <v>35.625</v>
      </c>
      <c r="S121" s="8">
        <f t="shared" si="16"/>
        <v>30.425000000000001</v>
      </c>
      <c r="T121" s="8">
        <f t="shared" si="17"/>
        <v>34.125</v>
      </c>
      <c r="U121" s="7">
        <f t="shared" si="18"/>
        <v>33.508333333333333</v>
      </c>
      <c r="V121" s="7">
        <f t="shared" si="19"/>
        <v>33.662499999999994</v>
      </c>
    </row>
    <row r="122" spans="1:22" ht="13.5" x14ac:dyDescent="0.25">
      <c r="A122" s="3">
        <f>RSI!A122</f>
        <v>42954</v>
      </c>
      <c r="B122" s="2">
        <f>RSI!B122</f>
        <v>2.0668000000000002</v>
      </c>
      <c r="C122" s="2">
        <f>RSI!I122</f>
        <v>54.60171054491817</v>
      </c>
      <c r="D122" s="2">
        <f>MACD!E122</f>
        <v>-1.2231559157215965E-2</v>
      </c>
      <c r="E122" s="2">
        <f>MACD!F122</f>
        <v>9.7629786919870617E-4</v>
      </c>
      <c r="F122" s="2">
        <f>'Moving Avg'!D122</f>
        <v>2.0695000000000001</v>
      </c>
      <c r="G122" s="2">
        <f>'Moving Avg'!F122</f>
        <v>2.0356350000000001</v>
      </c>
      <c r="H122" s="2">
        <f>'Moving Avg'!G122</f>
        <v>2.0517419999999991</v>
      </c>
      <c r="I122" s="2">
        <f>'Moving Avg'!H122</f>
        <v>0</v>
      </c>
      <c r="J122" s="5" t="str">
        <f>OBV!F122</f>
        <v>BEARISH</v>
      </c>
      <c r="K122" s="5" t="str">
        <f>OBV!G122</f>
        <v>NEUTRAL</v>
      </c>
      <c r="L122" s="5" t="str">
        <f>OBV!H122</f>
        <v>CONFIRMED BEARISH</v>
      </c>
      <c r="M122" s="7">
        <f t="shared" si="10"/>
        <v>25</v>
      </c>
      <c r="N122" s="7">
        <f t="shared" si="11"/>
        <v>45</v>
      </c>
      <c r="O122" s="7">
        <f t="shared" si="12"/>
        <v>50</v>
      </c>
      <c r="P122" s="7">
        <f t="shared" si="13"/>
        <v>16.5</v>
      </c>
      <c r="Q122" s="8">
        <f t="shared" si="14"/>
        <v>34.475000000000001</v>
      </c>
      <c r="R122" s="8">
        <f t="shared" si="15"/>
        <v>35.625</v>
      </c>
      <c r="S122" s="8">
        <f t="shared" si="16"/>
        <v>30.425000000000001</v>
      </c>
      <c r="T122" s="8">
        <f t="shared" si="17"/>
        <v>34.125</v>
      </c>
      <c r="U122" s="7">
        <f t="shared" si="18"/>
        <v>33.508333333333333</v>
      </c>
      <c r="V122" s="7">
        <f t="shared" si="19"/>
        <v>33.662499999999994</v>
      </c>
    </row>
    <row r="123" spans="1:22" ht="13.5" x14ac:dyDescent="0.25">
      <c r="A123" s="3">
        <f>RSI!A123</f>
        <v>42955</v>
      </c>
      <c r="B123" s="2">
        <f>RSI!B123</f>
        <v>2.0668000000000002</v>
      </c>
      <c r="C123" s="2">
        <f>RSI!I123</f>
        <v>54.60171054491817</v>
      </c>
      <c r="D123" s="2">
        <f>MACD!E123</f>
        <v>-1.4442468589611845E-2</v>
      </c>
      <c r="E123" s="2">
        <f>MACD!F123</f>
        <v>-2.1074554225634042E-3</v>
      </c>
      <c r="F123" s="2">
        <f>'Moving Avg'!D123</f>
        <v>2.0686000000000004</v>
      </c>
      <c r="G123" s="2">
        <f>'Moving Avg'!F123</f>
        <v>2.0371550000000003</v>
      </c>
      <c r="H123" s="2">
        <f>'Moving Avg'!G123</f>
        <v>2.0515679999999992</v>
      </c>
      <c r="I123" s="2">
        <f>'Moving Avg'!H123</f>
        <v>0</v>
      </c>
      <c r="J123" s="5" t="str">
        <f>OBV!F123</f>
        <v>BEARISH</v>
      </c>
      <c r="K123" s="5" t="str">
        <f>OBV!G123</f>
        <v>NEUTRAL</v>
      </c>
      <c r="L123" s="5" t="str">
        <f>OBV!H123</f>
        <v>CONFIRMED BEARISH</v>
      </c>
      <c r="M123" s="7">
        <f t="shared" si="10"/>
        <v>25</v>
      </c>
      <c r="N123" s="7">
        <f t="shared" si="11"/>
        <v>45</v>
      </c>
      <c r="O123" s="7">
        <f t="shared" si="12"/>
        <v>50</v>
      </c>
      <c r="P123" s="7">
        <f t="shared" si="13"/>
        <v>16.5</v>
      </c>
      <c r="Q123" s="8">
        <f t="shared" si="14"/>
        <v>34.475000000000001</v>
      </c>
      <c r="R123" s="8">
        <f t="shared" si="15"/>
        <v>35.625</v>
      </c>
      <c r="S123" s="8">
        <f t="shared" si="16"/>
        <v>30.425000000000001</v>
      </c>
      <c r="T123" s="8">
        <f t="shared" si="17"/>
        <v>34.125</v>
      </c>
      <c r="U123" s="7">
        <f t="shared" si="18"/>
        <v>33.508333333333333</v>
      </c>
      <c r="V123" s="7">
        <f t="shared" si="19"/>
        <v>33.662499999999994</v>
      </c>
    </row>
    <row r="124" spans="1:22" ht="13.5" x14ac:dyDescent="0.25">
      <c r="A124" s="3">
        <f>RSI!A124</f>
        <v>42956</v>
      </c>
      <c r="B124" s="2">
        <f>RSI!B124</f>
        <v>2.0486</v>
      </c>
      <c r="C124" s="2">
        <f>RSI!I124</f>
        <v>50.536513109654379</v>
      </c>
      <c r="D124" s="2">
        <f>MACD!E124</f>
        <v>-1.5098395141037724E-2</v>
      </c>
      <c r="E124" s="2">
        <f>MACD!F124</f>
        <v>-4.7056433662582683E-3</v>
      </c>
      <c r="F124" s="2">
        <f>'Moving Avg'!D124</f>
        <v>2.0640600000000004</v>
      </c>
      <c r="G124" s="2">
        <f>'Moving Avg'!F124</f>
        <v>2.0377650000000003</v>
      </c>
      <c r="H124" s="2">
        <f>'Moving Avg'!G124</f>
        <v>2.0511859999999991</v>
      </c>
      <c r="I124" s="2">
        <f>'Moving Avg'!H124</f>
        <v>0</v>
      </c>
      <c r="J124" s="5" t="str">
        <f>OBV!F124</f>
        <v>BEARISH</v>
      </c>
      <c r="K124" s="5" t="str">
        <f>OBV!G124</f>
        <v>NEUTRAL</v>
      </c>
      <c r="L124" s="5" t="str">
        <f>OBV!H124</f>
        <v>CONFIRMED BEARISH</v>
      </c>
      <c r="M124" s="7">
        <f t="shared" si="10"/>
        <v>25</v>
      </c>
      <c r="N124" s="7">
        <f t="shared" si="11"/>
        <v>45</v>
      </c>
      <c r="O124" s="7">
        <f t="shared" si="12"/>
        <v>50</v>
      </c>
      <c r="P124" s="7">
        <f t="shared" si="13"/>
        <v>16.5</v>
      </c>
      <c r="Q124" s="8">
        <f t="shared" si="14"/>
        <v>34.475000000000001</v>
      </c>
      <c r="R124" s="8">
        <f t="shared" si="15"/>
        <v>35.625</v>
      </c>
      <c r="S124" s="8">
        <f t="shared" si="16"/>
        <v>30.425000000000001</v>
      </c>
      <c r="T124" s="8">
        <f t="shared" si="17"/>
        <v>34.125</v>
      </c>
      <c r="U124" s="7">
        <f t="shared" si="18"/>
        <v>33.508333333333333</v>
      </c>
      <c r="V124" s="7">
        <f t="shared" si="19"/>
        <v>33.662499999999994</v>
      </c>
    </row>
    <row r="125" spans="1:22" ht="13.5" x14ac:dyDescent="0.25">
      <c r="A125" s="3">
        <f>RSI!A125</f>
        <v>42957</v>
      </c>
      <c r="B125" s="2">
        <f>RSI!B125</f>
        <v>2.0486</v>
      </c>
      <c r="C125" s="2">
        <f>RSI!I125</f>
        <v>50.536513109654379</v>
      </c>
      <c r="D125" s="2">
        <f>MACD!E125</f>
        <v>-1.5069296055790105E-2</v>
      </c>
      <c r="E125" s="2">
        <f>MACD!F125</f>
        <v>-6.7783739041646363E-3</v>
      </c>
      <c r="F125" s="2">
        <f>'Moving Avg'!D125</f>
        <v>2.05952</v>
      </c>
      <c r="G125" s="2">
        <f>'Moving Avg'!F125</f>
        <v>2.0383750000000003</v>
      </c>
      <c r="H125" s="2">
        <f>'Moving Avg'!G125</f>
        <v>2.0507259999999987</v>
      </c>
      <c r="I125" s="2">
        <f>'Moving Avg'!H125</f>
        <v>0</v>
      </c>
      <c r="J125" s="5" t="str">
        <f>OBV!F125</f>
        <v>BEARISH</v>
      </c>
      <c r="K125" s="5" t="str">
        <f>OBV!G125</f>
        <v>NEUTRAL</v>
      </c>
      <c r="L125" s="5" t="str">
        <f>OBV!H125</f>
        <v>CONFIRMED BEARISH</v>
      </c>
      <c r="M125" s="7">
        <f t="shared" si="10"/>
        <v>25</v>
      </c>
      <c r="N125" s="7">
        <f t="shared" si="11"/>
        <v>45</v>
      </c>
      <c r="O125" s="7">
        <f t="shared" si="12"/>
        <v>50</v>
      </c>
      <c r="P125" s="7">
        <f t="shared" si="13"/>
        <v>16.5</v>
      </c>
      <c r="Q125" s="8">
        <f t="shared" si="14"/>
        <v>34.475000000000001</v>
      </c>
      <c r="R125" s="8">
        <f t="shared" si="15"/>
        <v>35.625</v>
      </c>
      <c r="S125" s="8">
        <f t="shared" si="16"/>
        <v>30.425000000000001</v>
      </c>
      <c r="T125" s="8">
        <f t="shared" si="17"/>
        <v>34.125</v>
      </c>
      <c r="U125" s="7">
        <f t="shared" si="18"/>
        <v>33.508333333333333</v>
      </c>
      <c r="V125" s="7">
        <f t="shared" si="19"/>
        <v>33.662499999999994</v>
      </c>
    </row>
    <row r="126" spans="1:22" ht="13.5" x14ac:dyDescent="0.25">
      <c r="A126" s="3">
        <f>RSI!A126</f>
        <v>42958</v>
      </c>
      <c r="B126" s="2">
        <f>RSI!B126</f>
        <v>2.0486</v>
      </c>
      <c r="C126" s="2">
        <f>RSI!I126</f>
        <v>50.536513109654379</v>
      </c>
      <c r="D126" s="2">
        <f>MACD!E126</f>
        <v>-3.6736306219133485E-2</v>
      </c>
      <c r="E126" s="2">
        <f>MACD!F126</f>
        <v>-1.2769960367158406E-2</v>
      </c>
      <c r="F126" s="2">
        <f>'Moving Avg'!D126</f>
        <v>2.0558800000000002</v>
      </c>
      <c r="G126" s="2">
        <f>'Moving Avg'!F126</f>
        <v>2.0389850000000003</v>
      </c>
      <c r="H126" s="2">
        <f>'Moving Avg'!G126</f>
        <v>2.0502659999999988</v>
      </c>
      <c r="I126" s="2">
        <f>'Moving Avg'!H126</f>
        <v>0</v>
      </c>
      <c r="J126" s="5" t="str">
        <f>OBV!F126</f>
        <v>BEARISH</v>
      </c>
      <c r="K126" s="5" t="str">
        <f>OBV!G126</f>
        <v>NEUTRAL</v>
      </c>
      <c r="L126" s="5" t="str">
        <f>OBV!H126</f>
        <v>CONFIRMED BEARISH</v>
      </c>
      <c r="M126" s="7">
        <f t="shared" si="10"/>
        <v>25</v>
      </c>
      <c r="N126" s="7">
        <f t="shared" si="11"/>
        <v>100</v>
      </c>
      <c r="O126" s="7">
        <f t="shared" si="12"/>
        <v>50</v>
      </c>
      <c r="P126" s="7">
        <f t="shared" si="13"/>
        <v>16.5</v>
      </c>
      <c r="Q126" s="8">
        <f t="shared" si="14"/>
        <v>53.725000000000001</v>
      </c>
      <c r="R126" s="8">
        <f t="shared" si="15"/>
        <v>46.625</v>
      </c>
      <c r="S126" s="8">
        <f t="shared" si="16"/>
        <v>38.674999999999997</v>
      </c>
      <c r="T126" s="8">
        <f t="shared" si="17"/>
        <v>47.875</v>
      </c>
      <c r="U126" s="7">
        <f t="shared" si="18"/>
        <v>46.341666666666661</v>
      </c>
      <c r="V126" s="7">
        <f t="shared" si="19"/>
        <v>46.724999999999994</v>
      </c>
    </row>
    <row r="127" spans="1:22" ht="13.5" x14ac:dyDescent="0.25">
      <c r="A127" s="3">
        <f>RSI!A127</f>
        <v>42961</v>
      </c>
      <c r="B127" s="2">
        <f>RSI!B127</f>
        <v>2.0486</v>
      </c>
      <c r="C127" s="2">
        <f>RSI!I127</f>
        <v>50.536513109654379</v>
      </c>
      <c r="D127" s="2">
        <f>MACD!E127</f>
        <v>-2.74220115468915E-2</v>
      </c>
      <c r="E127" s="2">
        <f>MACD!F127</f>
        <v>-1.5700370603105026E-2</v>
      </c>
      <c r="F127" s="2">
        <f>'Moving Avg'!D127</f>
        <v>2.0522400000000003</v>
      </c>
      <c r="G127" s="2">
        <f>'Moving Avg'!F127</f>
        <v>2.0395950000000003</v>
      </c>
      <c r="H127" s="2">
        <f>'Moving Avg'!G127</f>
        <v>2.0498059999999985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  <c r="M127" s="7">
        <f t="shared" si="10"/>
        <v>25</v>
      </c>
      <c r="N127" s="7">
        <f t="shared" si="11"/>
        <v>45</v>
      </c>
      <c r="O127" s="7">
        <f t="shared" si="12"/>
        <v>50</v>
      </c>
      <c r="P127" s="7">
        <f t="shared" si="13"/>
        <v>16.5</v>
      </c>
      <c r="Q127" s="8">
        <f t="shared" si="14"/>
        <v>34.475000000000001</v>
      </c>
      <c r="R127" s="8">
        <f t="shared" si="15"/>
        <v>35.625</v>
      </c>
      <c r="S127" s="8">
        <f t="shared" si="16"/>
        <v>30.425000000000001</v>
      </c>
      <c r="T127" s="8">
        <f t="shared" si="17"/>
        <v>34.125</v>
      </c>
      <c r="U127" s="7">
        <f t="shared" si="18"/>
        <v>33.508333333333333</v>
      </c>
      <c r="V127" s="7">
        <f t="shared" si="19"/>
        <v>33.662499999999994</v>
      </c>
    </row>
    <row r="128" spans="1:22" ht="13.5" x14ac:dyDescent="0.25">
      <c r="A128" s="3">
        <f>RSI!A128</f>
        <v>42962</v>
      </c>
      <c r="B128" s="2">
        <f>RSI!B128</f>
        <v>2.0486</v>
      </c>
      <c r="C128" s="2">
        <f>RSI!I128</f>
        <v>50.536513109654379</v>
      </c>
      <c r="D128" s="2">
        <f>MACD!E128</f>
        <v>-1.9553296216253013E-2</v>
      </c>
      <c r="E128" s="2">
        <f>MACD!F128</f>
        <v>-1.6470955725734624E-2</v>
      </c>
      <c r="F128" s="2">
        <f>'Moving Avg'!D128</f>
        <v>2.0486</v>
      </c>
      <c r="G128" s="2">
        <f>'Moving Avg'!F128</f>
        <v>2.0402050000000003</v>
      </c>
      <c r="H128" s="2">
        <f>'Moving Avg'!G128</f>
        <v>2.0493459999999986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  <c r="M128" s="7">
        <f t="shared" si="10"/>
        <v>25</v>
      </c>
      <c r="N128" s="7">
        <f t="shared" si="11"/>
        <v>45</v>
      </c>
      <c r="O128" s="7">
        <f t="shared" si="12"/>
        <v>50</v>
      </c>
      <c r="P128" s="7">
        <f t="shared" si="13"/>
        <v>16.5</v>
      </c>
      <c r="Q128" s="8">
        <f t="shared" si="14"/>
        <v>34.475000000000001</v>
      </c>
      <c r="R128" s="8">
        <f t="shared" si="15"/>
        <v>35.625</v>
      </c>
      <c r="S128" s="8">
        <f t="shared" si="16"/>
        <v>30.425000000000001</v>
      </c>
      <c r="T128" s="8">
        <f t="shared" si="17"/>
        <v>34.125</v>
      </c>
      <c r="U128" s="7">
        <f t="shared" si="18"/>
        <v>33.508333333333333</v>
      </c>
      <c r="V128" s="7">
        <f t="shared" si="19"/>
        <v>33.662499999999994</v>
      </c>
    </row>
    <row r="129" spans="1:22" ht="13.5" x14ac:dyDescent="0.25">
      <c r="A129" s="3">
        <f>RSI!A129</f>
        <v>42963</v>
      </c>
      <c r="B129" s="2">
        <f>RSI!B129</f>
        <v>2.0486</v>
      </c>
      <c r="C129" s="2">
        <f>RSI!I129</f>
        <v>50.536513109654379</v>
      </c>
      <c r="D129" s="2">
        <f>MACD!E129</f>
        <v>-1.2906829262433472E-2</v>
      </c>
      <c r="E129" s="2">
        <f>MACD!F129</f>
        <v>-1.5758130433074394E-2</v>
      </c>
      <c r="F129" s="2">
        <f>'Moving Avg'!D129</f>
        <v>2.0486</v>
      </c>
      <c r="G129" s="2">
        <f>'Moving Avg'!F129</f>
        <v>2.0408150000000003</v>
      </c>
      <c r="H129" s="2">
        <f>'Moving Avg'!G129</f>
        <v>2.0488859999999982</v>
      </c>
      <c r="I129" s="2">
        <f>'Moving Avg'!H129</f>
        <v>0</v>
      </c>
      <c r="J129" s="5" t="str">
        <f>OBV!F129</f>
        <v>NEUTRAL</v>
      </c>
      <c r="K129" s="5" t="str">
        <f>OBV!G129</f>
        <v>NEUTRAL</v>
      </c>
      <c r="L129" s="5" t="str">
        <f>OBV!H129</f>
        <v>NEUTRAL</v>
      </c>
      <c r="M129" s="7">
        <f t="shared" si="10"/>
        <v>25</v>
      </c>
      <c r="N129" s="7">
        <f t="shared" si="11"/>
        <v>0</v>
      </c>
      <c r="O129" s="7">
        <f t="shared" si="12"/>
        <v>50</v>
      </c>
      <c r="P129" s="7">
        <f t="shared" si="13"/>
        <v>33</v>
      </c>
      <c r="Q129" s="8">
        <f t="shared" si="14"/>
        <v>21.2</v>
      </c>
      <c r="R129" s="8">
        <f t="shared" si="15"/>
        <v>30.75</v>
      </c>
      <c r="S129" s="8">
        <f t="shared" si="16"/>
        <v>31.1</v>
      </c>
      <c r="T129" s="8">
        <f t="shared" si="17"/>
        <v>27</v>
      </c>
      <c r="U129" s="7">
        <f t="shared" si="18"/>
        <v>27.683333333333337</v>
      </c>
      <c r="V129" s="7">
        <f t="shared" si="19"/>
        <v>27.512500000000003</v>
      </c>
    </row>
    <row r="130" spans="1:22" ht="13.5" x14ac:dyDescent="0.25">
      <c r="A130" s="3">
        <f>RSI!A130</f>
        <v>42964</v>
      </c>
      <c r="B130" s="2">
        <f>RSI!B130</f>
        <v>2.0030000000000001</v>
      </c>
      <c r="C130" s="2">
        <f>RSI!I130</f>
        <v>39.145572278750237</v>
      </c>
      <c r="D130" s="2">
        <f>MACD!E130</f>
        <v>-3.9159297486155431E-3</v>
      </c>
      <c r="E130" s="2">
        <f>MACD!F130</f>
        <v>-1.3389690296182625E-2</v>
      </c>
      <c r="F130" s="2">
        <f>'Moving Avg'!D130</f>
        <v>2.0394800000000002</v>
      </c>
      <c r="G130" s="2">
        <f>'Moving Avg'!F130</f>
        <v>2.0391450000000004</v>
      </c>
      <c r="H130" s="2">
        <f>'Moving Avg'!G130</f>
        <v>2.0479059999999984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CONFIRMED BEARISH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16.5</v>
      </c>
      <c r="Q130" s="8">
        <f t="shared" si="14"/>
        <v>18.725000000000001</v>
      </c>
      <c r="R130" s="8">
        <f t="shared" si="15"/>
        <v>26.625</v>
      </c>
      <c r="S130" s="8">
        <f t="shared" si="16"/>
        <v>23.675000000000001</v>
      </c>
      <c r="T130" s="8">
        <f t="shared" si="17"/>
        <v>22.875</v>
      </c>
      <c r="U130" s="7">
        <f t="shared" si="18"/>
        <v>23.008333333333336</v>
      </c>
      <c r="V130" s="7">
        <f t="shared" si="19"/>
        <v>22.975000000000001</v>
      </c>
    </row>
    <row r="131" spans="1:22" ht="13.5" x14ac:dyDescent="0.25">
      <c r="A131" s="3">
        <f>RSI!A131</f>
        <v>42965</v>
      </c>
      <c r="B131" s="2">
        <f>RSI!B131</f>
        <v>2.0486</v>
      </c>
      <c r="C131" s="2">
        <f>RSI!I131</f>
        <v>51.032000408848305</v>
      </c>
      <c r="D131" s="2">
        <f>MACD!E131</f>
        <v>-1.1888961957140509E-4</v>
      </c>
      <c r="E131" s="2">
        <f>MACD!F131</f>
        <v>-1.0735530160860381E-2</v>
      </c>
      <c r="F131" s="2">
        <f>'Moving Avg'!D131</f>
        <v>2.0394800000000002</v>
      </c>
      <c r="G131" s="2">
        <f>'Moving Avg'!F131</f>
        <v>2.0405400000000005</v>
      </c>
      <c r="H131" s="2">
        <f>'Moving Avg'!G131</f>
        <v>2.0475239999999983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NEUTRAL</v>
      </c>
      <c r="M131" s="7">
        <f t="shared" si="20"/>
        <v>25</v>
      </c>
      <c r="N131" s="7">
        <f t="shared" si="21"/>
        <v>0</v>
      </c>
      <c r="O131" s="7">
        <f t="shared" si="22"/>
        <v>50</v>
      </c>
      <c r="P131" s="7">
        <f t="shared" si="23"/>
        <v>49.5</v>
      </c>
      <c r="Q131" s="8">
        <f t="shared" ref="Q131:Q194" si="24">0.35*M131+N131*0.35+O131*0.15+P131*0.15</f>
        <v>23.675000000000001</v>
      </c>
      <c r="R131" s="8">
        <f t="shared" ref="R131:R194" si="25">M131*0.2+N131*0.2+O131*0.35+P131*0.25</f>
        <v>34.875</v>
      </c>
      <c r="S131" s="8">
        <f t="shared" ref="S131:S194" si="26">M131*0.15+N131*0.15+O131*0.25+P131*0.45</f>
        <v>38.525000000000006</v>
      </c>
      <c r="T131" s="8">
        <f t="shared" ref="T131:T194" si="27">0.25*SUM(M131:P131)</f>
        <v>31.125</v>
      </c>
      <c r="U131" s="7">
        <f t="shared" ref="U131:U194" si="28">SUM(Q131:S131)/3</f>
        <v>32.358333333333334</v>
      </c>
      <c r="V131" s="7">
        <f t="shared" ref="V131:V194" si="29">SUM(Q131:T131)/4</f>
        <v>32.049999999999997</v>
      </c>
    </row>
    <row r="132" spans="1:22" ht="13.5" x14ac:dyDescent="0.25">
      <c r="A132" s="3">
        <f>RSI!A132</f>
        <v>42968</v>
      </c>
      <c r="B132" s="2">
        <f>RSI!B132</f>
        <v>2.0486</v>
      </c>
      <c r="C132" s="2">
        <f>RSI!I132</f>
        <v>51.032000408848305</v>
      </c>
      <c r="D132" s="2">
        <f>MACD!E132</f>
        <v>3.0647616452874615E-3</v>
      </c>
      <c r="E132" s="2">
        <f>MACD!F132</f>
        <v>-7.9754717996308126E-3</v>
      </c>
      <c r="F132" s="2">
        <f>'Moving Avg'!D132</f>
        <v>2.0394800000000002</v>
      </c>
      <c r="G132" s="2">
        <f>'Moving Avg'!F132</f>
        <v>2.0429150000000003</v>
      </c>
      <c r="H132" s="2">
        <f>'Moving Avg'!G132</f>
        <v>2.0470639999999984</v>
      </c>
      <c r="I132" s="2">
        <f>'Moving Avg'!H132</f>
        <v>0</v>
      </c>
      <c r="J132" s="5" t="str">
        <f>OBV!F132</f>
        <v>BULLISH</v>
      </c>
      <c r="K132" s="5" t="str">
        <f>OBV!G132</f>
        <v>NEUTRAL</v>
      </c>
      <c r="L132" s="5" t="str">
        <f>OBV!H132</f>
        <v>NEUTRAL</v>
      </c>
      <c r="M132" s="7">
        <f t="shared" si="20"/>
        <v>25</v>
      </c>
      <c r="N132" s="7">
        <f t="shared" si="21"/>
        <v>0</v>
      </c>
      <c r="O132" s="7">
        <f t="shared" si="22"/>
        <v>50</v>
      </c>
      <c r="P132" s="7">
        <f t="shared" si="23"/>
        <v>49.5</v>
      </c>
      <c r="Q132" s="8">
        <f t="shared" si="24"/>
        <v>23.675000000000001</v>
      </c>
      <c r="R132" s="8">
        <f t="shared" si="25"/>
        <v>34.875</v>
      </c>
      <c r="S132" s="8">
        <f t="shared" si="26"/>
        <v>38.525000000000006</v>
      </c>
      <c r="T132" s="8">
        <f t="shared" si="27"/>
        <v>31.125</v>
      </c>
      <c r="U132" s="7">
        <f t="shared" si="28"/>
        <v>32.358333333333334</v>
      </c>
      <c r="V132" s="7">
        <f t="shared" si="29"/>
        <v>32.049999999999997</v>
      </c>
    </row>
    <row r="133" spans="1:22" ht="13.5" x14ac:dyDescent="0.25">
      <c r="A133" s="3">
        <f>RSI!A133</f>
        <v>42969</v>
      </c>
      <c r="B133" s="2">
        <f>RSI!B133</f>
        <v>2.0486</v>
      </c>
      <c r="C133" s="2">
        <f>RSI!I133</f>
        <v>51.032000408848305</v>
      </c>
      <c r="D133" s="2">
        <f>MACD!E133</f>
        <v>5.731556663107984E-3</v>
      </c>
      <c r="E133" s="2">
        <f>MACD!F133</f>
        <v>-5.2340661070830541E-3</v>
      </c>
      <c r="F133" s="2">
        <f>'Moving Avg'!D133</f>
        <v>2.0394800000000002</v>
      </c>
      <c r="G133" s="2">
        <f>'Moving Avg'!F133</f>
        <v>2.0439200000000004</v>
      </c>
      <c r="H133" s="2">
        <f>'Moving Avg'!G133</f>
        <v>2.0466819999999983</v>
      </c>
      <c r="I133" s="2">
        <f>'Moving Avg'!H133</f>
        <v>0</v>
      </c>
      <c r="J133" s="5" t="str">
        <f>OBV!F133</f>
        <v>BULLISH</v>
      </c>
      <c r="K133" s="5" t="str">
        <f>OBV!G133</f>
        <v>NEUTRAL</v>
      </c>
      <c r="L133" s="5" t="str">
        <f>OBV!H133</f>
        <v>NEUTRAL</v>
      </c>
      <c r="M133" s="7">
        <f t="shared" si="20"/>
        <v>25</v>
      </c>
      <c r="N133" s="7">
        <f t="shared" si="21"/>
        <v>0</v>
      </c>
      <c r="O133" s="7">
        <f t="shared" si="22"/>
        <v>50</v>
      </c>
      <c r="P133" s="7">
        <f t="shared" si="23"/>
        <v>49.5</v>
      </c>
      <c r="Q133" s="8">
        <f t="shared" si="24"/>
        <v>23.675000000000001</v>
      </c>
      <c r="R133" s="8">
        <f t="shared" si="25"/>
        <v>34.875</v>
      </c>
      <c r="S133" s="8">
        <f t="shared" si="26"/>
        <v>38.525000000000006</v>
      </c>
      <c r="T133" s="8">
        <f t="shared" si="27"/>
        <v>31.125</v>
      </c>
      <c r="U133" s="7">
        <f t="shared" si="28"/>
        <v>32.358333333333334</v>
      </c>
      <c r="V133" s="7">
        <f t="shared" si="29"/>
        <v>32.049999999999997</v>
      </c>
    </row>
    <row r="134" spans="1:22" ht="13.5" x14ac:dyDescent="0.25">
      <c r="A134" s="3">
        <f>RSI!A134</f>
        <v>42970</v>
      </c>
      <c r="B134" s="2">
        <f>RSI!B134</f>
        <v>2.0486</v>
      </c>
      <c r="C134" s="2">
        <f>RSI!I134</f>
        <v>51.032000408848305</v>
      </c>
      <c r="D134" s="2">
        <f>MACD!E134</f>
        <v>5.1630165014215912E-3</v>
      </c>
      <c r="E134" s="2">
        <f>MACD!F134</f>
        <v>-3.1546495853821254E-3</v>
      </c>
      <c r="F134" s="2">
        <f>'Moving Avg'!D134</f>
        <v>2.0394800000000002</v>
      </c>
      <c r="G134" s="2">
        <f>'Moving Avg'!F134</f>
        <v>2.0449250000000001</v>
      </c>
      <c r="H134" s="2">
        <f>'Moving Avg'!G134</f>
        <v>2.0463779999999985</v>
      </c>
      <c r="I134" s="2">
        <f>'Moving Avg'!H134</f>
        <v>0</v>
      </c>
      <c r="J134" s="5" t="str">
        <f>OBV!F134</f>
        <v>BULLISH</v>
      </c>
      <c r="K134" s="5" t="str">
        <f>OBV!G134</f>
        <v>NEUTRAL</v>
      </c>
      <c r="L134" s="5" t="str">
        <f>OBV!H134</f>
        <v>NEUTRAL</v>
      </c>
      <c r="M134" s="7">
        <f t="shared" si="20"/>
        <v>25</v>
      </c>
      <c r="N134" s="7">
        <f t="shared" si="21"/>
        <v>0</v>
      </c>
      <c r="O134" s="7">
        <f t="shared" si="22"/>
        <v>50</v>
      </c>
      <c r="P134" s="7">
        <f t="shared" si="23"/>
        <v>49.5</v>
      </c>
      <c r="Q134" s="8">
        <f t="shared" si="24"/>
        <v>23.675000000000001</v>
      </c>
      <c r="R134" s="8">
        <f t="shared" si="25"/>
        <v>34.875</v>
      </c>
      <c r="S134" s="8">
        <f t="shared" si="26"/>
        <v>38.525000000000006</v>
      </c>
      <c r="T134" s="8">
        <f t="shared" si="27"/>
        <v>31.125</v>
      </c>
      <c r="U134" s="7">
        <f t="shared" si="28"/>
        <v>32.358333333333334</v>
      </c>
      <c r="V134" s="7">
        <f t="shared" si="29"/>
        <v>32.049999999999997</v>
      </c>
    </row>
    <row r="135" spans="1:22" ht="13.5" x14ac:dyDescent="0.25">
      <c r="A135" s="3">
        <f>RSI!A135</f>
        <v>42971</v>
      </c>
      <c r="B135" s="2">
        <f>RSI!B135</f>
        <v>2.0486</v>
      </c>
      <c r="C135" s="2">
        <f>RSI!I135</f>
        <v>51.032000408848305</v>
      </c>
      <c r="D135" s="2">
        <f>MACD!E135</f>
        <v>4.6587412579190968E-3</v>
      </c>
      <c r="E135" s="2">
        <f>MACD!F135</f>
        <v>-1.5919714167218811E-3</v>
      </c>
      <c r="F135" s="2">
        <f>'Moving Avg'!D135</f>
        <v>2.0486</v>
      </c>
      <c r="G135" s="2">
        <f>'Moving Avg'!F135</f>
        <v>2.0457350000000001</v>
      </c>
      <c r="H135" s="2">
        <f>'Moving Avg'!G135</f>
        <v>2.0460739999999986</v>
      </c>
      <c r="I135" s="2">
        <f>'Moving Avg'!H135</f>
        <v>0</v>
      </c>
      <c r="J135" s="5" t="str">
        <f>OBV!F135</f>
        <v>BULLISH</v>
      </c>
      <c r="K135" s="5" t="str">
        <f>OBV!G135</f>
        <v>NEUTRAL</v>
      </c>
      <c r="L135" s="5" t="str">
        <f>OBV!H135</f>
        <v>CONFIRMED BULLISH</v>
      </c>
      <c r="M135" s="7">
        <f t="shared" si="20"/>
        <v>25</v>
      </c>
      <c r="N135" s="7">
        <f t="shared" si="21"/>
        <v>0</v>
      </c>
      <c r="O135" s="7">
        <f t="shared" si="22"/>
        <v>50</v>
      </c>
      <c r="P135" s="7">
        <f t="shared" si="23"/>
        <v>83.5</v>
      </c>
      <c r="Q135" s="8">
        <f t="shared" si="24"/>
        <v>28.774999999999999</v>
      </c>
      <c r="R135" s="8">
        <f t="shared" si="25"/>
        <v>43.375</v>
      </c>
      <c r="S135" s="8">
        <f t="shared" si="26"/>
        <v>53.825000000000003</v>
      </c>
      <c r="T135" s="8">
        <f t="shared" si="27"/>
        <v>39.625</v>
      </c>
      <c r="U135" s="7">
        <f t="shared" si="28"/>
        <v>41.991666666666667</v>
      </c>
      <c r="V135" s="7">
        <f t="shared" si="29"/>
        <v>41.400000000000006</v>
      </c>
    </row>
    <row r="136" spans="1:22" ht="13.5" x14ac:dyDescent="0.25">
      <c r="A136" s="3">
        <f>RSI!A136</f>
        <v>42972</v>
      </c>
      <c r="B136" s="2">
        <f>RSI!B136</f>
        <v>2.0486</v>
      </c>
      <c r="C136" s="2">
        <f>RSI!I136</f>
        <v>51.032000408848305</v>
      </c>
      <c r="D136" s="2">
        <f>MACD!E136</f>
        <v>4.2105627479624985E-3</v>
      </c>
      <c r="E136" s="2">
        <f>MACD!F136</f>
        <v>-4.3146458378500515E-4</v>
      </c>
      <c r="F136" s="2">
        <f>'Moving Avg'!D136</f>
        <v>2.0486</v>
      </c>
      <c r="G136" s="2">
        <f>'Moving Avg'!F136</f>
        <v>2.0535900000000002</v>
      </c>
      <c r="H136" s="2">
        <f>'Moving Avg'!G136</f>
        <v>2.0457699999999983</v>
      </c>
      <c r="I136" s="2">
        <f>'Moving Avg'!H136</f>
        <v>0</v>
      </c>
      <c r="J136" s="5" t="str">
        <f>OBV!F136</f>
        <v>NEUTRAL</v>
      </c>
      <c r="K136" s="5" t="str">
        <f>OBV!G136</f>
        <v>NEUTRAL</v>
      </c>
      <c r="L136" s="5" t="str">
        <f>OBV!H136</f>
        <v>NEUTRAL</v>
      </c>
      <c r="M136" s="7">
        <f t="shared" si="20"/>
        <v>25</v>
      </c>
      <c r="N136" s="7">
        <f t="shared" si="21"/>
        <v>0</v>
      </c>
      <c r="O136" s="7">
        <f t="shared" si="22"/>
        <v>50</v>
      </c>
      <c r="P136" s="7">
        <f t="shared" si="23"/>
        <v>33</v>
      </c>
      <c r="Q136" s="8">
        <f t="shared" si="24"/>
        <v>21.2</v>
      </c>
      <c r="R136" s="8">
        <f t="shared" si="25"/>
        <v>30.75</v>
      </c>
      <c r="S136" s="8">
        <f t="shared" si="26"/>
        <v>31.1</v>
      </c>
      <c r="T136" s="8">
        <f t="shared" si="27"/>
        <v>27</v>
      </c>
      <c r="U136" s="7">
        <f t="shared" si="28"/>
        <v>27.683333333333337</v>
      </c>
      <c r="V136" s="7">
        <f t="shared" si="29"/>
        <v>27.512500000000003</v>
      </c>
    </row>
    <row r="137" spans="1:22" ht="13.5" x14ac:dyDescent="0.25">
      <c r="A137" s="3">
        <f>RSI!A137</f>
        <v>42975</v>
      </c>
      <c r="B137" s="2">
        <f>RSI!B137</f>
        <v>2.0486</v>
      </c>
      <c r="C137" s="2">
        <f>RSI!I137</f>
        <v>51.032000408848305</v>
      </c>
      <c r="D137" s="2">
        <f>MACD!E137</f>
        <v>3.8114421176773661E-3</v>
      </c>
      <c r="E137" s="2">
        <f>MACD!F137</f>
        <v>4.1711675650746912E-4</v>
      </c>
      <c r="F137" s="2">
        <f>'Moving Avg'!D137</f>
        <v>2.0486</v>
      </c>
      <c r="G137" s="2">
        <f>'Moving Avg'!F137</f>
        <v>2.0524550000000001</v>
      </c>
      <c r="H137" s="2">
        <f>'Moving Avg'!G137</f>
        <v>2.0454659999999985</v>
      </c>
      <c r="I137" s="2">
        <f>'Moving Avg'!H137</f>
        <v>0</v>
      </c>
      <c r="J137" s="5" t="str">
        <f>OBV!F137</f>
        <v>NEUTRAL</v>
      </c>
      <c r="K137" s="5" t="str">
        <f>OBV!G137</f>
        <v>NEUTRAL</v>
      </c>
      <c r="L137" s="5" t="str">
        <f>OBV!H137</f>
        <v>NEUTRAL</v>
      </c>
      <c r="M137" s="7">
        <f t="shared" si="20"/>
        <v>25</v>
      </c>
      <c r="N137" s="7">
        <f t="shared" si="21"/>
        <v>0</v>
      </c>
      <c r="O137" s="7">
        <f t="shared" si="22"/>
        <v>50</v>
      </c>
      <c r="P137" s="7">
        <f t="shared" si="23"/>
        <v>33</v>
      </c>
      <c r="Q137" s="8">
        <f t="shared" si="24"/>
        <v>21.2</v>
      </c>
      <c r="R137" s="8">
        <f t="shared" si="25"/>
        <v>30.75</v>
      </c>
      <c r="S137" s="8">
        <f t="shared" si="26"/>
        <v>31.1</v>
      </c>
      <c r="T137" s="8">
        <f t="shared" si="27"/>
        <v>27</v>
      </c>
      <c r="U137" s="7">
        <f t="shared" si="28"/>
        <v>27.683333333333337</v>
      </c>
      <c r="V137" s="7">
        <f t="shared" si="29"/>
        <v>27.512500000000003</v>
      </c>
    </row>
    <row r="138" spans="1:22" ht="13.5" x14ac:dyDescent="0.25">
      <c r="A138" s="3">
        <f>RSI!A138</f>
        <v>42976</v>
      </c>
      <c r="B138" s="2">
        <f>RSI!B138</f>
        <v>2.0486</v>
      </c>
      <c r="C138" s="2">
        <f>RSI!I138</f>
        <v>51.032000408848305</v>
      </c>
      <c r="D138" s="2">
        <f>MACD!E138</f>
        <v>3.4553055313550907E-3</v>
      </c>
      <c r="E138" s="2">
        <f>MACD!F138</f>
        <v>1.0247545114769935E-3</v>
      </c>
      <c r="F138" s="2">
        <f>'Moving Avg'!D138</f>
        <v>2.0486</v>
      </c>
      <c r="G138" s="2">
        <f>'Moving Avg'!F138</f>
        <v>2.05132</v>
      </c>
      <c r="H138" s="2">
        <f>'Moving Avg'!G138</f>
        <v>2.0451619999999981</v>
      </c>
      <c r="I138" s="2">
        <f>'Moving Avg'!H138</f>
        <v>0</v>
      </c>
      <c r="J138" s="5" t="str">
        <f>OBV!F138</f>
        <v>NEUTRAL</v>
      </c>
      <c r="K138" s="5" t="str">
        <f>OBV!G138</f>
        <v>NEUTRAL</v>
      </c>
      <c r="L138" s="5" t="str">
        <f>OBV!H138</f>
        <v>NEUTRAL</v>
      </c>
      <c r="M138" s="7">
        <f t="shared" si="20"/>
        <v>25</v>
      </c>
      <c r="N138" s="7">
        <f t="shared" si="21"/>
        <v>0</v>
      </c>
      <c r="O138" s="7">
        <f t="shared" si="22"/>
        <v>50</v>
      </c>
      <c r="P138" s="7">
        <f t="shared" si="23"/>
        <v>33</v>
      </c>
      <c r="Q138" s="8">
        <f t="shared" si="24"/>
        <v>21.2</v>
      </c>
      <c r="R138" s="8">
        <f t="shared" si="25"/>
        <v>30.75</v>
      </c>
      <c r="S138" s="8">
        <f t="shared" si="26"/>
        <v>31.1</v>
      </c>
      <c r="T138" s="8">
        <f t="shared" si="27"/>
        <v>27</v>
      </c>
      <c r="U138" s="7">
        <f t="shared" si="28"/>
        <v>27.683333333333337</v>
      </c>
      <c r="V138" s="7">
        <f t="shared" si="29"/>
        <v>27.512500000000003</v>
      </c>
    </row>
    <row r="139" spans="1:22" ht="13.5" x14ac:dyDescent="0.25">
      <c r="A139" s="3">
        <f>RSI!A139</f>
        <v>42977</v>
      </c>
      <c r="B139" s="2">
        <f>RSI!B139</f>
        <v>2.044</v>
      </c>
      <c r="C139" s="2">
        <f>RSI!I139</f>
        <v>49.275451469611085</v>
      </c>
      <c r="D139" s="2">
        <f>MACD!E139</f>
        <v>3.4776451798910202E-3</v>
      </c>
      <c r="E139" s="2">
        <f>MACD!F139</f>
        <v>1.5153326451597989E-3</v>
      </c>
      <c r="F139" s="2">
        <f>'Moving Avg'!D139</f>
        <v>2.0476800000000002</v>
      </c>
      <c r="G139" s="2">
        <f>'Moving Avg'!F139</f>
        <v>2.0499549999999997</v>
      </c>
      <c r="H139" s="2">
        <f>'Moving Avg'!G139</f>
        <v>2.0447659999999983</v>
      </c>
      <c r="I139" s="2">
        <f>'Moving Avg'!H139</f>
        <v>0</v>
      </c>
      <c r="J139" s="5" t="str">
        <f>OBV!F139</f>
        <v>BEARISH</v>
      </c>
      <c r="K139" s="5" t="str">
        <f>OBV!G139</f>
        <v>WEAK</v>
      </c>
      <c r="L139" s="5" t="str">
        <f>OBV!H139</f>
        <v>CONFIRMED BEARISH</v>
      </c>
      <c r="M139" s="7">
        <f t="shared" si="20"/>
        <v>25</v>
      </c>
      <c r="N139" s="7">
        <f t="shared" si="21"/>
        <v>0</v>
      </c>
      <c r="O139" s="7">
        <f t="shared" si="22"/>
        <v>50</v>
      </c>
      <c r="P139" s="7">
        <f t="shared" si="23"/>
        <v>0</v>
      </c>
      <c r="Q139" s="8">
        <f t="shared" si="24"/>
        <v>16.25</v>
      </c>
      <c r="R139" s="8">
        <f t="shared" si="25"/>
        <v>22.5</v>
      </c>
      <c r="S139" s="8">
        <f t="shared" si="26"/>
        <v>16.25</v>
      </c>
      <c r="T139" s="8">
        <f t="shared" si="27"/>
        <v>18.75</v>
      </c>
      <c r="U139" s="7">
        <f t="shared" si="28"/>
        <v>18.333333333333332</v>
      </c>
      <c r="V139" s="7">
        <f t="shared" si="29"/>
        <v>18.4375</v>
      </c>
    </row>
    <row r="140" spans="1:22" ht="13.5" x14ac:dyDescent="0.25">
      <c r="A140" s="3">
        <f>RSI!A140</f>
        <v>42978</v>
      </c>
      <c r="B140" s="2">
        <f>RSI!B140</f>
        <v>2.044</v>
      </c>
      <c r="C140" s="2">
        <f>RSI!I140</f>
        <v>49.275451469611077</v>
      </c>
      <c r="D140" s="2">
        <f>MACD!E140</f>
        <v>-3.5074464935340721E-3</v>
      </c>
      <c r="E140" s="2">
        <f>MACD!F140</f>
        <v>5.1077681742102464E-4</v>
      </c>
      <c r="F140" s="2">
        <f>'Moving Avg'!D140</f>
        <v>2.0467599999999999</v>
      </c>
      <c r="G140" s="2">
        <f>'Moving Avg'!F140</f>
        <v>2.0485899999999999</v>
      </c>
      <c r="H140" s="2">
        <f>'Moving Avg'!G140</f>
        <v>2.044369999999998</v>
      </c>
      <c r="I140" s="2">
        <f>'Moving Avg'!H140</f>
        <v>0</v>
      </c>
      <c r="J140" s="5" t="str">
        <f>OBV!F140</f>
        <v>BEARISH</v>
      </c>
      <c r="K140" s="5" t="str">
        <f>OBV!G140</f>
        <v>WEAK</v>
      </c>
      <c r="L140" s="5" t="str">
        <f>OBV!H140</f>
        <v>CONFIRMED BEARISH</v>
      </c>
      <c r="M140" s="7">
        <f t="shared" si="20"/>
        <v>25</v>
      </c>
      <c r="N140" s="7">
        <f t="shared" si="21"/>
        <v>45</v>
      </c>
      <c r="O140" s="7">
        <f t="shared" si="22"/>
        <v>50</v>
      </c>
      <c r="P140" s="7">
        <f t="shared" si="23"/>
        <v>0</v>
      </c>
      <c r="Q140" s="8">
        <f t="shared" si="24"/>
        <v>32</v>
      </c>
      <c r="R140" s="8">
        <f t="shared" si="25"/>
        <v>31.5</v>
      </c>
      <c r="S140" s="8">
        <f t="shared" si="26"/>
        <v>23</v>
      </c>
      <c r="T140" s="8">
        <f t="shared" si="27"/>
        <v>30</v>
      </c>
      <c r="U140" s="7">
        <f t="shared" si="28"/>
        <v>28.833333333333332</v>
      </c>
      <c r="V140" s="7">
        <f t="shared" si="29"/>
        <v>29.125</v>
      </c>
    </row>
    <row r="141" spans="1:22" ht="13.5" x14ac:dyDescent="0.25">
      <c r="A141" s="3">
        <f>RSI!A141</f>
        <v>42982</v>
      </c>
      <c r="B141" s="2">
        <f>RSI!B141</f>
        <v>2.0486</v>
      </c>
      <c r="C141" s="2">
        <f>RSI!I141</f>
        <v>51.222628430860503</v>
      </c>
      <c r="D141" s="2">
        <f>MACD!E141</f>
        <v>-2.7327183574024083E-3</v>
      </c>
      <c r="E141" s="2">
        <f>MACD!F141</f>
        <v>-1.3792221754366197E-4</v>
      </c>
      <c r="F141" s="2">
        <f>'Moving Avg'!D141</f>
        <v>2.0467599999999999</v>
      </c>
      <c r="G141" s="2">
        <f>'Moving Avg'!F141</f>
        <v>2.0476799999999997</v>
      </c>
      <c r="H141" s="2">
        <f>'Moving Avg'!G141</f>
        <v>2.0440659999999982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NEUTRAL</v>
      </c>
      <c r="M141" s="7">
        <f t="shared" si="20"/>
        <v>25</v>
      </c>
      <c r="N141" s="7">
        <f t="shared" si="21"/>
        <v>45</v>
      </c>
      <c r="O141" s="7">
        <f t="shared" si="22"/>
        <v>50</v>
      </c>
      <c r="P141" s="7">
        <f t="shared" si="23"/>
        <v>0</v>
      </c>
      <c r="Q141" s="8">
        <f t="shared" si="24"/>
        <v>32</v>
      </c>
      <c r="R141" s="8">
        <f t="shared" si="25"/>
        <v>31.5</v>
      </c>
      <c r="S141" s="8">
        <f t="shared" si="26"/>
        <v>23</v>
      </c>
      <c r="T141" s="8">
        <f t="shared" si="27"/>
        <v>30</v>
      </c>
      <c r="U141" s="7">
        <f t="shared" si="28"/>
        <v>28.833333333333332</v>
      </c>
      <c r="V141" s="7">
        <f t="shared" si="29"/>
        <v>29.125</v>
      </c>
    </row>
    <row r="142" spans="1:22" ht="13.5" x14ac:dyDescent="0.25">
      <c r="A142" s="3">
        <f>RSI!A142</f>
        <v>42983</v>
      </c>
      <c r="B142" s="2">
        <f>RSI!B142</f>
        <v>2.0394000000000001</v>
      </c>
      <c r="C142" s="2">
        <f>RSI!I142</f>
        <v>47.310946385248371</v>
      </c>
      <c r="D142" s="2">
        <f>MACD!E142</f>
        <v>-1.4131140529412001E-3</v>
      </c>
      <c r="E142" s="2">
        <f>MACD!F142</f>
        <v>-3.9296058462316962E-4</v>
      </c>
      <c r="F142" s="2">
        <f>'Moving Avg'!D142</f>
        <v>2.0449200000000003</v>
      </c>
      <c r="G142" s="2">
        <f>'Moving Avg'!F142</f>
        <v>2.0463100000000001</v>
      </c>
      <c r="H142" s="2">
        <f>'Moving Avg'!G142</f>
        <v>2.0436559999999981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  <c r="M142" s="7">
        <f t="shared" si="20"/>
        <v>25</v>
      </c>
      <c r="N142" s="7">
        <f t="shared" si="21"/>
        <v>45</v>
      </c>
      <c r="O142" s="7">
        <f t="shared" si="22"/>
        <v>50</v>
      </c>
      <c r="P142" s="7">
        <f t="shared" si="23"/>
        <v>0</v>
      </c>
      <c r="Q142" s="8">
        <f t="shared" si="24"/>
        <v>32</v>
      </c>
      <c r="R142" s="8">
        <f t="shared" si="25"/>
        <v>31.5</v>
      </c>
      <c r="S142" s="8">
        <f t="shared" si="26"/>
        <v>23</v>
      </c>
      <c r="T142" s="8">
        <f t="shared" si="27"/>
        <v>30</v>
      </c>
      <c r="U142" s="7">
        <f t="shared" si="28"/>
        <v>28.833333333333332</v>
      </c>
      <c r="V142" s="7">
        <f t="shared" si="29"/>
        <v>29.125</v>
      </c>
    </row>
    <row r="143" spans="1:22" ht="13.5" x14ac:dyDescent="0.25">
      <c r="A143" s="3">
        <f>RSI!A143</f>
        <v>42984</v>
      </c>
      <c r="B143" s="2">
        <f>RSI!B143</f>
        <v>2.0167000000000002</v>
      </c>
      <c r="C143" s="2">
        <f>RSI!I143</f>
        <v>39.330092378879407</v>
      </c>
      <c r="D143" s="2">
        <f>MACD!E143</f>
        <v>1.4231926135503947E-3</v>
      </c>
      <c r="E143" s="2">
        <f>MACD!F143</f>
        <v>-2.9729944988456721E-5</v>
      </c>
      <c r="F143" s="2">
        <f>'Moving Avg'!D143</f>
        <v>2.0385400000000002</v>
      </c>
      <c r="G143" s="2">
        <f>'Moving Avg'!F143</f>
        <v>2.0438049999999999</v>
      </c>
      <c r="H143" s="2">
        <f>'Moving Avg'!G143</f>
        <v>2.0427139999999984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  <c r="M143" s="7">
        <f t="shared" si="20"/>
        <v>25</v>
      </c>
      <c r="N143" s="7">
        <f t="shared" si="21"/>
        <v>0</v>
      </c>
      <c r="O143" s="7">
        <f t="shared" si="22"/>
        <v>50</v>
      </c>
      <c r="P143" s="7">
        <f t="shared" si="23"/>
        <v>0</v>
      </c>
      <c r="Q143" s="8">
        <f t="shared" si="24"/>
        <v>16.25</v>
      </c>
      <c r="R143" s="8">
        <f t="shared" si="25"/>
        <v>22.5</v>
      </c>
      <c r="S143" s="8">
        <f t="shared" si="26"/>
        <v>16.25</v>
      </c>
      <c r="T143" s="8">
        <f t="shared" si="27"/>
        <v>18.75</v>
      </c>
      <c r="U143" s="7">
        <f t="shared" si="28"/>
        <v>18.333333333333332</v>
      </c>
      <c r="V143" s="7">
        <f t="shared" si="29"/>
        <v>18.4375</v>
      </c>
    </row>
    <row r="144" spans="1:22" ht="13.5" x14ac:dyDescent="0.25">
      <c r="A144" s="3">
        <f>RSI!A144</f>
        <v>42985</v>
      </c>
      <c r="B144" s="2">
        <f>RSI!B144</f>
        <v>1.9665999999999999</v>
      </c>
      <c r="C144" s="2">
        <f>RSI!I144</f>
        <v>28.073982799966359</v>
      </c>
      <c r="D144" s="2">
        <f>MACD!E144</f>
        <v>7.7037953566581052E-3</v>
      </c>
      <c r="E144" s="2">
        <f>MACD!F144</f>
        <v>1.5169751153408558E-3</v>
      </c>
      <c r="F144" s="2">
        <f>'Moving Avg'!D144</f>
        <v>2.0230600000000001</v>
      </c>
      <c r="G144" s="2">
        <f>'Moving Avg'!F144</f>
        <v>2.0397050000000001</v>
      </c>
      <c r="H144" s="2">
        <f>'Moving Avg'!G144</f>
        <v>2.0407699999999984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CONFIRMED BEARISH</v>
      </c>
      <c r="M144" s="7">
        <f t="shared" si="20"/>
        <v>50</v>
      </c>
      <c r="N144" s="7">
        <f t="shared" si="21"/>
        <v>0</v>
      </c>
      <c r="O144" s="7">
        <f t="shared" si="22"/>
        <v>50</v>
      </c>
      <c r="P144" s="7">
        <f t="shared" si="23"/>
        <v>0</v>
      </c>
      <c r="Q144" s="8">
        <f t="shared" si="24"/>
        <v>25</v>
      </c>
      <c r="R144" s="8">
        <f t="shared" si="25"/>
        <v>27.5</v>
      </c>
      <c r="S144" s="8">
        <f t="shared" si="26"/>
        <v>20</v>
      </c>
      <c r="T144" s="8">
        <f t="shared" si="27"/>
        <v>25</v>
      </c>
      <c r="U144" s="7">
        <f t="shared" si="28"/>
        <v>24.166666666666668</v>
      </c>
      <c r="V144" s="7">
        <f t="shared" si="29"/>
        <v>24.375</v>
      </c>
    </row>
    <row r="145" spans="1:22" ht="13.5" x14ac:dyDescent="0.25">
      <c r="A145" s="3">
        <f>RSI!A145</f>
        <v>42986</v>
      </c>
      <c r="B145" s="2">
        <f>RSI!B145</f>
        <v>1.9575</v>
      </c>
      <c r="C145" s="2">
        <f>RSI!I145</f>
        <v>26.585653486232729</v>
      </c>
      <c r="D145" s="2">
        <f>MACD!E145</f>
        <v>1.4145249980384911E-2</v>
      </c>
      <c r="E145" s="2">
        <f>MACD!F145</f>
        <v>4.0426300883496672E-3</v>
      </c>
      <c r="F145" s="2">
        <f>'Moving Avg'!D145</f>
        <v>2.00576</v>
      </c>
      <c r="G145" s="2">
        <f>'Moving Avg'!F145</f>
        <v>2.0351500000000002</v>
      </c>
      <c r="H145" s="2">
        <f>'Moving Avg'!G145</f>
        <v>2.0387219999999986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  <c r="M145" s="7">
        <f t="shared" si="20"/>
        <v>50</v>
      </c>
      <c r="N145" s="7">
        <f t="shared" si="21"/>
        <v>0</v>
      </c>
      <c r="O145" s="7">
        <f t="shared" si="22"/>
        <v>50</v>
      </c>
      <c r="P145" s="7">
        <f t="shared" si="23"/>
        <v>0</v>
      </c>
      <c r="Q145" s="8">
        <f t="shared" si="24"/>
        <v>25</v>
      </c>
      <c r="R145" s="8">
        <f t="shared" si="25"/>
        <v>27.5</v>
      </c>
      <c r="S145" s="8">
        <f t="shared" si="26"/>
        <v>20</v>
      </c>
      <c r="T145" s="8">
        <f t="shared" si="27"/>
        <v>25</v>
      </c>
      <c r="U145" s="7">
        <f t="shared" si="28"/>
        <v>24.166666666666668</v>
      </c>
      <c r="V145" s="7">
        <f t="shared" si="29"/>
        <v>24.375</v>
      </c>
    </row>
    <row r="146" spans="1:22" ht="13.5" x14ac:dyDescent="0.25">
      <c r="A146" s="3">
        <f>RSI!A146</f>
        <v>42989</v>
      </c>
      <c r="B146" s="2">
        <f>RSI!B146</f>
        <v>1.9575</v>
      </c>
      <c r="C146" s="2">
        <f>RSI!I146</f>
        <v>26.585653486232729</v>
      </c>
      <c r="D146" s="2">
        <f>MACD!E146</f>
        <v>2.0068950896634075E-2</v>
      </c>
      <c r="E146" s="2">
        <f>MACD!F146</f>
        <v>7.2478942500065497E-3</v>
      </c>
      <c r="F146" s="2">
        <f>'Moving Avg'!D146</f>
        <v>1.9875399999999999</v>
      </c>
      <c r="G146" s="2">
        <f>'Moving Avg'!F146</f>
        <v>2.0305950000000004</v>
      </c>
      <c r="H146" s="2">
        <f>'Moving Avg'!G146</f>
        <v>2.0366739999999988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  <c r="M146" s="7">
        <f t="shared" si="20"/>
        <v>50</v>
      </c>
      <c r="N146" s="7">
        <f t="shared" si="21"/>
        <v>0</v>
      </c>
      <c r="O146" s="7">
        <f t="shared" si="22"/>
        <v>50</v>
      </c>
      <c r="P146" s="7">
        <f t="shared" si="23"/>
        <v>0</v>
      </c>
      <c r="Q146" s="8">
        <f t="shared" si="24"/>
        <v>25</v>
      </c>
      <c r="R146" s="8">
        <f t="shared" si="25"/>
        <v>27.5</v>
      </c>
      <c r="S146" s="8">
        <f t="shared" si="26"/>
        <v>20</v>
      </c>
      <c r="T146" s="8">
        <f t="shared" si="27"/>
        <v>25</v>
      </c>
      <c r="U146" s="7">
        <f t="shared" si="28"/>
        <v>24.166666666666668</v>
      </c>
      <c r="V146" s="7">
        <f t="shared" si="29"/>
        <v>24.375</v>
      </c>
    </row>
    <row r="147" spans="1:22" ht="13.5" x14ac:dyDescent="0.25">
      <c r="A147" s="3">
        <f>RSI!A147</f>
        <v>42990</v>
      </c>
      <c r="B147" s="2">
        <f>RSI!B147</f>
        <v>1.9530000000000001</v>
      </c>
      <c r="C147" s="2">
        <f>RSI!I147</f>
        <v>25.801185621794559</v>
      </c>
      <c r="D147" s="2">
        <f>MACD!E147</f>
        <v>2.5852831091454309E-2</v>
      </c>
      <c r="E147" s="2">
        <f>MACD!F147</f>
        <v>1.0968881618296102E-2</v>
      </c>
      <c r="F147" s="2">
        <f>'Moving Avg'!D147</f>
        <v>1.9702599999999997</v>
      </c>
      <c r="G147" s="2">
        <f>'Moving Avg'!F147</f>
        <v>2.0258150000000006</v>
      </c>
      <c r="H147" s="2">
        <f>'Moving Avg'!G147</f>
        <v>2.0345359999999988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  <c r="M147" s="7">
        <f t="shared" si="20"/>
        <v>50</v>
      </c>
      <c r="N147" s="7">
        <f t="shared" si="21"/>
        <v>0</v>
      </c>
      <c r="O147" s="7">
        <f t="shared" si="22"/>
        <v>50</v>
      </c>
      <c r="P147" s="7">
        <f t="shared" si="23"/>
        <v>0</v>
      </c>
      <c r="Q147" s="8">
        <f t="shared" si="24"/>
        <v>25</v>
      </c>
      <c r="R147" s="8">
        <f t="shared" si="25"/>
        <v>27.5</v>
      </c>
      <c r="S147" s="8">
        <f t="shared" si="26"/>
        <v>20</v>
      </c>
      <c r="T147" s="8">
        <f t="shared" si="27"/>
        <v>25</v>
      </c>
      <c r="U147" s="7">
        <f t="shared" si="28"/>
        <v>24.166666666666668</v>
      </c>
      <c r="V147" s="7">
        <f t="shared" si="29"/>
        <v>24.375</v>
      </c>
    </row>
    <row r="148" spans="1:22" ht="13.5" x14ac:dyDescent="0.25">
      <c r="A148" s="3">
        <f>RSI!A148</f>
        <v>42991</v>
      </c>
      <c r="B148" s="2">
        <f>RSI!B148</f>
        <v>1.9438</v>
      </c>
      <c r="C148" s="2">
        <f>RSI!I148</f>
        <v>24.227233084234427</v>
      </c>
      <c r="D148" s="2">
        <f>MACD!E148</f>
        <v>3.1860682171823917E-2</v>
      </c>
      <c r="E148" s="2">
        <f>MACD!F148</f>
        <v>1.5147241729001665E-2</v>
      </c>
      <c r="F148" s="2">
        <f>'Moving Avg'!D148</f>
        <v>1.9556800000000003</v>
      </c>
      <c r="G148" s="2">
        <f>'Moving Avg'!F148</f>
        <v>2.0205750000000009</v>
      </c>
      <c r="H148" s="2">
        <f>'Moving Avg'!G148</f>
        <v>2.0322939999999989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CONFIRMED BEARISH</v>
      </c>
      <c r="M148" s="7">
        <f t="shared" si="20"/>
        <v>50</v>
      </c>
      <c r="N148" s="7">
        <f t="shared" si="21"/>
        <v>0</v>
      </c>
      <c r="O148" s="7">
        <f t="shared" si="22"/>
        <v>50</v>
      </c>
      <c r="P148" s="7">
        <f t="shared" si="23"/>
        <v>0</v>
      </c>
      <c r="Q148" s="8">
        <f t="shared" si="24"/>
        <v>25</v>
      </c>
      <c r="R148" s="8">
        <f t="shared" si="25"/>
        <v>27.5</v>
      </c>
      <c r="S148" s="8">
        <f t="shared" si="26"/>
        <v>20</v>
      </c>
      <c r="T148" s="8">
        <f t="shared" si="27"/>
        <v>25</v>
      </c>
      <c r="U148" s="7">
        <f t="shared" si="28"/>
        <v>24.166666666666668</v>
      </c>
      <c r="V148" s="7">
        <f t="shared" si="29"/>
        <v>24.375</v>
      </c>
    </row>
    <row r="149" spans="1:22" ht="13.5" x14ac:dyDescent="0.25">
      <c r="A149" s="3">
        <f>RSI!A149</f>
        <v>42992</v>
      </c>
      <c r="B149" s="2">
        <f>RSI!B149</f>
        <v>1.9301999999999999</v>
      </c>
      <c r="C149" s="2">
        <f>RSI!I149</f>
        <v>22.082667795335908</v>
      </c>
      <c r="D149" s="2">
        <f>MACD!E149</f>
        <v>3.7698620400924643E-2</v>
      </c>
      <c r="E149" s="2">
        <f>MACD!F149</f>
        <v>1.9657517463386263E-2</v>
      </c>
      <c r="F149" s="2">
        <f>'Moving Avg'!D149</f>
        <v>1.9483999999999999</v>
      </c>
      <c r="G149" s="2">
        <f>'Moving Avg'!F149</f>
        <v>2.0146550000000008</v>
      </c>
      <c r="H149" s="2">
        <f>'Moving Avg'!G149</f>
        <v>2.0297799999999988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  <c r="M149" s="7">
        <f t="shared" si="20"/>
        <v>50</v>
      </c>
      <c r="N149" s="7">
        <f t="shared" si="21"/>
        <v>0</v>
      </c>
      <c r="O149" s="7">
        <f t="shared" si="22"/>
        <v>50</v>
      </c>
      <c r="P149" s="7">
        <f t="shared" si="23"/>
        <v>0</v>
      </c>
      <c r="Q149" s="8">
        <f t="shared" si="24"/>
        <v>25</v>
      </c>
      <c r="R149" s="8">
        <f t="shared" si="25"/>
        <v>27.5</v>
      </c>
      <c r="S149" s="8">
        <f t="shared" si="26"/>
        <v>20</v>
      </c>
      <c r="T149" s="8">
        <f t="shared" si="27"/>
        <v>25</v>
      </c>
      <c r="U149" s="7">
        <f t="shared" si="28"/>
        <v>24.166666666666668</v>
      </c>
      <c r="V149" s="7">
        <f t="shared" si="29"/>
        <v>24.375</v>
      </c>
    </row>
    <row r="150" spans="1:22" ht="13.5" x14ac:dyDescent="0.25">
      <c r="A150" s="3">
        <f>RSI!A150</f>
        <v>42993</v>
      </c>
      <c r="B150" s="2">
        <f>RSI!B150</f>
        <v>1.9301999999999999</v>
      </c>
      <c r="C150" s="2">
        <f>RSI!I150</f>
        <v>22.082667795335908</v>
      </c>
      <c r="D150" s="2">
        <f>MACD!E150</f>
        <v>4.3139755818015768E-2</v>
      </c>
      <c r="E150" s="2">
        <f>MACD!F150</f>
        <v>2.4353965134312164E-2</v>
      </c>
      <c r="F150" s="2">
        <f>'Moving Avg'!D150</f>
        <v>1.9429400000000001</v>
      </c>
      <c r="G150" s="2">
        <f>'Moving Avg'!F150</f>
        <v>2.0110150000000004</v>
      </c>
      <c r="H150" s="2">
        <f>'Moving Avg'!G150</f>
        <v>2.0273439999999989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  <c r="M150" s="7">
        <f t="shared" si="20"/>
        <v>50</v>
      </c>
      <c r="N150" s="7">
        <f t="shared" si="21"/>
        <v>0</v>
      </c>
      <c r="O150" s="7">
        <f t="shared" si="22"/>
        <v>50</v>
      </c>
      <c r="P150" s="7">
        <f t="shared" si="23"/>
        <v>0</v>
      </c>
      <c r="Q150" s="8">
        <f t="shared" si="24"/>
        <v>25</v>
      </c>
      <c r="R150" s="8">
        <f t="shared" si="25"/>
        <v>27.5</v>
      </c>
      <c r="S150" s="8">
        <f t="shared" si="26"/>
        <v>20</v>
      </c>
      <c r="T150" s="8">
        <f t="shared" si="27"/>
        <v>25</v>
      </c>
      <c r="U150" s="7">
        <f t="shared" si="28"/>
        <v>24.166666666666668</v>
      </c>
      <c r="V150" s="7">
        <f t="shared" si="29"/>
        <v>24.375</v>
      </c>
    </row>
    <row r="151" spans="1:22" ht="13.5" x14ac:dyDescent="0.25">
      <c r="A151" s="3">
        <f>RSI!A151</f>
        <v>42996</v>
      </c>
      <c r="B151" s="2">
        <f>RSI!B151</f>
        <v>1.9256</v>
      </c>
      <c r="C151" s="2">
        <f>RSI!I151</f>
        <v>21.341611906207092</v>
      </c>
      <c r="D151" s="2">
        <f>MACD!E151</f>
        <v>4.9256431648294852E-2</v>
      </c>
      <c r="E151" s="2">
        <f>MACD!F151</f>
        <v>2.9334458437108704E-2</v>
      </c>
      <c r="F151" s="2">
        <f>'Moving Avg'!D151</f>
        <v>1.9365600000000001</v>
      </c>
      <c r="G151" s="2">
        <f>'Moving Avg'!F151</f>
        <v>2.0048650000000001</v>
      </c>
      <c r="H151" s="2">
        <f>'Moving Avg'!G151</f>
        <v>2.0251279999999992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  <c r="M151" s="7">
        <f t="shared" si="20"/>
        <v>50</v>
      </c>
      <c r="N151" s="7">
        <f t="shared" si="21"/>
        <v>0</v>
      </c>
      <c r="O151" s="7">
        <f t="shared" si="22"/>
        <v>50</v>
      </c>
      <c r="P151" s="7">
        <f t="shared" si="23"/>
        <v>0</v>
      </c>
      <c r="Q151" s="8">
        <f t="shared" si="24"/>
        <v>25</v>
      </c>
      <c r="R151" s="8">
        <f t="shared" si="25"/>
        <v>27.5</v>
      </c>
      <c r="S151" s="8">
        <f t="shared" si="26"/>
        <v>20</v>
      </c>
      <c r="T151" s="8">
        <f t="shared" si="27"/>
        <v>25</v>
      </c>
      <c r="U151" s="7">
        <f t="shared" si="28"/>
        <v>24.166666666666668</v>
      </c>
      <c r="V151" s="7">
        <f t="shared" si="29"/>
        <v>24.375</v>
      </c>
    </row>
    <row r="152" spans="1:22" ht="13.5" x14ac:dyDescent="0.25">
      <c r="A152" s="3">
        <f>RSI!A152</f>
        <v>42997</v>
      </c>
      <c r="B152" s="2">
        <f>RSI!B152</f>
        <v>1.871</v>
      </c>
      <c r="C152" s="2">
        <f>RSI!I152</f>
        <v>14.93504409458609</v>
      </c>
      <c r="D152" s="2">
        <f>MACD!E152</f>
        <v>5.7518141411068591E-2</v>
      </c>
      <c r="E152" s="2">
        <f>MACD!F152</f>
        <v>3.4971195031900687E-2</v>
      </c>
      <c r="F152" s="2">
        <f>'Moving Avg'!D152</f>
        <v>1.9201599999999999</v>
      </c>
      <c r="G152" s="2">
        <f>'Moving Avg'!F152</f>
        <v>1.9959850000000003</v>
      </c>
      <c r="H152" s="2">
        <f>'Moving Avg'!G152</f>
        <v>2.0218199999999991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CONFIRMED BEARISH</v>
      </c>
      <c r="M152" s="7">
        <f t="shared" si="20"/>
        <v>50</v>
      </c>
      <c r="N152" s="7">
        <f t="shared" si="21"/>
        <v>0</v>
      </c>
      <c r="O152" s="7">
        <f t="shared" si="22"/>
        <v>50</v>
      </c>
      <c r="P152" s="7">
        <f t="shared" si="23"/>
        <v>0</v>
      </c>
      <c r="Q152" s="8">
        <f t="shared" si="24"/>
        <v>25</v>
      </c>
      <c r="R152" s="8">
        <f t="shared" si="25"/>
        <v>27.5</v>
      </c>
      <c r="S152" s="8">
        <f t="shared" si="26"/>
        <v>20</v>
      </c>
      <c r="T152" s="8">
        <f t="shared" si="27"/>
        <v>25</v>
      </c>
      <c r="U152" s="7">
        <f t="shared" si="28"/>
        <v>24.166666666666668</v>
      </c>
      <c r="V152" s="7">
        <f t="shared" si="29"/>
        <v>24.375</v>
      </c>
    </row>
    <row r="153" spans="1:22" ht="13.5" x14ac:dyDescent="0.25">
      <c r="A153" s="3">
        <f>RSI!A153</f>
        <v>42998</v>
      </c>
      <c r="B153" s="2">
        <f>RSI!B153</f>
        <v>1.8847</v>
      </c>
      <c r="C153" s="2">
        <f>RSI!I153</f>
        <v>21.317515557692431</v>
      </c>
      <c r="D153" s="2">
        <f>MACD!E153</f>
        <v>6.0747479357275092E-2</v>
      </c>
      <c r="E153" s="2">
        <f>MACD!F153</f>
        <v>4.0126451896975571E-2</v>
      </c>
      <c r="F153" s="2">
        <f>'Moving Avg'!D153</f>
        <v>1.9083400000000001</v>
      </c>
      <c r="G153" s="2">
        <f>'Moving Avg'!F153</f>
        <v>1.9877900000000004</v>
      </c>
      <c r="H153" s="2">
        <f>'Moving Avg'!G153</f>
        <v>2.0187859999999991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  <c r="M153" s="7">
        <f t="shared" si="20"/>
        <v>50</v>
      </c>
      <c r="N153" s="7">
        <f t="shared" si="21"/>
        <v>0</v>
      </c>
      <c r="O153" s="7">
        <f t="shared" si="22"/>
        <v>50</v>
      </c>
      <c r="P153" s="7">
        <f t="shared" si="23"/>
        <v>0</v>
      </c>
      <c r="Q153" s="8">
        <f t="shared" si="24"/>
        <v>25</v>
      </c>
      <c r="R153" s="8">
        <f t="shared" si="25"/>
        <v>27.5</v>
      </c>
      <c r="S153" s="8">
        <f t="shared" si="26"/>
        <v>20</v>
      </c>
      <c r="T153" s="8">
        <f t="shared" si="27"/>
        <v>25</v>
      </c>
      <c r="U153" s="7">
        <f t="shared" si="28"/>
        <v>24.166666666666668</v>
      </c>
      <c r="V153" s="7">
        <f t="shared" si="29"/>
        <v>24.375</v>
      </c>
    </row>
    <row r="154" spans="1:22" ht="13.5" x14ac:dyDescent="0.25">
      <c r="A154" s="3">
        <f>RSI!A154</f>
        <v>43000</v>
      </c>
      <c r="B154" s="2">
        <f>RSI!B154</f>
        <v>1.8665</v>
      </c>
      <c r="C154" s="2">
        <f>RSI!I154</f>
        <v>19.251050191304628</v>
      </c>
      <c r="D154" s="2">
        <f>MACD!E154</f>
        <v>5.7730037812482538E-2</v>
      </c>
      <c r="E154" s="2">
        <f>MACD!F154</f>
        <v>4.3647169080076972E-2</v>
      </c>
      <c r="F154" s="2">
        <f>'Moving Avg'!D154</f>
        <v>1.8956</v>
      </c>
      <c r="G154" s="2">
        <f>'Moving Avg'!F154</f>
        <v>1.9786850000000005</v>
      </c>
      <c r="H154" s="2">
        <f>'Moving Avg'!G154</f>
        <v>2.0153879999999993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  <c r="M154" s="7">
        <f t="shared" si="20"/>
        <v>50</v>
      </c>
      <c r="N154" s="7">
        <f t="shared" si="21"/>
        <v>0</v>
      </c>
      <c r="O154" s="7">
        <f t="shared" si="22"/>
        <v>50</v>
      </c>
      <c r="P154" s="7">
        <f t="shared" si="23"/>
        <v>0</v>
      </c>
      <c r="Q154" s="8">
        <f t="shared" si="24"/>
        <v>25</v>
      </c>
      <c r="R154" s="8">
        <f t="shared" si="25"/>
        <v>27.5</v>
      </c>
      <c r="S154" s="8">
        <f t="shared" si="26"/>
        <v>20</v>
      </c>
      <c r="T154" s="8">
        <f t="shared" si="27"/>
        <v>25</v>
      </c>
      <c r="U154" s="7">
        <f t="shared" si="28"/>
        <v>24.166666666666668</v>
      </c>
      <c r="V154" s="7">
        <f t="shared" si="29"/>
        <v>24.375</v>
      </c>
    </row>
    <row r="155" spans="1:22" ht="13.5" x14ac:dyDescent="0.25">
      <c r="A155" s="3">
        <f>RSI!A155</f>
        <v>43003</v>
      </c>
      <c r="B155" s="2">
        <f>RSI!B155</f>
        <v>1.8665</v>
      </c>
      <c r="C155" s="2">
        <f>RSI!I155</f>
        <v>19.251050191304628</v>
      </c>
      <c r="D155" s="2">
        <f>MACD!E155</f>
        <v>5.4448794006021206E-2</v>
      </c>
      <c r="E155" s="2">
        <f>MACD!F155</f>
        <v>4.5807494065265818E-2</v>
      </c>
      <c r="F155" s="2">
        <f>'Moving Avg'!D155</f>
        <v>1.8828600000000002</v>
      </c>
      <c r="G155" s="2">
        <f>'Moving Avg'!F155</f>
        <v>1.9695800000000001</v>
      </c>
      <c r="H155" s="2">
        <f>'Moving Avg'!G155</f>
        <v>2.0119899999999995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  <c r="M155" s="7">
        <f t="shared" si="20"/>
        <v>50</v>
      </c>
      <c r="N155" s="7">
        <f t="shared" si="21"/>
        <v>0</v>
      </c>
      <c r="O155" s="7">
        <f t="shared" si="22"/>
        <v>50</v>
      </c>
      <c r="P155" s="7">
        <f t="shared" si="23"/>
        <v>0</v>
      </c>
      <c r="Q155" s="8">
        <f t="shared" si="24"/>
        <v>25</v>
      </c>
      <c r="R155" s="8">
        <f t="shared" si="25"/>
        <v>27.5</v>
      </c>
      <c r="S155" s="8">
        <f t="shared" si="26"/>
        <v>20</v>
      </c>
      <c r="T155" s="8">
        <f t="shared" si="27"/>
        <v>25</v>
      </c>
      <c r="U155" s="7">
        <f t="shared" si="28"/>
        <v>24.166666666666668</v>
      </c>
      <c r="V155" s="7">
        <f t="shared" si="29"/>
        <v>24.375</v>
      </c>
    </row>
    <row r="156" spans="1:22" ht="13.5" x14ac:dyDescent="0.25">
      <c r="A156" s="3">
        <f>RSI!A156</f>
        <v>43004</v>
      </c>
      <c r="B156" s="2">
        <f>RSI!B156</f>
        <v>1.8665</v>
      </c>
      <c r="C156" s="2">
        <f>RSI!I156</f>
        <v>19.251050191304628</v>
      </c>
      <c r="D156" s="2">
        <f>MACD!E156</f>
        <v>5.2294556904024292E-2</v>
      </c>
      <c r="E156" s="2">
        <f>MACD!F156</f>
        <v>4.7104906633017515E-2</v>
      </c>
      <c r="F156" s="2">
        <f>'Moving Avg'!D156</f>
        <v>1.87104</v>
      </c>
      <c r="G156" s="2">
        <f>'Moving Avg'!F156</f>
        <v>1.9604750000000002</v>
      </c>
      <c r="H156" s="2">
        <f>'Moving Avg'!G156</f>
        <v>2.0085919999999997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  <c r="M156" s="7">
        <f t="shared" si="20"/>
        <v>50</v>
      </c>
      <c r="N156" s="7">
        <f t="shared" si="21"/>
        <v>0</v>
      </c>
      <c r="O156" s="7">
        <f t="shared" si="22"/>
        <v>50</v>
      </c>
      <c r="P156" s="7">
        <f t="shared" si="23"/>
        <v>0</v>
      </c>
      <c r="Q156" s="8">
        <f t="shared" si="24"/>
        <v>25</v>
      </c>
      <c r="R156" s="8">
        <f t="shared" si="25"/>
        <v>27.5</v>
      </c>
      <c r="S156" s="8">
        <f t="shared" si="26"/>
        <v>20</v>
      </c>
      <c r="T156" s="8">
        <f t="shared" si="27"/>
        <v>25</v>
      </c>
      <c r="U156" s="7">
        <f t="shared" si="28"/>
        <v>24.166666666666668</v>
      </c>
      <c r="V156" s="7">
        <f t="shared" si="29"/>
        <v>24.375</v>
      </c>
    </row>
    <row r="157" spans="1:22" ht="13.5" x14ac:dyDescent="0.25">
      <c r="A157" s="3">
        <f>RSI!A157</f>
        <v>43005</v>
      </c>
      <c r="B157" s="2">
        <f>RSI!B157</f>
        <v>1.8665</v>
      </c>
      <c r="C157" s="2">
        <f>RSI!I157</f>
        <v>19.251050191304628</v>
      </c>
      <c r="D157" s="2">
        <f>MACD!E157</f>
        <v>5.0355544281046383E-2</v>
      </c>
      <c r="E157" s="2">
        <f>MACD!F157</f>
        <v>4.7755034162623292E-2</v>
      </c>
      <c r="F157" s="2">
        <f>'Moving Avg'!D157</f>
        <v>1.8701399999999999</v>
      </c>
      <c r="G157" s="2">
        <f>'Moving Avg'!F157</f>
        <v>1.95137</v>
      </c>
      <c r="H157" s="2">
        <f>'Moving Avg'!G157</f>
        <v>2.0051939999999999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BULLISH DIVERGENCE</v>
      </c>
      <c r="M157" s="7">
        <f t="shared" si="20"/>
        <v>50</v>
      </c>
      <c r="N157" s="7">
        <f t="shared" si="21"/>
        <v>0</v>
      </c>
      <c r="O157" s="7">
        <f t="shared" si="22"/>
        <v>50</v>
      </c>
      <c r="P157" s="7">
        <f t="shared" si="23"/>
        <v>66.5</v>
      </c>
      <c r="Q157" s="8">
        <f t="shared" si="24"/>
        <v>34.975000000000001</v>
      </c>
      <c r="R157" s="8">
        <f t="shared" si="25"/>
        <v>44.125</v>
      </c>
      <c r="S157" s="8">
        <f t="shared" si="26"/>
        <v>49.924999999999997</v>
      </c>
      <c r="T157" s="8">
        <f t="shared" si="27"/>
        <v>41.625</v>
      </c>
      <c r="U157" s="7">
        <f t="shared" si="28"/>
        <v>43.008333333333326</v>
      </c>
      <c r="V157" s="7">
        <f t="shared" si="29"/>
        <v>42.662499999999994</v>
      </c>
    </row>
    <row r="158" spans="1:22" ht="13.5" x14ac:dyDescent="0.25">
      <c r="A158" s="3">
        <f>RSI!A158</f>
        <v>43006</v>
      </c>
      <c r="B158" s="2">
        <f>RSI!B158</f>
        <v>1.8665</v>
      </c>
      <c r="C158" s="2">
        <f>RSI!I158</f>
        <v>19.251050191304628</v>
      </c>
      <c r="D158" s="2">
        <f>MACD!E158</f>
        <v>4.7832892860980358E-2</v>
      </c>
      <c r="E158" s="2">
        <f>MACD!F158</f>
        <v>4.7770605902294712E-2</v>
      </c>
      <c r="F158" s="2">
        <f>'Moving Avg'!D158</f>
        <v>1.8664999999999998</v>
      </c>
      <c r="G158" s="2">
        <f>'Moving Avg'!F158</f>
        <v>1.9422650000000001</v>
      </c>
      <c r="H158" s="2">
        <f>'Moving Avg'!G158</f>
        <v>2.0017960000000001</v>
      </c>
      <c r="I158" s="2">
        <f>'Moving Avg'!H158</f>
        <v>0</v>
      </c>
      <c r="J158" s="5" t="str">
        <f>OBV!F158</f>
        <v>BEARISH</v>
      </c>
      <c r="K158" s="5" t="str">
        <f>OBV!G158</f>
        <v>WEAK</v>
      </c>
      <c r="L158" s="5" t="str">
        <f>OBV!H158</f>
        <v>CONFIRMED BEARISH</v>
      </c>
      <c r="M158" s="7">
        <f t="shared" si="20"/>
        <v>50</v>
      </c>
      <c r="N158" s="7">
        <f t="shared" si="21"/>
        <v>0</v>
      </c>
      <c r="O158" s="7">
        <f t="shared" si="22"/>
        <v>50</v>
      </c>
      <c r="P158" s="7">
        <f t="shared" si="23"/>
        <v>0</v>
      </c>
      <c r="Q158" s="8">
        <f t="shared" si="24"/>
        <v>25</v>
      </c>
      <c r="R158" s="8">
        <f t="shared" si="25"/>
        <v>27.5</v>
      </c>
      <c r="S158" s="8">
        <f t="shared" si="26"/>
        <v>20</v>
      </c>
      <c r="T158" s="8">
        <f t="shared" si="27"/>
        <v>25</v>
      </c>
      <c r="U158" s="7">
        <f t="shared" si="28"/>
        <v>24.166666666666668</v>
      </c>
      <c r="V158" s="7">
        <f t="shared" si="29"/>
        <v>24.375</v>
      </c>
    </row>
    <row r="159" spans="1:22" ht="13.5" x14ac:dyDescent="0.25">
      <c r="A159" s="3">
        <f>RSI!A159</f>
        <v>43007</v>
      </c>
      <c r="B159" s="2">
        <f>RSI!B159</f>
        <v>1.8665</v>
      </c>
      <c r="C159" s="2">
        <f>RSI!I159</f>
        <v>19.251050191304628</v>
      </c>
      <c r="D159" s="2">
        <f>MACD!E159</f>
        <v>4.4099956359663794E-2</v>
      </c>
      <c r="E159" s="2">
        <f>MACD!F159</f>
        <v>4.7036475993768534E-2</v>
      </c>
      <c r="F159" s="2">
        <f>'Moving Avg'!D159</f>
        <v>1.8664999999999998</v>
      </c>
      <c r="G159" s="2">
        <f>'Moving Avg'!F159</f>
        <v>1.9333899999999999</v>
      </c>
      <c r="H159" s="2">
        <f>'Moving Avg'!G159</f>
        <v>1.9983979999999999</v>
      </c>
      <c r="I159" s="2">
        <f>'Moving Avg'!H159</f>
        <v>0</v>
      </c>
      <c r="J159" s="5" t="str">
        <f>OBV!F159</f>
        <v>NEUTRAL</v>
      </c>
      <c r="K159" s="5" t="str">
        <f>OBV!G159</f>
        <v>NEUTRAL</v>
      </c>
      <c r="L159" s="5" t="str">
        <f>OBV!H159</f>
        <v>NEUTRAL</v>
      </c>
      <c r="M159" s="7">
        <f t="shared" si="20"/>
        <v>50</v>
      </c>
      <c r="N159" s="7">
        <f t="shared" si="21"/>
        <v>45</v>
      </c>
      <c r="O159" s="7">
        <f t="shared" si="22"/>
        <v>50</v>
      </c>
      <c r="P159" s="7">
        <f t="shared" si="23"/>
        <v>33</v>
      </c>
      <c r="Q159" s="8">
        <f t="shared" si="24"/>
        <v>45.7</v>
      </c>
      <c r="R159" s="8">
        <f t="shared" si="25"/>
        <v>44.75</v>
      </c>
      <c r="S159" s="8">
        <f t="shared" si="26"/>
        <v>41.6</v>
      </c>
      <c r="T159" s="8">
        <f t="shared" si="27"/>
        <v>44.5</v>
      </c>
      <c r="U159" s="7">
        <f t="shared" si="28"/>
        <v>44.016666666666673</v>
      </c>
      <c r="V159" s="7">
        <f t="shared" si="29"/>
        <v>44.137500000000003</v>
      </c>
    </row>
    <row r="160" spans="1:22" ht="13.5" x14ac:dyDescent="0.25">
      <c r="A160" s="3">
        <f>RSI!A160</f>
        <v>43010</v>
      </c>
      <c r="B160" s="2">
        <f>RSI!B160</f>
        <v>1.8665</v>
      </c>
      <c r="C160" s="2">
        <f>RSI!I160</f>
        <v>19.251050191304628</v>
      </c>
      <c r="D160" s="2">
        <f>MACD!E160</f>
        <v>4.1398653330317003E-2</v>
      </c>
      <c r="E160" s="2">
        <f>MACD!F160</f>
        <v>4.5908911461078228E-2</v>
      </c>
      <c r="F160" s="2">
        <f>'Moving Avg'!D160</f>
        <v>1.8664999999999998</v>
      </c>
      <c r="G160" s="2">
        <f>'Moving Avg'!F160</f>
        <v>1.924515</v>
      </c>
      <c r="H160" s="2">
        <f>'Moving Avg'!G160</f>
        <v>1.9950000000000001</v>
      </c>
      <c r="I160" s="2">
        <f>'Moving Avg'!H160</f>
        <v>0</v>
      </c>
      <c r="J160" s="5" t="str">
        <f>OBV!F160</f>
        <v>NEUTRAL</v>
      </c>
      <c r="K160" s="5" t="str">
        <f>OBV!G160</f>
        <v>NEUTRAL</v>
      </c>
      <c r="L160" s="5" t="str">
        <f>OBV!H160</f>
        <v>NEUTRAL</v>
      </c>
      <c r="M160" s="7">
        <f t="shared" si="20"/>
        <v>50</v>
      </c>
      <c r="N160" s="7">
        <f t="shared" si="21"/>
        <v>45</v>
      </c>
      <c r="O160" s="7">
        <f t="shared" si="22"/>
        <v>50</v>
      </c>
      <c r="P160" s="7">
        <f t="shared" si="23"/>
        <v>33</v>
      </c>
      <c r="Q160" s="8">
        <f t="shared" si="24"/>
        <v>45.7</v>
      </c>
      <c r="R160" s="8">
        <f t="shared" si="25"/>
        <v>44.75</v>
      </c>
      <c r="S160" s="8">
        <f t="shared" si="26"/>
        <v>41.6</v>
      </c>
      <c r="T160" s="8">
        <f t="shared" si="27"/>
        <v>44.5</v>
      </c>
      <c r="U160" s="7">
        <f t="shared" si="28"/>
        <v>44.016666666666673</v>
      </c>
      <c r="V160" s="7">
        <f t="shared" si="29"/>
        <v>44.137500000000003</v>
      </c>
    </row>
    <row r="161" spans="1:22" ht="13.5" x14ac:dyDescent="0.25">
      <c r="A161" s="3">
        <f>RSI!A161</f>
        <v>43011</v>
      </c>
      <c r="B161" s="2">
        <f>RSI!B161</f>
        <v>1.8665</v>
      </c>
      <c r="C161" s="2">
        <f>RSI!I161</f>
        <v>19.251050191304628</v>
      </c>
      <c r="D161" s="2">
        <f>MACD!E161</f>
        <v>3.8828701916095998E-2</v>
      </c>
      <c r="E161" s="2">
        <f>MACD!F161</f>
        <v>4.449286955208178E-2</v>
      </c>
      <c r="F161" s="2">
        <f>'Moving Avg'!D161</f>
        <v>1.8664999999999998</v>
      </c>
      <c r="G161" s="2">
        <f>'Moving Avg'!F161</f>
        <v>1.9154099999999996</v>
      </c>
      <c r="H161" s="2">
        <f>'Moving Avg'!G161</f>
        <v>1.9919160000000002</v>
      </c>
      <c r="I161" s="2">
        <f>'Moving Avg'!H161</f>
        <v>0</v>
      </c>
      <c r="J161" s="5" t="str">
        <f>OBV!F161</f>
        <v>NEUTRAL</v>
      </c>
      <c r="K161" s="5" t="str">
        <f>OBV!G161</f>
        <v>NEUTRAL</v>
      </c>
      <c r="L161" s="5" t="str">
        <f>OBV!H161</f>
        <v>NEUTRAL</v>
      </c>
      <c r="M161" s="7">
        <f t="shared" si="20"/>
        <v>50</v>
      </c>
      <c r="N161" s="7">
        <f t="shared" si="21"/>
        <v>45</v>
      </c>
      <c r="O161" s="7">
        <f t="shared" si="22"/>
        <v>50</v>
      </c>
      <c r="P161" s="7">
        <f t="shared" si="23"/>
        <v>33</v>
      </c>
      <c r="Q161" s="8">
        <f t="shared" si="24"/>
        <v>45.7</v>
      </c>
      <c r="R161" s="8">
        <f t="shared" si="25"/>
        <v>44.75</v>
      </c>
      <c r="S161" s="8">
        <f t="shared" si="26"/>
        <v>41.6</v>
      </c>
      <c r="T161" s="8">
        <f t="shared" si="27"/>
        <v>44.5</v>
      </c>
      <c r="U161" s="7">
        <f t="shared" si="28"/>
        <v>44.016666666666673</v>
      </c>
      <c r="V161" s="7">
        <f t="shared" si="29"/>
        <v>44.137500000000003</v>
      </c>
    </row>
    <row r="162" spans="1:22" ht="13.5" x14ac:dyDescent="0.25">
      <c r="A162" s="3">
        <f>RSI!A162</f>
        <v>43012</v>
      </c>
      <c r="B162" s="2">
        <f>RSI!B162</f>
        <v>1.8665</v>
      </c>
      <c r="C162" s="2">
        <f>RSI!I162</f>
        <v>19.251050191304628</v>
      </c>
      <c r="D162" s="2">
        <f>MACD!E162</f>
        <v>2.8646219162320463E-2</v>
      </c>
      <c r="E162" s="2">
        <f>MACD!F162</f>
        <v>4.132353947412952E-2</v>
      </c>
      <c r="F162" s="2">
        <f>'Moving Avg'!D162</f>
        <v>1.8664999999999998</v>
      </c>
      <c r="G162" s="2">
        <f>'Moving Avg'!F162</f>
        <v>1.9067649999999996</v>
      </c>
      <c r="H162" s="2">
        <f>'Moving Avg'!G162</f>
        <v>1.9892240000000001</v>
      </c>
      <c r="I162" s="2">
        <f>'Moving Avg'!H162</f>
        <v>0</v>
      </c>
      <c r="J162" s="5" t="str">
        <f>OBV!F162</f>
        <v>NEUTRAL</v>
      </c>
      <c r="K162" s="5" t="str">
        <f>OBV!G162</f>
        <v>NEUTRAL</v>
      </c>
      <c r="L162" s="5" t="str">
        <f>OBV!H162</f>
        <v>NEUTRAL</v>
      </c>
      <c r="M162" s="7">
        <f t="shared" si="20"/>
        <v>50</v>
      </c>
      <c r="N162" s="7">
        <f t="shared" si="21"/>
        <v>45</v>
      </c>
      <c r="O162" s="7">
        <f t="shared" si="22"/>
        <v>50</v>
      </c>
      <c r="P162" s="7">
        <f t="shared" si="23"/>
        <v>33</v>
      </c>
      <c r="Q162" s="8">
        <f t="shared" si="24"/>
        <v>45.7</v>
      </c>
      <c r="R162" s="8">
        <f t="shared" si="25"/>
        <v>44.75</v>
      </c>
      <c r="S162" s="8">
        <f t="shared" si="26"/>
        <v>41.6</v>
      </c>
      <c r="T162" s="8">
        <f t="shared" si="27"/>
        <v>44.5</v>
      </c>
      <c r="U162" s="7">
        <f t="shared" si="28"/>
        <v>44.016666666666673</v>
      </c>
      <c r="V162" s="7">
        <f t="shared" si="29"/>
        <v>44.137500000000003</v>
      </c>
    </row>
    <row r="163" spans="1:22" ht="13.5" x14ac:dyDescent="0.25">
      <c r="A163" s="3">
        <f>RSI!A163</f>
        <v>43013</v>
      </c>
      <c r="B163" s="2">
        <f>RSI!B163</f>
        <v>1.8665</v>
      </c>
      <c r="C163" s="2">
        <f>RSI!I163</f>
        <v>19.251050191304628</v>
      </c>
      <c r="D163" s="2">
        <f>MACD!E163</f>
        <v>2.2501012228025585E-2</v>
      </c>
      <c r="E163" s="2">
        <f>MACD!F163</f>
        <v>3.7559034024908733E-2</v>
      </c>
      <c r="F163" s="2">
        <f>'Moving Avg'!D163</f>
        <v>1.8664999999999998</v>
      </c>
      <c r="G163" s="2">
        <f>'Moving Avg'!F163</f>
        <v>1.8992549999999997</v>
      </c>
      <c r="H163" s="2">
        <f>'Moving Avg'!G163</f>
        <v>1.9859840000000002</v>
      </c>
      <c r="I163" s="2">
        <f>'Moving Avg'!H163</f>
        <v>0</v>
      </c>
      <c r="J163" s="5" t="str">
        <f>OBV!F163</f>
        <v>NEUTRAL</v>
      </c>
      <c r="K163" s="5" t="str">
        <f>OBV!G163</f>
        <v>NEUTRAL</v>
      </c>
      <c r="L163" s="5" t="str">
        <f>OBV!H163</f>
        <v>NEUTRAL</v>
      </c>
      <c r="M163" s="7">
        <f t="shared" si="20"/>
        <v>50</v>
      </c>
      <c r="N163" s="7">
        <f t="shared" si="21"/>
        <v>45</v>
      </c>
      <c r="O163" s="7">
        <f t="shared" si="22"/>
        <v>50</v>
      </c>
      <c r="P163" s="7">
        <f t="shared" si="23"/>
        <v>33</v>
      </c>
      <c r="Q163" s="8">
        <f t="shared" si="24"/>
        <v>45.7</v>
      </c>
      <c r="R163" s="8">
        <f t="shared" si="25"/>
        <v>44.75</v>
      </c>
      <c r="S163" s="8">
        <f t="shared" si="26"/>
        <v>41.6</v>
      </c>
      <c r="T163" s="8">
        <f t="shared" si="27"/>
        <v>44.5</v>
      </c>
      <c r="U163" s="7">
        <f t="shared" si="28"/>
        <v>44.016666666666673</v>
      </c>
      <c r="V163" s="7">
        <f t="shared" si="29"/>
        <v>44.137500000000003</v>
      </c>
    </row>
    <row r="164" spans="1:22" ht="13.5" x14ac:dyDescent="0.25">
      <c r="A164" s="3">
        <f>RSI!A164</f>
        <v>43014</v>
      </c>
      <c r="B164" s="2">
        <f>RSI!B164</f>
        <v>1.8118000000000001</v>
      </c>
      <c r="C164" s="2">
        <f>RSI!I164</f>
        <v>11.947527809535558</v>
      </c>
      <c r="D164" s="2">
        <f>MACD!E164</f>
        <v>1.8889228878044895E-2</v>
      </c>
      <c r="E164" s="2">
        <f>MACD!F164</f>
        <v>3.3825072995535971E-2</v>
      </c>
      <c r="F164" s="2">
        <f>'Moving Avg'!D164</f>
        <v>1.8555600000000001</v>
      </c>
      <c r="G164" s="2">
        <f>'Moving Avg'!F164</f>
        <v>1.8915149999999994</v>
      </c>
      <c r="H164" s="2">
        <f>'Moving Avg'!G164</f>
        <v>1.9816500000000006</v>
      </c>
      <c r="I164" s="2">
        <f>'Moving Avg'!H164</f>
        <v>0</v>
      </c>
      <c r="J164" s="5" t="str">
        <f>OBV!F164</f>
        <v>BEARISH</v>
      </c>
      <c r="K164" s="5" t="str">
        <f>OBV!G164</f>
        <v>NEUTRAL</v>
      </c>
      <c r="L164" s="5" t="str">
        <f>OBV!H164</f>
        <v>CONFIRMED BEARISH</v>
      </c>
      <c r="M164" s="7">
        <f t="shared" si="20"/>
        <v>50</v>
      </c>
      <c r="N164" s="7">
        <f t="shared" si="21"/>
        <v>45</v>
      </c>
      <c r="O164" s="7">
        <f t="shared" si="22"/>
        <v>50</v>
      </c>
      <c r="P164" s="7">
        <f t="shared" si="23"/>
        <v>16.5</v>
      </c>
      <c r="Q164" s="8">
        <f t="shared" si="24"/>
        <v>43.225000000000001</v>
      </c>
      <c r="R164" s="8">
        <f t="shared" si="25"/>
        <v>40.625</v>
      </c>
      <c r="S164" s="8">
        <f t="shared" si="26"/>
        <v>34.174999999999997</v>
      </c>
      <c r="T164" s="8">
        <f t="shared" si="27"/>
        <v>40.375</v>
      </c>
      <c r="U164" s="7">
        <f t="shared" si="28"/>
        <v>39.341666666666661</v>
      </c>
      <c r="V164" s="7">
        <f t="shared" si="29"/>
        <v>39.599999999999994</v>
      </c>
    </row>
    <row r="165" spans="1:22" ht="13.5" x14ac:dyDescent="0.25">
      <c r="A165" s="3">
        <f>RSI!A165</f>
        <v>43017</v>
      </c>
      <c r="B165" s="2">
        <f>RSI!B165</f>
        <v>1.8118000000000001</v>
      </c>
      <c r="C165" s="2">
        <f>RSI!I165</f>
        <v>11.947527809535558</v>
      </c>
      <c r="D165" s="2">
        <f>MACD!E165</f>
        <v>1.6467584043979633E-2</v>
      </c>
      <c r="E165" s="2">
        <f>MACD!F165</f>
        <v>3.0353575205224703E-2</v>
      </c>
      <c r="F165" s="2">
        <f>'Moving Avg'!D165</f>
        <v>1.8446200000000001</v>
      </c>
      <c r="G165" s="2">
        <f>'Moving Avg'!F165</f>
        <v>1.8842299999999994</v>
      </c>
      <c r="H165" s="2">
        <f>'Moving Avg'!G165</f>
        <v>1.9772380000000005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CONFIRMED BEARISH</v>
      </c>
      <c r="M165" s="7">
        <f t="shared" si="20"/>
        <v>50</v>
      </c>
      <c r="N165" s="7">
        <f t="shared" si="21"/>
        <v>45</v>
      </c>
      <c r="O165" s="7">
        <f t="shared" si="22"/>
        <v>50</v>
      </c>
      <c r="P165" s="7">
        <f t="shared" si="23"/>
        <v>16.5</v>
      </c>
      <c r="Q165" s="8">
        <f t="shared" si="24"/>
        <v>43.225000000000001</v>
      </c>
      <c r="R165" s="8">
        <f t="shared" si="25"/>
        <v>40.625</v>
      </c>
      <c r="S165" s="8">
        <f t="shared" si="26"/>
        <v>34.174999999999997</v>
      </c>
      <c r="T165" s="8">
        <f t="shared" si="27"/>
        <v>40.375</v>
      </c>
      <c r="U165" s="7">
        <f t="shared" si="28"/>
        <v>39.341666666666661</v>
      </c>
      <c r="V165" s="7">
        <f t="shared" si="29"/>
        <v>39.599999999999994</v>
      </c>
    </row>
    <row r="166" spans="1:22" ht="13.5" x14ac:dyDescent="0.25">
      <c r="A166" s="3">
        <f>RSI!A166</f>
        <v>43018</v>
      </c>
      <c r="B166" s="2">
        <f>RSI!B166</f>
        <v>1.8118000000000001</v>
      </c>
      <c r="C166" s="2">
        <f>RSI!I166</f>
        <v>11.947527809535558</v>
      </c>
      <c r="D166" s="2">
        <f>MACD!E166</f>
        <v>1.5005981008242353E-2</v>
      </c>
      <c r="E166" s="2">
        <f>MACD!F166</f>
        <v>2.7284056365828233E-2</v>
      </c>
      <c r="F166" s="2">
        <f>'Moving Avg'!D166</f>
        <v>1.83368</v>
      </c>
      <c r="G166" s="2">
        <f>'Moving Avg'!F166</f>
        <v>1.8769449999999992</v>
      </c>
      <c r="H166" s="2">
        <f>'Moving Avg'!G166</f>
        <v>1.9756440000000006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CONFIRMED BEARISH</v>
      </c>
      <c r="M166" s="7">
        <f t="shared" si="20"/>
        <v>50</v>
      </c>
      <c r="N166" s="7">
        <f t="shared" si="21"/>
        <v>45</v>
      </c>
      <c r="O166" s="7">
        <f t="shared" si="22"/>
        <v>50</v>
      </c>
      <c r="P166" s="7">
        <f t="shared" si="23"/>
        <v>16.5</v>
      </c>
      <c r="Q166" s="8">
        <f t="shared" si="24"/>
        <v>43.225000000000001</v>
      </c>
      <c r="R166" s="8">
        <f t="shared" si="25"/>
        <v>40.625</v>
      </c>
      <c r="S166" s="8">
        <f t="shared" si="26"/>
        <v>34.174999999999997</v>
      </c>
      <c r="T166" s="8">
        <f t="shared" si="27"/>
        <v>40.375</v>
      </c>
      <c r="U166" s="7">
        <f t="shared" si="28"/>
        <v>39.341666666666661</v>
      </c>
      <c r="V166" s="7">
        <f t="shared" si="29"/>
        <v>39.599999999999994</v>
      </c>
    </row>
    <row r="167" spans="1:22" ht="13.5" x14ac:dyDescent="0.25">
      <c r="A167" s="3">
        <f>RSI!A167</f>
        <v>43019</v>
      </c>
      <c r="B167" s="2">
        <f>RSI!B167</f>
        <v>1.7754000000000001</v>
      </c>
      <c r="C167" s="2">
        <f>RSI!I167</f>
        <v>9.0833895165305165</v>
      </c>
      <c r="D167" s="2">
        <f>MACD!E167</f>
        <v>1.7009500213767348E-2</v>
      </c>
      <c r="E167" s="2">
        <f>MACD!F167</f>
        <v>2.5229145135416058E-2</v>
      </c>
      <c r="F167" s="2">
        <f>'Moving Avg'!D167</f>
        <v>1.8154599999999999</v>
      </c>
      <c r="G167" s="2">
        <f>'Moving Avg'!F167</f>
        <v>1.8680649999999992</v>
      </c>
      <c r="H167" s="2">
        <f>'Moving Avg'!G167</f>
        <v>1.9697260000000008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CONFIRMED BEARISH</v>
      </c>
      <c r="M167" s="7">
        <f t="shared" si="20"/>
        <v>50</v>
      </c>
      <c r="N167" s="7">
        <f t="shared" si="21"/>
        <v>45</v>
      </c>
      <c r="O167" s="7">
        <f t="shared" si="22"/>
        <v>50</v>
      </c>
      <c r="P167" s="7">
        <f t="shared" si="23"/>
        <v>16.5</v>
      </c>
      <c r="Q167" s="8">
        <f t="shared" si="24"/>
        <v>43.225000000000001</v>
      </c>
      <c r="R167" s="8">
        <f t="shared" si="25"/>
        <v>40.625</v>
      </c>
      <c r="S167" s="8">
        <f t="shared" si="26"/>
        <v>34.174999999999997</v>
      </c>
      <c r="T167" s="8">
        <f t="shared" si="27"/>
        <v>40.375</v>
      </c>
      <c r="U167" s="7">
        <f t="shared" si="28"/>
        <v>39.341666666666661</v>
      </c>
      <c r="V167" s="7">
        <f t="shared" si="29"/>
        <v>39.599999999999994</v>
      </c>
    </row>
    <row r="168" spans="1:22" ht="13.5" x14ac:dyDescent="0.25">
      <c r="A168" s="3">
        <f>RSI!A168</f>
        <v>43020</v>
      </c>
      <c r="B168" s="2">
        <f>RSI!B168</f>
        <v>1.7754000000000001</v>
      </c>
      <c r="C168" s="2">
        <f>RSI!I168</f>
        <v>9.0833895165305165</v>
      </c>
      <c r="D168" s="2">
        <f>MACD!E168</f>
        <v>1.9423545172924994E-2</v>
      </c>
      <c r="E168" s="2">
        <f>MACD!F168</f>
        <v>2.4068025142917848E-2</v>
      </c>
      <c r="F168" s="2">
        <f>'Moving Avg'!D168</f>
        <v>1.7972399999999999</v>
      </c>
      <c r="G168" s="2">
        <f>'Moving Avg'!F168</f>
        <v>1.8596449999999993</v>
      </c>
      <c r="H168" s="2">
        <f>'Moving Avg'!G168</f>
        <v>1.9638080000000011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  <c r="M168" s="7">
        <f t="shared" si="20"/>
        <v>50</v>
      </c>
      <c r="N168" s="7">
        <f t="shared" si="21"/>
        <v>45</v>
      </c>
      <c r="O168" s="7">
        <f t="shared" si="22"/>
        <v>50</v>
      </c>
      <c r="P168" s="7">
        <f t="shared" si="23"/>
        <v>16.5</v>
      </c>
      <c r="Q168" s="8">
        <f t="shared" si="24"/>
        <v>43.225000000000001</v>
      </c>
      <c r="R168" s="8">
        <f t="shared" si="25"/>
        <v>40.625</v>
      </c>
      <c r="S168" s="8">
        <f t="shared" si="26"/>
        <v>34.174999999999997</v>
      </c>
      <c r="T168" s="8">
        <f t="shared" si="27"/>
        <v>40.375</v>
      </c>
      <c r="U168" s="7">
        <f t="shared" si="28"/>
        <v>39.341666666666661</v>
      </c>
      <c r="V168" s="7">
        <f t="shared" si="29"/>
        <v>39.599999999999994</v>
      </c>
    </row>
    <row r="169" spans="1:22" ht="13.5" x14ac:dyDescent="0.25">
      <c r="A169" s="3">
        <f>RSI!A169</f>
        <v>43021</v>
      </c>
      <c r="B169" s="2">
        <f>RSI!B169</f>
        <v>1.7754000000000001</v>
      </c>
      <c r="C169" s="2">
        <f>RSI!I169</f>
        <v>9.0833895165305165</v>
      </c>
      <c r="D169" s="2">
        <f>MACD!E169</f>
        <v>2.2131716634681942E-2</v>
      </c>
      <c r="E169" s="2">
        <f>MACD!F169</f>
        <v>2.3680763441270666E-2</v>
      </c>
      <c r="F169" s="2">
        <f>'Moving Avg'!D169</f>
        <v>1.78996</v>
      </c>
      <c r="G169" s="2">
        <f>'Moving Avg'!F169</f>
        <v>1.8519049999999997</v>
      </c>
      <c r="H169" s="2">
        <f>'Moving Avg'!G169</f>
        <v>1.957890000000001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  <c r="M169" s="7">
        <f t="shared" si="20"/>
        <v>50</v>
      </c>
      <c r="N169" s="7">
        <f t="shared" si="21"/>
        <v>45</v>
      </c>
      <c r="O169" s="7">
        <f t="shared" si="22"/>
        <v>50</v>
      </c>
      <c r="P169" s="7">
        <f t="shared" si="23"/>
        <v>16.5</v>
      </c>
      <c r="Q169" s="8">
        <f t="shared" si="24"/>
        <v>43.225000000000001</v>
      </c>
      <c r="R169" s="8">
        <f t="shared" si="25"/>
        <v>40.625</v>
      </c>
      <c r="S169" s="8">
        <f t="shared" si="26"/>
        <v>34.174999999999997</v>
      </c>
      <c r="T169" s="8">
        <f t="shared" si="27"/>
        <v>40.375</v>
      </c>
      <c r="U169" s="7">
        <f t="shared" si="28"/>
        <v>39.341666666666661</v>
      </c>
      <c r="V169" s="7">
        <f t="shared" si="29"/>
        <v>39.599999999999994</v>
      </c>
    </row>
    <row r="170" spans="1:22" ht="13.5" x14ac:dyDescent="0.25">
      <c r="A170" s="3">
        <f>RSI!A170</f>
        <v>43024</v>
      </c>
      <c r="B170" s="2">
        <f>RSI!B170</f>
        <v>1.7754000000000001</v>
      </c>
      <c r="C170" s="2">
        <f>RSI!I170</f>
        <v>9.0833895165305165</v>
      </c>
      <c r="D170" s="2">
        <f>MACD!E170</f>
        <v>2.5039466735663263E-2</v>
      </c>
      <c r="E170" s="2">
        <f>MACD!F170</f>
        <v>2.3952504100149187E-2</v>
      </c>
      <c r="F170" s="2">
        <f>'Moving Avg'!D170</f>
        <v>1.7826800000000003</v>
      </c>
      <c r="G170" s="2">
        <f>'Moving Avg'!F170</f>
        <v>1.8441649999999998</v>
      </c>
      <c r="H170" s="2">
        <f>'Moving Avg'!G170</f>
        <v>1.9519720000000012</v>
      </c>
      <c r="I170" s="2">
        <f>'Moving Avg'!H170</f>
        <v>0</v>
      </c>
      <c r="J170" s="5" t="str">
        <f>OBV!F170</f>
        <v>BEARISH</v>
      </c>
      <c r="K170" s="5" t="str">
        <f>OBV!G170</f>
        <v>NEUTRAL</v>
      </c>
      <c r="L170" s="5" t="str">
        <f>OBV!H170</f>
        <v>CONFIRMED BEARISH</v>
      </c>
      <c r="M170" s="7">
        <f t="shared" si="20"/>
        <v>50</v>
      </c>
      <c r="N170" s="7">
        <f t="shared" si="21"/>
        <v>0</v>
      </c>
      <c r="O170" s="7">
        <f t="shared" si="22"/>
        <v>50</v>
      </c>
      <c r="P170" s="7">
        <f t="shared" si="23"/>
        <v>16.5</v>
      </c>
      <c r="Q170" s="8">
        <f t="shared" si="24"/>
        <v>27.475000000000001</v>
      </c>
      <c r="R170" s="8">
        <f t="shared" si="25"/>
        <v>31.625</v>
      </c>
      <c r="S170" s="8">
        <f t="shared" si="26"/>
        <v>27.425000000000001</v>
      </c>
      <c r="T170" s="8">
        <f t="shared" si="27"/>
        <v>29.125</v>
      </c>
      <c r="U170" s="7">
        <f t="shared" si="28"/>
        <v>28.841666666666669</v>
      </c>
      <c r="V170" s="7">
        <f t="shared" si="29"/>
        <v>28.912500000000001</v>
      </c>
    </row>
    <row r="171" spans="1:22" ht="13.5" x14ac:dyDescent="0.25">
      <c r="A171" s="3">
        <f>RSI!A171</f>
        <v>43025</v>
      </c>
      <c r="B171" s="2">
        <f>RSI!B171</f>
        <v>1.698</v>
      </c>
      <c r="C171" s="2">
        <f>RSI!I171</f>
        <v>5.3886984752687539</v>
      </c>
      <c r="D171" s="2">
        <f>MACD!E171</f>
        <v>3.380377844742144E-2</v>
      </c>
      <c r="E171" s="2">
        <f>MACD!F171</f>
        <v>2.5922758969603641E-2</v>
      </c>
      <c r="F171" s="2">
        <f>'Moving Avg'!D171</f>
        <v>1.7599199999999999</v>
      </c>
      <c r="G171" s="2">
        <f>'Moving Avg'!F171</f>
        <v>1.8327850000000001</v>
      </c>
      <c r="H171" s="2">
        <f>'Moving Avg'!G171</f>
        <v>1.9445960000000011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  <c r="M171" s="7">
        <f t="shared" si="20"/>
        <v>50</v>
      </c>
      <c r="N171" s="7">
        <f t="shared" si="21"/>
        <v>0</v>
      </c>
      <c r="O171" s="7">
        <f t="shared" si="22"/>
        <v>50</v>
      </c>
      <c r="P171" s="7">
        <f t="shared" si="23"/>
        <v>16.5</v>
      </c>
      <c r="Q171" s="8">
        <f t="shared" si="24"/>
        <v>27.475000000000001</v>
      </c>
      <c r="R171" s="8">
        <f t="shared" si="25"/>
        <v>31.625</v>
      </c>
      <c r="S171" s="8">
        <f t="shared" si="26"/>
        <v>27.425000000000001</v>
      </c>
      <c r="T171" s="8">
        <f t="shared" si="27"/>
        <v>29.125</v>
      </c>
      <c r="U171" s="7">
        <f t="shared" si="28"/>
        <v>28.841666666666669</v>
      </c>
      <c r="V171" s="7">
        <f t="shared" si="29"/>
        <v>28.912500000000001</v>
      </c>
    </row>
    <row r="172" spans="1:22" ht="13.5" x14ac:dyDescent="0.25">
      <c r="A172" s="3">
        <f>RSI!A172</f>
        <v>43026</v>
      </c>
      <c r="B172" s="2">
        <f>RSI!B172</f>
        <v>1.7708999999999999</v>
      </c>
      <c r="C172" s="2">
        <f>RSI!I172</f>
        <v>33.022037819533125</v>
      </c>
      <c r="D172" s="2">
        <f>MACD!E172</f>
        <v>3.6805404108229967E-2</v>
      </c>
      <c r="E172" s="2">
        <f>MACD!F172</f>
        <v>2.8099287997328908E-2</v>
      </c>
      <c r="F172" s="2">
        <f>'Moving Avg'!D172</f>
        <v>1.75902</v>
      </c>
      <c r="G172" s="2">
        <f>'Moving Avg'!F172</f>
        <v>1.8277800000000002</v>
      </c>
      <c r="H172" s="2">
        <f>'Moving Avg'!G172</f>
        <v>1.9386780000000012</v>
      </c>
      <c r="I172" s="2">
        <f>'Moving Avg'!H172</f>
        <v>0</v>
      </c>
      <c r="J172" s="5" t="str">
        <f>OBV!F172</f>
        <v>BULLISH</v>
      </c>
      <c r="K172" s="5" t="str">
        <f>OBV!G172</f>
        <v>NEUTRAL</v>
      </c>
      <c r="L172" s="5" t="str">
        <f>OBV!H172</f>
        <v>BULLISH DIVERGENCE</v>
      </c>
      <c r="M172" s="7">
        <f t="shared" si="20"/>
        <v>25</v>
      </c>
      <c r="N172" s="7">
        <f t="shared" si="21"/>
        <v>0</v>
      </c>
      <c r="O172" s="7">
        <f t="shared" si="22"/>
        <v>50</v>
      </c>
      <c r="P172" s="7">
        <f t="shared" si="23"/>
        <v>66.5</v>
      </c>
      <c r="Q172" s="8">
        <f t="shared" si="24"/>
        <v>26.225000000000001</v>
      </c>
      <c r="R172" s="8">
        <f t="shared" si="25"/>
        <v>39.125</v>
      </c>
      <c r="S172" s="8">
        <f t="shared" si="26"/>
        <v>46.174999999999997</v>
      </c>
      <c r="T172" s="8">
        <f t="shared" si="27"/>
        <v>35.375</v>
      </c>
      <c r="U172" s="7">
        <f t="shared" si="28"/>
        <v>37.174999999999997</v>
      </c>
      <c r="V172" s="7">
        <f t="shared" si="29"/>
        <v>36.724999999999994</v>
      </c>
    </row>
    <row r="173" spans="1:22" ht="13.5" x14ac:dyDescent="0.25">
      <c r="A173" s="3">
        <f>RSI!A173</f>
        <v>43027</v>
      </c>
      <c r="B173" s="2">
        <f>RSI!B173</f>
        <v>1.7208000000000001</v>
      </c>
      <c r="C173" s="2">
        <f>RSI!I173</f>
        <v>27.152598332627036</v>
      </c>
      <c r="D173" s="2">
        <f>MACD!E173</f>
        <v>4.3538240120450711E-2</v>
      </c>
      <c r="E173" s="2">
        <f>MACD!F173</f>
        <v>3.1187078421953271E-2</v>
      </c>
      <c r="F173" s="2">
        <f>'Moving Avg'!D173</f>
        <v>1.7481000000000002</v>
      </c>
      <c r="G173" s="2">
        <f>'Moving Avg'!F173</f>
        <v>1.819585</v>
      </c>
      <c r="H173" s="2">
        <f>'Moving Avg'!G173</f>
        <v>1.9317580000000012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  <c r="M173" s="7">
        <f t="shared" si="20"/>
        <v>50</v>
      </c>
      <c r="N173" s="7">
        <f t="shared" si="21"/>
        <v>0</v>
      </c>
      <c r="O173" s="7">
        <f t="shared" si="22"/>
        <v>50</v>
      </c>
      <c r="P173" s="7">
        <f t="shared" si="23"/>
        <v>16.5</v>
      </c>
      <c r="Q173" s="8">
        <f t="shared" si="24"/>
        <v>27.475000000000001</v>
      </c>
      <c r="R173" s="8">
        <f t="shared" si="25"/>
        <v>31.625</v>
      </c>
      <c r="S173" s="8">
        <f t="shared" si="26"/>
        <v>27.425000000000001</v>
      </c>
      <c r="T173" s="8">
        <f t="shared" si="27"/>
        <v>29.125</v>
      </c>
      <c r="U173" s="7">
        <f t="shared" si="28"/>
        <v>28.841666666666669</v>
      </c>
      <c r="V173" s="7">
        <f t="shared" si="29"/>
        <v>28.912500000000001</v>
      </c>
    </row>
    <row r="174" spans="1:22" ht="13.5" x14ac:dyDescent="0.25">
      <c r="A174" s="3">
        <f>RSI!A174</f>
        <v>43028</v>
      </c>
      <c r="B174" s="2">
        <f>RSI!B174</f>
        <v>1.6661999999999999</v>
      </c>
      <c r="C174" s="2">
        <f>RSI!I174</f>
        <v>22.465996606313851</v>
      </c>
      <c r="D174" s="2">
        <f>MACD!E174</f>
        <v>4.5606550499022847E-2</v>
      </c>
      <c r="E174" s="2">
        <f>MACD!F174</f>
        <v>3.4070972837367187E-2</v>
      </c>
      <c r="F174" s="2">
        <f>'Moving Avg'!D174</f>
        <v>1.7262599999999999</v>
      </c>
      <c r="G174" s="2">
        <f>'Moving Avg'!F174</f>
        <v>1.8095700000000001</v>
      </c>
      <c r="H174" s="2">
        <f>'Moving Avg'!G174</f>
        <v>1.9241100000000011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  <c r="M174" s="7">
        <f t="shared" si="20"/>
        <v>50</v>
      </c>
      <c r="N174" s="7">
        <f t="shared" si="21"/>
        <v>0</v>
      </c>
      <c r="O174" s="7">
        <f t="shared" si="22"/>
        <v>50</v>
      </c>
      <c r="P174" s="7">
        <f t="shared" si="23"/>
        <v>16.5</v>
      </c>
      <c r="Q174" s="8">
        <f t="shared" si="24"/>
        <v>27.475000000000001</v>
      </c>
      <c r="R174" s="8">
        <f t="shared" si="25"/>
        <v>31.625</v>
      </c>
      <c r="S174" s="8">
        <f t="shared" si="26"/>
        <v>27.425000000000001</v>
      </c>
      <c r="T174" s="8">
        <f t="shared" si="27"/>
        <v>29.125</v>
      </c>
      <c r="U174" s="7">
        <f t="shared" si="28"/>
        <v>28.841666666666669</v>
      </c>
      <c r="V174" s="7">
        <f t="shared" si="29"/>
        <v>28.912500000000001</v>
      </c>
    </row>
    <row r="175" spans="1:22" ht="13.5" x14ac:dyDescent="0.25">
      <c r="A175" s="3">
        <f>RSI!A175</f>
        <v>43031</v>
      </c>
      <c r="B175" s="2">
        <f>RSI!B175</f>
        <v>1.6616</v>
      </c>
      <c r="C175" s="2">
        <f>RSI!I175</f>
        <v>22.119599869677089</v>
      </c>
      <c r="D175" s="2">
        <f>MACD!E175</f>
        <v>4.8707288824126227E-2</v>
      </c>
      <c r="E175" s="2">
        <f>MACD!F175</f>
        <v>3.6998236034718995E-2</v>
      </c>
      <c r="F175" s="2">
        <f>'Moving Avg'!D175</f>
        <v>1.7035</v>
      </c>
      <c r="G175" s="2">
        <f>'Moving Avg'!F175</f>
        <v>1.7993250000000007</v>
      </c>
      <c r="H175" s="2">
        <f>'Moving Avg'!G175</f>
        <v>1.9163700000000012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  <c r="M175" s="7">
        <f t="shared" si="20"/>
        <v>50</v>
      </c>
      <c r="N175" s="7">
        <f t="shared" si="21"/>
        <v>0</v>
      </c>
      <c r="O175" s="7">
        <f t="shared" si="22"/>
        <v>50</v>
      </c>
      <c r="P175" s="7">
        <f t="shared" si="23"/>
        <v>16.5</v>
      </c>
      <c r="Q175" s="8">
        <f t="shared" si="24"/>
        <v>27.475000000000001</v>
      </c>
      <c r="R175" s="8">
        <f t="shared" si="25"/>
        <v>31.625</v>
      </c>
      <c r="S175" s="8">
        <f t="shared" si="26"/>
        <v>27.425000000000001</v>
      </c>
      <c r="T175" s="8">
        <f t="shared" si="27"/>
        <v>29.125</v>
      </c>
      <c r="U175" s="7">
        <f t="shared" si="28"/>
        <v>28.841666666666669</v>
      </c>
      <c r="V175" s="7">
        <f t="shared" si="29"/>
        <v>28.912500000000001</v>
      </c>
    </row>
    <row r="176" spans="1:22" ht="13.5" x14ac:dyDescent="0.25">
      <c r="A176" s="3">
        <f>RSI!A176</f>
        <v>43032</v>
      </c>
      <c r="B176" s="2">
        <f>RSI!B176</f>
        <v>1.6616</v>
      </c>
      <c r="C176" s="2">
        <f>RSI!I176</f>
        <v>22.119599869677089</v>
      </c>
      <c r="D176" s="2">
        <f>MACD!E176</f>
        <v>5.2293254305912473E-2</v>
      </c>
      <c r="E176" s="2">
        <f>MACD!F176</f>
        <v>4.0057239688957691E-2</v>
      </c>
      <c r="F176" s="2">
        <f>'Moving Avg'!D176</f>
        <v>1.6962199999999998</v>
      </c>
      <c r="G176" s="2">
        <f>'Moving Avg'!F176</f>
        <v>1.7890800000000007</v>
      </c>
      <c r="H176" s="2">
        <f>'Moving Avg'!G176</f>
        <v>1.9086300000000012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50</v>
      </c>
      <c r="N176" s="7">
        <f t="shared" si="21"/>
        <v>0</v>
      </c>
      <c r="O176" s="7">
        <f t="shared" si="22"/>
        <v>50</v>
      </c>
      <c r="P176" s="7">
        <f t="shared" si="23"/>
        <v>16.5</v>
      </c>
      <c r="Q176" s="8">
        <f t="shared" si="24"/>
        <v>27.475000000000001</v>
      </c>
      <c r="R176" s="8">
        <f t="shared" si="25"/>
        <v>31.625</v>
      </c>
      <c r="S176" s="8">
        <f t="shared" si="26"/>
        <v>27.425000000000001</v>
      </c>
      <c r="T176" s="8">
        <f t="shared" si="27"/>
        <v>29.125</v>
      </c>
      <c r="U176" s="7">
        <f t="shared" si="28"/>
        <v>28.841666666666669</v>
      </c>
      <c r="V176" s="7">
        <f t="shared" si="29"/>
        <v>28.912500000000001</v>
      </c>
    </row>
    <row r="177" spans="1:22" ht="13.5" x14ac:dyDescent="0.25">
      <c r="A177" s="3">
        <f>RSI!A177</f>
        <v>43033</v>
      </c>
      <c r="B177" s="2">
        <f>RSI!B177</f>
        <v>1.6161000000000001</v>
      </c>
      <c r="C177" s="2">
        <f>RSI!I177</f>
        <v>18.795169237954454</v>
      </c>
      <c r="D177" s="2">
        <f>MACD!E177</f>
        <v>5.3988888181318417E-2</v>
      </c>
      <c r="E177" s="2">
        <f>MACD!F177</f>
        <v>4.2843569387429836E-2</v>
      </c>
      <c r="F177" s="2">
        <f>'Moving Avg'!D177</f>
        <v>1.66526</v>
      </c>
      <c r="G177" s="2">
        <f>'Moving Avg'!F177</f>
        <v>1.7765600000000004</v>
      </c>
      <c r="H177" s="2">
        <f>'Moving Avg'!G177</f>
        <v>1.8999800000000013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  <c r="M177" s="7">
        <f t="shared" si="20"/>
        <v>50</v>
      </c>
      <c r="N177" s="7">
        <f t="shared" si="21"/>
        <v>0</v>
      </c>
      <c r="O177" s="7">
        <f t="shared" si="22"/>
        <v>50</v>
      </c>
      <c r="P177" s="7">
        <f t="shared" si="23"/>
        <v>16.5</v>
      </c>
      <c r="Q177" s="8">
        <f t="shared" si="24"/>
        <v>27.475000000000001</v>
      </c>
      <c r="R177" s="8">
        <f t="shared" si="25"/>
        <v>31.625</v>
      </c>
      <c r="S177" s="8">
        <f t="shared" si="26"/>
        <v>27.425000000000001</v>
      </c>
      <c r="T177" s="8">
        <f t="shared" si="27"/>
        <v>29.125</v>
      </c>
      <c r="U177" s="7">
        <f t="shared" si="28"/>
        <v>28.841666666666669</v>
      </c>
      <c r="V177" s="7">
        <f t="shared" si="29"/>
        <v>28.912500000000001</v>
      </c>
    </row>
    <row r="178" spans="1:22" ht="13.5" x14ac:dyDescent="0.25">
      <c r="A178" s="3">
        <f>RSI!A178</f>
        <v>43034</v>
      </c>
      <c r="B178" s="2">
        <f>RSI!B178</f>
        <v>1.6161000000000001</v>
      </c>
      <c r="C178" s="2">
        <f>RSI!I178</f>
        <v>18.795169237954454</v>
      </c>
      <c r="D178" s="2">
        <f>MACD!E178</f>
        <v>5.6517502890752747E-2</v>
      </c>
      <c r="E178" s="2">
        <f>MACD!F178</f>
        <v>4.5578356088094421E-2</v>
      </c>
      <c r="F178" s="2">
        <f>'Moving Avg'!D178</f>
        <v>1.64432</v>
      </c>
      <c r="G178" s="2">
        <f>'Moving Avg'!F178</f>
        <v>1.7640400000000007</v>
      </c>
      <c r="H178" s="2">
        <f>'Moving Avg'!G178</f>
        <v>1.8913300000000015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50</v>
      </c>
      <c r="N178" s="7">
        <f t="shared" si="21"/>
        <v>0</v>
      </c>
      <c r="O178" s="7">
        <f t="shared" si="22"/>
        <v>50</v>
      </c>
      <c r="P178" s="7">
        <f t="shared" si="23"/>
        <v>16.5</v>
      </c>
      <c r="Q178" s="8">
        <f t="shared" si="24"/>
        <v>27.475000000000001</v>
      </c>
      <c r="R178" s="8">
        <f t="shared" si="25"/>
        <v>31.625</v>
      </c>
      <c r="S178" s="8">
        <f t="shared" si="26"/>
        <v>27.425000000000001</v>
      </c>
      <c r="T178" s="8">
        <f t="shared" si="27"/>
        <v>29.125</v>
      </c>
      <c r="U178" s="7">
        <f t="shared" si="28"/>
        <v>28.841666666666669</v>
      </c>
      <c r="V178" s="7">
        <f t="shared" si="29"/>
        <v>28.912500000000001</v>
      </c>
    </row>
    <row r="179" spans="1:22" ht="13.5" x14ac:dyDescent="0.25">
      <c r="A179" s="3">
        <f>RSI!A179</f>
        <v>43035</v>
      </c>
      <c r="B179" s="2">
        <f>RSI!B179</f>
        <v>1.5478000000000001</v>
      </c>
      <c r="C179" s="2">
        <f>RSI!I179</f>
        <v>14.897307253332713</v>
      </c>
      <c r="D179" s="2">
        <f>MACD!E179</f>
        <v>6.4729181048961859E-2</v>
      </c>
      <c r="E179" s="2">
        <f>MACD!F179</f>
        <v>4.9408521080267914E-2</v>
      </c>
      <c r="F179" s="2">
        <f>'Moving Avg'!D179</f>
        <v>1.6206400000000003</v>
      </c>
      <c r="G179" s="2">
        <f>'Moving Avg'!F179</f>
        <v>1.7481050000000002</v>
      </c>
      <c r="H179" s="2">
        <f>'Moving Avg'!G179</f>
        <v>1.881314000000001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  <c r="M179" s="7">
        <f t="shared" si="20"/>
        <v>50</v>
      </c>
      <c r="N179" s="7">
        <f t="shared" si="21"/>
        <v>0</v>
      </c>
      <c r="O179" s="7">
        <f t="shared" si="22"/>
        <v>50</v>
      </c>
      <c r="P179" s="7">
        <f t="shared" si="23"/>
        <v>16.5</v>
      </c>
      <c r="Q179" s="8">
        <f t="shared" si="24"/>
        <v>27.475000000000001</v>
      </c>
      <c r="R179" s="8">
        <f t="shared" si="25"/>
        <v>31.625</v>
      </c>
      <c r="S179" s="8">
        <f t="shared" si="26"/>
        <v>27.425000000000001</v>
      </c>
      <c r="T179" s="8">
        <f t="shared" si="27"/>
        <v>29.125</v>
      </c>
      <c r="U179" s="7">
        <f t="shared" si="28"/>
        <v>28.841666666666669</v>
      </c>
      <c r="V179" s="7">
        <f t="shared" si="29"/>
        <v>28.912500000000001</v>
      </c>
    </row>
    <row r="180" spans="1:22" ht="13.5" x14ac:dyDescent="0.25">
      <c r="A180" s="3">
        <f>RSI!A180</f>
        <v>43038</v>
      </c>
      <c r="B180" s="2">
        <f>RSI!B180</f>
        <v>1.5478000000000001</v>
      </c>
      <c r="C180" s="2">
        <f>RSI!I180</f>
        <v>14.897307253332713</v>
      </c>
      <c r="D180" s="2">
        <f>MACD!E180</f>
        <v>7.3018909736459525E-2</v>
      </c>
      <c r="E180" s="2">
        <f>MACD!F180</f>
        <v>5.4130598811506239E-2</v>
      </c>
      <c r="F180" s="2">
        <f>'Moving Avg'!D180</f>
        <v>1.5978800000000004</v>
      </c>
      <c r="G180" s="2">
        <f>'Moving Avg'!F180</f>
        <v>1.7321700000000004</v>
      </c>
      <c r="H180" s="2">
        <f>'Moving Avg'!G180</f>
        <v>1.8722100000000013</v>
      </c>
      <c r="I180" s="2">
        <f>'Moving Avg'!H180</f>
        <v>0</v>
      </c>
      <c r="J180" s="5" t="str">
        <f>OBV!F180</f>
        <v>BEARISH</v>
      </c>
      <c r="K180" s="5" t="str">
        <f>OBV!G180</f>
        <v>NEUTRAL</v>
      </c>
      <c r="L180" s="5" t="str">
        <f>OBV!H180</f>
        <v>CONFIRMED BEARISH</v>
      </c>
      <c r="M180" s="7">
        <f t="shared" si="20"/>
        <v>50</v>
      </c>
      <c r="N180" s="7">
        <f t="shared" si="21"/>
        <v>0</v>
      </c>
      <c r="O180" s="7">
        <f t="shared" si="22"/>
        <v>50</v>
      </c>
      <c r="P180" s="7">
        <f t="shared" si="23"/>
        <v>16.5</v>
      </c>
      <c r="Q180" s="8">
        <f t="shared" si="24"/>
        <v>27.475000000000001</v>
      </c>
      <c r="R180" s="8">
        <f t="shared" si="25"/>
        <v>31.625</v>
      </c>
      <c r="S180" s="8">
        <f t="shared" si="26"/>
        <v>27.425000000000001</v>
      </c>
      <c r="T180" s="8">
        <f t="shared" si="27"/>
        <v>29.125</v>
      </c>
      <c r="U180" s="7">
        <f t="shared" si="28"/>
        <v>28.841666666666669</v>
      </c>
      <c r="V180" s="7">
        <f t="shared" si="29"/>
        <v>28.912500000000001</v>
      </c>
    </row>
    <row r="181" spans="1:22" ht="13.5" x14ac:dyDescent="0.25">
      <c r="A181" s="3">
        <f>RSI!A181</f>
        <v>43039</v>
      </c>
      <c r="B181" s="2">
        <f>RSI!B181</f>
        <v>1.5023</v>
      </c>
      <c r="C181" s="2">
        <f>RSI!I181</f>
        <v>12.839974917759235</v>
      </c>
      <c r="D181" s="2">
        <f>MACD!E181</f>
        <v>7.2737997343627514E-2</v>
      </c>
      <c r="E181" s="2">
        <f>MACD!F181</f>
        <v>5.7852078517930498E-2</v>
      </c>
      <c r="F181" s="2">
        <f>'Moving Avg'!D181</f>
        <v>1.56602</v>
      </c>
      <c r="G181" s="2">
        <f>'Moving Avg'!F181</f>
        <v>1.7139599999999997</v>
      </c>
      <c r="H181" s="2">
        <f>'Moving Avg'!G181</f>
        <v>1.8612840000000008</v>
      </c>
      <c r="I181" s="2">
        <f>'Moving Avg'!H181</f>
        <v>0</v>
      </c>
      <c r="J181" s="5" t="str">
        <f>OBV!F181</f>
        <v>BEARISH</v>
      </c>
      <c r="K181" s="5" t="str">
        <f>OBV!G181</f>
        <v>NEUTRAL</v>
      </c>
      <c r="L181" s="5" t="str">
        <f>OBV!H181</f>
        <v>CONFIRMED BEARISH</v>
      </c>
      <c r="M181" s="7">
        <f t="shared" si="20"/>
        <v>50</v>
      </c>
      <c r="N181" s="7">
        <f t="shared" si="21"/>
        <v>0</v>
      </c>
      <c r="O181" s="7">
        <f t="shared" si="22"/>
        <v>50</v>
      </c>
      <c r="P181" s="7">
        <f t="shared" si="23"/>
        <v>16.5</v>
      </c>
      <c r="Q181" s="8">
        <f t="shared" si="24"/>
        <v>27.475000000000001</v>
      </c>
      <c r="R181" s="8">
        <f t="shared" si="25"/>
        <v>31.625</v>
      </c>
      <c r="S181" s="8">
        <f t="shared" si="26"/>
        <v>27.425000000000001</v>
      </c>
      <c r="T181" s="8">
        <f t="shared" si="27"/>
        <v>29.125</v>
      </c>
      <c r="U181" s="7">
        <f t="shared" si="28"/>
        <v>28.841666666666669</v>
      </c>
      <c r="V181" s="7">
        <f t="shared" si="29"/>
        <v>28.912500000000001</v>
      </c>
    </row>
    <row r="182" spans="1:22" ht="13.5" x14ac:dyDescent="0.25">
      <c r="A182" s="3">
        <f>RSI!A182</f>
        <v>43040</v>
      </c>
      <c r="B182" s="2">
        <f>RSI!B182</f>
        <v>1.5023</v>
      </c>
      <c r="C182" s="2">
        <f>RSI!I182</f>
        <v>12.839974917759235</v>
      </c>
      <c r="D182" s="2">
        <f>MACD!E182</f>
        <v>8.5134570285498201E-2</v>
      </c>
      <c r="E182" s="2">
        <f>MACD!F182</f>
        <v>6.3308576871444033E-2</v>
      </c>
      <c r="F182" s="2">
        <f>'Moving Avg'!D182</f>
        <v>1.5432600000000001</v>
      </c>
      <c r="G182" s="2">
        <f>'Moving Avg'!F182</f>
        <v>1.6957499999999996</v>
      </c>
      <c r="H182" s="2">
        <f>'Moving Avg'!G182</f>
        <v>1.8503580000000011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CONFIRMED BEARISH</v>
      </c>
      <c r="M182" s="7">
        <f t="shared" si="20"/>
        <v>50</v>
      </c>
      <c r="N182" s="7">
        <f t="shared" si="21"/>
        <v>0</v>
      </c>
      <c r="O182" s="7">
        <f t="shared" si="22"/>
        <v>50</v>
      </c>
      <c r="P182" s="7">
        <f t="shared" si="23"/>
        <v>16.5</v>
      </c>
      <c r="Q182" s="8">
        <f t="shared" si="24"/>
        <v>27.475000000000001</v>
      </c>
      <c r="R182" s="8">
        <f t="shared" si="25"/>
        <v>31.625</v>
      </c>
      <c r="S182" s="8">
        <f t="shared" si="26"/>
        <v>27.425000000000001</v>
      </c>
      <c r="T182" s="8">
        <f t="shared" si="27"/>
        <v>29.125</v>
      </c>
      <c r="U182" s="7">
        <f t="shared" si="28"/>
        <v>28.841666666666669</v>
      </c>
      <c r="V182" s="7">
        <f t="shared" si="29"/>
        <v>28.912500000000001</v>
      </c>
    </row>
    <row r="183" spans="1:22" ht="13.5" x14ac:dyDescent="0.25">
      <c r="A183" s="3">
        <f>RSI!A183</f>
        <v>43041</v>
      </c>
      <c r="B183" s="2">
        <f>RSI!B183</f>
        <v>1.4567000000000001</v>
      </c>
      <c r="C183" s="2">
        <f>RSI!I183</f>
        <v>11.064018221342337</v>
      </c>
      <c r="D183" s="2">
        <f>MACD!E183</f>
        <v>9.2607844581431342E-2</v>
      </c>
      <c r="E183" s="2">
        <f>MACD!F183</f>
        <v>6.9168430413441492E-2</v>
      </c>
      <c r="F183" s="2">
        <f>'Moving Avg'!D183</f>
        <v>1.5113800000000002</v>
      </c>
      <c r="G183" s="2">
        <f>'Moving Avg'!F183</f>
        <v>1.6752599999999997</v>
      </c>
      <c r="H183" s="2">
        <f>'Moving Avg'!G183</f>
        <v>1.8385200000000006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CONFIRMED BEARISH</v>
      </c>
      <c r="M183" s="7">
        <f t="shared" si="20"/>
        <v>50</v>
      </c>
      <c r="N183" s="7">
        <f t="shared" si="21"/>
        <v>0</v>
      </c>
      <c r="O183" s="7">
        <f t="shared" si="22"/>
        <v>50</v>
      </c>
      <c r="P183" s="7">
        <f t="shared" si="23"/>
        <v>16.5</v>
      </c>
      <c r="Q183" s="8">
        <f t="shared" si="24"/>
        <v>27.475000000000001</v>
      </c>
      <c r="R183" s="8">
        <f t="shared" si="25"/>
        <v>31.625</v>
      </c>
      <c r="S183" s="8">
        <f t="shared" si="26"/>
        <v>27.425000000000001</v>
      </c>
      <c r="T183" s="8">
        <f t="shared" si="27"/>
        <v>29.125</v>
      </c>
      <c r="U183" s="7">
        <f t="shared" si="28"/>
        <v>28.841666666666669</v>
      </c>
      <c r="V183" s="7">
        <f t="shared" si="29"/>
        <v>28.912500000000001</v>
      </c>
    </row>
    <row r="184" spans="1:22" ht="13.5" x14ac:dyDescent="0.25">
      <c r="A184" s="3">
        <f>RSI!A184</f>
        <v>43042</v>
      </c>
      <c r="B184" s="2">
        <f>RSI!B184</f>
        <v>1.4339999999999999</v>
      </c>
      <c r="C184" s="2">
        <f>RSI!I184</f>
        <v>10.300249875733527</v>
      </c>
      <c r="D184" s="2">
        <f>MACD!E184</f>
        <v>9.3698782054525198E-2</v>
      </c>
      <c r="E184" s="2">
        <f>MACD!F184</f>
        <v>7.4074500741658236E-2</v>
      </c>
      <c r="F184" s="2">
        <f>'Moving Avg'!D184</f>
        <v>1.4886200000000001</v>
      </c>
      <c r="G184" s="2">
        <f>'Moving Avg'!F184</f>
        <v>1.6563699999999997</v>
      </c>
      <c r="H184" s="2">
        <f>'Moving Avg'!G184</f>
        <v>1.8262280000000002</v>
      </c>
      <c r="I184" s="2">
        <f>'Moving Avg'!H184</f>
        <v>0</v>
      </c>
      <c r="J184" s="5" t="str">
        <f>OBV!F184</f>
        <v>BEARISH</v>
      </c>
      <c r="K184" s="5" t="str">
        <f>OBV!G184</f>
        <v>NEUTRAL</v>
      </c>
      <c r="L184" s="5" t="str">
        <f>OBV!H184</f>
        <v>CONFIRMED BEARISH</v>
      </c>
      <c r="M184" s="7">
        <f t="shared" si="20"/>
        <v>50</v>
      </c>
      <c r="N184" s="7">
        <f t="shared" si="21"/>
        <v>0</v>
      </c>
      <c r="O184" s="7">
        <f t="shared" si="22"/>
        <v>50</v>
      </c>
      <c r="P184" s="7">
        <f t="shared" si="23"/>
        <v>16.5</v>
      </c>
      <c r="Q184" s="8">
        <f t="shared" si="24"/>
        <v>27.475000000000001</v>
      </c>
      <c r="R184" s="8">
        <f t="shared" si="25"/>
        <v>31.625</v>
      </c>
      <c r="S184" s="8">
        <f t="shared" si="26"/>
        <v>27.425000000000001</v>
      </c>
      <c r="T184" s="8">
        <f t="shared" si="27"/>
        <v>29.125</v>
      </c>
      <c r="U184" s="7">
        <f t="shared" si="28"/>
        <v>28.841666666666669</v>
      </c>
      <c r="V184" s="7">
        <f t="shared" si="29"/>
        <v>28.912500000000001</v>
      </c>
    </row>
    <row r="185" spans="1:22" ht="13.5" x14ac:dyDescent="0.25">
      <c r="A185" s="3">
        <f>RSI!A185</f>
        <v>43045</v>
      </c>
      <c r="B185" s="2">
        <f>RSI!B185</f>
        <v>1.393</v>
      </c>
      <c r="C185" s="2">
        <f>RSI!I185</f>
        <v>9.080919776213733</v>
      </c>
      <c r="D185" s="2">
        <f>MACD!E185</f>
        <v>9.8461211333393139E-2</v>
      </c>
      <c r="E185" s="2">
        <f>MACD!F185</f>
        <v>7.8951842860005228E-2</v>
      </c>
      <c r="F185" s="2">
        <f>'Moving Avg'!D185</f>
        <v>1.45766</v>
      </c>
      <c r="G185" s="2">
        <f>'Moving Avg'!F185</f>
        <v>1.6354299999999999</v>
      </c>
      <c r="H185" s="2">
        <f>'Moving Avg'!G185</f>
        <v>1.8131160000000002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  <c r="M185" s="7">
        <f t="shared" si="20"/>
        <v>50</v>
      </c>
      <c r="N185" s="7">
        <f t="shared" si="21"/>
        <v>0</v>
      </c>
      <c r="O185" s="7">
        <f t="shared" si="22"/>
        <v>50</v>
      </c>
      <c r="P185" s="7">
        <f t="shared" si="23"/>
        <v>16.5</v>
      </c>
      <c r="Q185" s="8">
        <f t="shared" si="24"/>
        <v>27.475000000000001</v>
      </c>
      <c r="R185" s="8">
        <f t="shared" si="25"/>
        <v>31.625</v>
      </c>
      <c r="S185" s="8">
        <f t="shared" si="26"/>
        <v>27.425000000000001</v>
      </c>
      <c r="T185" s="8">
        <f t="shared" si="27"/>
        <v>29.125</v>
      </c>
      <c r="U185" s="7">
        <f t="shared" si="28"/>
        <v>28.841666666666669</v>
      </c>
      <c r="V185" s="7">
        <f t="shared" si="29"/>
        <v>28.912500000000001</v>
      </c>
    </row>
    <row r="186" spans="1:22" ht="13.5" x14ac:dyDescent="0.25">
      <c r="A186" s="3">
        <f>RSI!A186</f>
        <v>43046</v>
      </c>
      <c r="B186" s="2">
        <f>RSI!B186</f>
        <v>1.3656999999999999</v>
      </c>
      <c r="C186" s="2">
        <f>RSI!I186</f>
        <v>8.3703893686391098</v>
      </c>
      <c r="D186" s="2">
        <f>MACD!E186</f>
        <v>0.10615358514067252</v>
      </c>
      <c r="E186" s="2">
        <f>MACD!F186</f>
        <v>8.439219131613869E-2</v>
      </c>
      <c r="F186" s="2">
        <f>'Moving Avg'!D186</f>
        <v>1.4303399999999999</v>
      </c>
      <c r="G186" s="2">
        <f>'Moving Avg'!F186</f>
        <v>1.6131249999999997</v>
      </c>
      <c r="H186" s="2">
        <f>'Moving Avg'!G186</f>
        <v>1.799458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  <c r="M186" s="7">
        <f t="shared" si="20"/>
        <v>50</v>
      </c>
      <c r="N186" s="7">
        <f t="shared" si="21"/>
        <v>0</v>
      </c>
      <c r="O186" s="7">
        <f t="shared" si="22"/>
        <v>50</v>
      </c>
      <c r="P186" s="7">
        <f t="shared" si="23"/>
        <v>16.5</v>
      </c>
      <c r="Q186" s="8">
        <f t="shared" si="24"/>
        <v>27.475000000000001</v>
      </c>
      <c r="R186" s="8">
        <f t="shared" si="25"/>
        <v>31.625</v>
      </c>
      <c r="S186" s="8">
        <f t="shared" si="26"/>
        <v>27.425000000000001</v>
      </c>
      <c r="T186" s="8">
        <f t="shared" si="27"/>
        <v>29.125</v>
      </c>
      <c r="U186" s="7">
        <f t="shared" si="28"/>
        <v>28.841666666666669</v>
      </c>
      <c r="V186" s="7">
        <f t="shared" si="29"/>
        <v>28.912500000000001</v>
      </c>
    </row>
    <row r="187" spans="1:22" ht="13.5" x14ac:dyDescent="0.25">
      <c r="A187" s="3">
        <f>RSI!A187</f>
        <v>43047</v>
      </c>
      <c r="B187" s="2">
        <f>RSI!B187</f>
        <v>1.3611</v>
      </c>
      <c r="C187" s="2">
        <f>RSI!I187</f>
        <v>8.2532088188947057</v>
      </c>
      <c r="D187" s="2">
        <f>MACD!E187</f>
        <v>0.10768346678294938</v>
      </c>
      <c r="E187" s="2">
        <f>MACD!F187</f>
        <v>8.9050446409500827E-2</v>
      </c>
      <c r="F187" s="2">
        <f>'Moving Avg'!D187</f>
        <v>1.4021000000000001</v>
      </c>
      <c r="G187" s="2">
        <f>'Moving Avg'!F187</f>
        <v>1.5924100000000001</v>
      </c>
      <c r="H187" s="2">
        <f>'Moving Avg'!G187</f>
        <v>1.7857079999999999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  <c r="M187" s="7">
        <f t="shared" si="20"/>
        <v>50</v>
      </c>
      <c r="N187" s="7">
        <f t="shared" si="21"/>
        <v>0</v>
      </c>
      <c r="O187" s="7">
        <f t="shared" si="22"/>
        <v>50</v>
      </c>
      <c r="P187" s="7">
        <f t="shared" si="23"/>
        <v>16.5</v>
      </c>
      <c r="Q187" s="8">
        <f t="shared" si="24"/>
        <v>27.475000000000001</v>
      </c>
      <c r="R187" s="8">
        <f t="shared" si="25"/>
        <v>31.625</v>
      </c>
      <c r="S187" s="8">
        <f t="shared" si="26"/>
        <v>27.425000000000001</v>
      </c>
      <c r="T187" s="8">
        <f t="shared" si="27"/>
        <v>29.125</v>
      </c>
      <c r="U187" s="7">
        <f t="shared" si="28"/>
        <v>28.841666666666669</v>
      </c>
      <c r="V187" s="7">
        <f t="shared" si="29"/>
        <v>28.912500000000001</v>
      </c>
    </row>
    <row r="188" spans="1:22" ht="13.5" x14ac:dyDescent="0.25">
      <c r="A188" s="3">
        <f>RSI!A188</f>
        <v>43048</v>
      </c>
      <c r="B188" s="2">
        <f>RSI!B188</f>
        <v>1.3611</v>
      </c>
      <c r="C188" s="2">
        <f>RSI!I188</f>
        <v>8.2532088188947057</v>
      </c>
      <c r="D188" s="2">
        <f>MACD!E188</f>
        <v>0.11056091289261993</v>
      </c>
      <c r="E188" s="2">
        <f>MACD!F188</f>
        <v>9.3352539706124657E-2</v>
      </c>
      <c r="F188" s="2">
        <f>'Moving Avg'!D188</f>
        <v>1.3829800000000003</v>
      </c>
      <c r="G188" s="2">
        <f>'Moving Avg'!F188</f>
        <v>1.5716949999999998</v>
      </c>
      <c r="H188" s="2">
        <f>'Moving Avg'!G188</f>
        <v>1.7719579999999999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  <c r="M188" s="7">
        <f t="shared" si="20"/>
        <v>50</v>
      </c>
      <c r="N188" s="7">
        <f t="shared" si="21"/>
        <v>0</v>
      </c>
      <c r="O188" s="7">
        <f t="shared" si="22"/>
        <v>50</v>
      </c>
      <c r="P188" s="7">
        <f t="shared" si="23"/>
        <v>16.5</v>
      </c>
      <c r="Q188" s="8">
        <f t="shared" si="24"/>
        <v>27.475000000000001</v>
      </c>
      <c r="R188" s="8">
        <f t="shared" si="25"/>
        <v>31.625</v>
      </c>
      <c r="S188" s="8">
        <f t="shared" si="26"/>
        <v>27.425000000000001</v>
      </c>
      <c r="T188" s="8">
        <f t="shared" si="27"/>
        <v>29.125</v>
      </c>
      <c r="U188" s="7">
        <f t="shared" si="28"/>
        <v>28.841666666666669</v>
      </c>
      <c r="V188" s="7">
        <f t="shared" si="29"/>
        <v>28.912500000000001</v>
      </c>
    </row>
    <row r="189" spans="1:22" ht="13.5" x14ac:dyDescent="0.25">
      <c r="A189" s="3">
        <f>RSI!A189</f>
        <v>43049</v>
      </c>
      <c r="B189" s="2">
        <f>RSI!B189</f>
        <v>1.3611</v>
      </c>
      <c r="C189" s="2">
        <f>RSI!I189</f>
        <v>8.2532088188947057</v>
      </c>
      <c r="D189" s="2">
        <f>MACD!E189</f>
        <v>0.10395365941281631</v>
      </c>
      <c r="E189" s="2">
        <f>MACD!F189</f>
        <v>9.5472763647462988E-2</v>
      </c>
      <c r="F189" s="2">
        <f>'Moving Avg'!D189</f>
        <v>1.3684000000000001</v>
      </c>
      <c r="G189" s="2">
        <f>'Moving Avg'!F189</f>
        <v>1.55098</v>
      </c>
      <c r="H189" s="2">
        <f>'Moving Avg'!G189</f>
        <v>1.7582999999999995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  <c r="M189" s="7">
        <f t="shared" si="20"/>
        <v>50</v>
      </c>
      <c r="N189" s="7">
        <f t="shared" si="21"/>
        <v>0</v>
      </c>
      <c r="O189" s="7">
        <f t="shared" si="22"/>
        <v>50</v>
      </c>
      <c r="P189" s="7">
        <f t="shared" si="23"/>
        <v>16.5</v>
      </c>
      <c r="Q189" s="8">
        <f t="shared" si="24"/>
        <v>27.475000000000001</v>
      </c>
      <c r="R189" s="8">
        <f t="shared" si="25"/>
        <v>31.625</v>
      </c>
      <c r="S189" s="8">
        <f t="shared" si="26"/>
        <v>27.425000000000001</v>
      </c>
      <c r="T189" s="8">
        <f t="shared" si="27"/>
        <v>29.125</v>
      </c>
      <c r="U189" s="7">
        <f t="shared" si="28"/>
        <v>28.841666666666669</v>
      </c>
      <c r="V189" s="7">
        <f t="shared" si="29"/>
        <v>28.912500000000001</v>
      </c>
    </row>
    <row r="190" spans="1:22" ht="13.5" x14ac:dyDescent="0.25">
      <c r="A190" s="3">
        <f>RSI!A190</f>
        <v>43052</v>
      </c>
      <c r="B190" s="2">
        <f>RSI!B190</f>
        <v>1.3247</v>
      </c>
      <c r="C190" s="2">
        <f>RSI!I190</f>
        <v>7.2500930592210864</v>
      </c>
      <c r="D190" s="2">
        <f>MACD!E190</f>
        <v>0.10241631085271008</v>
      </c>
      <c r="E190" s="2">
        <f>MACD!F190</f>
        <v>9.6861473088512409E-2</v>
      </c>
      <c r="F190" s="2">
        <f>'Moving Avg'!D190</f>
        <v>1.3547400000000001</v>
      </c>
      <c r="G190" s="2">
        <f>'Moving Avg'!F190</f>
        <v>1.5284450000000001</v>
      </c>
      <c r="H190" s="2">
        <f>'Moving Avg'!G190</f>
        <v>1.7439139999999993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  <c r="M190" s="7">
        <f t="shared" si="20"/>
        <v>50</v>
      </c>
      <c r="N190" s="7">
        <f t="shared" si="21"/>
        <v>0</v>
      </c>
      <c r="O190" s="7">
        <f t="shared" si="22"/>
        <v>50</v>
      </c>
      <c r="P190" s="7">
        <f t="shared" si="23"/>
        <v>16.5</v>
      </c>
      <c r="Q190" s="8">
        <f t="shared" si="24"/>
        <v>27.475000000000001</v>
      </c>
      <c r="R190" s="8">
        <f t="shared" si="25"/>
        <v>31.625</v>
      </c>
      <c r="S190" s="8">
        <f t="shared" si="26"/>
        <v>27.425000000000001</v>
      </c>
      <c r="T190" s="8">
        <f t="shared" si="27"/>
        <v>29.125</v>
      </c>
      <c r="U190" s="7">
        <f t="shared" si="28"/>
        <v>28.841666666666669</v>
      </c>
      <c r="V190" s="7">
        <f t="shared" si="29"/>
        <v>28.912500000000001</v>
      </c>
    </row>
    <row r="191" spans="1:22" ht="13.5" x14ac:dyDescent="0.25">
      <c r="A191" s="3">
        <f>RSI!A191</f>
        <v>43053</v>
      </c>
      <c r="B191" s="2">
        <f>RSI!B191</f>
        <v>1.2883</v>
      </c>
      <c r="C191" s="2">
        <f>RSI!I191</f>
        <v>6.410951219299335</v>
      </c>
      <c r="D191" s="2">
        <f>MACD!E191</f>
        <v>9.8283444478237225E-2</v>
      </c>
      <c r="E191" s="2">
        <f>MACD!F191</f>
        <v>9.7145867366457389E-2</v>
      </c>
      <c r="F191" s="2">
        <f>'Moving Avg'!D191</f>
        <v>1.3392599999999999</v>
      </c>
      <c r="G191" s="2">
        <f>'Moving Avg'!F191</f>
        <v>1.5079600000000002</v>
      </c>
      <c r="H191" s="2">
        <f>'Moving Avg'!G191</f>
        <v>1.7287079999999995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CONFIRMED BEARISH</v>
      </c>
      <c r="M191" s="7">
        <f t="shared" si="20"/>
        <v>50</v>
      </c>
      <c r="N191" s="7">
        <f t="shared" si="21"/>
        <v>0</v>
      </c>
      <c r="O191" s="7">
        <f t="shared" si="22"/>
        <v>50</v>
      </c>
      <c r="P191" s="7">
        <f t="shared" si="23"/>
        <v>0</v>
      </c>
      <c r="Q191" s="8">
        <f t="shared" si="24"/>
        <v>25</v>
      </c>
      <c r="R191" s="8">
        <f t="shared" si="25"/>
        <v>27.5</v>
      </c>
      <c r="S191" s="8">
        <f t="shared" si="26"/>
        <v>20</v>
      </c>
      <c r="T191" s="8">
        <f t="shared" si="27"/>
        <v>25</v>
      </c>
      <c r="U191" s="7">
        <f t="shared" si="28"/>
        <v>24.166666666666668</v>
      </c>
      <c r="V191" s="7">
        <f t="shared" si="29"/>
        <v>24.375</v>
      </c>
    </row>
    <row r="192" spans="1:22" ht="13.5" x14ac:dyDescent="0.25">
      <c r="A192" s="3">
        <f>RSI!A192</f>
        <v>43054</v>
      </c>
      <c r="B192" s="2">
        <f>RSI!B192</f>
        <v>1.2519</v>
      </c>
      <c r="C192" s="2">
        <f>RSI!I192</f>
        <v>5.700419754889225</v>
      </c>
      <c r="D192" s="2">
        <f>MACD!E192</f>
        <v>9.906044723922558E-2</v>
      </c>
      <c r="E192" s="2">
        <f>MACD!F192</f>
        <v>9.7528783341011033E-2</v>
      </c>
      <c r="F192" s="2">
        <f>'Moving Avg'!D192</f>
        <v>1.31742</v>
      </c>
      <c r="G192" s="2">
        <f>'Moving Avg'!F192</f>
        <v>1.4820100000000003</v>
      </c>
      <c r="H192" s="2">
        <f>'Moving Avg'!G192</f>
        <v>1.7129579999999995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  <c r="M192" s="7">
        <f t="shared" si="20"/>
        <v>50</v>
      </c>
      <c r="N192" s="7">
        <f t="shared" si="21"/>
        <v>0</v>
      </c>
      <c r="O192" s="7">
        <f t="shared" si="22"/>
        <v>50</v>
      </c>
      <c r="P192" s="7">
        <f t="shared" si="23"/>
        <v>0</v>
      </c>
      <c r="Q192" s="8">
        <f t="shared" si="24"/>
        <v>25</v>
      </c>
      <c r="R192" s="8">
        <f t="shared" si="25"/>
        <v>27.5</v>
      </c>
      <c r="S192" s="8">
        <f t="shared" si="26"/>
        <v>20</v>
      </c>
      <c r="T192" s="8">
        <f t="shared" si="27"/>
        <v>25</v>
      </c>
      <c r="U192" s="7">
        <f t="shared" si="28"/>
        <v>24.166666666666668</v>
      </c>
      <c r="V192" s="7">
        <f t="shared" si="29"/>
        <v>24.375</v>
      </c>
    </row>
    <row r="193" spans="1:22" ht="13.5" x14ac:dyDescent="0.25">
      <c r="A193" s="3">
        <f>RSI!A193</f>
        <v>43055</v>
      </c>
      <c r="B193" s="2">
        <f>RSI!B193</f>
        <v>1.2063999999999999</v>
      </c>
      <c r="C193" s="2">
        <f>RSI!I193</f>
        <v>4.9603571118693424</v>
      </c>
      <c r="D193" s="2">
        <f>MACD!E193</f>
        <v>9.7748863109068829E-2</v>
      </c>
      <c r="E193" s="2">
        <f>MACD!F193</f>
        <v>9.7572799294622592E-2</v>
      </c>
      <c r="F193" s="2">
        <f>'Moving Avg'!D193</f>
        <v>1.2864799999999998</v>
      </c>
      <c r="G193" s="2">
        <f>'Moving Avg'!F193</f>
        <v>1.4562900000000001</v>
      </c>
      <c r="H193" s="2">
        <f>'Moving Avg'!G193</f>
        <v>1.6967519999999994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  <c r="M193" s="7">
        <f t="shared" si="20"/>
        <v>50</v>
      </c>
      <c r="N193" s="7">
        <f t="shared" si="21"/>
        <v>0</v>
      </c>
      <c r="O193" s="7">
        <f t="shared" si="22"/>
        <v>50</v>
      </c>
      <c r="P193" s="7">
        <f t="shared" si="23"/>
        <v>0</v>
      </c>
      <c r="Q193" s="8">
        <f t="shared" si="24"/>
        <v>25</v>
      </c>
      <c r="R193" s="8">
        <f t="shared" si="25"/>
        <v>27.5</v>
      </c>
      <c r="S193" s="8">
        <f t="shared" si="26"/>
        <v>20</v>
      </c>
      <c r="T193" s="8">
        <f t="shared" si="27"/>
        <v>25</v>
      </c>
      <c r="U193" s="7">
        <f t="shared" si="28"/>
        <v>24.166666666666668</v>
      </c>
      <c r="V193" s="7">
        <f t="shared" si="29"/>
        <v>24.375</v>
      </c>
    </row>
    <row r="194" spans="1:22" ht="13.5" x14ac:dyDescent="0.25">
      <c r="A194" s="3">
        <f>RSI!A194</f>
        <v>43056</v>
      </c>
      <c r="B194" s="2">
        <f>RSI!B194</f>
        <v>1.1426000000000001</v>
      </c>
      <c r="C194" s="2">
        <f>RSI!I194</f>
        <v>4.1472999841800657</v>
      </c>
      <c r="D194" s="2">
        <f>MACD!E194</f>
        <v>9.9693361433201622E-2</v>
      </c>
      <c r="E194" s="2">
        <f>MACD!F194</f>
        <v>9.7996911722338403E-2</v>
      </c>
      <c r="F194" s="2">
        <f>'Moving Avg'!D194</f>
        <v>1.24278</v>
      </c>
      <c r="G194" s="2">
        <f>'Moving Avg'!F194</f>
        <v>1.43011</v>
      </c>
      <c r="H194" s="2">
        <f>'Moving Avg'!G194</f>
        <v>1.680272</v>
      </c>
      <c r="I194" s="2">
        <f>'Moving Avg'!H194</f>
        <v>0</v>
      </c>
      <c r="J194" s="5" t="str">
        <f>OBV!F194</f>
        <v>BEARISH</v>
      </c>
      <c r="K194" s="5" t="str">
        <f>OBV!G194</f>
        <v>WEAK</v>
      </c>
      <c r="L194" s="5" t="str">
        <f>OBV!H194</f>
        <v>CONFIRMED BEARISH</v>
      </c>
      <c r="M194" s="7">
        <f t="shared" ref="M194:M257" si="30">IF(C194&lt;30,50, IF(C194&gt;70, 0, 25))</f>
        <v>50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0</v>
      </c>
      <c r="Q194" s="8">
        <f t="shared" si="24"/>
        <v>25</v>
      </c>
      <c r="R194" s="8">
        <f t="shared" si="25"/>
        <v>27.5</v>
      </c>
      <c r="S194" s="8">
        <f t="shared" si="26"/>
        <v>20</v>
      </c>
      <c r="T194" s="8">
        <f t="shared" si="27"/>
        <v>25</v>
      </c>
      <c r="U194" s="7">
        <f t="shared" si="28"/>
        <v>24.166666666666668</v>
      </c>
      <c r="V194" s="7">
        <f t="shared" si="29"/>
        <v>24.375</v>
      </c>
    </row>
    <row r="195" spans="1:22" ht="13.5" x14ac:dyDescent="0.25">
      <c r="A195" s="3">
        <f>RSI!A195</f>
        <v>43059</v>
      </c>
      <c r="B195" s="2">
        <f>RSI!B195</f>
        <v>1.0926</v>
      </c>
      <c r="C195" s="2">
        <f>RSI!I195</f>
        <v>3.6432933351224364</v>
      </c>
      <c r="D195" s="2">
        <f>MACD!E195</f>
        <v>0.1007975312149787</v>
      </c>
      <c r="E195" s="2">
        <f>MACD!F195</f>
        <v>9.8557035620866471E-2</v>
      </c>
      <c r="F195" s="2">
        <f>'Moving Avg'!D195</f>
        <v>1.1963599999999999</v>
      </c>
      <c r="G195" s="2">
        <f>'Moving Avg'!F195</f>
        <v>1.4016600000000001</v>
      </c>
      <c r="H195" s="2">
        <f>'Moving Avg'!G195</f>
        <v>1.6629739999999997</v>
      </c>
      <c r="I195" s="2">
        <f>'Moving Avg'!H195</f>
        <v>0</v>
      </c>
      <c r="J195" s="5" t="str">
        <f>OBV!F195</f>
        <v>BEARISH</v>
      </c>
      <c r="K195" s="5" t="str">
        <f>OBV!G195</f>
        <v>WEAK</v>
      </c>
      <c r="L195" s="5" t="str">
        <f>OBV!H195</f>
        <v>CONFIRMED BEARISH</v>
      </c>
      <c r="M195" s="7">
        <f t="shared" si="30"/>
        <v>50</v>
      </c>
      <c r="N195" s="7">
        <f t="shared" si="31"/>
        <v>0</v>
      </c>
      <c r="O195" s="7">
        <f t="shared" si="32"/>
        <v>50</v>
      </c>
      <c r="P195" s="7">
        <f t="shared" si="33"/>
        <v>0</v>
      </c>
      <c r="Q195" s="8">
        <f t="shared" ref="Q195:Q258" si="34">0.35*M195+N195*0.35+O195*0.15+P195*0.15</f>
        <v>25</v>
      </c>
      <c r="R195" s="8">
        <f t="shared" ref="R195:R258" si="35">M195*0.2+N195*0.2+O195*0.35+P195*0.25</f>
        <v>27.5</v>
      </c>
      <c r="S195" s="8">
        <f t="shared" ref="S195:S258" si="36">M195*0.15+N195*0.15+O195*0.25+P195*0.45</f>
        <v>20</v>
      </c>
      <c r="T195" s="8">
        <f t="shared" ref="T195:T258" si="37">0.25*SUM(M195:P195)</f>
        <v>25</v>
      </c>
      <c r="U195" s="7">
        <f t="shared" ref="U195:U258" si="38">SUM(Q195:S195)/3</f>
        <v>24.166666666666668</v>
      </c>
      <c r="V195" s="7">
        <f t="shared" ref="V195:V258" si="39">SUM(Q195:T195)/4</f>
        <v>24.375</v>
      </c>
    </row>
    <row r="196" spans="1:22" ht="13.5" x14ac:dyDescent="0.25">
      <c r="A196" s="3">
        <f>RSI!A196</f>
        <v>43060</v>
      </c>
      <c r="B196" s="2">
        <f>RSI!B196</f>
        <v>1.1244000000000001</v>
      </c>
      <c r="C196" s="2">
        <f>RSI!I196</f>
        <v>11.047377884151629</v>
      </c>
      <c r="D196" s="2">
        <f>MACD!E196</f>
        <v>9.7381737953237124E-2</v>
      </c>
      <c r="E196" s="2">
        <f>MACD!F196</f>
        <v>9.8321976087340612E-2</v>
      </c>
      <c r="F196" s="2">
        <f>'Moving Avg'!D196</f>
        <v>1.1635800000000001</v>
      </c>
      <c r="G196" s="2">
        <f>'Moving Avg'!F196</f>
        <v>1.3748</v>
      </c>
      <c r="H196" s="2">
        <f>'Moving Avg'!G196</f>
        <v>1.6463119999999996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  <c r="M196" s="7">
        <f t="shared" si="30"/>
        <v>50</v>
      </c>
      <c r="N196" s="7">
        <f t="shared" si="31"/>
        <v>45</v>
      </c>
      <c r="O196" s="7">
        <f t="shared" si="32"/>
        <v>50</v>
      </c>
      <c r="P196" s="7">
        <f t="shared" si="33"/>
        <v>0</v>
      </c>
      <c r="Q196" s="8">
        <f t="shared" si="34"/>
        <v>40.75</v>
      </c>
      <c r="R196" s="8">
        <f t="shared" si="35"/>
        <v>36.5</v>
      </c>
      <c r="S196" s="8">
        <f t="shared" si="36"/>
        <v>26.75</v>
      </c>
      <c r="T196" s="8">
        <f t="shared" si="37"/>
        <v>36.25</v>
      </c>
      <c r="U196" s="7">
        <f t="shared" si="38"/>
        <v>34.666666666666664</v>
      </c>
      <c r="V196" s="7">
        <f t="shared" si="39"/>
        <v>35.0625</v>
      </c>
    </row>
    <row r="197" spans="1:22" ht="13.5" x14ac:dyDescent="0.25">
      <c r="A197" s="3">
        <f>RSI!A197</f>
        <v>43061</v>
      </c>
      <c r="B197" s="2">
        <f>RSI!B197</f>
        <v>1.1881999999999999</v>
      </c>
      <c r="C197" s="2">
        <f>RSI!I197</f>
        <v>23.712791746286172</v>
      </c>
      <c r="D197" s="2">
        <f>MACD!E197</f>
        <v>9.0912022572063655E-2</v>
      </c>
      <c r="E197" s="2">
        <f>MACD!F197</f>
        <v>9.6839985384285232E-2</v>
      </c>
      <c r="F197" s="2">
        <f>'Moving Avg'!D197</f>
        <v>1.1508400000000001</v>
      </c>
      <c r="G197" s="2">
        <f>'Moving Avg'!F197</f>
        <v>1.353405</v>
      </c>
      <c r="H197" s="2">
        <f>'Moving Avg'!G197</f>
        <v>1.6310159999999994</v>
      </c>
      <c r="I197" s="2">
        <f>'Moving Avg'!H197</f>
        <v>0</v>
      </c>
      <c r="J197" s="5" t="str">
        <f>OBV!F197</f>
        <v>BEARISH</v>
      </c>
      <c r="K197" s="5" t="str">
        <f>OBV!G197</f>
        <v>WEAK</v>
      </c>
      <c r="L197" s="5" t="str">
        <f>OBV!H197</f>
        <v>CONFIRMED BEARISH</v>
      </c>
      <c r="M197" s="7">
        <f t="shared" si="30"/>
        <v>50</v>
      </c>
      <c r="N197" s="7">
        <f t="shared" si="31"/>
        <v>45</v>
      </c>
      <c r="O197" s="7">
        <f t="shared" si="32"/>
        <v>50</v>
      </c>
      <c r="P197" s="7">
        <f t="shared" si="33"/>
        <v>0</v>
      </c>
      <c r="Q197" s="8">
        <f t="shared" si="34"/>
        <v>40.75</v>
      </c>
      <c r="R197" s="8">
        <f t="shared" si="35"/>
        <v>36.5</v>
      </c>
      <c r="S197" s="8">
        <f t="shared" si="36"/>
        <v>26.75</v>
      </c>
      <c r="T197" s="8">
        <f t="shared" si="37"/>
        <v>36.25</v>
      </c>
      <c r="U197" s="7">
        <f t="shared" si="38"/>
        <v>34.666666666666664</v>
      </c>
      <c r="V197" s="7">
        <f t="shared" si="39"/>
        <v>35.0625</v>
      </c>
    </row>
    <row r="198" spans="1:22" ht="13.5" x14ac:dyDescent="0.25">
      <c r="A198" s="3">
        <f>RSI!A198</f>
        <v>43062</v>
      </c>
      <c r="B198" s="2">
        <f>RSI!B198</f>
        <v>1.2291000000000001</v>
      </c>
      <c r="C198" s="2">
        <f>RSI!I198</f>
        <v>30.540566431139567</v>
      </c>
      <c r="D198" s="2">
        <f>MACD!E198</f>
        <v>8.3747863540408529E-2</v>
      </c>
      <c r="E198" s="2">
        <f>MACD!F198</f>
        <v>9.4221561015509894E-2</v>
      </c>
      <c r="F198" s="2">
        <f>'Moving Avg'!D198</f>
        <v>1.1553799999999999</v>
      </c>
      <c r="G198" s="2">
        <f>'Moving Avg'!F198</f>
        <v>1.334055</v>
      </c>
      <c r="H198" s="2">
        <f>'Moving Avg'!G198</f>
        <v>1.6167219999999998</v>
      </c>
      <c r="I198" s="2">
        <f>'Moving Avg'!H198</f>
        <v>0</v>
      </c>
      <c r="J198" s="5" t="str">
        <f>OBV!F198</f>
        <v>BULLISH</v>
      </c>
      <c r="K198" s="5" t="str">
        <f>OBV!G198</f>
        <v>STRONG</v>
      </c>
      <c r="L198" s="5" t="str">
        <f>OBV!H198</f>
        <v>CONFIRMED BULLISH</v>
      </c>
      <c r="M198" s="7">
        <f t="shared" si="30"/>
        <v>25</v>
      </c>
      <c r="N198" s="7">
        <f t="shared" si="31"/>
        <v>45</v>
      </c>
      <c r="O198" s="7">
        <f t="shared" si="32"/>
        <v>50</v>
      </c>
      <c r="P198" s="7">
        <f t="shared" si="33"/>
        <v>100</v>
      </c>
      <c r="Q198" s="8">
        <f t="shared" si="34"/>
        <v>47</v>
      </c>
      <c r="R198" s="8">
        <f t="shared" si="35"/>
        <v>56.5</v>
      </c>
      <c r="S198" s="8">
        <f t="shared" si="36"/>
        <v>68</v>
      </c>
      <c r="T198" s="8">
        <f t="shared" si="37"/>
        <v>55</v>
      </c>
      <c r="U198" s="7">
        <f t="shared" si="38"/>
        <v>57.166666666666664</v>
      </c>
      <c r="V198" s="7">
        <f t="shared" si="39"/>
        <v>56.625</v>
      </c>
    </row>
    <row r="199" spans="1:22" ht="13.5" x14ac:dyDescent="0.25">
      <c r="A199" s="3">
        <f>RSI!A199</f>
        <v>43063</v>
      </c>
      <c r="B199" s="2">
        <f>RSI!B199</f>
        <v>1.2109000000000001</v>
      </c>
      <c r="C199" s="2">
        <f>RSI!I199</f>
        <v>29.28454041514469</v>
      </c>
      <c r="D199" s="2">
        <f>MACD!E199</f>
        <v>8.0032948475260879E-2</v>
      </c>
      <c r="E199" s="2">
        <f>MACD!F199</f>
        <v>9.1383838507460097E-2</v>
      </c>
      <c r="F199" s="2">
        <f>'Moving Avg'!D199</f>
        <v>1.1690400000000001</v>
      </c>
      <c r="G199" s="2">
        <f>'Moving Avg'!F199</f>
        <v>1.31721</v>
      </c>
      <c r="H199" s="2">
        <f>'Moving Avg'!G199</f>
        <v>1.6023359999999993</v>
      </c>
      <c r="I199" s="2">
        <f>'Moving Avg'!H199</f>
        <v>0</v>
      </c>
      <c r="J199" s="5" t="str">
        <f>OBV!F199</f>
        <v>BULLISH</v>
      </c>
      <c r="K199" s="5" t="str">
        <f>OBV!G199</f>
        <v>STRONG</v>
      </c>
      <c r="L199" s="5" t="str">
        <f>OBV!H199</f>
        <v>CONFIRMED BULLISH</v>
      </c>
      <c r="M199" s="7">
        <f t="shared" si="30"/>
        <v>50</v>
      </c>
      <c r="N199" s="7">
        <f t="shared" si="31"/>
        <v>45</v>
      </c>
      <c r="O199" s="7">
        <f t="shared" si="32"/>
        <v>50</v>
      </c>
      <c r="P199" s="7">
        <f t="shared" si="33"/>
        <v>100</v>
      </c>
      <c r="Q199" s="8">
        <f t="shared" si="34"/>
        <v>55.75</v>
      </c>
      <c r="R199" s="8">
        <f t="shared" si="35"/>
        <v>61.5</v>
      </c>
      <c r="S199" s="8">
        <f t="shared" si="36"/>
        <v>71.75</v>
      </c>
      <c r="T199" s="8">
        <f t="shared" si="37"/>
        <v>61.25</v>
      </c>
      <c r="U199" s="7">
        <f t="shared" si="38"/>
        <v>63</v>
      </c>
      <c r="V199" s="7">
        <f t="shared" si="39"/>
        <v>62.5625</v>
      </c>
    </row>
    <row r="200" spans="1:22" ht="13.5" x14ac:dyDescent="0.25">
      <c r="A200" s="3">
        <f>RSI!A200</f>
        <v>43066</v>
      </c>
      <c r="B200" s="2">
        <f>RSI!B200</f>
        <v>1.1608000000000001</v>
      </c>
      <c r="C200" s="2">
        <f>RSI!I200</f>
        <v>26.102180096604982</v>
      </c>
      <c r="D200" s="2">
        <f>MACD!E200</f>
        <v>7.6033138113960064E-2</v>
      </c>
      <c r="E200" s="2">
        <f>MACD!F200</f>
        <v>8.8313698428760093E-2</v>
      </c>
      <c r="F200" s="2">
        <f>'Moving Avg'!D200</f>
        <v>1.18268</v>
      </c>
      <c r="G200" s="2">
        <f>'Moving Avg'!F200</f>
        <v>1.29786</v>
      </c>
      <c r="H200" s="2">
        <f>'Moving Avg'!G200</f>
        <v>1.5869479999999996</v>
      </c>
      <c r="I200" s="2">
        <f>'Moving Avg'!H200</f>
        <v>0</v>
      </c>
      <c r="J200" s="5" t="str">
        <f>OBV!F200</f>
        <v>BULLISH</v>
      </c>
      <c r="K200" s="5" t="str">
        <f>OBV!G200</f>
        <v>WEAK</v>
      </c>
      <c r="L200" s="5" t="str">
        <f>OBV!H200</f>
        <v>CONFIRMED BULLISH</v>
      </c>
      <c r="M200" s="7">
        <f t="shared" si="30"/>
        <v>50</v>
      </c>
      <c r="N200" s="7">
        <f t="shared" si="31"/>
        <v>45</v>
      </c>
      <c r="O200" s="7">
        <f t="shared" si="32"/>
        <v>50</v>
      </c>
      <c r="P200" s="7">
        <f t="shared" si="33"/>
        <v>67</v>
      </c>
      <c r="Q200" s="8">
        <f t="shared" si="34"/>
        <v>50.8</v>
      </c>
      <c r="R200" s="8">
        <f t="shared" si="35"/>
        <v>53.25</v>
      </c>
      <c r="S200" s="8">
        <f t="shared" si="36"/>
        <v>56.900000000000006</v>
      </c>
      <c r="T200" s="8">
        <f t="shared" si="37"/>
        <v>53</v>
      </c>
      <c r="U200" s="7">
        <f t="shared" si="38"/>
        <v>53.65</v>
      </c>
      <c r="V200" s="7">
        <f t="shared" si="39"/>
        <v>53.487499999999997</v>
      </c>
    </row>
    <row r="201" spans="1:22" ht="13.5" x14ac:dyDescent="0.25">
      <c r="A201" s="3">
        <f>RSI!A201</f>
        <v>43067</v>
      </c>
      <c r="B201" s="2">
        <f>RSI!B201</f>
        <v>1.1563000000000001</v>
      </c>
      <c r="C201" s="2">
        <f>RSI!I201</f>
        <v>25.830657566918333</v>
      </c>
      <c r="D201" s="2">
        <f>MACD!E201</f>
        <v>6.8634048650103585E-2</v>
      </c>
      <c r="E201" s="2">
        <f>MACD!F201</f>
        <v>8.4377768473028789E-2</v>
      </c>
      <c r="F201" s="2">
        <f>'Moving Avg'!D201</f>
        <v>1.18906</v>
      </c>
      <c r="G201" s="2">
        <f>'Moving Avg'!F201</f>
        <v>1.2805600000000001</v>
      </c>
      <c r="H201" s="2">
        <f>'Moving Avg'!G201</f>
        <v>1.5715620000000001</v>
      </c>
      <c r="I201" s="2">
        <f>'Moving Avg'!H201</f>
        <v>1.9287534999999978</v>
      </c>
      <c r="J201" s="5" t="str">
        <f>OBV!F201</f>
        <v>BULLISH</v>
      </c>
      <c r="K201" s="5" t="str">
        <f>OBV!G201</f>
        <v>STRONG</v>
      </c>
      <c r="L201" s="5" t="str">
        <f>OBV!H201</f>
        <v>CONFIRMED BULLISH</v>
      </c>
      <c r="M201" s="7">
        <f t="shared" si="30"/>
        <v>50</v>
      </c>
      <c r="N201" s="7">
        <f t="shared" si="31"/>
        <v>45</v>
      </c>
      <c r="O201" s="7">
        <f t="shared" si="32"/>
        <v>0</v>
      </c>
      <c r="P201" s="7">
        <f t="shared" si="33"/>
        <v>100</v>
      </c>
      <c r="Q201" s="8">
        <f t="shared" si="34"/>
        <v>48.25</v>
      </c>
      <c r="R201" s="8">
        <f t="shared" si="35"/>
        <v>44</v>
      </c>
      <c r="S201" s="8">
        <f t="shared" si="36"/>
        <v>59.25</v>
      </c>
      <c r="T201" s="8">
        <f t="shared" si="37"/>
        <v>48.75</v>
      </c>
      <c r="U201" s="7">
        <f t="shared" si="38"/>
        <v>50.5</v>
      </c>
      <c r="V201" s="7">
        <f t="shared" si="39"/>
        <v>50.0625</v>
      </c>
    </row>
    <row r="202" spans="1:22" ht="13.5" x14ac:dyDescent="0.25">
      <c r="A202" s="3">
        <f>RSI!A202</f>
        <v>43068</v>
      </c>
      <c r="B202" s="2">
        <f>RSI!B202</f>
        <v>1.1608000000000001</v>
      </c>
      <c r="C202" s="2">
        <f>RSI!I202</f>
        <v>26.65233257889993</v>
      </c>
      <c r="D202" s="2">
        <f>MACD!E202</f>
        <v>5.7625827005770569E-2</v>
      </c>
      <c r="E202" s="2">
        <f>MACD!F202</f>
        <v>7.9027380179577153E-2</v>
      </c>
      <c r="F202" s="2">
        <f>'Moving Avg'!D202</f>
        <v>1.1835800000000001</v>
      </c>
      <c r="G202" s="2">
        <f>'Moving Avg'!F202</f>
        <v>1.263485</v>
      </c>
      <c r="H202" s="2">
        <f>'Moving Avg'!G202</f>
        <v>1.5573579999999998</v>
      </c>
      <c r="I202" s="2">
        <f>'Moving Avg'!H202</f>
        <v>1.9243754999999976</v>
      </c>
      <c r="J202" s="5" t="str">
        <f>OBV!F202</f>
        <v>BULLISH</v>
      </c>
      <c r="K202" s="5" t="str">
        <f>OBV!G202</f>
        <v>STRONG</v>
      </c>
      <c r="L202" s="5" t="str">
        <f>OBV!H202</f>
        <v>BULLISH DIVERGENCE</v>
      </c>
      <c r="M202" s="7">
        <f t="shared" si="30"/>
        <v>50</v>
      </c>
      <c r="N202" s="7">
        <f t="shared" si="31"/>
        <v>100</v>
      </c>
      <c r="O202" s="7">
        <f t="shared" si="32"/>
        <v>0</v>
      </c>
      <c r="P202" s="7">
        <f t="shared" si="33"/>
        <v>83</v>
      </c>
      <c r="Q202" s="8">
        <f t="shared" si="34"/>
        <v>64.95</v>
      </c>
      <c r="R202" s="8">
        <f t="shared" si="35"/>
        <v>50.75</v>
      </c>
      <c r="S202" s="8">
        <f t="shared" si="36"/>
        <v>59.85</v>
      </c>
      <c r="T202" s="8">
        <f t="shared" si="37"/>
        <v>58.25</v>
      </c>
      <c r="U202" s="7">
        <f t="shared" si="38"/>
        <v>58.516666666666673</v>
      </c>
      <c r="V202" s="7">
        <f t="shared" si="39"/>
        <v>58.45</v>
      </c>
    </row>
    <row r="203" spans="1:22" ht="13.5" x14ac:dyDescent="0.25">
      <c r="A203" s="3">
        <f>RSI!A203</f>
        <v>43069</v>
      </c>
      <c r="B203" s="2">
        <f>RSI!B203</f>
        <v>1.1836</v>
      </c>
      <c r="C203" s="2">
        <f>RSI!I203</f>
        <v>30.833326689266983</v>
      </c>
      <c r="D203" s="2">
        <f>MACD!E203</f>
        <v>4.0693735096327011E-2</v>
      </c>
      <c r="E203" s="2">
        <f>MACD!F203</f>
        <v>7.1360651162927127E-2</v>
      </c>
      <c r="F203" s="2">
        <f>'Moving Avg'!D203</f>
        <v>1.1744800000000002</v>
      </c>
      <c r="G203" s="2">
        <f>'Moving Avg'!F203</f>
        <v>1.24983</v>
      </c>
      <c r="H203" s="2">
        <f>'Moving Avg'!G203</f>
        <v>1.5433359999999998</v>
      </c>
      <c r="I203" s="2">
        <f>'Moving Avg'!H203</f>
        <v>1.9201114999999975</v>
      </c>
      <c r="J203" s="5" t="str">
        <f>OBV!F203</f>
        <v>BEARISH</v>
      </c>
      <c r="K203" s="5" t="str">
        <f>OBV!G203</f>
        <v>WEAK</v>
      </c>
      <c r="L203" s="5" t="str">
        <f>OBV!H203</f>
        <v>CONFIRMED BEARISH</v>
      </c>
      <c r="M203" s="7">
        <f t="shared" si="30"/>
        <v>25</v>
      </c>
      <c r="N203" s="7">
        <f t="shared" si="31"/>
        <v>100</v>
      </c>
      <c r="O203" s="7">
        <f t="shared" si="32"/>
        <v>0</v>
      </c>
      <c r="P203" s="7">
        <f t="shared" si="33"/>
        <v>0</v>
      </c>
      <c r="Q203" s="8">
        <f t="shared" si="34"/>
        <v>43.75</v>
      </c>
      <c r="R203" s="8">
        <f t="shared" si="35"/>
        <v>25</v>
      </c>
      <c r="S203" s="8">
        <f t="shared" si="36"/>
        <v>18.75</v>
      </c>
      <c r="T203" s="8">
        <f t="shared" si="37"/>
        <v>31.25</v>
      </c>
      <c r="U203" s="7">
        <f t="shared" si="38"/>
        <v>29.166666666666668</v>
      </c>
      <c r="V203" s="7">
        <f t="shared" si="39"/>
        <v>29.6875</v>
      </c>
    </row>
    <row r="204" spans="1:22" ht="13.5" x14ac:dyDescent="0.25">
      <c r="A204" s="3">
        <f>RSI!A204</f>
        <v>43073</v>
      </c>
      <c r="B204" s="2">
        <f>RSI!B204</f>
        <v>1.1516999999999999</v>
      </c>
      <c r="C204" s="2">
        <f>RSI!I204</f>
        <v>28.394566945356686</v>
      </c>
      <c r="D204" s="2">
        <f>MACD!E204</f>
        <v>1.9771512260195134E-2</v>
      </c>
      <c r="E204" s="2">
        <f>MACD!F204</f>
        <v>6.1042823382380727E-2</v>
      </c>
      <c r="F204" s="2">
        <f>'Moving Avg'!D204</f>
        <v>1.1626400000000001</v>
      </c>
      <c r="G204" s="2">
        <f>'Moving Avg'!F204</f>
        <v>1.2357150000000001</v>
      </c>
      <c r="H204" s="2">
        <f>'Moving Avg'!G204</f>
        <v>1.5290399999999997</v>
      </c>
      <c r="I204" s="2">
        <f>'Moving Avg'!H204</f>
        <v>1.9156879999999976</v>
      </c>
      <c r="J204" s="5" t="str">
        <f>OBV!F204</f>
        <v>BEARISH</v>
      </c>
      <c r="K204" s="5" t="str">
        <f>OBV!G204</f>
        <v>WEAK</v>
      </c>
      <c r="L204" s="5" t="str">
        <f>OBV!H204</f>
        <v>CONFIRMED BEARISH</v>
      </c>
      <c r="M204" s="7">
        <f t="shared" si="30"/>
        <v>50</v>
      </c>
      <c r="N204" s="7">
        <f t="shared" si="31"/>
        <v>100</v>
      </c>
      <c r="O204" s="7">
        <f t="shared" si="32"/>
        <v>0</v>
      </c>
      <c r="P204" s="7">
        <f t="shared" si="33"/>
        <v>0</v>
      </c>
      <c r="Q204" s="8">
        <f t="shared" si="34"/>
        <v>52.5</v>
      </c>
      <c r="R204" s="8">
        <f t="shared" si="35"/>
        <v>30</v>
      </c>
      <c r="S204" s="8">
        <f t="shared" si="36"/>
        <v>22.5</v>
      </c>
      <c r="T204" s="8">
        <f t="shared" si="37"/>
        <v>37.5</v>
      </c>
      <c r="U204" s="7">
        <f t="shared" si="38"/>
        <v>35</v>
      </c>
      <c r="V204" s="7">
        <f t="shared" si="39"/>
        <v>35.625</v>
      </c>
    </row>
    <row r="205" spans="1:22" ht="13.5" x14ac:dyDescent="0.25">
      <c r="A205" s="3">
        <f>RSI!A205</f>
        <v>43074</v>
      </c>
      <c r="B205" s="2">
        <f>RSI!B205</f>
        <v>1.1516999999999999</v>
      </c>
      <c r="C205" s="2">
        <f>RSI!I205</f>
        <v>28.394566945356686</v>
      </c>
      <c r="D205" s="2">
        <f>MACD!E205</f>
        <v>-4.641870443443219E-3</v>
      </c>
      <c r="E205" s="2">
        <f>MACD!F205</f>
        <v>4.7905884617215941E-2</v>
      </c>
      <c r="F205" s="2">
        <f>'Moving Avg'!D205</f>
        <v>1.16082</v>
      </c>
      <c r="G205" s="2">
        <f>'Moving Avg'!F205</f>
        <v>1.2236499999999999</v>
      </c>
      <c r="H205" s="2">
        <f>'Moving Avg'!G205</f>
        <v>1.5147440000000001</v>
      </c>
      <c r="I205" s="2">
        <f>'Moving Avg'!H205</f>
        <v>1.9112644999999975</v>
      </c>
      <c r="J205" s="5" t="str">
        <f>OBV!F205</f>
        <v>BEARISH</v>
      </c>
      <c r="K205" s="5" t="str">
        <f>OBV!G205</f>
        <v>WEAK</v>
      </c>
      <c r="L205" s="5" t="str">
        <f>OBV!H205</f>
        <v>CONFIRMED BEARISH</v>
      </c>
      <c r="M205" s="7">
        <f t="shared" si="30"/>
        <v>50</v>
      </c>
      <c r="N205" s="7">
        <f t="shared" si="31"/>
        <v>100</v>
      </c>
      <c r="O205" s="7">
        <f t="shared" si="32"/>
        <v>0</v>
      </c>
      <c r="P205" s="7">
        <f t="shared" si="33"/>
        <v>0</v>
      </c>
      <c r="Q205" s="8">
        <f t="shared" si="34"/>
        <v>52.5</v>
      </c>
      <c r="R205" s="8">
        <f t="shared" si="35"/>
        <v>30</v>
      </c>
      <c r="S205" s="8">
        <f t="shared" si="36"/>
        <v>22.5</v>
      </c>
      <c r="T205" s="8">
        <f t="shared" si="37"/>
        <v>37.5</v>
      </c>
      <c r="U205" s="7">
        <f t="shared" si="38"/>
        <v>35</v>
      </c>
      <c r="V205" s="7">
        <f t="shared" si="39"/>
        <v>35.625</v>
      </c>
    </row>
    <row r="206" spans="1:22" ht="13.5" x14ac:dyDescent="0.25">
      <c r="A206" s="3">
        <f>RSI!A206</f>
        <v>43075</v>
      </c>
      <c r="B206" s="2">
        <f>RSI!B206</f>
        <v>1.1380999999999999</v>
      </c>
      <c r="C206" s="2">
        <f>RSI!I206</f>
        <v>27.325903970432478</v>
      </c>
      <c r="D206" s="2">
        <f>MACD!E206</f>
        <v>-1.8490054949787282E-2</v>
      </c>
      <c r="E206" s="2">
        <f>MACD!F206</f>
        <v>3.4626696703815296E-2</v>
      </c>
      <c r="F206" s="2">
        <f>'Moving Avg'!D206</f>
        <v>1.1571799999999999</v>
      </c>
      <c r="G206" s="2">
        <f>'Moving Avg'!F206</f>
        <v>1.2122699999999997</v>
      </c>
      <c r="H206" s="2">
        <f>'Moving Avg'!G206</f>
        <v>1.5001760000000002</v>
      </c>
      <c r="I206" s="2">
        <f>'Moving Avg'!H206</f>
        <v>1.9067729999999974</v>
      </c>
      <c r="J206" s="5" t="str">
        <f>OBV!F206</f>
        <v>BEARISH</v>
      </c>
      <c r="K206" s="5" t="str">
        <f>OBV!G206</f>
        <v>WEAK</v>
      </c>
      <c r="L206" s="5" t="str">
        <f>OBV!H206</f>
        <v>CONFIRMED BEARISH</v>
      </c>
      <c r="M206" s="7">
        <f t="shared" si="30"/>
        <v>50</v>
      </c>
      <c r="N206" s="7">
        <f t="shared" si="31"/>
        <v>100</v>
      </c>
      <c r="O206" s="7">
        <f t="shared" si="32"/>
        <v>0</v>
      </c>
      <c r="P206" s="7">
        <f t="shared" si="33"/>
        <v>0</v>
      </c>
      <c r="Q206" s="8">
        <f t="shared" si="34"/>
        <v>52.5</v>
      </c>
      <c r="R206" s="8">
        <f t="shared" si="35"/>
        <v>30</v>
      </c>
      <c r="S206" s="8">
        <f t="shared" si="36"/>
        <v>22.5</v>
      </c>
      <c r="T206" s="8">
        <f t="shared" si="37"/>
        <v>37.5</v>
      </c>
      <c r="U206" s="7">
        <f t="shared" si="38"/>
        <v>35</v>
      </c>
      <c r="V206" s="7">
        <f t="shared" si="39"/>
        <v>35.625</v>
      </c>
    </row>
    <row r="207" spans="1:22" ht="13.5" x14ac:dyDescent="0.25">
      <c r="A207" s="3">
        <f>RSI!A207</f>
        <v>43076</v>
      </c>
      <c r="B207" s="2">
        <f>RSI!B207</f>
        <v>1.1335</v>
      </c>
      <c r="C207" s="2">
        <f>RSI!I207</f>
        <v>26.956356434824059</v>
      </c>
      <c r="D207" s="2">
        <f>MACD!E207</f>
        <v>-1.9129059278691685E-2</v>
      </c>
      <c r="E207" s="2">
        <f>MACD!F207</f>
        <v>2.3875545507313901E-2</v>
      </c>
      <c r="F207" s="2">
        <f>'Moving Avg'!D207</f>
        <v>1.1517199999999999</v>
      </c>
      <c r="G207" s="2">
        <f>'Moving Avg'!F207</f>
        <v>1.2008899999999998</v>
      </c>
      <c r="H207" s="2">
        <f>'Moving Avg'!G207</f>
        <v>1.4855160000000001</v>
      </c>
      <c r="I207" s="2">
        <f>'Moving Avg'!H207</f>
        <v>1.9022584999999976</v>
      </c>
      <c r="J207" s="5" t="str">
        <f>OBV!F207</f>
        <v>BEARISH</v>
      </c>
      <c r="K207" s="5" t="str">
        <f>OBV!G207</f>
        <v>WEAK</v>
      </c>
      <c r="L207" s="5" t="str">
        <f>OBV!H207</f>
        <v>CONFIRMED BEARISH</v>
      </c>
      <c r="M207" s="7">
        <f t="shared" si="30"/>
        <v>50</v>
      </c>
      <c r="N207" s="7">
        <f t="shared" si="31"/>
        <v>100</v>
      </c>
      <c r="O207" s="7">
        <f t="shared" si="32"/>
        <v>0</v>
      </c>
      <c r="P207" s="7">
        <f t="shared" si="33"/>
        <v>0</v>
      </c>
      <c r="Q207" s="8">
        <f t="shared" si="34"/>
        <v>52.5</v>
      </c>
      <c r="R207" s="8">
        <f t="shared" si="35"/>
        <v>30</v>
      </c>
      <c r="S207" s="8">
        <f t="shared" si="36"/>
        <v>22.5</v>
      </c>
      <c r="T207" s="8">
        <f t="shared" si="37"/>
        <v>37.5</v>
      </c>
      <c r="U207" s="7">
        <f t="shared" si="38"/>
        <v>35</v>
      </c>
      <c r="V207" s="7">
        <f t="shared" si="39"/>
        <v>35.625</v>
      </c>
    </row>
    <row r="208" spans="1:22" ht="13.5" x14ac:dyDescent="0.25">
      <c r="A208" s="3">
        <f>RSI!A208</f>
        <v>43077</v>
      </c>
      <c r="B208" s="2">
        <f>RSI!B208</f>
        <v>1.1062000000000001</v>
      </c>
      <c r="C208" s="2">
        <f>RSI!I208</f>
        <v>24.811772438630683</v>
      </c>
      <c r="D208" s="2">
        <f>MACD!E208</f>
        <v>-1.0473816980497874E-2</v>
      </c>
      <c r="E208" s="2">
        <f>MACD!F208</f>
        <v>1.7005673009751546E-2</v>
      </c>
      <c r="F208" s="2">
        <f>'Moving Avg'!D208</f>
        <v>1.1362399999999999</v>
      </c>
      <c r="G208" s="2">
        <f>'Moving Avg'!F208</f>
        <v>1.188145</v>
      </c>
      <c r="H208" s="2">
        <f>'Moving Avg'!G208</f>
        <v>1.4703100000000004</v>
      </c>
      <c r="I208" s="2">
        <f>'Moving Avg'!H208</f>
        <v>1.8976074999999974</v>
      </c>
      <c r="J208" s="5" t="str">
        <f>OBV!F208</f>
        <v>BEARISH</v>
      </c>
      <c r="K208" s="5" t="str">
        <f>OBV!G208</f>
        <v>WEAK</v>
      </c>
      <c r="L208" s="5" t="str">
        <f>OBV!H208</f>
        <v>CONFIRMED BEARISH</v>
      </c>
      <c r="M208" s="7">
        <f t="shared" si="30"/>
        <v>50</v>
      </c>
      <c r="N208" s="7">
        <f t="shared" si="31"/>
        <v>100</v>
      </c>
      <c r="O208" s="7">
        <f t="shared" si="32"/>
        <v>0</v>
      </c>
      <c r="P208" s="7">
        <f t="shared" si="33"/>
        <v>0</v>
      </c>
      <c r="Q208" s="8">
        <f t="shared" si="34"/>
        <v>52.5</v>
      </c>
      <c r="R208" s="8">
        <f t="shared" si="35"/>
        <v>30</v>
      </c>
      <c r="S208" s="8">
        <f t="shared" si="36"/>
        <v>22.5</v>
      </c>
      <c r="T208" s="8">
        <f t="shared" si="37"/>
        <v>37.5</v>
      </c>
      <c r="U208" s="7">
        <f t="shared" si="38"/>
        <v>35</v>
      </c>
      <c r="V208" s="7">
        <f t="shared" si="39"/>
        <v>35.625</v>
      </c>
    </row>
    <row r="209" spans="1:22" ht="13.5" x14ac:dyDescent="0.25">
      <c r="A209" s="3">
        <f>RSI!A209</f>
        <v>43080</v>
      </c>
      <c r="B209" s="2">
        <f>RSI!B209</f>
        <v>1.0926</v>
      </c>
      <c r="C209" s="2">
        <f>RSI!I209</f>
        <v>23.79611136498194</v>
      </c>
      <c r="D209" s="2">
        <f>MACD!E209</f>
        <v>-3.9653072941010503E-3</v>
      </c>
      <c r="E209" s="2">
        <f>MACD!F209</f>
        <v>1.2811476948981026E-2</v>
      </c>
      <c r="F209" s="2">
        <f>'Moving Avg'!D209</f>
        <v>1.12442</v>
      </c>
      <c r="G209" s="2">
        <f>'Moving Avg'!F209</f>
        <v>1.1747200000000002</v>
      </c>
      <c r="H209" s="2">
        <f>'Moving Avg'!G209</f>
        <v>1.4548320000000003</v>
      </c>
      <c r="I209" s="2">
        <f>'Moving Avg'!H209</f>
        <v>1.8928884999999973</v>
      </c>
      <c r="J209" s="5" t="str">
        <f>OBV!F209</f>
        <v>BEARISH</v>
      </c>
      <c r="K209" s="5" t="str">
        <f>OBV!G209</f>
        <v>WEAK</v>
      </c>
      <c r="L209" s="5" t="str">
        <f>OBV!H209</f>
        <v>CONFIRMED BEARISH</v>
      </c>
      <c r="M209" s="7">
        <f t="shared" si="30"/>
        <v>50</v>
      </c>
      <c r="N209" s="7">
        <f t="shared" si="31"/>
        <v>45</v>
      </c>
      <c r="O209" s="7">
        <f t="shared" si="32"/>
        <v>0</v>
      </c>
      <c r="P209" s="7">
        <f t="shared" si="33"/>
        <v>0</v>
      </c>
      <c r="Q209" s="8">
        <f t="shared" si="34"/>
        <v>33.25</v>
      </c>
      <c r="R209" s="8">
        <f t="shared" si="35"/>
        <v>19</v>
      </c>
      <c r="S209" s="8">
        <f t="shared" si="36"/>
        <v>14.25</v>
      </c>
      <c r="T209" s="8">
        <f t="shared" si="37"/>
        <v>23.75</v>
      </c>
      <c r="U209" s="7">
        <f t="shared" si="38"/>
        <v>22.166666666666668</v>
      </c>
      <c r="V209" s="7">
        <f t="shared" si="39"/>
        <v>22.5625</v>
      </c>
    </row>
    <row r="210" spans="1:22" ht="13.5" x14ac:dyDescent="0.25">
      <c r="A210" s="3">
        <f>RSI!A210</f>
        <v>43081</v>
      </c>
      <c r="B210" s="2">
        <f>RSI!B210</f>
        <v>1.1108</v>
      </c>
      <c r="C210" s="2">
        <f>RSI!I210</f>
        <v>28.041249210047937</v>
      </c>
      <c r="D210" s="2">
        <f>MACD!E210</f>
        <v>-6.5285511888717451E-3</v>
      </c>
      <c r="E210" s="2">
        <f>MACD!F210</f>
        <v>8.9434713214104726E-3</v>
      </c>
      <c r="F210" s="2">
        <f>'Moving Avg'!D210</f>
        <v>1.1162399999999999</v>
      </c>
      <c r="G210" s="2">
        <f>'Moving Avg'!F210</f>
        <v>1.1640250000000003</v>
      </c>
      <c r="H210" s="2">
        <f>'Moving Avg'!G210</f>
        <v>1.4397180000000003</v>
      </c>
      <c r="I210" s="2">
        <f>'Moving Avg'!H210</f>
        <v>1.8882604999999972</v>
      </c>
      <c r="J210" s="5" t="str">
        <f>OBV!F210</f>
        <v>BEARISH</v>
      </c>
      <c r="K210" s="5" t="str">
        <f>OBV!G210</f>
        <v>WEAK</v>
      </c>
      <c r="L210" s="5" t="str">
        <f>OBV!H210</f>
        <v>CONFIRMED BEARISH</v>
      </c>
      <c r="M210" s="7">
        <f t="shared" si="30"/>
        <v>50</v>
      </c>
      <c r="N210" s="7">
        <f t="shared" si="31"/>
        <v>45</v>
      </c>
      <c r="O210" s="7">
        <f t="shared" si="32"/>
        <v>0</v>
      </c>
      <c r="P210" s="7">
        <f t="shared" si="33"/>
        <v>0</v>
      </c>
      <c r="Q210" s="8">
        <f t="shared" si="34"/>
        <v>33.25</v>
      </c>
      <c r="R210" s="8">
        <f t="shared" si="35"/>
        <v>19</v>
      </c>
      <c r="S210" s="8">
        <f t="shared" si="36"/>
        <v>14.25</v>
      </c>
      <c r="T210" s="8">
        <f t="shared" si="37"/>
        <v>23.75</v>
      </c>
      <c r="U210" s="7">
        <f t="shared" si="38"/>
        <v>22.166666666666668</v>
      </c>
      <c r="V210" s="7">
        <f t="shared" si="39"/>
        <v>22.5625</v>
      </c>
    </row>
    <row r="211" spans="1:22" ht="13.5" x14ac:dyDescent="0.25">
      <c r="A211" s="3">
        <f>RSI!A211</f>
        <v>43082</v>
      </c>
      <c r="B211" s="2">
        <f>RSI!B211</f>
        <v>1.0834999999999999</v>
      </c>
      <c r="C211" s="2">
        <f>RSI!I211</f>
        <v>25.726170558030958</v>
      </c>
      <c r="D211" s="2">
        <f>MACD!E211</f>
        <v>-6.5626761641035536E-3</v>
      </c>
      <c r="E211" s="2">
        <f>MACD!F211</f>
        <v>5.8422418243076679E-3</v>
      </c>
      <c r="F211" s="2">
        <f>'Moving Avg'!D211</f>
        <v>1.1053200000000001</v>
      </c>
      <c r="G211" s="2">
        <f>'Moving Avg'!F211</f>
        <v>1.1537850000000005</v>
      </c>
      <c r="H211" s="2">
        <f>'Moving Avg'!G211</f>
        <v>1.424058</v>
      </c>
      <c r="I211" s="2">
        <f>'Moving Avg'!H211</f>
        <v>1.883495999999997</v>
      </c>
      <c r="J211" s="5" t="str">
        <f>OBV!F211</f>
        <v>BEARISH</v>
      </c>
      <c r="K211" s="5" t="str">
        <f>OBV!G211</f>
        <v>WEAK</v>
      </c>
      <c r="L211" s="5" t="str">
        <f>OBV!H211</f>
        <v>CONFIRMED BEARISH</v>
      </c>
      <c r="M211" s="7">
        <f t="shared" si="30"/>
        <v>50</v>
      </c>
      <c r="N211" s="7">
        <f t="shared" si="31"/>
        <v>45</v>
      </c>
      <c r="O211" s="7">
        <f t="shared" si="32"/>
        <v>0</v>
      </c>
      <c r="P211" s="7">
        <f t="shared" si="33"/>
        <v>0</v>
      </c>
      <c r="Q211" s="8">
        <f t="shared" si="34"/>
        <v>33.25</v>
      </c>
      <c r="R211" s="8">
        <f t="shared" si="35"/>
        <v>19</v>
      </c>
      <c r="S211" s="8">
        <f t="shared" si="36"/>
        <v>14.25</v>
      </c>
      <c r="T211" s="8">
        <f t="shared" si="37"/>
        <v>23.75</v>
      </c>
      <c r="U211" s="7">
        <f t="shared" si="38"/>
        <v>22.166666666666668</v>
      </c>
      <c r="V211" s="7">
        <f t="shared" si="39"/>
        <v>22.5625</v>
      </c>
    </row>
    <row r="212" spans="1:22" ht="13.5" x14ac:dyDescent="0.25">
      <c r="A212" s="3">
        <f>RSI!A212</f>
        <v>43083</v>
      </c>
      <c r="B212" s="2">
        <f>RSI!B212</f>
        <v>1.129</v>
      </c>
      <c r="C212" s="2">
        <f>RSI!I212</f>
        <v>35.311920273665265</v>
      </c>
      <c r="D212" s="2">
        <f>MACD!E212</f>
        <v>-8.3630569718882164E-3</v>
      </c>
      <c r="E212" s="2">
        <f>MACD!F212</f>
        <v>3.0011820650684912E-3</v>
      </c>
      <c r="F212" s="2">
        <f>'Moving Avg'!D212</f>
        <v>1.10442</v>
      </c>
      <c r="G212" s="2">
        <f>'Moving Avg'!F212</f>
        <v>1.1476400000000004</v>
      </c>
      <c r="H212" s="2">
        <f>'Moving Avg'!G212</f>
        <v>1.409308</v>
      </c>
      <c r="I212" s="2">
        <f>'Moving Avg'!H212</f>
        <v>1.8789589999999974</v>
      </c>
      <c r="J212" s="5" t="str">
        <f>OBV!F212</f>
        <v>BEARISH</v>
      </c>
      <c r="K212" s="5" t="str">
        <f>OBV!G212</f>
        <v>WEAK</v>
      </c>
      <c r="L212" s="5" t="str">
        <f>OBV!H212</f>
        <v>CONFIRMED BEARISH</v>
      </c>
      <c r="M212" s="7">
        <f t="shared" si="30"/>
        <v>25</v>
      </c>
      <c r="N212" s="7">
        <f t="shared" si="31"/>
        <v>45</v>
      </c>
      <c r="O212" s="7">
        <f t="shared" si="32"/>
        <v>0</v>
      </c>
      <c r="P212" s="7">
        <f t="shared" si="33"/>
        <v>0</v>
      </c>
      <c r="Q212" s="8">
        <f t="shared" si="34"/>
        <v>24.5</v>
      </c>
      <c r="R212" s="8">
        <f t="shared" si="35"/>
        <v>14</v>
      </c>
      <c r="S212" s="8">
        <f t="shared" si="36"/>
        <v>10.5</v>
      </c>
      <c r="T212" s="8">
        <f t="shared" si="37"/>
        <v>17.5</v>
      </c>
      <c r="U212" s="7">
        <f t="shared" si="38"/>
        <v>16.333333333333332</v>
      </c>
      <c r="V212" s="7">
        <f t="shared" si="39"/>
        <v>16.625</v>
      </c>
    </row>
    <row r="213" spans="1:22" ht="13.5" x14ac:dyDescent="0.25">
      <c r="A213" s="3">
        <f>RSI!A213</f>
        <v>43084</v>
      </c>
      <c r="B213" s="2">
        <f>RSI!B213</f>
        <v>1.1380999999999999</v>
      </c>
      <c r="C213" s="2">
        <f>RSI!I213</f>
        <v>37.06145139386863</v>
      </c>
      <c r="D213" s="2">
        <f>MACD!E213</f>
        <v>-6.4822948472533781E-3</v>
      </c>
      <c r="E213" s="2">
        <f>MACD!F213</f>
        <v>1.1044866826041176E-3</v>
      </c>
      <c r="F213" s="2">
        <f>'Moving Avg'!D213</f>
        <v>1.1108</v>
      </c>
      <c r="G213" s="2">
        <f>'Moving Avg'!F213</f>
        <v>1.1442250000000003</v>
      </c>
      <c r="H213" s="2">
        <f>'Moving Avg'!G213</f>
        <v>1.3947399999999999</v>
      </c>
      <c r="I213" s="2">
        <f>'Moving Avg'!H213</f>
        <v>1.8744674999999973</v>
      </c>
      <c r="J213" s="5" t="str">
        <f>OBV!F213</f>
        <v>BEARISH</v>
      </c>
      <c r="K213" s="5" t="str">
        <f>OBV!G213</f>
        <v>WEAK</v>
      </c>
      <c r="L213" s="5" t="str">
        <f>OBV!H213</f>
        <v>BEARISH DIVERGENCE</v>
      </c>
      <c r="M213" s="7">
        <f t="shared" si="30"/>
        <v>25</v>
      </c>
      <c r="N213" s="7">
        <f t="shared" si="31"/>
        <v>45</v>
      </c>
      <c r="O213" s="7">
        <f t="shared" si="32"/>
        <v>0</v>
      </c>
      <c r="P213" s="7">
        <f t="shared" si="33"/>
        <v>0</v>
      </c>
      <c r="Q213" s="8">
        <f t="shared" si="34"/>
        <v>24.5</v>
      </c>
      <c r="R213" s="8">
        <f t="shared" si="35"/>
        <v>14</v>
      </c>
      <c r="S213" s="8">
        <f t="shared" si="36"/>
        <v>10.5</v>
      </c>
      <c r="T213" s="8">
        <f t="shared" si="37"/>
        <v>17.5</v>
      </c>
      <c r="U213" s="7">
        <f t="shared" si="38"/>
        <v>16.333333333333332</v>
      </c>
      <c r="V213" s="7">
        <f t="shared" si="39"/>
        <v>16.625</v>
      </c>
    </row>
    <row r="214" spans="1:22" ht="13.5" x14ac:dyDescent="0.25">
      <c r="A214" s="3">
        <f>RSI!A214</f>
        <v>43087</v>
      </c>
      <c r="B214" s="2">
        <f>RSI!B214</f>
        <v>1.1062000000000001</v>
      </c>
      <c r="C214" s="2">
        <f>RSI!I214</f>
        <v>33.627989082156489</v>
      </c>
      <c r="D214" s="2">
        <f>MACD!E214</f>
        <v>-6.9611017883826065E-3</v>
      </c>
      <c r="E214" s="2">
        <f>MACD!F214</f>
        <v>-5.086310115932273E-4</v>
      </c>
      <c r="F214" s="2">
        <f>'Moving Avg'!D214</f>
        <v>1.1135200000000001</v>
      </c>
      <c r="G214" s="2">
        <f>'Moving Avg'!F214</f>
        <v>1.1424050000000003</v>
      </c>
      <c r="H214" s="2">
        <f>'Moving Avg'!G214</f>
        <v>1.3806280000000002</v>
      </c>
      <c r="I214" s="2">
        <f>'Moving Avg'!H214</f>
        <v>1.8698164999999971</v>
      </c>
      <c r="J214" s="5" t="str">
        <f>OBV!F214</f>
        <v>BEARISH</v>
      </c>
      <c r="K214" s="5" t="str">
        <f>OBV!G214</f>
        <v>WEAK</v>
      </c>
      <c r="L214" s="5" t="str">
        <f>OBV!H214</f>
        <v>BEARISH DIVERGENCE</v>
      </c>
      <c r="M214" s="7">
        <f t="shared" si="30"/>
        <v>25</v>
      </c>
      <c r="N214" s="7">
        <f t="shared" si="31"/>
        <v>45</v>
      </c>
      <c r="O214" s="7">
        <f t="shared" si="32"/>
        <v>0</v>
      </c>
      <c r="P214" s="7">
        <f t="shared" si="33"/>
        <v>0</v>
      </c>
      <c r="Q214" s="8">
        <f t="shared" si="34"/>
        <v>24.5</v>
      </c>
      <c r="R214" s="8">
        <f t="shared" si="35"/>
        <v>14</v>
      </c>
      <c r="S214" s="8">
        <f t="shared" si="36"/>
        <v>10.5</v>
      </c>
      <c r="T214" s="8">
        <f t="shared" si="37"/>
        <v>17.5</v>
      </c>
      <c r="U214" s="7">
        <f t="shared" si="38"/>
        <v>16.333333333333332</v>
      </c>
      <c r="V214" s="7">
        <f t="shared" si="39"/>
        <v>16.625</v>
      </c>
    </row>
    <row r="215" spans="1:22" ht="13.5" x14ac:dyDescent="0.25">
      <c r="A215" s="3">
        <f>RSI!A215</f>
        <v>43088</v>
      </c>
      <c r="B215" s="2">
        <f>RSI!B215</f>
        <v>1.1380999999999999</v>
      </c>
      <c r="C215" s="2">
        <f>RSI!I215</f>
        <v>39.64912103120183</v>
      </c>
      <c r="D215" s="2">
        <f>MACD!E215</f>
        <v>-9.1013510808530818E-3</v>
      </c>
      <c r="E215" s="2">
        <f>MACD!F215</f>
        <v>-2.2271750254451985E-3</v>
      </c>
      <c r="F215" s="2">
        <f>'Moving Avg'!D215</f>
        <v>1.1189800000000001</v>
      </c>
      <c r="G215" s="2">
        <f>'Moving Avg'!F215</f>
        <v>1.1446800000000004</v>
      </c>
      <c r="H215" s="2">
        <f>'Moving Avg'!G215</f>
        <v>1.367154</v>
      </c>
      <c r="I215" s="2">
        <f>'Moving Avg'!H215</f>
        <v>1.8653249999999977</v>
      </c>
      <c r="J215" s="5" t="str">
        <f>OBV!F215</f>
        <v>BEARISH</v>
      </c>
      <c r="K215" s="5" t="str">
        <f>OBV!G215</f>
        <v>WEAK</v>
      </c>
      <c r="L215" s="5" t="str">
        <f>OBV!H215</f>
        <v>BEARISH DIVERGENCE</v>
      </c>
      <c r="M215" s="7">
        <f t="shared" si="30"/>
        <v>25</v>
      </c>
      <c r="N215" s="7">
        <f t="shared" si="31"/>
        <v>45</v>
      </c>
      <c r="O215" s="7">
        <f t="shared" si="32"/>
        <v>0</v>
      </c>
      <c r="P215" s="7">
        <f t="shared" si="33"/>
        <v>0</v>
      </c>
      <c r="Q215" s="8">
        <f t="shared" si="34"/>
        <v>24.5</v>
      </c>
      <c r="R215" s="8">
        <f t="shared" si="35"/>
        <v>14</v>
      </c>
      <c r="S215" s="8">
        <f t="shared" si="36"/>
        <v>10.5</v>
      </c>
      <c r="T215" s="8">
        <f t="shared" si="37"/>
        <v>17.5</v>
      </c>
      <c r="U215" s="7">
        <f t="shared" si="38"/>
        <v>16.333333333333332</v>
      </c>
      <c r="V215" s="7">
        <f t="shared" si="39"/>
        <v>16.625</v>
      </c>
    </row>
    <row r="216" spans="1:22" ht="13.5" x14ac:dyDescent="0.25">
      <c r="A216" s="3">
        <f>RSI!A216</f>
        <v>43089</v>
      </c>
      <c r="B216" s="2">
        <f>RSI!B216</f>
        <v>1.129</v>
      </c>
      <c r="C216" s="2">
        <f>RSI!I216</f>
        <v>38.574082172788728</v>
      </c>
      <c r="D216" s="2">
        <f>MACD!E216</f>
        <v>-1.1937713334716271E-2</v>
      </c>
      <c r="E216" s="2">
        <f>MACD!F216</f>
        <v>-4.1692826872994134E-3</v>
      </c>
      <c r="F216" s="2">
        <f>'Moving Avg'!D216</f>
        <v>1.12808</v>
      </c>
      <c r="G216" s="2">
        <f>'Moving Avg'!F216</f>
        <v>1.1449100000000003</v>
      </c>
      <c r="H216" s="2">
        <f>'Moving Avg'!G216</f>
        <v>1.3534979999999999</v>
      </c>
      <c r="I216" s="2">
        <f>'Moving Avg'!H216</f>
        <v>1.8607879999999977</v>
      </c>
      <c r="J216" s="5" t="str">
        <f>OBV!F216</f>
        <v>BEARISH</v>
      </c>
      <c r="K216" s="5" t="str">
        <f>OBV!G216</f>
        <v>WEAK</v>
      </c>
      <c r="L216" s="5" t="str">
        <f>OBV!H216</f>
        <v>BEARISH DIVERGENCE</v>
      </c>
      <c r="M216" s="7">
        <f t="shared" si="30"/>
        <v>25</v>
      </c>
      <c r="N216" s="7">
        <f t="shared" si="31"/>
        <v>45</v>
      </c>
      <c r="O216" s="7">
        <f t="shared" si="32"/>
        <v>0</v>
      </c>
      <c r="P216" s="7">
        <f t="shared" si="33"/>
        <v>0</v>
      </c>
      <c r="Q216" s="8">
        <f t="shared" si="34"/>
        <v>24.5</v>
      </c>
      <c r="R216" s="8">
        <f t="shared" si="35"/>
        <v>14</v>
      </c>
      <c r="S216" s="8">
        <f t="shared" si="36"/>
        <v>10.5</v>
      </c>
      <c r="T216" s="8">
        <f t="shared" si="37"/>
        <v>17.5</v>
      </c>
      <c r="U216" s="7">
        <f t="shared" si="38"/>
        <v>16.333333333333332</v>
      </c>
      <c r="V216" s="7">
        <f t="shared" si="39"/>
        <v>16.625</v>
      </c>
    </row>
    <row r="217" spans="1:22" ht="13.5" x14ac:dyDescent="0.25">
      <c r="A217" s="3">
        <f>RSI!A217</f>
        <v>43090</v>
      </c>
      <c r="B217" s="2">
        <f>RSI!B217</f>
        <v>1.1380999999999999</v>
      </c>
      <c r="C217" s="2">
        <f>RSI!I217</f>
        <v>40.316801202693561</v>
      </c>
      <c r="D217" s="2">
        <f>MACD!E217</f>
        <v>-1.5301954834640696E-2</v>
      </c>
      <c r="E217" s="2">
        <f>MACD!F217</f>
        <v>-6.39581711676767E-3</v>
      </c>
      <c r="F217" s="2">
        <f>'Moving Avg'!D217</f>
        <v>1.1298999999999999</v>
      </c>
      <c r="G217" s="2">
        <f>'Moving Avg'!F217</f>
        <v>1.1424050000000003</v>
      </c>
      <c r="H217" s="2">
        <f>'Moving Avg'!G217</f>
        <v>1.3407519999999999</v>
      </c>
      <c r="I217" s="2">
        <f>'Moving Avg'!H217</f>
        <v>1.8562964999999978</v>
      </c>
      <c r="J217" s="5" t="str">
        <f>OBV!F217</f>
        <v>BEARISH</v>
      </c>
      <c r="K217" s="5" t="str">
        <f>OBV!G217</f>
        <v>WEAK</v>
      </c>
      <c r="L217" s="5" t="str">
        <f>OBV!H217</f>
        <v>BEARISH DIVERGENCE</v>
      </c>
      <c r="M217" s="7">
        <f t="shared" si="30"/>
        <v>25</v>
      </c>
      <c r="N217" s="7">
        <f t="shared" si="31"/>
        <v>45</v>
      </c>
      <c r="O217" s="7">
        <f t="shared" si="32"/>
        <v>0</v>
      </c>
      <c r="P217" s="7">
        <f t="shared" si="33"/>
        <v>0</v>
      </c>
      <c r="Q217" s="8">
        <f t="shared" si="34"/>
        <v>24.5</v>
      </c>
      <c r="R217" s="8">
        <f t="shared" si="35"/>
        <v>14</v>
      </c>
      <c r="S217" s="8">
        <f t="shared" si="36"/>
        <v>10.5</v>
      </c>
      <c r="T217" s="8">
        <f t="shared" si="37"/>
        <v>17.5</v>
      </c>
      <c r="U217" s="7">
        <f t="shared" si="38"/>
        <v>16.333333333333332</v>
      </c>
      <c r="V217" s="7">
        <f t="shared" si="39"/>
        <v>16.625</v>
      </c>
    </row>
    <row r="218" spans="1:22" ht="13.5" x14ac:dyDescent="0.25">
      <c r="A218" s="3">
        <f>RSI!A218</f>
        <v>43091</v>
      </c>
      <c r="B218" s="2">
        <f>RSI!B218</f>
        <v>1.1380999999999999</v>
      </c>
      <c r="C218" s="2">
        <f>RSI!I218</f>
        <v>40.316801202693561</v>
      </c>
      <c r="D218" s="2">
        <f>MACD!E218</f>
        <v>-2.2015796980340507E-2</v>
      </c>
      <c r="E218" s="2">
        <f>MACD!F218</f>
        <v>-9.5198130894822378E-3</v>
      </c>
      <c r="F218" s="2">
        <f>'Moving Avg'!D218</f>
        <v>1.1298999999999999</v>
      </c>
      <c r="G218" s="2">
        <f>'Moving Avg'!F218</f>
        <v>1.1378550000000003</v>
      </c>
      <c r="H218" s="2">
        <f>'Moving Avg'!G218</f>
        <v>1.3280059999999998</v>
      </c>
      <c r="I218" s="2">
        <f>'Moving Avg'!H218</f>
        <v>1.8518049999999977</v>
      </c>
      <c r="J218" s="5" t="str">
        <f>OBV!F218</f>
        <v>BEARISH</v>
      </c>
      <c r="K218" s="5" t="str">
        <f>OBV!G218</f>
        <v>WEAK</v>
      </c>
      <c r="L218" s="5" t="str">
        <f>OBV!H218</f>
        <v>NEUTRAL</v>
      </c>
      <c r="M218" s="7">
        <f t="shared" si="30"/>
        <v>25</v>
      </c>
      <c r="N218" s="7">
        <f t="shared" si="31"/>
        <v>45</v>
      </c>
      <c r="O218" s="7">
        <f t="shared" si="32"/>
        <v>0</v>
      </c>
      <c r="P218" s="7">
        <f t="shared" si="33"/>
        <v>0</v>
      </c>
      <c r="Q218" s="8">
        <f t="shared" si="34"/>
        <v>24.5</v>
      </c>
      <c r="R218" s="8">
        <f t="shared" si="35"/>
        <v>14</v>
      </c>
      <c r="S218" s="8">
        <f t="shared" si="36"/>
        <v>10.5</v>
      </c>
      <c r="T218" s="8">
        <f t="shared" si="37"/>
        <v>17.5</v>
      </c>
      <c r="U218" s="7">
        <f t="shared" si="38"/>
        <v>16.333333333333332</v>
      </c>
      <c r="V218" s="7">
        <f t="shared" si="39"/>
        <v>16.625</v>
      </c>
    </row>
    <row r="219" spans="1:22" ht="13.5" x14ac:dyDescent="0.25">
      <c r="A219" s="3">
        <f>RSI!A219</f>
        <v>43094</v>
      </c>
      <c r="B219" s="2">
        <f>RSI!B219</f>
        <v>1.1380999999999999</v>
      </c>
      <c r="C219" s="2">
        <f>RSI!I219</f>
        <v>40.316801202693561</v>
      </c>
      <c r="D219" s="2">
        <f>MACD!E219</f>
        <v>-2.9480877898135693E-2</v>
      </c>
      <c r="E219" s="2">
        <f>MACD!F219</f>
        <v>-1.351202605121293E-2</v>
      </c>
      <c r="F219" s="2">
        <f>'Moving Avg'!D219</f>
        <v>1.1362799999999997</v>
      </c>
      <c r="G219" s="2">
        <f>'Moving Avg'!F219</f>
        <v>1.1342150000000002</v>
      </c>
      <c r="H219" s="2">
        <f>'Moving Avg'!G219</f>
        <v>1.3152600000000001</v>
      </c>
      <c r="I219" s="2">
        <f>'Moving Avg'!H219</f>
        <v>1.8473134999999978</v>
      </c>
      <c r="J219" s="5" t="str">
        <f>OBV!F219</f>
        <v>BEARISH</v>
      </c>
      <c r="K219" s="5" t="str">
        <f>OBV!G219</f>
        <v>NEUTRAL</v>
      </c>
      <c r="L219" s="5" t="str">
        <f>OBV!H219</f>
        <v>BEARISH DIVERGENCE</v>
      </c>
      <c r="M219" s="7">
        <f t="shared" si="30"/>
        <v>25</v>
      </c>
      <c r="N219" s="7">
        <f t="shared" si="31"/>
        <v>45</v>
      </c>
      <c r="O219" s="7">
        <f t="shared" si="32"/>
        <v>0</v>
      </c>
      <c r="P219" s="7">
        <f t="shared" si="33"/>
        <v>16.5</v>
      </c>
      <c r="Q219" s="8">
        <f t="shared" si="34"/>
        <v>26.975000000000001</v>
      </c>
      <c r="R219" s="8">
        <f t="shared" si="35"/>
        <v>18.125</v>
      </c>
      <c r="S219" s="8">
        <f t="shared" si="36"/>
        <v>17.925000000000001</v>
      </c>
      <c r="T219" s="8">
        <f t="shared" si="37"/>
        <v>21.625</v>
      </c>
      <c r="U219" s="7">
        <f t="shared" si="38"/>
        <v>21.008333333333336</v>
      </c>
      <c r="V219" s="7">
        <f t="shared" si="39"/>
        <v>21.162500000000001</v>
      </c>
    </row>
    <row r="220" spans="1:22" ht="13.5" x14ac:dyDescent="0.25">
      <c r="A220" s="3">
        <f>RSI!A220</f>
        <v>43095</v>
      </c>
      <c r="B220" s="2">
        <f>RSI!B220</f>
        <v>1.1062000000000001</v>
      </c>
      <c r="C220" s="2">
        <f>RSI!I220</f>
        <v>35.862134689262518</v>
      </c>
      <c r="D220" s="2">
        <f>MACD!E220</f>
        <v>-3.0349179153979167E-2</v>
      </c>
      <c r="E220" s="2">
        <f>MACD!F220</f>
        <v>-1.6879456671766178E-2</v>
      </c>
      <c r="F220" s="2">
        <f>'Moving Avg'!D220</f>
        <v>1.1298999999999999</v>
      </c>
      <c r="G220" s="2">
        <f>'Moving Avg'!F220</f>
        <v>1.1314850000000001</v>
      </c>
      <c r="H220" s="2">
        <f>'Moving Avg'!G220</f>
        <v>1.3018760000000003</v>
      </c>
      <c r="I220" s="2">
        <f>'Moving Avg'!H220</f>
        <v>1.8426624999999979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  <c r="M220" s="7">
        <f t="shared" si="30"/>
        <v>25</v>
      </c>
      <c r="N220" s="7">
        <f t="shared" si="31"/>
        <v>45</v>
      </c>
      <c r="O220" s="7">
        <f t="shared" si="32"/>
        <v>0</v>
      </c>
      <c r="P220" s="7">
        <f t="shared" si="33"/>
        <v>16.5</v>
      </c>
      <c r="Q220" s="8">
        <f t="shared" si="34"/>
        <v>26.975000000000001</v>
      </c>
      <c r="R220" s="8">
        <f t="shared" si="35"/>
        <v>18.125</v>
      </c>
      <c r="S220" s="8">
        <f t="shared" si="36"/>
        <v>17.925000000000001</v>
      </c>
      <c r="T220" s="8">
        <f t="shared" si="37"/>
        <v>21.625</v>
      </c>
      <c r="U220" s="7">
        <f t="shared" si="38"/>
        <v>21.008333333333336</v>
      </c>
      <c r="V220" s="7">
        <f t="shared" si="39"/>
        <v>21.162500000000001</v>
      </c>
    </row>
    <row r="221" spans="1:22" ht="13.5" x14ac:dyDescent="0.25">
      <c r="A221" s="3">
        <f>RSI!A221</f>
        <v>43096</v>
      </c>
      <c r="B221" s="2">
        <f>RSI!B221</f>
        <v>1.129</v>
      </c>
      <c r="C221" s="2">
        <f>RSI!I221</f>
        <v>40.889309742278222</v>
      </c>
      <c r="D221" s="2">
        <f>MACD!E221</f>
        <v>-3.6520079805663297E-2</v>
      </c>
      <c r="E221" s="2">
        <f>MACD!F221</f>
        <v>-2.0807581298545604E-2</v>
      </c>
      <c r="F221" s="2">
        <f>'Moving Avg'!D221</f>
        <v>1.1298999999999999</v>
      </c>
      <c r="G221" s="2">
        <f>'Moving Avg'!F221</f>
        <v>1.1301200000000002</v>
      </c>
      <c r="H221" s="2">
        <f>'Moving Avg'!G221</f>
        <v>1.2904960000000003</v>
      </c>
      <c r="I221" s="2">
        <f>'Moving Avg'!H221</f>
        <v>1.8381254999999981</v>
      </c>
      <c r="J221" s="5" t="str">
        <f>OBV!F221</f>
        <v>BULLISH</v>
      </c>
      <c r="K221" s="5" t="str">
        <f>OBV!G221</f>
        <v>NEUTRAL</v>
      </c>
      <c r="L221" s="5" t="str">
        <f>OBV!H221</f>
        <v>NEUTRAL</v>
      </c>
      <c r="M221" s="7">
        <f t="shared" si="30"/>
        <v>25</v>
      </c>
      <c r="N221" s="7">
        <f t="shared" si="31"/>
        <v>45</v>
      </c>
      <c r="O221" s="7">
        <f t="shared" si="32"/>
        <v>0</v>
      </c>
      <c r="P221" s="7">
        <f t="shared" si="33"/>
        <v>49.5</v>
      </c>
      <c r="Q221" s="8">
        <f t="shared" si="34"/>
        <v>31.925000000000001</v>
      </c>
      <c r="R221" s="8">
        <f t="shared" si="35"/>
        <v>26.375</v>
      </c>
      <c r="S221" s="8">
        <f t="shared" si="36"/>
        <v>32.775000000000006</v>
      </c>
      <c r="T221" s="8">
        <f t="shared" si="37"/>
        <v>29.875</v>
      </c>
      <c r="U221" s="7">
        <f t="shared" si="38"/>
        <v>30.358333333333334</v>
      </c>
      <c r="V221" s="7">
        <f t="shared" si="39"/>
        <v>30.237500000000001</v>
      </c>
    </row>
    <row r="222" spans="1:22" ht="13.5" x14ac:dyDescent="0.25">
      <c r="A222" s="3">
        <f>RSI!A222</f>
        <v>43097</v>
      </c>
      <c r="B222" s="2">
        <f>RSI!B222</f>
        <v>1.129</v>
      </c>
      <c r="C222" s="2">
        <f>RSI!I222</f>
        <v>40.889309742278222</v>
      </c>
      <c r="D222" s="2">
        <f>MACD!E222</f>
        <v>-3.4457166301362641E-2</v>
      </c>
      <c r="E222" s="2">
        <f>MACD!F222</f>
        <v>-2.3537498299109012E-2</v>
      </c>
      <c r="F222" s="2">
        <f>'Moving Avg'!D222</f>
        <v>1.12808</v>
      </c>
      <c r="G222" s="2">
        <f>'Moving Avg'!F222</f>
        <v>1.12853</v>
      </c>
      <c r="H222" s="2">
        <f>'Moving Avg'!G222</f>
        <v>1.2776580000000002</v>
      </c>
      <c r="I222" s="2">
        <f>'Moving Avg'!H222</f>
        <v>1.8335884999999985</v>
      </c>
      <c r="J222" s="5" t="str">
        <f>OBV!F222</f>
        <v>BULLISH</v>
      </c>
      <c r="K222" s="5" t="str">
        <f>OBV!G222</f>
        <v>NEUTRAL</v>
      </c>
      <c r="L222" s="5" t="str">
        <f>OBV!H222</f>
        <v>BULLISH DIVERGENCE</v>
      </c>
      <c r="M222" s="7">
        <f t="shared" si="30"/>
        <v>25</v>
      </c>
      <c r="N222" s="7">
        <f t="shared" si="31"/>
        <v>45</v>
      </c>
      <c r="O222" s="7">
        <f t="shared" si="32"/>
        <v>0</v>
      </c>
      <c r="P222" s="7">
        <f t="shared" si="33"/>
        <v>66.5</v>
      </c>
      <c r="Q222" s="8">
        <f t="shared" si="34"/>
        <v>34.475000000000001</v>
      </c>
      <c r="R222" s="8">
        <f t="shared" si="35"/>
        <v>30.625</v>
      </c>
      <c r="S222" s="8">
        <f t="shared" si="36"/>
        <v>40.424999999999997</v>
      </c>
      <c r="T222" s="8">
        <f t="shared" si="37"/>
        <v>34.125</v>
      </c>
      <c r="U222" s="7">
        <f t="shared" si="38"/>
        <v>35.174999999999997</v>
      </c>
      <c r="V222" s="7">
        <f t="shared" si="39"/>
        <v>34.912499999999994</v>
      </c>
    </row>
    <row r="223" spans="1:22" ht="13.5" x14ac:dyDescent="0.25">
      <c r="A223" s="3">
        <f>RSI!A223</f>
        <v>43098</v>
      </c>
      <c r="B223" s="2">
        <f>RSI!B223</f>
        <v>1.129</v>
      </c>
      <c r="C223" s="2">
        <f>RSI!I223</f>
        <v>40.889309742278222</v>
      </c>
      <c r="D223" s="2">
        <f>MACD!E223</f>
        <v>-3.1048249267493278E-2</v>
      </c>
      <c r="E223" s="2">
        <f>MACD!F223</f>
        <v>-2.5039648492785865E-2</v>
      </c>
      <c r="F223" s="2">
        <f>'Moving Avg'!D223</f>
        <v>1.1262599999999998</v>
      </c>
      <c r="G223" s="2">
        <f>'Moving Avg'!F223</f>
        <v>1.1258000000000004</v>
      </c>
      <c r="H223" s="2">
        <f>'Moving Avg'!G223</f>
        <v>1.2658220000000002</v>
      </c>
      <c r="I223" s="2">
        <f>'Moving Avg'!H223</f>
        <v>1.8290514999999987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  <c r="M223" s="7">
        <f t="shared" si="30"/>
        <v>25</v>
      </c>
      <c r="N223" s="7">
        <f t="shared" si="31"/>
        <v>45</v>
      </c>
      <c r="O223" s="7">
        <f t="shared" si="32"/>
        <v>0</v>
      </c>
      <c r="P223" s="7">
        <f t="shared" si="33"/>
        <v>66.5</v>
      </c>
      <c r="Q223" s="8">
        <f t="shared" si="34"/>
        <v>34.475000000000001</v>
      </c>
      <c r="R223" s="8">
        <f t="shared" si="35"/>
        <v>30.625</v>
      </c>
      <c r="S223" s="8">
        <f t="shared" si="36"/>
        <v>40.424999999999997</v>
      </c>
      <c r="T223" s="8">
        <f t="shared" si="37"/>
        <v>34.125</v>
      </c>
      <c r="U223" s="7">
        <f t="shared" si="38"/>
        <v>35.174999999999997</v>
      </c>
      <c r="V223" s="7">
        <f t="shared" si="39"/>
        <v>34.912499999999994</v>
      </c>
    </row>
    <row r="224" spans="1:22" ht="13.5" x14ac:dyDescent="0.25">
      <c r="A224" s="3">
        <f>RSI!A224</f>
        <v>43102</v>
      </c>
      <c r="B224" s="2">
        <f>RSI!B224</f>
        <v>1.1335</v>
      </c>
      <c r="C224" s="2">
        <f>RSI!I224</f>
        <v>42.009768982936791</v>
      </c>
      <c r="D224" s="2">
        <f>MACD!E224</f>
        <v>-3.3160941058421933E-2</v>
      </c>
      <c r="E224" s="2">
        <f>MACD!F224</f>
        <v>-2.666390700591308E-2</v>
      </c>
      <c r="F224" s="2">
        <f>'Moving Avg'!D224</f>
        <v>1.12534</v>
      </c>
      <c r="G224" s="2">
        <f>'Moving Avg'!F224</f>
        <v>1.1248900000000002</v>
      </c>
      <c r="H224" s="2">
        <f>'Moving Avg'!G224</f>
        <v>1.2551680000000001</v>
      </c>
      <c r="I224" s="2">
        <f>'Moving Avg'!H224</f>
        <v>1.8245369999999992</v>
      </c>
      <c r="J224" s="5" t="str">
        <f>OBV!F224</f>
        <v>BULLISH</v>
      </c>
      <c r="K224" s="5" t="str">
        <f>OBV!G224</f>
        <v>NEUTRAL</v>
      </c>
      <c r="L224" s="5" t="str">
        <f>OBV!H224</f>
        <v>BULLISH DIVERGENCE</v>
      </c>
      <c r="M224" s="7">
        <f t="shared" si="30"/>
        <v>25</v>
      </c>
      <c r="N224" s="7">
        <f t="shared" si="31"/>
        <v>45</v>
      </c>
      <c r="O224" s="7">
        <f t="shared" si="32"/>
        <v>0</v>
      </c>
      <c r="P224" s="7">
        <f t="shared" si="33"/>
        <v>66.5</v>
      </c>
      <c r="Q224" s="8">
        <f t="shared" si="34"/>
        <v>34.475000000000001</v>
      </c>
      <c r="R224" s="8">
        <f t="shared" si="35"/>
        <v>30.625</v>
      </c>
      <c r="S224" s="8">
        <f t="shared" si="36"/>
        <v>40.424999999999997</v>
      </c>
      <c r="T224" s="8">
        <f t="shared" si="37"/>
        <v>34.125</v>
      </c>
      <c r="U224" s="7">
        <f t="shared" si="38"/>
        <v>35.174999999999997</v>
      </c>
      <c r="V224" s="7">
        <f t="shared" si="39"/>
        <v>34.912499999999994</v>
      </c>
    </row>
    <row r="225" spans="1:22" ht="13.5" x14ac:dyDescent="0.25">
      <c r="A225" s="3">
        <f>RSI!A225</f>
        <v>43103</v>
      </c>
      <c r="B225" s="2">
        <f>RSI!B225</f>
        <v>1.1335</v>
      </c>
      <c r="C225" s="2">
        <f>RSI!I225</f>
        <v>42.009768982936791</v>
      </c>
      <c r="D225" s="2">
        <f>MACD!E225</f>
        <v>-2.9841700255777148E-2</v>
      </c>
      <c r="E225" s="2">
        <f>MACD!F225</f>
        <v>-2.7299465655885896E-2</v>
      </c>
      <c r="F225" s="2">
        <f>'Moving Avg'!D225</f>
        <v>1.1308</v>
      </c>
      <c r="G225" s="2">
        <f>'Moving Avg'!F225</f>
        <v>1.1239800000000002</v>
      </c>
      <c r="H225" s="2">
        <f>'Moving Avg'!G225</f>
        <v>1.2446059999999999</v>
      </c>
      <c r="I225" s="2">
        <f>'Moving Avg'!H225</f>
        <v>1.8200224999999992</v>
      </c>
      <c r="J225" s="5" t="str">
        <f>OBV!F225</f>
        <v>BULLISH</v>
      </c>
      <c r="K225" s="5" t="str">
        <f>OBV!G225</f>
        <v>NEUTRAL</v>
      </c>
      <c r="L225" s="5" t="str">
        <f>OBV!H225</f>
        <v>CONFIRMED BULLISH</v>
      </c>
      <c r="M225" s="7">
        <f t="shared" si="30"/>
        <v>25</v>
      </c>
      <c r="N225" s="7">
        <f t="shared" si="31"/>
        <v>45</v>
      </c>
      <c r="O225" s="7">
        <f t="shared" si="32"/>
        <v>0</v>
      </c>
      <c r="P225" s="7">
        <f t="shared" si="33"/>
        <v>83.5</v>
      </c>
      <c r="Q225" s="8">
        <f t="shared" si="34"/>
        <v>37.024999999999999</v>
      </c>
      <c r="R225" s="8">
        <f t="shared" si="35"/>
        <v>34.875</v>
      </c>
      <c r="S225" s="8">
        <f t="shared" si="36"/>
        <v>48.075000000000003</v>
      </c>
      <c r="T225" s="8">
        <f t="shared" si="37"/>
        <v>38.375</v>
      </c>
      <c r="U225" s="7">
        <f t="shared" si="38"/>
        <v>39.991666666666667</v>
      </c>
      <c r="V225" s="7">
        <f t="shared" si="39"/>
        <v>39.587500000000006</v>
      </c>
    </row>
    <row r="226" spans="1:22" ht="13.5" x14ac:dyDescent="0.25">
      <c r="A226" s="3">
        <f>RSI!A226</f>
        <v>43104</v>
      </c>
      <c r="B226" s="2">
        <f>RSI!B226</f>
        <v>1.129</v>
      </c>
      <c r="C226" s="2">
        <f>RSI!I226</f>
        <v>41.106107539323162</v>
      </c>
      <c r="D226" s="2">
        <f>MACD!E226</f>
        <v>-2.7915324125434182E-2</v>
      </c>
      <c r="E226" s="2">
        <f>MACD!F226</f>
        <v>-2.7422637349795557E-2</v>
      </c>
      <c r="F226" s="2">
        <f>'Moving Avg'!D226</f>
        <v>1.1308</v>
      </c>
      <c r="G226" s="2">
        <f>'Moving Avg'!F226</f>
        <v>1.1235250000000003</v>
      </c>
      <c r="H226" s="2">
        <f>'Moving Avg'!G226</f>
        <v>1.2339539999999998</v>
      </c>
      <c r="I226" s="2">
        <f>'Moving Avg'!H226</f>
        <v>1.8154854999999992</v>
      </c>
      <c r="J226" s="5" t="str">
        <f>OBV!F226</f>
        <v>BEARISH</v>
      </c>
      <c r="K226" s="5" t="str">
        <f>OBV!G226</f>
        <v>STRONG</v>
      </c>
      <c r="L226" s="5" t="str">
        <f>OBV!H226</f>
        <v>NEUTRAL</v>
      </c>
      <c r="M226" s="7">
        <f t="shared" si="30"/>
        <v>25</v>
      </c>
      <c r="N226" s="7">
        <f t="shared" si="31"/>
        <v>45</v>
      </c>
      <c r="O226" s="7">
        <f t="shared" si="32"/>
        <v>0</v>
      </c>
      <c r="P226" s="7">
        <f t="shared" si="33"/>
        <v>33</v>
      </c>
      <c r="Q226" s="8">
        <f t="shared" si="34"/>
        <v>29.45</v>
      </c>
      <c r="R226" s="8">
        <f t="shared" si="35"/>
        <v>22.25</v>
      </c>
      <c r="S226" s="8">
        <f t="shared" si="36"/>
        <v>25.35</v>
      </c>
      <c r="T226" s="8">
        <f t="shared" si="37"/>
        <v>25.75</v>
      </c>
      <c r="U226" s="7">
        <f t="shared" si="38"/>
        <v>25.683333333333337</v>
      </c>
      <c r="V226" s="7">
        <f t="shared" si="39"/>
        <v>25.700000000000003</v>
      </c>
    </row>
    <row r="227" spans="1:22" ht="13.5" x14ac:dyDescent="0.25">
      <c r="A227" s="3">
        <f>RSI!A227</f>
        <v>43105</v>
      </c>
      <c r="B227" s="2">
        <f>RSI!B227</f>
        <v>1.1062000000000001</v>
      </c>
      <c r="C227" s="2">
        <f>RSI!I227</f>
        <v>36.788220674875717</v>
      </c>
      <c r="D227" s="2">
        <f>MACD!E227</f>
        <v>-2.2999042836698624E-2</v>
      </c>
      <c r="E227" s="2">
        <f>MACD!F227</f>
        <v>-2.6537918447176172E-2</v>
      </c>
      <c r="F227" s="2">
        <f>'Moving Avg'!D227</f>
        <v>1.1262400000000001</v>
      </c>
      <c r="G227" s="2">
        <f>'Moving Avg'!F227</f>
        <v>1.1221600000000003</v>
      </c>
      <c r="H227" s="2">
        <f>'Moving Avg'!G227</f>
        <v>1.2237559999999998</v>
      </c>
      <c r="I227" s="2">
        <f>'Moving Avg'!H227</f>
        <v>1.8108344999999997</v>
      </c>
      <c r="J227" s="5" t="str">
        <f>OBV!F227</f>
        <v>BEARISH</v>
      </c>
      <c r="K227" s="5" t="str">
        <f>OBV!G227</f>
        <v>STRONG</v>
      </c>
      <c r="L227" s="5" t="str">
        <f>OBV!H227</f>
        <v>CONFIRMED BEARISH</v>
      </c>
      <c r="M227" s="7">
        <f t="shared" si="30"/>
        <v>25</v>
      </c>
      <c r="N227" s="7">
        <f t="shared" si="31"/>
        <v>0</v>
      </c>
      <c r="O227" s="7">
        <f t="shared" si="32"/>
        <v>0</v>
      </c>
      <c r="P227" s="7">
        <f t="shared" si="33"/>
        <v>33</v>
      </c>
      <c r="Q227" s="8">
        <f t="shared" si="34"/>
        <v>13.7</v>
      </c>
      <c r="R227" s="8">
        <f t="shared" si="35"/>
        <v>13.25</v>
      </c>
      <c r="S227" s="8">
        <f t="shared" si="36"/>
        <v>18.600000000000001</v>
      </c>
      <c r="T227" s="8">
        <f t="shared" si="37"/>
        <v>14.5</v>
      </c>
      <c r="U227" s="7">
        <f t="shared" si="38"/>
        <v>15.183333333333332</v>
      </c>
      <c r="V227" s="7">
        <f t="shared" si="39"/>
        <v>15.012499999999999</v>
      </c>
    </row>
    <row r="228" spans="1:22" ht="13.5" x14ac:dyDescent="0.25">
      <c r="A228" s="3">
        <f>RSI!A228</f>
        <v>43108</v>
      </c>
      <c r="B228" s="2">
        <f>RSI!B228</f>
        <v>1.0926</v>
      </c>
      <c r="C228" s="2">
        <f>RSI!I228</f>
        <v>34.462786557533605</v>
      </c>
      <c r="D228" s="2">
        <f>MACD!E228</f>
        <v>-1.751421797701469E-2</v>
      </c>
      <c r="E228" s="2">
        <f>MACD!F228</f>
        <v>-2.4733178353143877E-2</v>
      </c>
      <c r="F228" s="2">
        <f>'Moving Avg'!D228</f>
        <v>1.11896</v>
      </c>
      <c r="G228" s="2">
        <f>'Moving Avg'!F228</f>
        <v>1.1214800000000003</v>
      </c>
      <c r="H228" s="2">
        <f>'Moving Avg'!G228</f>
        <v>1.2132859999999996</v>
      </c>
      <c r="I228" s="2">
        <f>'Moving Avg'!H228</f>
        <v>1.8061154999999998</v>
      </c>
      <c r="J228" s="5" t="str">
        <f>OBV!F228</f>
        <v>BEARISH</v>
      </c>
      <c r="K228" s="5" t="str">
        <f>OBV!G228</f>
        <v>STRONG</v>
      </c>
      <c r="L228" s="5" t="str">
        <f>OBV!H228</f>
        <v>CONFIRMED BEARISH</v>
      </c>
      <c r="M228" s="7">
        <f t="shared" si="30"/>
        <v>25</v>
      </c>
      <c r="N228" s="7">
        <f t="shared" si="31"/>
        <v>0</v>
      </c>
      <c r="O228" s="7">
        <f t="shared" si="32"/>
        <v>0</v>
      </c>
      <c r="P228" s="7">
        <f t="shared" si="33"/>
        <v>33</v>
      </c>
      <c r="Q228" s="8">
        <f t="shared" si="34"/>
        <v>13.7</v>
      </c>
      <c r="R228" s="8">
        <f t="shared" si="35"/>
        <v>13.25</v>
      </c>
      <c r="S228" s="8">
        <f t="shared" si="36"/>
        <v>18.600000000000001</v>
      </c>
      <c r="T228" s="8">
        <f t="shared" si="37"/>
        <v>14.5</v>
      </c>
      <c r="U228" s="7">
        <f t="shared" si="38"/>
        <v>15.183333333333332</v>
      </c>
      <c r="V228" s="7">
        <f t="shared" si="39"/>
        <v>15.012499999999999</v>
      </c>
    </row>
    <row r="229" spans="1:22" ht="13.5" x14ac:dyDescent="0.25">
      <c r="A229" s="3">
        <f>RSI!A229</f>
        <v>43109</v>
      </c>
      <c r="B229" s="2">
        <f>RSI!B229</f>
        <v>1.0880000000000001</v>
      </c>
      <c r="C229" s="2">
        <f>RSI!I229</f>
        <v>33.687141508884835</v>
      </c>
      <c r="D229" s="2">
        <f>MACD!E229</f>
        <v>-1.2158139035928883E-2</v>
      </c>
      <c r="E229" s="2">
        <f>MACD!F229</f>
        <v>-2.2218170489700879E-2</v>
      </c>
      <c r="F229" s="2">
        <f>'Moving Avg'!D229</f>
        <v>1.1098600000000001</v>
      </c>
      <c r="G229" s="2">
        <f>'Moving Avg'!F229</f>
        <v>1.1212500000000003</v>
      </c>
      <c r="H229" s="2">
        <f>'Moving Avg'!G229</f>
        <v>1.2040899999999999</v>
      </c>
      <c r="I229" s="2">
        <f>'Moving Avg'!H229</f>
        <v>1.8013345000000001</v>
      </c>
      <c r="J229" s="5" t="str">
        <f>OBV!F229</f>
        <v>BEARISH</v>
      </c>
      <c r="K229" s="5" t="str">
        <f>OBV!G229</f>
        <v>STRONG</v>
      </c>
      <c r="L229" s="5" t="str">
        <f>OBV!H229</f>
        <v>CONFIRMED BEARISH</v>
      </c>
      <c r="M229" s="7">
        <f t="shared" si="30"/>
        <v>25</v>
      </c>
      <c r="N229" s="7">
        <f t="shared" si="31"/>
        <v>0</v>
      </c>
      <c r="O229" s="7">
        <f t="shared" si="32"/>
        <v>0</v>
      </c>
      <c r="P229" s="7">
        <f t="shared" si="33"/>
        <v>33</v>
      </c>
      <c r="Q229" s="8">
        <f t="shared" si="34"/>
        <v>13.7</v>
      </c>
      <c r="R229" s="8">
        <f t="shared" si="35"/>
        <v>13.25</v>
      </c>
      <c r="S229" s="8">
        <f t="shared" si="36"/>
        <v>18.600000000000001</v>
      </c>
      <c r="T229" s="8">
        <f t="shared" si="37"/>
        <v>14.5</v>
      </c>
      <c r="U229" s="7">
        <f t="shared" si="38"/>
        <v>15.183333333333332</v>
      </c>
      <c r="V229" s="7">
        <f t="shared" si="39"/>
        <v>15.012499999999999</v>
      </c>
    </row>
    <row r="230" spans="1:22" ht="13.5" x14ac:dyDescent="0.25">
      <c r="A230" s="3">
        <f>RSI!A230</f>
        <v>43110</v>
      </c>
      <c r="B230" s="2">
        <f>RSI!B230</f>
        <v>1.0789</v>
      </c>
      <c r="C230" s="2">
        <f>RSI!I230</f>
        <v>32.145778859128512</v>
      </c>
      <c r="D230" s="2">
        <f>MACD!E230</f>
        <v>-1.1485904662873914E-2</v>
      </c>
      <c r="E230" s="2">
        <f>MACD!F230</f>
        <v>-2.0071717324335488E-2</v>
      </c>
      <c r="F230" s="2">
        <f>'Moving Avg'!D230</f>
        <v>1.09894</v>
      </c>
      <c r="G230" s="2">
        <f>'Moving Avg'!F230</f>
        <v>1.1196550000000003</v>
      </c>
      <c r="H230" s="2">
        <f>'Moving Avg'!G230</f>
        <v>1.1947119999999998</v>
      </c>
      <c r="I230" s="2">
        <f>'Moving Avg'!H230</f>
        <v>1.7963515000000001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  <c r="M230" s="7">
        <f t="shared" si="30"/>
        <v>25</v>
      </c>
      <c r="N230" s="7">
        <f t="shared" si="31"/>
        <v>0</v>
      </c>
      <c r="O230" s="7">
        <f t="shared" si="32"/>
        <v>0</v>
      </c>
      <c r="P230" s="7">
        <f t="shared" si="33"/>
        <v>33</v>
      </c>
      <c r="Q230" s="8">
        <f t="shared" si="34"/>
        <v>13.7</v>
      </c>
      <c r="R230" s="8">
        <f t="shared" si="35"/>
        <v>13.25</v>
      </c>
      <c r="S230" s="8">
        <f t="shared" si="36"/>
        <v>18.600000000000001</v>
      </c>
      <c r="T230" s="8">
        <f t="shared" si="37"/>
        <v>14.5</v>
      </c>
      <c r="U230" s="7">
        <f t="shared" si="38"/>
        <v>15.183333333333332</v>
      </c>
      <c r="V230" s="7">
        <f t="shared" si="39"/>
        <v>15.012499999999999</v>
      </c>
    </row>
    <row r="231" spans="1:22" ht="13.5" x14ac:dyDescent="0.25">
      <c r="A231" s="3">
        <f>RSI!A231</f>
        <v>43111</v>
      </c>
      <c r="B231" s="2">
        <f>RSI!B231</f>
        <v>1.0926</v>
      </c>
      <c r="C231" s="2">
        <f>RSI!I231</f>
        <v>36.831787809731736</v>
      </c>
      <c r="D231" s="2">
        <f>MACD!E231</f>
        <v>-8.0243432063453746E-3</v>
      </c>
      <c r="E231" s="2">
        <f>MACD!F231</f>
        <v>-1.7662242500737467E-2</v>
      </c>
      <c r="F231" s="2">
        <f>'Moving Avg'!D231</f>
        <v>1.0916600000000001</v>
      </c>
      <c r="G231" s="2">
        <f>'Moving Avg'!F231</f>
        <v>1.1201099999999999</v>
      </c>
      <c r="H231" s="2">
        <f>'Moving Avg'!G231</f>
        <v>1.1865179999999997</v>
      </c>
      <c r="I231" s="2">
        <f>'Moving Avg'!H231</f>
        <v>1.7912020000000004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33</v>
      </c>
      <c r="Q231" s="8">
        <f t="shared" si="34"/>
        <v>13.7</v>
      </c>
      <c r="R231" s="8">
        <f t="shared" si="35"/>
        <v>13.25</v>
      </c>
      <c r="S231" s="8">
        <f t="shared" si="36"/>
        <v>18.600000000000001</v>
      </c>
      <c r="T231" s="8">
        <f t="shared" si="37"/>
        <v>14.5</v>
      </c>
      <c r="U231" s="7">
        <f t="shared" si="38"/>
        <v>15.183333333333332</v>
      </c>
      <c r="V231" s="7">
        <f t="shared" si="39"/>
        <v>15.012499999999999</v>
      </c>
    </row>
    <row r="232" spans="1:22" ht="13.5" x14ac:dyDescent="0.25">
      <c r="A232" s="3">
        <f>RSI!A232</f>
        <v>43112</v>
      </c>
      <c r="B232" s="2">
        <f>RSI!B232</f>
        <v>1.0880000000000001</v>
      </c>
      <c r="C232" s="2">
        <f>RSI!I232</f>
        <v>35.934443495609429</v>
      </c>
      <c r="D232" s="2">
        <f>MACD!E232</f>
        <v>-4.465292569961532E-3</v>
      </c>
      <c r="E232" s="2">
        <f>MACD!F232</f>
        <v>-1.5022852514582279E-2</v>
      </c>
      <c r="F232" s="2">
        <f>'Moving Avg'!D232</f>
        <v>1.08802</v>
      </c>
      <c r="G232" s="2">
        <f>'Moving Avg'!F232</f>
        <v>1.1180600000000001</v>
      </c>
      <c r="H232" s="2">
        <f>'Moving Avg'!G232</f>
        <v>1.1782319999999995</v>
      </c>
      <c r="I232" s="2">
        <f>'Moving Avg'!H232</f>
        <v>1.7862645000000006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33</v>
      </c>
      <c r="Q232" s="8">
        <f t="shared" si="34"/>
        <v>13.7</v>
      </c>
      <c r="R232" s="8">
        <f t="shared" si="35"/>
        <v>13.25</v>
      </c>
      <c r="S232" s="8">
        <f t="shared" si="36"/>
        <v>18.600000000000001</v>
      </c>
      <c r="T232" s="8">
        <f t="shared" si="37"/>
        <v>14.5</v>
      </c>
      <c r="U232" s="7">
        <f t="shared" si="38"/>
        <v>15.183333333333332</v>
      </c>
      <c r="V232" s="7">
        <f t="shared" si="39"/>
        <v>15.012499999999999</v>
      </c>
    </row>
    <row r="233" spans="1:22" ht="13.5" x14ac:dyDescent="0.25">
      <c r="A233" s="3">
        <f>RSI!A233</f>
        <v>43115</v>
      </c>
      <c r="B233" s="2">
        <f>RSI!B233</f>
        <v>1.0744</v>
      </c>
      <c r="C233" s="2">
        <f>RSI!I233</f>
        <v>33.347619322682007</v>
      </c>
      <c r="D233" s="2">
        <f>MACD!E233</f>
        <v>-1.5133218453300401E-4</v>
      </c>
      <c r="E233" s="2">
        <f>MACD!F233</f>
        <v>-1.2048548448572425E-2</v>
      </c>
      <c r="F233" s="2">
        <f>'Moving Avg'!D233</f>
        <v>1.0843799999999999</v>
      </c>
      <c r="G233" s="2">
        <f>'Moving Avg'!F233</f>
        <v>1.1148750000000001</v>
      </c>
      <c r="H233" s="2">
        <f>'Moving Avg'!G233</f>
        <v>1.1705859999999997</v>
      </c>
      <c r="I233" s="2">
        <f>'Moving Avg'!H233</f>
        <v>1.7812590000000013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33</v>
      </c>
      <c r="Q233" s="8">
        <f t="shared" si="34"/>
        <v>13.7</v>
      </c>
      <c r="R233" s="8">
        <f t="shared" si="35"/>
        <v>13.25</v>
      </c>
      <c r="S233" s="8">
        <f t="shared" si="36"/>
        <v>18.600000000000001</v>
      </c>
      <c r="T233" s="8">
        <f t="shared" si="37"/>
        <v>14.5</v>
      </c>
      <c r="U233" s="7">
        <f t="shared" si="38"/>
        <v>15.183333333333332</v>
      </c>
      <c r="V233" s="7">
        <f t="shared" si="39"/>
        <v>15.012499999999999</v>
      </c>
    </row>
    <row r="234" spans="1:22" ht="13.5" x14ac:dyDescent="0.25">
      <c r="A234" s="3">
        <f>RSI!A234</f>
        <v>43116</v>
      </c>
      <c r="B234" s="2">
        <f>RSI!B234</f>
        <v>1.0789</v>
      </c>
      <c r="C234" s="2">
        <f>RSI!I234</f>
        <v>35.014598153581076</v>
      </c>
      <c r="D234" s="2">
        <f>MACD!E234</f>
        <v>4.2114724728203878E-3</v>
      </c>
      <c r="E234" s="2">
        <f>MACD!F234</f>
        <v>-8.7965442642938627E-3</v>
      </c>
      <c r="F234" s="2">
        <f>'Moving Avg'!D234</f>
        <v>1.08256</v>
      </c>
      <c r="G234" s="2">
        <f>'Moving Avg'!F234</f>
        <v>1.1135100000000002</v>
      </c>
      <c r="H234" s="2">
        <f>'Moving Avg'!G234</f>
        <v>1.1634839999999997</v>
      </c>
      <c r="I234" s="2">
        <f>'Moving Avg'!H234</f>
        <v>1.7762760000000011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  <c r="M234" s="7">
        <f t="shared" si="30"/>
        <v>25</v>
      </c>
      <c r="N234" s="7">
        <f t="shared" si="31"/>
        <v>0</v>
      </c>
      <c r="O234" s="7">
        <f t="shared" si="32"/>
        <v>0</v>
      </c>
      <c r="P234" s="7">
        <f t="shared" si="33"/>
        <v>33</v>
      </c>
      <c r="Q234" s="8">
        <f t="shared" si="34"/>
        <v>13.7</v>
      </c>
      <c r="R234" s="8">
        <f t="shared" si="35"/>
        <v>13.25</v>
      </c>
      <c r="S234" s="8">
        <f t="shared" si="36"/>
        <v>18.600000000000001</v>
      </c>
      <c r="T234" s="8">
        <f t="shared" si="37"/>
        <v>14.5</v>
      </c>
      <c r="U234" s="7">
        <f t="shared" si="38"/>
        <v>15.183333333333332</v>
      </c>
      <c r="V234" s="7">
        <f t="shared" si="39"/>
        <v>15.012499999999999</v>
      </c>
    </row>
    <row r="235" spans="1:22" ht="13.5" x14ac:dyDescent="0.25">
      <c r="A235" s="3">
        <f>RSI!A235</f>
        <v>43117</v>
      </c>
      <c r="B235" s="2">
        <f>RSI!B235</f>
        <v>1.0789</v>
      </c>
      <c r="C235" s="2">
        <f>RSI!I235</f>
        <v>35.014598153581076</v>
      </c>
      <c r="D235" s="2">
        <f>MACD!E235</f>
        <v>8.2038525038199417E-3</v>
      </c>
      <c r="E235" s="2">
        <f>MACD!F235</f>
        <v>-5.396464910671102E-3</v>
      </c>
      <c r="F235" s="2">
        <f>'Moving Avg'!D235</f>
        <v>1.08256</v>
      </c>
      <c r="G235" s="2">
        <f>'Moving Avg'!F235</f>
        <v>1.1105500000000001</v>
      </c>
      <c r="H235" s="2">
        <f>'Moving Avg'!G235</f>
        <v>1.1572019999999998</v>
      </c>
      <c r="I235" s="2">
        <f>'Moving Avg'!H235</f>
        <v>1.7711950000000014</v>
      </c>
      <c r="J235" s="5" t="str">
        <f>OBV!F235</f>
        <v>BEARISH</v>
      </c>
      <c r="K235" s="5" t="str">
        <f>OBV!G235</f>
        <v>STRONG</v>
      </c>
      <c r="L235" s="5" t="str">
        <f>OBV!H235</f>
        <v>NEUTRAL</v>
      </c>
      <c r="M235" s="7">
        <f t="shared" si="30"/>
        <v>25</v>
      </c>
      <c r="N235" s="7">
        <f t="shared" si="31"/>
        <v>0</v>
      </c>
      <c r="O235" s="7">
        <f t="shared" si="32"/>
        <v>0</v>
      </c>
      <c r="P235" s="7">
        <f t="shared" si="33"/>
        <v>33</v>
      </c>
      <c r="Q235" s="8">
        <f t="shared" si="34"/>
        <v>13.7</v>
      </c>
      <c r="R235" s="8">
        <f t="shared" si="35"/>
        <v>13.25</v>
      </c>
      <c r="S235" s="8">
        <f t="shared" si="36"/>
        <v>18.600000000000001</v>
      </c>
      <c r="T235" s="8">
        <f t="shared" si="37"/>
        <v>14.5</v>
      </c>
      <c r="U235" s="7">
        <f t="shared" si="38"/>
        <v>15.183333333333332</v>
      </c>
      <c r="V235" s="7">
        <f t="shared" si="39"/>
        <v>15.012499999999999</v>
      </c>
    </row>
    <row r="236" spans="1:22" ht="13.5" x14ac:dyDescent="0.25">
      <c r="A236" s="3">
        <f>RSI!A236</f>
        <v>43118</v>
      </c>
      <c r="B236" s="2">
        <f>RSI!B236</f>
        <v>1.0744</v>
      </c>
      <c r="C236" s="2">
        <f>RSI!I236</f>
        <v>34.027602729518506</v>
      </c>
      <c r="D236" s="2">
        <f>MACD!E236</f>
        <v>1.1501542243163687E-2</v>
      </c>
      <c r="E236" s="2">
        <f>MACD!F236</f>
        <v>-2.0168634799041445E-3</v>
      </c>
      <c r="F236" s="2">
        <f>'Moving Avg'!D236</f>
        <v>1.0789199999999999</v>
      </c>
      <c r="G236" s="2">
        <f>'Moving Avg'!F236</f>
        <v>1.1078200000000002</v>
      </c>
      <c r="H236" s="2">
        <f>'Moving Avg'!G236</f>
        <v>1.1513759999999997</v>
      </c>
      <c r="I236" s="2">
        <f>'Moving Avg'!H236</f>
        <v>1.7661895000000012</v>
      </c>
      <c r="J236" s="5" t="str">
        <f>OBV!F236</f>
        <v>BEARISH</v>
      </c>
      <c r="K236" s="5" t="str">
        <f>OBV!G236</f>
        <v>STRONG</v>
      </c>
      <c r="L236" s="5" t="str">
        <f>OBV!H236</f>
        <v>CONFIRMED BEARISH</v>
      </c>
      <c r="M236" s="7">
        <f t="shared" si="30"/>
        <v>25</v>
      </c>
      <c r="N236" s="7">
        <f t="shared" si="31"/>
        <v>0</v>
      </c>
      <c r="O236" s="7">
        <f t="shared" si="32"/>
        <v>0</v>
      </c>
      <c r="P236" s="7">
        <f t="shared" si="33"/>
        <v>33</v>
      </c>
      <c r="Q236" s="8">
        <f t="shared" si="34"/>
        <v>13.7</v>
      </c>
      <c r="R236" s="8">
        <f t="shared" si="35"/>
        <v>13.25</v>
      </c>
      <c r="S236" s="8">
        <f t="shared" si="36"/>
        <v>18.600000000000001</v>
      </c>
      <c r="T236" s="8">
        <f t="shared" si="37"/>
        <v>14.5</v>
      </c>
      <c r="U236" s="7">
        <f t="shared" si="38"/>
        <v>15.183333333333332</v>
      </c>
      <c r="V236" s="7">
        <f t="shared" si="39"/>
        <v>15.012499999999999</v>
      </c>
    </row>
    <row r="237" spans="1:22" ht="13.5" x14ac:dyDescent="0.25">
      <c r="A237" s="3">
        <f>RSI!A237</f>
        <v>43119</v>
      </c>
      <c r="B237" s="2">
        <f>RSI!B237</f>
        <v>1.0516000000000001</v>
      </c>
      <c r="C237" s="2">
        <f>RSI!I237</f>
        <v>29.491617770397525</v>
      </c>
      <c r="D237" s="2">
        <f>MACD!E237</f>
        <v>1.2757549392300005E-2</v>
      </c>
      <c r="E237" s="2">
        <f>MACD!F237</f>
        <v>9.3801909453668578E-4</v>
      </c>
      <c r="F237" s="2">
        <f>'Moving Avg'!D237</f>
        <v>1.0716399999999999</v>
      </c>
      <c r="G237" s="2">
        <f>'Moving Avg'!F237</f>
        <v>1.1034950000000001</v>
      </c>
      <c r="H237" s="2">
        <f>'Moving Avg'!G237</f>
        <v>1.1451859999999996</v>
      </c>
      <c r="I237" s="2">
        <f>'Moving Avg'!H237</f>
        <v>1.7610895000000013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  <c r="M237" s="7">
        <f t="shared" si="30"/>
        <v>50</v>
      </c>
      <c r="N237" s="7">
        <f t="shared" si="31"/>
        <v>0</v>
      </c>
      <c r="O237" s="7">
        <f t="shared" si="32"/>
        <v>0</v>
      </c>
      <c r="P237" s="7">
        <f t="shared" si="33"/>
        <v>33</v>
      </c>
      <c r="Q237" s="8">
        <f t="shared" si="34"/>
        <v>22.45</v>
      </c>
      <c r="R237" s="8">
        <f t="shared" si="35"/>
        <v>18.25</v>
      </c>
      <c r="S237" s="8">
        <f t="shared" si="36"/>
        <v>22.35</v>
      </c>
      <c r="T237" s="8">
        <f t="shared" si="37"/>
        <v>20.75</v>
      </c>
      <c r="U237" s="7">
        <f t="shared" si="38"/>
        <v>21.016666666666669</v>
      </c>
      <c r="V237" s="7">
        <f t="shared" si="39"/>
        <v>20.950000000000003</v>
      </c>
    </row>
    <row r="238" spans="1:22" ht="13.5" x14ac:dyDescent="0.25">
      <c r="A238" s="3">
        <f>RSI!A238</f>
        <v>43122</v>
      </c>
      <c r="B238" s="2">
        <f>RSI!B238</f>
        <v>1.0698000000000001</v>
      </c>
      <c r="C238" s="2">
        <f>RSI!I238</f>
        <v>36.740742412056896</v>
      </c>
      <c r="D238" s="2">
        <f>MACD!E238</f>
        <v>1.0777981781027179E-2</v>
      </c>
      <c r="E238" s="2">
        <f>MACD!F238</f>
        <v>2.9060116318347846E-3</v>
      </c>
      <c r="F238" s="2">
        <f>'Moving Avg'!D238</f>
        <v>1.0707199999999999</v>
      </c>
      <c r="G238" s="2">
        <f>'Moving Avg'!F238</f>
        <v>1.1000800000000004</v>
      </c>
      <c r="H238" s="2">
        <f>'Moving Avg'!G238</f>
        <v>1.1393599999999997</v>
      </c>
      <c r="I238" s="2">
        <f>'Moving Avg'!H238</f>
        <v>1.7560610000000014</v>
      </c>
      <c r="J238" s="5" t="str">
        <f>OBV!F238</f>
        <v>BEARISH</v>
      </c>
      <c r="K238" s="5" t="str">
        <f>OBV!G238</f>
        <v>STRONG</v>
      </c>
      <c r="L238" s="5" t="str">
        <f>OBV!H238</f>
        <v>CONFIRMED BEARISH</v>
      </c>
      <c r="M238" s="7">
        <f t="shared" si="30"/>
        <v>25</v>
      </c>
      <c r="N238" s="7">
        <f t="shared" si="31"/>
        <v>0</v>
      </c>
      <c r="O238" s="7">
        <f t="shared" si="32"/>
        <v>0</v>
      </c>
      <c r="P238" s="7">
        <f t="shared" si="33"/>
        <v>33</v>
      </c>
      <c r="Q238" s="8">
        <f t="shared" si="34"/>
        <v>13.7</v>
      </c>
      <c r="R238" s="8">
        <f t="shared" si="35"/>
        <v>13.25</v>
      </c>
      <c r="S238" s="8">
        <f t="shared" si="36"/>
        <v>18.600000000000001</v>
      </c>
      <c r="T238" s="8">
        <f t="shared" si="37"/>
        <v>14.5</v>
      </c>
      <c r="U238" s="7">
        <f t="shared" si="38"/>
        <v>15.183333333333332</v>
      </c>
      <c r="V238" s="7">
        <f t="shared" si="39"/>
        <v>15.012499999999999</v>
      </c>
    </row>
    <row r="239" spans="1:22" ht="13.5" x14ac:dyDescent="0.25">
      <c r="A239" s="3">
        <f>RSI!A239</f>
        <v>43123</v>
      </c>
      <c r="B239" s="2">
        <f>RSI!B239</f>
        <v>1.0744</v>
      </c>
      <c r="C239" s="2">
        <f>RSI!I239</f>
        <v>38.462823162037957</v>
      </c>
      <c r="D239" s="2">
        <f>MACD!E239</f>
        <v>8.3156085040354544E-3</v>
      </c>
      <c r="E239" s="2">
        <f>MACD!F239</f>
        <v>3.9879310062749191E-3</v>
      </c>
      <c r="F239" s="2">
        <f>'Moving Avg'!D239</f>
        <v>1.06982</v>
      </c>
      <c r="G239" s="2">
        <f>'Moving Avg'!F239</f>
        <v>1.0968950000000004</v>
      </c>
      <c r="H239" s="2">
        <f>'Moving Avg'!G239</f>
        <v>1.1336259999999998</v>
      </c>
      <c r="I239" s="2">
        <f>'Moving Avg'!H239</f>
        <v>1.7510945000000016</v>
      </c>
      <c r="J239" s="5" t="str">
        <f>OBV!F239</f>
        <v>BEARISH</v>
      </c>
      <c r="K239" s="5" t="str">
        <f>OBV!G239</f>
        <v>STRONG</v>
      </c>
      <c r="L239" s="5" t="str">
        <f>OBV!H239</f>
        <v>CONFIRMED BEARISH</v>
      </c>
      <c r="M239" s="7">
        <f t="shared" si="30"/>
        <v>25</v>
      </c>
      <c r="N239" s="7">
        <f t="shared" si="31"/>
        <v>0</v>
      </c>
      <c r="O239" s="7">
        <f t="shared" si="32"/>
        <v>0</v>
      </c>
      <c r="P239" s="7">
        <f t="shared" si="33"/>
        <v>33</v>
      </c>
      <c r="Q239" s="8">
        <f t="shared" si="34"/>
        <v>13.7</v>
      </c>
      <c r="R239" s="8">
        <f t="shared" si="35"/>
        <v>13.25</v>
      </c>
      <c r="S239" s="8">
        <f t="shared" si="36"/>
        <v>18.600000000000001</v>
      </c>
      <c r="T239" s="8">
        <f t="shared" si="37"/>
        <v>14.5</v>
      </c>
      <c r="U239" s="7">
        <f t="shared" si="38"/>
        <v>15.183333333333332</v>
      </c>
      <c r="V239" s="7">
        <f t="shared" si="39"/>
        <v>15.012499999999999</v>
      </c>
    </row>
    <row r="240" spans="1:22" ht="13.5" x14ac:dyDescent="0.25">
      <c r="A240" s="3">
        <f>RSI!A240</f>
        <v>43124</v>
      </c>
      <c r="B240" s="2">
        <f>RSI!B240</f>
        <v>1.0789</v>
      </c>
      <c r="C240" s="2">
        <f>RSI!I240</f>
        <v>40.178463890232386</v>
      </c>
      <c r="D240" s="2">
        <f>MACD!E240</f>
        <v>4.7132863240100242E-3</v>
      </c>
      <c r="E240" s="2">
        <f>MACD!F240</f>
        <v>4.1330020698219401E-3</v>
      </c>
      <c r="F240" s="2">
        <f>'Moving Avg'!D240</f>
        <v>1.06982</v>
      </c>
      <c r="G240" s="2">
        <f>'Moving Avg'!F240</f>
        <v>1.0955300000000006</v>
      </c>
      <c r="H240" s="2">
        <f>'Moving Avg'!G240</f>
        <v>1.1287099999999997</v>
      </c>
      <c r="I240" s="2">
        <f>'Moving Avg'!H240</f>
        <v>1.7461310000000014</v>
      </c>
      <c r="J240" s="5" t="str">
        <f>OBV!F240</f>
        <v>BEARISH</v>
      </c>
      <c r="K240" s="5" t="str">
        <f>OBV!G240</f>
        <v>NEUTRAL</v>
      </c>
      <c r="L240" s="5" t="str">
        <f>OBV!H240</f>
        <v>NEUTRAL</v>
      </c>
      <c r="M240" s="7">
        <f t="shared" si="30"/>
        <v>25</v>
      </c>
      <c r="N240" s="7">
        <f t="shared" si="31"/>
        <v>0</v>
      </c>
      <c r="O240" s="7">
        <f t="shared" si="32"/>
        <v>0</v>
      </c>
      <c r="P240" s="7">
        <f t="shared" si="33"/>
        <v>16.5</v>
      </c>
      <c r="Q240" s="8">
        <f t="shared" si="34"/>
        <v>11.225</v>
      </c>
      <c r="R240" s="8">
        <f t="shared" si="35"/>
        <v>9.125</v>
      </c>
      <c r="S240" s="8">
        <f t="shared" si="36"/>
        <v>11.175000000000001</v>
      </c>
      <c r="T240" s="8">
        <f t="shared" si="37"/>
        <v>10.375</v>
      </c>
      <c r="U240" s="7">
        <f t="shared" si="38"/>
        <v>10.508333333333335</v>
      </c>
      <c r="V240" s="7">
        <f t="shared" si="39"/>
        <v>10.475000000000001</v>
      </c>
    </row>
    <row r="241" spans="1:22" ht="13.5" x14ac:dyDescent="0.25">
      <c r="A241" s="3">
        <f>RSI!A241</f>
        <v>43125</v>
      </c>
      <c r="B241" s="2">
        <f>RSI!B241</f>
        <v>1.0789</v>
      </c>
      <c r="C241" s="2">
        <f>RSI!I241</f>
        <v>40.178463890232386</v>
      </c>
      <c r="D241" s="2">
        <f>MACD!E241</f>
        <v>3.9449337747137214E-3</v>
      </c>
      <c r="E241" s="2">
        <f>MACD!F241</f>
        <v>4.0953884108002967E-3</v>
      </c>
      <c r="F241" s="2">
        <f>'Moving Avg'!D241</f>
        <v>1.0707200000000001</v>
      </c>
      <c r="G241" s="2">
        <f>'Moving Avg'!F241</f>
        <v>1.0930250000000004</v>
      </c>
      <c r="H241" s="2">
        <f>'Moving Avg'!G241</f>
        <v>1.1245219999999996</v>
      </c>
      <c r="I241" s="2">
        <f>'Moving Avg'!H241</f>
        <v>1.7412460000000016</v>
      </c>
      <c r="J241" s="5" t="str">
        <f>OBV!F241</f>
        <v>BULLISH</v>
      </c>
      <c r="K241" s="5" t="str">
        <f>OBV!G241</f>
        <v>NEUTRAL</v>
      </c>
      <c r="L241" s="5" t="str">
        <f>OBV!H241</f>
        <v>CONFIRMED BULLISH</v>
      </c>
      <c r="M241" s="7">
        <f t="shared" si="30"/>
        <v>25</v>
      </c>
      <c r="N241" s="7">
        <f t="shared" si="31"/>
        <v>45</v>
      </c>
      <c r="O241" s="7">
        <f t="shared" si="32"/>
        <v>0</v>
      </c>
      <c r="P241" s="7">
        <f t="shared" si="33"/>
        <v>83.5</v>
      </c>
      <c r="Q241" s="8">
        <f t="shared" si="34"/>
        <v>37.024999999999999</v>
      </c>
      <c r="R241" s="8">
        <f t="shared" si="35"/>
        <v>34.875</v>
      </c>
      <c r="S241" s="8">
        <f t="shared" si="36"/>
        <v>48.075000000000003</v>
      </c>
      <c r="T241" s="8">
        <f t="shared" si="37"/>
        <v>38.375</v>
      </c>
      <c r="U241" s="7">
        <f t="shared" si="38"/>
        <v>39.991666666666667</v>
      </c>
      <c r="V241" s="7">
        <f t="shared" si="39"/>
        <v>39.587500000000006</v>
      </c>
    </row>
    <row r="242" spans="1:22" ht="13.5" x14ac:dyDescent="0.25">
      <c r="A242" s="3">
        <f>RSI!A242</f>
        <v>43126</v>
      </c>
      <c r="B242" s="2">
        <f>RSI!B242</f>
        <v>1.0926</v>
      </c>
      <c r="C242" s="2">
        <f>RSI!I242</f>
        <v>45.539489789033738</v>
      </c>
      <c r="D242" s="2">
        <f>MACD!E242</f>
        <v>1.7316098825335136E-3</v>
      </c>
      <c r="E242" s="2">
        <f>MACD!F242</f>
        <v>3.6226327051469406E-3</v>
      </c>
      <c r="F242" s="2">
        <f>'Moving Avg'!D242</f>
        <v>1.0789199999999999</v>
      </c>
      <c r="G242" s="2">
        <f>'Moving Avg'!F242</f>
        <v>1.0912050000000004</v>
      </c>
      <c r="H242" s="2">
        <f>'Moving Avg'!G242</f>
        <v>1.1213359999999997</v>
      </c>
      <c r="I242" s="2">
        <f>'Moving Avg'!H242</f>
        <v>1.7363900000000014</v>
      </c>
      <c r="J242" s="5" t="str">
        <f>OBV!F242</f>
        <v>BULLISH</v>
      </c>
      <c r="K242" s="5" t="str">
        <f>OBV!G242</f>
        <v>NEUTRAL</v>
      </c>
      <c r="L242" s="5" t="str">
        <f>OBV!H242</f>
        <v>CONFIRMED BULLISH</v>
      </c>
      <c r="M242" s="7">
        <f t="shared" si="30"/>
        <v>25</v>
      </c>
      <c r="N242" s="7">
        <f t="shared" si="31"/>
        <v>45</v>
      </c>
      <c r="O242" s="7">
        <f t="shared" si="32"/>
        <v>0</v>
      </c>
      <c r="P242" s="7">
        <f t="shared" si="33"/>
        <v>83.5</v>
      </c>
      <c r="Q242" s="8">
        <f t="shared" si="34"/>
        <v>37.024999999999999</v>
      </c>
      <c r="R242" s="8">
        <f t="shared" si="35"/>
        <v>34.875</v>
      </c>
      <c r="S242" s="8">
        <f t="shared" si="36"/>
        <v>48.075000000000003</v>
      </c>
      <c r="T242" s="8">
        <f t="shared" si="37"/>
        <v>38.375</v>
      </c>
      <c r="U242" s="7">
        <f t="shared" si="38"/>
        <v>39.991666666666667</v>
      </c>
      <c r="V242" s="7">
        <f t="shared" si="39"/>
        <v>39.587500000000006</v>
      </c>
    </row>
    <row r="243" spans="1:22" ht="13.5" x14ac:dyDescent="0.25">
      <c r="A243" s="3">
        <f>RSI!A243</f>
        <v>43129</v>
      </c>
      <c r="B243" s="2">
        <f>RSI!B243</f>
        <v>1.1108</v>
      </c>
      <c r="C243" s="2">
        <f>RSI!I243</f>
        <v>51.728442451310976</v>
      </c>
      <c r="D243" s="2">
        <f>MACD!E243</f>
        <v>-3.5150867268103347E-3</v>
      </c>
      <c r="E243" s="2">
        <f>MACD!F243</f>
        <v>2.1950888187554857E-3</v>
      </c>
      <c r="F243" s="2">
        <f>'Moving Avg'!D243</f>
        <v>1.0871200000000001</v>
      </c>
      <c r="G243" s="2">
        <f>'Moving Avg'!F243</f>
        <v>1.0902950000000005</v>
      </c>
      <c r="H243" s="2">
        <f>'Moving Avg'!G243</f>
        <v>1.1194239999999995</v>
      </c>
      <c r="I243" s="2">
        <f>'Moving Avg'!H243</f>
        <v>1.7316445000000016</v>
      </c>
      <c r="J243" s="5" t="str">
        <f>OBV!F243</f>
        <v>BULLISH</v>
      </c>
      <c r="K243" s="5" t="str">
        <f>OBV!G243</f>
        <v>NEUTRAL</v>
      </c>
      <c r="L243" s="5" t="str">
        <f>OBV!H243</f>
        <v>CONFIRMED BULLISH</v>
      </c>
      <c r="M243" s="7">
        <f t="shared" si="30"/>
        <v>25</v>
      </c>
      <c r="N243" s="7">
        <f t="shared" si="31"/>
        <v>45</v>
      </c>
      <c r="O243" s="7">
        <f t="shared" si="32"/>
        <v>0</v>
      </c>
      <c r="P243" s="7">
        <f t="shared" si="33"/>
        <v>83.5</v>
      </c>
      <c r="Q243" s="8">
        <f t="shared" si="34"/>
        <v>37.024999999999999</v>
      </c>
      <c r="R243" s="8">
        <f t="shared" si="35"/>
        <v>34.875</v>
      </c>
      <c r="S243" s="8">
        <f t="shared" si="36"/>
        <v>48.075000000000003</v>
      </c>
      <c r="T243" s="8">
        <f t="shared" si="37"/>
        <v>38.375</v>
      </c>
      <c r="U243" s="7">
        <f t="shared" si="38"/>
        <v>39.991666666666667</v>
      </c>
      <c r="V243" s="7">
        <f t="shared" si="39"/>
        <v>39.587500000000006</v>
      </c>
    </row>
    <row r="244" spans="1:22" ht="13.5" x14ac:dyDescent="0.25">
      <c r="A244" s="3">
        <f>RSI!A244</f>
        <v>43130</v>
      </c>
      <c r="B244" s="2">
        <f>RSI!B244</f>
        <v>1.0698000000000001</v>
      </c>
      <c r="C244" s="2">
        <f>RSI!I244</f>
        <v>40.549149098135111</v>
      </c>
      <c r="D244" s="2">
        <f>MACD!E244</f>
        <v>-4.2711585805490504E-3</v>
      </c>
      <c r="E244" s="2">
        <f>MACD!F244</f>
        <v>9.0183933889457862E-4</v>
      </c>
      <c r="F244" s="2">
        <f>'Moving Avg'!D244</f>
        <v>1.0862000000000001</v>
      </c>
      <c r="G244" s="2">
        <f>'Moving Avg'!F244</f>
        <v>1.0871100000000005</v>
      </c>
      <c r="H244" s="2">
        <f>'Moving Avg'!G244</f>
        <v>1.1179679999999996</v>
      </c>
      <c r="I244" s="2">
        <f>'Moving Avg'!H244</f>
        <v>1.7266940000000019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16.5</v>
      </c>
      <c r="Q244" s="8">
        <f t="shared" si="34"/>
        <v>26.975000000000001</v>
      </c>
      <c r="R244" s="8">
        <f t="shared" si="35"/>
        <v>18.125</v>
      </c>
      <c r="S244" s="8">
        <f t="shared" si="36"/>
        <v>17.925000000000001</v>
      </c>
      <c r="T244" s="8">
        <f t="shared" si="37"/>
        <v>21.625</v>
      </c>
      <c r="U244" s="7">
        <f t="shared" si="38"/>
        <v>21.008333333333336</v>
      </c>
      <c r="V244" s="7">
        <f t="shared" si="39"/>
        <v>21.162500000000001</v>
      </c>
    </row>
    <row r="245" spans="1:22" ht="13.5" x14ac:dyDescent="0.25">
      <c r="A245" s="3">
        <f>RSI!A245</f>
        <v>43131</v>
      </c>
      <c r="B245" s="2">
        <f>RSI!B245</f>
        <v>1.0880000000000001</v>
      </c>
      <c r="C245" s="2">
        <f>RSI!I245</f>
        <v>46.116086007833658</v>
      </c>
      <c r="D245" s="2">
        <f>MACD!E245</f>
        <v>-6.0592928411076219E-3</v>
      </c>
      <c r="E245" s="2">
        <f>MACD!F245</f>
        <v>-4.9038709710586144E-4</v>
      </c>
      <c r="F245" s="2">
        <f>'Moving Avg'!D245</f>
        <v>1.08802</v>
      </c>
      <c r="G245" s="2">
        <f>'Moving Avg'!F245</f>
        <v>1.0848350000000004</v>
      </c>
      <c r="H245" s="2">
        <f>'Moving Avg'!G245</f>
        <v>1.1178759999999996</v>
      </c>
      <c r="I245" s="2">
        <f>'Moving Avg'!H245</f>
        <v>1.7218545000000021</v>
      </c>
      <c r="J245" s="5" t="str">
        <f>OBV!F245</f>
        <v>BEARISH</v>
      </c>
      <c r="K245" s="5" t="str">
        <f>OBV!G245</f>
        <v>NEUTRAL</v>
      </c>
      <c r="L245" s="5" t="str">
        <f>OBV!H245</f>
        <v>BEARISH DIVERGENCE</v>
      </c>
      <c r="M245" s="7">
        <f t="shared" si="30"/>
        <v>25</v>
      </c>
      <c r="N245" s="7">
        <f t="shared" si="31"/>
        <v>45</v>
      </c>
      <c r="O245" s="7">
        <f t="shared" si="32"/>
        <v>0</v>
      </c>
      <c r="P245" s="7">
        <f t="shared" si="33"/>
        <v>16.5</v>
      </c>
      <c r="Q245" s="8">
        <f t="shared" si="34"/>
        <v>26.975000000000001</v>
      </c>
      <c r="R245" s="8">
        <f t="shared" si="35"/>
        <v>18.125</v>
      </c>
      <c r="S245" s="8">
        <f t="shared" si="36"/>
        <v>17.925000000000001</v>
      </c>
      <c r="T245" s="8">
        <f t="shared" si="37"/>
        <v>21.625</v>
      </c>
      <c r="U245" s="7">
        <f t="shared" si="38"/>
        <v>21.008333333333336</v>
      </c>
      <c r="V245" s="7">
        <f t="shared" si="39"/>
        <v>21.162500000000001</v>
      </c>
    </row>
    <row r="246" spans="1:22" ht="13.5" x14ac:dyDescent="0.25">
      <c r="A246" s="3">
        <f>RSI!A246</f>
        <v>43132</v>
      </c>
      <c r="B246" s="2">
        <f>RSI!B246</f>
        <v>1.0926</v>
      </c>
      <c r="C246" s="2">
        <f>RSI!I246</f>
        <v>47.455324929010104</v>
      </c>
      <c r="D246" s="2">
        <f>MACD!E246</f>
        <v>-8.5279530983417562E-3</v>
      </c>
      <c r="E246" s="2">
        <f>MACD!F246</f>
        <v>-2.0979002973530404E-3</v>
      </c>
      <c r="F246" s="2">
        <f>'Moving Avg'!D246</f>
        <v>1.09076</v>
      </c>
      <c r="G246" s="2">
        <f>'Moving Avg'!F246</f>
        <v>1.0830150000000005</v>
      </c>
      <c r="H246" s="2">
        <f>'Moving Avg'!G246</f>
        <v>1.1172399999999998</v>
      </c>
      <c r="I246" s="2">
        <f>'Moving Avg'!H246</f>
        <v>1.7170380000000021</v>
      </c>
      <c r="J246" s="5" t="str">
        <f>OBV!F246</f>
        <v>BULLISH</v>
      </c>
      <c r="K246" s="5" t="str">
        <f>OBV!G246</f>
        <v>NEUTRAL</v>
      </c>
      <c r="L246" s="5" t="str">
        <f>OBV!H246</f>
        <v>CONFIRMED BULLISH</v>
      </c>
      <c r="M246" s="7">
        <f t="shared" si="30"/>
        <v>25</v>
      </c>
      <c r="N246" s="7">
        <f t="shared" si="31"/>
        <v>45</v>
      </c>
      <c r="O246" s="7">
        <f t="shared" si="32"/>
        <v>0</v>
      </c>
      <c r="P246" s="7">
        <f t="shared" si="33"/>
        <v>83.5</v>
      </c>
      <c r="Q246" s="8">
        <f t="shared" si="34"/>
        <v>37.024999999999999</v>
      </c>
      <c r="R246" s="8">
        <f t="shared" si="35"/>
        <v>34.875</v>
      </c>
      <c r="S246" s="8">
        <f t="shared" si="36"/>
        <v>48.075000000000003</v>
      </c>
      <c r="T246" s="8">
        <f t="shared" si="37"/>
        <v>38.375</v>
      </c>
      <c r="U246" s="7">
        <f t="shared" si="38"/>
        <v>39.991666666666667</v>
      </c>
      <c r="V246" s="7">
        <f t="shared" si="39"/>
        <v>39.587500000000006</v>
      </c>
    </row>
    <row r="247" spans="1:22" ht="13.5" x14ac:dyDescent="0.25">
      <c r="A247" s="3">
        <f>RSI!A247</f>
        <v>43133</v>
      </c>
      <c r="B247" s="2">
        <f>RSI!B247</f>
        <v>1.1244000000000001</v>
      </c>
      <c r="C247" s="2">
        <f>RSI!I247</f>
        <v>55.659795978314506</v>
      </c>
      <c r="D247" s="2">
        <f>MACD!E247</f>
        <v>-1.643555924747564E-2</v>
      </c>
      <c r="E247" s="2">
        <f>MACD!F247</f>
        <v>-4.9654320873775606E-3</v>
      </c>
      <c r="F247" s="2">
        <f>'Moving Avg'!D247</f>
        <v>1.0971199999999999</v>
      </c>
      <c r="G247" s="2">
        <f>'Moving Avg'!F247</f>
        <v>1.0839250000000005</v>
      </c>
      <c r="H247" s="2">
        <f>'Moving Avg'!G247</f>
        <v>1.1159639999999997</v>
      </c>
      <c r="I247" s="2">
        <f>'Moving Avg'!H247</f>
        <v>1.7123805000000021</v>
      </c>
      <c r="J247" s="5" t="str">
        <f>OBV!F247</f>
        <v>BULLISH</v>
      </c>
      <c r="K247" s="5" t="str">
        <f>OBV!G247</f>
        <v>NEUTRAL</v>
      </c>
      <c r="L247" s="5" t="str">
        <f>OBV!H247</f>
        <v>CONFIRMED BULLISH</v>
      </c>
      <c r="M247" s="7">
        <f t="shared" si="30"/>
        <v>25</v>
      </c>
      <c r="N247" s="7">
        <f t="shared" si="31"/>
        <v>45</v>
      </c>
      <c r="O247" s="7">
        <f t="shared" si="32"/>
        <v>0</v>
      </c>
      <c r="P247" s="7">
        <f t="shared" si="33"/>
        <v>83.5</v>
      </c>
      <c r="Q247" s="8">
        <f t="shared" si="34"/>
        <v>37.024999999999999</v>
      </c>
      <c r="R247" s="8">
        <f t="shared" si="35"/>
        <v>34.875</v>
      </c>
      <c r="S247" s="8">
        <f t="shared" si="36"/>
        <v>48.075000000000003</v>
      </c>
      <c r="T247" s="8">
        <f t="shared" si="37"/>
        <v>38.375</v>
      </c>
      <c r="U247" s="7">
        <f t="shared" si="38"/>
        <v>39.991666666666667</v>
      </c>
      <c r="V247" s="7">
        <f t="shared" si="39"/>
        <v>39.587500000000006</v>
      </c>
    </row>
    <row r="248" spans="1:22" ht="13.5" x14ac:dyDescent="0.25">
      <c r="A248" s="3">
        <f>RSI!A248</f>
        <v>43136</v>
      </c>
      <c r="B248" s="2">
        <f>RSI!B248</f>
        <v>1.0926</v>
      </c>
      <c r="C248" s="2">
        <f>RSI!I248</f>
        <v>47.647662760029469</v>
      </c>
      <c r="D248" s="2">
        <f>MACD!E248</f>
        <v>-1.8117751424176154E-2</v>
      </c>
      <c r="E248" s="2">
        <f>MACD!F248</f>
        <v>-7.5958959547372789E-3</v>
      </c>
      <c r="F248" s="2">
        <f>'Moving Avg'!D248</f>
        <v>1.09348</v>
      </c>
      <c r="G248" s="2">
        <f>'Moving Avg'!F248</f>
        <v>1.0839250000000005</v>
      </c>
      <c r="H248" s="2">
        <f>'Moving Avg'!G248</f>
        <v>1.1132339999999996</v>
      </c>
      <c r="I248" s="2">
        <f>'Moving Avg'!H248</f>
        <v>1.7075640000000019</v>
      </c>
      <c r="J248" s="5" t="str">
        <f>OBV!F248</f>
        <v>BULLISH</v>
      </c>
      <c r="K248" s="5" t="str">
        <f>OBV!G248</f>
        <v>NEUTRAL</v>
      </c>
      <c r="L248" s="5" t="str">
        <f>OBV!H248</f>
        <v>BULLISH DIVERGENCE</v>
      </c>
      <c r="M248" s="7">
        <f t="shared" si="30"/>
        <v>25</v>
      </c>
      <c r="N248" s="7">
        <f t="shared" si="31"/>
        <v>45</v>
      </c>
      <c r="O248" s="7">
        <f t="shared" si="32"/>
        <v>0</v>
      </c>
      <c r="P248" s="7">
        <f t="shared" si="33"/>
        <v>66.5</v>
      </c>
      <c r="Q248" s="8">
        <f t="shared" si="34"/>
        <v>34.475000000000001</v>
      </c>
      <c r="R248" s="8">
        <f t="shared" si="35"/>
        <v>30.625</v>
      </c>
      <c r="S248" s="8">
        <f t="shared" si="36"/>
        <v>40.424999999999997</v>
      </c>
      <c r="T248" s="8">
        <f t="shared" si="37"/>
        <v>34.125</v>
      </c>
      <c r="U248" s="7">
        <f t="shared" si="38"/>
        <v>35.174999999999997</v>
      </c>
      <c r="V248" s="7">
        <f t="shared" si="39"/>
        <v>34.912499999999994</v>
      </c>
    </row>
    <row r="249" spans="1:22" ht="13.5" x14ac:dyDescent="0.25">
      <c r="A249" s="3">
        <f>RSI!A249</f>
        <v>43137</v>
      </c>
      <c r="B249" s="2">
        <f>RSI!B249</f>
        <v>1.1563000000000001</v>
      </c>
      <c r="C249" s="2">
        <f>RSI!I249</f>
        <v>60.052545385874033</v>
      </c>
      <c r="D249" s="2">
        <f>MACD!E249</f>
        <v>-2.3499893426728757E-2</v>
      </c>
      <c r="E249" s="2">
        <f>MACD!F249</f>
        <v>-1.0776695449135575E-2</v>
      </c>
      <c r="F249" s="2">
        <f>'Moving Avg'!D249</f>
        <v>1.1107800000000001</v>
      </c>
      <c r="G249" s="2">
        <f>'Moving Avg'!F249</f>
        <v>1.0873400000000004</v>
      </c>
      <c r="H249" s="2">
        <f>'Moving Avg'!G249</f>
        <v>1.1121419999999997</v>
      </c>
      <c r="I249" s="2">
        <f>'Moving Avg'!H249</f>
        <v>1.7030660000000015</v>
      </c>
      <c r="J249" s="5" t="str">
        <f>OBV!F249</f>
        <v>BULLISH</v>
      </c>
      <c r="K249" s="5" t="str">
        <f>OBV!G249</f>
        <v>WEAK</v>
      </c>
      <c r="L249" s="5" t="str">
        <f>OBV!H249</f>
        <v>CONFIRMED BULLISH</v>
      </c>
      <c r="M249" s="7">
        <f t="shared" si="30"/>
        <v>25</v>
      </c>
      <c r="N249" s="7">
        <f t="shared" si="31"/>
        <v>45</v>
      </c>
      <c r="O249" s="7">
        <f t="shared" si="32"/>
        <v>0</v>
      </c>
      <c r="P249" s="7">
        <f t="shared" si="33"/>
        <v>67</v>
      </c>
      <c r="Q249" s="8">
        <f t="shared" si="34"/>
        <v>34.549999999999997</v>
      </c>
      <c r="R249" s="8">
        <f t="shared" si="35"/>
        <v>30.75</v>
      </c>
      <c r="S249" s="8">
        <f t="shared" si="36"/>
        <v>40.650000000000006</v>
      </c>
      <c r="T249" s="8">
        <f t="shared" si="37"/>
        <v>34.25</v>
      </c>
      <c r="U249" s="7">
        <f t="shared" si="38"/>
        <v>35.31666666666667</v>
      </c>
      <c r="V249" s="7">
        <f t="shared" si="39"/>
        <v>35.049999999999997</v>
      </c>
    </row>
    <row r="250" spans="1:22" ht="13.5" x14ac:dyDescent="0.25">
      <c r="A250" s="3">
        <f>RSI!A250</f>
        <v>43138</v>
      </c>
      <c r="B250" s="2">
        <f>RSI!B250</f>
        <v>1.1516999999999999</v>
      </c>
      <c r="C250" s="2">
        <f>RSI!I250</f>
        <v>58.965966926234422</v>
      </c>
      <c r="D250" s="2">
        <f>MACD!E250</f>
        <v>-2.7349151195945387E-2</v>
      </c>
      <c r="E250" s="2">
        <f>MACD!F250</f>
        <v>-1.4091186598497538E-2</v>
      </c>
      <c r="F250" s="2">
        <f>'Moving Avg'!D250</f>
        <v>1.1235200000000001</v>
      </c>
      <c r="G250" s="2">
        <f>'Moving Avg'!F250</f>
        <v>1.0909800000000005</v>
      </c>
      <c r="H250" s="2">
        <f>'Moving Avg'!G250</f>
        <v>1.1119599999999996</v>
      </c>
      <c r="I250" s="2">
        <f>'Moving Avg'!H250</f>
        <v>1.6985450000000015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  <c r="M250" s="7">
        <f t="shared" si="30"/>
        <v>25</v>
      </c>
      <c r="N250" s="7">
        <f t="shared" si="31"/>
        <v>45</v>
      </c>
      <c r="O250" s="7">
        <f t="shared" si="32"/>
        <v>0</v>
      </c>
      <c r="P250" s="7">
        <f t="shared" si="33"/>
        <v>83.5</v>
      </c>
      <c r="Q250" s="8">
        <f t="shared" si="34"/>
        <v>37.024999999999999</v>
      </c>
      <c r="R250" s="8">
        <f t="shared" si="35"/>
        <v>34.875</v>
      </c>
      <c r="S250" s="8">
        <f t="shared" si="36"/>
        <v>48.075000000000003</v>
      </c>
      <c r="T250" s="8">
        <f t="shared" si="37"/>
        <v>38.375</v>
      </c>
      <c r="U250" s="7">
        <f t="shared" si="38"/>
        <v>39.991666666666667</v>
      </c>
      <c r="V250" s="7">
        <f t="shared" si="39"/>
        <v>39.587500000000006</v>
      </c>
    </row>
    <row r="251" spans="1:22" ht="13.5" x14ac:dyDescent="0.25">
      <c r="A251" s="3">
        <f>RSI!A251</f>
        <v>43139</v>
      </c>
      <c r="B251" s="2">
        <f>RSI!B251</f>
        <v>1.1608000000000001</v>
      </c>
      <c r="C251" s="2">
        <f>RSI!I251</f>
        <v>60.489022294477316</v>
      </c>
      <c r="D251" s="2">
        <f>MACD!E251</f>
        <v>-3.1556983907486069E-2</v>
      </c>
      <c r="E251" s="2">
        <f>MACD!F251</f>
        <v>-1.7584346060295245E-2</v>
      </c>
      <c r="F251" s="2">
        <f>'Moving Avg'!D251</f>
        <v>1.1371600000000002</v>
      </c>
      <c r="G251" s="2">
        <f>'Moving Avg'!F251</f>
        <v>1.0943900000000002</v>
      </c>
      <c r="H251" s="2">
        <f>'Moving Avg'!G251</f>
        <v>1.1120499999999998</v>
      </c>
      <c r="I251" s="2">
        <f>'Moving Avg'!H251</f>
        <v>1.694069500000001</v>
      </c>
      <c r="J251" s="5" t="str">
        <f>OBV!F251</f>
        <v>BULLISH</v>
      </c>
      <c r="K251" s="5" t="str">
        <f>OBV!G251</f>
        <v>NEUTRAL</v>
      </c>
      <c r="L251" s="5" t="str">
        <f>OBV!H251</f>
        <v>CONFIRMED BULLISH</v>
      </c>
      <c r="M251" s="7">
        <f t="shared" si="30"/>
        <v>25</v>
      </c>
      <c r="N251" s="7">
        <f t="shared" si="31"/>
        <v>45</v>
      </c>
      <c r="O251" s="7">
        <f t="shared" si="32"/>
        <v>0</v>
      </c>
      <c r="P251" s="7">
        <f t="shared" si="33"/>
        <v>83.5</v>
      </c>
      <c r="Q251" s="8">
        <f t="shared" si="34"/>
        <v>37.024999999999999</v>
      </c>
      <c r="R251" s="8">
        <f t="shared" si="35"/>
        <v>34.875</v>
      </c>
      <c r="S251" s="8">
        <f t="shared" si="36"/>
        <v>48.075000000000003</v>
      </c>
      <c r="T251" s="8">
        <f t="shared" si="37"/>
        <v>38.375</v>
      </c>
      <c r="U251" s="7">
        <f t="shared" si="38"/>
        <v>39.991666666666667</v>
      </c>
      <c r="V251" s="7">
        <f t="shared" si="39"/>
        <v>39.587500000000006</v>
      </c>
    </row>
    <row r="252" spans="1:22" ht="13.5" x14ac:dyDescent="0.25">
      <c r="A252" s="3">
        <f>RSI!A252</f>
        <v>43140</v>
      </c>
      <c r="B252" s="2">
        <f>RSI!B252</f>
        <v>1.1472</v>
      </c>
      <c r="C252" s="2">
        <f>RSI!I252</f>
        <v>57.079201344290581</v>
      </c>
      <c r="D252" s="2">
        <f>MACD!E252</f>
        <v>-3.2312328807895696E-2</v>
      </c>
      <c r="E252" s="2">
        <f>MACD!F252</f>
        <v>-2.0529942609815336E-2</v>
      </c>
      <c r="F252" s="2">
        <f>'Moving Avg'!D252</f>
        <v>1.1417199999999998</v>
      </c>
      <c r="G252" s="2">
        <f>'Moving Avg'!F252</f>
        <v>1.0973500000000003</v>
      </c>
      <c r="H252" s="2">
        <f>'Moving Avg'!G252</f>
        <v>1.1117779999999997</v>
      </c>
      <c r="I252" s="2">
        <f>'Moving Avg'!H252</f>
        <v>1.6895060000000013</v>
      </c>
      <c r="J252" s="5" t="str">
        <f>OBV!F252</f>
        <v>BEARISH</v>
      </c>
      <c r="K252" s="5" t="str">
        <f>OBV!G252</f>
        <v>NEUTRAL</v>
      </c>
      <c r="L252" s="5" t="str">
        <f>OBV!H252</f>
        <v>BEARISH DIVERGENCE</v>
      </c>
      <c r="M252" s="7">
        <f t="shared" si="30"/>
        <v>25</v>
      </c>
      <c r="N252" s="7">
        <f t="shared" si="31"/>
        <v>45</v>
      </c>
      <c r="O252" s="7">
        <f t="shared" si="32"/>
        <v>0</v>
      </c>
      <c r="P252" s="7">
        <f t="shared" si="33"/>
        <v>16.5</v>
      </c>
      <c r="Q252" s="8">
        <f t="shared" si="34"/>
        <v>26.975000000000001</v>
      </c>
      <c r="R252" s="8">
        <f t="shared" si="35"/>
        <v>18.125</v>
      </c>
      <c r="S252" s="8">
        <f t="shared" si="36"/>
        <v>17.925000000000001</v>
      </c>
      <c r="T252" s="8">
        <f t="shared" si="37"/>
        <v>21.625</v>
      </c>
      <c r="U252" s="7">
        <f t="shared" si="38"/>
        <v>21.008333333333336</v>
      </c>
      <c r="V252" s="7">
        <f t="shared" si="39"/>
        <v>21.162500000000001</v>
      </c>
    </row>
    <row r="253" spans="1:22" ht="13.5" x14ac:dyDescent="0.25">
      <c r="A253" s="3">
        <f>RSI!A253</f>
        <v>43143</v>
      </c>
      <c r="B253" s="2">
        <f>RSI!B253</f>
        <v>1.1380999999999999</v>
      </c>
      <c r="C253" s="2">
        <f>RSI!I253</f>
        <v>54.851136591143643</v>
      </c>
      <c r="D253" s="2">
        <f>MACD!E253</f>
        <v>-2.9684039726360245E-2</v>
      </c>
      <c r="E253" s="2">
        <f>MACD!F253</f>
        <v>-2.2360762033124319E-2</v>
      </c>
      <c r="F253" s="2">
        <f>'Moving Avg'!D253</f>
        <v>1.15082</v>
      </c>
      <c r="G253" s="2">
        <f>'Moving Avg'!F253</f>
        <v>1.1005350000000003</v>
      </c>
      <c r="H253" s="2">
        <f>'Moving Avg'!G253</f>
        <v>1.1108679999999997</v>
      </c>
      <c r="I253" s="2">
        <f>'Moving Avg'!H253</f>
        <v>1.6849170000000013</v>
      </c>
      <c r="J253" s="5" t="str">
        <f>OBV!F253</f>
        <v>BEARISH</v>
      </c>
      <c r="K253" s="5" t="str">
        <f>OBV!G253</f>
        <v>NEUTRAL</v>
      </c>
      <c r="L253" s="5" t="str">
        <f>OBV!H253</f>
        <v>BEARISH DIVERGENCE</v>
      </c>
      <c r="M253" s="7">
        <f t="shared" si="30"/>
        <v>25</v>
      </c>
      <c r="N253" s="7">
        <f t="shared" si="31"/>
        <v>45</v>
      </c>
      <c r="O253" s="7">
        <f t="shared" si="32"/>
        <v>0</v>
      </c>
      <c r="P253" s="7">
        <f t="shared" si="33"/>
        <v>16.5</v>
      </c>
      <c r="Q253" s="8">
        <f t="shared" si="34"/>
        <v>26.975000000000001</v>
      </c>
      <c r="R253" s="8">
        <f t="shared" si="35"/>
        <v>18.125</v>
      </c>
      <c r="S253" s="8">
        <f t="shared" si="36"/>
        <v>17.925000000000001</v>
      </c>
      <c r="T253" s="8">
        <f t="shared" si="37"/>
        <v>21.625</v>
      </c>
      <c r="U253" s="7">
        <f t="shared" si="38"/>
        <v>21.008333333333336</v>
      </c>
      <c r="V253" s="7">
        <f t="shared" si="39"/>
        <v>21.162500000000001</v>
      </c>
    </row>
    <row r="254" spans="1:22" ht="13.5" x14ac:dyDescent="0.25">
      <c r="A254" s="3">
        <f>RSI!A254</f>
        <v>43144</v>
      </c>
      <c r="B254" s="2">
        <f>RSI!B254</f>
        <v>1.1244000000000001</v>
      </c>
      <c r="C254" s="2">
        <f>RSI!I254</f>
        <v>51.586393967471984</v>
      </c>
      <c r="D254" s="2">
        <f>MACD!E254</f>
        <v>-3.2890547827990835E-2</v>
      </c>
      <c r="E254" s="2">
        <f>MACD!F254</f>
        <v>-2.4466719192097624E-2</v>
      </c>
      <c r="F254" s="2">
        <f>'Moving Avg'!D254</f>
        <v>1.1444399999999999</v>
      </c>
      <c r="G254" s="2">
        <f>'Moving Avg'!F254</f>
        <v>1.1028100000000003</v>
      </c>
      <c r="H254" s="2">
        <f>'Moving Avg'!G254</f>
        <v>1.1103219999999998</v>
      </c>
      <c r="I254" s="2">
        <f>'Moving Avg'!H254</f>
        <v>1.6802595000000011</v>
      </c>
      <c r="J254" s="5" t="str">
        <f>OBV!F254</f>
        <v>BEARISH</v>
      </c>
      <c r="K254" s="5" t="str">
        <f>OBV!G254</f>
        <v>STRONG</v>
      </c>
      <c r="L254" s="5" t="str">
        <f>OBV!H254</f>
        <v>CONFIRMED BEARISH</v>
      </c>
      <c r="M254" s="7">
        <f t="shared" si="30"/>
        <v>25</v>
      </c>
      <c r="N254" s="7">
        <f t="shared" si="31"/>
        <v>45</v>
      </c>
      <c r="O254" s="7">
        <f t="shared" si="32"/>
        <v>0</v>
      </c>
      <c r="P254" s="7">
        <f t="shared" si="33"/>
        <v>33</v>
      </c>
      <c r="Q254" s="8">
        <f t="shared" si="34"/>
        <v>29.45</v>
      </c>
      <c r="R254" s="8">
        <f t="shared" si="35"/>
        <v>22.25</v>
      </c>
      <c r="S254" s="8">
        <f t="shared" si="36"/>
        <v>25.35</v>
      </c>
      <c r="T254" s="8">
        <f t="shared" si="37"/>
        <v>25.75</v>
      </c>
      <c r="U254" s="7">
        <f t="shared" si="38"/>
        <v>25.683333333333337</v>
      </c>
      <c r="V254" s="7">
        <f t="shared" si="39"/>
        <v>25.700000000000003</v>
      </c>
    </row>
    <row r="255" spans="1:22" ht="13.5" x14ac:dyDescent="0.25">
      <c r="A255" s="3">
        <f>RSI!A255</f>
        <v>43145</v>
      </c>
      <c r="B255" s="2">
        <f>RSI!B255</f>
        <v>1.1198999999999999</v>
      </c>
      <c r="C255" s="2">
        <f>RSI!I255</f>
        <v>50.522676483287938</v>
      </c>
      <c r="D255" s="2">
        <f>MACD!E255</f>
        <v>-3.251683710615727E-2</v>
      </c>
      <c r="E255" s="2">
        <f>MACD!F255</f>
        <v>-2.6076742774909557E-2</v>
      </c>
      <c r="F255" s="2">
        <f>'Moving Avg'!D255</f>
        <v>1.1380799999999998</v>
      </c>
      <c r="G255" s="2">
        <f>'Moving Avg'!F255</f>
        <v>1.1048600000000002</v>
      </c>
      <c r="H255" s="2">
        <f>'Moving Avg'!G255</f>
        <v>1.109686</v>
      </c>
      <c r="I255" s="2">
        <f>'Moving Avg'!H255</f>
        <v>1.6755795000000009</v>
      </c>
      <c r="J255" s="5" t="str">
        <f>OBV!F255</f>
        <v>BEARISH</v>
      </c>
      <c r="K255" s="5" t="str">
        <f>OBV!G255</f>
        <v>STRONG</v>
      </c>
      <c r="L255" s="5" t="str">
        <f>OBV!H255</f>
        <v>CONFIRMED BEARISH</v>
      </c>
      <c r="M255" s="7">
        <f t="shared" si="30"/>
        <v>25</v>
      </c>
      <c r="N255" s="7">
        <f t="shared" si="31"/>
        <v>45</v>
      </c>
      <c r="O255" s="7">
        <f t="shared" si="32"/>
        <v>0</v>
      </c>
      <c r="P255" s="7">
        <f t="shared" si="33"/>
        <v>33</v>
      </c>
      <c r="Q255" s="8">
        <f t="shared" si="34"/>
        <v>29.45</v>
      </c>
      <c r="R255" s="8">
        <f t="shared" si="35"/>
        <v>22.25</v>
      </c>
      <c r="S255" s="8">
        <f t="shared" si="36"/>
        <v>25.35</v>
      </c>
      <c r="T255" s="8">
        <f t="shared" si="37"/>
        <v>25.75</v>
      </c>
      <c r="U255" s="7">
        <f t="shared" si="38"/>
        <v>25.683333333333337</v>
      </c>
      <c r="V255" s="7">
        <f t="shared" si="39"/>
        <v>25.700000000000003</v>
      </c>
    </row>
    <row r="256" spans="1:22" ht="13.5" x14ac:dyDescent="0.25">
      <c r="A256" s="3">
        <f>RSI!A256</f>
        <v>43146</v>
      </c>
      <c r="B256" s="2">
        <f>RSI!B256</f>
        <v>1.1380999999999999</v>
      </c>
      <c r="C256" s="2">
        <f>RSI!I256</f>
        <v>54.600132371803333</v>
      </c>
      <c r="D256" s="2">
        <f>MACD!E256</f>
        <v>-3.2857470163340174E-2</v>
      </c>
      <c r="E256" s="2">
        <f>MACD!F256</f>
        <v>-2.7432888252595683E-2</v>
      </c>
      <c r="F256" s="2">
        <f>'Moving Avg'!D256</f>
        <v>1.13354</v>
      </c>
      <c r="G256" s="2">
        <f>'Moving Avg'!F256</f>
        <v>1.1080450000000004</v>
      </c>
      <c r="H256" s="2">
        <f>'Moving Avg'!G256</f>
        <v>1.109686</v>
      </c>
      <c r="I256" s="2">
        <f>'Moving Avg'!H256</f>
        <v>1.6710295000000004</v>
      </c>
      <c r="J256" s="5" t="str">
        <f>OBV!F256</f>
        <v>BEARISH</v>
      </c>
      <c r="K256" s="5" t="str">
        <f>OBV!G256</f>
        <v>STRONG</v>
      </c>
      <c r="L256" s="5" t="str">
        <f>OBV!H256</f>
        <v>CONFIRMED BEARISH</v>
      </c>
      <c r="M256" s="7">
        <f t="shared" si="30"/>
        <v>25</v>
      </c>
      <c r="N256" s="7">
        <f t="shared" si="31"/>
        <v>45</v>
      </c>
      <c r="O256" s="7">
        <f t="shared" si="32"/>
        <v>0</v>
      </c>
      <c r="P256" s="7">
        <f t="shared" si="33"/>
        <v>33</v>
      </c>
      <c r="Q256" s="8">
        <f t="shared" si="34"/>
        <v>29.45</v>
      </c>
      <c r="R256" s="8">
        <f t="shared" si="35"/>
        <v>22.25</v>
      </c>
      <c r="S256" s="8">
        <f t="shared" si="36"/>
        <v>25.35</v>
      </c>
      <c r="T256" s="8">
        <f t="shared" si="37"/>
        <v>25.75</v>
      </c>
      <c r="U256" s="7">
        <f t="shared" si="38"/>
        <v>25.683333333333337</v>
      </c>
      <c r="V256" s="7">
        <f t="shared" si="39"/>
        <v>25.700000000000003</v>
      </c>
    </row>
    <row r="257" spans="1:22" ht="13.5" x14ac:dyDescent="0.25">
      <c r="A257" s="3">
        <f>RSI!A257</f>
        <v>43147</v>
      </c>
      <c r="B257" s="2">
        <f>RSI!B257</f>
        <v>1.1380999999999999</v>
      </c>
      <c r="C257" s="2">
        <f>RSI!I257</f>
        <v>54.600132371803333</v>
      </c>
      <c r="D257" s="2">
        <f>MACD!E257</f>
        <v>-2.8376114636479599E-2</v>
      </c>
      <c r="E257" s="2">
        <f>MACD!F257</f>
        <v>-2.762153352937247E-2</v>
      </c>
      <c r="F257" s="2">
        <f>'Moving Avg'!D257</f>
        <v>1.1317200000000001</v>
      </c>
      <c r="G257" s="2">
        <f>'Moving Avg'!F257</f>
        <v>1.1123700000000003</v>
      </c>
      <c r="H257" s="2">
        <f>'Moving Avg'!G257</f>
        <v>1.1097779999999999</v>
      </c>
      <c r="I257" s="2">
        <f>'Moving Avg'!H257</f>
        <v>1.6664600000000005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  <c r="M257" s="7">
        <f t="shared" si="30"/>
        <v>25</v>
      </c>
      <c r="N257" s="7">
        <f t="shared" si="31"/>
        <v>45</v>
      </c>
      <c r="O257" s="7">
        <f t="shared" si="32"/>
        <v>0</v>
      </c>
      <c r="P257" s="7">
        <f t="shared" si="33"/>
        <v>16.5</v>
      </c>
      <c r="Q257" s="8">
        <f t="shared" si="34"/>
        <v>26.975000000000001</v>
      </c>
      <c r="R257" s="8">
        <f t="shared" si="35"/>
        <v>18.125</v>
      </c>
      <c r="S257" s="8">
        <f t="shared" si="36"/>
        <v>17.925000000000001</v>
      </c>
      <c r="T257" s="8">
        <f t="shared" si="37"/>
        <v>21.625</v>
      </c>
      <c r="U257" s="7">
        <f t="shared" si="38"/>
        <v>21.008333333333336</v>
      </c>
      <c r="V257" s="7">
        <f t="shared" si="39"/>
        <v>21.162500000000001</v>
      </c>
    </row>
    <row r="258" spans="1:22" ht="13.5" x14ac:dyDescent="0.25">
      <c r="A258" s="3">
        <f>RSI!A258</f>
        <v>43150</v>
      </c>
      <c r="B258" s="2">
        <f>RSI!B258</f>
        <v>1.1472</v>
      </c>
      <c r="C258" s="2">
        <f>RSI!I258</f>
        <v>56.670766876234744</v>
      </c>
      <c r="D258" s="2">
        <f>MACD!E258</f>
        <v>-3.0264213700774034E-2</v>
      </c>
      <c r="E258" s="2">
        <f>MACD!F258</f>
        <v>-2.8150069563652784E-2</v>
      </c>
      <c r="F258" s="2">
        <f>'Moving Avg'!D258</f>
        <v>1.1335399999999998</v>
      </c>
      <c r="G258" s="2">
        <f>'Moving Avg'!F258</f>
        <v>1.1162400000000003</v>
      </c>
      <c r="H258" s="2">
        <f>'Moving Avg'!G258</f>
        <v>1.110598</v>
      </c>
      <c r="I258" s="2">
        <f>'Moving Avg'!H258</f>
        <v>1.6619165000000005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45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67</v>
      </c>
      <c r="Q258" s="8">
        <f t="shared" si="34"/>
        <v>34.549999999999997</v>
      </c>
      <c r="R258" s="8">
        <f t="shared" si="35"/>
        <v>30.75</v>
      </c>
      <c r="S258" s="8">
        <f t="shared" si="36"/>
        <v>40.650000000000006</v>
      </c>
      <c r="T258" s="8">
        <f t="shared" si="37"/>
        <v>34.25</v>
      </c>
      <c r="U258" s="7">
        <f t="shared" si="38"/>
        <v>35.31666666666667</v>
      </c>
      <c r="V258" s="7">
        <f t="shared" si="39"/>
        <v>35.049999999999997</v>
      </c>
    </row>
    <row r="259" spans="1:22" ht="13.5" x14ac:dyDescent="0.25">
      <c r="A259" s="3">
        <f>RSI!A259</f>
        <v>43151</v>
      </c>
      <c r="B259" s="2">
        <f>RSI!B259</f>
        <v>1.1335</v>
      </c>
      <c r="C259" s="2">
        <f>RSI!I259</f>
        <v>52.768746808063042</v>
      </c>
      <c r="D259" s="2">
        <f>MACD!E259</f>
        <v>-2.1206009677634308E-2</v>
      </c>
      <c r="E259" s="2">
        <f>MACD!F259</f>
        <v>-2.6761257586449091E-2</v>
      </c>
      <c r="F259" s="2">
        <f>'Moving Avg'!D259</f>
        <v>1.1353599999999999</v>
      </c>
      <c r="G259" s="2">
        <f>'Moving Avg'!F259</f>
        <v>1.1191950000000004</v>
      </c>
      <c r="H259" s="2">
        <f>'Moving Avg'!G259</f>
        <v>1.111416</v>
      </c>
      <c r="I259" s="2">
        <f>'Moving Avg'!H259</f>
        <v>1.6571085000000005</v>
      </c>
      <c r="J259" s="5" t="str">
        <f>OBV!F259</f>
        <v>BULLISH</v>
      </c>
      <c r="K259" s="5" t="str">
        <f>OBV!G259</f>
        <v>WEAK</v>
      </c>
      <c r="L259" s="5" t="str">
        <f>OBV!H259</f>
        <v>CONFIRMED BULLISH</v>
      </c>
      <c r="M259" s="7">
        <f t="shared" si="40"/>
        <v>25</v>
      </c>
      <c r="N259" s="7">
        <f t="shared" si="41"/>
        <v>0</v>
      </c>
      <c r="O259" s="7">
        <f t="shared" si="42"/>
        <v>0</v>
      </c>
      <c r="P259" s="7">
        <f t="shared" si="43"/>
        <v>67</v>
      </c>
      <c r="Q259" s="8">
        <f t="shared" ref="Q259:Q322" si="44">0.35*M259+N259*0.35+O259*0.15+P259*0.15</f>
        <v>18.799999999999997</v>
      </c>
      <c r="R259" s="8">
        <f t="shared" ref="R259:R322" si="45">M259*0.2+N259*0.2+O259*0.35+P259*0.25</f>
        <v>21.75</v>
      </c>
      <c r="S259" s="8">
        <f t="shared" ref="S259:S322" si="46">M259*0.15+N259*0.15+O259*0.25+P259*0.45</f>
        <v>33.900000000000006</v>
      </c>
      <c r="T259" s="8">
        <f t="shared" ref="T259:T322" si="47">0.25*SUM(M259:P259)</f>
        <v>23</v>
      </c>
      <c r="U259" s="7">
        <f t="shared" ref="U259:U322" si="48">SUM(Q259:S259)/3</f>
        <v>24.816666666666666</v>
      </c>
      <c r="V259" s="7">
        <f t="shared" ref="V259:V322" si="49">SUM(Q259:T259)/4</f>
        <v>24.362500000000001</v>
      </c>
    </row>
    <row r="260" spans="1:22" ht="13.5" x14ac:dyDescent="0.25">
      <c r="A260" s="3">
        <f>RSI!A260</f>
        <v>43152</v>
      </c>
      <c r="B260" s="2">
        <f>RSI!B260</f>
        <v>1.1335</v>
      </c>
      <c r="C260" s="2">
        <f>RSI!I260</f>
        <v>52.768746808063042</v>
      </c>
      <c r="D260" s="2">
        <f>MACD!E260</f>
        <v>-1.4315325503634346E-2</v>
      </c>
      <c r="E260" s="2">
        <f>MACD!F260</f>
        <v>-2.4272071169886143E-2</v>
      </c>
      <c r="F260" s="2">
        <f>'Moving Avg'!D260</f>
        <v>1.13808</v>
      </c>
      <c r="G260" s="2">
        <f>'Moving Avg'!F260</f>
        <v>1.1219250000000005</v>
      </c>
      <c r="H260" s="2">
        <f>'Moving Avg'!G260</f>
        <v>1.1118699999999999</v>
      </c>
      <c r="I260" s="2">
        <f>'Moving Avg'!H260</f>
        <v>1.6522810000000008</v>
      </c>
      <c r="J260" s="5" t="str">
        <f>OBV!F260</f>
        <v>BULLISH</v>
      </c>
      <c r="K260" s="5" t="str">
        <f>OBV!G260</f>
        <v>WEAK</v>
      </c>
      <c r="L260" s="5" t="str">
        <f>OBV!H260</f>
        <v>CONFIRMED BULLISH</v>
      </c>
      <c r="M260" s="7">
        <f t="shared" si="40"/>
        <v>25</v>
      </c>
      <c r="N260" s="7">
        <f t="shared" si="41"/>
        <v>0</v>
      </c>
      <c r="O260" s="7">
        <f t="shared" si="42"/>
        <v>0</v>
      </c>
      <c r="P260" s="7">
        <f t="shared" si="43"/>
        <v>67</v>
      </c>
      <c r="Q260" s="8">
        <f t="shared" si="44"/>
        <v>18.799999999999997</v>
      </c>
      <c r="R260" s="8">
        <f t="shared" si="45"/>
        <v>21.75</v>
      </c>
      <c r="S260" s="8">
        <f t="shared" si="46"/>
        <v>33.900000000000006</v>
      </c>
      <c r="T260" s="8">
        <f t="shared" si="47"/>
        <v>23</v>
      </c>
      <c r="U260" s="7">
        <f t="shared" si="48"/>
        <v>24.816666666666666</v>
      </c>
      <c r="V260" s="7">
        <f t="shared" si="49"/>
        <v>24.362500000000001</v>
      </c>
    </row>
    <row r="261" spans="1:22" ht="13.5" x14ac:dyDescent="0.25">
      <c r="A261" s="3">
        <f>RSI!A261</f>
        <v>43153</v>
      </c>
      <c r="B261" s="2">
        <f>RSI!B261</f>
        <v>1.1335</v>
      </c>
      <c r="C261" s="2">
        <f>RSI!I261</f>
        <v>52.768746808063042</v>
      </c>
      <c r="D261" s="2">
        <f>MACD!E261</f>
        <v>-7.1460963017411228E-3</v>
      </c>
      <c r="E261" s="2">
        <f>MACD!F261</f>
        <v>-2.0846876196257139E-2</v>
      </c>
      <c r="F261" s="2">
        <f>'Moving Avg'!D261</f>
        <v>1.1371599999999999</v>
      </c>
      <c r="G261" s="2">
        <f>'Moving Avg'!F261</f>
        <v>1.1246550000000004</v>
      </c>
      <c r="H261" s="2">
        <f>'Moving Avg'!G261</f>
        <v>1.11287</v>
      </c>
      <c r="I261" s="2">
        <f>'Moving Avg'!H261</f>
        <v>1.6474140000000008</v>
      </c>
      <c r="J261" s="5" t="str">
        <f>OBV!F261</f>
        <v>BULLISH</v>
      </c>
      <c r="K261" s="5" t="str">
        <f>OBV!G261</f>
        <v>NEUTRAL</v>
      </c>
      <c r="L261" s="5" t="str">
        <f>OBV!H261</f>
        <v>BULLISH DIVERGENCE</v>
      </c>
      <c r="M261" s="7">
        <f t="shared" si="40"/>
        <v>25</v>
      </c>
      <c r="N261" s="7">
        <f t="shared" si="41"/>
        <v>0</v>
      </c>
      <c r="O261" s="7">
        <f t="shared" si="42"/>
        <v>0</v>
      </c>
      <c r="P261" s="7">
        <f t="shared" si="43"/>
        <v>66.5</v>
      </c>
      <c r="Q261" s="8">
        <f t="shared" si="44"/>
        <v>18.725000000000001</v>
      </c>
      <c r="R261" s="8">
        <f t="shared" si="45"/>
        <v>21.625</v>
      </c>
      <c r="S261" s="8">
        <f t="shared" si="46"/>
        <v>33.674999999999997</v>
      </c>
      <c r="T261" s="8">
        <f t="shared" si="47"/>
        <v>22.875</v>
      </c>
      <c r="U261" s="7">
        <f t="shared" si="48"/>
        <v>24.675000000000001</v>
      </c>
      <c r="V261" s="7">
        <f t="shared" si="49"/>
        <v>24.225000000000001</v>
      </c>
    </row>
    <row r="262" spans="1:22" ht="13.5" x14ac:dyDescent="0.25">
      <c r="A262" s="3">
        <f>RSI!A262</f>
        <v>43154</v>
      </c>
      <c r="B262" s="2">
        <f>RSI!B262</f>
        <v>1.1335</v>
      </c>
      <c r="C262" s="2">
        <f>RSI!I262</f>
        <v>52.768746808063042</v>
      </c>
      <c r="D262" s="2">
        <f>MACD!E262</f>
        <v>-3.2289384221753092E-3</v>
      </c>
      <c r="E262" s="2">
        <f>MACD!F262</f>
        <v>-1.7323288641440775E-2</v>
      </c>
      <c r="F262" s="2">
        <f>'Moving Avg'!D262</f>
        <v>1.1362399999999999</v>
      </c>
      <c r="G262" s="2">
        <f>'Moving Avg'!F262</f>
        <v>1.1267000000000003</v>
      </c>
      <c r="H262" s="2">
        <f>'Moving Avg'!G262</f>
        <v>1.1129599999999999</v>
      </c>
      <c r="I262" s="2">
        <f>'Moving Avg'!H262</f>
        <v>1.6425865000000011</v>
      </c>
      <c r="J262" s="5" t="str">
        <f>OBV!F262</f>
        <v>BULLISH</v>
      </c>
      <c r="K262" s="5" t="str">
        <f>OBV!G262</f>
        <v>NEUTRAL</v>
      </c>
      <c r="L262" s="5" t="str">
        <f>OBV!H262</f>
        <v>BULLISH DIVERGENCE</v>
      </c>
      <c r="M262" s="7">
        <f t="shared" si="40"/>
        <v>25</v>
      </c>
      <c r="N262" s="7">
        <f t="shared" si="41"/>
        <v>0</v>
      </c>
      <c r="O262" s="7">
        <f t="shared" si="42"/>
        <v>0</v>
      </c>
      <c r="P262" s="7">
        <f t="shared" si="43"/>
        <v>66.5</v>
      </c>
      <c r="Q262" s="8">
        <f t="shared" si="44"/>
        <v>18.725000000000001</v>
      </c>
      <c r="R262" s="8">
        <f t="shared" si="45"/>
        <v>21.625</v>
      </c>
      <c r="S262" s="8">
        <f t="shared" si="46"/>
        <v>33.674999999999997</v>
      </c>
      <c r="T262" s="8">
        <f t="shared" si="47"/>
        <v>22.875</v>
      </c>
      <c r="U262" s="7">
        <f t="shared" si="48"/>
        <v>24.675000000000001</v>
      </c>
      <c r="V262" s="7">
        <f t="shared" si="49"/>
        <v>24.225000000000001</v>
      </c>
    </row>
    <row r="263" spans="1:22" ht="13.5" x14ac:dyDescent="0.25">
      <c r="A263" s="3">
        <f>RSI!A263</f>
        <v>43157</v>
      </c>
      <c r="B263" s="2">
        <f>RSI!B263</f>
        <v>1.1380999999999999</v>
      </c>
      <c r="C263" s="2">
        <f>RSI!I263</f>
        <v>54.193162394446524</v>
      </c>
      <c r="D263" s="2">
        <f>MACD!E263</f>
        <v>-1.7077584490432507E-3</v>
      </c>
      <c r="E263" s="2">
        <f>MACD!F263</f>
        <v>-1.420018260296127E-2</v>
      </c>
      <c r="F263" s="2">
        <f>'Moving Avg'!D263</f>
        <v>1.13442</v>
      </c>
      <c r="G263" s="2">
        <f>'Moving Avg'!F263</f>
        <v>1.1280650000000003</v>
      </c>
      <c r="H263" s="2">
        <f>'Moving Avg'!G263</f>
        <v>1.1129600000000002</v>
      </c>
      <c r="I263" s="2">
        <f>'Moving Avg'!H263</f>
        <v>1.6377820000000007</v>
      </c>
      <c r="J263" s="5" t="str">
        <f>OBV!F263</f>
        <v>BULLISH</v>
      </c>
      <c r="K263" s="5" t="str">
        <f>OBV!G263</f>
        <v>NEUTRAL</v>
      </c>
      <c r="L263" s="5" t="str">
        <f>OBV!H263</f>
        <v>BULLISH DIVERGENCE</v>
      </c>
      <c r="M263" s="7">
        <f t="shared" si="40"/>
        <v>25</v>
      </c>
      <c r="N263" s="7">
        <f t="shared" si="41"/>
        <v>0</v>
      </c>
      <c r="O263" s="7">
        <f t="shared" si="42"/>
        <v>0</v>
      </c>
      <c r="P263" s="7">
        <f t="shared" si="43"/>
        <v>66.5</v>
      </c>
      <c r="Q263" s="8">
        <f t="shared" si="44"/>
        <v>18.725000000000001</v>
      </c>
      <c r="R263" s="8">
        <f t="shared" si="45"/>
        <v>21.625</v>
      </c>
      <c r="S263" s="8">
        <f t="shared" si="46"/>
        <v>33.674999999999997</v>
      </c>
      <c r="T263" s="8">
        <f t="shared" si="47"/>
        <v>22.875</v>
      </c>
      <c r="U263" s="7">
        <f t="shared" si="48"/>
        <v>24.675000000000001</v>
      </c>
      <c r="V263" s="7">
        <f t="shared" si="49"/>
        <v>24.225000000000001</v>
      </c>
    </row>
    <row r="264" spans="1:22" ht="13.5" x14ac:dyDescent="0.25">
      <c r="A264" s="3">
        <f>RSI!A264</f>
        <v>43158</v>
      </c>
      <c r="B264" s="2">
        <f>RSI!B264</f>
        <v>1.1426000000000001</v>
      </c>
      <c r="C264" s="2">
        <f>RSI!I264</f>
        <v>55.603727456090802</v>
      </c>
      <c r="D264" s="2">
        <f>MACD!E264</f>
        <v>-2.9375147840646765E-3</v>
      </c>
      <c r="E264" s="2">
        <f>MACD!F264</f>
        <v>-1.1947649039181951E-2</v>
      </c>
      <c r="F264" s="2">
        <f>'Moving Avg'!D264</f>
        <v>1.1362399999999999</v>
      </c>
      <c r="G264" s="2">
        <f>'Moving Avg'!F264</f>
        <v>1.1317050000000004</v>
      </c>
      <c r="H264" s="2">
        <f>'Moving Avg'!G264</f>
        <v>1.113688</v>
      </c>
      <c r="I264" s="2">
        <f>'Moving Avg'!H264</f>
        <v>1.6330390000000015</v>
      </c>
      <c r="J264" s="5" t="str">
        <f>OBV!F264</f>
        <v>BULLISH</v>
      </c>
      <c r="K264" s="5" t="str">
        <f>OBV!G264</f>
        <v>WEAK</v>
      </c>
      <c r="L264" s="5" t="str">
        <f>OBV!H264</f>
        <v>CONFIRMED BULLISH</v>
      </c>
      <c r="M264" s="7">
        <f t="shared" si="40"/>
        <v>25</v>
      </c>
      <c r="N264" s="7">
        <f t="shared" si="41"/>
        <v>0</v>
      </c>
      <c r="O264" s="7">
        <f t="shared" si="42"/>
        <v>0</v>
      </c>
      <c r="P264" s="7">
        <f t="shared" si="43"/>
        <v>67</v>
      </c>
      <c r="Q264" s="8">
        <f t="shared" si="44"/>
        <v>18.799999999999997</v>
      </c>
      <c r="R264" s="8">
        <f t="shared" si="45"/>
        <v>21.75</v>
      </c>
      <c r="S264" s="8">
        <f t="shared" si="46"/>
        <v>33.900000000000006</v>
      </c>
      <c r="T264" s="8">
        <f t="shared" si="47"/>
        <v>23</v>
      </c>
      <c r="U264" s="7">
        <f t="shared" si="48"/>
        <v>24.816666666666666</v>
      </c>
      <c r="V264" s="7">
        <f t="shared" si="49"/>
        <v>24.362500000000001</v>
      </c>
    </row>
    <row r="265" spans="1:22" ht="13.5" x14ac:dyDescent="0.25">
      <c r="A265" s="3">
        <f>RSI!A265</f>
        <v>43159</v>
      </c>
      <c r="B265" s="2">
        <f>RSI!B265</f>
        <v>1.1380999999999999</v>
      </c>
      <c r="C265" s="2">
        <f>RSI!I265</f>
        <v>53.818955391209265</v>
      </c>
      <c r="D265" s="2">
        <f>MACD!E265</f>
        <v>-4.4339049065567071E-3</v>
      </c>
      <c r="E265" s="2">
        <f>MACD!F265</f>
        <v>-1.0444900212656903E-2</v>
      </c>
      <c r="F265" s="2">
        <f>'Moving Avg'!D265</f>
        <v>1.1371599999999999</v>
      </c>
      <c r="G265" s="2">
        <f>'Moving Avg'!F265</f>
        <v>1.1342100000000004</v>
      </c>
      <c r="H265" s="2">
        <f>'Moving Avg'!G265</f>
        <v>1.113688</v>
      </c>
      <c r="I265" s="2">
        <f>'Moving Avg'!H265</f>
        <v>1.628273500000001</v>
      </c>
      <c r="J265" s="5" t="str">
        <f>OBV!F265</f>
        <v>BULLISH</v>
      </c>
      <c r="K265" s="5" t="str">
        <f>OBV!G265</f>
        <v>WEAK</v>
      </c>
      <c r="L265" s="5" t="str">
        <f>OBV!H265</f>
        <v>CONFIRMED BULLISH</v>
      </c>
      <c r="M265" s="7">
        <f t="shared" si="40"/>
        <v>25</v>
      </c>
      <c r="N265" s="7">
        <f t="shared" si="41"/>
        <v>0</v>
      </c>
      <c r="O265" s="7">
        <f t="shared" si="42"/>
        <v>0</v>
      </c>
      <c r="P265" s="7">
        <f t="shared" si="43"/>
        <v>67</v>
      </c>
      <c r="Q265" s="8">
        <f t="shared" si="44"/>
        <v>18.799999999999997</v>
      </c>
      <c r="R265" s="8">
        <f t="shared" si="45"/>
        <v>21.75</v>
      </c>
      <c r="S265" s="8">
        <f t="shared" si="46"/>
        <v>33.900000000000006</v>
      </c>
      <c r="T265" s="8">
        <f t="shared" si="47"/>
        <v>23</v>
      </c>
      <c r="U265" s="7">
        <f t="shared" si="48"/>
        <v>24.816666666666666</v>
      </c>
      <c r="V265" s="7">
        <f t="shared" si="49"/>
        <v>24.362500000000001</v>
      </c>
    </row>
    <row r="266" spans="1:22" ht="13.5" x14ac:dyDescent="0.25">
      <c r="A266" s="3">
        <f>RSI!A266</f>
        <v>43160</v>
      </c>
      <c r="B266" s="2">
        <f>RSI!B266</f>
        <v>1.1426000000000001</v>
      </c>
      <c r="C266" s="2">
        <f>RSI!I266</f>
        <v>55.361964914215839</v>
      </c>
      <c r="D266" s="2">
        <f>MACD!E266</f>
        <v>-3.2965022400581745E-3</v>
      </c>
      <c r="E266" s="2">
        <f>MACD!F266</f>
        <v>-9.0152206181371569E-3</v>
      </c>
      <c r="F266" s="2">
        <f>'Moving Avg'!D266</f>
        <v>1.1389799999999999</v>
      </c>
      <c r="G266" s="2">
        <f>'Moving Avg'!F266</f>
        <v>1.1367100000000003</v>
      </c>
      <c r="H266" s="2">
        <f>'Moving Avg'!G266</f>
        <v>1.1139600000000003</v>
      </c>
      <c r="I266" s="2">
        <f>'Moving Avg'!H266</f>
        <v>1.6236090000000012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  <c r="M266" s="7">
        <f t="shared" si="40"/>
        <v>25</v>
      </c>
      <c r="N266" s="7">
        <f t="shared" si="41"/>
        <v>0</v>
      </c>
      <c r="O266" s="7">
        <f t="shared" si="42"/>
        <v>0</v>
      </c>
      <c r="P266" s="7">
        <f t="shared" si="43"/>
        <v>67</v>
      </c>
      <c r="Q266" s="8">
        <f t="shared" si="44"/>
        <v>18.799999999999997</v>
      </c>
      <c r="R266" s="8">
        <f t="shared" si="45"/>
        <v>21.75</v>
      </c>
      <c r="S266" s="8">
        <f t="shared" si="46"/>
        <v>33.900000000000006</v>
      </c>
      <c r="T266" s="8">
        <f t="shared" si="47"/>
        <v>23</v>
      </c>
      <c r="U266" s="7">
        <f t="shared" si="48"/>
        <v>24.816666666666666</v>
      </c>
      <c r="V266" s="7">
        <f t="shared" si="49"/>
        <v>24.362500000000001</v>
      </c>
    </row>
    <row r="267" spans="1:22" ht="13.5" x14ac:dyDescent="0.25">
      <c r="A267" s="3">
        <f>RSI!A267</f>
        <v>43161</v>
      </c>
      <c r="B267" s="2">
        <f>RSI!B267</f>
        <v>1.1426000000000001</v>
      </c>
      <c r="C267" s="2">
        <f>RSI!I267</f>
        <v>55.361964914215839</v>
      </c>
      <c r="D267" s="2">
        <f>MACD!E267</f>
        <v>-2.4190898689830931E-3</v>
      </c>
      <c r="E267" s="2">
        <f>MACD!F267</f>
        <v>-7.6959944683063445E-3</v>
      </c>
      <c r="F267" s="2">
        <f>'Moving Avg'!D267</f>
        <v>1.1408</v>
      </c>
      <c r="G267" s="2">
        <f>'Moving Avg'!F267</f>
        <v>1.1376200000000003</v>
      </c>
      <c r="H267" s="2">
        <f>'Moving Avg'!G267</f>
        <v>1.1140500000000002</v>
      </c>
      <c r="I267" s="2">
        <f>'Moving Avg'!H267</f>
        <v>1.6189640000000012</v>
      </c>
      <c r="J267" s="5" t="str">
        <f>OBV!F267</f>
        <v>BULLISH</v>
      </c>
      <c r="K267" s="5" t="str">
        <f>OBV!G267</f>
        <v>WEAK</v>
      </c>
      <c r="L267" s="5" t="str">
        <f>OBV!H267</f>
        <v>CONFIRMED BULLISH</v>
      </c>
      <c r="M267" s="7">
        <f t="shared" si="40"/>
        <v>25</v>
      </c>
      <c r="N267" s="7">
        <f t="shared" si="41"/>
        <v>0</v>
      </c>
      <c r="O267" s="7">
        <f t="shared" si="42"/>
        <v>0</v>
      </c>
      <c r="P267" s="7">
        <f t="shared" si="43"/>
        <v>67</v>
      </c>
      <c r="Q267" s="8">
        <f t="shared" si="44"/>
        <v>18.799999999999997</v>
      </c>
      <c r="R267" s="8">
        <f t="shared" si="45"/>
        <v>21.75</v>
      </c>
      <c r="S267" s="8">
        <f t="shared" si="46"/>
        <v>33.900000000000006</v>
      </c>
      <c r="T267" s="8">
        <f t="shared" si="47"/>
        <v>23</v>
      </c>
      <c r="U267" s="7">
        <f t="shared" si="48"/>
        <v>24.816666666666666</v>
      </c>
      <c r="V267" s="7">
        <f t="shared" si="49"/>
        <v>24.362500000000001</v>
      </c>
    </row>
    <row r="268" spans="1:22" ht="13.5" x14ac:dyDescent="0.25">
      <c r="A268" s="3">
        <f>RSI!A268</f>
        <v>43164</v>
      </c>
      <c r="B268" s="2">
        <f>RSI!B268</f>
        <v>1.1516999999999999</v>
      </c>
      <c r="C268" s="2">
        <f>RSI!I268</f>
        <v>58.605687974625702</v>
      </c>
      <c r="D268" s="2">
        <f>MACD!E268</f>
        <v>-1.0294466737650332E-3</v>
      </c>
      <c r="E268" s="2">
        <f>MACD!F268</f>
        <v>-6.3626849093980824E-3</v>
      </c>
      <c r="F268" s="2">
        <f>'Moving Avg'!D268</f>
        <v>1.1435200000000001</v>
      </c>
      <c r="G268" s="2">
        <f>'Moving Avg'!F268</f>
        <v>1.1405750000000001</v>
      </c>
      <c r="H268" s="2">
        <f>'Moving Avg'!G268</f>
        <v>1.1143220000000005</v>
      </c>
      <c r="I268" s="2">
        <f>'Moving Avg'!H268</f>
        <v>1.6144035000000014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  <c r="M268" s="7">
        <f t="shared" si="40"/>
        <v>25</v>
      </c>
      <c r="N268" s="7">
        <f t="shared" si="41"/>
        <v>0</v>
      </c>
      <c r="O268" s="7">
        <f t="shared" si="42"/>
        <v>0</v>
      </c>
      <c r="P268" s="7">
        <f t="shared" si="43"/>
        <v>67</v>
      </c>
      <c r="Q268" s="8">
        <f t="shared" si="44"/>
        <v>18.799999999999997</v>
      </c>
      <c r="R268" s="8">
        <f t="shared" si="45"/>
        <v>21.75</v>
      </c>
      <c r="S268" s="8">
        <f t="shared" si="46"/>
        <v>33.900000000000006</v>
      </c>
      <c r="T268" s="8">
        <f t="shared" si="47"/>
        <v>23</v>
      </c>
      <c r="U268" s="7">
        <f t="shared" si="48"/>
        <v>24.816666666666666</v>
      </c>
      <c r="V268" s="7">
        <f t="shared" si="49"/>
        <v>24.362500000000001</v>
      </c>
    </row>
    <row r="269" spans="1:22" ht="13.5" x14ac:dyDescent="0.25">
      <c r="A269" s="3">
        <f>RSI!A269</f>
        <v>43165</v>
      </c>
      <c r="B269" s="2">
        <f>RSI!B269</f>
        <v>1.1836</v>
      </c>
      <c r="C269" s="2">
        <f>RSI!I269</f>
        <v>67.516793171606793</v>
      </c>
      <c r="D269" s="2">
        <f>MACD!E269</f>
        <v>-4.4509006185513567E-3</v>
      </c>
      <c r="E269" s="2">
        <f>MACD!F269</f>
        <v>-5.9803280512287374E-3</v>
      </c>
      <c r="F269" s="2">
        <f>'Moving Avg'!D269</f>
        <v>1.1517200000000001</v>
      </c>
      <c r="G269" s="2">
        <f>'Moving Avg'!F269</f>
        <v>1.14194</v>
      </c>
      <c r="H269" s="2">
        <f>'Moving Avg'!G269</f>
        <v>1.1152320000000002</v>
      </c>
      <c r="I269" s="2">
        <f>'Moving Avg'!H269</f>
        <v>1.6100025000000013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  <c r="M269" s="7">
        <f t="shared" si="40"/>
        <v>25</v>
      </c>
      <c r="N269" s="7">
        <f t="shared" si="41"/>
        <v>0</v>
      </c>
      <c r="O269" s="7">
        <f t="shared" si="42"/>
        <v>0</v>
      </c>
      <c r="P269" s="7">
        <f t="shared" si="43"/>
        <v>67</v>
      </c>
      <c r="Q269" s="8">
        <f t="shared" si="44"/>
        <v>18.799999999999997</v>
      </c>
      <c r="R269" s="8">
        <f t="shared" si="45"/>
        <v>21.75</v>
      </c>
      <c r="S269" s="8">
        <f t="shared" si="46"/>
        <v>33.900000000000006</v>
      </c>
      <c r="T269" s="8">
        <f t="shared" si="47"/>
        <v>23</v>
      </c>
      <c r="U269" s="7">
        <f t="shared" si="48"/>
        <v>24.816666666666666</v>
      </c>
      <c r="V269" s="7">
        <f t="shared" si="49"/>
        <v>24.362500000000001</v>
      </c>
    </row>
    <row r="270" spans="1:22" ht="13.5" x14ac:dyDescent="0.25">
      <c r="A270" s="3">
        <f>RSI!A270</f>
        <v>43166</v>
      </c>
      <c r="B270" s="2">
        <f>RSI!B270</f>
        <v>1.2245999999999999</v>
      </c>
      <c r="C270" s="2">
        <f>RSI!I270</f>
        <v>74.973788475589402</v>
      </c>
      <c r="D270" s="2">
        <f>MACD!E270</f>
        <v>-1.0688781622374632E-2</v>
      </c>
      <c r="E270" s="2">
        <f>MACD!F270</f>
        <v>-6.9220187654579178E-3</v>
      </c>
      <c r="F270" s="2">
        <f>'Moving Avg'!D270</f>
        <v>1.1690199999999999</v>
      </c>
      <c r="G270" s="2">
        <f>'Moving Avg'!F270</f>
        <v>1.1455850000000001</v>
      </c>
      <c r="H270" s="2">
        <f>'Moving Avg'!G270</f>
        <v>1.1176000000000004</v>
      </c>
      <c r="I270" s="2">
        <f>'Moving Avg'!H270</f>
        <v>1.6058065000000012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  <c r="M270" s="7">
        <f t="shared" si="40"/>
        <v>0</v>
      </c>
      <c r="N270" s="7">
        <f t="shared" si="41"/>
        <v>45</v>
      </c>
      <c r="O270" s="7">
        <f t="shared" si="42"/>
        <v>0</v>
      </c>
      <c r="P270" s="7">
        <f t="shared" si="43"/>
        <v>67</v>
      </c>
      <c r="Q270" s="8">
        <f t="shared" si="44"/>
        <v>25.799999999999997</v>
      </c>
      <c r="R270" s="8">
        <f t="shared" si="45"/>
        <v>25.75</v>
      </c>
      <c r="S270" s="8">
        <f t="shared" si="46"/>
        <v>36.900000000000006</v>
      </c>
      <c r="T270" s="8">
        <f t="shared" si="47"/>
        <v>28</v>
      </c>
      <c r="U270" s="7">
        <f t="shared" si="48"/>
        <v>29.483333333333334</v>
      </c>
      <c r="V270" s="7">
        <f t="shared" si="49"/>
        <v>29.112500000000001</v>
      </c>
    </row>
    <row r="271" spans="1:22" ht="13.5" x14ac:dyDescent="0.25">
      <c r="A271" s="3">
        <f>RSI!A271</f>
        <v>43167</v>
      </c>
      <c r="B271" s="2">
        <f>RSI!B271</f>
        <v>1.2337</v>
      </c>
      <c r="C271" s="2">
        <f>RSI!I271</f>
        <v>76.275583851448175</v>
      </c>
      <c r="D271" s="2">
        <f>MACD!E271</f>
        <v>-1.7166451564146534E-2</v>
      </c>
      <c r="E271" s="2">
        <f>MACD!F271</f>
        <v>-8.9709053251956425E-3</v>
      </c>
      <c r="F271" s="2">
        <f>'Moving Avg'!D271</f>
        <v>1.1872399999999999</v>
      </c>
      <c r="G271" s="2">
        <f>'Moving Avg'!F271</f>
        <v>1.1492299999999998</v>
      </c>
      <c r="H271" s="2">
        <f>'Moving Avg'!G271</f>
        <v>1.1196940000000004</v>
      </c>
      <c r="I271" s="2">
        <f>'Moving Avg'!H271</f>
        <v>1.6016170000000012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  <c r="M271" s="7">
        <f t="shared" si="40"/>
        <v>0</v>
      </c>
      <c r="N271" s="7">
        <f t="shared" si="41"/>
        <v>45</v>
      </c>
      <c r="O271" s="7">
        <f t="shared" si="42"/>
        <v>0</v>
      </c>
      <c r="P271" s="7">
        <f t="shared" si="43"/>
        <v>67</v>
      </c>
      <c r="Q271" s="8">
        <f t="shared" si="44"/>
        <v>25.799999999999997</v>
      </c>
      <c r="R271" s="8">
        <f t="shared" si="45"/>
        <v>25.75</v>
      </c>
      <c r="S271" s="8">
        <f t="shared" si="46"/>
        <v>36.900000000000006</v>
      </c>
      <c r="T271" s="8">
        <f t="shared" si="47"/>
        <v>28</v>
      </c>
      <c r="U271" s="7">
        <f t="shared" si="48"/>
        <v>29.483333333333334</v>
      </c>
      <c r="V271" s="7">
        <f t="shared" si="49"/>
        <v>29.112500000000001</v>
      </c>
    </row>
    <row r="272" spans="1:22" ht="13.5" x14ac:dyDescent="0.25">
      <c r="A272" s="3">
        <f>RSI!A272</f>
        <v>43168</v>
      </c>
      <c r="B272" s="2">
        <f>RSI!B272</f>
        <v>1.2701</v>
      </c>
      <c r="C272" s="2">
        <f>RSI!I272</f>
        <v>80.618485536808379</v>
      </c>
      <c r="D272" s="2">
        <f>MACD!E272</f>
        <v>-2.5884096657396327E-2</v>
      </c>
      <c r="E272" s="2">
        <f>MACD!F272</f>
        <v>-1.235354359163578E-2</v>
      </c>
      <c r="F272" s="2">
        <f>'Moving Avg'!D272</f>
        <v>1.2127399999999999</v>
      </c>
      <c r="G272" s="2">
        <f>'Moving Avg'!F272</f>
        <v>1.1553749999999996</v>
      </c>
      <c r="H272" s="2">
        <f>'Moving Avg'!G272</f>
        <v>1.1225160000000003</v>
      </c>
      <c r="I272" s="2">
        <f>'Moving Avg'!H272</f>
        <v>1.5976485000000011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  <c r="M272" s="7">
        <f t="shared" si="40"/>
        <v>0</v>
      </c>
      <c r="N272" s="7">
        <f t="shared" si="41"/>
        <v>45</v>
      </c>
      <c r="O272" s="7">
        <f t="shared" si="42"/>
        <v>0</v>
      </c>
      <c r="P272" s="7">
        <f t="shared" si="43"/>
        <v>67</v>
      </c>
      <c r="Q272" s="8">
        <f t="shared" si="44"/>
        <v>25.799999999999997</v>
      </c>
      <c r="R272" s="8">
        <f t="shared" si="45"/>
        <v>25.75</v>
      </c>
      <c r="S272" s="8">
        <f t="shared" si="46"/>
        <v>36.900000000000006</v>
      </c>
      <c r="T272" s="8">
        <f t="shared" si="47"/>
        <v>28</v>
      </c>
      <c r="U272" s="7">
        <f t="shared" si="48"/>
        <v>29.483333333333334</v>
      </c>
      <c r="V272" s="7">
        <f t="shared" si="49"/>
        <v>29.112500000000001</v>
      </c>
    </row>
    <row r="273" spans="1:22" ht="13.5" x14ac:dyDescent="0.25">
      <c r="A273" s="3">
        <f>RSI!A273</f>
        <v>43171</v>
      </c>
      <c r="B273" s="2">
        <f>RSI!B273</f>
        <v>1.2974000000000001</v>
      </c>
      <c r="C273" s="2">
        <f>RSI!I273</f>
        <v>83.11498692850887</v>
      </c>
      <c r="D273" s="2">
        <f>MACD!E273</f>
        <v>-3.5290410087636115E-2</v>
      </c>
      <c r="E273" s="2">
        <f>MACD!F273</f>
        <v>-1.694091689083585E-2</v>
      </c>
      <c r="F273" s="2">
        <f>'Moving Avg'!D273</f>
        <v>1.2418800000000001</v>
      </c>
      <c r="G273" s="2">
        <f>'Moving Avg'!F273</f>
        <v>1.1633399999999996</v>
      </c>
      <c r="H273" s="2">
        <f>'Moving Avg'!G273</f>
        <v>1.1258840000000003</v>
      </c>
      <c r="I273" s="2">
        <f>'Moving Avg'!H273</f>
        <v>1.5937580000000011</v>
      </c>
      <c r="J273" s="5" t="str">
        <f>OBV!F273</f>
        <v>BULLISH</v>
      </c>
      <c r="K273" s="5" t="str">
        <f>OBV!G273</f>
        <v>WEAK</v>
      </c>
      <c r="L273" s="5" t="str">
        <f>OBV!H273</f>
        <v>CONFIRMED BULLISH</v>
      </c>
      <c r="M273" s="7">
        <f t="shared" si="40"/>
        <v>0</v>
      </c>
      <c r="N273" s="7">
        <f t="shared" si="41"/>
        <v>45</v>
      </c>
      <c r="O273" s="7">
        <f t="shared" si="42"/>
        <v>0</v>
      </c>
      <c r="P273" s="7">
        <f t="shared" si="43"/>
        <v>67</v>
      </c>
      <c r="Q273" s="8">
        <f t="shared" si="44"/>
        <v>25.799999999999997</v>
      </c>
      <c r="R273" s="8">
        <f t="shared" si="45"/>
        <v>25.75</v>
      </c>
      <c r="S273" s="8">
        <f t="shared" si="46"/>
        <v>36.900000000000006</v>
      </c>
      <c r="T273" s="8">
        <f t="shared" si="47"/>
        <v>28</v>
      </c>
      <c r="U273" s="7">
        <f t="shared" si="48"/>
        <v>29.483333333333334</v>
      </c>
      <c r="V273" s="7">
        <f t="shared" si="49"/>
        <v>29.112500000000001</v>
      </c>
    </row>
    <row r="274" spans="1:22" ht="13.5" x14ac:dyDescent="0.25">
      <c r="A274" s="3">
        <f>RSI!A274</f>
        <v>43172</v>
      </c>
      <c r="B274" s="2">
        <f>RSI!B274</f>
        <v>1.3292999999999999</v>
      </c>
      <c r="C274" s="2">
        <f>RSI!I274</f>
        <v>85.470135860606817</v>
      </c>
      <c r="D274" s="2">
        <f>MACD!E274</f>
        <v>-4.5743898842523167E-2</v>
      </c>
      <c r="E274" s="2">
        <f>MACD!F274</f>
        <v>-2.2701513281173313E-2</v>
      </c>
      <c r="F274" s="2">
        <f>'Moving Avg'!D274</f>
        <v>1.27102</v>
      </c>
      <c r="G274" s="2">
        <f>'Moving Avg'!F274</f>
        <v>1.1735849999999997</v>
      </c>
      <c r="H274" s="2">
        <f>'Moving Avg'!G274</f>
        <v>1.1298000000000004</v>
      </c>
      <c r="I274" s="2">
        <f>'Moving Avg'!H274</f>
        <v>1.5900660000000011</v>
      </c>
      <c r="J274" s="5" t="str">
        <f>OBV!F274</f>
        <v>BULLISH</v>
      </c>
      <c r="K274" s="5" t="str">
        <f>OBV!G274</f>
        <v>WEAK</v>
      </c>
      <c r="L274" s="5" t="str">
        <f>OBV!H274</f>
        <v>CONFIRMED BULLISH</v>
      </c>
      <c r="M274" s="7">
        <f t="shared" si="40"/>
        <v>0</v>
      </c>
      <c r="N274" s="7">
        <f t="shared" si="41"/>
        <v>100</v>
      </c>
      <c r="O274" s="7">
        <f t="shared" si="42"/>
        <v>0</v>
      </c>
      <c r="P274" s="7">
        <f t="shared" si="43"/>
        <v>67</v>
      </c>
      <c r="Q274" s="8">
        <f t="shared" si="44"/>
        <v>45.05</v>
      </c>
      <c r="R274" s="8">
        <f t="shared" si="45"/>
        <v>36.75</v>
      </c>
      <c r="S274" s="8">
        <f t="shared" si="46"/>
        <v>45.150000000000006</v>
      </c>
      <c r="T274" s="8">
        <f t="shared" si="47"/>
        <v>41.75</v>
      </c>
      <c r="U274" s="7">
        <f t="shared" si="48"/>
        <v>42.31666666666667</v>
      </c>
      <c r="V274" s="7">
        <f t="shared" si="49"/>
        <v>42.174999999999997</v>
      </c>
    </row>
    <row r="275" spans="1:22" ht="13.5" x14ac:dyDescent="0.25">
      <c r="A275" s="3">
        <f>RSI!A275</f>
        <v>43173</v>
      </c>
      <c r="B275" s="2">
        <f>RSI!B275</f>
        <v>1.3202</v>
      </c>
      <c r="C275" s="2">
        <f>RSI!I275</f>
        <v>81.958213932906617</v>
      </c>
      <c r="D275" s="2">
        <f>MACD!E275</f>
        <v>-5.5558525088175159E-2</v>
      </c>
      <c r="E275" s="2">
        <f>MACD!F275</f>
        <v>-2.9272915642573682E-2</v>
      </c>
      <c r="F275" s="2">
        <f>'Moving Avg'!D275</f>
        <v>1.2901399999999998</v>
      </c>
      <c r="G275" s="2">
        <f>'Moving Avg'!F275</f>
        <v>1.1835999999999998</v>
      </c>
      <c r="H275" s="2">
        <f>'Moving Avg'!G275</f>
        <v>1.1335340000000005</v>
      </c>
      <c r="I275" s="2">
        <f>'Moving Avg'!H275</f>
        <v>1.5863090000000011</v>
      </c>
      <c r="J275" s="5" t="str">
        <f>OBV!F275</f>
        <v>BULLISH</v>
      </c>
      <c r="K275" s="5" t="str">
        <f>OBV!G275</f>
        <v>WEAK</v>
      </c>
      <c r="L275" s="5" t="str">
        <f>OBV!H275</f>
        <v>CONFIRMED BULLISH</v>
      </c>
      <c r="M275" s="7">
        <f t="shared" si="40"/>
        <v>0</v>
      </c>
      <c r="N275" s="7">
        <f t="shared" si="41"/>
        <v>100</v>
      </c>
      <c r="O275" s="7">
        <f t="shared" si="42"/>
        <v>0</v>
      </c>
      <c r="P275" s="7">
        <f t="shared" si="43"/>
        <v>67</v>
      </c>
      <c r="Q275" s="8">
        <f t="shared" si="44"/>
        <v>45.05</v>
      </c>
      <c r="R275" s="8">
        <f t="shared" si="45"/>
        <v>36.75</v>
      </c>
      <c r="S275" s="8">
        <f t="shared" si="46"/>
        <v>45.150000000000006</v>
      </c>
      <c r="T275" s="8">
        <f t="shared" si="47"/>
        <v>41.75</v>
      </c>
      <c r="U275" s="7">
        <f t="shared" si="48"/>
        <v>42.31666666666667</v>
      </c>
      <c r="V275" s="7">
        <f t="shared" si="49"/>
        <v>42.174999999999997</v>
      </c>
    </row>
    <row r="276" spans="1:22" ht="13.5" x14ac:dyDescent="0.25">
      <c r="A276" s="3">
        <f>RSI!A276</f>
        <v>43174</v>
      </c>
      <c r="B276" s="2">
        <f>RSI!B276</f>
        <v>1.3202</v>
      </c>
      <c r="C276" s="2">
        <f>RSI!I276</f>
        <v>81.958213932906617</v>
      </c>
      <c r="D276" s="2">
        <f>MACD!E276</f>
        <v>-6.399780747336492E-2</v>
      </c>
      <c r="E276" s="2">
        <f>MACD!F276</f>
        <v>-3.6217894008731932E-2</v>
      </c>
      <c r="F276" s="2">
        <f>'Moving Avg'!D276</f>
        <v>1.3074399999999999</v>
      </c>
      <c r="G276" s="2">
        <f>'Moving Avg'!F276</f>
        <v>1.1927049999999997</v>
      </c>
      <c r="H276" s="2">
        <f>'Moving Avg'!G276</f>
        <v>1.1373580000000003</v>
      </c>
      <c r="I276" s="2">
        <f>'Moving Avg'!H276</f>
        <v>1.5825520000000008</v>
      </c>
      <c r="J276" s="5" t="str">
        <f>OBV!F276</f>
        <v>BULLISH</v>
      </c>
      <c r="K276" s="5" t="str">
        <f>OBV!G276</f>
        <v>WEAK</v>
      </c>
      <c r="L276" s="5" t="str">
        <f>OBV!H276</f>
        <v>CONFIRMED BULLISH</v>
      </c>
      <c r="M276" s="7">
        <f t="shared" si="40"/>
        <v>0</v>
      </c>
      <c r="N276" s="7">
        <f t="shared" si="41"/>
        <v>100</v>
      </c>
      <c r="O276" s="7">
        <f t="shared" si="42"/>
        <v>0</v>
      </c>
      <c r="P276" s="7">
        <f t="shared" si="43"/>
        <v>67</v>
      </c>
      <c r="Q276" s="8">
        <f t="shared" si="44"/>
        <v>45.05</v>
      </c>
      <c r="R276" s="8">
        <f t="shared" si="45"/>
        <v>36.75</v>
      </c>
      <c r="S276" s="8">
        <f t="shared" si="46"/>
        <v>45.150000000000006</v>
      </c>
      <c r="T276" s="8">
        <f t="shared" si="47"/>
        <v>41.75</v>
      </c>
      <c r="U276" s="7">
        <f t="shared" si="48"/>
        <v>42.31666666666667</v>
      </c>
      <c r="V276" s="7">
        <f t="shared" si="49"/>
        <v>42.174999999999997</v>
      </c>
    </row>
    <row r="277" spans="1:22" ht="13.5" x14ac:dyDescent="0.25">
      <c r="A277" s="3">
        <f>RSI!A277</f>
        <v>43175</v>
      </c>
      <c r="B277" s="2">
        <f>RSI!B277</f>
        <v>1.2974000000000001</v>
      </c>
      <c r="C277" s="2">
        <f>RSI!I277</f>
        <v>73.216398336482939</v>
      </c>
      <c r="D277" s="2">
        <f>MACD!E277</f>
        <v>-7.0215503843831462E-2</v>
      </c>
      <c r="E277" s="2">
        <f>MACD!F277</f>
        <v>-4.3017415975751844E-2</v>
      </c>
      <c r="F277" s="2">
        <f>'Moving Avg'!D277</f>
        <v>1.3129000000000002</v>
      </c>
      <c r="G277" s="2">
        <f>'Moving Avg'!F277</f>
        <v>1.2006699999999999</v>
      </c>
      <c r="H277" s="2">
        <f>'Moving Avg'!G277</f>
        <v>1.1411820000000004</v>
      </c>
      <c r="I277" s="2">
        <f>'Moving Avg'!H277</f>
        <v>1.5786810000000002</v>
      </c>
      <c r="J277" s="5" t="str">
        <f>OBV!F277</f>
        <v>BULLISH</v>
      </c>
      <c r="K277" s="5" t="str">
        <f>OBV!G277</f>
        <v>WEAK</v>
      </c>
      <c r="L277" s="5" t="str">
        <f>OBV!H277</f>
        <v>CONFIRMED BULLISH</v>
      </c>
      <c r="M277" s="7">
        <f t="shared" si="40"/>
        <v>0</v>
      </c>
      <c r="N277" s="7">
        <f t="shared" si="41"/>
        <v>100</v>
      </c>
      <c r="O277" s="7">
        <f t="shared" si="42"/>
        <v>0</v>
      </c>
      <c r="P277" s="7">
        <f t="shared" si="43"/>
        <v>67</v>
      </c>
      <c r="Q277" s="8">
        <f t="shared" si="44"/>
        <v>45.05</v>
      </c>
      <c r="R277" s="8">
        <f t="shared" si="45"/>
        <v>36.75</v>
      </c>
      <c r="S277" s="8">
        <f t="shared" si="46"/>
        <v>45.150000000000006</v>
      </c>
      <c r="T277" s="8">
        <f t="shared" si="47"/>
        <v>41.75</v>
      </c>
      <c r="U277" s="7">
        <f t="shared" si="48"/>
        <v>42.31666666666667</v>
      </c>
      <c r="V277" s="7">
        <f t="shared" si="49"/>
        <v>42.174999999999997</v>
      </c>
    </row>
    <row r="278" spans="1:22" ht="13.5" x14ac:dyDescent="0.25">
      <c r="A278" s="3">
        <f>RSI!A278</f>
        <v>43178</v>
      </c>
      <c r="B278" s="2">
        <f>RSI!B278</f>
        <v>1.2656000000000001</v>
      </c>
      <c r="C278" s="2">
        <f>RSI!I278</f>
        <v>63.106230780096951</v>
      </c>
      <c r="D278" s="2">
        <f>MACD!E278</f>
        <v>-7.2295288705663152E-2</v>
      </c>
      <c r="E278" s="2">
        <f>MACD!F278</f>
        <v>-4.8872990521734105E-2</v>
      </c>
      <c r="F278" s="2">
        <f>'Moving Avg'!D278</f>
        <v>1.3065399999999998</v>
      </c>
      <c r="G278" s="2">
        <f>'Moving Avg'!F278</f>
        <v>1.2065899999999998</v>
      </c>
      <c r="H278" s="2">
        <f>'Moving Avg'!G278</f>
        <v>1.1446420000000006</v>
      </c>
      <c r="I278" s="2">
        <f>'Moving Avg'!H278</f>
        <v>1.574651</v>
      </c>
      <c r="J278" s="5" t="str">
        <f>OBV!F278</f>
        <v>BULLISH</v>
      </c>
      <c r="K278" s="5" t="str">
        <f>OBV!G278</f>
        <v>WEAK</v>
      </c>
      <c r="L278" s="5" t="str">
        <f>OBV!H278</f>
        <v>BULLISH DIVERGENCE</v>
      </c>
      <c r="M278" s="7">
        <f t="shared" si="40"/>
        <v>25</v>
      </c>
      <c r="N278" s="7">
        <f t="shared" si="41"/>
        <v>100</v>
      </c>
      <c r="O278" s="7">
        <f t="shared" si="42"/>
        <v>0</v>
      </c>
      <c r="P278" s="7">
        <f t="shared" si="43"/>
        <v>50</v>
      </c>
      <c r="Q278" s="8">
        <f t="shared" si="44"/>
        <v>51.25</v>
      </c>
      <c r="R278" s="8">
        <f t="shared" si="45"/>
        <v>37.5</v>
      </c>
      <c r="S278" s="8">
        <f t="shared" si="46"/>
        <v>41.25</v>
      </c>
      <c r="T278" s="8">
        <f t="shared" si="47"/>
        <v>43.75</v>
      </c>
      <c r="U278" s="7">
        <f t="shared" si="48"/>
        <v>43.333333333333336</v>
      </c>
      <c r="V278" s="7">
        <f t="shared" si="49"/>
        <v>43.4375</v>
      </c>
    </row>
    <row r="279" spans="1:22" ht="13.5" x14ac:dyDescent="0.25">
      <c r="A279" s="3">
        <f>RSI!A279</f>
        <v>43180</v>
      </c>
      <c r="B279" s="2">
        <f>RSI!B279</f>
        <v>1.2791999999999999</v>
      </c>
      <c r="C279" s="2">
        <f>RSI!I279</f>
        <v>65.312313530529764</v>
      </c>
      <c r="D279" s="2">
        <f>MACD!E279</f>
        <v>-7.049859264350089E-2</v>
      </c>
      <c r="E279" s="2">
        <f>MACD!F279</f>
        <v>-5.3198110946087465E-2</v>
      </c>
      <c r="F279" s="2">
        <f>'Moving Avg'!D279</f>
        <v>1.2965199999999999</v>
      </c>
      <c r="G279" s="2">
        <f>'Moving Avg'!F279</f>
        <v>1.213875</v>
      </c>
      <c r="H279" s="2">
        <f>'Moving Avg'!G279</f>
        <v>1.1484660000000004</v>
      </c>
      <c r="I279" s="2">
        <f>'Moving Avg'!H279</f>
        <v>1.5706889999999998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  <c r="M279" s="7">
        <f t="shared" si="40"/>
        <v>25</v>
      </c>
      <c r="N279" s="7">
        <f t="shared" si="41"/>
        <v>45</v>
      </c>
      <c r="O279" s="7">
        <f t="shared" si="42"/>
        <v>0</v>
      </c>
      <c r="P279" s="7">
        <f t="shared" si="43"/>
        <v>33</v>
      </c>
      <c r="Q279" s="8">
        <f t="shared" si="44"/>
        <v>29.45</v>
      </c>
      <c r="R279" s="8">
        <f t="shared" si="45"/>
        <v>22.25</v>
      </c>
      <c r="S279" s="8">
        <f t="shared" si="46"/>
        <v>25.35</v>
      </c>
      <c r="T279" s="8">
        <f t="shared" si="47"/>
        <v>25.75</v>
      </c>
      <c r="U279" s="7">
        <f t="shared" si="48"/>
        <v>25.683333333333337</v>
      </c>
      <c r="V279" s="7">
        <f t="shared" si="49"/>
        <v>25.700000000000003</v>
      </c>
    </row>
    <row r="280" spans="1:22" ht="13.5" x14ac:dyDescent="0.25">
      <c r="A280" s="3">
        <f>RSI!A280</f>
        <v>43181</v>
      </c>
      <c r="B280" s="2">
        <f>RSI!B280</f>
        <v>1.2427999999999999</v>
      </c>
      <c r="C280" s="2">
        <f>RSI!I280</f>
        <v>55.710505293083926</v>
      </c>
      <c r="D280" s="2">
        <f>MACD!E280</f>
        <v>-6.0372992108832513E-2</v>
      </c>
      <c r="E280" s="2">
        <f>MACD!F280</f>
        <v>-5.4633087178636477E-2</v>
      </c>
      <c r="F280" s="2">
        <f>'Moving Avg'!D280</f>
        <v>1.28104</v>
      </c>
      <c r="G280" s="2">
        <f>'Moving Avg'!F280</f>
        <v>1.2193399999999999</v>
      </c>
      <c r="H280" s="2">
        <f>'Moving Avg'!G280</f>
        <v>1.1517440000000005</v>
      </c>
      <c r="I280" s="2">
        <f>'Moving Avg'!H280</f>
        <v>1.566643</v>
      </c>
      <c r="J280" s="5" t="str">
        <f>OBV!F280</f>
        <v>BEARISH</v>
      </c>
      <c r="K280" s="5" t="str">
        <f>OBV!G280</f>
        <v>STRONG</v>
      </c>
      <c r="L280" s="5" t="str">
        <f>OBV!H280</f>
        <v>CONFIRMED BEARISH</v>
      </c>
      <c r="M280" s="7">
        <f t="shared" si="40"/>
        <v>25</v>
      </c>
      <c r="N280" s="7">
        <f t="shared" si="41"/>
        <v>45</v>
      </c>
      <c r="O280" s="7">
        <f t="shared" si="42"/>
        <v>0</v>
      </c>
      <c r="P280" s="7">
        <f t="shared" si="43"/>
        <v>33</v>
      </c>
      <c r="Q280" s="8">
        <f t="shared" si="44"/>
        <v>29.45</v>
      </c>
      <c r="R280" s="8">
        <f t="shared" si="45"/>
        <v>22.25</v>
      </c>
      <c r="S280" s="8">
        <f t="shared" si="46"/>
        <v>25.35</v>
      </c>
      <c r="T280" s="8">
        <f t="shared" si="47"/>
        <v>25.75</v>
      </c>
      <c r="U280" s="7">
        <f t="shared" si="48"/>
        <v>25.683333333333337</v>
      </c>
      <c r="V280" s="7">
        <f t="shared" si="49"/>
        <v>25.700000000000003</v>
      </c>
    </row>
    <row r="281" spans="1:22" ht="13.5" x14ac:dyDescent="0.25">
      <c r="A281" s="3">
        <f>RSI!A281</f>
        <v>43182</v>
      </c>
      <c r="B281" s="2">
        <f>RSI!B281</f>
        <v>1.2746999999999999</v>
      </c>
      <c r="C281" s="2">
        <f>RSI!I281</f>
        <v>61.106908682849983</v>
      </c>
      <c r="D281" s="2">
        <f>MACD!E281</f>
        <v>-5.292218836105711E-2</v>
      </c>
      <c r="E281" s="2">
        <f>MACD!F281</f>
        <v>-5.4290907415120604E-2</v>
      </c>
      <c r="F281" s="2">
        <f>'Moving Avg'!D281</f>
        <v>1.2719400000000001</v>
      </c>
      <c r="G281" s="2">
        <f>'Moving Avg'!F281</f>
        <v>1.2263999999999997</v>
      </c>
      <c r="H281" s="2">
        <f>'Moving Avg'!G281</f>
        <v>1.1553860000000007</v>
      </c>
      <c r="I281" s="2">
        <f>'Moving Avg'!H281</f>
        <v>1.5626779999999996</v>
      </c>
      <c r="J281" s="5" t="str">
        <f>OBV!F281</f>
        <v>BEARISH</v>
      </c>
      <c r="K281" s="5" t="str">
        <f>OBV!G281</f>
        <v>NEUTRAL</v>
      </c>
      <c r="L281" s="5" t="str">
        <f>OBV!H281</f>
        <v>CONFIRMED BEARISH</v>
      </c>
      <c r="M281" s="7">
        <f t="shared" si="40"/>
        <v>25</v>
      </c>
      <c r="N281" s="7">
        <f t="shared" si="41"/>
        <v>0</v>
      </c>
      <c r="O281" s="7">
        <f t="shared" si="42"/>
        <v>0</v>
      </c>
      <c r="P281" s="7">
        <f t="shared" si="43"/>
        <v>16.5</v>
      </c>
      <c r="Q281" s="8">
        <f t="shared" si="44"/>
        <v>11.225</v>
      </c>
      <c r="R281" s="8">
        <f t="shared" si="45"/>
        <v>9.125</v>
      </c>
      <c r="S281" s="8">
        <f t="shared" si="46"/>
        <v>11.175000000000001</v>
      </c>
      <c r="T281" s="8">
        <f t="shared" si="47"/>
        <v>10.375</v>
      </c>
      <c r="U281" s="7">
        <f t="shared" si="48"/>
        <v>10.508333333333335</v>
      </c>
      <c r="V281" s="7">
        <f t="shared" si="49"/>
        <v>10.475000000000001</v>
      </c>
    </row>
    <row r="282" spans="1:22" ht="13.5" x14ac:dyDescent="0.25">
      <c r="A282" s="3">
        <f>RSI!A282</f>
        <v>43185</v>
      </c>
      <c r="B282" s="2">
        <f>RSI!B282</f>
        <v>1.2791999999999999</v>
      </c>
      <c r="C282" s="2">
        <f>RSI!I282</f>
        <v>61.813742455982485</v>
      </c>
      <c r="D282" s="2">
        <f>MACD!E282</f>
        <v>-4.1682131996150007E-2</v>
      </c>
      <c r="E282" s="2">
        <f>MACD!F282</f>
        <v>-5.1769152331326493E-2</v>
      </c>
      <c r="F282" s="2">
        <f>'Moving Avg'!D282</f>
        <v>1.2683</v>
      </c>
      <c r="G282" s="2">
        <f>'Moving Avg'!F282</f>
        <v>1.2336849999999999</v>
      </c>
      <c r="H282" s="2">
        <f>'Moving Avg'!G282</f>
        <v>1.1592100000000007</v>
      </c>
      <c r="I282" s="2">
        <f>'Moving Avg'!H282</f>
        <v>1.558716</v>
      </c>
      <c r="J282" s="5" t="str">
        <f>OBV!F282</f>
        <v>BEARISH</v>
      </c>
      <c r="K282" s="5" t="str">
        <f>OBV!G282</f>
        <v>NEUTRAL</v>
      </c>
      <c r="L282" s="5" t="str">
        <f>OBV!H282</f>
        <v>CONFIRMED BEARISH</v>
      </c>
      <c r="M282" s="7">
        <f t="shared" si="40"/>
        <v>25</v>
      </c>
      <c r="N282" s="7">
        <f t="shared" si="41"/>
        <v>0</v>
      </c>
      <c r="O282" s="7">
        <f t="shared" si="42"/>
        <v>0</v>
      </c>
      <c r="P282" s="7">
        <f t="shared" si="43"/>
        <v>16.5</v>
      </c>
      <c r="Q282" s="8">
        <f t="shared" si="44"/>
        <v>11.225</v>
      </c>
      <c r="R282" s="8">
        <f t="shared" si="45"/>
        <v>9.125</v>
      </c>
      <c r="S282" s="8">
        <f t="shared" si="46"/>
        <v>11.175000000000001</v>
      </c>
      <c r="T282" s="8">
        <f t="shared" si="47"/>
        <v>10.375</v>
      </c>
      <c r="U282" s="7">
        <f t="shared" si="48"/>
        <v>10.508333333333335</v>
      </c>
      <c r="V282" s="7">
        <f t="shared" si="49"/>
        <v>10.475000000000001</v>
      </c>
    </row>
    <row r="283" spans="1:22" ht="13.5" x14ac:dyDescent="0.25">
      <c r="A283" s="3">
        <f>RSI!A283</f>
        <v>43186</v>
      </c>
      <c r="B283" s="2">
        <f>RSI!B283</f>
        <v>1.2656000000000001</v>
      </c>
      <c r="C283" s="2">
        <f>RSI!I283</f>
        <v>58.361642119914386</v>
      </c>
      <c r="D283" s="2">
        <f>MACD!E283</f>
        <v>-2.7297106274400518E-2</v>
      </c>
      <c r="E283" s="2">
        <f>MACD!F283</f>
        <v>-4.6874743119941296E-2</v>
      </c>
      <c r="F283" s="2">
        <f>'Moving Avg'!D283</f>
        <v>1.2682999999999998</v>
      </c>
      <c r="G283" s="2">
        <f>'Moving Avg'!F283</f>
        <v>1.2400599999999997</v>
      </c>
      <c r="H283" s="2">
        <f>'Moving Avg'!G283</f>
        <v>1.1630340000000006</v>
      </c>
      <c r="I283" s="2">
        <f>'Moving Avg'!H283</f>
        <v>1.5547054999999999</v>
      </c>
      <c r="J283" s="5" t="str">
        <f>OBV!F283</f>
        <v>BEARISH</v>
      </c>
      <c r="K283" s="5" t="str">
        <f>OBV!G283</f>
        <v>NEUTRAL</v>
      </c>
      <c r="L283" s="5" t="str">
        <f>OBV!H283</f>
        <v>NEUTRAL</v>
      </c>
      <c r="M283" s="7">
        <f t="shared" si="40"/>
        <v>25</v>
      </c>
      <c r="N283" s="7">
        <f t="shared" si="41"/>
        <v>0</v>
      </c>
      <c r="O283" s="7">
        <f t="shared" si="42"/>
        <v>0</v>
      </c>
      <c r="P283" s="7">
        <f t="shared" si="43"/>
        <v>16.5</v>
      </c>
      <c r="Q283" s="8">
        <f t="shared" si="44"/>
        <v>11.225</v>
      </c>
      <c r="R283" s="8">
        <f t="shared" si="45"/>
        <v>9.125</v>
      </c>
      <c r="S283" s="8">
        <f t="shared" si="46"/>
        <v>11.175000000000001</v>
      </c>
      <c r="T283" s="8">
        <f t="shared" si="47"/>
        <v>10.375</v>
      </c>
      <c r="U283" s="7">
        <f t="shared" si="48"/>
        <v>10.508333333333335</v>
      </c>
      <c r="V283" s="7">
        <f t="shared" si="49"/>
        <v>10.475000000000001</v>
      </c>
    </row>
    <row r="284" spans="1:22" ht="13.5" x14ac:dyDescent="0.25">
      <c r="A284" s="3">
        <f>RSI!A284</f>
        <v>43187</v>
      </c>
      <c r="B284" s="2">
        <f>RSI!B284</f>
        <v>1.2609999999999999</v>
      </c>
      <c r="C284" s="2">
        <f>RSI!I284</f>
        <v>57.198096135256556</v>
      </c>
      <c r="D284" s="2">
        <f>MACD!E284</f>
        <v>-1.0104882631726042E-2</v>
      </c>
      <c r="E284" s="2">
        <f>MACD!F284</f>
        <v>-3.952077102229825E-2</v>
      </c>
      <c r="F284" s="2">
        <f>'Moving Avg'!D284</f>
        <v>1.2646600000000001</v>
      </c>
      <c r="G284" s="2">
        <f>'Moving Avg'!F284</f>
        <v>1.2459799999999999</v>
      </c>
      <c r="H284" s="2">
        <f>'Moving Avg'!G284</f>
        <v>1.1666760000000009</v>
      </c>
      <c r="I284" s="2">
        <f>'Moving Avg'!H284</f>
        <v>1.5506915000000001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  <c r="M284" s="7">
        <f t="shared" si="40"/>
        <v>25</v>
      </c>
      <c r="N284" s="7">
        <f t="shared" si="41"/>
        <v>0</v>
      </c>
      <c r="O284" s="7">
        <f t="shared" si="42"/>
        <v>0</v>
      </c>
      <c r="P284" s="7">
        <f t="shared" si="43"/>
        <v>16.5</v>
      </c>
      <c r="Q284" s="8">
        <f t="shared" si="44"/>
        <v>11.225</v>
      </c>
      <c r="R284" s="8">
        <f t="shared" si="45"/>
        <v>9.125</v>
      </c>
      <c r="S284" s="8">
        <f t="shared" si="46"/>
        <v>11.175000000000001</v>
      </c>
      <c r="T284" s="8">
        <f t="shared" si="47"/>
        <v>10.375</v>
      </c>
      <c r="U284" s="7">
        <f t="shared" si="48"/>
        <v>10.508333333333335</v>
      </c>
      <c r="V284" s="7">
        <f t="shared" si="49"/>
        <v>10.475000000000001</v>
      </c>
    </row>
    <row r="285" spans="1:22" ht="13.5" x14ac:dyDescent="0.25">
      <c r="A285" s="3">
        <f>RSI!A285</f>
        <v>43188</v>
      </c>
      <c r="B285" s="2">
        <f>RSI!B285</f>
        <v>1.2609999999999999</v>
      </c>
      <c r="C285" s="2">
        <f>RSI!I285</f>
        <v>57.198096135256556</v>
      </c>
      <c r="D285" s="2">
        <f>MACD!E285</f>
        <v>2.8583111923832227E-3</v>
      </c>
      <c r="E285" s="2">
        <f>MACD!F285</f>
        <v>-3.1044954579361957E-2</v>
      </c>
      <c r="F285" s="2">
        <f>'Moving Avg'!D285</f>
        <v>1.2683</v>
      </c>
      <c r="G285" s="2">
        <f>'Moving Avg'!F285</f>
        <v>1.2521249999999997</v>
      </c>
      <c r="H285" s="2">
        <f>'Moving Avg'!G285</f>
        <v>1.1703180000000009</v>
      </c>
      <c r="I285" s="2">
        <f>'Moving Avg'!H285</f>
        <v>1.5466775000000001</v>
      </c>
      <c r="J285" s="5" t="str">
        <f>OBV!F285</f>
        <v>BEARISH</v>
      </c>
      <c r="K285" s="5" t="str">
        <f>OBV!G285</f>
        <v>NEUTRAL</v>
      </c>
      <c r="L285" s="5" t="str">
        <f>OBV!H285</f>
        <v>BEARISH DIVERGENCE</v>
      </c>
      <c r="M285" s="7">
        <f t="shared" si="40"/>
        <v>25</v>
      </c>
      <c r="N285" s="7">
        <f t="shared" si="41"/>
        <v>0</v>
      </c>
      <c r="O285" s="7">
        <f t="shared" si="42"/>
        <v>0</v>
      </c>
      <c r="P285" s="7">
        <f t="shared" si="43"/>
        <v>16.5</v>
      </c>
      <c r="Q285" s="8">
        <f t="shared" si="44"/>
        <v>11.225</v>
      </c>
      <c r="R285" s="8">
        <f t="shared" si="45"/>
        <v>9.125</v>
      </c>
      <c r="S285" s="8">
        <f t="shared" si="46"/>
        <v>11.175000000000001</v>
      </c>
      <c r="T285" s="8">
        <f t="shared" si="47"/>
        <v>10.375</v>
      </c>
      <c r="U285" s="7">
        <f t="shared" si="48"/>
        <v>10.508333333333335</v>
      </c>
      <c r="V285" s="7">
        <f t="shared" si="49"/>
        <v>10.475000000000001</v>
      </c>
    </row>
    <row r="286" spans="1:22" ht="13.5" x14ac:dyDescent="0.25">
      <c r="A286" s="3">
        <f>RSI!A286</f>
        <v>43189</v>
      </c>
      <c r="B286" s="2">
        <f>RSI!B286</f>
        <v>1.2609999999999999</v>
      </c>
      <c r="C286" s="2">
        <f>RSI!I286</f>
        <v>57.198096135256563</v>
      </c>
      <c r="D286" s="2">
        <f>MACD!E286</f>
        <v>1.365673015779767E-2</v>
      </c>
      <c r="E286" s="2">
        <f>MACD!F286</f>
        <v>-2.2104617631930033E-2</v>
      </c>
      <c r="F286" s="2">
        <f>'Moving Avg'!D286</f>
        <v>1.26556</v>
      </c>
      <c r="G286" s="2">
        <f>'Moving Avg'!F286</f>
        <v>1.2580449999999996</v>
      </c>
      <c r="H286" s="2">
        <f>'Moving Avg'!G286</f>
        <v>1.1740500000000009</v>
      </c>
      <c r="I286" s="2">
        <f>'Moving Avg'!H286</f>
        <v>1.5426635000000002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  <c r="M286" s="7">
        <f t="shared" si="40"/>
        <v>25</v>
      </c>
      <c r="N286" s="7">
        <f t="shared" si="41"/>
        <v>0</v>
      </c>
      <c r="O286" s="7">
        <f t="shared" si="42"/>
        <v>0</v>
      </c>
      <c r="P286" s="7">
        <f t="shared" si="43"/>
        <v>16.5</v>
      </c>
      <c r="Q286" s="8">
        <f t="shared" si="44"/>
        <v>11.225</v>
      </c>
      <c r="R286" s="8">
        <f t="shared" si="45"/>
        <v>9.125</v>
      </c>
      <c r="S286" s="8">
        <f t="shared" si="46"/>
        <v>11.175000000000001</v>
      </c>
      <c r="T286" s="8">
        <f t="shared" si="47"/>
        <v>10.375</v>
      </c>
      <c r="U286" s="7">
        <f t="shared" si="48"/>
        <v>10.508333333333335</v>
      </c>
      <c r="V286" s="7">
        <f t="shared" si="49"/>
        <v>10.475000000000001</v>
      </c>
    </row>
    <row r="287" spans="1:22" ht="13.5" x14ac:dyDescent="0.25">
      <c r="A287" s="3">
        <f>RSI!A287</f>
        <v>43192</v>
      </c>
      <c r="B287" s="2">
        <f>RSI!B287</f>
        <v>1.2519</v>
      </c>
      <c r="C287" s="2">
        <f>RSI!I287</f>
        <v>54.512800221933304</v>
      </c>
      <c r="D287" s="2">
        <f>MACD!E287</f>
        <v>1.9802423305540717E-2</v>
      </c>
      <c r="E287" s="2">
        <f>MACD!F287</f>
        <v>-1.3723209444435884E-2</v>
      </c>
      <c r="F287" s="2">
        <f>'Moving Avg'!D287</f>
        <v>1.2601</v>
      </c>
      <c r="G287" s="2">
        <f>'Moving Avg'!F287</f>
        <v>1.2635099999999997</v>
      </c>
      <c r="H287" s="2">
        <f>'Moving Avg'!G287</f>
        <v>1.1780560000000009</v>
      </c>
      <c r="I287" s="2">
        <f>'Moving Avg'!H287</f>
        <v>1.5386040000000003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  <c r="M287" s="7">
        <f t="shared" si="40"/>
        <v>25</v>
      </c>
      <c r="N287" s="7">
        <f t="shared" si="41"/>
        <v>0</v>
      </c>
      <c r="O287" s="7">
        <f t="shared" si="42"/>
        <v>0</v>
      </c>
      <c r="P287" s="7">
        <f t="shared" si="43"/>
        <v>16.5</v>
      </c>
      <c r="Q287" s="8">
        <f t="shared" si="44"/>
        <v>11.225</v>
      </c>
      <c r="R287" s="8">
        <f t="shared" si="45"/>
        <v>9.125</v>
      </c>
      <c r="S287" s="8">
        <f t="shared" si="46"/>
        <v>11.175000000000001</v>
      </c>
      <c r="T287" s="8">
        <f t="shared" si="47"/>
        <v>10.375</v>
      </c>
      <c r="U287" s="7">
        <f t="shared" si="48"/>
        <v>10.508333333333335</v>
      </c>
      <c r="V287" s="7">
        <f t="shared" si="49"/>
        <v>10.475000000000001</v>
      </c>
    </row>
    <row r="288" spans="1:22" ht="13.5" x14ac:dyDescent="0.25">
      <c r="A288" s="3">
        <f>RSI!A288</f>
        <v>43193</v>
      </c>
      <c r="B288" s="2">
        <f>RSI!B288</f>
        <v>1.2519</v>
      </c>
      <c r="C288" s="2">
        <f>RSI!I288</f>
        <v>54.512800221933304</v>
      </c>
      <c r="D288" s="2">
        <f>MACD!E288</f>
        <v>2.0017967244022605E-2</v>
      </c>
      <c r="E288" s="2">
        <f>MACD!F288</f>
        <v>-6.9749741067441865E-3</v>
      </c>
      <c r="F288" s="2">
        <f>'Moving Avg'!D288</f>
        <v>1.2573599999999998</v>
      </c>
      <c r="G288" s="2">
        <f>'Moving Avg'!F288</f>
        <v>1.2685199999999996</v>
      </c>
      <c r="H288" s="2">
        <f>'Moving Avg'!G288</f>
        <v>1.1816980000000008</v>
      </c>
      <c r="I288" s="2">
        <f>'Moving Avg'!H288</f>
        <v>1.5345444999999998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  <c r="M288" s="7">
        <f t="shared" si="40"/>
        <v>25</v>
      </c>
      <c r="N288" s="7">
        <f t="shared" si="41"/>
        <v>0</v>
      </c>
      <c r="O288" s="7">
        <f t="shared" si="42"/>
        <v>0</v>
      </c>
      <c r="P288" s="7">
        <f t="shared" si="43"/>
        <v>16.5</v>
      </c>
      <c r="Q288" s="8">
        <f t="shared" si="44"/>
        <v>11.225</v>
      </c>
      <c r="R288" s="8">
        <f t="shared" si="45"/>
        <v>9.125</v>
      </c>
      <c r="S288" s="8">
        <f t="shared" si="46"/>
        <v>11.175000000000001</v>
      </c>
      <c r="T288" s="8">
        <f t="shared" si="47"/>
        <v>10.375</v>
      </c>
      <c r="U288" s="7">
        <f t="shared" si="48"/>
        <v>10.508333333333335</v>
      </c>
      <c r="V288" s="7">
        <f t="shared" si="49"/>
        <v>10.475000000000001</v>
      </c>
    </row>
    <row r="289" spans="1:22" ht="13.5" x14ac:dyDescent="0.25">
      <c r="A289" s="3">
        <f>RSI!A289</f>
        <v>43194</v>
      </c>
      <c r="B289" s="2">
        <f>RSI!B289</f>
        <v>1.2519</v>
      </c>
      <c r="C289" s="2">
        <f>RSI!I289</f>
        <v>54.512800221933304</v>
      </c>
      <c r="D289" s="2">
        <f>MACD!E289</f>
        <v>2.2207148765693407E-2</v>
      </c>
      <c r="E289" s="2">
        <f>MACD!F289</f>
        <v>-1.1385495322566675E-3</v>
      </c>
      <c r="F289" s="2">
        <f>'Moving Avg'!D289</f>
        <v>1.2555400000000001</v>
      </c>
      <c r="G289" s="2">
        <f>'Moving Avg'!F289</f>
        <v>1.2719349999999996</v>
      </c>
      <c r="H289" s="2">
        <f>'Moving Avg'!G289</f>
        <v>1.1852480000000007</v>
      </c>
      <c r="I289" s="2">
        <f>'Moving Avg'!H289</f>
        <v>1.5304849999999999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  <c r="M289" s="7">
        <f t="shared" si="40"/>
        <v>25</v>
      </c>
      <c r="N289" s="7">
        <f t="shared" si="41"/>
        <v>0</v>
      </c>
      <c r="O289" s="7">
        <f t="shared" si="42"/>
        <v>0</v>
      </c>
      <c r="P289" s="7">
        <f t="shared" si="43"/>
        <v>16.5</v>
      </c>
      <c r="Q289" s="8">
        <f t="shared" si="44"/>
        <v>11.225</v>
      </c>
      <c r="R289" s="8">
        <f t="shared" si="45"/>
        <v>9.125</v>
      </c>
      <c r="S289" s="8">
        <f t="shared" si="46"/>
        <v>11.175000000000001</v>
      </c>
      <c r="T289" s="8">
        <f t="shared" si="47"/>
        <v>10.375</v>
      </c>
      <c r="U289" s="7">
        <f t="shared" si="48"/>
        <v>10.508333333333335</v>
      </c>
      <c r="V289" s="7">
        <f t="shared" si="49"/>
        <v>10.475000000000001</v>
      </c>
    </row>
    <row r="290" spans="1:22" ht="13.5" x14ac:dyDescent="0.25">
      <c r="A290" s="3">
        <f>RSI!A290</f>
        <v>43195</v>
      </c>
      <c r="B290" s="2">
        <f>RSI!B290</f>
        <v>1.2473000000000001</v>
      </c>
      <c r="C290" s="2">
        <f>RSI!I290</f>
        <v>52.943543238272881</v>
      </c>
      <c r="D290" s="2">
        <f>MACD!E290</f>
        <v>1.8721098405000358E-2</v>
      </c>
      <c r="E290" s="2">
        <f>MACD!F290</f>
        <v>2.8333800551947376E-3</v>
      </c>
      <c r="F290" s="2">
        <f>'Moving Avg'!D290</f>
        <v>1.2528000000000001</v>
      </c>
      <c r="G290" s="2">
        <f>'Moving Avg'!F290</f>
        <v>1.2730699999999995</v>
      </c>
      <c r="H290" s="2">
        <f>'Moving Avg'!G290</f>
        <v>1.1886160000000008</v>
      </c>
      <c r="I290" s="2">
        <f>'Moving Avg'!H290</f>
        <v>1.5264024999999999</v>
      </c>
      <c r="J290" s="5" t="str">
        <f>OBV!F290</f>
        <v>BEARISH</v>
      </c>
      <c r="K290" s="5" t="str">
        <f>OBV!G290</f>
        <v>NEUTRAL</v>
      </c>
      <c r="L290" s="5" t="str">
        <f>OBV!H290</f>
        <v>CONFIRMED BEARISH</v>
      </c>
      <c r="M290" s="7">
        <f t="shared" si="40"/>
        <v>25</v>
      </c>
      <c r="N290" s="7">
        <f t="shared" si="41"/>
        <v>0</v>
      </c>
      <c r="O290" s="7">
        <f t="shared" si="42"/>
        <v>0</v>
      </c>
      <c r="P290" s="7">
        <f t="shared" si="43"/>
        <v>16.5</v>
      </c>
      <c r="Q290" s="8">
        <f t="shared" si="44"/>
        <v>11.225</v>
      </c>
      <c r="R290" s="8">
        <f t="shared" si="45"/>
        <v>9.125</v>
      </c>
      <c r="S290" s="8">
        <f t="shared" si="46"/>
        <v>11.175000000000001</v>
      </c>
      <c r="T290" s="8">
        <f t="shared" si="47"/>
        <v>10.375</v>
      </c>
      <c r="U290" s="7">
        <f t="shared" si="48"/>
        <v>10.508333333333335</v>
      </c>
      <c r="V290" s="7">
        <f t="shared" si="49"/>
        <v>10.475000000000001</v>
      </c>
    </row>
    <row r="291" spans="1:22" ht="13.5" x14ac:dyDescent="0.25">
      <c r="A291" s="3">
        <f>RSI!A291</f>
        <v>43196</v>
      </c>
      <c r="B291" s="2">
        <f>RSI!B291</f>
        <v>1.2473000000000001</v>
      </c>
      <c r="C291" s="2">
        <f>RSI!I291</f>
        <v>52.943543238272881</v>
      </c>
      <c r="D291" s="2">
        <f>MACD!E291</f>
        <v>2.0632926773061167E-2</v>
      </c>
      <c r="E291" s="2">
        <f>MACD!F291</f>
        <v>6.3932893987680237E-3</v>
      </c>
      <c r="F291" s="2">
        <f>'Moving Avg'!D291</f>
        <v>1.2500599999999999</v>
      </c>
      <c r="G291" s="2">
        <f>'Moving Avg'!F291</f>
        <v>1.2737499999999995</v>
      </c>
      <c r="H291" s="2">
        <f>'Moving Avg'!G291</f>
        <v>1.1919840000000008</v>
      </c>
      <c r="I291" s="2">
        <f>'Moving Avg'!H291</f>
        <v>1.5223199999999999</v>
      </c>
      <c r="J291" s="5" t="str">
        <f>OBV!F291</f>
        <v>BEARISH</v>
      </c>
      <c r="K291" s="5" t="str">
        <f>OBV!G291</f>
        <v>NEUTRAL</v>
      </c>
      <c r="L291" s="5" t="str">
        <f>OBV!H291</f>
        <v>CONFIRMED BEARISH</v>
      </c>
      <c r="M291" s="7">
        <f t="shared" si="40"/>
        <v>25</v>
      </c>
      <c r="N291" s="7">
        <f t="shared" si="41"/>
        <v>0</v>
      </c>
      <c r="O291" s="7">
        <f t="shared" si="42"/>
        <v>0</v>
      </c>
      <c r="P291" s="7">
        <f t="shared" si="43"/>
        <v>16.5</v>
      </c>
      <c r="Q291" s="8">
        <f t="shared" si="44"/>
        <v>11.225</v>
      </c>
      <c r="R291" s="8">
        <f t="shared" si="45"/>
        <v>9.125</v>
      </c>
      <c r="S291" s="8">
        <f t="shared" si="46"/>
        <v>11.175000000000001</v>
      </c>
      <c r="T291" s="8">
        <f t="shared" si="47"/>
        <v>10.375</v>
      </c>
      <c r="U291" s="7">
        <f t="shared" si="48"/>
        <v>10.508333333333335</v>
      </c>
      <c r="V291" s="7">
        <f t="shared" si="49"/>
        <v>10.475000000000001</v>
      </c>
    </row>
    <row r="292" spans="1:22" ht="13.5" x14ac:dyDescent="0.25">
      <c r="A292" s="3">
        <f>RSI!A292</f>
        <v>43200</v>
      </c>
      <c r="B292" s="2">
        <f>RSI!B292</f>
        <v>1.2109000000000001</v>
      </c>
      <c r="C292" s="2">
        <f>RSI!I292</f>
        <v>41.879578170745347</v>
      </c>
      <c r="D292" s="2">
        <f>MACD!E292</f>
        <v>2.5596519633814818E-2</v>
      </c>
      <c r="E292" s="2">
        <f>MACD!F292</f>
        <v>1.0233935445777383E-2</v>
      </c>
      <c r="F292" s="2">
        <f>'Moving Avg'!D292</f>
        <v>1.2418600000000002</v>
      </c>
      <c r="G292" s="2">
        <f>'Moving Avg'!F292</f>
        <v>1.2707899999999994</v>
      </c>
      <c r="H292" s="2">
        <f>'Moving Avg'!G292</f>
        <v>1.1943500000000007</v>
      </c>
      <c r="I292" s="2">
        <f>'Moving Avg'!H292</f>
        <v>1.5180749999999998</v>
      </c>
      <c r="J292" s="5" t="str">
        <f>OBV!F292</f>
        <v>BEARISH</v>
      </c>
      <c r="K292" s="5" t="str">
        <f>OBV!G292</f>
        <v>NEUTRAL</v>
      </c>
      <c r="L292" s="5" t="str">
        <f>OBV!H292</f>
        <v>CONFIRMED BEARISH</v>
      </c>
      <c r="M292" s="7">
        <f t="shared" si="40"/>
        <v>25</v>
      </c>
      <c r="N292" s="7">
        <f t="shared" si="41"/>
        <v>0</v>
      </c>
      <c r="O292" s="7">
        <f t="shared" si="42"/>
        <v>0</v>
      </c>
      <c r="P292" s="7">
        <f t="shared" si="43"/>
        <v>16.5</v>
      </c>
      <c r="Q292" s="8">
        <f t="shared" si="44"/>
        <v>11.225</v>
      </c>
      <c r="R292" s="8">
        <f t="shared" si="45"/>
        <v>9.125</v>
      </c>
      <c r="S292" s="8">
        <f t="shared" si="46"/>
        <v>11.175000000000001</v>
      </c>
      <c r="T292" s="8">
        <f t="shared" si="47"/>
        <v>10.375</v>
      </c>
      <c r="U292" s="7">
        <f t="shared" si="48"/>
        <v>10.508333333333335</v>
      </c>
      <c r="V292" s="7">
        <f t="shared" si="49"/>
        <v>10.475000000000001</v>
      </c>
    </row>
    <row r="293" spans="1:22" ht="13.5" x14ac:dyDescent="0.25">
      <c r="A293" s="3">
        <f>RSI!A293</f>
        <v>43201</v>
      </c>
      <c r="B293" s="2">
        <f>RSI!B293</f>
        <v>1.2427999999999999</v>
      </c>
      <c r="C293" s="2">
        <f>RSI!I293</f>
        <v>51.45423330139517</v>
      </c>
      <c r="D293" s="2">
        <f>MACD!E293</f>
        <v>2.5516753132880154E-2</v>
      </c>
      <c r="E293" s="2">
        <f>MACD!F293</f>
        <v>1.3290498983197938E-2</v>
      </c>
      <c r="F293" s="2">
        <f>'Moving Avg'!D293</f>
        <v>1.24004</v>
      </c>
      <c r="G293" s="2">
        <f>'Moving Avg'!F293</f>
        <v>1.2680599999999995</v>
      </c>
      <c r="H293" s="2">
        <f>'Moving Avg'!G293</f>
        <v>1.1969900000000009</v>
      </c>
      <c r="I293" s="2">
        <f>'Moving Avg'!H293</f>
        <v>1.5139699999999998</v>
      </c>
      <c r="J293" s="5" t="str">
        <f>OBV!F293</f>
        <v>BEARISH</v>
      </c>
      <c r="K293" s="5" t="str">
        <f>OBV!G293</f>
        <v>NEUTRAL</v>
      </c>
      <c r="L293" s="5" t="str">
        <f>OBV!H293</f>
        <v>CONFIRMED BEARISH</v>
      </c>
      <c r="M293" s="7">
        <f t="shared" si="40"/>
        <v>25</v>
      </c>
      <c r="N293" s="7">
        <f t="shared" si="41"/>
        <v>0</v>
      </c>
      <c r="O293" s="7">
        <f t="shared" si="42"/>
        <v>0</v>
      </c>
      <c r="P293" s="7">
        <f t="shared" si="43"/>
        <v>16.5</v>
      </c>
      <c r="Q293" s="8">
        <f t="shared" si="44"/>
        <v>11.225</v>
      </c>
      <c r="R293" s="8">
        <f t="shared" si="45"/>
        <v>9.125</v>
      </c>
      <c r="S293" s="8">
        <f t="shared" si="46"/>
        <v>11.175000000000001</v>
      </c>
      <c r="T293" s="8">
        <f t="shared" si="47"/>
        <v>10.375</v>
      </c>
      <c r="U293" s="7">
        <f t="shared" si="48"/>
        <v>10.508333333333335</v>
      </c>
      <c r="V293" s="7">
        <f t="shared" si="49"/>
        <v>10.475000000000001</v>
      </c>
    </row>
    <row r="294" spans="1:22" ht="13.5" x14ac:dyDescent="0.25">
      <c r="A294" s="3">
        <f>RSI!A294</f>
        <v>43202</v>
      </c>
      <c r="B294" s="2">
        <f>RSI!B294</f>
        <v>1.2427999999999999</v>
      </c>
      <c r="C294" s="2">
        <f>RSI!I294</f>
        <v>51.45423330139517</v>
      </c>
      <c r="D294" s="2">
        <f>MACD!E294</f>
        <v>2.4715605553710329E-2</v>
      </c>
      <c r="E294" s="2">
        <f>MACD!F294</f>
        <v>1.5575520297300418E-2</v>
      </c>
      <c r="F294" s="2">
        <f>'Moving Avg'!D294</f>
        <v>1.2382199999999999</v>
      </c>
      <c r="G294" s="2">
        <f>'Moving Avg'!F294</f>
        <v>1.2637349999999994</v>
      </c>
      <c r="H294" s="2">
        <f>'Moving Avg'!G294</f>
        <v>1.2004500000000009</v>
      </c>
      <c r="I294" s="2">
        <f>'Moving Avg'!H294</f>
        <v>1.509865</v>
      </c>
      <c r="J294" s="5" t="str">
        <f>OBV!F294</f>
        <v>BEARISH</v>
      </c>
      <c r="K294" s="5" t="str">
        <f>OBV!G294</f>
        <v>NEUTRAL</v>
      </c>
      <c r="L294" s="5" t="str">
        <f>OBV!H294</f>
        <v>CONFIRMED BEARISH</v>
      </c>
      <c r="M294" s="7">
        <f t="shared" si="40"/>
        <v>25</v>
      </c>
      <c r="N294" s="7">
        <f t="shared" si="41"/>
        <v>0</v>
      </c>
      <c r="O294" s="7">
        <f t="shared" si="42"/>
        <v>0</v>
      </c>
      <c r="P294" s="7">
        <f t="shared" si="43"/>
        <v>16.5</v>
      </c>
      <c r="Q294" s="8">
        <f t="shared" si="44"/>
        <v>11.225</v>
      </c>
      <c r="R294" s="8">
        <f t="shared" si="45"/>
        <v>9.125</v>
      </c>
      <c r="S294" s="8">
        <f t="shared" si="46"/>
        <v>11.175000000000001</v>
      </c>
      <c r="T294" s="8">
        <f t="shared" si="47"/>
        <v>10.375</v>
      </c>
      <c r="U294" s="7">
        <f t="shared" si="48"/>
        <v>10.508333333333335</v>
      </c>
      <c r="V294" s="7">
        <f t="shared" si="49"/>
        <v>10.475000000000001</v>
      </c>
    </row>
    <row r="295" spans="1:22" ht="13.5" x14ac:dyDescent="0.25">
      <c r="A295" s="3">
        <f>RSI!A295</f>
        <v>43203</v>
      </c>
      <c r="B295" s="2">
        <f>RSI!B295</f>
        <v>1.2427999999999999</v>
      </c>
      <c r="C295" s="2">
        <f>RSI!I295</f>
        <v>51.454233301395156</v>
      </c>
      <c r="D295" s="2">
        <f>MACD!E295</f>
        <v>2.4013673911298605E-2</v>
      </c>
      <c r="E295" s="2">
        <f>MACD!F295</f>
        <v>1.7263151020100058E-2</v>
      </c>
      <c r="F295" s="2">
        <f>'Moving Avg'!D295</f>
        <v>1.23732</v>
      </c>
      <c r="G295" s="2">
        <f>'Moving Avg'!F295</f>
        <v>1.2598649999999993</v>
      </c>
      <c r="H295" s="2">
        <f>'Moving Avg'!G295</f>
        <v>1.2035460000000007</v>
      </c>
      <c r="I295" s="2">
        <f>'Moving Avg'!H295</f>
        <v>1.5057794999999998</v>
      </c>
      <c r="J295" s="5" t="str">
        <f>OBV!F295</f>
        <v>BEARISH</v>
      </c>
      <c r="K295" s="5" t="str">
        <f>OBV!G295</f>
        <v>NEUTRAL</v>
      </c>
      <c r="L295" s="5" t="str">
        <f>OBV!H295</f>
        <v>CONFIRMED BEARISH</v>
      </c>
      <c r="M295" s="7">
        <f t="shared" si="40"/>
        <v>25</v>
      </c>
      <c r="N295" s="7">
        <f t="shared" si="41"/>
        <v>0</v>
      </c>
      <c r="O295" s="7">
        <f t="shared" si="42"/>
        <v>0</v>
      </c>
      <c r="P295" s="7">
        <f t="shared" si="43"/>
        <v>16.5</v>
      </c>
      <c r="Q295" s="8">
        <f t="shared" si="44"/>
        <v>11.225</v>
      </c>
      <c r="R295" s="8">
        <f t="shared" si="45"/>
        <v>9.125</v>
      </c>
      <c r="S295" s="8">
        <f t="shared" si="46"/>
        <v>11.175000000000001</v>
      </c>
      <c r="T295" s="8">
        <f t="shared" si="47"/>
        <v>10.375</v>
      </c>
      <c r="U295" s="7">
        <f t="shared" si="48"/>
        <v>10.508333333333335</v>
      </c>
      <c r="V295" s="7">
        <f t="shared" si="49"/>
        <v>10.475000000000001</v>
      </c>
    </row>
    <row r="296" spans="1:22" ht="13.5" x14ac:dyDescent="0.25">
      <c r="A296" s="3">
        <f>RSI!A296</f>
        <v>43206</v>
      </c>
      <c r="B296" s="2">
        <f>RSI!B296</f>
        <v>1.2063999999999999</v>
      </c>
      <c r="C296" s="2">
        <f>RSI!I296</f>
        <v>41.670805788495514</v>
      </c>
      <c r="D296" s="2">
        <f>MACD!E296</f>
        <v>2.6093771069964244E-2</v>
      </c>
      <c r="E296" s="2">
        <f>MACD!F296</f>
        <v>1.9029275030072897E-2</v>
      </c>
      <c r="F296" s="2">
        <f>'Moving Avg'!D296</f>
        <v>1.2291399999999999</v>
      </c>
      <c r="G296" s="2">
        <f>'Moving Avg'!F296</f>
        <v>1.2541749999999994</v>
      </c>
      <c r="H296" s="2">
        <f>'Moving Avg'!G296</f>
        <v>1.2058220000000006</v>
      </c>
      <c r="I296" s="2">
        <f>'Moving Avg'!H296</f>
        <v>1.5015119999999995</v>
      </c>
      <c r="J296" s="5" t="str">
        <f>OBV!F296</f>
        <v>BEARISH</v>
      </c>
      <c r="K296" s="5" t="str">
        <f>OBV!G296</f>
        <v>NEUTRAL</v>
      </c>
      <c r="L296" s="5" t="str">
        <f>OBV!H296</f>
        <v>CONFIRMED BEARISH</v>
      </c>
      <c r="M296" s="7">
        <f t="shared" si="40"/>
        <v>25</v>
      </c>
      <c r="N296" s="7">
        <f t="shared" si="41"/>
        <v>0</v>
      </c>
      <c r="O296" s="7">
        <f t="shared" si="42"/>
        <v>0</v>
      </c>
      <c r="P296" s="7">
        <f t="shared" si="43"/>
        <v>16.5</v>
      </c>
      <c r="Q296" s="8">
        <f t="shared" si="44"/>
        <v>11.225</v>
      </c>
      <c r="R296" s="8">
        <f t="shared" si="45"/>
        <v>9.125</v>
      </c>
      <c r="S296" s="8">
        <f t="shared" si="46"/>
        <v>11.175000000000001</v>
      </c>
      <c r="T296" s="8">
        <f t="shared" si="47"/>
        <v>10.375</v>
      </c>
      <c r="U296" s="7">
        <f t="shared" si="48"/>
        <v>10.508333333333335</v>
      </c>
      <c r="V296" s="7">
        <f t="shared" si="49"/>
        <v>10.475000000000001</v>
      </c>
    </row>
    <row r="297" spans="1:22" ht="13.5" x14ac:dyDescent="0.25">
      <c r="A297" s="3">
        <f>RSI!A297</f>
        <v>43207</v>
      </c>
      <c r="B297" s="2">
        <f>RSI!B297</f>
        <v>1.2063999999999999</v>
      </c>
      <c r="C297" s="2">
        <f>RSI!I297</f>
        <v>41.670805788495514</v>
      </c>
      <c r="D297" s="2">
        <f>MACD!E297</f>
        <v>2.6648334130799922E-2</v>
      </c>
      <c r="E297" s="2">
        <f>MACD!F297</f>
        <v>2.0553086850218304E-2</v>
      </c>
      <c r="F297" s="2">
        <f>'Moving Avg'!D297</f>
        <v>1.22824</v>
      </c>
      <c r="G297" s="2">
        <f>'Moving Avg'!F297</f>
        <v>1.2496249999999995</v>
      </c>
      <c r="H297" s="2">
        <f>'Moving Avg'!G297</f>
        <v>1.2074620000000009</v>
      </c>
      <c r="I297" s="2">
        <f>'Moving Avg'!H297</f>
        <v>1.4972444999999994</v>
      </c>
      <c r="J297" s="5" t="str">
        <f>OBV!F297</f>
        <v>BEARISH</v>
      </c>
      <c r="K297" s="5" t="str">
        <f>OBV!G297</f>
        <v>NEUTRAL</v>
      </c>
      <c r="L297" s="5" t="str">
        <f>OBV!H297</f>
        <v>CONFIRMED BEARISH</v>
      </c>
      <c r="M297" s="7">
        <f t="shared" si="40"/>
        <v>25</v>
      </c>
      <c r="N297" s="7">
        <f t="shared" si="41"/>
        <v>0</v>
      </c>
      <c r="O297" s="7">
        <f t="shared" si="42"/>
        <v>0</v>
      </c>
      <c r="P297" s="7">
        <f t="shared" si="43"/>
        <v>16.5</v>
      </c>
      <c r="Q297" s="8">
        <f t="shared" si="44"/>
        <v>11.225</v>
      </c>
      <c r="R297" s="8">
        <f t="shared" si="45"/>
        <v>9.125</v>
      </c>
      <c r="S297" s="8">
        <f t="shared" si="46"/>
        <v>11.175000000000001</v>
      </c>
      <c r="T297" s="8">
        <f t="shared" si="47"/>
        <v>10.375</v>
      </c>
      <c r="U297" s="7">
        <f t="shared" si="48"/>
        <v>10.508333333333335</v>
      </c>
      <c r="V297" s="7">
        <f t="shared" si="49"/>
        <v>10.475000000000001</v>
      </c>
    </row>
    <row r="298" spans="1:22" ht="13.5" x14ac:dyDescent="0.25">
      <c r="A298" s="3">
        <f>RSI!A298</f>
        <v>43208</v>
      </c>
      <c r="B298" s="2">
        <f>RSI!B298</f>
        <v>1.1836</v>
      </c>
      <c r="C298" s="2">
        <f>RSI!I298</f>
        <v>36.613553379324557</v>
      </c>
      <c r="D298" s="2">
        <f>MACD!E298</f>
        <v>2.8986543547342869E-2</v>
      </c>
      <c r="E298" s="2">
        <f>MACD!F298</f>
        <v>2.223977818964322E-2</v>
      </c>
      <c r="F298" s="2">
        <f>'Moving Avg'!D298</f>
        <v>1.2163999999999999</v>
      </c>
      <c r="G298" s="2">
        <f>'Moving Avg'!F298</f>
        <v>1.2455249999999993</v>
      </c>
      <c r="H298" s="2">
        <f>'Moving Avg'!G298</f>
        <v>1.2092820000000009</v>
      </c>
      <c r="I298" s="2">
        <f>'Moving Avg'!H298</f>
        <v>1.4928829999999993</v>
      </c>
      <c r="J298" s="5" t="str">
        <f>OBV!F298</f>
        <v>BEARISH</v>
      </c>
      <c r="K298" s="5" t="str">
        <f>OBV!G298</f>
        <v>NEUTRAL</v>
      </c>
      <c r="L298" s="5" t="str">
        <f>OBV!H298</f>
        <v>CONFIRMED BEARISH</v>
      </c>
      <c r="M298" s="7">
        <f t="shared" si="40"/>
        <v>25</v>
      </c>
      <c r="N298" s="7">
        <f t="shared" si="41"/>
        <v>0</v>
      </c>
      <c r="O298" s="7">
        <f t="shared" si="42"/>
        <v>0</v>
      </c>
      <c r="P298" s="7">
        <f t="shared" si="43"/>
        <v>16.5</v>
      </c>
      <c r="Q298" s="8">
        <f t="shared" si="44"/>
        <v>11.225</v>
      </c>
      <c r="R298" s="8">
        <f t="shared" si="45"/>
        <v>9.125</v>
      </c>
      <c r="S298" s="8">
        <f t="shared" si="46"/>
        <v>11.175000000000001</v>
      </c>
      <c r="T298" s="8">
        <f t="shared" si="47"/>
        <v>10.375</v>
      </c>
      <c r="U298" s="7">
        <f t="shared" si="48"/>
        <v>10.508333333333335</v>
      </c>
      <c r="V298" s="7">
        <f t="shared" si="49"/>
        <v>10.475000000000001</v>
      </c>
    </row>
    <row r="299" spans="1:22" ht="13.5" x14ac:dyDescent="0.25">
      <c r="A299" s="3">
        <f>RSI!A299</f>
        <v>43209</v>
      </c>
      <c r="B299" s="2">
        <f>RSI!B299</f>
        <v>1.17</v>
      </c>
      <c r="C299" s="2">
        <f>RSI!I299</f>
        <v>33.965597553872996</v>
      </c>
      <c r="D299" s="2">
        <f>MACD!E299</f>
        <v>3.22738980070576E-2</v>
      </c>
      <c r="E299" s="2">
        <f>MACD!F299</f>
        <v>2.4246602153126094E-2</v>
      </c>
      <c r="F299" s="2">
        <f>'Moving Avg'!D299</f>
        <v>1.20184</v>
      </c>
      <c r="G299" s="2">
        <f>'Moving Avg'!F299</f>
        <v>1.2400649999999995</v>
      </c>
      <c r="H299" s="2">
        <f>'Moving Avg'!G299</f>
        <v>1.2095560000000005</v>
      </c>
      <c r="I299" s="2">
        <f>'Moving Avg'!H299</f>
        <v>1.4884534999999992</v>
      </c>
      <c r="J299" s="5" t="str">
        <f>OBV!F299</f>
        <v>BEARISH</v>
      </c>
      <c r="K299" s="5" t="str">
        <f>OBV!G299</f>
        <v>NEUTRAL</v>
      </c>
      <c r="L299" s="5" t="str">
        <f>OBV!H299</f>
        <v>CONFIRMED BEARISH</v>
      </c>
      <c r="M299" s="7">
        <f t="shared" si="40"/>
        <v>25</v>
      </c>
      <c r="N299" s="7">
        <f t="shared" si="41"/>
        <v>0</v>
      </c>
      <c r="O299" s="7">
        <f t="shared" si="42"/>
        <v>0</v>
      </c>
      <c r="P299" s="7">
        <f t="shared" si="43"/>
        <v>16.5</v>
      </c>
      <c r="Q299" s="8">
        <f t="shared" si="44"/>
        <v>11.225</v>
      </c>
      <c r="R299" s="8">
        <f t="shared" si="45"/>
        <v>9.125</v>
      </c>
      <c r="S299" s="8">
        <f t="shared" si="46"/>
        <v>11.175000000000001</v>
      </c>
      <c r="T299" s="8">
        <f t="shared" si="47"/>
        <v>10.375</v>
      </c>
      <c r="U299" s="7">
        <f t="shared" si="48"/>
        <v>10.508333333333335</v>
      </c>
      <c r="V299" s="7">
        <f t="shared" si="49"/>
        <v>10.475000000000001</v>
      </c>
    </row>
    <row r="300" spans="1:22" ht="13.5" x14ac:dyDescent="0.25">
      <c r="A300" s="3">
        <f>RSI!A300</f>
        <v>43210</v>
      </c>
      <c r="B300" s="2">
        <f>RSI!B300</f>
        <v>1.1472</v>
      </c>
      <c r="C300" s="2">
        <f>RSI!I300</f>
        <v>30.042848024621023</v>
      </c>
      <c r="D300" s="2">
        <f>MACD!E300</f>
        <v>3.6396196822992888E-2</v>
      </c>
      <c r="E300" s="2">
        <f>MACD!F300</f>
        <v>2.6676521087099454E-2</v>
      </c>
      <c r="F300" s="2">
        <f>'Moving Avg'!D300</f>
        <v>1.18272</v>
      </c>
      <c r="G300" s="2">
        <f>'Moving Avg'!F300</f>
        <v>1.2352849999999997</v>
      </c>
      <c r="H300" s="2">
        <f>'Moving Avg'!G300</f>
        <v>1.2094660000000006</v>
      </c>
      <c r="I300" s="2">
        <f>'Moving Avg'!H300</f>
        <v>1.483929499999999</v>
      </c>
      <c r="J300" s="5" t="str">
        <f>OBV!F300</f>
        <v>BEARISH</v>
      </c>
      <c r="K300" s="5" t="str">
        <f>OBV!G300</f>
        <v>STRONG</v>
      </c>
      <c r="L300" s="5" t="str">
        <f>OBV!H300</f>
        <v>CONFIRMED BEARISH</v>
      </c>
      <c r="M300" s="7">
        <f t="shared" si="40"/>
        <v>25</v>
      </c>
      <c r="N300" s="7">
        <f t="shared" si="41"/>
        <v>0</v>
      </c>
      <c r="O300" s="7">
        <f t="shared" si="42"/>
        <v>0</v>
      </c>
      <c r="P300" s="7">
        <f t="shared" si="43"/>
        <v>33</v>
      </c>
      <c r="Q300" s="8">
        <f t="shared" si="44"/>
        <v>13.7</v>
      </c>
      <c r="R300" s="8">
        <f t="shared" si="45"/>
        <v>13.25</v>
      </c>
      <c r="S300" s="8">
        <f t="shared" si="46"/>
        <v>18.600000000000001</v>
      </c>
      <c r="T300" s="8">
        <f t="shared" si="47"/>
        <v>14.5</v>
      </c>
      <c r="U300" s="7">
        <f t="shared" si="48"/>
        <v>15.183333333333332</v>
      </c>
      <c r="V300" s="7">
        <f t="shared" si="49"/>
        <v>15.012499999999999</v>
      </c>
    </row>
    <row r="301" spans="1:22" ht="13.5" x14ac:dyDescent="0.25">
      <c r="A301" s="3">
        <f>RSI!A301</f>
        <v>43213</v>
      </c>
      <c r="B301" s="2">
        <f>RSI!B301</f>
        <v>1.2109000000000001</v>
      </c>
      <c r="C301" s="2">
        <f>RSI!I301</f>
        <v>48.083307821075088</v>
      </c>
      <c r="D301" s="2">
        <f>MACD!E301</f>
        <v>3.5633368865985116E-2</v>
      </c>
      <c r="E301" s="2">
        <f>MACD!F301</f>
        <v>2.8467890642876588E-2</v>
      </c>
      <c r="F301" s="2">
        <f>'Moving Avg'!D301</f>
        <v>1.1836199999999999</v>
      </c>
      <c r="G301" s="2">
        <f>'Moving Avg'!F301</f>
        <v>1.2320949999999997</v>
      </c>
      <c r="H301" s="2">
        <f>'Moving Avg'!G301</f>
        <v>1.2104680000000005</v>
      </c>
      <c r="I301" s="2">
        <f>'Moving Avg'!H301</f>
        <v>1.4798019999999987</v>
      </c>
      <c r="J301" s="5" t="str">
        <f>OBV!F301</f>
        <v>BEARISH</v>
      </c>
      <c r="K301" s="5" t="str">
        <f>OBV!G301</f>
        <v>NEUTRAL</v>
      </c>
      <c r="L301" s="5" t="str">
        <f>OBV!H301</f>
        <v>BEARISH DIVERGENCE</v>
      </c>
      <c r="M301" s="7">
        <f t="shared" si="40"/>
        <v>25</v>
      </c>
      <c r="N301" s="7">
        <f t="shared" si="41"/>
        <v>0</v>
      </c>
      <c r="O301" s="7">
        <f t="shared" si="42"/>
        <v>0</v>
      </c>
      <c r="P301" s="7">
        <f t="shared" si="43"/>
        <v>16.5</v>
      </c>
      <c r="Q301" s="8">
        <f t="shared" si="44"/>
        <v>11.225</v>
      </c>
      <c r="R301" s="8">
        <f t="shared" si="45"/>
        <v>9.125</v>
      </c>
      <c r="S301" s="8">
        <f t="shared" si="46"/>
        <v>11.175000000000001</v>
      </c>
      <c r="T301" s="8">
        <f t="shared" si="47"/>
        <v>10.375</v>
      </c>
      <c r="U301" s="7">
        <f t="shared" si="48"/>
        <v>10.508333333333335</v>
      </c>
      <c r="V301" s="7">
        <f t="shared" si="49"/>
        <v>10.475000000000001</v>
      </c>
    </row>
    <row r="302" spans="1:22" ht="13.5" x14ac:dyDescent="0.25">
      <c r="A302" s="3">
        <f>RSI!A302</f>
        <v>43214</v>
      </c>
      <c r="B302" s="2">
        <f>RSI!B302</f>
        <v>1.2337</v>
      </c>
      <c r="C302" s="2">
        <f>RSI!I302</f>
        <v>52.777339645013313</v>
      </c>
      <c r="D302" s="2">
        <f>MACD!E302</f>
        <v>2.7755559282961917E-2</v>
      </c>
      <c r="E302" s="2">
        <f>MACD!F302</f>
        <v>2.8325424370893658E-2</v>
      </c>
      <c r="F302" s="2">
        <f>'Moving Avg'!D302</f>
        <v>1.1890800000000001</v>
      </c>
      <c r="G302" s="2">
        <f>'Moving Avg'!F302</f>
        <v>1.2298199999999997</v>
      </c>
      <c r="H302" s="2">
        <f>'Moving Avg'!G302</f>
        <v>1.2121980000000006</v>
      </c>
      <c r="I302" s="2">
        <f>'Moving Avg'!H302</f>
        <v>1.4757884999999991</v>
      </c>
      <c r="J302" s="5" t="str">
        <f>OBV!F302</f>
        <v>BULLISH</v>
      </c>
      <c r="K302" s="5" t="str">
        <f>OBV!G302</f>
        <v>NEUTRAL</v>
      </c>
      <c r="L302" s="5" t="str">
        <f>OBV!H302</f>
        <v>CONFIRMED BULLISH</v>
      </c>
      <c r="M302" s="7">
        <f t="shared" si="40"/>
        <v>25</v>
      </c>
      <c r="N302" s="7">
        <f t="shared" si="41"/>
        <v>45</v>
      </c>
      <c r="O302" s="7">
        <f t="shared" si="42"/>
        <v>0</v>
      </c>
      <c r="P302" s="7">
        <f t="shared" si="43"/>
        <v>83.5</v>
      </c>
      <c r="Q302" s="8">
        <f t="shared" si="44"/>
        <v>37.024999999999999</v>
      </c>
      <c r="R302" s="8">
        <f t="shared" si="45"/>
        <v>34.875</v>
      </c>
      <c r="S302" s="8">
        <f t="shared" si="46"/>
        <v>48.075000000000003</v>
      </c>
      <c r="T302" s="8">
        <f t="shared" si="47"/>
        <v>38.375</v>
      </c>
      <c r="U302" s="7">
        <f t="shared" si="48"/>
        <v>39.991666666666667</v>
      </c>
      <c r="V302" s="7">
        <f t="shared" si="49"/>
        <v>39.587500000000006</v>
      </c>
    </row>
    <row r="303" spans="1:22" ht="13.5" x14ac:dyDescent="0.25">
      <c r="A303" s="3">
        <f>RSI!A303</f>
        <v>43215</v>
      </c>
      <c r="B303" s="2">
        <f>RSI!B303</f>
        <v>1.2245999999999999</v>
      </c>
      <c r="C303" s="2">
        <f>RSI!I303</f>
        <v>50.803009903593832</v>
      </c>
      <c r="D303" s="2">
        <f>MACD!E303</f>
        <v>2.6589120899875862E-2</v>
      </c>
      <c r="E303" s="2">
        <f>MACD!F303</f>
        <v>2.79781636766901E-2</v>
      </c>
      <c r="F303" s="2">
        <f>'Moving Avg'!D303</f>
        <v>1.1972799999999999</v>
      </c>
      <c r="G303" s="2">
        <f>'Moving Avg'!F303</f>
        <v>1.2277699999999998</v>
      </c>
      <c r="H303" s="2">
        <f>'Moving Avg'!G303</f>
        <v>1.2139280000000006</v>
      </c>
      <c r="I303" s="2">
        <f>'Moving Avg'!H303</f>
        <v>1.4717294999999992</v>
      </c>
      <c r="J303" s="5" t="str">
        <f>OBV!F303</f>
        <v>BULLISH</v>
      </c>
      <c r="K303" s="5" t="str">
        <f>OBV!G303</f>
        <v>NEUTRAL</v>
      </c>
      <c r="L303" s="5" t="str">
        <f>OBV!H303</f>
        <v>CONFIRMED BULLISH</v>
      </c>
      <c r="M303" s="7">
        <f t="shared" si="40"/>
        <v>25</v>
      </c>
      <c r="N303" s="7">
        <f t="shared" si="41"/>
        <v>45</v>
      </c>
      <c r="O303" s="7">
        <f t="shared" si="42"/>
        <v>0</v>
      </c>
      <c r="P303" s="7">
        <f t="shared" si="43"/>
        <v>83.5</v>
      </c>
      <c r="Q303" s="8">
        <f t="shared" si="44"/>
        <v>37.024999999999999</v>
      </c>
      <c r="R303" s="8">
        <f t="shared" si="45"/>
        <v>34.875</v>
      </c>
      <c r="S303" s="8">
        <f t="shared" si="46"/>
        <v>48.075000000000003</v>
      </c>
      <c r="T303" s="8">
        <f t="shared" si="47"/>
        <v>38.375</v>
      </c>
      <c r="U303" s="7">
        <f t="shared" si="48"/>
        <v>39.991666666666667</v>
      </c>
      <c r="V303" s="7">
        <f t="shared" si="49"/>
        <v>39.587500000000006</v>
      </c>
    </row>
    <row r="304" spans="1:22" ht="13.5" x14ac:dyDescent="0.25">
      <c r="A304" s="3">
        <f>RSI!A304</f>
        <v>43216</v>
      </c>
      <c r="B304" s="2">
        <f>RSI!B304</f>
        <v>1.1973</v>
      </c>
      <c r="C304" s="2">
        <f>RSI!I304</f>
        <v>45.325077303028053</v>
      </c>
      <c r="D304" s="2">
        <f>MACD!E304</f>
        <v>2.7601864378656193E-2</v>
      </c>
      <c r="E304" s="2">
        <f>MACD!F304</f>
        <v>2.7902903817083321E-2</v>
      </c>
      <c r="F304" s="2">
        <f>'Moving Avg'!D304</f>
        <v>1.2027399999999999</v>
      </c>
      <c r="G304" s="2">
        <f>'Moving Avg'!F304</f>
        <v>1.2245849999999998</v>
      </c>
      <c r="H304" s="2">
        <f>'Moving Avg'!G304</f>
        <v>1.2153860000000005</v>
      </c>
      <c r="I304" s="2">
        <f>'Moving Avg'!H304</f>
        <v>1.4675339999999995</v>
      </c>
      <c r="J304" s="5" t="str">
        <f>OBV!F304</f>
        <v>BULLISH</v>
      </c>
      <c r="K304" s="5" t="str">
        <f>OBV!G304</f>
        <v>NEUTRAL</v>
      </c>
      <c r="L304" s="5" t="str">
        <f>OBV!H304</f>
        <v>CONFIRMED BULLISH</v>
      </c>
      <c r="M304" s="7">
        <f t="shared" si="40"/>
        <v>25</v>
      </c>
      <c r="N304" s="7">
        <f t="shared" si="41"/>
        <v>45</v>
      </c>
      <c r="O304" s="7">
        <f t="shared" si="42"/>
        <v>0</v>
      </c>
      <c r="P304" s="7">
        <f t="shared" si="43"/>
        <v>83.5</v>
      </c>
      <c r="Q304" s="8">
        <f t="shared" si="44"/>
        <v>37.024999999999999</v>
      </c>
      <c r="R304" s="8">
        <f t="shared" si="45"/>
        <v>34.875</v>
      </c>
      <c r="S304" s="8">
        <f t="shared" si="46"/>
        <v>48.075000000000003</v>
      </c>
      <c r="T304" s="8">
        <f t="shared" si="47"/>
        <v>38.375</v>
      </c>
      <c r="U304" s="7">
        <f t="shared" si="48"/>
        <v>39.991666666666667</v>
      </c>
      <c r="V304" s="7">
        <f t="shared" si="49"/>
        <v>39.587500000000006</v>
      </c>
    </row>
    <row r="305" spans="1:22" ht="13.5" x14ac:dyDescent="0.25">
      <c r="A305" s="3">
        <f>RSI!A305</f>
        <v>43217</v>
      </c>
      <c r="B305" s="2">
        <f>RSI!B305</f>
        <v>1.1927000000000001</v>
      </c>
      <c r="C305" s="2">
        <f>RSI!I305</f>
        <v>44.455255637331653</v>
      </c>
      <c r="D305" s="2">
        <f>MACD!E305</f>
        <v>2.894003246740251E-2</v>
      </c>
      <c r="E305" s="2">
        <f>MACD!F305</f>
        <v>2.8110329547147161E-2</v>
      </c>
      <c r="F305" s="2">
        <f>'Moving Avg'!D305</f>
        <v>1.21184</v>
      </c>
      <c r="G305" s="2">
        <f>'Moving Avg'!F305</f>
        <v>1.2211699999999996</v>
      </c>
      <c r="H305" s="2">
        <f>'Moving Avg'!G305</f>
        <v>1.2168420000000004</v>
      </c>
      <c r="I305" s="2">
        <f>'Moving Avg'!H305</f>
        <v>1.4633154999999995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  <c r="M305" s="7">
        <f t="shared" si="40"/>
        <v>25</v>
      </c>
      <c r="N305" s="7">
        <f t="shared" si="41"/>
        <v>0</v>
      </c>
      <c r="O305" s="7">
        <f t="shared" si="42"/>
        <v>0</v>
      </c>
      <c r="P305" s="7">
        <f t="shared" si="43"/>
        <v>67</v>
      </c>
      <c r="Q305" s="8">
        <f t="shared" si="44"/>
        <v>18.799999999999997</v>
      </c>
      <c r="R305" s="8">
        <f t="shared" si="45"/>
        <v>21.75</v>
      </c>
      <c r="S305" s="8">
        <f t="shared" si="46"/>
        <v>33.900000000000006</v>
      </c>
      <c r="T305" s="8">
        <f t="shared" si="47"/>
        <v>23</v>
      </c>
      <c r="U305" s="7">
        <f t="shared" si="48"/>
        <v>24.816666666666666</v>
      </c>
      <c r="V305" s="7">
        <f t="shared" si="49"/>
        <v>24.362500000000001</v>
      </c>
    </row>
    <row r="306" spans="1:22" ht="13.5" x14ac:dyDescent="0.25">
      <c r="A306" s="3">
        <f>RSI!A306</f>
        <v>43220</v>
      </c>
      <c r="B306" s="2">
        <f>RSI!B306</f>
        <v>1.1745000000000001</v>
      </c>
      <c r="C306" s="2">
        <f>RSI!I306</f>
        <v>41.094952982523303</v>
      </c>
      <c r="D306" s="2">
        <f>MACD!E306</f>
        <v>2.5977742138443949E-2</v>
      </c>
      <c r="E306" s="2">
        <f>MACD!F306</f>
        <v>2.7683812065406523E-2</v>
      </c>
      <c r="F306" s="2">
        <f>'Moving Avg'!D306</f>
        <v>1.2045600000000001</v>
      </c>
      <c r="G306" s="2">
        <f>'Moving Avg'!F306</f>
        <v>1.2168449999999997</v>
      </c>
      <c r="H306" s="2">
        <f>'Moving Avg'!G306</f>
        <v>1.2175700000000005</v>
      </c>
      <c r="I306" s="2">
        <f>'Moving Avg'!H306</f>
        <v>1.4590059999999996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  <c r="M306" s="7">
        <f t="shared" si="40"/>
        <v>25</v>
      </c>
      <c r="N306" s="7">
        <f t="shared" si="41"/>
        <v>45</v>
      </c>
      <c r="O306" s="7">
        <f t="shared" si="42"/>
        <v>0</v>
      </c>
      <c r="P306" s="7">
        <f t="shared" si="43"/>
        <v>16.5</v>
      </c>
      <c r="Q306" s="8">
        <f t="shared" si="44"/>
        <v>26.975000000000001</v>
      </c>
      <c r="R306" s="8">
        <f t="shared" si="45"/>
        <v>18.125</v>
      </c>
      <c r="S306" s="8">
        <f t="shared" si="46"/>
        <v>17.925000000000001</v>
      </c>
      <c r="T306" s="8">
        <f t="shared" si="47"/>
        <v>21.625</v>
      </c>
      <c r="U306" s="7">
        <f t="shared" si="48"/>
        <v>21.008333333333336</v>
      </c>
      <c r="V306" s="7">
        <f t="shared" si="49"/>
        <v>21.162500000000001</v>
      </c>
    </row>
    <row r="307" spans="1:22" ht="13.5" x14ac:dyDescent="0.25">
      <c r="A307" s="3">
        <f>RSI!A307</f>
        <v>43222</v>
      </c>
      <c r="B307" s="2">
        <f>RSI!B307</f>
        <v>1.1516999999999999</v>
      </c>
      <c r="C307" s="2">
        <f>RSI!I307</f>
        <v>37.292014740754936</v>
      </c>
      <c r="D307" s="2">
        <f>MACD!E307</f>
        <v>2.5413238409049743E-2</v>
      </c>
      <c r="E307" s="2">
        <f>MACD!F307</f>
        <v>2.7229697334135168E-2</v>
      </c>
      <c r="F307" s="2">
        <f>'Moving Avg'!D307</f>
        <v>1.1881600000000001</v>
      </c>
      <c r="G307" s="2">
        <f>'Moving Avg'!F307</f>
        <v>1.2118349999999996</v>
      </c>
      <c r="H307" s="2">
        <f>'Moving Avg'!G307</f>
        <v>1.2178420000000003</v>
      </c>
      <c r="I307" s="2">
        <f>'Moving Avg'!H307</f>
        <v>1.4545824999999997</v>
      </c>
      <c r="J307" s="5" t="str">
        <f>OBV!F307</f>
        <v>BEARISH</v>
      </c>
      <c r="K307" s="5" t="str">
        <f>OBV!G307</f>
        <v>STRONG</v>
      </c>
      <c r="L307" s="5" t="str">
        <f>OBV!H307</f>
        <v>CONFIRMED BEARISH</v>
      </c>
      <c r="M307" s="7">
        <f t="shared" si="40"/>
        <v>25</v>
      </c>
      <c r="N307" s="7">
        <f t="shared" si="41"/>
        <v>45</v>
      </c>
      <c r="O307" s="7">
        <f t="shared" si="42"/>
        <v>0</v>
      </c>
      <c r="P307" s="7">
        <f t="shared" si="43"/>
        <v>33</v>
      </c>
      <c r="Q307" s="8">
        <f t="shared" si="44"/>
        <v>29.45</v>
      </c>
      <c r="R307" s="8">
        <f t="shared" si="45"/>
        <v>22.25</v>
      </c>
      <c r="S307" s="8">
        <f t="shared" si="46"/>
        <v>25.35</v>
      </c>
      <c r="T307" s="8">
        <f t="shared" si="47"/>
        <v>25.75</v>
      </c>
      <c r="U307" s="7">
        <f t="shared" si="48"/>
        <v>25.683333333333337</v>
      </c>
      <c r="V307" s="7">
        <f t="shared" si="49"/>
        <v>25.700000000000003</v>
      </c>
    </row>
    <row r="308" spans="1:22" ht="13.5" x14ac:dyDescent="0.25">
      <c r="A308" s="3">
        <f>RSI!A308</f>
        <v>43223</v>
      </c>
      <c r="B308" s="2">
        <f>RSI!B308</f>
        <v>1.1380999999999999</v>
      </c>
      <c r="C308" s="2">
        <f>RSI!I308</f>
        <v>35.199556856575953</v>
      </c>
      <c r="D308" s="2">
        <f>MACD!E308</f>
        <v>2.2804430775945628E-2</v>
      </c>
      <c r="E308" s="2">
        <f>MACD!F308</f>
        <v>2.6344644022497261E-2</v>
      </c>
      <c r="F308" s="2">
        <f>'Moving Avg'!D308</f>
        <v>1.17086</v>
      </c>
      <c r="G308" s="2">
        <f>'Moving Avg'!F308</f>
        <v>1.2061449999999998</v>
      </c>
      <c r="H308" s="2">
        <f>'Moving Avg'!G308</f>
        <v>1.2176600000000004</v>
      </c>
      <c r="I308" s="2">
        <f>'Moving Avg'!H308</f>
        <v>1.4500909999999998</v>
      </c>
      <c r="J308" s="5" t="str">
        <f>OBV!F308</f>
        <v>BEARISH</v>
      </c>
      <c r="K308" s="5" t="str">
        <f>OBV!G308</f>
        <v>STRONG</v>
      </c>
      <c r="L308" s="5" t="str">
        <f>OBV!H308</f>
        <v>CONFIRMED BEARISH</v>
      </c>
      <c r="M308" s="7">
        <f t="shared" si="40"/>
        <v>25</v>
      </c>
      <c r="N308" s="7">
        <f t="shared" si="41"/>
        <v>45</v>
      </c>
      <c r="O308" s="7">
        <f t="shared" si="42"/>
        <v>0</v>
      </c>
      <c r="P308" s="7">
        <f t="shared" si="43"/>
        <v>33</v>
      </c>
      <c r="Q308" s="8">
        <f t="shared" si="44"/>
        <v>29.45</v>
      </c>
      <c r="R308" s="8">
        <f t="shared" si="45"/>
        <v>22.25</v>
      </c>
      <c r="S308" s="8">
        <f t="shared" si="46"/>
        <v>25.35</v>
      </c>
      <c r="T308" s="8">
        <f t="shared" si="47"/>
        <v>25.75</v>
      </c>
      <c r="U308" s="7">
        <f t="shared" si="48"/>
        <v>25.683333333333337</v>
      </c>
      <c r="V308" s="7">
        <f t="shared" si="49"/>
        <v>25.700000000000003</v>
      </c>
    </row>
    <row r="309" spans="1:22" ht="13.5" x14ac:dyDescent="0.25">
      <c r="A309" s="3">
        <f>RSI!A309</f>
        <v>43224</v>
      </c>
      <c r="B309" s="2">
        <f>RSI!B309</f>
        <v>1.0971</v>
      </c>
      <c r="C309" s="2">
        <f>RSI!I309</f>
        <v>29.775443586125007</v>
      </c>
      <c r="D309" s="2">
        <f>MACD!E309</f>
        <v>2.1963861481907321E-2</v>
      </c>
      <c r="E309" s="2">
        <f>MACD!F309</f>
        <v>2.5468487514379273E-2</v>
      </c>
      <c r="F309" s="2">
        <f>'Moving Avg'!D309</f>
        <v>1.15082</v>
      </c>
      <c r="G309" s="2">
        <f>'Moving Avg'!F309</f>
        <v>1.1984049999999997</v>
      </c>
      <c r="H309" s="2">
        <f>'Moving Avg'!G309</f>
        <v>1.2169320000000003</v>
      </c>
      <c r="I309" s="2">
        <f>'Moving Avg'!H309</f>
        <v>1.4453944999999999</v>
      </c>
      <c r="J309" s="5" t="str">
        <f>OBV!F309</f>
        <v>BEARISH</v>
      </c>
      <c r="K309" s="5" t="str">
        <f>OBV!G309</f>
        <v>STRONG</v>
      </c>
      <c r="L309" s="5" t="str">
        <f>OBV!H309</f>
        <v>CONFIRMED BEARISH</v>
      </c>
      <c r="M309" s="7">
        <f t="shared" si="40"/>
        <v>50</v>
      </c>
      <c r="N309" s="7">
        <f t="shared" si="41"/>
        <v>45</v>
      </c>
      <c r="O309" s="7">
        <f t="shared" si="42"/>
        <v>0</v>
      </c>
      <c r="P309" s="7">
        <f t="shared" si="43"/>
        <v>33</v>
      </c>
      <c r="Q309" s="8">
        <f t="shared" si="44"/>
        <v>38.200000000000003</v>
      </c>
      <c r="R309" s="8">
        <f t="shared" si="45"/>
        <v>27.25</v>
      </c>
      <c r="S309" s="8">
        <f t="shared" si="46"/>
        <v>29.1</v>
      </c>
      <c r="T309" s="8">
        <f t="shared" si="47"/>
        <v>32</v>
      </c>
      <c r="U309" s="7">
        <f t="shared" si="48"/>
        <v>31.516666666666669</v>
      </c>
      <c r="V309" s="7">
        <f t="shared" si="49"/>
        <v>31.637500000000003</v>
      </c>
    </row>
    <row r="310" spans="1:22" ht="13.5" x14ac:dyDescent="0.25">
      <c r="A310" s="3">
        <f>RSI!A310</f>
        <v>43227</v>
      </c>
      <c r="B310" s="2">
        <f>RSI!B310</f>
        <v>1.1608000000000001</v>
      </c>
      <c r="C310" s="2">
        <f>RSI!I310</f>
        <v>44.170030434641149</v>
      </c>
      <c r="D310" s="2">
        <f>MACD!E310</f>
        <v>1.365955378450523E-2</v>
      </c>
      <c r="E310" s="2">
        <f>MACD!F310</f>
        <v>2.3106700768404466E-2</v>
      </c>
      <c r="F310" s="2">
        <f>'Moving Avg'!D310</f>
        <v>1.1444399999999999</v>
      </c>
      <c r="G310" s="2">
        <f>'Moving Avg'!F310</f>
        <v>1.19408</v>
      </c>
      <c r="H310" s="2">
        <f>'Moving Avg'!G310</f>
        <v>1.2174780000000003</v>
      </c>
      <c r="I310" s="2">
        <f>'Moving Avg'!H310</f>
        <v>1.4410164999999997</v>
      </c>
      <c r="J310" s="5" t="str">
        <f>OBV!F310</f>
        <v>BULLISH</v>
      </c>
      <c r="K310" s="5" t="str">
        <f>OBV!G310</f>
        <v>WEAK</v>
      </c>
      <c r="L310" s="5" t="str">
        <f>OBV!H310</f>
        <v>BULLISH DIVERGENCE</v>
      </c>
      <c r="M310" s="7">
        <f t="shared" si="40"/>
        <v>25</v>
      </c>
      <c r="N310" s="7">
        <f t="shared" si="41"/>
        <v>45</v>
      </c>
      <c r="O310" s="7">
        <f t="shared" si="42"/>
        <v>0</v>
      </c>
      <c r="P310" s="7">
        <f t="shared" si="43"/>
        <v>50</v>
      </c>
      <c r="Q310" s="8">
        <f t="shared" si="44"/>
        <v>32</v>
      </c>
      <c r="R310" s="8">
        <f t="shared" si="45"/>
        <v>26.5</v>
      </c>
      <c r="S310" s="8">
        <f t="shared" si="46"/>
        <v>33</v>
      </c>
      <c r="T310" s="8">
        <f t="shared" si="47"/>
        <v>30</v>
      </c>
      <c r="U310" s="7">
        <f t="shared" si="48"/>
        <v>30.5</v>
      </c>
      <c r="V310" s="7">
        <f t="shared" si="49"/>
        <v>30.375</v>
      </c>
    </row>
    <row r="311" spans="1:22" ht="13.5" x14ac:dyDescent="0.25">
      <c r="A311" s="3">
        <f>RSI!A311</f>
        <v>43228</v>
      </c>
      <c r="B311" s="2">
        <f>RSI!B311</f>
        <v>1.1973</v>
      </c>
      <c r="C311" s="2">
        <f>RSI!I311</f>
        <v>50.438900236487314</v>
      </c>
      <c r="D311" s="2">
        <f>MACD!E311</f>
        <v>1.3938975915777085E-2</v>
      </c>
      <c r="E311" s="2">
        <f>MACD!F311</f>
        <v>2.127315579787899E-2</v>
      </c>
      <c r="F311" s="2">
        <f>'Moving Avg'!D311</f>
        <v>1.149</v>
      </c>
      <c r="G311" s="2">
        <f>'Moving Avg'!F311</f>
        <v>1.1915800000000001</v>
      </c>
      <c r="H311" s="2">
        <f>'Moving Avg'!G311</f>
        <v>1.2187540000000003</v>
      </c>
      <c r="I311" s="2">
        <f>'Moving Avg'!H311</f>
        <v>1.4368994999999998</v>
      </c>
      <c r="J311" s="5" t="str">
        <f>OBV!F311</f>
        <v>BULLISH</v>
      </c>
      <c r="K311" s="5" t="str">
        <f>OBV!G311</f>
        <v>WEAK</v>
      </c>
      <c r="L311" s="5" t="str">
        <f>OBV!H311</f>
        <v>CONFIRMED BULLISH</v>
      </c>
      <c r="M311" s="7">
        <f t="shared" si="40"/>
        <v>25</v>
      </c>
      <c r="N311" s="7">
        <f t="shared" si="41"/>
        <v>45</v>
      </c>
      <c r="O311" s="7">
        <f t="shared" si="42"/>
        <v>0</v>
      </c>
      <c r="P311" s="7">
        <f t="shared" si="43"/>
        <v>67</v>
      </c>
      <c r="Q311" s="8">
        <f t="shared" si="44"/>
        <v>34.549999999999997</v>
      </c>
      <c r="R311" s="8">
        <f t="shared" si="45"/>
        <v>30.75</v>
      </c>
      <c r="S311" s="8">
        <f t="shared" si="46"/>
        <v>40.650000000000006</v>
      </c>
      <c r="T311" s="8">
        <f t="shared" si="47"/>
        <v>34.25</v>
      </c>
      <c r="U311" s="7">
        <f t="shared" si="48"/>
        <v>35.31666666666667</v>
      </c>
      <c r="V311" s="7">
        <f t="shared" si="49"/>
        <v>35.049999999999997</v>
      </c>
    </row>
    <row r="312" spans="1:22" ht="13.5" x14ac:dyDescent="0.25">
      <c r="A312" s="3">
        <f>RSI!A312</f>
        <v>43229</v>
      </c>
      <c r="B312" s="2">
        <f>RSI!B312</f>
        <v>1.17</v>
      </c>
      <c r="C312" s="2">
        <f>RSI!I312</f>
        <v>46.255409116733389</v>
      </c>
      <c r="D312" s="2">
        <f>MACD!E312</f>
        <v>1.9683947945510871E-2</v>
      </c>
      <c r="E312" s="2">
        <f>MACD!F312</f>
        <v>2.0955314227405368E-2</v>
      </c>
      <c r="F312" s="2">
        <f>'Moving Avg'!D312</f>
        <v>1.15266</v>
      </c>
      <c r="G312" s="2">
        <f>'Moving Avg'!F312</f>
        <v>1.189535</v>
      </c>
      <c r="H312" s="2">
        <f>'Moving Avg'!G312</f>
        <v>1.2194840000000005</v>
      </c>
      <c r="I312" s="2">
        <f>'Moving Avg'!H312</f>
        <v>1.4327439999999996</v>
      </c>
      <c r="J312" s="5" t="str">
        <f>OBV!F312</f>
        <v>BULLISH</v>
      </c>
      <c r="K312" s="5" t="str">
        <f>OBV!G312</f>
        <v>WEAK</v>
      </c>
      <c r="L312" s="5" t="str">
        <f>OBV!H312</f>
        <v>CONFIRMED BULLISH</v>
      </c>
      <c r="M312" s="7">
        <f t="shared" si="40"/>
        <v>25</v>
      </c>
      <c r="N312" s="7">
        <f t="shared" si="41"/>
        <v>45</v>
      </c>
      <c r="O312" s="7">
        <f t="shared" si="42"/>
        <v>0</v>
      </c>
      <c r="P312" s="7">
        <f t="shared" si="43"/>
        <v>67</v>
      </c>
      <c r="Q312" s="8">
        <f t="shared" si="44"/>
        <v>34.549999999999997</v>
      </c>
      <c r="R312" s="8">
        <f t="shared" si="45"/>
        <v>30.75</v>
      </c>
      <c r="S312" s="8">
        <f t="shared" si="46"/>
        <v>40.650000000000006</v>
      </c>
      <c r="T312" s="8">
        <f t="shared" si="47"/>
        <v>34.25</v>
      </c>
      <c r="U312" s="7">
        <f t="shared" si="48"/>
        <v>35.31666666666667</v>
      </c>
      <c r="V312" s="7">
        <f t="shared" si="49"/>
        <v>35.049999999999997</v>
      </c>
    </row>
    <row r="313" spans="1:22" ht="13.5" x14ac:dyDescent="0.25">
      <c r="A313" s="3">
        <f>RSI!A313</f>
        <v>43230</v>
      </c>
      <c r="B313" s="2">
        <f>RSI!B313</f>
        <v>1.1881999999999999</v>
      </c>
      <c r="C313" s="2">
        <f>RSI!I313</f>
        <v>49.275922894841365</v>
      </c>
      <c r="D313" s="2">
        <f>MACD!E313</f>
        <v>2.1938453690225401E-2</v>
      </c>
      <c r="E313" s="2">
        <f>MACD!F313</f>
        <v>2.1151942119969375E-2</v>
      </c>
      <c r="F313" s="2">
        <f>'Moving Avg'!D313</f>
        <v>1.1626800000000002</v>
      </c>
      <c r="G313" s="2">
        <f>'Moving Avg'!F313</f>
        <v>1.1868050000000001</v>
      </c>
      <c r="H313" s="2">
        <f>'Moving Avg'!G313</f>
        <v>1.2204860000000004</v>
      </c>
      <c r="I313" s="2">
        <f>'Moving Avg'!H313</f>
        <v>1.4285424999999998</v>
      </c>
      <c r="J313" s="5" t="str">
        <f>OBV!F313</f>
        <v>BULLISH</v>
      </c>
      <c r="K313" s="5" t="str">
        <f>OBV!G313</f>
        <v>WEAK</v>
      </c>
      <c r="L313" s="5" t="str">
        <f>OBV!H313</f>
        <v>CONFIRMED BULLISH</v>
      </c>
      <c r="M313" s="7">
        <f t="shared" si="40"/>
        <v>25</v>
      </c>
      <c r="N313" s="7">
        <f t="shared" si="41"/>
        <v>0</v>
      </c>
      <c r="O313" s="7">
        <f t="shared" si="42"/>
        <v>0</v>
      </c>
      <c r="P313" s="7">
        <f t="shared" si="43"/>
        <v>67</v>
      </c>
      <c r="Q313" s="8">
        <f t="shared" si="44"/>
        <v>18.799999999999997</v>
      </c>
      <c r="R313" s="8">
        <f t="shared" si="45"/>
        <v>21.75</v>
      </c>
      <c r="S313" s="8">
        <f t="shared" si="46"/>
        <v>33.900000000000006</v>
      </c>
      <c r="T313" s="8">
        <f t="shared" si="47"/>
        <v>23</v>
      </c>
      <c r="U313" s="7">
        <f t="shared" si="48"/>
        <v>24.816666666666666</v>
      </c>
      <c r="V313" s="7">
        <f t="shared" si="49"/>
        <v>24.362500000000001</v>
      </c>
    </row>
    <row r="314" spans="1:22" ht="13.5" x14ac:dyDescent="0.25">
      <c r="A314" s="3">
        <f>RSI!A314</f>
        <v>43231</v>
      </c>
      <c r="B314" s="2">
        <f>RSI!B314</f>
        <v>1.1836</v>
      </c>
      <c r="C314" s="2">
        <f>RSI!I314</f>
        <v>48.533487468939015</v>
      </c>
      <c r="D314" s="2">
        <f>MACD!E314</f>
        <v>2.0010349032206998E-2</v>
      </c>
      <c r="E314" s="2">
        <f>MACD!F314</f>
        <v>2.0923623502416902E-2</v>
      </c>
      <c r="F314" s="2">
        <f>'Moving Avg'!D314</f>
        <v>1.17998</v>
      </c>
      <c r="G314" s="2">
        <f>'Moving Avg'!F314</f>
        <v>1.183845</v>
      </c>
      <c r="H314" s="2">
        <f>'Moving Avg'!G314</f>
        <v>1.2213060000000002</v>
      </c>
      <c r="I314" s="2">
        <f>'Moving Avg'!H314</f>
        <v>1.4243180000000004</v>
      </c>
      <c r="J314" s="5" t="str">
        <f>OBV!F314</f>
        <v>BULLISH</v>
      </c>
      <c r="K314" s="5" t="str">
        <f>OBV!G314</f>
        <v>WEAK</v>
      </c>
      <c r="L314" s="5" t="str">
        <f>OBV!H314</f>
        <v>CONFIRMED BULLISH</v>
      </c>
      <c r="M314" s="7">
        <f t="shared" si="40"/>
        <v>25</v>
      </c>
      <c r="N314" s="7">
        <f t="shared" si="41"/>
        <v>45</v>
      </c>
      <c r="O314" s="7">
        <f t="shared" si="42"/>
        <v>0</v>
      </c>
      <c r="P314" s="7">
        <f t="shared" si="43"/>
        <v>67</v>
      </c>
      <c r="Q314" s="8">
        <f t="shared" si="44"/>
        <v>34.549999999999997</v>
      </c>
      <c r="R314" s="8">
        <f t="shared" si="45"/>
        <v>30.75</v>
      </c>
      <c r="S314" s="8">
        <f t="shared" si="46"/>
        <v>40.650000000000006</v>
      </c>
      <c r="T314" s="8">
        <f t="shared" si="47"/>
        <v>34.25</v>
      </c>
      <c r="U314" s="7">
        <f t="shared" si="48"/>
        <v>35.31666666666667</v>
      </c>
      <c r="V314" s="7">
        <f t="shared" si="49"/>
        <v>35.049999999999997</v>
      </c>
    </row>
    <row r="315" spans="1:22" ht="13.5" x14ac:dyDescent="0.25">
      <c r="A315" s="3">
        <f>RSI!A315</f>
        <v>43234</v>
      </c>
      <c r="B315" s="2">
        <f>RSI!B315</f>
        <v>1.1745000000000001</v>
      </c>
      <c r="C315" s="2">
        <f>RSI!I315</f>
        <v>47.024059874796414</v>
      </c>
      <c r="D315" s="2">
        <f>MACD!E315</f>
        <v>1.8394194681540688E-2</v>
      </c>
      <c r="E315" s="2">
        <f>MACD!F315</f>
        <v>2.0417737738241661E-2</v>
      </c>
      <c r="F315" s="2">
        <f>'Moving Avg'!D315</f>
        <v>1.1827200000000002</v>
      </c>
      <c r="G315" s="2">
        <f>'Moving Avg'!F315</f>
        <v>1.1804299999999999</v>
      </c>
      <c r="H315" s="2">
        <f>'Moving Avg'!G315</f>
        <v>1.2220340000000001</v>
      </c>
      <c r="I315" s="2">
        <f>'Moving Avg'!H315</f>
        <v>1.4200285000000001</v>
      </c>
      <c r="J315" s="5" t="str">
        <f>OBV!F315</f>
        <v>BULLISH</v>
      </c>
      <c r="K315" s="5" t="str">
        <f>OBV!G315</f>
        <v>WEAK</v>
      </c>
      <c r="L315" s="5" t="str">
        <f>OBV!H315</f>
        <v>CONFIRMED BULLISH</v>
      </c>
      <c r="M315" s="7">
        <f t="shared" si="40"/>
        <v>25</v>
      </c>
      <c r="N315" s="7">
        <f t="shared" si="41"/>
        <v>45</v>
      </c>
      <c r="O315" s="7">
        <f t="shared" si="42"/>
        <v>0</v>
      </c>
      <c r="P315" s="7">
        <f t="shared" si="43"/>
        <v>67</v>
      </c>
      <c r="Q315" s="8">
        <f t="shared" si="44"/>
        <v>34.549999999999997</v>
      </c>
      <c r="R315" s="8">
        <f t="shared" si="45"/>
        <v>30.75</v>
      </c>
      <c r="S315" s="8">
        <f t="shared" si="46"/>
        <v>40.650000000000006</v>
      </c>
      <c r="T315" s="8">
        <f t="shared" si="47"/>
        <v>34.25</v>
      </c>
      <c r="U315" s="7">
        <f t="shared" si="48"/>
        <v>35.31666666666667</v>
      </c>
      <c r="V315" s="7">
        <f t="shared" si="49"/>
        <v>35.049999999999997</v>
      </c>
    </row>
    <row r="316" spans="1:22" ht="13.5" x14ac:dyDescent="0.25">
      <c r="A316" s="3">
        <f>RSI!A316</f>
        <v>43235</v>
      </c>
      <c r="B316" s="2">
        <f>RSI!B316</f>
        <v>1.2427999999999999</v>
      </c>
      <c r="C316" s="2">
        <f>RSI!I316</f>
        <v>57.666064123998488</v>
      </c>
      <c r="D316" s="2">
        <f>MACD!E316</f>
        <v>9.2665045813715707E-3</v>
      </c>
      <c r="E316" s="2">
        <f>MACD!F316</f>
        <v>1.8187491106867643E-2</v>
      </c>
      <c r="F316" s="2">
        <f>'Moving Avg'!D316</f>
        <v>1.1918200000000001</v>
      </c>
      <c r="G316" s="2">
        <f>'Moving Avg'!F316</f>
        <v>1.1822499999999996</v>
      </c>
      <c r="H316" s="2">
        <f>'Moving Avg'!G316</f>
        <v>1.2240380000000002</v>
      </c>
      <c r="I316" s="2">
        <f>'Moving Avg'!H316</f>
        <v>1.4167850000000004</v>
      </c>
      <c r="J316" s="5" t="str">
        <f>OBV!F316</f>
        <v>BEARISH</v>
      </c>
      <c r="K316" s="5" t="str">
        <f>OBV!G316</f>
        <v>STRONG</v>
      </c>
      <c r="L316" s="5" t="str">
        <f>OBV!H316</f>
        <v>BEARISH DIVERGENCE</v>
      </c>
      <c r="M316" s="7">
        <f t="shared" si="40"/>
        <v>25</v>
      </c>
      <c r="N316" s="7">
        <f t="shared" si="41"/>
        <v>45</v>
      </c>
      <c r="O316" s="7">
        <f t="shared" si="42"/>
        <v>0</v>
      </c>
      <c r="P316" s="7">
        <f t="shared" si="43"/>
        <v>33</v>
      </c>
      <c r="Q316" s="8">
        <f t="shared" si="44"/>
        <v>29.45</v>
      </c>
      <c r="R316" s="8">
        <f t="shared" si="45"/>
        <v>22.25</v>
      </c>
      <c r="S316" s="8">
        <f t="shared" si="46"/>
        <v>25.35</v>
      </c>
      <c r="T316" s="8">
        <f t="shared" si="47"/>
        <v>25.75</v>
      </c>
      <c r="U316" s="7">
        <f t="shared" si="48"/>
        <v>25.683333333333337</v>
      </c>
      <c r="V316" s="7">
        <f t="shared" si="49"/>
        <v>25.700000000000003</v>
      </c>
    </row>
    <row r="317" spans="1:22" ht="13.5" x14ac:dyDescent="0.25">
      <c r="A317" s="3">
        <f>RSI!A317</f>
        <v>43236</v>
      </c>
      <c r="B317" s="2">
        <f>RSI!B317</f>
        <v>1.2746999999999999</v>
      </c>
      <c r="C317" s="2">
        <f>RSI!I317</f>
        <v>61.551004974757412</v>
      </c>
      <c r="D317" s="2">
        <f>MACD!E317</f>
        <v>-4.6394236119959853E-3</v>
      </c>
      <c r="E317" s="2">
        <f>MACD!F317</f>
        <v>1.3622108163094919E-2</v>
      </c>
      <c r="F317" s="2">
        <f>'Moving Avg'!D317</f>
        <v>1.2127599999999998</v>
      </c>
      <c r="G317" s="2">
        <f>'Moving Avg'!F317</f>
        <v>1.1856649999999995</v>
      </c>
      <c r="H317" s="2">
        <f>'Moving Avg'!G317</f>
        <v>1.2266800000000002</v>
      </c>
      <c r="I317" s="2">
        <f>'Moving Avg'!H317</f>
        <v>1.4128020000000003</v>
      </c>
      <c r="J317" s="5" t="str">
        <f>OBV!F317</f>
        <v>BULLISH</v>
      </c>
      <c r="K317" s="5" t="str">
        <f>OBV!G317</f>
        <v>WEAK</v>
      </c>
      <c r="L317" s="5" t="str">
        <f>OBV!H317</f>
        <v>CONFIRMED BULLISH</v>
      </c>
      <c r="M317" s="7">
        <f t="shared" si="40"/>
        <v>25</v>
      </c>
      <c r="N317" s="7">
        <f t="shared" si="41"/>
        <v>45</v>
      </c>
      <c r="O317" s="7">
        <f t="shared" si="42"/>
        <v>0</v>
      </c>
      <c r="P317" s="7">
        <f t="shared" si="43"/>
        <v>67</v>
      </c>
      <c r="Q317" s="8">
        <f t="shared" si="44"/>
        <v>34.549999999999997</v>
      </c>
      <c r="R317" s="8">
        <f t="shared" si="45"/>
        <v>30.75</v>
      </c>
      <c r="S317" s="8">
        <f t="shared" si="46"/>
        <v>40.650000000000006</v>
      </c>
      <c r="T317" s="8">
        <f t="shared" si="47"/>
        <v>34.25</v>
      </c>
      <c r="U317" s="7">
        <f t="shared" si="48"/>
        <v>35.31666666666667</v>
      </c>
      <c r="V317" s="7">
        <f t="shared" si="49"/>
        <v>35.049999999999997</v>
      </c>
    </row>
    <row r="318" spans="1:22" ht="13.5" x14ac:dyDescent="0.25">
      <c r="A318" s="3">
        <f>RSI!A318</f>
        <v>43237</v>
      </c>
      <c r="B318" s="2">
        <f>RSI!B318</f>
        <v>1.2883</v>
      </c>
      <c r="C318" s="2">
        <f>RSI!I318</f>
        <v>63.105503312895912</v>
      </c>
      <c r="D318" s="2">
        <f>MACD!E318</f>
        <v>-1.998293517532379E-2</v>
      </c>
      <c r="E318" s="2">
        <f>MACD!F318</f>
        <v>6.9010994954111773E-3</v>
      </c>
      <c r="F318" s="2">
        <f>'Moving Avg'!D318</f>
        <v>1.23278</v>
      </c>
      <c r="G318" s="2">
        <f>'Moving Avg'!F318</f>
        <v>1.1908999999999996</v>
      </c>
      <c r="H318" s="2">
        <f>'Moving Avg'!G318</f>
        <v>1.2294120000000002</v>
      </c>
      <c r="I318" s="2">
        <f>'Moving Avg'!H318</f>
        <v>1.4088870000000007</v>
      </c>
      <c r="J318" s="5" t="str">
        <f>OBV!F318</f>
        <v>BULLISH</v>
      </c>
      <c r="K318" s="5" t="str">
        <f>OBV!G318</f>
        <v>WEAK</v>
      </c>
      <c r="L318" s="5" t="str">
        <f>OBV!H318</f>
        <v>CONFIRMED BULLISH</v>
      </c>
      <c r="M318" s="7">
        <f t="shared" si="40"/>
        <v>25</v>
      </c>
      <c r="N318" s="7">
        <f t="shared" si="41"/>
        <v>100</v>
      </c>
      <c r="O318" s="7">
        <f t="shared" si="42"/>
        <v>0</v>
      </c>
      <c r="P318" s="7">
        <f t="shared" si="43"/>
        <v>67</v>
      </c>
      <c r="Q318" s="8">
        <f t="shared" si="44"/>
        <v>53.8</v>
      </c>
      <c r="R318" s="8">
        <f t="shared" si="45"/>
        <v>41.75</v>
      </c>
      <c r="S318" s="8">
        <f t="shared" si="46"/>
        <v>48.900000000000006</v>
      </c>
      <c r="T318" s="8">
        <f t="shared" si="47"/>
        <v>48</v>
      </c>
      <c r="U318" s="7">
        <f t="shared" si="48"/>
        <v>48.15</v>
      </c>
      <c r="V318" s="7">
        <f t="shared" si="49"/>
        <v>48.112499999999997</v>
      </c>
    </row>
    <row r="319" spans="1:22" ht="13.5" x14ac:dyDescent="0.25">
      <c r="A319" s="3">
        <f>RSI!A319</f>
        <v>43238</v>
      </c>
      <c r="B319" s="2">
        <f>RSI!B319</f>
        <v>1.2746999999999999</v>
      </c>
      <c r="C319" s="2">
        <f>RSI!I319</f>
        <v>60.472520506298792</v>
      </c>
      <c r="D319" s="2">
        <f>MACD!E319</f>
        <v>-3.8788444973653968E-2</v>
      </c>
      <c r="E319" s="2">
        <f>MACD!F319</f>
        <v>-2.2368093984018516E-3</v>
      </c>
      <c r="F319" s="2">
        <f>'Moving Avg'!D319</f>
        <v>1.2509999999999999</v>
      </c>
      <c r="G319" s="2">
        <f>'Moving Avg'!F319</f>
        <v>1.1961349999999997</v>
      </c>
      <c r="H319" s="2">
        <f>'Moving Avg'!G319</f>
        <v>1.2312339999999999</v>
      </c>
      <c r="I319" s="2">
        <f>'Moving Avg'!H319</f>
        <v>1.4049040000000006</v>
      </c>
      <c r="J319" s="5" t="str">
        <f>OBV!F319</f>
        <v>BULLISH</v>
      </c>
      <c r="K319" s="5" t="str">
        <f>OBV!G319</f>
        <v>WEAK</v>
      </c>
      <c r="L319" s="5" t="str">
        <f>OBV!H319</f>
        <v>CONFIRMED BULLISH</v>
      </c>
      <c r="M319" s="7">
        <f t="shared" si="40"/>
        <v>25</v>
      </c>
      <c r="N319" s="7">
        <f t="shared" si="41"/>
        <v>100</v>
      </c>
      <c r="O319" s="7">
        <f t="shared" si="42"/>
        <v>0</v>
      </c>
      <c r="P319" s="7">
        <f t="shared" si="43"/>
        <v>67</v>
      </c>
      <c r="Q319" s="8">
        <f t="shared" si="44"/>
        <v>53.8</v>
      </c>
      <c r="R319" s="8">
        <f t="shared" si="45"/>
        <v>41.75</v>
      </c>
      <c r="S319" s="8">
        <f t="shared" si="46"/>
        <v>48.900000000000006</v>
      </c>
      <c r="T319" s="8">
        <f t="shared" si="47"/>
        <v>48</v>
      </c>
      <c r="U319" s="7">
        <f t="shared" si="48"/>
        <v>48.15</v>
      </c>
      <c r="V319" s="7">
        <f t="shared" si="49"/>
        <v>48.112499999999997</v>
      </c>
    </row>
    <row r="320" spans="1:22" ht="13.5" x14ac:dyDescent="0.25">
      <c r="A320" s="3">
        <f>RSI!A320</f>
        <v>43241</v>
      </c>
      <c r="B320" s="2">
        <f>RSI!B320</f>
        <v>1.2519</v>
      </c>
      <c r="C320" s="2">
        <f>RSI!I320</f>
        <v>56.236303708659875</v>
      </c>
      <c r="D320" s="2">
        <f>MACD!E320</f>
        <v>-4.3615115670651683E-2</v>
      </c>
      <c r="E320" s="2">
        <f>MACD!F320</f>
        <v>-1.0512470652851819E-2</v>
      </c>
      <c r="F320" s="2">
        <f>'Moving Avg'!D320</f>
        <v>1.2664800000000001</v>
      </c>
      <c r="G320" s="2">
        <f>'Moving Avg'!F320</f>
        <v>1.2013699999999998</v>
      </c>
      <c r="H320" s="2">
        <f>'Moving Avg'!G320</f>
        <v>1.2317799999999999</v>
      </c>
      <c r="I320" s="2">
        <f>'Moving Avg'!H320</f>
        <v>1.4008070000000004</v>
      </c>
      <c r="J320" s="5" t="str">
        <f>OBV!F320</f>
        <v>BULLISH</v>
      </c>
      <c r="K320" s="5" t="str">
        <f>OBV!G320</f>
        <v>WEAK</v>
      </c>
      <c r="L320" s="5" t="str">
        <f>OBV!H320</f>
        <v>CONFIRMED BULLISH</v>
      </c>
      <c r="M320" s="7">
        <f t="shared" si="40"/>
        <v>25</v>
      </c>
      <c r="N320" s="7">
        <f t="shared" si="41"/>
        <v>100</v>
      </c>
      <c r="O320" s="7">
        <f t="shared" si="42"/>
        <v>0</v>
      </c>
      <c r="P320" s="7">
        <f t="shared" si="43"/>
        <v>67</v>
      </c>
      <c r="Q320" s="8">
        <f t="shared" si="44"/>
        <v>53.8</v>
      </c>
      <c r="R320" s="8">
        <f t="shared" si="45"/>
        <v>41.75</v>
      </c>
      <c r="S320" s="8">
        <f t="shared" si="46"/>
        <v>48.900000000000006</v>
      </c>
      <c r="T320" s="8">
        <f t="shared" si="47"/>
        <v>48</v>
      </c>
      <c r="U320" s="7">
        <f t="shared" si="48"/>
        <v>48.15</v>
      </c>
      <c r="V320" s="7">
        <f t="shared" si="49"/>
        <v>48.112499999999997</v>
      </c>
    </row>
    <row r="321" spans="1:22" ht="13.5" x14ac:dyDescent="0.25">
      <c r="A321" s="3">
        <f>RSI!A321</f>
        <v>43242</v>
      </c>
      <c r="B321" s="2">
        <f>RSI!B321</f>
        <v>1.2838000000000001</v>
      </c>
      <c r="C321" s="2">
        <f>RSI!I321</f>
        <v>60.414568943565882</v>
      </c>
      <c r="D321" s="2">
        <f>MACD!E321</f>
        <v>-4.4685411907095407E-2</v>
      </c>
      <c r="E321" s="2">
        <f>MACD!F321</f>
        <v>-1.7347058903700537E-2</v>
      </c>
      <c r="F321" s="2">
        <f>'Moving Avg'!D321</f>
        <v>1.27468</v>
      </c>
      <c r="G321" s="2">
        <f>'Moving Avg'!F321</f>
        <v>1.2050149999999997</v>
      </c>
      <c r="H321" s="2">
        <f>'Moving Avg'!G321</f>
        <v>1.232782</v>
      </c>
      <c r="I321" s="2">
        <f>'Moving Avg'!H321</f>
        <v>1.3968920000000002</v>
      </c>
      <c r="J321" s="5" t="str">
        <f>OBV!F321</f>
        <v>BULLISH</v>
      </c>
      <c r="K321" s="5" t="str">
        <f>OBV!G321</f>
        <v>WEAK</v>
      </c>
      <c r="L321" s="5" t="str">
        <f>OBV!H321</f>
        <v>CONFIRMED BULLISH</v>
      </c>
      <c r="M321" s="7">
        <f t="shared" si="40"/>
        <v>25</v>
      </c>
      <c r="N321" s="7">
        <f t="shared" si="41"/>
        <v>100</v>
      </c>
      <c r="O321" s="7">
        <f t="shared" si="42"/>
        <v>0</v>
      </c>
      <c r="P321" s="7">
        <f t="shared" si="43"/>
        <v>67</v>
      </c>
      <c r="Q321" s="8">
        <f t="shared" si="44"/>
        <v>53.8</v>
      </c>
      <c r="R321" s="8">
        <f t="shared" si="45"/>
        <v>41.75</v>
      </c>
      <c r="S321" s="8">
        <f t="shared" si="46"/>
        <v>48.900000000000006</v>
      </c>
      <c r="T321" s="8">
        <f t="shared" si="47"/>
        <v>48</v>
      </c>
      <c r="U321" s="7">
        <f t="shared" si="48"/>
        <v>48.15</v>
      </c>
      <c r="V321" s="7">
        <f t="shared" si="49"/>
        <v>48.112499999999997</v>
      </c>
    </row>
    <row r="322" spans="1:22" ht="13.5" x14ac:dyDescent="0.25">
      <c r="A322" s="3">
        <f>RSI!A322</f>
        <v>43243</v>
      </c>
      <c r="B322" s="2">
        <f>RSI!B322</f>
        <v>1.3202</v>
      </c>
      <c r="C322" s="2">
        <f>RSI!I322</f>
        <v>64.571134542832311</v>
      </c>
      <c r="D322" s="2">
        <f>MACD!E322</f>
        <v>-5.289677890821709E-2</v>
      </c>
      <c r="E322" s="2">
        <f>MACD!F322</f>
        <v>-2.4457002904603849E-2</v>
      </c>
      <c r="F322" s="2">
        <f>'Moving Avg'!D322</f>
        <v>1.2837799999999999</v>
      </c>
      <c r="G322" s="2">
        <f>'Moving Avg'!F322</f>
        <v>1.2093399999999999</v>
      </c>
      <c r="H322" s="2">
        <f>'Moving Avg'!G322</f>
        <v>1.233784</v>
      </c>
      <c r="I322" s="2">
        <f>'Moving Avg'!H322</f>
        <v>1.3931590000000005</v>
      </c>
      <c r="J322" s="5" t="str">
        <f>OBV!F322</f>
        <v>BULLISH</v>
      </c>
      <c r="K322" s="5" t="str">
        <f>OBV!G322</f>
        <v>WEAK</v>
      </c>
      <c r="L322" s="5" t="str">
        <f>OBV!H322</f>
        <v>CONFIRMED BULLISH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100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67</v>
      </c>
      <c r="Q322" s="8">
        <f t="shared" si="44"/>
        <v>53.8</v>
      </c>
      <c r="R322" s="8">
        <f t="shared" si="45"/>
        <v>41.75</v>
      </c>
      <c r="S322" s="8">
        <f t="shared" si="46"/>
        <v>48.900000000000006</v>
      </c>
      <c r="T322" s="8">
        <f t="shared" si="47"/>
        <v>48</v>
      </c>
      <c r="U322" s="7">
        <f t="shared" si="48"/>
        <v>48.15</v>
      </c>
      <c r="V322" s="7">
        <f t="shared" si="49"/>
        <v>48.112499999999997</v>
      </c>
    </row>
    <row r="323" spans="1:22" ht="13.5" x14ac:dyDescent="0.25">
      <c r="A323" s="3">
        <f>RSI!A323</f>
        <v>43244</v>
      </c>
      <c r="B323" s="2">
        <f>RSI!B323</f>
        <v>1.3520000000000001</v>
      </c>
      <c r="C323" s="2">
        <f>RSI!I323</f>
        <v>67.756450550869744</v>
      </c>
      <c r="D323" s="2">
        <f>MACD!E323</f>
        <v>-5.999461027481412E-2</v>
      </c>
      <c r="E323" s="2">
        <f>MACD!F323</f>
        <v>-3.1564524378645903E-2</v>
      </c>
      <c r="F323" s="2">
        <f>'Moving Avg'!D323</f>
        <v>1.2965200000000001</v>
      </c>
      <c r="G323" s="2">
        <f>'Moving Avg'!F323</f>
        <v>1.2157100000000001</v>
      </c>
      <c r="H323" s="2">
        <f>'Moving Avg'!G323</f>
        <v>1.2348759999999999</v>
      </c>
      <c r="I323" s="2">
        <f>'Moving Avg'!H323</f>
        <v>1.3895850000000005</v>
      </c>
      <c r="J323" s="5" t="str">
        <f>OBV!F323</f>
        <v>BULLISH</v>
      </c>
      <c r="K323" s="5" t="str">
        <f>OBV!G323</f>
        <v>WEAK</v>
      </c>
      <c r="L323" s="5" t="str">
        <f>OBV!H323</f>
        <v>CONFIRMED BULLISH</v>
      </c>
      <c r="M323" s="7">
        <f t="shared" si="50"/>
        <v>25</v>
      </c>
      <c r="N323" s="7">
        <f t="shared" si="51"/>
        <v>100</v>
      </c>
      <c r="O323" s="7">
        <f t="shared" si="52"/>
        <v>0</v>
      </c>
      <c r="P323" s="7">
        <f t="shared" si="53"/>
        <v>67</v>
      </c>
      <c r="Q323" s="8">
        <f t="shared" ref="Q323:Q386" si="54">0.35*M323+N323*0.35+O323*0.15+P323*0.15</f>
        <v>53.8</v>
      </c>
      <c r="R323" s="8">
        <f t="shared" ref="R323:R386" si="55">M323*0.2+N323*0.2+O323*0.35+P323*0.25</f>
        <v>41.75</v>
      </c>
      <c r="S323" s="8">
        <f t="shared" ref="S323:S386" si="56">M323*0.15+N323*0.15+O323*0.25+P323*0.45</f>
        <v>48.900000000000006</v>
      </c>
      <c r="T323" s="8">
        <f t="shared" ref="T323:T386" si="57">0.25*SUM(M323:P323)</f>
        <v>48</v>
      </c>
      <c r="U323" s="7">
        <f t="shared" ref="U323:U386" si="58">SUM(Q323:S323)/3</f>
        <v>48.15</v>
      </c>
      <c r="V323" s="7">
        <f t="shared" ref="V323:V386" si="59">SUM(Q323:T323)/4</f>
        <v>48.112499999999997</v>
      </c>
    </row>
    <row r="324" spans="1:22" ht="13.5" x14ac:dyDescent="0.25">
      <c r="A324" s="3">
        <f>RSI!A324</f>
        <v>43245</v>
      </c>
      <c r="B324" s="2">
        <f>RSI!B324</f>
        <v>1.3656999999999999</v>
      </c>
      <c r="C324" s="2">
        <f>RSI!I324</f>
        <v>69.047574955610102</v>
      </c>
      <c r="D324" s="2">
        <f>MACD!E324</f>
        <v>-6.846106379252026E-2</v>
      </c>
      <c r="E324" s="2">
        <f>MACD!F324</f>
        <v>-3.8943832261420779E-2</v>
      </c>
      <c r="F324" s="2">
        <f>'Moving Avg'!D324</f>
        <v>1.3147200000000001</v>
      </c>
      <c r="G324" s="2">
        <f>'Moving Avg'!F324</f>
        <v>1.2241299999999999</v>
      </c>
      <c r="H324" s="2">
        <f>'Moving Avg'!G324</f>
        <v>1.2356039999999997</v>
      </c>
      <c r="I324" s="2">
        <f>'Moving Avg'!H324</f>
        <v>1.3861705000000004</v>
      </c>
      <c r="J324" s="5" t="str">
        <f>OBV!F324</f>
        <v>BULLISH</v>
      </c>
      <c r="K324" s="5" t="str">
        <f>OBV!G324</f>
        <v>WEAK</v>
      </c>
      <c r="L324" s="5" t="str">
        <f>OBV!H324</f>
        <v>CONFIRMED BULLISH</v>
      </c>
      <c r="M324" s="7">
        <f t="shared" si="50"/>
        <v>25</v>
      </c>
      <c r="N324" s="7">
        <f t="shared" si="51"/>
        <v>100</v>
      </c>
      <c r="O324" s="7">
        <f t="shared" si="52"/>
        <v>0</v>
      </c>
      <c r="P324" s="7">
        <f t="shared" si="53"/>
        <v>67</v>
      </c>
      <c r="Q324" s="8">
        <f t="shared" si="54"/>
        <v>53.8</v>
      </c>
      <c r="R324" s="8">
        <f t="shared" si="55"/>
        <v>41.75</v>
      </c>
      <c r="S324" s="8">
        <f t="shared" si="56"/>
        <v>48.900000000000006</v>
      </c>
      <c r="T324" s="8">
        <f t="shared" si="57"/>
        <v>48</v>
      </c>
      <c r="U324" s="7">
        <f t="shared" si="58"/>
        <v>48.15</v>
      </c>
      <c r="V324" s="7">
        <f t="shared" si="59"/>
        <v>48.112499999999997</v>
      </c>
    </row>
    <row r="325" spans="1:22" ht="13.5" x14ac:dyDescent="0.25">
      <c r="A325" s="3">
        <f>RSI!A325</f>
        <v>43248</v>
      </c>
      <c r="B325" s="2">
        <f>RSI!B325</f>
        <v>1.3656999999999999</v>
      </c>
      <c r="C325" s="2">
        <f>RSI!I325</f>
        <v>69.047574955610102</v>
      </c>
      <c r="D325" s="2">
        <f>MACD!E325</f>
        <v>-7.7789355707617469E-2</v>
      </c>
      <c r="E325" s="2">
        <f>MACD!F325</f>
        <v>-4.6712936950660117E-2</v>
      </c>
      <c r="F325" s="2">
        <f>'Moving Avg'!D325</f>
        <v>1.33748</v>
      </c>
      <c r="G325" s="2">
        <f>'Moving Avg'!F325</f>
        <v>1.23278</v>
      </c>
      <c r="H325" s="2">
        <f>'Moving Avg'!G325</f>
        <v>1.2365139999999997</v>
      </c>
      <c r="I325" s="2">
        <f>'Moving Avg'!H325</f>
        <v>1.3827560000000003</v>
      </c>
      <c r="J325" s="5" t="str">
        <f>OBV!F325</f>
        <v>BULLISH</v>
      </c>
      <c r="K325" s="5" t="str">
        <f>OBV!G325</f>
        <v>WEAK</v>
      </c>
      <c r="L325" s="5" t="str">
        <f>OBV!H325</f>
        <v>CONFIRMED BULLISH</v>
      </c>
      <c r="M325" s="7">
        <f t="shared" si="50"/>
        <v>25</v>
      </c>
      <c r="N325" s="7">
        <f t="shared" si="51"/>
        <v>100</v>
      </c>
      <c r="O325" s="7">
        <f t="shared" si="52"/>
        <v>0</v>
      </c>
      <c r="P325" s="7">
        <f t="shared" si="53"/>
        <v>67</v>
      </c>
      <c r="Q325" s="8">
        <f t="shared" si="54"/>
        <v>53.8</v>
      </c>
      <c r="R325" s="8">
        <f t="shared" si="55"/>
        <v>41.75</v>
      </c>
      <c r="S325" s="8">
        <f t="shared" si="56"/>
        <v>48.900000000000006</v>
      </c>
      <c r="T325" s="8">
        <f t="shared" si="57"/>
        <v>48</v>
      </c>
      <c r="U325" s="7">
        <f t="shared" si="58"/>
        <v>48.15</v>
      </c>
      <c r="V325" s="7">
        <f t="shared" si="59"/>
        <v>48.112499999999997</v>
      </c>
    </row>
    <row r="326" spans="1:22" ht="13.5" x14ac:dyDescent="0.25">
      <c r="A326" s="3">
        <f>RSI!A326</f>
        <v>43249</v>
      </c>
      <c r="B326" s="2">
        <f>RSI!B326</f>
        <v>1.3566</v>
      </c>
      <c r="C326" s="2">
        <f>RSI!I326</f>
        <v>66.981388158914115</v>
      </c>
      <c r="D326" s="2">
        <f>MACD!E326</f>
        <v>-7.5208509137307811E-2</v>
      </c>
      <c r="E326" s="2">
        <f>MACD!F326</f>
        <v>-5.2412051387989655E-2</v>
      </c>
      <c r="F326" s="2">
        <f>'Moving Avg'!D326</f>
        <v>1.3520400000000001</v>
      </c>
      <c r="G326" s="2">
        <f>'Moving Avg'!F326</f>
        <v>1.2418849999999999</v>
      </c>
      <c r="H326" s="2">
        <f>'Moving Avg'!G326</f>
        <v>1.2372419999999997</v>
      </c>
      <c r="I326" s="2">
        <f>'Moving Avg'!H326</f>
        <v>1.3792960000000005</v>
      </c>
      <c r="J326" s="5" t="str">
        <f>OBV!F326</f>
        <v>BULLISH</v>
      </c>
      <c r="K326" s="5" t="str">
        <f>OBV!G326</f>
        <v>WEAK</v>
      </c>
      <c r="L326" s="5" t="str">
        <f>OBV!H326</f>
        <v>CONFIRMED BULLISH</v>
      </c>
      <c r="M326" s="7">
        <f t="shared" si="50"/>
        <v>25</v>
      </c>
      <c r="N326" s="7">
        <f t="shared" si="51"/>
        <v>100</v>
      </c>
      <c r="O326" s="7">
        <f t="shared" si="52"/>
        <v>0</v>
      </c>
      <c r="P326" s="7">
        <f t="shared" si="53"/>
        <v>67</v>
      </c>
      <c r="Q326" s="8">
        <f t="shared" si="54"/>
        <v>53.8</v>
      </c>
      <c r="R326" s="8">
        <f t="shared" si="55"/>
        <v>41.75</v>
      </c>
      <c r="S326" s="8">
        <f t="shared" si="56"/>
        <v>48.900000000000006</v>
      </c>
      <c r="T326" s="8">
        <f t="shared" si="57"/>
        <v>48</v>
      </c>
      <c r="U326" s="7">
        <f t="shared" si="58"/>
        <v>48.15</v>
      </c>
      <c r="V326" s="7">
        <f t="shared" si="59"/>
        <v>48.112499999999997</v>
      </c>
    </row>
    <row r="327" spans="1:22" ht="13.5" x14ac:dyDescent="0.25">
      <c r="A327" s="3">
        <f>RSI!A327</f>
        <v>43250</v>
      </c>
      <c r="B327" s="2">
        <f>RSI!B327</f>
        <v>1.3474999999999999</v>
      </c>
      <c r="C327" s="2">
        <f>RSI!I327</f>
        <v>64.890238079405606</v>
      </c>
      <c r="D327" s="2">
        <f>MACD!E327</f>
        <v>-6.8044501036497396E-2</v>
      </c>
      <c r="E327" s="2">
        <f>MACD!F327</f>
        <v>-5.5538541317691204E-2</v>
      </c>
      <c r="F327" s="2">
        <f>'Moving Avg'!D327</f>
        <v>1.3574999999999999</v>
      </c>
      <c r="G327" s="2">
        <f>'Moving Avg'!F327</f>
        <v>1.2516749999999999</v>
      </c>
      <c r="H327" s="2">
        <f>'Moving Avg'!G327</f>
        <v>1.2382439999999997</v>
      </c>
      <c r="I327" s="2">
        <f>'Moving Avg'!H327</f>
        <v>1.3757905000000008</v>
      </c>
      <c r="J327" s="5" t="str">
        <f>OBV!F327</f>
        <v>BULLISH</v>
      </c>
      <c r="K327" s="5" t="str">
        <f>OBV!G327</f>
        <v>WEAK</v>
      </c>
      <c r="L327" s="5" t="str">
        <f>OBV!H327</f>
        <v>CONFIRMED BULLISH</v>
      </c>
      <c r="M327" s="7">
        <f t="shared" si="50"/>
        <v>25</v>
      </c>
      <c r="N327" s="7">
        <f t="shared" si="51"/>
        <v>45</v>
      </c>
      <c r="O327" s="7">
        <f t="shared" si="52"/>
        <v>0</v>
      </c>
      <c r="P327" s="7">
        <f t="shared" si="53"/>
        <v>67</v>
      </c>
      <c r="Q327" s="8">
        <f t="shared" si="54"/>
        <v>34.549999999999997</v>
      </c>
      <c r="R327" s="8">
        <f t="shared" si="55"/>
        <v>30.75</v>
      </c>
      <c r="S327" s="8">
        <f t="shared" si="56"/>
        <v>40.650000000000006</v>
      </c>
      <c r="T327" s="8">
        <f t="shared" si="57"/>
        <v>34.25</v>
      </c>
      <c r="U327" s="7">
        <f t="shared" si="58"/>
        <v>35.31666666666667</v>
      </c>
      <c r="V327" s="7">
        <f t="shared" si="59"/>
        <v>35.049999999999997</v>
      </c>
    </row>
    <row r="328" spans="1:22" ht="13.5" x14ac:dyDescent="0.25">
      <c r="A328" s="3">
        <f>RSI!A328</f>
        <v>43251</v>
      </c>
      <c r="B328" s="2">
        <f>RSI!B328</f>
        <v>1.3429</v>
      </c>
      <c r="C328" s="2">
        <f>RSI!I328</f>
        <v>63.805830492411282</v>
      </c>
      <c r="D328" s="2">
        <f>MACD!E328</f>
        <v>-6.0052819464221585E-2</v>
      </c>
      <c r="E328" s="2">
        <f>MACD!F328</f>
        <v>-5.6441396946997277E-2</v>
      </c>
      <c r="F328" s="2">
        <f>'Moving Avg'!D328</f>
        <v>1.35568</v>
      </c>
      <c r="G328" s="2">
        <f>'Moving Avg'!F328</f>
        <v>1.2619149999999999</v>
      </c>
      <c r="H328" s="2">
        <f>'Moving Avg'!G328</f>
        <v>1.2397899999999997</v>
      </c>
      <c r="I328" s="2">
        <f>'Moving Avg'!H328</f>
        <v>1.3722620000000003</v>
      </c>
      <c r="J328" s="5" t="str">
        <f>OBV!F328</f>
        <v>BEARISH</v>
      </c>
      <c r="K328" s="5" t="str">
        <f>OBV!G328</f>
        <v>STRONG</v>
      </c>
      <c r="L328" s="5" t="str">
        <f>OBV!H328</f>
        <v>CONFIRMED BEARISH</v>
      </c>
      <c r="M328" s="7">
        <f t="shared" si="50"/>
        <v>25</v>
      </c>
      <c r="N328" s="7">
        <f t="shared" si="51"/>
        <v>45</v>
      </c>
      <c r="O328" s="7">
        <f t="shared" si="52"/>
        <v>0</v>
      </c>
      <c r="P328" s="7">
        <f t="shared" si="53"/>
        <v>33</v>
      </c>
      <c r="Q328" s="8">
        <f t="shared" si="54"/>
        <v>29.45</v>
      </c>
      <c r="R328" s="8">
        <f t="shared" si="55"/>
        <v>22.25</v>
      </c>
      <c r="S328" s="8">
        <f t="shared" si="56"/>
        <v>25.35</v>
      </c>
      <c r="T328" s="8">
        <f t="shared" si="57"/>
        <v>25.75</v>
      </c>
      <c r="U328" s="7">
        <f t="shared" si="58"/>
        <v>25.683333333333337</v>
      </c>
      <c r="V328" s="7">
        <f t="shared" si="59"/>
        <v>25.700000000000003</v>
      </c>
    </row>
    <row r="329" spans="1:22" ht="13.5" x14ac:dyDescent="0.25">
      <c r="A329" s="3">
        <f>RSI!A329</f>
        <v>43252</v>
      </c>
      <c r="B329" s="2">
        <f>RSI!B329</f>
        <v>1.3292999999999999</v>
      </c>
      <c r="C329" s="2">
        <f>RSI!I329</f>
        <v>60.582349934594298</v>
      </c>
      <c r="D329" s="2">
        <f>MACD!E329</f>
        <v>-5.4814290375239327E-2</v>
      </c>
      <c r="E329" s="2">
        <f>MACD!F329</f>
        <v>-5.6115975632645684E-2</v>
      </c>
      <c r="F329" s="2">
        <f>'Moving Avg'!D329</f>
        <v>1.3484</v>
      </c>
      <c r="G329" s="2">
        <f>'Moving Avg'!F329</f>
        <v>1.2735249999999998</v>
      </c>
      <c r="H329" s="2">
        <f>'Moving Avg'!G329</f>
        <v>1.2407919999999997</v>
      </c>
      <c r="I329" s="2">
        <f>'Moving Avg'!H329</f>
        <v>1.3686655000000001</v>
      </c>
      <c r="J329" s="5" t="str">
        <f>OBV!F329</f>
        <v>BEARISH</v>
      </c>
      <c r="K329" s="5" t="str">
        <f>OBV!G329</f>
        <v>STRONG</v>
      </c>
      <c r="L329" s="5" t="str">
        <f>OBV!H329</f>
        <v>CONFIRMED BEARISH</v>
      </c>
      <c r="M329" s="7">
        <f t="shared" si="50"/>
        <v>25</v>
      </c>
      <c r="N329" s="7">
        <f t="shared" si="51"/>
        <v>0</v>
      </c>
      <c r="O329" s="7">
        <f t="shared" si="52"/>
        <v>0</v>
      </c>
      <c r="P329" s="7">
        <f t="shared" si="53"/>
        <v>33</v>
      </c>
      <c r="Q329" s="8">
        <f t="shared" si="54"/>
        <v>13.7</v>
      </c>
      <c r="R329" s="8">
        <f t="shared" si="55"/>
        <v>13.25</v>
      </c>
      <c r="S329" s="8">
        <f t="shared" si="56"/>
        <v>18.600000000000001</v>
      </c>
      <c r="T329" s="8">
        <f t="shared" si="57"/>
        <v>14.5</v>
      </c>
      <c r="U329" s="7">
        <f t="shared" si="58"/>
        <v>15.183333333333332</v>
      </c>
      <c r="V329" s="7">
        <f t="shared" si="59"/>
        <v>15.012499999999999</v>
      </c>
    </row>
    <row r="330" spans="1:22" ht="13.5" x14ac:dyDescent="0.25">
      <c r="A330" s="3">
        <f>RSI!A330</f>
        <v>43255</v>
      </c>
      <c r="B330" s="2">
        <f>RSI!B330</f>
        <v>1.3338000000000001</v>
      </c>
      <c r="C330" s="2">
        <f>RSI!I330</f>
        <v>61.279401709382149</v>
      </c>
      <c r="D330" s="2">
        <f>MACD!E330</f>
        <v>-5.4548613278455615E-2</v>
      </c>
      <c r="E330" s="2">
        <f>MACD!F330</f>
        <v>-5.5802503161807675E-2</v>
      </c>
      <c r="F330" s="2">
        <f>'Moving Avg'!D330</f>
        <v>1.34202</v>
      </c>
      <c r="G330" s="2">
        <f>'Moving Avg'!F330</f>
        <v>1.2821750000000001</v>
      </c>
      <c r="H330" s="2">
        <f>'Moving Avg'!G330</f>
        <v>1.2426119999999998</v>
      </c>
      <c r="I330" s="2">
        <f>'Moving Avg'!H330</f>
        <v>1.3653195000000002</v>
      </c>
      <c r="J330" s="5" t="str">
        <f>OBV!F330</f>
        <v>BEARISH</v>
      </c>
      <c r="K330" s="5" t="str">
        <f>OBV!G330</f>
        <v>STRONG</v>
      </c>
      <c r="L330" s="5" t="str">
        <f>OBV!H330</f>
        <v>CONFIRMED BEARISH</v>
      </c>
      <c r="M330" s="7">
        <f t="shared" si="50"/>
        <v>25</v>
      </c>
      <c r="N330" s="7">
        <f t="shared" si="51"/>
        <v>0</v>
      </c>
      <c r="O330" s="7">
        <f t="shared" si="52"/>
        <v>0</v>
      </c>
      <c r="P330" s="7">
        <f t="shared" si="53"/>
        <v>33</v>
      </c>
      <c r="Q330" s="8">
        <f t="shared" si="54"/>
        <v>13.7</v>
      </c>
      <c r="R330" s="8">
        <f t="shared" si="55"/>
        <v>13.25</v>
      </c>
      <c r="S330" s="8">
        <f t="shared" si="56"/>
        <v>18.600000000000001</v>
      </c>
      <c r="T330" s="8">
        <f t="shared" si="57"/>
        <v>14.5</v>
      </c>
      <c r="U330" s="7">
        <f t="shared" si="58"/>
        <v>15.183333333333332</v>
      </c>
      <c r="V330" s="7">
        <f t="shared" si="59"/>
        <v>15.012499999999999</v>
      </c>
    </row>
    <row r="331" spans="1:22" ht="13.5" x14ac:dyDescent="0.25">
      <c r="A331" s="3">
        <f>RSI!A331</f>
        <v>43256</v>
      </c>
      <c r="B331" s="2">
        <f>RSI!B331</f>
        <v>1.3384</v>
      </c>
      <c r="C331" s="2">
        <f>RSI!I331</f>
        <v>62.018790896226001</v>
      </c>
      <c r="D331" s="2">
        <f>MACD!E331</f>
        <v>-5.0085206854725284E-2</v>
      </c>
      <c r="E331" s="2">
        <f>MACD!F331</f>
        <v>-5.4659043900391197E-2</v>
      </c>
      <c r="F331" s="2">
        <f>'Moving Avg'!D331</f>
        <v>1.3383800000000001</v>
      </c>
      <c r="G331" s="2">
        <f>'Moving Avg'!F331</f>
        <v>1.2892300000000001</v>
      </c>
      <c r="H331" s="2">
        <f>'Moving Avg'!G331</f>
        <v>1.2438859999999996</v>
      </c>
      <c r="I331" s="2">
        <f>'Moving Avg'!H331</f>
        <v>1.3617684999999999</v>
      </c>
      <c r="J331" s="5" t="str">
        <f>OBV!F331</f>
        <v>BEARISH</v>
      </c>
      <c r="K331" s="5" t="str">
        <f>OBV!G331</f>
        <v>STRONG</v>
      </c>
      <c r="L331" s="5" t="str">
        <f>OBV!H331</f>
        <v>CONFIRMED BEARISH</v>
      </c>
      <c r="M331" s="7">
        <f t="shared" si="50"/>
        <v>25</v>
      </c>
      <c r="N331" s="7">
        <f t="shared" si="51"/>
        <v>0</v>
      </c>
      <c r="O331" s="7">
        <f t="shared" si="52"/>
        <v>0</v>
      </c>
      <c r="P331" s="7">
        <f t="shared" si="53"/>
        <v>33</v>
      </c>
      <c r="Q331" s="8">
        <f t="shared" si="54"/>
        <v>13.7</v>
      </c>
      <c r="R331" s="8">
        <f t="shared" si="55"/>
        <v>13.25</v>
      </c>
      <c r="S331" s="8">
        <f t="shared" si="56"/>
        <v>18.600000000000001</v>
      </c>
      <c r="T331" s="8">
        <f t="shared" si="57"/>
        <v>14.5</v>
      </c>
      <c r="U331" s="7">
        <f t="shared" si="58"/>
        <v>15.183333333333332</v>
      </c>
      <c r="V331" s="7">
        <f t="shared" si="59"/>
        <v>15.012499999999999</v>
      </c>
    </row>
    <row r="332" spans="1:22" ht="13.5" x14ac:dyDescent="0.25">
      <c r="A332" s="3">
        <f>RSI!A332</f>
        <v>43257</v>
      </c>
      <c r="B332" s="2">
        <f>RSI!B332</f>
        <v>1.3429</v>
      </c>
      <c r="C332" s="2">
        <f>RSI!I332</f>
        <v>62.767803387668536</v>
      </c>
      <c r="D332" s="2">
        <f>MACD!E332</f>
        <v>-4.1373019977390069E-2</v>
      </c>
      <c r="E332" s="2">
        <f>MACD!F332</f>
        <v>-5.2001839115790968E-2</v>
      </c>
      <c r="F332" s="2">
        <f>'Moving Avg'!D332</f>
        <v>1.3374600000000001</v>
      </c>
      <c r="G332" s="2">
        <f>'Moving Avg'!F332</f>
        <v>1.2978749999999999</v>
      </c>
      <c r="H332" s="2">
        <f>'Moving Avg'!G332</f>
        <v>1.2451599999999998</v>
      </c>
      <c r="I332" s="2">
        <f>'Moving Avg'!H332</f>
        <v>1.3582400000000001</v>
      </c>
      <c r="J332" s="5" t="str">
        <f>OBV!F332</f>
        <v>BEARISH</v>
      </c>
      <c r="K332" s="5" t="str">
        <f>OBV!G332</f>
        <v>STRONG</v>
      </c>
      <c r="L332" s="5" t="str">
        <f>OBV!H332</f>
        <v>CONFIRMED BEARISH</v>
      </c>
      <c r="M332" s="7">
        <f t="shared" si="50"/>
        <v>25</v>
      </c>
      <c r="N332" s="7">
        <f t="shared" si="51"/>
        <v>0</v>
      </c>
      <c r="O332" s="7">
        <f t="shared" si="52"/>
        <v>0</v>
      </c>
      <c r="P332" s="7">
        <f t="shared" si="53"/>
        <v>33</v>
      </c>
      <c r="Q332" s="8">
        <f t="shared" si="54"/>
        <v>13.7</v>
      </c>
      <c r="R332" s="8">
        <f t="shared" si="55"/>
        <v>13.25</v>
      </c>
      <c r="S332" s="8">
        <f t="shared" si="56"/>
        <v>18.600000000000001</v>
      </c>
      <c r="T332" s="8">
        <f t="shared" si="57"/>
        <v>14.5</v>
      </c>
      <c r="U332" s="7">
        <f t="shared" si="58"/>
        <v>15.183333333333332</v>
      </c>
      <c r="V332" s="7">
        <f t="shared" si="59"/>
        <v>15.012499999999999</v>
      </c>
    </row>
    <row r="333" spans="1:22" ht="13.5" x14ac:dyDescent="0.25">
      <c r="A333" s="3">
        <f>RSI!A333</f>
        <v>43258</v>
      </c>
      <c r="B333" s="2">
        <f>RSI!B333</f>
        <v>1.3338000000000001</v>
      </c>
      <c r="C333" s="2">
        <f>RSI!I333</f>
        <v>60.183113246526041</v>
      </c>
      <c r="D333" s="2">
        <f>MACD!E333</f>
        <v>-2.8768052823040291E-2</v>
      </c>
      <c r="E333" s="2">
        <f>MACD!F333</f>
        <v>-4.7355081857240841E-2</v>
      </c>
      <c r="F333" s="2">
        <f>'Moving Avg'!D333</f>
        <v>1.3356400000000002</v>
      </c>
      <c r="G333" s="2">
        <f>'Moving Avg'!F333</f>
        <v>1.3051550000000001</v>
      </c>
      <c r="H333" s="2">
        <f>'Moving Avg'!G333</f>
        <v>1.2465239999999997</v>
      </c>
      <c r="I333" s="2">
        <f>'Moving Avg'!H333</f>
        <v>1.3546660000000004</v>
      </c>
      <c r="J333" s="5" t="str">
        <f>OBV!F333</f>
        <v>BULLISH</v>
      </c>
      <c r="K333" s="5" t="str">
        <f>OBV!G333</f>
        <v>WEAK</v>
      </c>
      <c r="L333" s="5" t="str">
        <f>OBV!H333</f>
        <v>BULLISH DIVERGENCE</v>
      </c>
      <c r="M333" s="7">
        <f t="shared" si="50"/>
        <v>25</v>
      </c>
      <c r="N333" s="7">
        <f t="shared" si="51"/>
        <v>0</v>
      </c>
      <c r="O333" s="7">
        <f t="shared" si="52"/>
        <v>0</v>
      </c>
      <c r="P333" s="7">
        <f t="shared" si="53"/>
        <v>50</v>
      </c>
      <c r="Q333" s="8">
        <f t="shared" si="54"/>
        <v>16.25</v>
      </c>
      <c r="R333" s="8">
        <f t="shared" si="55"/>
        <v>17.5</v>
      </c>
      <c r="S333" s="8">
        <f t="shared" si="56"/>
        <v>26.25</v>
      </c>
      <c r="T333" s="8">
        <f t="shared" si="57"/>
        <v>18.75</v>
      </c>
      <c r="U333" s="7">
        <f t="shared" si="58"/>
        <v>20</v>
      </c>
      <c r="V333" s="7">
        <f t="shared" si="59"/>
        <v>19.6875</v>
      </c>
    </row>
    <row r="334" spans="1:22" ht="13.5" x14ac:dyDescent="0.25">
      <c r="A334" s="3">
        <f>RSI!A334</f>
        <v>43259</v>
      </c>
      <c r="B334" s="2">
        <f>RSI!B334</f>
        <v>1.3247</v>
      </c>
      <c r="C334" s="2">
        <f>RSI!I334</f>
        <v>57.627551341791161</v>
      </c>
      <c r="D334" s="2">
        <f>MACD!E334</f>
        <v>-1.5575351459113485E-2</v>
      </c>
      <c r="E334" s="2">
        <f>MACD!F334</f>
        <v>-4.0999135777615374E-2</v>
      </c>
      <c r="F334" s="2">
        <f>'Moving Avg'!D334</f>
        <v>1.3347200000000001</v>
      </c>
      <c r="G334" s="2">
        <f>'Moving Avg'!F334</f>
        <v>1.3122099999999999</v>
      </c>
      <c r="H334" s="2">
        <f>'Moving Avg'!G334</f>
        <v>1.2477979999999997</v>
      </c>
      <c r="I334" s="2">
        <f>'Moving Avg'!H334</f>
        <v>1.3510465000000003</v>
      </c>
      <c r="J334" s="5" t="str">
        <f>OBV!F334</f>
        <v>BEARISH</v>
      </c>
      <c r="K334" s="5" t="str">
        <f>OBV!G334</f>
        <v>NEUTRAL</v>
      </c>
      <c r="L334" s="5" t="str">
        <f>OBV!H334</f>
        <v>CONFIRMED BEARISH</v>
      </c>
      <c r="M334" s="7">
        <f t="shared" si="50"/>
        <v>25</v>
      </c>
      <c r="N334" s="7">
        <f t="shared" si="51"/>
        <v>0</v>
      </c>
      <c r="O334" s="7">
        <f t="shared" si="52"/>
        <v>0</v>
      </c>
      <c r="P334" s="7">
        <f t="shared" si="53"/>
        <v>16.5</v>
      </c>
      <c r="Q334" s="8">
        <f t="shared" si="54"/>
        <v>11.225</v>
      </c>
      <c r="R334" s="8">
        <f t="shared" si="55"/>
        <v>9.125</v>
      </c>
      <c r="S334" s="8">
        <f t="shared" si="56"/>
        <v>11.175000000000001</v>
      </c>
      <c r="T334" s="8">
        <f t="shared" si="57"/>
        <v>10.375</v>
      </c>
      <c r="U334" s="7">
        <f t="shared" si="58"/>
        <v>10.508333333333335</v>
      </c>
      <c r="V334" s="7">
        <f t="shared" si="59"/>
        <v>10.475000000000001</v>
      </c>
    </row>
    <row r="335" spans="1:22" ht="13.5" x14ac:dyDescent="0.25">
      <c r="A335" s="3">
        <f>RSI!A335</f>
        <v>43262</v>
      </c>
      <c r="B335" s="2">
        <f>RSI!B335</f>
        <v>1.3202</v>
      </c>
      <c r="C335" s="2">
        <f>RSI!I335</f>
        <v>56.353208716264206</v>
      </c>
      <c r="D335" s="2">
        <f>MACD!E335</f>
        <v>-4.2611227385540573E-3</v>
      </c>
      <c r="E335" s="2">
        <f>MACD!F335</f>
        <v>-3.3651533169803113E-2</v>
      </c>
      <c r="F335" s="2">
        <f>'Moving Avg'!D335</f>
        <v>1.3320000000000001</v>
      </c>
      <c r="G335" s="2">
        <f>'Moving Avg'!F335</f>
        <v>1.3194950000000001</v>
      </c>
      <c r="H335" s="2">
        <f>'Moving Avg'!G335</f>
        <v>1.2489819999999998</v>
      </c>
      <c r="I335" s="2">
        <f>'Moving Avg'!H335</f>
        <v>1.3474045000000001</v>
      </c>
      <c r="J335" s="5" t="str">
        <f>OBV!F335</f>
        <v>BEARISH</v>
      </c>
      <c r="K335" s="5" t="str">
        <f>OBV!G335</f>
        <v>STRONG</v>
      </c>
      <c r="L335" s="5" t="str">
        <f>OBV!H335</f>
        <v>CONFIRMED BEARISH</v>
      </c>
      <c r="M335" s="7">
        <f t="shared" si="50"/>
        <v>25</v>
      </c>
      <c r="N335" s="7">
        <f t="shared" si="51"/>
        <v>0</v>
      </c>
      <c r="O335" s="7">
        <f t="shared" si="52"/>
        <v>0</v>
      </c>
      <c r="P335" s="7">
        <f t="shared" si="53"/>
        <v>33</v>
      </c>
      <c r="Q335" s="8">
        <f t="shared" si="54"/>
        <v>13.7</v>
      </c>
      <c r="R335" s="8">
        <f t="shared" si="55"/>
        <v>13.25</v>
      </c>
      <c r="S335" s="8">
        <f t="shared" si="56"/>
        <v>18.600000000000001</v>
      </c>
      <c r="T335" s="8">
        <f t="shared" si="57"/>
        <v>14.5</v>
      </c>
      <c r="U335" s="7">
        <f t="shared" si="58"/>
        <v>15.183333333333332</v>
      </c>
      <c r="V335" s="7">
        <f t="shared" si="59"/>
        <v>15.012499999999999</v>
      </c>
    </row>
    <row r="336" spans="1:22" ht="13.5" x14ac:dyDescent="0.25">
      <c r="A336" s="3">
        <f>RSI!A336</f>
        <v>43263</v>
      </c>
      <c r="B336" s="2">
        <f>RSI!B336</f>
        <v>1.3202</v>
      </c>
      <c r="C336" s="2">
        <f>RSI!I336</f>
        <v>56.353208716264206</v>
      </c>
      <c r="D336" s="2">
        <f>MACD!E336</f>
        <v>3.7703797945172202E-3</v>
      </c>
      <c r="E336" s="2">
        <f>MACD!F336</f>
        <v>-2.6167150576939049E-2</v>
      </c>
      <c r="F336" s="2">
        <f>'Moving Avg'!D336</f>
        <v>1.32836</v>
      </c>
      <c r="G336" s="2">
        <f>'Moving Avg'!F336</f>
        <v>1.3233650000000001</v>
      </c>
      <c r="H336" s="2">
        <f>'Moving Avg'!G336</f>
        <v>1.2501659999999997</v>
      </c>
      <c r="I336" s="2">
        <f>'Moving Avg'!H336</f>
        <v>1.3437624999999997</v>
      </c>
      <c r="J336" s="5" t="str">
        <f>OBV!F336</f>
        <v>BEARISH</v>
      </c>
      <c r="K336" s="5" t="str">
        <f>OBV!G336</f>
        <v>STRONG</v>
      </c>
      <c r="L336" s="5" t="str">
        <f>OBV!H336</f>
        <v>CONFIRMED BEARISH</v>
      </c>
      <c r="M336" s="7">
        <f t="shared" si="50"/>
        <v>25</v>
      </c>
      <c r="N336" s="7">
        <f t="shared" si="51"/>
        <v>0</v>
      </c>
      <c r="O336" s="7">
        <f t="shared" si="52"/>
        <v>0</v>
      </c>
      <c r="P336" s="7">
        <f t="shared" si="53"/>
        <v>33</v>
      </c>
      <c r="Q336" s="8">
        <f t="shared" si="54"/>
        <v>13.7</v>
      </c>
      <c r="R336" s="8">
        <f t="shared" si="55"/>
        <v>13.25</v>
      </c>
      <c r="S336" s="8">
        <f t="shared" si="56"/>
        <v>18.600000000000001</v>
      </c>
      <c r="T336" s="8">
        <f t="shared" si="57"/>
        <v>14.5</v>
      </c>
      <c r="U336" s="7">
        <f t="shared" si="58"/>
        <v>15.183333333333332</v>
      </c>
      <c r="V336" s="7">
        <f t="shared" si="59"/>
        <v>15.012499999999999</v>
      </c>
    </row>
    <row r="337" spans="1:22" ht="13.5" x14ac:dyDescent="0.25">
      <c r="A337" s="3">
        <f>RSI!A337</f>
        <v>43264</v>
      </c>
      <c r="B337" s="2">
        <f>RSI!B337</f>
        <v>1.3292999999999999</v>
      </c>
      <c r="C337" s="2">
        <f>RSI!I337</f>
        <v>58.505235127823731</v>
      </c>
      <c r="D337" s="2">
        <f>MACD!E337</f>
        <v>8.3606409837382323E-3</v>
      </c>
      <c r="E337" s="2">
        <f>MACD!F337</f>
        <v>-1.9261592264803593E-2</v>
      </c>
      <c r="F337" s="2">
        <f>'Moving Avg'!D337</f>
        <v>1.3256399999999999</v>
      </c>
      <c r="G337" s="2">
        <f>'Moving Avg'!F337</f>
        <v>1.326095</v>
      </c>
      <c r="H337" s="2">
        <f>'Moving Avg'!G337</f>
        <v>1.2517139999999998</v>
      </c>
      <c r="I337" s="2">
        <f>'Moving Avg'!H337</f>
        <v>1.3401659999999997</v>
      </c>
      <c r="J337" s="5" t="str">
        <f>OBV!F337</f>
        <v>BULLISH</v>
      </c>
      <c r="K337" s="5" t="str">
        <f>OBV!G337</f>
        <v>WEAK</v>
      </c>
      <c r="L337" s="5" t="str">
        <f>OBV!H337</f>
        <v>BULLISH DIVERGENCE</v>
      </c>
      <c r="M337" s="7">
        <f t="shared" si="50"/>
        <v>25</v>
      </c>
      <c r="N337" s="7">
        <f t="shared" si="51"/>
        <v>0</v>
      </c>
      <c r="O337" s="7">
        <f t="shared" si="52"/>
        <v>0</v>
      </c>
      <c r="P337" s="7">
        <f t="shared" si="53"/>
        <v>50</v>
      </c>
      <c r="Q337" s="8">
        <f t="shared" si="54"/>
        <v>16.25</v>
      </c>
      <c r="R337" s="8">
        <f t="shared" si="55"/>
        <v>17.5</v>
      </c>
      <c r="S337" s="8">
        <f t="shared" si="56"/>
        <v>26.25</v>
      </c>
      <c r="T337" s="8">
        <f t="shared" si="57"/>
        <v>18.75</v>
      </c>
      <c r="U337" s="7">
        <f t="shared" si="58"/>
        <v>20</v>
      </c>
      <c r="V337" s="7">
        <f t="shared" si="59"/>
        <v>19.6875</v>
      </c>
    </row>
    <row r="338" spans="1:22" ht="13.5" x14ac:dyDescent="0.25">
      <c r="A338" s="3">
        <f>RSI!A338</f>
        <v>43265</v>
      </c>
      <c r="B338" s="2">
        <f>RSI!B338</f>
        <v>1.3429</v>
      </c>
      <c r="C338" s="2">
        <f>RSI!I338</f>
        <v>61.555982467950926</v>
      </c>
      <c r="D338" s="2">
        <f>MACD!E338</f>
        <v>1.0354029197700676E-2</v>
      </c>
      <c r="E338" s="2">
        <f>MACD!F338</f>
        <v>-1.333846797230274E-2</v>
      </c>
      <c r="F338" s="2">
        <f>'Moving Avg'!D338</f>
        <v>1.3274599999999999</v>
      </c>
      <c r="G338" s="2">
        <f>'Moving Avg'!F338</f>
        <v>1.3288250000000001</v>
      </c>
      <c r="H338" s="2">
        <f>'Moving Avg'!G338</f>
        <v>1.2535339999999997</v>
      </c>
      <c r="I338" s="2">
        <f>'Moving Avg'!H338</f>
        <v>1.3366374999999997</v>
      </c>
      <c r="J338" s="5" t="str">
        <f>OBV!F338</f>
        <v>BULLISH</v>
      </c>
      <c r="K338" s="5" t="str">
        <f>OBV!G338</f>
        <v>WEAK</v>
      </c>
      <c r="L338" s="5" t="str">
        <f>OBV!H338</f>
        <v>CONFIRMED BULLISH</v>
      </c>
      <c r="M338" s="7">
        <f t="shared" si="50"/>
        <v>25</v>
      </c>
      <c r="N338" s="7">
        <f t="shared" si="51"/>
        <v>0</v>
      </c>
      <c r="O338" s="7">
        <f t="shared" si="52"/>
        <v>0</v>
      </c>
      <c r="P338" s="7">
        <f t="shared" si="53"/>
        <v>67</v>
      </c>
      <c r="Q338" s="8">
        <f t="shared" si="54"/>
        <v>18.799999999999997</v>
      </c>
      <c r="R338" s="8">
        <f t="shared" si="55"/>
        <v>21.75</v>
      </c>
      <c r="S338" s="8">
        <f t="shared" si="56"/>
        <v>33.900000000000006</v>
      </c>
      <c r="T338" s="8">
        <f t="shared" si="57"/>
        <v>23</v>
      </c>
      <c r="U338" s="7">
        <f t="shared" si="58"/>
        <v>24.816666666666666</v>
      </c>
      <c r="V338" s="7">
        <f t="shared" si="59"/>
        <v>24.362500000000001</v>
      </c>
    </row>
    <row r="339" spans="1:22" ht="13.5" x14ac:dyDescent="0.25">
      <c r="A339" s="3">
        <f>RSI!A339</f>
        <v>43269</v>
      </c>
      <c r="B339" s="2">
        <f>RSI!B339</f>
        <v>1.3611</v>
      </c>
      <c r="C339" s="2">
        <f>RSI!I339</f>
        <v>65.239142410796177</v>
      </c>
      <c r="D339" s="2">
        <f>MACD!E339</f>
        <v>8.3573501152189866E-3</v>
      </c>
      <c r="E339" s="2">
        <f>MACD!F339</f>
        <v>-8.9993043547983952E-3</v>
      </c>
      <c r="F339" s="2">
        <f>'Moving Avg'!D339</f>
        <v>1.33474</v>
      </c>
      <c r="G339" s="2">
        <f>'Moving Avg'!F339</f>
        <v>1.333145</v>
      </c>
      <c r="H339" s="2">
        <f>'Moving Avg'!G339</f>
        <v>1.2557179999999994</v>
      </c>
      <c r="I339" s="2">
        <f>'Moving Avg'!H339</f>
        <v>1.333223</v>
      </c>
      <c r="J339" s="5" t="str">
        <f>OBV!F339</f>
        <v>BULLISH</v>
      </c>
      <c r="K339" s="5" t="str">
        <f>OBV!G339</f>
        <v>WEAK</v>
      </c>
      <c r="L339" s="5" t="str">
        <f>OBV!H339</f>
        <v>CONFIRMED BULLISH</v>
      </c>
      <c r="M339" s="7">
        <f t="shared" si="50"/>
        <v>25</v>
      </c>
      <c r="N339" s="7">
        <f t="shared" si="51"/>
        <v>0</v>
      </c>
      <c r="O339" s="7">
        <f t="shared" si="52"/>
        <v>50</v>
      </c>
      <c r="P339" s="7">
        <f t="shared" si="53"/>
        <v>67</v>
      </c>
      <c r="Q339" s="8">
        <f t="shared" si="54"/>
        <v>26.299999999999997</v>
      </c>
      <c r="R339" s="8">
        <f t="shared" si="55"/>
        <v>39.25</v>
      </c>
      <c r="S339" s="8">
        <f t="shared" si="56"/>
        <v>46.400000000000006</v>
      </c>
      <c r="T339" s="8">
        <f t="shared" si="57"/>
        <v>35.5</v>
      </c>
      <c r="U339" s="7">
        <f t="shared" si="58"/>
        <v>37.31666666666667</v>
      </c>
      <c r="V339" s="7">
        <f t="shared" si="59"/>
        <v>36.862499999999997</v>
      </c>
    </row>
    <row r="340" spans="1:22" ht="13.5" x14ac:dyDescent="0.25">
      <c r="A340" s="3">
        <f>RSI!A340</f>
        <v>43270</v>
      </c>
      <c r="B340" s="2">
        <f>RSI!B340</f>
        <v>1.3566</v>
      </c>
      <c r="C340" s="2">
        <f>RSI!I340</f>
        <v>63.616264732351297</v>
      </c>
      <c r="D340" s="2">
        <f>MACD!E340</f>
        <v>7.3610078128161227E-3</v>
      </c>
      <c r="E340" s="2">
        <f>MACD!F340</f>
        <v>-5.7272419212754918E-3</v>
      </c>
      <c r="F340" s="2">
        <f>'Moving Avg'!D340</f>
        <v>1.3420200000000002</v>
      </c>
      <c r="G340" s="2">
        <f>'Moving Avg'!F340</f>
        <v>1.3383800000000001</v>
      </c>
      <c r="H340" s="2">
        <f>'Moving Avg'!G340</f>
        <v>1.2579039999999997</v>
      </c>
      <c r="I340" s="2">
        <f>'Moving Avg'!H340</f>
        <v>1.3297859999999999</v>
      </c>
      <c r="J340" s="5" t="str">
        <f>OBV!F340</f>
        <v>BULLISH</v>
      </c>
      <c r="K340" s="5" t="str">
        <f>OBV!G340</f>
        <v>WEAK</v>
      </c>
      <c r="L340" s="5" t="str">
        <f>OBV!H340</f>
        <v>CONFIRMED BULLISH</v>
      </c>
      <c r="M340" s="7">
        <f t="shared" si="50"/>
        <v>25</v>
      </c>
      <c r="N340" s="7">
        <f t="shared" si="51"/>
        <v>0</v>
      </c>
      <c r="O340" s="7">
        <f t="shared" si="52"/>
        <v>50</v>
      </c>
      <c r="P340" s="7">
        <f t="shared" si="53"/>
        <v>67</v>
      </c>
      <c r="Q340" s="8">
        <f t="shared" si="54"/>
        <v>26.299999999999997</v>
      </c>
      <c r="R340" s="8">
        <f t="shared" si="55"/>
        <v>39.25</v>
      </c>
      <c r="S340" s="8">
        <f t="shared" si="56"/>
        <v>46.400000000000006</v>
      </c>
      <c r="T340" s="8">
        <f t="shared" si="57"/>
        <v>35.5</v>
      </c>
      <c r="U340" s="7">
        <f t="shared" si="58"/>
        <v>37.31666666666667</v>
      </c>
      <c r="V340" s="7">
        <f t="shared" si="59"/>
        <v>36.862499999999997</v>
      </c>
    </row>
    <row r="341" spans="1:22" ht="13.5" x14ac:dyDescent="0.25">
      <c r="A341" s="3">
        <f>RSI!A341</f>
        <v>43271</v>
      </c>
      <c r="B341" s="2">
        <f>RSI!B341</f>
        <v>1.3520000000000001</v>
      </c>
      <c r="C341" s="2">
        <f>RSI!I341</f>
        <v>61.920589689161261</v>
      </c>
      <c r="D341" s="2">
        <f>MACD!E341</f>
        <v>7.2851156065141254E-3</v>
      </c>
      <c r="E341" s="2">
        <f>MACD!F341</f>
        <v>-3.1247704157175678E-3</v>
      </c>
      <c r="F341" s="2">
        <f>'Moving Avg'!D341</f>
        <v>1.3483800000000001</v>
      </c>
      <c r="G341" s="2">
        <f>'Moving Avg'!F341</f>
        <v>1.34179</v>
      </c>
      <c r="H341" s="2">
        <f>'Moving Avg'!G341</f>
        <v>1.2599979999999997</v>
      </c>
      <c r="I341" s="2">
        <f>'Moving Avg'!H341</f>
        <v>1.326303</v>
      </c>
      <c r="J341" s="5" t="str">
        <f>OBV!F341</f>
        <v>BEARISH</v>
      </c>
      <c r="K341" s="5" t="str">
        <f>OBV!G341</f>
        <v>STRONG</v>
      </c>
      <c r="L341" s="5" t="str">
        <f>OBV!H341</f>
        <v>BEARISH DIVERGENCE</v>
      </c>
      <c r="M341" s="7">
        <f t="shared" si="50"/>
        <v>25</v>
      </c>
      <c r="N341" s="7">
        <f t="shared" si="51"/>
        <v>0</v>
      </c>
      <c r="O341" s="7">
        <f t="shared" si="52"/>
        <v>50</v>
      </c>
      <c r="P341" s="7">
        <f t="shared" si="53"/>
        <v>33</v>
      </c>
      <c r="Q341" s="8">
        <f t="shared" si="54"/>
        <v>21.2</v>
      </c>
      <c r="R341" s="8">
        <f t="shared" si="55"/>
        <v>30.75</v>
      </c>
      <c r="S341" s="8">
        <f t="shared" si="56"/>
        <v>31.1</v>
      </c>
      <c r="T341" s="8">
        <f t="shared" si="57"/>
        <v>27</v>
      </c>
      <c r="U341" s="7">
        <f t="shared" si="58"/>
        <v>27.683333333333337</v>
      </c>
      <c r="V341" s="7">
        <f t="shared" si="59"/>
        <v>27.512500000000003</v>
      </c>
    </row>
    <row r="342" spans="1:22" ht="13.5" x14ac:dyDescent="0.25">
      <c r="A342" s="3">
        <f>RSI!A342</f>
        <v>43272</v>
      </c>
      <c r="B342" s="2">
        <f>RSI!B342</f>
        <v>1.3566</v>
      </c>
      <c r="C342" s="2">
        <f>RSI!I342</f>
        <v>62.983161927987304</v>
      </c>
      <c r="D342" s="2">
        <f>MACD!E342</f>
        <v>7.3392158368299487E-3</v>
      </c>
      <c r="E342" s="2">
        <f>MACD!F342</f>
        <v>-1.0319731652080645E-3</v>
      </c>
      <c r="F342" s="2">
        <f>'Moving Avg'!D342</f>
        <v>1.3538400000000002</v>
      </c>
      <c r="G342" s="2">
        <f>'Moving Avg'!F342</f>
        <v>1.34361</v>
      </c>
      <c r="H342" s="2">
        <f>'Moving Avg'!G342</f>
        <v>1.2629119999999994</v>
      </c>
      <c r="I342" s="2">
        <f>'Moving Avg'!H342</f>
        <v>1.3228890000000002</v>
      </c>
      <c r="J342" s="5" t="str">
        <f>OBV!F342</f>
        <v>BEARISH</v>
      </c>
      <c r="K342" s="5" t="str">
        <f>OBV!G342</f>
        <v>STRONG</v>
      </c>
      <c r="L342" s="5" t="str">
        <f>OBV!H342</f>
        <v>BEARISH DIVERGENCE</v>
      </c>
      <c r="M342" s="7">
        <f t="shared" si="50"/>
        <v>25</v>
      </c>
      <c r="N342" s="7">
        <f t="shared" si="51"/>
        <v>0</v>
      </c>
      <c r="O342" s="7">
        <f t="shared" si="52"/>
        <v>50</v>
      </c>
      <c r="P342" s="7">
        <f t="shared" si="53"/>
        <v>33</v>
      </c>
      <c r="Q342" s="8">
        <f t="shared" si="54"/>
        <v>21.2</v>
      </c>
      <c r="R342" s="8">
        <f t="shared" si="55"/>
        <v>30.75</v>
      </c>
      <c r="S342" s="8">
        <f t="shared" si="56"/>
        <v>31.1</v>
      </c>
      <c r="T342" s="8">
        <f t="shared" si="57"/>
        <v>27</v>
      </c>
      <c r="U342" s="7">
        <f t="shared" si="58"/>
        <v>27.683333333333337</v>
      </c>
      <c r="V342" s="7">
        <f t="shared" si="59"/>
        <v>27.512500000000003</v>
      </c>
    </row>
    <row r="343" spans="1:22" ht="13.5" x14ac:dyDescent="0.25">
      <c r="A343" s="3">
        <f>RSI!A343</f>
        <v>43273</v>
      </c>
      <c r="B343" s="2">
        <f>RSI!B343</f>
        <v>1.3976</v>
      </c>
      <c r="C343" s="2">
        <f>RSI!I343</f>
        <v>70.803275935961651</v>
      </c>
      <c r="D343" s="2">
        <f>MACD!E343</f>
        <v>2.7048018766862025E-3</v>
      </c>
      <c r="E343" s="2">
        <f>MACD!F343</f>
        <v>-2.8461815682921112E-4</v>
      </c>
      <c r="F343" s="2">
        <f>'Moving Avg'!D343</f>
        <v>1.3647800000000001</v>
      </c>
      <c r="G343" s="2">
        <f>'Moving Avg'!F343</f>
        <v>1.3458900000000003</v>
      </c>
      <c r="H343" s="2">
        <f>'Moving Avg'!G343</f>
        <v>1.2660079999999996</v>
      </c>
      <c r="I343" s="2">
        <f>'Moving Avg'!H343</f>
        <v>1.3197935000000001</v>
      </c>
      <c r="J343" s="5" t="str">
        <f>OBV!F343</f>
        <v>BEARISH</v>
      </c>
      <c r="K343" s="5" t="str">
        <f>OBV!G343</f>
        <v>STRONG</v>
      </c>
      <c r="L343" s="5" t="str">
        <f>OBV!H343</f>
        <v>BEARISH DIVERGENCE</v>
      </c>
      <c r="M343" s="7">
        <f t="shared" si="50"/>
        <v>0</v>
      </c>
      <c r="N343" s="7">
        <f t="shared" si="51"/>
        <v>0</v>
      </c>
      <c r="O343" s="7">
        <f t="shared" si="52"/>
        <v>50</v>
      </c>
      <c r="P343" s="7">
        <f t="shared" si="53"/>
        <v>33</v>
      </c>
      <c r="Q343" s="8">
        <f t="shared" si="54"/>
        <v>12.45</v>
      </c>
      <c r="R343" s="8">
        <f t="shared" si="55"/>
        <v>25.75</v>
      </c>
      <c r="S343" s="8">
        <f t="shared" si="56"/>
        <v>27.35</v>
      </c>
      <c r="T343" s="8">
        <f t="shared" si="57"/>
        <v>20.75</v>
      </c>
      <c r="U343" s="7">
        <f t="shared" si="58"/>
        <v>21.850000000000005</v>
      </c>
      <c r="V343" s="7">
        <f t="shared" si="59"/>
        <v>21.575000000000003</v>
      </c>
    </row>
    <row r="344" spans="1:22" ht="13.5" x14ac:dyDescent="0.25">
      <c r="A344" s="3">
        <f>RSI!A344</f>
        <v>43276</v>
      </c>
      <c r="B344" s="2">
        <f>RSI!B344</f>
        <v>1.4067000000000001</v>
      </c>
      <c r="C344" s="2">
        <f>RSI!I344</f>
        <v>72.206722089142573</v>
      </c>
      <c r="D344" s="2">
        <f>MACD!E344</f>
        <v>-3.7581127858390406E-3</v>
      </c>
      <c r="E344" s="2">
        <f>MACD!F344</f>
        <v>-9.7931708263117702E-4</v>
      </c>
      <c r="F344" s="2">
        <f>'Moving Avg'!D344</f>
        <v>1.3738999999999999</v>
      </c>
      <c r="G344" s="2">
        <f>'Moving Avg'!F344</f>
        <v>1.3479400000000001</v>
      </c>
      <c r="H344" s="2">
        <f>'Moving Avg'!G344</f>
        <v>1.2692859999999997</v>
      </c>
      <c r="I344" s="2">
        <f>'Moving Avg'!H344</f>
        <v>1.3169940000000002</v>
      </c>
      <c r="J344" s="5" t="str">
        <f>OBV!F344</f>
        <v>BEARISH</v>
      </c>
      <c r="K344" s="5" t="str">
        <f>OBV!G344</f>
        <v>STRONG</v>
      </c>
      <c r="L344" s="5" t="str">
        <f>OBV!H344</f>
        <v>BEARISH DIVERGENCE</v>
      </c>
      <c r="M344" s="7">
        <f t="shared" si="50"/>
        <v>0</v>
      </c>
      <c r="N344" s="7">
        <f t="shared" si="51"/>
        <v>45</v>
      </c>
      <c r="O344" s="7">
        <f t="shared" si="52"/>
        <v>50</v>
      </c>
      <c r="P344" s="7">
        <f t="shared" si="53"/>
        <v>33</v>
      </c>
      <c r="Q344" s="8">
        <f t="shared" si="54"/>
        <v>28.2</v>
      </c>
      <c r="R344" s="8">
        <f t="shared" si="55"/>
        <v>34.75</v>
      </c>
      <c r="S344" s="8">
        <f t="shared" si="56"/>
        <v>34.1</v>
      </c>
      <c r="T344" s="8">
        <f t="shared" si="57"/>
        <v>32</v>
      </c>
      <c r="U344" s="7">
        <f t="shared" si="58"/>
        <v>32.35</v>
      </c>
      <c r="V344" s="7">
        <f t="shared" si="59"/>
        <v>32.262500000000003</v>
      </c>
    </row>
    <row r="345" spans="1:22" ht="13.5" x14ac:dyDescent="0.25">
      <c r="A345" s="3">
        <f>RSI!A345</f>
        <v>43277</v>
      </c>
      <c r="B345" s="2">
        <f>RSI!B345</f>
        <v>1.4020999999999999</v>
      </c>
      <c r="C345" s="2">
        <f>RSI!I345</f>
        <v>70.365432435628406</v>
      </c>
      <c r="D345" s="2">
        <f>MACD!E345</f>
        <v>-1.0064862304502986E-2</v>
      </c>
      <c r="E345" s="2">
        <f>MACD!F345</f>
        <v>-2.7964261270055388E-3</v>
      </c>
      <c r="F345" s="2">
        <f>'Moving Avg'!D345</f>
        <v>1.383</v>
      </c>
      <c r="G345" s="2">
        <f>'Moving Avg'!F345</f>
        <v>1.3497600000000003</v>
      </c>
      <c r="H345" s="2">
        <f>'Moving Avg'!G345</f>
        <v>1.2724719999999996</v>
      </c>
      <c r="I345" s="2">
        <f>'Moving Avg'!H345</f>
        <v>1.314217</v>
      </c>
      <c r="J345" s="5" t="str">
        <f>OBV!F345</f>
        <v>BEARISH</v>
      </c>
      <c r="K345" s="5" t="str">
        <f>OBV!G345</f>
        <v>STRONG</v>
      </c>
      <c r="L345" s="5" t="str">
        <f>OBV!H345</f>
        <v>BEARISH DIVERGENCE</v>
      </c>
      <c r="M345" s="7">
        <f t="shared" si="50"/>
        <v>0</v>
      </c>
      <c r="N345" s="7">
        <f t="shared" si="51"/>
        <v>45</v>
      </c>
      <c r="O345" s="7">
        <f t="shared" si="52"/>
        <v>50</v>
      </c>
      <c r="P345" s="7">
        <f t="shared" si="53"/>
        <v>33</v>
      </c>
      <c r="Q345" s="8">
        <f t="shared" si="54"/>
        <v>28.2</v>
      </c>
      <c r="R345" s="8">
        <f t="shared" si="55"/>
        <v>34.75</v>
      </c>
      <c r="S345" s="8">
        <f t="shared" si="56"/>
        <v>34.1</v>
      </c>
      <c r="T345" s="8">
        <f t="shared" si="57"/>
        <v>32</v>
      </c>
      <c r="U345" s="7">
        <f t="shared" si="58"/>
        <v>32.35</v>
      </c>
      <c r="V345" s="7">
        <f t="shared" si="59"/>
        <v>32.262500000000003</v>
      </c>
    </row>
    <row r="346" spans="1:22" ht="13.5" x14ac:dyDescent="0.25">
      <c r="A346" s="3">
        <f>RSI!A346</f>
        <v>43278</v>
      </c>
      <c r="B346" s="2">
        <f>RSI!B346</f>
        <v>1.4112</v>
      </c>
      <c r="C346" s="2">
        <f>RSI!I346</f>
        <v>71.89242227402147</v>
      </c>
      <c r="D346" s="2">
        <f>MACD!E346</f>
        <v>-1.6498755946709798E-2</v>
      </c>
      <c r="E346" s="2">
        <f>MACD!F346</f>
        <v>-5.5368920909463909E-3</v>
      </c>
      <c r="F346" s="2">
        <f>'Moving Avg'!D346</f>
        <v>1.3948399999999999</v>
      </c>
      <c r="G346" s="2">
        <f>'Moving Avg'!F346</f>
        <v>1.3524900000000002</v>
      </c>
      <c r="H346" s="2">
        <f>'Moving Avg'!G346</f>
        <v>1.2765679999999995</v>
      </c>
      <c r="I346" s="2">
        <f>'Moving Avg'!H346</f>
        <v>1.3114855000000001</v>
      </c>
      <c r="J346" s="5" t="str">
        <f>OBV!F346</f>
        <v>BULLISH</v>
      </c>
      <c r="K346" s="5" t="str">
        <f>OBV!G346</f>
        <v>WEAK</v>
      </c>
      <c r="L346" s="5" t="str">
        <f>OBV!H346</f>
        <v>CONFIRMED BULLISH</v>
      </c>
      <c r="M346" s="7">
        <f t="shared" si="50"/>
        <v>0</v>
      </c>
      <c r="N346" s="7">
        <f t="shared" si="51"/>
        <v>45</v>
      </c>
      <c r="O346" s="7">
        <f t="shared" si="52"/>
        <v>50</v>
      </c>
      <c r="P346" s="7">
        <f t="shared" si="53"/>
        <v>67</v>
      </c>
      <c r="Q346" s="8">
        <f t="shared" si="54"/>
        <v>33.299999999999997</v>
      </c>
      <c r="R346" s="8">
        <f t="shared" si="55"/>
        <v>43.25</v>
      </c>
      <c r="S346" s="8">
        <f t="shared" si="56"/>
        <v>49.400000000000006</v>
      </c>
      <c r="T346" s="8">
        <f t="shared" si="57"/>
        <v>40.5</v>
      </c>
      <c r="U346" s="7">
        <f t="shared" si="58"/>
        <v>41.983333333333334</v>
      </c>
      <c r="V346" s="7">
        <f t="shared" si="59"/>
        <v>41.612499999999997</v>
      </c>
    </row>
    <row r="347" spans="1:22" ht="13.5" x14ac:dyDescent="0.25">
      <c r="A347" s="3">
        <f>RSI!A347</f>
        <v>43279</v>
      </c>
      <c r="B347" s="2">
        <f>RSI!B347</f>
        <v>1.4476</v>
      </c>
      <c r="C347" s="2">
        <f>RSI!I347</f>
        <v>76.998028230320557</v>
      </c>
      <c r="D347" s="2">
        <f>MACD!E347</f>
        <v>-2.3684869131382014E-2</v>
      </c>
      <c r="E347" s="2">
        <f>MACD!F347</f>
        <v>-9.1664874990335168E-3</v>
      </c>
      <c r="F347" s="2">
        <f>'Moving Avg'!D347</f>
        <v>1.4130400000000001</v>
      </c>
      <c r="G347" s="2">
        <f>'Moving Avg'!F347</f>
        <v>1.3574950000000003</v>
      </c>
      <c r="H347" s="2">
        <f>'Moving Avg'!G347</f>
        <v>1.2813919999999994</v>
      </c>
      <c r="I347" s="2">
        <f>'Moving Avg'!H347</f>
        <v>1.3089584999999999</v>
      </c>
      <c r="J347" s="5" t="str">
        <f>OBV!F347</f>
        <v>BULLISH</v>
      </c>
      <c r="K347" s="5" t="str">
        <f>OBV!G347</f>
        <v>WEAK</v>
      </c>
      <c r="L347" s="5" t="str">
        <f>OBV!H347</f>
        <v>CONFIRMED BULLISH</v>
      </c>
      <c r="M347" s="7">
        <f t="shared" si="50"/>
        <v>0</v>
      </c>
      <c r="N347" s="7">
        <f t="shared" si="51"/>
        <v>45</v>
      </c>
      <c r="O347" s="7">
        <f t="shared" si="52"/>
        <v>50</v>
      </c>
      <c r="P347" s="7">
        <f t="shared" si="53"/>
        <v>67</v>
      </c>
      <c r="Q347" s="8">
        <f t="shared" si="54"/>
        <v>33.299999999999997</v>
      </c>
      <c r="R347" s="8">
        <f t="shared" si="55"/>
        <v>43.25</v>
      </c>
      <c r="S347" s="8">
        <f t="shared" si="56"/>
        <v>49.400000000000006</v>
      </c>
      <c r="T347" s="8">
        <f t="shared" si="57"/>
        <v>40.5</v>
      </c>
      <c r="U347" s="7">
        <f t="shared" si="58"/>
        <v>41.983333333333334</v>
      </c>
      <c r="V347" s="7">
        <f t="shared" si="59"/>
        <v>41.612499999999997</v>
      </c>
    </row>
    <row r="348" spans="1:22" ht="13.5" x14ac:dyDescent="0.25">
      <c r="A348" s="3">
        <f>RSI!A348</f>
        <v>43280</v>
      </c>
      <c r="B348" s="2">
        <f>RSI!B348</f>
        <v>1.4703999999999999</v>
      </c>
      <c r="C348" s="2">
        <f>RSI!I348</f>
        <v>79.508811202652822</v>
      </c>
      <c r="D348" s="2">
        <f>MACD!E348</f>
        <v>-2.9989831095083908E-2</v>
      </c>
      <c r="E348" s="2">
        <f>MACD!F348</f>
        <v>-1.3331156218243595E-2</v>
      </c>
      <c r="F348" s="2">
        <f>'Moving Avg'!D348</f>
        <v>1.4276</v>
      </c>
      <c r="G348" s="2">
        <f>'Moving Avg'!F348</f>
        <v>1.3638700000000004</v>
      </c>
      <c r="H348" s="2">
        <f>'Moving Avg'!G348</f>
        <v>1.2871279999999996</v>
      </c>
      <c r="I348" s="2">
        <f>'Moving Avg'!H348</f>
        <v>1.3065914999999999</v>
      </c>
      <c r="J348" s="5" t="str">
        <f>OBV!F348</f>
        <v>BULLISH</v>
      </c>
      <c r="K348" s="5" t="str">
        <f>OBV!G348</f>
        <v>WEAK</v>
      </c>
      <c r="L348" s="5" t="str">
        <f>OBV!H348</f>
        <v>CONFIRMED BULLISH</v>
      </c>
      <c r="M348" s="7">
        <f t="shared" si="50"/>
        <v>0</v>
      </c>
      <c r="N348" s="7">
        <f t="shared" si="51"/>
        <v>45</v>
      </c>
      <c r="O348" s="7">
        <f t="shared" si="52"/>
        <v>50</v>
      </c>
      <c r="P348" s="7">
        <f t="shared" si="53"/>
        <v>67</v>
      </c>
      <c r="Q348" s="8">
        <f t="shared" si="54"/>
        <v>33.299999999999997</v>
      </c>
      <c r="R348" s="8">
        <f t="shared" si="55"/>
        <v>43.25</v>
      </c>
      <c r="S348" s="8">
        <f t="shared" si="56"/>
        <v>49.400000000000006</v>
      </c>
      <c r="T348" s="8">
        <f t="shared" si="57"/>
        <v>40.5</v>
      </c>
      <c r="U348" s="7">
        <f t="shared" si="58"/>
        <v>41.983333333333334</v>
      </c>
      <c r="V348" s="7">
        <f t="shared" si="59"/>
        <v>41.612499999999997</v>
      </c>
    </row>
    <row r="349" spans="1:22" ht="13.5" x14ac:dyDescent="0.25">
      <c r="A349" s="3">
        <f>RSI!A349</f>
        <v>43283</v>
      </c>
      <c r="B349" s="2">
        <f>RSI!B349</f>
        <v>1.4977</v>
      </c>
      <c r="C349" s="2">
        <f>RSI!I349</f>
        <v>82.037132476704471</v>
      </c>
      <c r="D349" s="2">
        <f>MACD!E349</f>
        <v>-3.5263065327669985E-2</v>
      </c>
      <c r="E349" s="2">
        <f>MACD!F349</f>
        <v>-1.7717538040128874E-2</v>
      </c>
      <c r="F349" s="2">
        <f>'Moving Avg'!D349</f>
        <v>1.4457999999999998</v>
      </c>
      <c r="G349" s="2">
        <f>'Moving Avg'!F349</f>
        <v>1.3722900000000002</v>
      </c>
      <c r="H349" s="2">
        <f>'Moving Avg'!G349</f>
        <v>1.2936819999999998</v>
      </c>
      <c r="I349" s="2">
        <f>'Moving Avg'!H349</f>
        <v>1.3044289999999998</v>
      </c>
      <c r="J349" s="5" t="str">
        <f>OBV!F349</f>
        <v>BULLISH</v>
      </c>
      <c r="K349" s="5" t="str">
        <f>OBV!G349</f>
        <v>WEAK</v>
      </c>
      <c r="L349" s="5" t="str">
        <f>OBV!H349</f>
        <v>CONFIRMED BULLISH</v>
      </c>
      <c r="M349" s="7">
        <f t="shared" si="50"/>
        <v>0</v>
      </c>
      <c r="N349" s="7">
        <f t="shared" si="51"/>
        <v>45</v>
      </c>
      <c r="O349" s="7">
        <f t="shared" si="52"/>
        <v>50</v>
      </c>
      <c r="P349" s="7">
        <f t="shared" si="53"/>
        <v>67</v>
      </c>
      <c r="Q349" s="8">
        <f t="shared" si="54"/>
        <v>33.299999999999997</v>
      </c>
      <c r="R349" s="8">
        <f t="shared" si="55"/>
        <v>43.25</v>
      </c>
      <c r="S349" s="8">
        <f t="shared" si="56"/>
        <v>49.400000000000006</v>
      </c>
      <c r="T349" s="8">
        <f t="shared" si="57"/>
        <v>40.5</v>
      </c>
      <c r="U349" s="7">
        <f t="shared" si="58"/>
        <v>41.983333333333334</v>
      </c>
      <c r="V349" s="7">
        <f t="shared" si="59"/>
        <v>41.612499999999997</v>
      </c>
    </row>
    <row r="350" spans="1:22" ht="13.5" x14ac:dyDescent="0.25">
      <c r="A350" s="3">
        <f>RSI!A350</f>
        <v>43284</v>
      </c>
      <c r="B350" s="2">
        <f>RSI!B350</f>
        <v>1.5296000000000001</v>
      </c>
      <c r="C350" s="2">
        <f>RSI!I350</f>
        <v>84.451321675068783</v>
      </c>
      <c r="D350" s="2">
        <f>MACD!E350</f>
        <v>-4.3604624167129957E-2</v>
      </c>
      <c r="E350" s="2">
        <f>MACD!F350</f>
        <v>-2.2894955265529093E-2</v>
      </c>
      <c r="F350" s="2">
        <f>'Moving Avg'!D350</f>
        <v>1.4713000000000001</v>
      </c>
      <c r="G350" s="2">
        <f>'Moving Avg'!F350</f>
        <v>1.3820800000000004</v>
      </c>
      <c r="H350" s="2">
        <f>'Moving Avg'!G350</f>
        <v>1.3013299999999999</v>
      </c>
      <c r="I350" s="2">
        <f>'Moving Avg'!H350</f>
        <v>1.3024259999999999</v>
      </c>
      <c r="J350" s="5" t="str">
        <f>OBV!F350</f>
        <v>BULLISH</v>
      </c>
      <c r="K350" s="5" t="str">
        <f>OBV!G350</f>
        <v>WEAK</v>
      </c>
      <c r="L350" s="5" t="str">
        <f>OBV!H350</f>
        <v>CONFIRMED BULLISH</v>
      </c>
      <c r="M350" s="7">
        <f t="shared" si="50"/>
        <v>0</v>
      </c>
      <c r="N350" s="7">
        <f t="shared" si="51"/>
        <v>100</v>
      </c>
      <c r="O350" s="7">
        <f t="shared" si="52"/>
        <v>50</v>
      </c>
      <c r="P350" s="7">
        <f t="shared" si="53"/>
        <v>67</v>
      </c>
      <c r="Q350" s="8">
        <f t="shared" si="54"/>
        <v>52.55</v>
      </c>
      <c r="R350" s="8">
        <f t="shared" si="55"/>
        <v>54.25</v>
      </c>
      <c r="S350" s="8">
        <f t="shared" si="56"/>
        <v>57.650000000000006</v>
      </c>
      <c r="T350" s="8">
        <f t="shared" si="57"/>
        <v>54.25</v>
      </c>
      <c r="U350" s="7">
        <f t="shared" si="58"/>
        <v>54.816666666666663</v>
      </c>
      <c r="V350" s="7">
        <f t="shared" si="59"/>
        <v>54.674999999999997</v>
      </c>
    </row>
    <row r="351" spans="1:22" ht="13.5" x14ac:dyDescent="0.25">
      <c r="A351" s="3">
        <f>RSI!A351</f>
        <v>43285</v>
      </c>
      <c r="B351" s="2">
        <f>RSI!B351</f>
        <v>1.5067999999999999</v>
      </c>
      <c r="C351" s="2">
        <f>RSI!I351</f>
        <v>76.533990013345232</v>
      </c>
      <c r="D351" s="2">
        <f>MACD!E351</f>
        <v>-5.0633428110671286E-2</v>
      </c>
      <c r="E351" s="2">
        <f>MACD!F351</f>
        <v>-2.8442649834557531E-2</v>
      </c>
      <c r="F351" s="2">
        <f>'Moving Avg'!D351</f>
        <v>1.4904200000000001</v>
      </c>
      <c r="G351" s="2">
        <f>'Moving Avg'!F351</f>
        <v>1.3905000000000003</v>
      </c>
      <c r="H351" s="2">
        <f>'Moving Avg'!G351</f>
        <v>1.3072479999999995</v>
      </c>
      <c r="I351" s="2">
        <f>'Moving Avg'!H351</f>
        <v>1.300332</v>
      </c>
      <c r="J351" s="5" t="str">
        <f>OBV!F351</f>
        <v>BULLISH</v>
      </c>
      <c r="K351" s="5" t="str">
        <f>OBV!G351</f>
        <v>WEAK</v>
      </c>
      <c r="L351" s="5" t="str">
        <f>OBV!H351</f>
        <v>CONFIRMED BULLISH</v>
      </c>
      <c r="M351" s="7">
        <f t="shared" si="50"/>
        <v>0</v>
      </c>
      <c r="N351" s="7">
        <f t="shared" si="51"/>
        <v>100</v>
      </c>
      <c r="O351" s="7">
        <f t="shared" si="52"/>
        <v>50</v>
      </c>
      <c r="P351" s="7">
        <f t="shared" si="53"/>
        <v>67</v>
      </c>
      <c r="Q351" s="8">
        <f t="shared" si="54"/>
        <v>52.55</v>
      </c>
      <c r="R351" s="8">
        <f t="shared" si="55"/>
        <v>54.25</v>
      </c>
      <c r="S351" s="8">
        <f t="shared" si="56"/>
        <v>57.650000000000006</v>
      </c>
      <c r="T351" s="8">
        <f t="shared" si="57"/>
        <v>54.25</v>
      </c>
      <c r="U351" s="7">
        <f t="shared" si="58"/>
        <v>54.816666666666663</v>
      </c>
      <c r="V351" s="7">
        <f t="shared" si="59"/>
        <v>54.674999999999997</v>
      </c>
    </row>
    <row r="352" spans="1:22" ht="13.5" x14ac:dyDescent="0.25">
      <c r="A352" s="3">
        <f>RSI!A352</f>
        <v>43286</v>
      </c>
      <c r="B352" s="2">
        <f>RSI!B352</f>
        <v>1.4750000000000001</v>
      </c>
      <c r="C352" s="2">
        <f>RSI!I352</f>
        <v>67.087109464797521</v>
      </c>
      <c r="D352" s="2">
        <f>MACD!E352</f>
        <v>-5.4264161364321328E-2</v>
      </c>
      <c r="E352" s="2">
        <f>MACD!F352</f>
        <v>-3.3606952140510293E-2</v>
      </c>
      <c r="F352" s="2">
        <f>'Moving Avg'!D352</f>
        <v>1.4959</v>
      </c>
      <c r="G352" s="2">
        <f>'Moving Avg'!F352</f>
        <v>1.3971050000000003</v>
      </c>
      <c r="H352" s="2">
        <f>'Moving Avg'!G352</f>
        <v>1.3120739999999997</v>
      </c>
      <c r="I352" s="2">
        <f>'Moving Avg'!H352</f>
        <v>1.2983520000000002</v>
      </c>
      <c r="J352" s="5" t="str">
        <f>OBV!F352</f>
        <v>BULLISH</v>
      </c>
      <c r="K352" s="5" t="str">
        <f>OBV!G352</f>
        <v>WEAK</v>
      </c>
      <c r="L352" s="5" t="str">
        <f>OBV!H352</f>
        <v>CONFIRMED BULLISH</v>
      </c>
      <c r="M352" s="7">
        <f t="shared" si="50"/>
        <v>25</v>
      </c>
      <c r="N352" s="7">
        <f t="shared" si="51"/>
        <v>100</v>
      </c>
      <c r="O352" s="7">
        <f t="shared" si="52"/>
        <v>50</v>
      </c>
      <c r="P352" s="7">
        <f t="shared" si="53"/>
        <v>67</v>
      </c>
      <c r="Q352" s="8">
        <f t="shared" si="54"/>
        <v>61.3</v>
      </c>
      <c r="R352" s="8">
        <f t="shared" si="55"/>
        <v>59.25</v>
      </c>
      <c r="S352" s="8">
        <f t="shared" si="56"/>
        <v>61.400000000000006</v>
      </c>
      <c r="T352" s="8">
        <f t="shared" si="57"/>
        <v>60.5</v>
      </c>
      <c r="U352" s="7">
        <f t="shared" si="58"/>
        <v>60.65</v>
      </c>
      <c r="V352" s="7">
        <f t="shared" si="59"/>
        <v>60.612499999999997</v>
      </c>
    </row>
    <row r="353" spans="1:22" ht="13.5" x14ac:dyDescent="0.25">
      <c r="A353" s="3">
        <f>RSI!A353</f>
        <v>43287</v>
      </c>
      <c r="B353" s="2">
        <f>RSI!B353</f>
        <v>1.4567000000000001</v>
      </c>
      <c r="C353" s="2">
        <f>RSI!I353</f>
        <v>62.319846621028837</v>
      </c>
      <c r="D353" s="2">
        <f>MACD!E353</f>
        <v>-5.0176397829553299E-2</v>
      </c>
      <c r="E353" s="2">
        <f>MACD!F353</f>
        <v>-3.6920841278318892E-2</v>
      </c>
      <c r="F353" s="2">
        <f>'Moving Avg'!D353</f>
        <v>1.49316</v>
      </c>
      <c r="G353" s="2">
        <f>'Moving Avg'!F353</f>
        <v>1.4032500000000003</v>
      </c>
      <c r="H353" s="2">
        <f>'Moving Avg'!G353</f>
        <v>1.3167159999999998</v>
      </c>
      <c r="I353" s="2">
        <f>'Moving Avg'!H353</f>
        <v>1.2962120000000001</v>
      </c>
      <c r="J353" s="5" t="str">
        <f>OBV!F353</f>
        <v>BEARISH</v>
      </c>
      <c r="K353" s="5" t="str">
        <f>OBV!G353</f>
        <v>STRONG</v>
      </c>
      <c r="L353" s="5" t="str">
        <f>OBV!H353</f>
        <v>CONFIRMED BEARISH</v>
      </c>
      <c r="M353" s="7">
        <f t="shared" si="50"/>
        <v>25</v>
      </c>
      <c r="N353" s="7">
        <f t="shared" si="51"/>
        <v>45</v>
      </c>
      <c r="O353" s="7">
        <f t="shared" si="52"/>
        <v>50</v>
      </c>
      <c r="P353" s="7">
        <f t="shared" si="53"/>
        <v>33</v>
      </c>
      <c r="Q353" s="8">
        <f t="shared" si="54"/>
        <v>36.950000000000003</v>
      </c>
      <c r="R353" s="8">
        <f t="shared" si="55"/>
        <v>39.75</v>
      </c>
      <c r="S353" s="8">
        <f t="shared" si="56"/>
        <v>37.85</v>
      </c>
      <c r="T353" s="8">
        <f t="shared" si="57"/>
        <v>38.25</v>
      </c>
      <c r="U353" s="7">
        <f t="shared" si="58"/>
        <v>38.183333333333337</v>
      </c>
      <c r="V353" s="7">
        <f t="shared" si="59"/>
        <v>38.200000000000003</v>
      </c>
    </row>
    <row r="354" spans="1:22" ht="13.5" x14ac:dyDescent="0.25">
      <c r="A354" s="3">
        <f>RSI!A354</f>
        <v>43290</v>
      </c>
      <c r="B354" s="2">
        <f>RSI!B354</f>
        <v>1.4750000000000001</v>
      </c>
      <c r="C354" s="2">
        <f>RSI!I354</f>
        <v>64.998413134331727</v>
      </c>
      <c r="D354" s="2">
        <f>MACD!E354</f>
        <v>-4.7030983119070502E-2</v>
      </c>
      <c r="E354" s="2">
        <f>MACD!F354</f>
        <v>-3.8942869646469216E-2</v>
      </c>
      <c r="F354" s="2">
        <f>'Moving Avg'!D354</f>
        <v>1.4886199999999998</v>
      </c>
      <c r="G354" s="2">
        <f>'Moving Avg'!F354</f>
        <v>1.4107650000000003</v>
      </c>
      <c r="H354" s="2">
        <f>'Moving Avg'!G354</f>
        <v>1.3222699999999998</v>
      </c>
      <c r="I354" s="2">
        <f>'Moving Avg'!H354</f>
        <v>1.2942545000000001</v>
      </c>
      <c r="J354" s="5" t="str">
        <f>OBV!F354</f>
        <v>BEARISH</v>
      </c>
      <c r="K354" s="5" t="str">
        <f>OBV!G354</f>
        <v>STRONG</v>
      </c>
      <c r="L354" s="5" t="str">
        <f>OBV!H354</f>
        <v>CONFIRMED BEARISH</v>
      </c>
      <c r="M354" s="7">
        <f t="shared" si="50"/>
        <v>25</v>
      </c>
      <c r="N354" s="7">
        <f t="shared" si="51"/>
        <v>45</v>
      </c>
      <c r="O354" s="7">
        <f t="shared" si="52"/>
        <v>50</v>
      </c>
      <c r="P354" s="7">
        <f t="shared" si="53"/>
        <v>33</v>
      </c>
      <c r="Q354" s="8">
        <f t="shared" si="54"/>
        <v>36.950000000000003</v>
      </c>
      <c r="R354" s="8">
        <f t="shared" si="55"/>
        <v>39.75</v>
      </c>
      <c r="S354" s="8">
        <f t="shared" si="56"/>
        <v>37.85</v>
      </c>
      <c r="T354" s="8">
        <f t="shared" si="57"/>
        <v>38.25</v>
      </c>
      <c r="U354" s="7">
        <f t="shared" si="58"/>
        <v>38.183333333333337</v>
      </c>
      <c r="V354" s="7">
        <f t="shared" si="59"/>
        <v>38.200000000000003</v>
      </c>
    </row>
    <row r="355" spans="1:22" ht="13.5" x14ac:dyDescent="0.25">
      <c r="A355" s="3">
        <f>RSI!A355</f>
        <v>43291</v>
      </c>
      <c r="B355" s="2">
        <f>RSI!B355</f>
        <v>1.4567000000000001</v>
      </c>
      <c r="C355" s="2">
        <f>RSI!I355</f>
        <v>60.376296242657347</v>
      </c>
      <c r="D355" s="2">
        <f>MACD!E355</f>
        <v>-4.4161145575312588E-2</v>
      </c>
      <c r="E355" s="2">
        <f>MACD!F355</f>
        <v>-3.9986524832237892E-2</v>
      </c>
      <c r="F355" s="2">
        <f>'Moving Avg'!D355</f>
        <v>1.4740399999999998</v>
      </c>
      <c r="G355" s="2">
        <f>'Moving Avg'!F355</f>
        <v>1.4175900000000003</v>
      </c>
      <c r="H355" s="2">
        <f>'Moving Avg'!G355</f>
        <v>1.3275499999999996</v>
      </c>
      <c r="I355" s="2">
        <f>'Moving Avg'!H355</f>
        <v>1.2922055000000001</v>
      </c>
      <c r="J355" s="5" t="str">
        <f>OBV!F355</f>
        <v>BEARISH</v>
      </c>
      <c r="K355" s="5" t="str">
        <f>OBV!G355</f>
        <v>STRONG</v>
      </c>
      <c r="L355" s="5" t="str">
        <f>OBV!H355</f>
        <v>CONFIRMED BEARISH</v>
      </c>
      <c r="M355" s="7">
        <f t="shared" si="50"/>
        <v>25</v>
      </c>
      <c r="N355" s="7">
        <f t="shared" si="51"/>
        <v>45</v>
      </c>
      <c r="O355" s="7">
        <f t="shared" si="52"/>
        <v>50</v>
      </c>
      <c r="P355" s="7">
        <f t="shared" si="53"/>
        <v>33</v>
      </c>
      <c r="Q355" s="8">
        <f t="shared" si="54"/>
        <v>36.950000000000003</v>
      </c>
      <c r="R355" s="8">
        <f t="shared" si="55"/>
        <v>39.75</v>
      </c>
      <c r="S355" s="8">
        <f t="shared" si="56"/>
        <v>37.85</v>
      </c>
      <c r="T355" s="8">
        <f t="shared" si="57"/>
        <v>38.25</v>
      </c>
      <c r="U355" s="7">
        <f t="shared" si="58"/>
        <v>38.183333333333337</v>
      </c>
      <c r="V355" s="7">
        <f t="shared" si="59"/>
        <v>38.200000000000003</v>
      </c>
    </row>
    <row r="356" spans="1:22" ht="13.5" x14ac:dyDescent="0.25">
      <c r="A356" s="3">
        <f>RSI!A356</f>
        <v>43292</v>
      </c>
      <c r="B356" s="2">
        <f>RSI!B356</f>
        <v>1.4659</v>
      </c>
      <c r="C356" s="2">
        <f>RSI!I356</f>
        <v>61.845250258429964</v>
      </c>
      <c r="D356" s="2">
        <f>MACD!E356</f>
        <v>-4.131314014273535E-2</v>
      </c>
      <c r="E356" s="2">
        <f>MACD!F356</f>
        <v>-4.0251847894337382E-2</v>
      </c>
      <c r="F356" s="2">
        <f>'Moving Avg'!D356</f>
        <v>1.4658599999999999</v>
      </c>
      <c r="G356" s="2">
        <f>'Moving Avg'!F356</f>
        <v>1.4248750000000006</v>
      </c>
      <c r="H356" s="2">
        <f>'Moving Avg'!G356</f>
        <v>1.333378</v>
      </c>
      <c r="I356" s="2">
        <f>'Moving Avg'!H356</f>
        <v>1.2902024999999997</v>
      </c>
      <c r="J356" s="5" t="str">
        <f>OBV!F356</f>
        <v>BEARISH</v>
      </c>
      <c r="K356" s="5" t="str">
        <f>OBV!G356</f>
        <v>STRONG</v>
      </c>
      <c r="L356" s="5" t="str">
        <f>OBV!H356</f>
        <v>CONFIRMED BEARISH</v>
      </c>
      <c r="M356" s="7">
        <f t="shared" si="50"/>
        <v>25</v>
      </c>
      <c r="N356" s="7">
        <f t="shared" si="51"/>
        <v>45</v>
      </c>
      <c r="O356" s="7">
        <f t="shared" si="52"/>
        <v>50</v>
      </c>
      <c r="P356" s="7">
        <f t="shared" si="53"/>
        <v>33</v>
      </c>
      <c r="Q356" s="8">
        <f t="shared" si="54"/>
        <v>36.950000000000003</v>
      </c>
      <c r="R356" s="8">
        <f t="shared" si="55"/>
        <v>39.75</v>
      </c>
      <c r="S356" s="8">
        <f t="shared" si="56"/>
        <v>37.85</v>
      </c>
      <c r="T356" s="8">
        <f t="shared" si="57"/>
        <v>38.25</v>
      </c>
      <c r="U356" s="7">
        <f t="shared" si="58"/>
        <v>38.183333333333337</v>
      </c>
      <c r="V356" s="7">
        <f t="shared" si="59"/>
        <v>38.200000000000003</v>
      </c>
    </row>
    <row r="357" spans="1:22" ht="13.5" x14ac:dyDescent="0.25">
      <c r="A357" s="3">
        <f>RSI!A357</f>
        <v>43293</v>
      </c>
      <c r="B357" s="2">
        <f>RSI!B357</f>
        <v>1.4885999999999999</v>
      </c>
      <c r="C357" s="2">
        <f>RSI!I357</f>
        <v>65.266784114701579</v>
      </c>
      <c r="D357" s="2">
        <f>MACD!E357</f>
        <v>-3.5315835144075214E-2</v>
      </c>
      <c r="E357" s="2">
        <f>MACD!F357</f>
        <v>-3.9264645344284949E-2</v>
      </c>
      <c r="F357" s="2">
        <f>'Moving Avg'!D357</f>
        <v>1.46858</v>
      </c>
      <c r="G357" s="2">
        <f>'Moving Avg'!F357</f>
        <v>1.4328400000000001</v>
      </c>
      <c r="H357" s="2">
        <f>'Moving Avg'!G357</f>
        <v>1.3401159999999999</v>
      </c>
      <c r="I357" s="2">
        <f>'Moving Avg'!H357</f>
        <v>1.288313</v>
      </c>
      <c r="J357" s="5" t="str">
        <f>OBV!F357</f>
        <v>BULLISH</v>
      </c>
      <c r="K357" s="5" t="str">
        <f>OBV!G357</f>
        <v>WEAK</v>
      </c>
      <c r="L357" s="5" t="str">
        <f>OBV!H357</f>
        <v>CONFIRMED BULLISH</v>
      </c>
      <c r="M357" s="7">
        <f t="shared" si="50"/>
        <v>25</v>
      </c>
      <c r="N357" s="7">
        <f t="shared" si="51"/>
        <v>0</v>
      </c>
      <c r="O357" s="7">
        <f t="shared" si="52"/>
        <v>50</v>
      </c>
      <c r="P357" s="7">
        <f t="shared" si="53"/>
        <v>67</v>
      </c>
      <c r="Q357" s="8">
        <f t="shared" si="54"/>
        <v>26.299999999999997</v>
      </c>
      <c r="R357" s="8">
        <f t="shared" si="55"/>
        <v>39.25</v>
      </c>
      <c r="S357" s="8">
        <f t="shared" si="56"/>
        <v>46.400000000000006</v>
      </c>
      <c r="T357" s="8">
        <f t="shared" si="57"/>
        <v>35.5</v>
      </c>
      <c r="U357" s="7">
        <f t="shared" si="58"/>
        <v>37.31666666666667</v>
      </c>
      <c r="V357" s="7">
        <f t="shared" si="59"/>
        <v>36.862499999999997</v>
      </c>
    </row>
    <row r="358" spans="1:22" ht="13.5" x14ac:dyDescent="0.25">
      <c r="A358" s="3">
        <f>RSI!A358</f>
        <v>43294</v>
      </c>
      <c r="B358" s="2">
        <f>RSI!B358</f>
        <v>1.4977</v>
      </c>
      <c r="C358" s="2">
        <f>RSI!I358</f>
        <v>66.561341471895844</v>
      </c>
      <c r="D358" s="2">
        <f>MACD!E358</f>
        <v>-2.7848250485363435E-2</v>
      </c>
      <c r="E358" s="2">
        <f>MACD!F358</f>
        <v>-3.6981366372500643E-2</v>
      </c>
      <c r="F358" s="2">
        <f>'Moving Avg'!D358</f>
        <v>1.4767800000000002</v>
      </c>
      <c r="G358" s="2">
        <f>'Moving Avg'!F358</f>
        <v>1.4405800000000002</v>
      </c>
      <c r="H358" s="2">
        <f>'Moving Avg'!G358</f>
        <v>1.347308</v>
      </c>
      <c r="I358" s="2">
        <f>'Moving Avg'!H358</f>
        <v>1.2864689999999999</v>
      </c>
      <c r="J358" s="5" t="str">
        <f>OBV!F358</f>
        <v>BULLISH</v>
      </c>
      <c r="K358" s="5" t="str">
        <f>OBV!G358</f>
        <v>WEAK</v>
      </c>
      <c r="L358" s="5" t="str">
        <f>OBV!H358</f>
        <v>CONFIRMED BULLISH</v>
      </c>
      <c r="M358" s="7">
        <f t="shared" si="50"/>
        <v>25</v>
      </c>
      <c r="N358" s="7">
        <f t="shared" si="51"/>
        <v>0</v>
      </c>
      <c r="O358" s="7">
        <f t="shared" si="52"/>
        <v>50</v>
      </c>
      <c r="P358" s="7">
        <f t="shared" si="53"/>
        <v>67</v>
      </c>
      <c r="Q358" s="8">
        <f t="shared" si="54"/>
        <v>26.299999999999997</v>
      </c>
      <c r="R358" s="8">
        <f t="shared" si="55"/>
        <v>39.25</v>
      </c>
      <c r="S358" s="8">
        <f t="shared" si="56"/>
        <v>46.400000000000006</v>
      </c>
      <c r="T358" s="8">
        <f t="shared" si="57"/>
        <v>35.5</v>
      </c>
      <c r="U358" s="7">
        <f t="shared" si="58"/>
        <v>37.31666666666667</v>
      </c>
      <c r="V358" s="7">
        <f t="shared" si="59"/>
        <v>36.862499999999997</v>
      </c>
    </row>
    <row r="359" spans="1:22" ht="13.5" x14ac:dyDescent="0.25">
      <c r="A359" s="3">
        <f>RSI!A359</f>
        <v>43297</v>
      </c>
      <c r="B359" s="2">
        <f>RSI!B359</f>
        <v>1.4977</v>
      </c>
      <c r="C359" s="2">
        <f>RSI!I359</f>
        <v>66.561341471895844</v>
      </c>
      <c r="D359" s="2">
        <f>MACD!E359</f>
        <v>-1.779133087542828E-2</v>
      </c>
      <c r="E359" s="2">
        <f>MACD!F359</f>
        <v>-3.3143359273086176E-2</v>
      </c>
      <c r="F359" s="2">
        <f>'Moving Avg'!D359</f>
        <v>1.48132</v>
      </c>
      <c r="G359" s="2">
        <f>'Moving Avg'!F359</f>
        <v>1.4474100000000003</v>
      </c>
      <c r="H359" s="2">
        <f>'Moving Avg'!G359</f>
        <v>1.3553199999999996</v>
      </c>
      <c r="I359" s="2">
        <f>'Moving Avg'!H359</f>
        <v>1.2846249999999997</v>
      </c>
      <c r="J359" s="5" t="str">
        <f>OBV!F359</f>
        <v>BULLISH</v>
      </c>
      <c r="K359" s="5" t="str">
        <f>OBV!G359</f>
        <v>WEAK</v>
      </c>
      <c r="L359" s="5" t="str">
        <f>OBV!H359</f>
        <v>CONFIRMED BULLISH</v>
      </c>
      <c r="M359" s="7">
        <f t="shared" si="50"/>
        <v>25</v>
      </c>
      <c r="N359" s="7">
        <f t="shared" si="51"/>
        <v>0</v>
      </c>
      <c r="O359" s="7">
        <f t="shared" si="52"/>
        <v>50</v>
      </c>
      <c r="P359" s="7">
        <f t="shared" si="53"/>
        <v>67</v>
      </c>
      <c r="Q359" s="8">
        <f t="shared" si="54"/>
        <v>26.299999999999997</v>
      </c>
      <c r="R359" s="8">
        <f t="shared" si="55"/>
        <v>39.25</v>
      </c>
      <c r="S359" s="8">
        <f t="shared" si="56"/>
        <v>46.400000000000006</v>
      </c>
      <c r="T359" s="8">
        <f t="shared" si="57"/>
        <v>35.5</v>
      </c>
      <c r="U359" s="7">
        <f t="shared" si="58"/>
        <v>37.31666666666667</v>
      </c>
      <c r="V359" s="7">
        <f t="shared" si="59"/>
        <v>36.862499999999997</v>
      </c>
    </row>
    <row r="360" spans="1:22" ht="13.5" x14ac:dyDescent="0.25">
      <c r="A360" s="3">
        <f>RSI!A360</f>
        <v>43298</v>
      </c>
      <c r="B360" s="2">
        <f>RSI!B360</f>
        <v>1.4703999999999999</v>
      </c>
      <c r="C360" s="2">
        <f>RSI!I360</f>
        <v>58.92062214120029</v>
      </c>
      <c r="D360" s="2">
        <f>MACD!E360</f>
        <v>-2.7793131653601755E-3</v>
      </c>
      <c r="E360" s="2">
        <f>MACD!F360</f>
        <v>-2.7070550051540979E-2</v>
      </c>
      <c r="F360" s="2">
        <f>'Moving Avg'!D360</f>
        <v>1.4840599999999999</v>
      </c>
      <c r="G360" s="2">
        <f>'Moving Avg'!F360</f>
        <v>1.4531000000000005</v>
      </c>
      <c r="H360" s="2">
        <f>'Moving Avg'!G360</f>
        <v>1.3615119999999996</v>
      </c>
      <c r="I360" s="2">
        <f>'Moving Avg'!H360</f>
        <v>1.2826444999999997</v>
      </c>
      <c r="J360" s="5" t="str">
        <f>OBV!F360</f>
        <v>BULLISH</v>
      </c>
      <c r="K360" s="5" t="str">
        <f>OBV!G360</f>
        <v>WEAK</v>
      </c>
      <c r="L360" s="5" t="str">
        <f>OBV!H360</f>
        <v>CONFIRMED BULLISH</v>
      </c>
      <c r="M360" s="7">
        <f t="shared" si="50"/>
        <v>25</v>
      </c>
      <c r="N360" s="7">
        <f t="shared" si="51"/>
        <v>0</v>
      </c>
      <c r="O360" s="7">
        <f t="shared" si="52"/>
        <v>50</v>
      </c>
      <c r="P360" s="7">
        <f t="shared" si="53"/>
        <v>67</v>
      </c>
      <c r="Q360" s="8">
        <f t="shared" si="54"/>
        <v>26.299999999999997</v>
      </c>
      <c r="R360" s="8">
        <f t="shared" si="55"/>
        <v>39.25</v>
      </c>
      <c r="S360" s="8">
        <f t="shared" si="56"/>
        <v>46.400000000000006</v>
      </c>
      <c r="T360" s="8">
        <f t="shared" si="57"/>
        <v>35.5</v>
      </c>
      <c r="U360" s="7">
        <f t="shared" si="58"/>
        <v>37.31666666666667</v>
      </c>
      <c r="V360" s="7">
        <f t="shared" si="59"/>
        <v>36.862499999999997</v>
      </c>
    </row>
    <row r="361" spans="1:22" ht="13.5" x14ac:dyDescent="0.25">
      <c r="A361" s="3">
        <f>RSI!A361</f>
        <v>43299</v>
      </c>
      <c r="B361" s="2">
        <f>RSI!B361</f>
        <v>1.4977</v>
      </c>
      <c r="C361" s="2">
        <f>RSI!I361</f>
        <v>63.440225960982751</v>
      </c>
      <c r="D361" s="2">
        <f>MACD!E361</f>
        <v>4.1586416008223548E-3</v>
      </c>
      <c r="E361" s="2">
        <f>MACD!F361</f>
        <v>-2.0824711721068312E-2</v>
      </c>
      <c r="F361" s="2">
        <f>'Moving Avg'!D361</f>
        <v>1.4904199999999999</v>
      </c>
      <c r="G361" s="2">
        <f>'Moving Avg'!F361</f>
        <v>1.4603850000000005</v>
      </c>
      <c r="H361" s="2">
        <f>'Moving Avg'!G361</f>
        <v>1.3675199999999998</v>
      </c>
      <c r="I361" s="2">
        <f>'Moving Avg'!H361</f>
        <v>1.2808004999999998</v>
      </c>
      <c r="J361" s="5" t="str">
        <f>OBV!F361</f>
        <v>BULLISH</v>
      </c>
      <c r="K361" s="5" t="str">
        <f>OBV!G361</f>
        <v>WEAK</v>
      </c>
      <c r="L361" s="5" t="str">
        <f>OBV!H361</f>
        <v>CONFIRMED BULLISH</v>
      </c>
      <c r="M361" s="7">
        <f t="shared" si="50"/>
        <v>25</v>
      </c>
      <c r="N361" s="7">
        <f t="shared" si="51"/>
        <v>0</v>
      </c>
      <c r="O361" s="7">
        <f t="shared" si="52"/>
        <v>50</v>
      </c>
      <c r="P361" s="7">
        <f t="shared" si="53"/>
        <v>67</v>
      </c>
      <c r="Q361" s="8">
        <f t="shared" si="54"/>
        <v>26.299999999999997</v>
      </c>
      <c r="R361" s="8">
        <f t="shared" si="55"/>
        <v>39.25</v>
      </c>
      <c r="S361" s="8">
        <f t="shared" si="56"/>
        <v>46.400000000000006</v>
      </c>
      <c r="T361" s="8">
        <f t="shared" si="57"/>
        <v>35.5</v>
      </c>
      <c r="U361" s="7">
        <f t="shared" si="58"/>
        <v>37.31666666666667</v>
      </c>
      <c r="V361" s="7">
        <f t="shared" si="59"/>
        <v>36.862499999999997</v>
      </c>
    </row>
    <row r="362" spans="1:22" ht="13.5" x14ac:dyDescent="0.25">
      <c r="A362" s="3">
        <f>RSI!A362</f>
        <v>43300</v>
      </c>
      <c r="B362" s="2">
        <f>RSI!B362</f>
        <v>1.4977</v>
      </c>
      <c r="C362" s="2">
        <f>RSI!I362</f>
        <v>63.440225960982744</v>
      </c>
      <c r="D362" s="2">
        <f>MACD!E362</f>
        <v>4.7583652312981339E-3</v>
      </c>
      <c r="E362" s="2">
        <f>MACD!F362</f>
        <v>-1.5708096330595021E-2</v>
      </c>
      <c r="F362" s="2">
        <f>'Moving Avg'!D362</f>
        <v>1.49224</v>
      </c>
      <c r="G362" s="2">
        <f>'Moving Avg'!F362</f>
        <v>1.4674400000000005</v>
      </c>
      <c r="H362" s="2">
        <f>'Moving Avg'!G362</f>
        <v>1.3740739999999996</v>
      </c>
      <c r="I362" s="2">
        <f>'Moving Avg'!H362</f>
        <v>1.2789564999999998</v>
      </c>
      <c r="J362" s="5" t="str">
        <f>OBV!F362</f>
        <v>BULLISH</v>
      </c>
      <c r="K362" s="5" t="str">
        <f>OBV!G362</f>
        <v>WEAK</v>
      </c>
      <c r="L362" s="5" t="str">
        <f>OBV!H362</f>
        <v>CONFIRMED BULLISH</v>
      </c>
      <c r="M362" s="7">
        <f t="shared" si="50"/>
        <v>25</v>
      </c>
      <c r="N362" s="7">
        <f t="shared" si="51"/>
        <v>0</v>
      </c>
      <c r="O362" s="7">
        <f t="shared" si="52"/>
        <v>50</v>
      </c>
      <c r="P362" s="7">
        <f t="shared" si="53"/>
        <v>67</v>
      </c>
      <c r="Q362" s="8">
        <f t="shared" si="54"/>
        <v>26.299999999999997</v>
      </c>
      <c r="R362" s="8">
        <f t="shared" si="55"/>
        <v>39.25</v>
      </c>
      <c r="S362" s="8">
        <f t="shared" si="56"/>
        <v>46.400000000000006</v>
      </c>
      <c r="T362" s="8">
        <f t="shared" si="57"/>
        <v>35.5</v>
      </c>
      <c r="U362" s="7">
        <f t="shared" si="58"/>
        <v>37.31666666666667</v>
      </c>
      <c r="V362" s="7">
        <f t="shared" si="59"/>
        <v>36.862499999999997</v>
      </c>
    </row>
    <row r="363" spans="1:22" ht="13.5" x14ac:dyDescent="0.25">
      <c r="A363" s="3">
        <f>RSI!A363</f>
        <v>43301</v>
      </c>
      <c r="B363" s="2">
        <f>RSI!B363</f>
        <v>1.4841</v>
      </c>
      <c r="C363" s="2">
        <f>RSI!I363</f>
        <v>59.648625413006002</v>
      </c>
      <c r="D363" s="2">
        <f>MACD!E363</f>
        <v>3.107341121485252E-3</v>
      </c>
      <c r="E363" s="2">
        <f>MACD!F363</f>
        <v>-1.1945008840178968E-2</v>
      </c>
      <c r="F363" s="2">
        <f>'Moving Avg'!D363</f>
        <v>1.48952</v>
      </c>
      <c r="G363" s="2">
        <f>'Moving Avg'!F363</f>
        <v>1.4717650000000004</v>
      </c>
      <c r="H363" s="2">
        <f>'Moving Avg'!G363</f>
        <v>1.3799919999999997</v>
      </c>
      <c r="I363" s="2">
        <f>'Moving Avg'!H363</f>
        <v>1.2770444999999999</v>
      </c>
      <c r="J363" s="5" t="str">
        <f>OBV!F363</f>
        <v>BEARISH</v>
      </c>
      <c r="K363" s="5" t="str">
        <f>OBV!G363</f>
        <v>STRONG</v>
      </c>
      <c r="L363" s="5" t="str">
        <f>OBV!H363</f>
        <v>CONFIRMED BEARISH</v>
      </c>
      <c r="M363" s="7">
        <f t="shared" si="50"/>
        <v>25</v>
      </c>
      <c r="N363" s="7">
        <f t="shared" si="51"/>
        <v>0</v>
      </c>
      <c r="O363" s="7">
        <f t="shared" si="52"/>
        <v>50</v>
      </c>
      <c r="P363" s="7">
        <f t="shared" si="53"/>
        <v>33</v>
      </c>
      <c r="Q363" s="8">
        <f t="shared" si="54"/>
        <v>21.2</v>
      </c>
      <c r="R363" s="8">
        <f t="shared" si="55"/>
        <v>30.75</v>
      </c>
      <c r="S363" s="8">
        <f t="shared" si="56"/>
        <v>31.1</v>
      </c>
      <c r="T363" s="8">
        <f t="shared" si="57"/>
        <v>27</v>
      </c>
      <c r="U363" s="7">
        <f t="shared" si="58"/>
        <v>27.683333333333337</v>
      </c>
      <c r="V363" s="7">
        <f t="shared" si="59"/>
        <v>27.512500000000003</v>
      </c>
    </row>
    <row r="364" spans="1:22" ht="13.5" x14ac:dyDescent="0.25">
      <c r="A364" s="3">
        <f>RSI!A364</f>
        <v>43304</v>
      </c>
      <c r="B364" s="2">
        <f>RSI!B364</f>
        <v>1.5023</v>
      </c>
      <c r="C364" s="2">
        <f>RSI!I364</f>
        <v>62.848624924397598</v>
      </c>
      <c r="D364" s="2">
        <f>MACD!E364</f>
        <v>2.9333781736660125E-3</v>
      </c>
      <c r="E364" s="2">
        <f>MACD!F364</f>
        <v>-8.9693314374099734E-3</v>
      </c>
      <c r="F364" s="2">
        <f>'Moving Avg'!D364</f>
        <v>1.49044</v>
      </c>
      <c r="G364" s="2">
        <f>'Moving Avg'!F364</f>
        <v>1.4765450000000004</v>
      </c>
      <c r="H364" s="2">
        <f>'Moving Avg'!G364</f>
        <v>1.3863659999999995</v>
      </c>
      <c r="I364" s="2">
        <f>'Moving Avg'!H364</f>
        <v>1.2754970000000001</v>
      </c>
      <c r="J364" s="5" t="str">
        <f>OBV!F364</f>
        <v>BEARISH</v>
      </c>
      <c r="K364" s="5" t="str">
        <f>OBV!G364</f>
        <v>STRONG</v>
      </c>
      <c r="L364" s="5" t="str">
        <f>OBV!H364</f>
        <v>BEARISH DIVERGENCE</v>
      </c>
      <c r="M364" s="7">
        <f t="shared" si="50"/>
        <v>25</v>
      </c>
      <c r="N364" s="7">
        <f t="shared" si="51"/>
        <v>0</v>
      </c>
      <c r="O364" s="7">
        <f t="shared" si="52"/>
        <v>50</v>
      </c>
      <c r="P364" s="7">
        <f t="shared" si="53"/>
        <v>33</v>
      </c>
      <c r="Q364" s="8">
        <f t="shared" si="54"/>
        <v>21.2</v>
      </c>
      <c r="R364" s="8">
        <f t="shared" si="55"/>
        <v>30.75</v>
      </c>
      <c r="S364" s="8">
        <f t="shared" si="56"/>
        <v>31.1</v>
      </c>
      <c r="T364" s="8">
        <f t="shared" si="57"/>
        <v>27</v>
      </c>
      <c r="U364" s="7">
        <f t="shared" si="58"/>
        <v>27.683333333333337</v>
      </c>
      <c r="V364" s="7">
        <f t="shared" si="59"/>
        <v>27.512500000000003</v>
      </c>
    </row>
    <row r="365" spans="1:22" ht="13.5" x14ac:dyDescent="0.25">
      <c r="A365" s="3">
        <f>RSI!A365</f>
        <v>43305</v>
      </c>
      <c r="B365" s="2">
        <f>RSI!B365</f>
        <v>1.5023</v>
      </c>
      <c r="C365" s="2">
        <f>RSI!I365</f>
        <v>62.848624924397598</v>
      </c>
      <c r="D365" s="2">
        <f>MACD!E365</f>
        <v>-3.6284212076398425E-4</v>
      </c>
      <c r="E365" s="2">
        <f>MACD!F365</f>
        <v>-7.2480335740807752E-3</v>
      </c>
      <c r="F365" s="2">
        <f>'Moving Avg'!D365</f>
        <v>1.49682</v>
      </c>
      <c r="G365" s="2">
        <f>'Moving Avg'!F365</f>
        <v>1.4815550000000002</v>
      </c>
      <c r="H365" s="2">
        <f>'Moving Avg'!G365</f>
        <v>1.392922</v>
      </c>
      <c r="I365" s="2">
        <f>'Moving Avg'!H365</f>
        <v>1.2739494999999998</v>
      </c>
      <c r="J365" s="5" t="str">
        <f>OBV!F365</f>
        <v>BEARISH</v>
      </c>
      <c r="K365" s="5" t="str">
        <f>OBV!G365</f>
        <v>STRONG</v>
      </c>
      <c r="L365" s="5" t="str">
        <f>OBV!H365</f>
        <v>BEARISH DIVERGENCE</v>
      </c>
      <c r="M365" s="7">
        <f t="shared" si="50"/>
        <v>25</v>
      </c>
      <c r="N365" s="7">
        <f t="shared" si="51"/>
        <v>0</v>
      </c>
      <c r="O365" s="7">
        <f t="shared" si="52"/>
        <v>50</v>
      </c>
      <c r="P365" s="7">
        <f t="shared" si="53"/>
        <v>33</v>
      </c>
      <c r="Q365" s="8">
        <f t="shared" si="54"/>
        <v>21.2</v>
      </c>
      <c r="R365" s="8">
        <f t="shared" si="55"/>
        <v>30.75</v>
      </c>
      <c r="S365" s="8">
        <f t="shared" si="56"/>
        <v>31.1</v>
      </c>
      <c r="T365" s="8">
        <f t="shared" si="57"/>
        <v>27</v>
      </c>
      <c r="U365" s="7">
        <f t="shared" si="58"/>
        <v>27.683333333333337</v>
      </c>
      <c r="V365" s="7">
        <f t="shared" si="59"/>
        <v>27.512500000000003</v>
      </c>
    </row>
    <row r="366" spans="1:22" ht="13.5" x14ac:dyDescent="0.25">
      <c r="A366" s="3">
        <f>RSI!A366</f>
        <v>43307</v>
      </c>
      <c r="B366" s="2">
        <f>RSI!B366</f>
        <v>1.5023</v>
      </c>
      <c r="C366" s="2">
        <f>RSI!I366</f>
        <v>62.848624924397598</v>
      </c>
      <c r="D366" s="2">
        <f>MACD!E366</f>
        <v>-2.0454894497816678E-3</v>
      </c>
      <c r="E366" s="2">
        <f>MACD!F366</f>
        <v>-6.2075247492209534E-3</v>
      </c>
      <c r="F366" s="2">
        <f>'Moving Avg'!D366</f>
        <v>1.4977399999999998</v>
      </c>
      <c r="G366" s="2">
        <f>'Moving Avg'!F366</f>
        <v>1.48611</v>
      </c>
      <c r="H366" s="2">
        <f>'Moving Avg'!G366</f>
        <v>1.3981120000000005</v>
      </c>
      <c r="I366" s="2">
        <f>'Moving Avg'!H366</f>
        <v>1.2724019999999998</v>
      </c>
      <c r="J366" s="5" t="str">
        <f>OBV!F366</f>
        <v>BEARISH</v>
      </c>
      <c r="K366" s="5" t="str">
        <f>OBV!G366</f>
        <v>STRONG</v>
      </c>
      <c r="L366" s="5" t="str">
        <f>OBV!H366</f>
        <v>BEARISH DIVERGENCE</v>
      </c>
      <c r="M366" s="7">
        <f t="shared" si="50"/>
        <v>25</v>
      </c>
      <c r="N366" s="7">
        <f t="shared" si="51"/>
        <v>0</v>
      </c>
      <c r="O366" s="7">
        <f t="shared" si="52"/>
        <v>50</v>
      </c>
      <c r="P366" s="7">
        <f t="shared" si="53"/>
        <v>33</v>
      </c>
      <c r="Q366" s="8">
        <f t="shared" si="54"/>
        <v>21.2</v>
      </c>
      <c r="R366" s="8">
        <f t="shared" si="55"/>
        <v>30.75</v>
      </c>
      <c r="S366" s="8">
        <f t="shared" si="56"/>
        <v>31.1</v>
      </c>
      <c r="T366" s="8">
        <f t="shared" si="57"/>
        <v>27</v>
      </c>
      <c r="U366" s="7">
        <f t="shared" si="58"/>
        <v>27.683333333333337</v>
      </c>
      <c r="V366" s="7">
        <f t="shared" si="59"/>
        <v>27.512500000000003</v>
      </c>
    </row>
    <row r="367" spans="1:22" ht="13.5" x14ac:dyDescent="0.25">
      <c r="A367" s="3">
        <f>RSI!A367</f>
        <v>43308</v>
      </c>
      <c r="B367" s="2">
        <f>RSI!B367</f>
        <v>1.5023</v>
      </c>
      <c r="C367" s="2">
        <f>RSI!I367</f>
        <v>62.848624924397598</v>
      </c>
      <c r="D367" s="2">
        <f>MACD!E367</f>
        <v>-2.6299958562425729E-4</v>
      </c>
      <c r="E367" s="2">
        <f>MACD!F367</f>
        <v>-5.0186197165016143E-3</v>
      </c>
      <c r="F367" s="2">
        <f>'Moving Avg'!D367</f>
        <v>1.4986599999999999</v>
      </c>
      <c r="G367" s="2">
        <f>'Moving Avg'!F367</f>
        <v>1.488845</v>
      </c>
      <c r="H367" s="2">
        <f>'Moving Avg'!G367</f>
        <v>1.4026640000000004</v>
      </c>
      <c r="I367" s="2">
        <f>'Moving Avg'!H367</f>
        <v>1.2710364999999997</v>
      </c>
      <c r="J367" s="5" t="str">
        <f>OBV!F367</f>
        <v>BEARISH</v>
      </c>
      <c r="K367" s="5" t="str">
        <f>OBV!G367</f>
        <v>STRONG</v>
      </c>
      <c r="L367" s="5" t="str">
        <f>OBV!H367</f>
        <v>BEARISH DIVERGENCE</v>
      </c>
      <c r="M367" s="7">
        <f t="shared" si="50"/>
        <v>25</v>
      </c>
      <c r="N367" s="7">
        <f t="shared" si="51"/>
        <v>0</v>
      </c>
      <c r="O367" s="7">
        <f t="shared" si="52"/>
        <v>50</v>
      </c>
      <c r="P367" s="7">
        <f t="shared" si="53"/>
        <v>33</v>
      </c>
      <c r="Q367" s="8">
        <f t="shared" si="54"/>
        <v>21.2</v>
      </c>
      <c r="R367" s="8">
        <f t="shared" si="55"/>
        <v>30.75</v>
      </c>
      <c r="S367" s="8">
        <f t="shared" si="56"/>
        <v>31.1</v>
      </c>
      <c r="T367" s="8">
        <f t="shared" si="57"/>
        <v>27</v>
      </c>
      <c r="U367" s="7">
        <f t="shared" si="58"/>
        <v>27.683333333333337</v>
      </c>
      <c r="V367" s="7">
        <f t="shared" si="59"/>
        <v>27.512500000000003</v>
      </c>
    </row>
    <row r="368" spans="1:22" ht="13.5" x14ac:dyDescent="0.25">
      <c r="A368" s="3">
        <f>RSI!A368</f>
        <v>43311</v>
      </c>
      <c r="B368" s="2">
        <f>RSI!B368</f>
        <v>1.4977</v>
      </c>
      <c r="C368" s="2">
        <f>RSI!I368</f>
        <v>61.198719350926226</v>
      </c>
      <c r="D368" s="2">
        <f>MACD!E368</f>
        <v>2.721150588124388E-3</v>
      </c>
      <c r="E368" s="2">
        <f>MACD!F368</f>
        <v>-3.4706656555764138E-3</v>
      </c>
      <c r="F368" s="2">
        <f>'Moving Avg'!D368</f>
        <v>1.5013799999999999</v>
      </c>
      <c r="G368" s="2">
        <f>'Moving Avg'!F368</f>
        <v>1.49021</v>
      </c>
      <c r="H368" s="2">
        <f>'Moving Avg'!G368</f>
        <v>1.406852</v>
      </c>
      <c r="I368" s="2">
        <f>'Moving Avg'!H368</f>
        <v>1.2696479999999997</v>
      </c>
      <c r="J368" s="5" t="str">
        <f>OBV!F368</f>
        <v>BEARISH</v>
      </c>
      <c r="K368" s="5" t="str">
        <f>OBV!G368</f>
        <v>STRONG</v>
      </c>
      <c r="L368" s="5" t="str">
        <f>OBV!H368</f>
        <v>BEARISH DIVERGENCE</v>
      </c>
      <c r="M368" s="7">
        <f t="shared" si="50"/>
        <v>25</v>
      </c>
      <c r="N368" s="7">
        <f t="shared" si="51"/>
        <v>0</v>
      </c>
      <c r="O368" s="7">
        <f t="shared" si="52"/>
        <v>50</v>
      </c>
      <c r="P368" s="7">
        <f t="shared" si="53"/>
        <v>33</v>
      </c>
      <c r="Q368" s="8">
        <f t="shared" si="54"/>
        <v>21.2</v>
      </c>
      <c r="R368" s="8">
        <f t="shared" si="55"/>
        <v>30.75</v>
      </c>
      <c r="S368" s="8">
        <f t="shared" si="56"/>
        <v>31.1</v>
      </c>
      <c r="T368" s="8">
        <f t="shared" si="57"/>
        <v>27</v>
      </c>
      <c r="U368" s="7">
        <f t="shared" si="58"/>
        <v>27.683333333333337</v>
      </c>
      <c r="V368" s="7">
        <f t="shared" si="59"/>
        <v>27.512500000000003</v>
      </c>
    </row>
    <row r="369" spans="1:22" ht="13.5" x14ac:dyDescent="0.25">
      <c r="A369" s="3">
        <f>RSI!A369</f>
        <v>43312</v>
      </c>
      <c r="B369" s="2">
        <f>RSI!B369</f>
        <v>1.4932000000000001</v>
      </c>
      <c r="C369" s="2">
        <f>RSI!I369</f>
        <v>59.551706875681525</v>
      </c>
      <c r="D369" s="2">
        <f>MACD!E369</f>
        <v>5.3614830537322966E-3</v>
      </c>
      <c r="E369" s="2">
        <f>MACD!F369</f>
        <v>-1.7042359137146718E-3</v>
      </c>
      <c r="F369" s="2">
        <f>'Moving Avg'!D369</f>
        <v>1.49956</v>
      </c>
      <c r="G369" s="2">
        <f>'Moving Avg'!F369</f>
        <v>1.4899850000000001</v>
      </c>
      <c r="H369" s="2">
        <f>'Moving Avg'!G369</f>
        <v>1.4112220000000002</v>
      </c>
      <c r="I369" s="2">
        <f>'Moving Avg'!H369</f>
        <v>1.2682369999999998</v>
      </c>
      <c r="J369" s="5" t="str">
        <f>OBV!F369</f>
        <v>BEARISH</v>
      </c>
      <c r="K369" s="5" t="str">
        <f>OBV!G369</f>
        <v>STRONG</v>
      </c>
      <c r="L369" s="5" t="str">
        <f>OBV!H369</f>
        <v>CONFIRMED BEARISH</v>
      </c>
      <c r="M369" s="7">
        <f t="shared" si="50"/>
        <v>25</v>
      </c>
      <c r="N369" s="7">
        <f t="shared" si="51"/>
        <v>0</v>
      </c>
      <c r="O369" s="7">
        <f t="shared" si="52"/>
        <v>50</v>
      </c>
      <c r="P369" s="7">
        <f t="shared" si="53"/>
        <v>33</v>
      </c>
      <c r="Q369" s="8">
        <f t="shared" si="54"/>
        <v>21.2</v>
      </c>
      <c r="R369" s="8">
        <f t="shared" si="55"/>
        <v>30.75</v>
      </c>
      <c r="S369" s="8">
        <f t="shared" si="56"/>
        <v>31.1</v>
      </c>
      <c r="T369" s="8">
        <f t="shared" si="57"/>
        <v>27</v>
      </c>
      <c r="U369" s="7">
        <f t="shared" si="58"/>
        <v>27.683333333333337</v>
      </c>
      <c r="V369" s="7">
        <f t="shared" si="59"/>
        <v>27.512500000000003</v>
      </c>
    </row>
    <row r="370" spans="1:22" ht="13.5" x14ac:dyDescent="0.25">
      <c r="A370" s="3">
        <f>RSI!A370</f>
        <v>43313</v>
      </c>
      <c r="B370" s="2">
        <f>RSI!B370</f>
        <v>1.4932000000000001</v>
      </c>
      <c r="C370" s="2">
        <f>RSI!I370</f>
        <v>59.551706875681525</v>
      </c>
      <c r="D370" s="2">
        <f>MACD!E370</f>
        <v>3.2203021301633328E-3</v>
      </c>
      <c r="E370" s="2">
        <f>MACD!F370</f>
        <v>-7.1932830493907083E-4</v>
      </c>
      <c r="F370" s="2">
        <f>'Moving Avg'!D370</f>
        <v>1.4977399999999998</v>
      </c>
      <c r="G370" s="2">
        <f>'Moving Avg'!F370</f>
        <v>1.488165</v>
      </c>
      <c r="H370" s="2">
        <f>'Moving Avg'!G370</f>
        <v>1.4160480000000002</v>
      </c>
      <c r="I370" s="2">
        <f>'Moving Avg'!H370</f>
        <v>1.266826</v>
      </c>
      <c r="J370" s="5" t="str">
        <f>OBV!F370</f>
        <v>BEARISH</v>
      </c>
      <c r="K370" s="5" t="str">
        <f>OBV!G370</f>
        <v>STRONG</v>
      </c>
      <c r="L370" s="5" t="str">
        <f>OBV!H370</f>
        <v>CONFIRMED BEARISH</v>
      </c>
      <c r="M370" s="7">
        <f t="shared" si="50"/>
        <v>25</v>
      </c>
      <c r="N370" s="7">
        <f t="shared" si="51"/>
        <v>0</v>
      </c>
      <c r="O370" s="7">
        <f t="shared" si="52"/>
        <v>50</v>
      </c>
      <c r="P370" s="7">
        <f t="shared" si="53"/>
        <v>33</v>
      </c>
      <c r="Q370" s="8">
        <f t="shared" si="54"/>
        <v>21.2</v>
      </c>
      <c r="R370" s="8">
        <f t="shared" si="55"/>
        <v>30.75</v>
      </c>
      <c r="S370" s="8">
        <f t="shared" si="56"/>
        <v>31.1</v>
      </c>
      <c r="T370" s="8">
        <f t="shared" si="57"/>
        <v>27</v>
      </c>
      <c r="U370" s="7">
        <f t="shared" si="58"/>
        <v>27.683333333333337</v>
      </c>
      <c r="V370" s="7">
        <f t="shared" si="59"/>
        <v>27.512500000000003</v>
      </c>
    </row>
    <row r="371" spans="1:22" ht="13.5" x14ac:dyDescent="0.25">
      <c r="A371" s="3">
        <f>RSI!A371</f>
        <v>43314</v>
      </c>
      <c r="B371" s="2">
        <f>RSI!B371</f>
        <v>1.4703999999999999</v>
      </c>
      <c r="C371" s="2">
        <f>RSI!I371</f>
        <v>51.420054780078473</v>
      </c>
      <c r="D371" s="2">
        <f>MACD!E371</f>
        <v>7.1350999577926011E-3</v>
      </c>
      <c r="E371" s="2">
        <f>MACD!F371</f>
        <v>8.5155734760726358E-4</v>
      </c>
      <c r="F371" s="2">
        <f>'Moving Avg'!D371</f>
        <v>1.4913599999999998</v>
      </c>
      <c r="G371" s="2">
        <f>'Moving Avg'!F371</f>
        <v>1.4863450000000002</v>
      </c>
      <c r="H371" s="2">
        <f>'Moving Avg'!G371</f>
        <v>1.4197799999999998</v>
      </c>
      <c r="I371" s="2">
        <f>'Moving Avg'!H371</f>
        <v>1.2656879999999999</v>
      </c>
      <c r="J371" s="5" t="str">
        <f>OBV!F371</f>
        <v>BEARISH</v>
      </c>
      <c r="K371" s="5" t="str">
        <f>OBV!G371</f>
        <v>STRONG</v>
      </c>
      <c r="L371" s="5" t="str">
        <f>OBV!H371</f>
        <v>CONFIRMED BEARISH</v>
      </c>
      <c r="M371" s="7">
        <f t="shared" si="50"/>
        <v>25</v>
      </c>
      <c r="N371" s="7">
        <f t="shared" si="51"/>
        <v>0</v>
      </c>
      <c r="O371" s="7">
        <f t="shared" si="52"/>
        <v>50</v>
      </c>
      <c r="P371" s="7">
        <f t="shared" si="53"/>
        <v>33</v>
      </c>
      <c r="Q371" s="8">
        <f t="shared" si="54"/>
        <v>21.2</v>
      </c>
      <c r="R371" s="8">
        <f t="shared" si="55"/>
        <v>30.75</v>
      </c>
      <c r="S371" s="8">
        <f t="shared" si="56"/>
        <v>31.1</v>
      </c>
      <c r="T371" s="8">
        <f t="shared" si="57"/>
        <v>27</v>
      </c>
      <c r="U371" s="7">
        <f t="shared" si="58"/>
        <v>27.683333333333337</v>
      </c>
      <c r="V371" s="7">
        <f t="shared" si="59"/>
        <v>27.512500000000003</v>
      </c>
    </row>
    <row r="372" spans="1:22" ht="13.5" x14ac:dyDescent="0.25">
      <c r="A372" s="3">
        <f>RSI!A372</f>
        <v>43315</v>
      </c>
      <c r="B372" s="2">
        <f>RSI!B372</f>
        <v>1.4703999999999999</v>
      </c>
      <c r="C372" s="2">
        <f>RSI!I372</f>
        <v>51.420054780078466</v>
      </c>
      <c r="D372" s="2">
        <f>MACD!E372</f>
        <v>1.043204868362424E-2</v>
      </c>
      <c r="E372" s="2">
        <f>MACD!F372</f>
        <v>2.7676556148106589E-3</v>
      </c>
      <c r="F372" s="2">
        <f>'Moving Avg'!D372</f>
        <v>1.4849799999999997</v>
      </c>
      <c r="G372" s="2">
        <f>'Moving Avg'!F372</f>
        <v>1.4861150000000003</v>
      </c>
      <c r="H372" s="2">
        <f>'Moving Avg'!G372</f>
        <v>1.4227839999999998</v>
      </c>
      <c r="I372" s="2">
        <f>'Moving Avg'!H372</f>
        <v>1.2641854999999997</v>
      </c>
      <c r="J372" s="5" t="str">
        <f>OBV!F372</f>
        <v>BEARISH</v>
      </c>
      <c r="K372" s="5" t="str">
        <f>OBV!G372</f>
        <v>STRONG</v>
      </c>
      <c r="L372" s="5" t="str">
        <f>OBV!H372</f>
        <v>CONFIRMED BEARISH</v>
      </c>
      <c r="M372" s="7">
        <f t="shared" si="50"/>
        <v>25</v>
      </c>
      <c r="N372" s="7">
        <f t="shared" si="51"/>
        <v>0</v>
      </c>
      <c r="O372" s="7">
        <f t="shared" si="52"/>
        <v>50</v>
      </c>
      <c r="P372" s="7">
        <f t="shared" si="53"/>
        <v>33</v>
      </c>
      <c r="Q372" s="8">
        <f t="shared" si="54"/>
        <v>21.2</v>
      </c>
      <c r="R372" s="8">
        <f t="shared" si="55"/>
        <v>30.75</v>
      </c>
      <c r="S372" s="8">
        <f t="shared" si="56"/>
        <v>31.1</v>
      </c>
      <c r="T372" s="8">
        <f t="shared" si="57"/>
        <v>27</v>
      </c>
      <c r="U372" s="7">
        <f t="shared" si="58"/>
        <v>27.683333333333337</v>
      </c>
      <c r="V372" s="7">
        <f t="shared" si="59"/>
        <v>27.512500000000003</v>
      </c>
    </row>
    <row r="373" spans="1:22" ht="13.5" x14ac:dyDescent="0.25">
      <c r="A373" s="3">
        <f>RSI!A373</f>
        <v>43318</v>
      </c>
      <c r="B373" s="2">
        <f>RSI!B373</f>
        <v>1.4932000000000001</v>
      </c>
      <c r="C373" s="2">
        <f>RSI!I373</f>
        <v>58.061555986339172</v>
      </c>
      <c r="D373" s="2">
        <f>MACD!E373</f>
        <v>9.4261589539066382E-3</v>
      </c>
      <c r="E373" s="2">
        <f>MACD!F373</f>
        <v>4.0993562826298555E-3</v>
      </c>
      <c r="F373" s="2">
        <f>'Moving Avg'!D373</f>
        <v>1.4840800000000001</v>
      </c>
      <c r="G373" s="2">
        <f>'Moving Avg'!F373</f>
        <v>1.4879400000000005</v>
      </c>
      <c r="H373" s="2">
        <f>'Moving Avg'!G373</f>
        <v>1.425608</v>
      </c>
      <c r="I373" s="2">
        <f>'Moving Avg'!H373</f>
        <v>1.2630474999999999</v>
      </c>
      <c r="J373" s="5" t="str">
        <f>OBV!F373</f>
        <v>BEARISH</v>
      </c>
      <c r="K373" s="5" t="str">
        <f>OBV!G373</f>
        <v>STRONG</v>
      </c>
      <c r="L373" s="5" t="str">
        <f>OBV!H373</f>
        <v>CONFIRMED BEARISH</v>
      </c>
      <c r="M373" s="7">
        <f t="shared" si="50"/>
        <v>25</v>
      </c>
      <c r="N373" s="7">
        <f t="shared" si="51"/>
        <v>0</v>
      </c>
      <c r="O373" s="7">
        <f t="shared" si="52"/>
        <v>50</v>
      </c>
      <c r="P373" s="7">
        <f t="shared" si="53"/>
        <v>33</v>
      </c>
      <c r="Q373" s="8">
        <f t="shared" si="54"/>
        <v>21.2</v>
      </c>
      <c r="R373" s="8">
        <f t="shared" si="55"/>
        <v>30.75</v>
      </c>
      <c r="S373" s="8">
        <f t="shared" si="56"/>
        <v>31.1</v>
      </c>
      <c r="T373" s="8">
        <f t="shared" si="57"/>
        <v>27</v>
      </c>
      <c r="U373" s="7">
        <f t="shared" si="58"/>
        <v>27.683333333333337</v>
      </c>
      <c r="V373" s="7">
        <f t="shared" si="59"/>
        <v>27.512500000000003</v>
      </c>
    </row>
    <row r="374" spans="1:22" ht="13.5" x14ac:dyDescent="0.25">
      <c r="A374" s="3">
        <f>RSI!A374</f>
        <v>43319</v>
      </c>
      <c r="B374" s="2">
        <f>RSI!B374</f>
        <v>1.4932000000000001</v>
      </c>
      <c r="C374" s="2">
        <f>RSI!I374</f>
        <v>58.061555986339172</v>
      </c>
      <c r="D374" s="2">
        <f>MACD!E374</f>
        <v>1.1226944391262705E-2</v>
      </c>
      <c r="E374" s="2">
        <f>MACD!F374</f>
        <v>5.5248739043564261E-3</v>
      </c>
      <c r="F374" s="2">
        <f>'Moving Avg'!D374</f>
        <v>1.4840800000000001</v>
      </c>
      <c r="G374" s="2">
        <f>'Moving Avg'!F374</f>
        <v>1.4888500000000005</v>
      </c>
      <c r="H374" s="2">
        <f>'Moving Avg'!G374</f>
        <v>1.428158</v>
      </c>
      <c r="I374" s="2">
        <f>'Moving Avg'!H374</f>
        <v>1.2621825</v>
      </c>
      <c r="J374" s="5" t="str">
        <f>OBV!F374</f>
        <v>BEARISH</v>
      </c>
      <c r="K374" s="5" t="str">
        <f>OBV!G374</f>
        <v>STRONG</v>
      </c>
      <c r="L374" s="5" t="str">
        <f>OBV!H374</f>
        <v>NEUTRAL</v>
      </c>
      <c r="M374" s="7">
        <f t="shared" si="50"/>
        <v>25</v>
      </c>
      <c r="N374" s="7">
        <f t="shared" si="51"/>
        <v>0</v>
      </c>
      <c r="O374" s="7">
        <f t="shared" si="52"/>
        <v>50</v>
      </c>
      <c r="P374" s="7">
        <f t="shared" si="53"/>
        <v>33</v>
      </c>
      <c r="Q374" s="8">
        <f t="shared" si="54"/>
        <v>21.2</v>
      </c>
      <c r="R374" s="8">
        <f t="shared" si="55"/>
        <v>30.75</v>
      </c>
      <c r="S374" s="8">
        <f t="shared" si="56"/>
        <v>31.1</v>
      </c>
      <c r="T374" s="8">
        <f t="shared" si="57"/>
        <v>27</v>
      </c>
      <c r="U374" s="7">
        <f t="shared" si="58"/>
        <v>27.683333333333337</v>
      </c>
      <c r="V374" s="7">
        <f t="shared" si="59"/>
        <v>27.512500000000003</v>
      </c>
    </row>
    <row r="375" spans="1:22" ht="13.5" x14ac:dyDescent="0.25">
      <c r="A375" s="3">
        <f>RSI!A375</f>
        <v>43320</v>
      </c>
      <c r="B375" s="2">
        <f>RSI!B375</f>
        <v>1.4659</v>
      </c>
      <c r="C375" s="2">
        <f>RSI!I375</f>
        <v>48.797449737075183</v>
      </c>
      <c r="D375" s="2">
        <f>MACD!E375</f>
        <v>1.4635799712368058E-2</v>
      </c>
      <c r="E375" s="2">
        <f>MACD!F375</f>
        <v>7.3470590659587528E-3</v>
      </c>
      <c r="F375" s="2">
        <f>'Moving Avg'!D375</f>
        <v>1.47862</v>
      </c>
      <c r="G375" s="2">
        <f>'Moving Avg'!F375</f>
        <v>1.4893100000000006</v>
      </c>
      <c r="H375" s="2">
        <f>'Moving Avg'!G375</f>
        <v>1.4301619999999999</v>
      </c>
      <c r="I375" s="2">
        <f>'Moving Avg'!H375</f>
        <v>1.261204</v>
      </c>
      <c r="J375" s="5" t="str">
        <f>OBV!F375</f>
        <v>BEARISH</v>
      </c>
      <c r="K375" s="5" t="str">
        <f>OBV!G375</f>
        <v>STRONG</v>
      </c>
      <c r="L375" s="5" t="str">
        <f>OBV!H375</f>
        <v>CONFIRMED BEARISH</v>
      </c>
      <c r="M375" s="7">
        <f t="shared" si="50"/>
        <v>25</v>
      </c>
      <c r="N375" s="7">
        <f t="shared" si="51"/>
        <v>0</v>
      </c>
      <c r="O375" s="7">
        <f t="shared" si="52"/>
        <v>50</v>
      </c>
      <c r="P375" s="7">
        <f t="shared" si="53"/>
        <v>33</v>
      </c>
      <c r="Q375" s="8">
        <f t="shared" si="54"/>
        <v>21.2</v>
      </c>
      <c r="R375" s="8">
        <f t="shared" si="55"/>
        <v>30.75</v>
      </c>
      <c r="S375" s="8">
        <f t="shared" si="56"/>
        <v>31.1</v>
      </c>
      <c r="T375" s="8">
        <f t="shared" si="57"/>
        <v>27</v>
      </c>
      <c r="U375" s="7">
        <f t="shared" si="58"/>
        <v>27.683333333333337</v>
      </c>
      <c r="V375" s="7">
        <f t="shared" si="59"/>
        <v>27.512500000000003</v>
      </c>
    </row>
    <row r="376" spans="1:22" ht="13.5" x14ac:dyDescent="0.25">
      <c r="A376" s="3">
        <f>RSI!A376</f>
        <v>43321</v>
      </c>
      <c r="B376" s="2">
        <f>RSI!B376</f>
        <v>1.4567000000000001</v>
      </c>
      <c r="C376" s="2">
        <f>RSI!I376</f>
        <v>46.126444727062456</v>
      </c>
      <c r="D376" s="2">
        <f>MACD!E376</f>
        <v>1.8236061861810926E-2</v>
      </c>
      <c r="E376" s="2">
        <f>MACD!F376</f>
        <v>9.5248596251291881E-3</v>
      </c>
      <c r="F376" s="2">
        <f>'Moving Avg'!D376</f>
        <v>1.4758800000000001</v>
      </c>
      <c r="G376" s="2">
        <f>'Moving Avg'!F376</f>
        <v>1.4888500000000007</v>
      </c>
      <c r="H376" s="2">
        <f>'Moving Avg'!G376</f>
        <v>1.4321640000000002</v>
      </c>
      <c r="I376" s="2">
        <f>'Moving Avg'!H376</f>
        <v>1.2601795</v>
      </c>
      <c r="J376" s="5" t="str">
        <f>OBV!F376</f>
        <v>BEARISH</v>
      </c>
      <c r="K376" s="5" t="str">
        <f>OBV!G376</f>
        <v>STRONG</v>
      </c>
      <c r="L376" s="5" t="str">
        <f>OBV!H376</f>
        <v>CONFIRMED BEARISH</v>
      </c>
      <c r="M376" s="7">
        <f t="shared" si="50"/>
        <v>25</v>
      </c>
      <c r="N376" s="7">
        <f t="shared" si="51"/>
        <v>0</v>
      </c>
      <c r="O376" s="7">
        <f t="shared" si="52"/>
        <v>50</v>
      </c>
      <c r="P376" s="7">
        <f t="shared" si="53"/>
        <v>33</v>
      </c>
      <c r="Q376" s="8">
        <f t="shared" si="54"/>
        <v>21.2</v>
      </c>
      <c r="R376" s="8">
        <f t="shared" si="55"/>
        <v>30.75</v>
      </c>
      <c r="S376" s="8">
        <f t="shared" si="56"/>
        <v>31.1</v>
      </c>
      <c r="T376" s="8">
        <f t="shared" si="57"/>
        <v>27</v>
      </c>
      <c r="U376" s="7">
        <f t="shared" si="58"/>
        <v>27.683333333333337</v>
      </c>
      <c r="V376" s="7">
        <f t="shared" si="59"/>
        <v>27.512500000000003</v>
      </c>
    </row>
    <row r="377" spans="1:22" ht="13.5" x14ac:dyDescent="0.25">
      <c r="A377" s="3">
        <f>RSI!A377</f>
        <v>43322</v>
      </c>
      <c r="B377" s="2">
        <f>RSI!B377</f>
        <v>1.4567000000000001</v>
      </c>
      <c r="C377" s="2">
        <f>RSI!I377</f>
        <v>46.126444727062456</v>
      </c>
      <c r="D377" s="2">
        <f>MACD!E377</f>
        <v>2.1368619820926638E-2</v>
      </c>
      <c r="E377" s="2">
        <f>MACD!F377</f>
        <v>1.1893611664288678E-2</v>
      </c>
      <c r="F377" s="2">
        <f>'Moving Avg'!D377</f>
        <v>1.4731400000000001</v>
      </c>
      <c r="G377" s="2">
        <f>'Moving Avg'!F377</f>
        <v>1.4872550000000007</v>
      </c>
      <c r="H377" s="2">
        <f>'Moving Avg'!G377</f>
        <v>1.4343480000000002</v>
      </c>
      <c r="I377" s="2">
        <f>'Moving Avg'!H377</f>
        <v>1.2593825000000001</v>
      </c>
      <c r="J377" s="5" t="str">
        <f>OBV!F377</f>
        <v>BEARISH</v>
      </c>
      <c r="K377" s="5" t="str">
        <f>OBV!G377</f>
        <v>STRONG</v>
      </c>
      <c r="L377" s="5" t="str">
        <f>OBV!H377</f>
        <v>CONFIRMED BEARISH</v>
      </c>
      <c r="M377" s="7">
        <f t="shared" si="50"/>
        <v>25</v>
      </c>
      <c r="N377" s="7">
        <f t="shared" si="51"/>
        <v>0</v>
      </c>
      <c r="O377" s="7">
        <f t="shared" si="52"/>
        <v>50</v>
      </c>
      <c r="P377" s="7">
        <f t="shared" si="53"/>
        <v>33</v>
      </c>
      <c r="Q377" s="8">
        <f t="shared" si="54"/>
        <v>21.2</v>
      </c>
      <c r="R377" s="8">
        <f t="shared" si="55"/>
        <v>30.75</v>
      </c>
      <c r="S377" s="8">
        <f t="shared" si="56"/>
        <v>31.1</v>
      </c>
      <c r="T377" s="8">
        <f t="shared" si="57"/>
        <v>27</v>
      </c>
      <c r="U377" s="7">
        <f t="shared" si="58"/>
        <v>27.683333333333337</v>
      </c>
      <c r="V377" s="7">
        <f t="shared" si="59"/>
        <v>27.512500000000003</v>
      </c>
    </row>
    <row r="378" spans="1:22" ht="13.5" x14ac:dyDescent="0.25">
      <c r="A378" s="3">
        <f>RSI!A378</f>
        <v>43326</v>
      </c>
      <c r="B378" s="2">
        <f>RSI!B378</f>
        <v>1.4476</v>
      </c>
      <c r="C378" s="2">
        <f>RSI!I378</f>
        <v>43.401219257533157</v>
      </c>
      <c r="D378" s="2">
        <f>MACD!E378</f>
        <v>2.406542597327177E-2</v>
      </c>
      <c r="E378" s="2">
        <f>MACD!F378</f>
        <v>1.4327974526085297E-2</v>
      </c>
      <c r="F378" s="2">
        <f>'Moving Avg'!D378</f>
        <v>1.4640200000000001</v>
      </c>
      <c r="G378" s="2">
        <f>'Moving Avg'!F378</f>
        <v>1.4847500000000007</v>
      </c>
      <c r="H378" s="2">
        <f>'Moving Avg'!G378</f>
        <v>1.4364419999999998</v>
      </c>
      <c r="I378" s="2">
        <f>'Moving Avg'!H378</f>
        <v>1.25854</v>
      </c>
      <c r="J378" s="5" t="str">
        <f>OBV!F378</f>
        <v>BEARISH</v>
      </c>
      <c r="K378" s="5" t="str">
        <f>OBV!G378</f>
        <v>STRONG</v>
      </c>
      <c r="L378" s="5" t="str">
        <f>OBV!H378</f>
        <v>CONFIRMED BEARISH</v>
      </c>
      <c r="M378" s="7">
        <f t="shared" si="50"/>
        <v>25</v>
      </c>
      <c r="N378" s="7">
        <f t="shared" si="51"/>
        <v>0</v>
      </c>
      <c r="O378" s="7">
        <f t="shared" si="52"/>
        <v>50</v>
      </c>
      <c r="P378" s="7">
        <f t="shared" si="53"/>
        <v>33</v>
      </c>
      <c r="Q378" s="8">
        <f t="shared" si="54"/>
        <v>21.2</v>
      </c>
      <c r="R378" s="8">
        <f t="shared" si="55"/>
        <v>30.75</v>
      </c>
      <c r="S378" s="8">
        <f t="shared" si="56"/>
        <v>31.1</v>
      </c>
      <c r="T378" s="8">
        <f t="shared" si="57"/>
        <v>27</v>
      </c>
      <c r="U378" s="7">
        <f t="shared" si="58"/>
        <v>27.683333333333337</v>
      </c>
      <c r="V378" s="7">
        <f t="shared" si="59"/>
        <v>27.512500000000003</v>
      </c>
    </row>
    <row r="379" spans="1:22" ht="13.5" x14ac:dyDescent="0.25">
      <c r="A379" s="3">
        <f>RSI!A379</f>
        <v>43327</v>
      </c>
      <c r="B379" s="2">
        <f>RSI!B379</f>
        <v>1.4476</v>
      </c>
      <c r="C379" s="2">
        <f>RSI!I379</f>
        <v>43.401219257533164</v>
      </c>
      <c r="D379" s="2">
        <f>MACD!E379</f>
        <v>2.5782690896353655E-2</v>
      </c>
      <c r="E379" s="2">
        <f>MACD!F379</f>
        <v>1.6618917800138969E-2</v>
      </c>
      <c r="F379" s="2">
        <f>'Moving Avg'!D379</f>
        <v>1.4548999999999999</v>
      </c>
      <c r="G379" s="2">
        <f>'Moving Avg'!F379</f>
        <v>1.4822450000000007</v>
      </c>
      <c r="H379" s="2">
        <f>'Moving Avg'!G379</f>
        <v>1.4388079999999996</v>
      </c>
      <c r="I379" s="2">
        <f>'Moving Avg'!H379</f>
        <v>1.2580389999999999</v>
      </c>
      <c r="J379" s="5" t="str">
        <f>OBV!F379</f>
        <v>BEARISH</v>
      </c>
      <c r="K379" s="5" t="str">
        <f>OBV!G379</f>
        <v>STRONG</v>
      </c>
      <c r="L379" s="5" t="str">
        <f>OBV!H379</f>
        <v>CONFIRMED BEARISH</v>
      </c>
      <c r="M379" s="7">
        <f t="shared" si="50"/>
        <v>25</v>
      </c>
      <c r="N379" s="7">
        <f t="shared" si="51"/>
        <v>0</v>
      </c>
      <c r="O379" s="7">
        <f t="shared" si="52"/>
        <v>50</v>
      </c>
      <c r="P379" s="7">
        <f t="shared" si="53"/>
        <v>33</v>
      </c>
      <c r="Q379" s="8">
        <f t="shared" si="54"/>
        <v>21.2</v>
      </c>
      <c r="R379" s="8">
        <f t="shared" si="55"/>
        <v>30.75</v>
      </c>
      <c r="S379" s="8">
        <f t="shared" si="56"/>
        <v>31.1</v>
      </c>
      <c r="T379" s="8">
        <f t="shared" si="57"/>
        <v>27</v>
      </c>
      <c r="U379" s="7">
        <f t="shared" si="58"/>
        <v>27.683333333333337</v>
      </c>
      <c r="V379" s="7">
        <f t="shared" si="59"/>
        <v>27.512500000000003</v>
      </c>
    </row>
    <row r="380" spans="1:22" ht="13.5" x14ac:dyDescent="0.25">
      <c r="A380" s="3">
        <f>RSI!A380</f>
        <v>43328</v>
      </c>
      <c r="B380" s="2">
        <f>RSI!B380</f>
        <v>1.4384999999999999</v>
      </c>
      <c r="C380" s="2">
        <f>RSI!I380</f>
        <v>40.618042351906915</v>
      </c>
      <c r="D380" s="2">
        <f>MACD!E380</f>
        <v>2.8028038731858329E-2</v>
      </c>
      <c r="E380" s="2">
        <f>MACD!F380</f>
        <v>1.8900741986482842E-2</v>
      </c>
      <c r="F380" s="2">
        <f>'Moving Avg'!D380</f>
        <v>1.4494199999999999</v>
      </c>
      <c r="G380" s="2">
        <f>'Moving Avg'!F380</f>
        <v>1.4806500000000007</v>
      </c>
      <c r="H380" s="2">
        <f>'Moving Avg'!G380</f>
        <v>1.4409019999999999</v>
      </c>
      <c r="I380" s="2">
        <f>'Moving Avg'!H380</f>
        <v>1.2574924999999999</v>
      </c>
      <c r="J380" s="5" t="str">
        <f>OBV!F380</f>
        <v>BEARISH</v>
      </c>
      <c r="K380" s="5" t="str">
        <f>OBV!G380</f>
        <v>STRONG</v>
      </c>
      <c r="L380" s="5" t="str">
        <f>OBV!H380</f>
        <v>CONFIRMED BEARISH</v>
      </c>
      <c r="M380" s="7">
        <f t="shared" si="50"/>
        <v>25</v>
      </c>
      <c r="N380" s="7">
        <f t="shared" si="51"/>
        <v>0</v>
      </c>
      <c r="O380" s="7">
        <f t="shared" si="52"/>
        <v>50</v>
      </c>
      <c r="P380" s="7">
        <f t="shared" si="53"/>
        <v>33</v>
      </c>
      <c r="Q380" s="8">
        <f t="shared" si="54"/>
        <v>21.2</v>
      </c>
      <c r="R380" s="8">
        <f t="shared" si="55"/>
        <v>30.75</v>
      </c>
      <c r="S380" s="8">
        <f t="shared" si="56"/>
        <v>31.1</v>
      </c>
      <c r="T380" s="8">
        <f t="shared" si="57"/>
        <v>27</v>
      </c>
      <c r="U380" s="7">
        <f t="shared" si="58"/>
        <v>27.683333333333337</v>
      </c>
      <c r="V380" s="7">
        <f t="shared" si="59"/>
        <v>27.512500000000003</v>
      </c>
    </row>
    <row r="381" spans="1:22" ht="13.5" x14ac:dyDescent="0.25">
      <c r="A381" s="3">
        <f>RSI!A381</f>
        <v>43329</v>
      </c>
      <c r="B381" s="2">
        <f>RSI!B381</f>
        <v>1.4431</v>
      </c>
      <c r="C381" s="2">
        <f>RSI!I381</f>
        <v>42.621094537565064</v>
      </c>
      <c r="D381" s="2">
        <f>MACD!E381</f>
        <v>2.6242735312588694E-2</v>
      </c>
      <c r="E381" s="2">
        <f>MACD!F381</f>
        <v>2.0369140651704015E-2</v>
      </c>
      <c r="F381" s="2">
        <f>'Moving Avg'!D381</f>
        <v>1.4467000000000001</v>
      </c>
      <c r="G381" s="2">
        <f>'Moving Avg'!F381</f>
        <v>1.4779200000000006</v>
      </c>
      <c r="H381" s="2">
        <f>'Moving Avg'!G381</f>
        <v>1.4429959999999999</v>
      </c>
      <c r="I381" s="2">
        <f>'Moving Avg'!H381</f>
        <v>1.2571964999999998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  <c r="M381" s="7">
        <f t="shared" si="50"/>
        <v>25</v>
      </c>
      <c r="N381" s="7">
        <f t="shared" si="51"/>
        <v>0</v>
      </c>
      <c r="O381" s="7">
        <f t="shared" si="52"/>
        <v>50</v>
      </c>
      <c r="P381" s="7">
        <f t="shared" si="53"/>
        <v>16.5</v>
      </c>
      <c r="Q381" s="8">
        <f t="shared" si="54"/>
        <v>18.725000000000001</v>
      </c>
      <c r="R381" s="8">
        <f t="shared" si="55"/>
        <v>26.625</v>
      </c>
      <c r="S381" s="8">
        <f t="shared" si="56"/>
        <v>23.675000000000001</v>
      </c>
      <c r="T381" s="8">
        <f t="shared" si="57"/>
        <v>22.875</v>
      </c>
      <c r="U381" s="7">
        <f t="shared" si="58"/>
        <v>23.008333333333336</v>
      </c>
      <c r="V381" s="7">
        <f t="shared" si="59"/>
        <v>22.975000000000001</v>
      </c>
    </row>
    <row r="382" spans="1:22" ht="13.5" x14ac:dyDescent="0.25">
      <c r="A382" s="3">
        <f>RSI!A382</f>
        <v>43332</v>
      </c>
      <c r="B382" s="2">
        <f>RSI!B382</f>
        <v>1.4567000000000001</v>
      </c>
      <c r="C382" s="2">
        <f>RSI!I382</f>
        <v>48.185917189812443</v>
      </c>
      <c r="D382" s="2">
        <f>MACD!E382</f>
        <v>2.3848634510453381E-2</v>
      </c>
      <c r="E382" s="2">
        <f>MACD!F382</f>
        <v>2.1065039423453891E-2</v>
      </c>
      <c r="F382" s="2">
        <f>'Moving Avg'!D382</f>
        <v>1.4467000000000003</v>
      </c>
      <c r="G382" s="2">
        <f>'Moving Avg'!F382</f>
        <v>1.4758700000000007</v>
      </c>
      <c r="H382" s="2">
        <f>'Moving Avg'!G382</f>
        <v>1.4452719999999999</v>
      </c>
      <c r="I382" s="2">
        <f>'Moving Avg'!H382</f>
        <v>1.2569684999999999</v>
      </c>
      <c r="J382" s="5" t="str">
        <f>OBV!F382</f>
        <v>BULLISH</v>
      </c>
      <c r="K382" s="5" t="str">
        <f>OBV!G382</f>
        <v>WEAK</v>
      </c>
      <c r="L382" s="5" t="str">
        <f>OBV!H382</f>
        <v>NEUTRAL</v>
      </c>
      <c r="M382" s="7">
        <f t="shared" si="50"/>
        <v>25</v>
      </c>
      <c r="N382" s="7">
        <f t="shared" si="51"/>
        <v>0</v>
      </c>
      <c r="O382" s="7">
        <f t="shared" si="52"/>
        <v>50</v>
      </c>
      <c r="P382" s="7">
        <f t="shared" si="53"/>
        <v>33</v>
      </c>
      <c r="Q382" s="8">
        <f t="shared" si="54"/>
        <v>21.2</v>
      </c>
      <c r="R382" s="8">
        <f t="shared" si="55"/>
        <v>30.75</v>
      </c>
      <c r="S382" s="8">
        <f t="shared" si="56"/>
        <v>31.1</v>
      </c>
      <c r="T382" s="8">
        <f t="shared" si="57"/>
        <v>27</v>
      </c>
      <c r="U382" s="7">
        <f t="shared" si="58"/>
        <v>27.683333333333337</v>
      </c>
      <c r="V382" s="7">
        <f t="shared" si="59"/>
        <v>27.512500000000003</v>
      </c>
    </row>
    <row r="383" spans="1:22" ht="13.5" x14ac:dyDescent="0.25">
      <c r="A383" s="3">
        <f>RSI!A383</f>
        <v>43335</v>
      </c>
      <c r="B383" s="2">
        <f>RSI!B383</f>
        <v>1.5176000000000001</v>
      </c>
      <c r="C383" s="2">
        <f>RSI!I383</f>
        <v>64.696953202276362</v>
      </c>
      <c r="D383" s="2">
        <f>MACD!E383</f>
        <v>2.0853841750826385E-2</v>
      </c>
      <c r="E383" s="2">
        <f>MACD!F383</f>
        <v>2.1022799888928391E-2</v>
      </c>
      <c r="F383" s="2">
        <f>'Moving Avg'!D383</f>
        <v>1.4606999999999999</v>
      </c>
      <c r="G383" s="2">
        <f>'Moving Avg'!F383</f>
        <v>1.4775450000000006</v>
      </c>
      <c r="H383" s="2">
        <f>'Moving Avg'!G383</f>
        <v>1.4489480000000001</v>
      </c>
      <c r="I383" s="2">
        <f>'Moving Avg'!H383</f>
        <v>1.2572729999999999</v>
      </c>
      <c r="J383" s="5" t="str">
        <f>OBV!F383</f>
        <v>BULLISH</v>
      </c>
      <c r="K383" s="5" t="str">
        <f>OBV!G383</f>
        <v>WEAK</v>
      </c>
      <c r="L383" s="5" t="str">
        <f>OBV!H383</f>
        <v>BULLISH DIVERGENCE</v>
      </c>
      <c r="M383" s="7">
        <f t="shared" si="50"/>
        <v>25</v>
      </c>
      <c r="N383" s="7">
        <f t="shared" si="51"/>
        <v>45</v>
      </c>
      <c r="O383" s="7">
        <f t="shared" si="52"/>
        <v>50</v>
      </c>
      <c r="P383" s="7">
        <f t="shared" si="53"/>
        <v>50</v>
      </c>
      <c r="Q383" s="8">
        <f t="shared" si="54"/>
        <v>39.5</v>
      </c>
      <c r="R383" s="8">
        <f t="shared" si="55"/>
        <v>44</v>
      </c>
      <c r="S383" s="8">
        <f t="shared" si="56"/>
        <v>45.5</v>
      </c>
      <c r="T383" s="8">
        <f t="shared" si="57"/>
        <v>42.5</v>
      </c>
      <c r="U383" s="7">
        <f t="shared" si="58"/>
        <v>43</v>
      </c>
      <c r="V383" s="7">
        <f t="shared" si="59"/>
        <v>42.875</v>
      </c>
    </row>
    <row r="384" spans="1:22" ht="13.5" x14ac:dyDescent="0.25">
      <c r="A384" s="3">
        <f>RSI!A384</f>
        <v>43336</v>
      </c>
      <c r="B384" s="2">
        <f>RSI!B384</f>
        <v>1.5126999999999999</v>
      </c>
      <c r="C384" s="2">
        <f>RSI!I384</f>
        <v>62.958572652987513</v>
      </c>
      <c r="D384" s="2">
        <f>MACD!E384</f>
        <v>1.8354743813787211E-2</v>
      </c>
      <c r="E384" s="2">
        <f>MACD!F384</f>
        <v>2.0489188673900156E-2</v>
      </c>
      <c r="F384" s="2">
        <f>'Moving Avg'!D384</f>
        <v>1.4737199999999999</v>
      </c>
      <c r="G384" s="2">
        <f>'Moving Avg'!F384</f>
        <v>1.4780650000000004</v>
      </c>
      <c r="H384" s="2">
        <f>'Moving Avg'!G384</f>
        <v>1.4527080000000001</v>
      </c>
      <c r="I384" s="2">
        <f>'Moving Avg'!H384</f>
        <v>1.2576664999999998</v>
      </c>
      <c r="J384" s="5" t="str">
        <f>OBV!F384</f>
        <v>BULLISH</v>
      </c>
      <c r="K384" s="5" t="str">
        <f>OBV!G384</f>
        <v>NEUTRAL</v>
      </c>
      <c r="L384" s="5" t="str">
        <f>OBV!H384</f>
        <v>BULLISH DIVERGENCE</v>
      </c>
      <c r="M384" s="7">
        <f t="shared" si="50"/>
        <v>25</v>
      </c>
      <c r="N384" s="7">
        <f t="shared" si="51"/>
        <v>45</v>
      </c>
      <c r="O384" s="7">
        <f t="shared" si="52"/>
        <v>50</v>
      </c>
      <c r="P384" s="7">
        <f t="shared" si="53"/>
        <v>66.5</v>
      </c>
      <c r="Q384" s="8">
        <f t="shared" si="54"/>
        <v>41.975000000000001</v>
      </c>
      <c r="R384" s="8">
        <f t="shared" si="55"/>
        <v>48.125</v>
      </c>
      <c r="S384" s="8">
        <f t="shared" si="56"/>
        <v>52.924999999999997</v>
      </c>
      <c r="T384" s="8">
        <f t="shared" si="57"/>
        <v>46.625</v>
      </c>
      <c r="U384" s="7">
        <f t="shared" si="58"/>
        <v>47.67499999999999</v>
      </c>
      <c r="V384" s="7">
        <f t="shared" si="59"/>
        <v>47.412499999999994</v>
      </c>
    </row>
    <row r="385" spans="1:22" ht="13.5" x14ac:dyDescent="0.25">
      <c r="A385" s="3">
        <f>RSI!A385</f>
        <v>43339</v>
      </c>
      <c r="B385" s="2">
        <f>RSI!B385</f>
        <v>1.5026999999999999</v>
      </c>
      <c r="C385" s="2">
        <f>RSI!I385</f>
        <v>59.447931980827647</v>
      </c>
      <c r="D385" s="2">
        <f>MACD!E385</f>
        <v>1.2506108748428613E-2</v>
      </c>
      <c r="E385" s="2">
        <f>MACD!F385</f>
        <v>1.8892572688805849E-2</v>
      </c>
      <c r="F385" s="2">
        <f>'Moving Avg'!D385</f>
        <v>1.4865599999999999</v>
      </c>
      <c r="G385" s="2">
        <f>'Moving Avg'!F385</f>
        <v>1.4780850000000005</v>
      </c>
      <c r="H385" s="2">
        <f>'Moving Avg'!G385</f>
        <v>1.4563580000000003</v>
      </c>
      <c r="I385" s="2">
        <f>'Moving Avg'!H385</f>
        <v>1.2582150000000001</v>
      </c>
      <c r="J385" s="5" t="str">
        <f>OBV!F385</f>
        <v>BULLISH</v>
      </c>
      <c r="K385" s="5" t="str">
        <f>OBV!G385</f>
        <v>NEUTRAL</v>
      </c>
      <c r="L385" s="5" t="str">
        <f>OBV!H385</f>
        <v>BULLISH DIVERGENCE</v>
      </c>
      <c r="M385" s="7">
        <f t="shared" si="50"/>
        <v>25</v>
      </c>
      <c r="N385" s="7">
        <f t="shared" si="51"/>
        <v>45</v>
      </c>
      <c r="O385" s="7">
        <f t="shared" si="52"/>
        <v>50</v>
      </c>
      <c r="P385" s="7">
        <f t="shared" si="53"/>
        <v>66.5</v>
      </c>
      <c r="Q385" s="8">
        <f t="shared" si="54"/>
        <v>41.975000000000001</v>
      </c>
      <c r="R385" s="8">
        <f t="shared" si="55"/>
        <v>48.125</v>
      </c>
      <c r="S385" s="8">
        <f t="shared" si="56"/>
        <v>52.924999999999997</v>
      </c>
      <c r="T385" s="8">
        <f t="shared" si="57"/>
        <v>46.625</v>
      </c>
      <c r="U385" s="7">
        <f t="shared" si="58"/>
        <v>47.67499999999999</v>
      </c>
      <c r="V385" s="7">
        <f t="shared" si="59"/>
        <v>47.412499999999994</v>
      </c>
    </row>
    <row r="386" spans="1:22" ht="13.5" x14ac:dyDescent="0.25">
      <c r="A386" s="3">
        <f>RSI!A386</f>
        <v>43340</v>
      </c>
      <c r="B386" s="2">
        <f>RSI!B386</f>
        <v>1.5077</v>
      </c>
      <c r="C386" s="2">
        <f>RSI!I386</f>
        <v>60.630024156010428</v>
      </c>
      <c r="D386" s="2">
        <f>MACD!E386</f>
        <v>5.576196845387793E-3</v>
      </c>
      <c r="E386" s="2">
        <f>MACD!F386</f>
        <v>1.6229297520122237E-2</v>
      </c>
      <c r="F386" s="2">
        <f>'Moving Avg'!D386</f>
        <v>1.4994799999999999</v>
      </c>
      <c r="G386" s="2">
        <f>'Moving Avg'!F386</f>
        <v>1.4783550000000003</v>
      </c>
      <c r="H386" s="2">
        <f>'Moving Avg'!G386</f>
        <v>1.4601080000000002</v>
      </c>
      <c r="I386" s="2">
        <f>'Moving Avg'!H386</f>
        <v>1.2589249999999998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50</v>
      </c>
      <c r="P386" s="7">
        <f t="shared" ref="P386:P449" si="63">IF(L386="confirmed bullish", 34, IF(L386="bullish divergence",17, 0))+IF(J386="bullish",33,IF(J386="bearish",0,16.5))+IF(K386="strong",33,IF(K386="weak",0,16.5))</f>
        <v>16.5</v>
      </c>
      <c r="Q386" s="8">
        <f t="shared" si="54"/>
        <v>34.475000000000001</v>
      </c>
      <c r="R386" s="8">
        <f t="shared" si="55"/>
        <v>35.625</v>
      </c>
      <c r="S386" s="8">
        <f t="shared" si="56"/>
        <v>30.425000000000001</v>
      </c>
      <c r="T386" s="8">
        <f t="shared" si="57"/>
        <v>34.125</v>
      </c>
      <c r="U386" s="7">
        <f t="shared" si="58"/>
        <v>33.508333333333333</v>
      </c>
      <c r="V386" s="7">
        <f t="shared" si="59"/>
        <v>33.662499999999994</v>
      </c>
    </row>
    <row r="387" spans="1:22" ht="13.5" x14ac:dyDescent="0.25">
      <c r="A387" s="3">
        <f>RSI!A387</f>
        <v>43341</v>
      </c>
      <c r="B387" s="2">
        <f>RSI!B387</f>
        <v>1.4978</v>
      </c>
      <c r="C387" s="2">
        <f>RSI!I387</f>
        <v>57.081993671752912</v>
      </c>
      <c r="D387" s="2">
        <f>MACD!E387</f>
        <v>2.3536903707488399E-4</v>
      </c>
      <c r="E387" s="2">
        <f>MACD!F387</f>
        <v>1.3030511823512766E-2</v>
      </c>
      <c r="F387" s="2">
        <f>'Moving Avg'!D387</f>
        <v>1.5076999999999998</v>
      </c>
      <c r="G387" s="2">
        <f>'Moving Avg'!F387</f>
        <v>1.4781300000000004</v>
      </c>
      <c r="H387" s="2">
        <f>'Moving Avg'!G387</f>
        <v>1.4634779999999998</v>
      </c>
      <c r="I387" s="2">
        <f>'Moving Avg'!H387</f>
        <v>1.2596084999999999</v>
      </c>
      <c r="J387" s="5" t="str">
        <f>OBV!F387</f>
        <v>BEARISH</v>
      </c>
      <c r="K387" s="5" t="str">
        <f>OBV!G387</f>
        <v>STRONG</v>
      </c>
      <c r="L387" s="5" t="str">
        <f>OBV!H387</f>
        <v>CONFIRMED BEARISH</v>
      </c>
      <c r="M387" s="7">
        <f t="shared" si="60"/>
        <v>25</v>
      </c>
      <c r="N387" s="7">
        <f t="shared" si="61"/>
        <v>45</v>
      </c>
      <c r="O387" s="7">
        <f t="shared" si="62"/>
        <v>50</v>
      </c>
      <c r="P387" s="7">
        <f t="shared" si="63"/>
        <v>33</v>
      </c>
      <c r="Q387" s="8">
        <f t="shared" ref="Q387:Q450" si="64">0.35*M387+N387*0.35+O387*0.15+P387*0.15</f>
        <v>36.950000000000003</v>
      </c>
      <c r="R387" s="8">
        <f t="shared" ref="R387:R450" si="65">M387*0.2+N387*0.2+O387*0.35+P387*0.25</f>
        <v>39.75</v>
      </c>
      <c r="S387" s="8">
        <f t="shared" ref="S387:S450" si="66">M387*0.15+N387*0.15+O387*0.25+P387*0.45</f>
        <v>37.85</v>
      </c>
      <c r="T387" s="8">
        <f t="shared" ref="T387:T450" si="67">0.25*SUM(M387:P387)</f>
        <v>38.25</v>
      </c>
      <c r="U387" s="7">
        <f t="shared" ref="U387:U450" si="68">SUM(Q387:S387)/3</f>
        <v>38.183333333333337</v>
      </c>
      <c r="V387" s="7">
        <f t="shared" ref="V387:V450" si="69">SUM(Q387:T387)/4</f>
        <v>38.200000000000003</v>
      </c>
    </row>
    <row r="388" spans="1:22" ht="13.5" x14ac:dyDescent="0.25">
      <c r="A388" s="3">
        <f>RSI!A388</f>
        <v>43342</v>
      </c>
      <c r="B388" s="2">
        <f>RSI!B388</f>
        <v>1.5126999999999999</v>
      </c>
      <c r="C388" s="2">
        <f>RSI!I388</f>
        <v>60.800088366945424</v>
      </c>
      <c r="D388" s="2">
        <f>MACD!E388</f>
        <v>-6.923802254760858E-3</v>
      </c>
      <c r="E388" s="2">
        <f>MACD!F388</f>
        <v>9.0396490078580426E-3</v>
      </c>
      <c r="F388" s="2">
        <f>'Moving Avg'!D388</f>
        <v>1.5067199999999998</v>
      </c>
      <c r="G388" s="2">
        <f>'Moving Avg'!F388</f>
        <v>1.4788800000000002</v>
      </c>
      <c r="H388" s="2">
        <f>'Moving Avg'!G388</f>
        <v>1.466874</v>
      </c>
      <c r="I388" s="2">
        <f>'Moving Avg'!H388</f>
        <v>1.2603664999999999</v>
      </c>
      <c r="J388" s="5" t="str">
        <f>OBV!F388</f>
        <v>BEARISH</v>
      </c>
      <c r="K388" s="5" t="str">
        <f>OBV!G388</f>
        <v>STRONG</v>
      </c>
      <c r="L388" s="5" t="str">
        <f>OBV!H388</f>
        <v>CONFIRMED BEARISH</v>
      </c>
      <c r="M388" s="7">
        <f t="shared" si="60"/>
        <v>25</v>
      </c>
      <c r="N388" s="7">
        <f t="shared" si="61"/>
        <v>45</v>
      </c>
      <c r="O388" s="7">
        <f t="shared" si="62"/>
        <v>50</v>
      </c>
      <c r="P388" s="7">
        <f t="shared" si="63"/>
        <v>33</v>
      </c>
      <c r="Q388" s="8">
        <f t="shared" si="64"/>
        <v>36.950000000000003</v>
      </c>
      <c r="R388" s="8">
        <f t="shared" si="65"/>
        <v>39.75</v>
      </c>
      <c r="S388" s="8">
        <f t="shared" si="66"/>
        <v>37.85</v>
      </c>
      <c r="T388" s="8">
        <f t="shared" si="67"/>
        <v>38.25</v>
      </c>
      <c r="U388" s="7">
        <f t="shared" si="68"/>
        <v>38.183333333333337</v>
      </c>
      <c r="V388" s="7">
        <f t="shared" si="69"/>
        <v>38.200000000000003</v>
      </c>
    </row>
    <row r="389" spans="1:22" ht="13.5" x14ac:dyDescent="0.25">
      <c r="A389" s="3">
        <f>RSI!A389</f>
        <v>43343</v>
      </c>
      <c r="B389" s="2">
        <f>RSI!B389</f>
        <v>1.5126999999999999</v>
      </c>
      <c r="C389" s="2">
        <f>RSI!I389</f>
        <v>60.800088366945431</v>
      </c>
      <c r="D389" s="2">
        <f>MACD!E389</f>
        <v>-1.3195816204150557E-2</v>
      </c>
      <c r="E389" s="2">
        <f>MACD!F389</f>
        <v>4.5925559654563224E-3</v>
      </c>
      <c r="F389" s="2">
        <f>'Moving Avg'!D389</f>
        <v>1.5067199999999998</v>
      </c>
      <c r="G389" s="2">
        <f>'Moving Avg'!F389</f>
        <v>1.4798550000000001</v>
      </c>
      <c r="H389" s="2">
        <f>'Moving Avg'!G389</f>
        <v>1.4699059999999997</v>
      </c>
      <c r="I389" s="2">
        <f>'Moving Avg'!H389</f>
        <v>1.2611245</v>
      </c>
      <c r="J389" s="5" t="str">
        <f>OBV!F389</f>
        <v>BULLISH</v>
      </c>
      <c r="K389" s="5" t="str">
        <f>OBV!G389</f>
        <v>NEUTRAL</v>
      </c>
      <c r="L389" s="5" t="str">
        <f>OBV!H389</f>
        <v>NEUTRAL</v>
      </c>
      <c r="M389" s="7">
        <f t="shared" si="60"/>
        <v>25</v>
      </c>
      <c r="N389" s="7">
        <f t="shared" si="61"/>
        <v>45</v>
      </c>
      <c r="O389" s="7">
        <f t="shared" si="62"/>
        <v>50</v>
      </c>
      <c r="P389" s="7">
        <f t="shared" si="63"/>
        <v>49.5</v>
      </c>
      <c r="Q389" s="8">
        <f t="shared" si="64"/>
        <v>39.424999999999997</v>
      </c>
      <c r="R389" s="8">
        <f t="shared" si="65"/>
        <v>43.875</v>
      </c>
      <c r="S389" s="8">
        <f t="shared" si="66"/>
        <v>45.275000000000006</v>
      </c>
      <c r="T389" s="8">
        <f t="shared" si="67"/>
        <v>42.375</v>
      </c>
      <c r="U389" s="7">
        <f t="shared" si="68"/>
        <v>42.858333333333327</v>
      </c>
      <c r="V389" s="7">
        <f t="shared" si="69"/>
        <v>42.737499999999997</v>
      </c>
    </row>
    <row r="390" spans="1:22" ht="13.5" x14ac:dyDescent="0.25">
      <c r="A390" s="3">
        <f>RSI!A390</f>
        <v>43346</v>
      </c>
      <c r="B390" s="2">
        <f>RSI!B390</f>
        <v>1.4879</v>
      </c>
      <c r="C390" s="2">
        <f>RSI!I390</f>
        <v>52.089184095708369</v>
      </c>
      <c r="D390" s="2">
        <f>MACD!E390</f>
        <v>-1.8264250880120736E-2</v>
      </c>
      <c r="E390" s="2">
        <f>MACD!F390</f>
        <v>2.1194596340910667E-5</v>
      </c>
      <c r="F390" s="2">
        <f>'Moving Avg'!D390</f>
        <v>1.50376</v>
      </c>
      <c r="G390" s="2">
        <f>'Moving Avg'!F390</f>
        <v>1.47959</v>
      </c>
      <c r="H390" s="2">
        <f>'Moving Avg'!G390</f>
        <v>1.4725319999999997</v>
      </c>
      <c r="I390" s="2">
        <f>'Moving Avg'!H390</f>
        <v>1.2619404999999999</v>
      </c>
      <c r="J390" s="5" t="str">
        <f>OBV!F390</f>
        <v>BEARISH</v>
      </c>
      <c r="K390" s="5" t="str">
        <f>OBV!G390</f>
        <v>STRONG</v>
      </c>
      <c r="L390" s="5" t="str">
        <f>OBV!H390</f>
        <v>CONFIRMED BEARISH</v>
      </c>
      <c r="M390" s="7">
        <f t="shared" si="60"/>
        <v>25</v>
      </c>
      <c r="N390" s="7">
        <f t="shared" si="61"/>
        <v>45</v>
      </c>
      <c r="O390" s="7">
        <f t="shared" si="62"/>
        <v>50</v>
      </c>
      <c r="P390" s="7">
        <f t="shared" si="63"/>
        <v>33</v>
      </c>
      <c r="Q390" s="8">
        <f t="shared" si="64"/>
        <v>36.950000000000003</v>
      </c>
      <c r="R390" s="8">
        <f t="shared" si="65"/>
        <v>39.75</v>
      </c>
      <c r="S390" s="8">
        <f t="shared" si="66"/>
        <v>37.85</v>
      </c>
      <c r="T390" s="8">
        <f t="shared" si="67"/>
        <v>38.25</v>
      </c>
      <c r="U390" s="7">
        <f t="shared" si="68"/>
        <v>38.183333333333337</v>
      </c>
      <c r="V390" s="7">
        <f t="shared" si="69"/>
        <v>38.200000000000003</v>
      </c>
    </row>
    <row r="391" spans="1:22" ht="13.5" x14ac:dyDescent="0.25">
      <c r="A391" s="3">
        <f>RSI!A391</f>
        <v>43347</v>
      </c>
      <c r="B391" s="2">
        <f>RSI!B391</f>
        <v>1.4829000000000001</v>
      </c>
      <c r="C391" s="2">
        <f>RSI!I391</f>
        <v>50.517715381524233</v>
      </c>
      <c r="D391" s="2">
        <f>MACD!E391</f>
        <v>-2.1512007382602949E-2</v>
      </c>
      <c r="E391" s="2">
        <f>MACD!F391</f>
        <v>-4.2854457994478618E-3</v>
      </c>
      <c r="F391" s="2">
        <f>'Moving Avg'!D391</f>
        <v>1.4987999999999999</v>
      </c>
      <c r="G391" s="2">
        <f>'Moving Avg'!F391</f>
        <v>1.4802149999999998</v>
      </c>
      <c r="H391" s="2">
        <f>'Moving Avg'!G391</f>
        <v>1.47515</v>
      </c>
      <c r="I391" s="2">
        <f>'Moving Avg'!H391</f>
        <v>1.2629135</v>
      </c>
      <c r="J391" s="5" t="str">
        <f>OBV!F391</f>
        <v>BEARISH</v>
      </c>
      <c r="K391" s="5" t="str">
        <f>OBV!G391</f>
        <v>STRONG</v>
      </c>
      <c r="L391" s="5" t="str">
        <f>OBV!H391</f>
        <v>CONFIRMED BEARISH</v>
      </c>
      <c r="M391" s="7">
        <f t="shared" si="60"/>
        <v>25</v>
      </c>
      <c r="N391" s="7">
        <f t="shared" si="61"/>
        <v>45</v>
      </c>
      <c r="O391" s="7">
        <f t="shared" si="62"/>
        <v>50</v>
      </c>
      <c r="P391" s="7">
        <f t="shared" si="63"/>
        <v>33</v>
      </c>
      <c r="Q391" s="8">
        <f t="shared" si="64"/>
        <v>36.950000000000003</v>
      </c>
      <c r="R391" s="8">
        <f t="shared" si="65"/>
        <v>39.75</v>
      </c>
      <c r="S391" s="8">
        <f t="shared" si="66"/>
        <v>37.85</v>
      </c>
      <c r="T391" s="8">
        <f t="shared" si="67"/>
        <v>38.25</v>
      </c>
      <c r="U391" s="7">
        <f t="shared" si="68"/>
        <v>38.183333333333337</v>
      </c>
      <c r="V391" s="7">
        <f t="shared" si="69"/>
        <v>38.200000000000003</v>
      </c>
    </row>
    <row r="392" spans="1:22" ht="13.5" x14ac:dyDescent="0.25">
      <c r="A392" s="3">
        <f>RSI!A392</f>
        <v>43348</v>
      </c>
      <c r="B392" s="2">
        <f>RSI!B392</f>
        <v>1.4432</v>
      </c>
      <c r="C392" s="2">
        <f>RSI!I392</f>
        <v>40.158234721595221</v>
      </c>
      <c r="D392" s="2">
        <f>MACD!E392</f>
        <v>-1.923190769215366E-2</v>
      </c>
      <c r="E392" s="2">
        <f>MACD!F392</f>
        <v>-7.2747381779890222E-3</v>
      </c>
      <c r="F392" s="2">
        <f>'Moving Avg'!D392</f>
        <v>1.4878800000000001</v>
      </c>
      <c r="G392" s="2">
        <f>'Moving Avg'!F392</f>
        <v>1.4788549999999998</v>
      </c>
      <c r="H392" s="2">
        <f>'Moving Avg'!G392</f>
        <v>1.476882</v>
      </c>
      <c r="I392" s="2">
        <f>'Moving Avg'!H392</f>
        <v>1.2638699999999998</v>
      </c>
      <c r="J392" s="5" t="str">
        <f>OBV!F392</f>
        <v>BEARISH</v>
      </c>
      <c r="K392" s="5" t="str">
        <f>OBV!G392</f>
        <v>STRONG</v>
      </c>
      <c r="L392" s="5" t="str">
        <f>OBV!H392</f>
        <v>CONFIRMED BEARISH</v>
      </c>
      <c r="M392" s="7">
        <f t="shared" si="60"/>
        <v>25</v>
      </c>
      <c r="N392" s="7">
        <f t="shared" si="61"/>
        <v>45</v>
      </c>
      <c r="O392" s="7">
        <f t="shared" si="62"/>
        <v>50</v>
      </c>
      <c r="P392" s="7">
        <f t="shared" si="63"/>
        <v>33</v>
      </c>
      <c r="Q392" s="8">
        <f t="shared" si="64"/>
        <v>36.950000000000003</v>
      </c>
      <c r="R392" s="8">
        <f t="shared" si="65"/>
        <v>39.75</v>
      </c>
      <c r="S392" s="8">
        <f t="shared" si="66"/>
        <v>37.85</v>
      </c>
      <c r="T392" s="8">
        <f t="shared" si="67"/>
        <v>38.25</v>
      </c>
      <c r="U392" s="7">
        <f t="shared" si="68"/>
        <v>38.183333333333337</v>
      </c>
      <c r="V392" s="7">
        <f t="shared" si="69"/>
        <v>38.200000000000003</v>
      </c>
    </row>
    <row r="393" spans="1:22" ht="13.5" x14ac:dyDescent="0.25">
      <c r="A393" s="3">
        <f>RSI!A393</f>
        <v>43349</v>
      </c>
      <c r="B393" s="2">
        <f>RSI!B393</f>
        <v>1.4035</v>
      </c>
      <c r="C393" s="2">
        <f>RSI!I393</f>
        <v>32.893920739802397</v>
      </c>
      <c r="D393" s="2">
        <f>MACD!E393</f>
        <v>-4.7625200977314819E-3</v>
      </c>
      <c r="E393" s="2">
        <f>MACD!F393</f>
        <v>-6.7722945619375146E-3</v>
      </c>
      <c r="F393" s="2">
        <f>'Moving Avg'!D393</f>
        <v>1.46604</v>
      </c>
      <c r="G393" s="2">
        <f>'Moving Avg'!F393</f>
        <v>1.47437</v>
      </c>
      <c r="H393" s="2">
        <f>'Moving Avg'!G393</f>
        <v>1.4769999999999999</v>
      </c>
      <c r="I393" s="2">
        <f>'Moving Avg'!H393</f>
        <v>1.2648554999999997</v>
      </c>
      <c r="J393" s="5" t="str">
        <f>OBV!F393</f>
        <v>BEARISH</v>
      </c>
      <c r="K393" s="5" t="str">
        <f>OBV!G393</f>
        <v>STRONG</v>
      </c>
      <c r="L393" s="5" t="str">
        <f>OBV!H393</f>
        <v>CONFIRMED BEARISH</v>
      </c>
      <c r="M393" s="7">
        <f t="shared" si="60"/>
        <v>25</v>
      </c>
      <c r="N393" s="7">
        <f t="shared" si="61"/>
        <v>0</v>
      </c>
      <c r="O393" s="7">
        <f t="shared" si="62"/>
        <v>50</v>
      </c>
      <c r="P393" s="7">
        <f t="shared" si="63"/>
        <v>33</v>
      </c>
      <c r="Q393" s="8">
        <f t="shared" si="64"/>
        <v>21.2</v>
      </c>
      <c r="R393" s="8">
        <f t="shared" si="65"/>
        <v>30.75</v>
      </c>
      <c r="S393" s="8">
        <f t="shared" si="66"/>
        <v>31.1</v>
      </c>
      <c r="T393" s="8">
        <f t="shared" si="67"/>
        <v>27</v>
      </c>
      <c r="U393" s="7">
        <f t="shared" si="68"/>
        <v>27.683333333333337</v>
      </c>
      <c r="V393" s="7">
        <f t="shared" si="69"/>
        <v>27.512500000000003</v>
      </c>
    </row>
    <row r="394" spans="1:22" ht="13.5" x14ac:dyDescent="0.25">
      <c r="A394" s="3">
        <f>RSI!A394</f>
        <v>43350</v>
      </c>
      <c r="B394" s="2">
        <f>RSI!B394</f>
        <v>1.4035</v>
      </c>
      <c r="C394" s="2">
        <f>RSI!I394</f>
        <v>32.893920739802397</v>
      </c>
      <c r="D394" s="2">
        <f>MACD!E394</f>
        <v>7.1746071639695597E-3</v>
      </c>
      <c r="E394" s="2">
        <f>MACD!F394</f>
        <v>-3.9829142167560998E-3</v>
      </c>
      <c r="F394" s="2">
        <f>'Moving Avg'!D394</f>
        <v>1.4441999999999999</v>
      </c>
      <c r="G394" s="2">
        <f>'Moving Avg'!F394</f>
        <v>1.4698850000000001</v>
      </c>
      <c r="H394" s="2">
        <f>'Moving Avg'!G394</f>
        <v>1.4769359999999998</v>
      </c>
      <c r="I394" s="2">
        <f>'Moving Avg'!H394</f>
        <v>1.2661599999999997</v>
      </c>
      <c r="J394" s="5" t="str">
        <f>OBV!F394</f>
        <v>BEARISH</v>
      </c>
      <c r="K394" s="5" t="str">
        <f>OBV!G394</f>
        <v>STRONG</v>
      </c>
      <c r="L394" s="5" t="str">
        <f>OBV!H394</f>
        <v>CONFIRMED BEARISH</v>
      </c>
      <c r="M394" s="7">
        <f t="shared" si="60"/>
        <v>25</v>
      </c>
      <c r="N394" s="7">
        <f t="shared" si="61"/>
        <v>0</v>
      </c>
      <c r="O394" s="7">
        <f t="shared" si="62"/>
        <v>50</v>
      </c>
      <c r="P394" s="7">
        <f t="shared" si="63"/>
        <v>33</v>
      </c>
      <c r="Q394" s="8">
        <f t="shared" si="64"/>
        <v>21.2</v>
      </c>
      <c r="R394" s="8">
        <f t="shared" si="65"/>
        <v>30.75</v>
      </c>
      <c r="S394" s="8">
        <f t="shared" si="66"/>
        <v>31.1</v>
      </c>
      <c r="T394" s="8">
        <f t="shared" si="67"/>
        <v>27</v>
      </c>
      <c r="U394" s="7">
        <f t="shared" si="68"/>
        <v>27.683333333333337</v>
      </c>
      <c r="V394" s="7">
        <f t="shared" si="69"/>
        <v>27.512500000000003</v>
      </c>
    </row>
    <row r="395" spans="1:22" ht="13.5" x14ac:dyDescent="0.25">
      <c r="A395" s="3">
        <f>RSI!A395</f>
        <v>43353</v>
      </c>
      <c r="B395" s="2">
        <f>RSI!B395</f>
        <v>1.4085000000000001</v>
      </c>
      <c r="C395" s="2">
        <f>RSI!I395</f>
        <v>34.621367572697636</v>
      </c>
      <c r="D395" s="2">
        <f>MACD!E395</f>
        <v>1.5780907928390819E-2</v>
      </c>
      <c r="E395" s="2">
        <f>MACD!F395</f>
        <v>-3.0149787726716035E-5</v>
      </c>
      <c r="F395" s="2">
        <f>'Moving Avg'!D395</f>
        <v>1.42832</v>
      </c>
      <c r="G395" s="2">
        <f>'Moving Avg'!F395</f>
        <v>1.4670150000000002</v>
      </c>
      <c r="H395" s="2">
        <f>'Moving Avg'!G395</f>
        <v>1.4770639999999997</v>
      </c>
      <c r="I395" s="2">
        <f>'Moving Avg'!H395</f>
        <v>1.2677394999999998</v>
      </c>
      <c r="J395" s="5" t="str">
        <f>OBV!F395</f>
        <v>BEARISH</v>
      </c>
      <c r="K395" s="5" t="str">
        <f>OBV!G395</f>
        <v>STRONG</v>
      </c>
      <c r="L395" s="5" t="str">
        <f>OBV!H395</f>
        <v>CONFIRMED BEARISH</v>
      </c>
      <c r="M395" s="7">
        <f t="shared" si="60"/>
        <v>25</v>
      </c>
      <c r="N395" s="7">
        <f t="shared" si="61"/>
        <v>0</v>
      </c>
      <c r="O395" s="7">
        <f t="shared" si="62"/>
        <v>50</v>
      </c>
      <c r="P395" s="7">
        <f t="shared" si="63"/>
        <v>33</v>
      </c>
      <c r="Q395" s="8">
        <f t="shared" si="64"/>
        <v>21.2</v>
      </c>
      <c r="R395" s="8">
        <f t="shared" si="65"/>
        <v>30.75</v>
      </c>
      <c r="S395" s="8">
        <f t="shared" si="66"/>
        <v>31.1</v>
      </c>
      <c r="T395" s="8">
        <f t="shared" si="67"/>
        <v>27</v>
      </c>
      <c r="U395" s="7">
        <f t="shared" si="68"/>
        <v>27.683333333333337</v>
      </c>
      <c r="V395" s="7">
        <f t="shared" si="69"/>
        <v>27.512500000000003</v>
      </c>
    </row>
    <row r="396" spans="1:22" ht="13.5" x14ac:dyDescent="0.25">
      <c r="A396" s="3">
        <f>RSI!A396</f>
        <v>43355</v>
      </c>
      <c r="B396" s="2">
        <f>RSI!B396</f>
        <v>1.4035</v>
      </c>
      <c r="C396" s="2">
        <f>RSI!I396</f>
        <v>33.687476995501768</v>
      </c>
      <c r="D396" s="2">
        <f>MACD!E396</f>
        <v>2.4557002169138142E-2</v>
      </c>
      <c r="E396" s="2">
        <f>MACD!F396</f>
        <v>4.8872806036462562E-3</v>
      </c>
      <c r="F396" s="2">
        <f>'Moving Avg'!D396</f>
        <v>1.4124400000000001</v>
      </c>
      <c r="G396" s="2">
        <f>'Moving Avg'!F396</f>
        <v>1.4643550000000003</v>
      </c>
      <c r="H396" s="2">
        <f>'Moving Avg'!G396</f>
        <v>1.4769099999999997</v>
      </c>
      <c r="I396" s="2">
        <f>'Moving Avg'!H396</f>
        <v>1.2691349999999999</v>
      </c>
      <c r="J396" s="5" t="str">
        <f>OBV!F396</f>
        <v>BEARISH</v>
      </c>
      <c r="K396" s="5" t="str">
        <f>OBV!G396</f>
        <v>STRONG</v>
      </c>
      <c r="L396" s="5" t="str">
        <f>OBV!H396</f>
        <v>CONFIRMED BEARISH</v>
      </c>
      <c r="M396" s="7">
        <f t="shared" si="60"/>
        <v>25</v>
      </c>
      <c r="N396" s="7">
        <f t="shared" si="61"/>
        <v>0</v>
      </c>
      <c r="O396" s="7">
        <f t="shared" si="62"/>
        <v>50</v>
      </c>
      <c r="P396" s="7">
        <f t="shared" si="63"/>
        <v>33</v>
      </c>
      <c r="Q396" s="8">
        <f t="shared" si="64"/>
        <v>21.2</v>
      </c>
      <c r="R396" s="8">
        <f t="shared" si="65"/>
        <v>30.75</v>
      </c>
      <c r="S396" s="8">
        <f t="shared" si="66"/>
        <v>31.1</v>
      </c>
      <c r="T396" s="8">
        <f t="shared" si="67"/>
        <v>27</v>
      </c>
      <c r="U396" s="7">
        <f t="shared" si="68"/>
        <v>27.683333333333337</v>
      </c>
      <c r="V396" s="7">
        <f t="shared" si="69"/>
        <v>27.512500000000003</v>
      </c>
    </row>
    <row r="397" spans="1:22" ht="13.5" x14ac:dyDescent="0.25">
      <c r="A397" s="3">
        <f>RSI!A397</f>
        <v>43356</v>
      </c>
      <c r="B397" s="2">
        <f>RSI!B397</f>
        <v>1.4085000000000001</v>
      </c>
      <c r="C397" s="2">
        <f>RSI!I397</f>
        <v>35.559433726532049</v>
      </c>
      <c r="D397" s="2">
        <f>MACD!E397</f>
        <v>3.0447024697710656E-2</v>
      </c>
      <c r="E397" s="2">
        <f>MACD!F397</f>
        <v>9.9992294224591355E-3</v>
      </c>
      <c r="F397" s="2">
        <f>'Moving Avg'!D397</f>
        <v>1.4055000000000002</v>
      </c>
      <c r="G397" s="2">
        <f>'Moving Avg'!F397</f>
        <v>1.4619450000000003</v>
      </c>
      <c r="H397" s="2">
        <f>'Moving Avg'!G397</f>
        <v>1.4761279999999999</v>
      </c>
      <c r="I397" s="2">
        <f>'Moving Avg'!H397</f>
        <v>1.2702365</v>
      </c>
      <c r="J397" s="5" t="str">
        <f>OBV!F397</f>
        <v>BEARISH</v>
      </c>
      <c r="K397" s="5" t="str">
        <f>OBV!G397</f>
        <v>STRONG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50</v>
      </c>
      <c r="P397" s="7">
        <f t="shared" si="63"/>
        <v>33</v>
      </c>
      <c r="Q397" s="8">
        <f t="shared" si="64"/>
        <v>21.2</v>
      </c>
      <c r="R397" s="8">
        <f t="shared" si="65"/>
        <v>30.75</v>
      </c>
      <c r="S397" s="8">
        <f t="shared" si="66"/>
        <v>31.1</v>
      </c>
      <c r="T397" s="8">
        <f t="shared" si="67"/>
        <v>27</v>
      </c>
      <c r="U397" s="7">
        <f t="shared" si="68"/>
        <v>27.683333333333337</v>
      </c>
      <c r="V397" s="7">
        <f t="shared" si="69"/>
        <v>27.512500000000003</v>
      </c>
    </row>
    <row r="398" spans="1:22" ht="13.5" x14ac:dyDescent="0.25">
      <c r="A398" s="3">
        <f>RSI!A398</f>
        <v>43357</v>
      </c>
      <c r="B398" s="2">
        <f>RSI!B398</f>
        <v>1.468</v>
      </c>
      <c r="C398" s="2">
        <f>RSI!I398</f>
        <v>52.678798966152257</v>
      </c>
      <c r="D398" s="2">
        <f>MACD!E398</f>
        <v>3.361730417510822E-2</v>
      </c>
      <c r="E398" s="2">
        <f>MACD!F398</f>
        <v>1.4722844372988953E-2</v>
      </c>
      <c r="F398" s="2">
        <f>'Moving Avg'!D398</f>
        <v>1.4184000000000001</v>
      </c>
      <c r="G398" s="2">
        <f>'Moving Avg'!F398</f>
        <v>1.4629650000000001</v>
      </c>
      <c r="H398" s="2">
        <f>'Moving Avg'!G398</f>
        <v>1.4760800000000001</v>
      </c>
      <c r="I398" s="2">
        <f>'Moving Avg'!H398</f>
        <v>1.2714309999999998</v>
      </c>
      <c r="J398" s="5" t="str">
        <f>OBV!F398</f>
        <v>BULLISH</v>
      </c>
      <c r="K398" s="5" t="str">
        <f>OBV!G398</f>
        <v>WEAK</v>
      </c>
      <c r="L398" s="5" t="str">
        <f>OBV!H398</f>
        <v>CONFIRMED BULLISH</v>
      </c>
      <c r="M398" s="7">
        <f t="shared" si="60"/>
        <v>25</v>
      </c>
      <c r="N398" s="7">
        <f t="shared" si="61"/>
        <v>0</v>
      </c>
      <c r="O398" s="7">
        <f t="shared" si="62"/>
        <v>50</v>
      </c>
      <c r="P398" s="7">
        <f t="shared" si="63"/>
        <v>67</v>
      </c>
      <c r="Q398" s="8">
        <f t="shared" si="64"/>
        <v>26.299999999999997</v>
      </c>
      <c r="R398" s="8">
        <f t="shared" si="65"/>
        <v>39.25</v>
      </c>
      <c r="S398" s="8">
        <f t="shared" si="66"/>
        <v>46.400000000000006</v>
      </c>
      <c r="T398" s="8">
        <f t="shared" si="67"/>
        <v>35.5</v>
      </c>
      <c r="U398" s="7">
        <f t="shared" si="68"/>
        <v>37.31666666666667</v>
      </c>
      <c r="V398" s="7">
        <f t="shared" si="69"/>
        <v>36.862499999999997</v>
      </c>
    </row>
    <row r="399" spans="1:22" ht="13.5" x14ac:dyDescent="0.25">
      <c r="A399" s="3">
        <f>RSI!A399</f>
        <v>43360</v>
      </c>
      <c r="B399" s="2">
        <f>RSI!B399</f>
        <v>1.5325</v>
      </c>
      <c r="C399" s="2">
        <f>RSI!I399</f>
        <v>63.880765664496884</v>
      </c>
      <c r="D399" s="2">
        <f>MACD!E399</f>
        <v>3.1449662122640998E-2</v>
      </c>
      <c r="E399" s="2">
        <f>MACD!F399</f>
        <v>1.8068207922919362E-2</v>
      </c>
      <c r="F399" s="2">
        <f>'Moving Avg'!D399</f>
        <v>1.4441999999999999</v>
      </c>
      <c r="G399" s="2">
        <f>'Moving Avg'!F399</f>
        <v>1.4672100000000001</v>
      </c>
      <c r="H399" s="2">
        <f>'Moving Avg'!G399</f>
        <v>1.4767759999999999</v>
      </c>
      <c r="I399" s="2">
        <f>'Moving Avg'!H399</f>
        <v>1.2730389999999998</v>
      </c>
      <c r="J399" s="5" t="str">
        <f>OBV!F399</f>
        <v>BULLISH</v>
      </c>
      <c r="K399" s="5" t="str">
        <f>OBV!G399</f>
        <v>WEAK</v>
      </c>
      <c r="L399" s="5" t="str">
        <f>OBV!H399</f>
        <v>CONFIRMED BULLISH</v>
      </c>
      <c r="M399" s="7">
        <f t="shared" si="60"/>
        <v>25</v>
      </c>
      <c r="N399" s="7">
        <f t="shared" si="61"/>
        <v>0</v>
      </c>
      <c r="O399" s="7">
        <f t="shared" si="62"/>
        <v>50</v>
      </c>
      <c r="P399" s="7">
        <f t="shared" si="63"/>
        <v>67</v>
      </c>
      <c r="Q399" s="8">
        <f t="shared" si="64"/>
        <v>26.299999999999997</v>
      </c>
      <c r="R399" s="8">
        <f t="shared" si="65"/>
        <v>39.25</v>
      </c>
      <c r="S399" s="8">
        <f t="shared" si="66"/>
        <v>46.400000000000006</v>
      </c>
      <c r="T399" s="8">
        <f t="shared" si="67"/>
        <v>35.5</v>
      </c>
      <c r="U399" s="7">
        <f t="shared" si="68"/>
        <v>37.31666666666667</v>
      </c>
      <c r="V399" s="7">
        <f t="shared" si="69"/>
        <v>36.862499999999997</v>
      </c>
    </row>
    <row r="400" spans="1:22" ht="13.5" x14ac:dyDescent="0.25">
      <c r="A400" s="3">
        <f>RSI!A400</f>
        <v>43361</v>
      </c>
      <c r="B400" s="2">
        <f>RSI!B400</f>
        <v>1.5424</v>
      </c>
      <c r="C400" s="2">
        <f>RSI!I400</f>
        <v>65.240855999912668</v>
      </c>
      <c r="D400" s="2">
        <f>MACD!E400</f>
        <v>2.4618607384979674E-2</v>
      </c>
      <c r="E400" s="2">
        <f>MACD!F400</f>
        <v>1.9378287815331425E-2</v>
      </c>
      <c r="F400" s="2">
        <f>'Moving Avg'!D400</f>
        <v>1.47098</v>
      </c>
      <c r="G400" s="2">
        <f>'Moving Avg'!F400</f>
        <v>1.4724050000000002</v>
      </c>
      <c r="H400" s="2">
        <f>'Moving Avg'!G400</f>
        <v>1.4770320000000001</v>
      </c>
      <c r="I400" s="2">
        <f>'Moving Avg'!H400</f>
        <v>1.2749469999999998</v>
      </c>
      <c r="J400" s="5" t="str">
        <f>OBV!F400</f>
        <v>BULLISH</v>
      </c>
      <c r="K400" s="5" t="str">
        <f>OBV!G400</f>
        <v>WEAK</v>
      </c>
      <c r="L400" s="5" t="str">
        <f>OBV!H400</f>
        <v>CONFIRMED BULLISH</v>
      </c>
      <c r="M400" s="7">
        <f t="shared" si="60"/>
        <v>25</v>
      </c>
      <c r="N400" s="7">
        <f t="shared" si="61"/>
        <v>0</v>
      </c>
      <c r="O400" s="7">
        <f t="shared" si="62"/>
        <v>50</v>
      </c>
      <c r="P400" s="7">
        <f t="shared" si="63"/>
        <v>67</v>
      </c>
      <c r="Q400" s="8">
        <f t="shared" si="64"/>
        <v>26.299999999999997</v>
      </c>
      <c r="R400" s="8">
        <f t="shared" si="65"/>
        <v>39.25</v>
      </c>
      <c r="S400" s="8">
        <f t="shared" si="66"/>
        <v>46.400000000000006</v>
      </c>
      <c r="T400" s="8">
        <f t="shared" si="67"/>
        <v>35.5</v>
      </c>
      <c r="U400" s="7">
        <f t="shared" si="68"/>
        <v>37.31666666666667</v>
      </c>
      <c r="V400" s="7">
        <f t="shared" si="69"/>
        <v>36.862499999999997</v>
      </c>
    </row>
    <row r="401" spans="1:22" ht="13.5" x14ac:dyDescent="0.25">
      <c r="A401" s="3">
        <f>RSI!A401</f>
        <v>43362</v>
      </c>
      <c r="B401" s="2">
        <f>RSI!B401</f>
        <v>1.5622</v>
      </c>
      <c r="C401" s="2">
        <f>RSI!I401</f>
        <v>67.848482433357418</v>
      </c>
      <c r="D401" s="2">
        <f>MACD!E401</f>
        <v>1.6129107435131296E-2</v>
      </c>
      <c r="E401" s="2">
        <f>MACD!F401</f>
        <v>1.8728451739291399E-2</v>
      </c>
      <c r="F401" s="2">
        <f>'Moving Avg'!D401</f>
        <v>1.5027199999999998</v>
      </c>
      <c r="G401" s="2">
        <f>'Moving Avg'!F401</f>
        <v>1.4783600000000003</v>
      </c>
      <c r="H401" s="2">
        <f>'Moving Avg'!G401</f>
        <v>1.4781400000000002</v>
      </c>
      <c r="I401" s="2">
        <f>'Moving Avg'!H401</f>
        <v>1.2769764999999997</v>
      </c>
      <c r="J401" s="5" t="str">
        <f>OBV!F401</f>
        <v>BULLISH</v>
      </c>
      <c r="K401" s="5" t="str">
        <f>OBV!G401</f>
        <v>WEAK</v>
      </c>
      <c r="L401" s="5" t="str">
        <f>OBV!H401</f>
        <v>CONFIRMED BULLISH</v>
      </c>
      <c r="M401" s="7">
        <f t="shared" si="60"/>
        <v>25</v>
      </c>
      <c r="N401" s="7">
        <f t="shared" si="61"/>
        <v>45</v>
      </c>
      <c r="O401" s="7">
        <f t="shared" si="62"/>
        <v>50</v>
      </c>
      <c r="P401" s="7">
        <f t="shared" si="63"/>
        <v>67</v>
      </c>
      <c r="Q401" s="8">
        <f t="shared" si="64"/>
        <v>42.05</v>
      </c>
      <c r="R401" s="8">
        <f t="shared" si="65"/>
        <v>48.25</v>
      </c>
      <c r="S401" s="8">
        <f t="shared" si="66"/>
        <v>53.150000000000006</v>
      </c>
      <c r="T401" s="8">
        <f t="shared" si="67"/>
        <v>46.75</v>
      </c>
      <c r="U401" s="7">
        <f t="shared" si="68"/>
        <v>47.816666666666663</v>
      </c>
      <c r="V401" s="7">
        <f t="shared" si="69"/>
        <v>47.55</v>
      </c>
    </row>
    <row r="402" spans="1:22" ht="13.5" x14ac:dyDescent="0.25">
      <c r="A402" s="3">
        <f>RSI!A402</f>
        <v>43363</v>
      </c>
      <c r="B402" s="2">
        <f>RSI!B402</f>
        <v>1.5523</v>
      </c>
      <c r="C402" s="2">
        <f>RSI!I402</f>
        <v>65.214136887484912</v>
      </c>
      <c r="D402" s="2">
        <f>MACD!E402</f>
        <v>3.0159196404053734E-3</v>
      </c>
      <c r="E402" s="2">
        <f>MACD!F402</f>
        <v>1.5585945319514193E-2</v>
      </c>
      <c r="F402" s="2">
        <f>'Moving Avg'!D402</f>
        <v>1.5314799999999997</v>
      </c>
      <c r="G402" s="2">
        <f>'Moving Avg'!F402</f>
        <v>1.4831400000000001</v>
      </c>
      <c r="H402" s="2">
        <f>'Moving Avg'!G402</f>
        <v>1.4796860000000003</v>
      </c>
      <c r="I402" s="2">
        <f>'Moving Avg'!H402</f>
        <v>1.2789339999999998</v>
      </c>
      <c r="J402" s="5" t="str">
        <f>OBV!F402</f>
        <v>BULLISH</v>
      </c>
      <c r="K402" s="5" t="str">
        <f>OBV!G402</f>
        <v>WEAK</v>
      </c>
      <c r="L402" s="5" t="str">
        <f>OBV!H402</f>
        <v>CONFIRMED BULLISH</v>
      </c>
      <c r="M402" s="7">
        <f t="shared" si="60"/>
        <v>25</v>
      </c>
      <c r="N402" s="7">
        <f t="shared" si="61"/>
        <v>45</v>
      </c>
      <c r="O402" s="7">
        <f t="shared" si="62"/>
        <v>50</v>
      </c>
      <c r="P402" s="7">
        <f t="shared" si="63"/>
        <v>67</v>
      </c>
      <c r="Q402" s="8">
        <f t="shared" si="64"/>
        <v>42.05</v>
      </c>
      <c r="R402" s="8">
        <f t="shared" si="65"/>
        <v>48.25</v>
      </c>
      <c r="S402" s="8">
        <f t="shared" si="66"/>
        <v>53.150000000000006</v>
      </c>
      <c r="T402" s="8">
        <f t="shared" si="67"/>
        <v>46.75</v>
      </c>
      <c r="U402" s="7">
        <f t="shared" si="68"/>
        <v>47.816666666666663</v>
      </c>
      <c r="V402" s="7">
        <f t="shared" si="69"/>
        <v>47.55</v>
      </c>
    </row>
    <row r="403" spans="1:22" ht="13.5" x14ac:dyDescent="0.25">
      <c r="A403" s="3">
        <f>RSI!A403</f>
        <v>43364</v>
      </c>
      <c r="B403" s="2">
        <f>RSI!B403</f>
        <v>1.5275000000000001</v>
      </c>
      <c r="C403" s="2">
        <f>RSI!I403</f>
        <v>59.030934907289279</v>
      </c>
      <c r="D403" s="2">
        <f>MACD!E403</f>
        <v>-1.2806275009484391E-2</v>
      </c>
      <c r="E403" s="2">
        <f>MACD!F403</f>
        <v>9.9075012537144774E-3</v>
      </c>
      <c r="F403" s="2">
        <f>'Moving Avg'!D403</f>
        <v>1.54338</v>
      </c>
      <c r="G403" s="2">
        <f>'Moving Avg'!F403</f>
        <v>1.483635</v>
      </c>
      <c r="H403" s="2">
        <f>'Moving Avg'!G403</f>
        <v>1.4811020000000006</v>
      </c>
      <c r="I403" s="2">
        <f>'Moving Avg'!H403</f>
        <v>1.2806534999999997</v>
      </c>
      <c r="J403" s="5" t="str">
        <f>OBV!F403</f>
        <v>BULLISH</v>
      </c>
      <c r="K403" s="5" t="str">
        <f>OBV!G403</f>
        <v>WEAK</v>
      </c>
      <c r="L403" s="5" t="str">
        <f>OBV!H403</f>
        <v>CONFIRMED BULLISH</v>
      </c>
      <c r="M403" s="7">
        <f t="shared" si="60"/>
        <v>25</v>
      </c>
      <c r="N403" s="7">
        <f t="shared" si="61"/>
        <v>100</v>
      </c>
      <c r="O403" s="7">
        <f t="shared" si="62"/>
        <v>50</v>
      </c>
      <c r="P403" s="7">
        <f t="shared" si="63"/>
        <v>67</v>
      </c>
      <c r="Q403" s="8">
        <f t="shared" si="64"/>
        <v>61.3</v>
      </c>
      <c r="R403" s="8">
        <f t="shared" si="65"/>
        <v>59.25</v>
      </c>
      <c r="S403" s="8">
        <f t="shared" si="66"/>
        <v>61.400000000000006</v>
      </c>
      <c r="T403" s="8">
        <f t="shared" si="67"/>
        <v>60.5</v>
      </c>
      <c r="U403" s="7">
        <f t="shared" si="68"/>
        <v>60.65</v>
      </c>
      <c r="V403" s="7">
        <f t="shared" si="69"/>
        <v>60.612499999999997</v>
      </c>
    </row>
    <row r="404" spans="1:22" ht="13.5" x14ac:dyDescent="0.25">
      <c r="A404" s="3">
        <f>RSI!A404</f>
        <v>43367</v>
      </c>
      <c r="B404" s="2">
        <f>RSI!B404</f>
        <v>1.5622</v>
      </c>
      <c r="C404" s="2">
        <f>RSI!I404</f>
        <v>64.152400288155548</v>
      </c>
      <c r="D404" s="2">
        <f>MACD!E404</f>
        <v>-2.9040116686640305E-2</v>
      </c>
      <c r="E404" s="2">
        <f>MACD!F404</f>
        <v>2.1179776656435204E-3</v>
      </c>
      <c r="F404" s="2">
        <f>'Moving Avg'!D404</f>
        <v>1.54932</v>
      </c>
      <c r="G404" s="2">
        <f>'Moving Avg'!F404</f>
        <v>1.48611</v>
      </c>
      <c r="H404" s="2">
        <f>'Moving Avg'!G404</f>
        <v>1.4828460000000008</v>
      </c>
      <c r="I404" s="2">
        <f>'Moving Avg'!H404</f>
        <v>1.2827059999999997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  <c r="M404" s="7">
        <f t="shared" si="60"/>
        <v>25</v>
      </c>
      <c r="N404" s="7">
        <f t="shared" si="61"/>
        <v>100</v>
      </c>
      <c r="O404" s="7">
        <f t="shared" si="62"/>
        <v>50</v>
      </c>
      <c r="P404" s="7">
        <f t="shared" si="63"/>
        <v>83.5</v>
      </c>
      <c r="Q404" s="8">
        <f t="shared" si="64"/>
        <v>63.774999999999999</v>
      </c>
      <c r="R404" s="8">
        <f t="shared" si="65"/>
        <v>63.375</v>
      </c>
      <c r="S404" s="8">
        <f t="shared" si="66"/>
        <v>68.825000000000003</v>
      </c>
      <c r="T404" s="8">
        <f t="shared" si="67"/>
        <v>64.625</v>
      </c>
      <c r="U404" s="7">
        <f t="shared" si="68"/>
        <v>65.325000000000003</v>
      </c>
      <c r="V404" s="7">
        <f t="shared" si="69"/>
        <v>65.150000000000006</v>
      </c>
    </row>
    <row r="405" spans="1:22" ht="13.5" x14ac:dyDescent="0.25">
      <c r="A405" s="3">
        <f>RSI!A405</f>
        <v>43368</v>
      </c>
      <c r="B405" s="2">
        <f>RSI!B405</f>
        <v>1.5622</v>
      </c>
      <c r="C405" s="2">
        <f>RSI!I405</f>
        <v>64.152400288155548</v>
      </c>
      <c r="D405" s="2">
        <f>MACD!E405</f>
        <v>-4.2467313252085637E-2</v>
      </c>
      <c r="E405" s="2">
        <f>MACD!F405</f>
        <v>-6.7990805179023121E-3</v>
      </c>
      <c r="F405" s="2">
        <f>'Moving Avg'!D405</f>
        <v>1.55328</v>
      </c>
      <c r="G405" s="2">
        <f>'Moving Avg'!F405</f>
        <v>1.489085</v>
      </c>
      <c r="H405" s="2">
        <f>'Moving Avg'!G405</f>
        <v>1.4849560000000008</v>
      </c>
      <c r="I405" s="2">
        <f>'Moving Avg'!H405</f>
        <v>1.2847584999999997</v>
      </c>
      <c r="J405" s="5" t="str">
        <f>OBV!F405</f>
        <v>BEARISH</v>
      </c>
      <c r="K405" s="5" t="str">
        <f>OBV!G405</f>
        <v>NEUTRAL</v>
      </c>
      <c r="L405" s="5" t="str">
        <f>OBV!H405</f>
        <v>BEARISH DIVERGENCE</v>
      </c>
      <c r="M405" s="7">
        <f t="shared" si="60"/>
        <v>25</v>
      </c>
      <c r="N405" s="7">
        <f t="shared" si="61"/>
        <v>100</v>
      </c>
      <c r="O405" s="7">
        <f t="shared" si="62"/>
        <v>50</v>
      </c>
      <c r="P405" s="7">
        <f t="shared" si="63"/>
        <v>16.5</v>
      </c>
      <c r="Q405" s="8">
        <f t="shared" si="64"/>
        <v>53.725000000000001</v>
      </c>
      <c r="R405" s="8">
        <f t="shared" si="65"/>
        <v>46.625</v>
      </c>
      <c r="S405" s="8">
        <f t="shared" si="66"/>
        <v>38.674999999999997</v>
      </c>
      <c r="T405" s="8">
        <f t="shared" si="67"/>
        <v>47.875</v>
      </c>
      <c r="U405" s="7">
        <f t="shared" si="68"/>
        <v>46.341666666666661</v>
      </c>
      <c r="V405" s="7">
        <f t="shared" si="69"/>
        <v>46.724999999999994</v>
      </c>
    </row>
    <row r="406" spans="1:22" ht="13.5" x14ac:dyDescent="0.25">
      <c r="A406" s="3">
        <f>RSI!A406</f>
        <v>43369</v>
      </c>
      <c r="B406" s="2">
        <f>RSI!B406</f>
        <v>1.6069</v>
      </c>
      <c r="C406" s="2">
        <f>RSI!I406</f>
        <v>69.793743351723109</v>
      </c>
      <c r="D406" s="2">
        <f>MACD!E406</f>
        <v>-5.8335147447211355E-2</v>
      </c>
      <c r="E406" s="2">
        <f>MACD!F406</f>
        <v>-1.7106293903764121E-2</v>
      </c>
      <c r="F406" s="2">
        <f>'Moving Avg'!D406</f>
        <v>1.5622199999999999</v>
      </c>
      <c r="G406" s="2">
        <f>'Moving Avg'!F406</f>
        <v>1.4940449999999998</v>
      </c>
      <c r="H406" s="2">
        <f>'Moving Avg'!G406</f>
        <v>1.4877760000000007</v>
      </c>
      <c r="I406" s="2">
        <f>'Moving Avg'!H406</f>
        <v>1.2871024999999998</v>
      </c>
      <c r="J406" s="5" t="str">
        <f>OBV!F406</f>
        <v>BULLISH</v>
      </c>
      <c r="K406" s="5" t="str">
        <f>OBV!G406</f>
        <v>WEAK</v>
      </c>
      <c r="L406" s="5" t="str">
        <f>OBV!H406</f>
        <v>CONFIRMED BULLISH</v>
      </c>
      <c r="M406" s="7">
        <f t="shared" si="60"/>
        <v>25</v>
      </c>
      <c r="N406" s="7">
        <f t="shared" si="61"/>
        <v>100</v>
      </c>
      <c r="O406" s="7">
        <f t="shared" si="62"/>
        <v>50</v>
      </c>
      <c r="P406" s="7">
        <f t="shared" si="63"/>
        <v>67</v>
      </c>
      <c r="Q406" s="8">
        <f t="shared" si="64"/>
        <v>61.3</v>
      </c>
      <c r="R406" s="8">
        <f t="shared" si="65"/>
        <v>59.25</v>
      </c>
      <c r="S406" s="8">
        <f t="shared" si="66"/>
        <v>61.400000000000006</v>
      </c>
      <c r="T406" s="8">
        <f t="shared" si="67"/>
        <v>60.5</v>
      </c>
      <c r="U406" s="7">
        <f t="shared" si="68"/>
        <v>60.65</v>
      </c>
      <c r="V406" s="7">
        <f t="shared" si="69"/>
        <v>60.612499999999997</v>
      </c>
    </row>
    <row r="407" spans="1:22" ht="13.5" x14ac:dyDescent="0.25">
      <c r="A407" s="3">
        <f>RSI!A407</f>
        <v>43370</v>
      </c>
      <c r="B407" s="2">
        <f>RSI!B407</f>
        <v>1.7011000000000001</v>
      </c>
      <c r="C407" s="2">
        <f>RSI!I407</f>
        <v>77.742873219156849</v>
      </c>
      <c r="D407" s="2">
        <f>MACD!E407</f>
        <v>-7.8628918996700659E-2</v>
      </c>
      <c r="E407" s="2">
        <f>MACD!F407</f>
        <v>-2.941081892235143E-2</v>
      </c>
      <c r="F407" s="2">
        <f>'Moving Avg'!D407</f>
        <v>1.5919800000000002</v>
      </c>
      <c r="G407" s="2">
        <f>'Moving Avg'!F407</f>
        <v>1.50421</v>
      </c>
      <c r="H407" s="2">
        <f>'Moving Avg'!G407</f>
        <v>1.4920260000000005</v>
      </c>
      <c r="I407" s="2">
        <f>'Moving Avg'!H407</f>
        <v>1.2899404999999999</v>
      </c>
      <c r="J407" s="5" t="str">
        <f>OBV!F407</f>
        <v>BULLISH</v>
      </c>
      <c r="K407" s="5" t="str">
        <f>OBV!G407</f>
        <v>WEAK</v>
      </c>
      <c r="L407" s="5" t="str">
        <f>OBV!H407</f>
        <v>CONFIRMED BULLISH</v>
      </c>
      <c r="M407" s="7">
        <f t="shared" si="60"/>
        <v>0</v>
      </c>
      <c r="N407" s="7">
        <f t="shared" si="61"/>
        <v>100</v>
      </c>
      <c r="O407" s="7">
        <f t="shared" si="62"/>
        <v>50</v>
      </c>
      <c r="P407" s="7">
        <f t="shared" si="63"/>
        <v>67</v>
      </c>
      <c r="Q407" s="8">
        <f t="shared" si="64"/>
        <v>52.55</v>
      </c>
      <c r="R407" s="8">
        <f t="shared" si="65"/>
        <v>54.25</v>
      </c>
      <c r="S407" s="8">
        <f t="shared" si="66"/>
        <v>57.650000000000006</v>
      </c>
      <c r="T407" s="8">
        <f t="shared" si="67"/>
        <v>54.25</v>
      </c>
      <c r="U407" s="7">
        <f t="shared" si="68"/>
        <v>54.816666666666663</v>
      </c>
      <c r="V407" s="7">
        <f t="shared" si="69"/>
        <v>54.674999999999997</v>
      </c>
    </row>
    <row r="408" spans="1:22" ht="13.5" x14ac:dyDescent="0.25">
      <c r="A408" s="3">
        <f>RSI!A408</f>
        <v>43371</v>
      </c>
      <c r="B408" s="2">
        <f>RSI!B408</f>
        <v>1.7110000000000001</v>
      </c>
      <c r="C408" s="2">
        <f>RSI!I408</f>
        <v>78.38661896107017</v>
      </c>
      <c r="D408" s="2">
        <f>MACD!E408</f>
        <v>-8.8546501618133266E-2</v>
      </c>
      <c r="E408" s="2">
        <f>MACD!F408</f>
        <v>-4.1237955461507797E-2</v>
      </c>
      <c r="F408" s="2">
        <f>'Moving Avg'!D408</f>
        <v>1.6286799999999999</v>
      </c>
      <c r="G408" s="2">
        <f>'Moving Avg'!F408</f>
        <v>1.5141249999999999</v>
      </c>
      <c r="H408" s="2">
        <f>'Moving Avg'!G408</f>
        <v>1.4962920000000002</v>
      </c>
      <c r="I408" s="2">
        <f>'Moving Avg'!H408</f>
        <v>1.2929644999999999</v>
      </c>
      <c r="J408" s="5" t="str">
        <f>OBV!F408</f>
        <v>BULLISH</v>
      </c>
      <c r="K408" s="5" t="str">
        <f>OBV!G408</f>
        <v>WEAK</v>
      </c>
      <c r="L408" s="5" t="str">
        <f>OBV!H408</f>
        <v>CONFIRMED BULLISH</v>
      </c>
      <c r="M408" s="7">
        <f t="shared" si="60"/>
        <v>0</v>
      </c>
      <c r="N408" s="7">
        <f t="shared" si="61"/>
        <v>100</v>
      </c>
      <c r="O408" s="7">
        <f t="shared" si="62"/>
        <v>50</v>
      </c>
      <c r="P408" s="7">
        <f t="shared" si="63"/>
        <v>67</v>
      </c>
      <c r="Q408" s="8">
        <f t="shared" si="64"/>
        <v>52.55</v>
      </c>
      <c r="R408" s="8">
        <f t="shared" si="65"/>
        <v>54.25</v>
      </c>
      <c r="S408" s="8">
        <f t="shared" si="66"/>
        <v>57.650000000000006</v>
      </c>
      <c r="T408" s="8">
        <f t="shared" si="67"/>
        <v>54.25</v>
      </c>
      <c r="U408" s="7">
        <f t="shared" si="68"/>
        <v>54.816666666666663</v>
      </c>
      <c r="V408" s="7">
        <f t="shared" si="69"/>
        <v>54.674999999999997</v>
      </c>
    </row>
    <row r="409" spans="1:22" ht="13.5" x14ac:dyDescent="0.25">
      <c r="A409" s="3">
        <f>RSI!A409</f>
        <v>43374</v>
      </c>
      <c r="B409" s="2">
        <f>RSI!B409</f>
        <v>1.7110000000000001</v>
      </c>
      <c r="C409" s="2">
        <f>RSI!I409</f>
        <v>78.38661896107017</v>
      </c>
      <c r="D409" s="2">
        <f>MACD!E409</f>
        <v>-8.8153764337282503E-2</v>
      </c>
      <c r="E409" s="2">
        <f>MACD!F409</f>
        <v>-5.0621117236662738E-2</v>
      </c>
      <c r="F409" s="2">
        <f>'Moving Avg'!D409</f>
        <v>1.6584400000000001</v>
      </c>
      <c r="G409" s="2">
        <f>'Moving Avg'!F409</f>
        <v>1.5240399999999998</v>
      </c>
      <c r="H409" s="2">
        <f>'Moving Avg'!G409</f>
        <v>1.5005580000000003</v>
      </c>
      <c r="I409" s="2">
        <f>'Moving Avg'!H409</f>
        <v>1.2960564999999999</v>
      </c>
      <c r="J409" s="5" t="str">
        <f>OBV!F409</f>
        <v>BULLISH</v>
      </c>
      <c r="K409" s="5" t="str">
        <f>OBV!G409</f>
        <v>WEAK</v>
      </c>
      <c r="L409" s="5" t="str">
        <f>OBV!H409</f>
        <v>CONFIRMED BULLISH</v>
      </c>
      <c r="M409" s="7">
        <f t="shared" si="60"/>
        <v>0</v>
      </c>
      <c r="N409" s="7">
        <f t="shared" si="61"/>
        <v>100</v>
      </c>
      <c r="O409" s="7">
        <f t="shared" si="62"/>
        <v>50</v>
      </c>
      <c r="P409" s="7">
        <f t="shared" si="63"/>
        <v>67</v>
      </c>
      <c r="Q409" s="8">
        <f t="shared" si="64"/>
        <v>52.55</v>
      </c>
      <c r="R409" s="8">
        <f t="shared" si="65"/>
        <v>54.25</v>
      </c>
      <c r="S409" s="8">
        <f t="shared" si="66"/>
        <v>57.650000000000006</v>
      </c>
      <c r="T409" s="8">
        <f t="shared" si="67"/>
        <v>54.25</v>
      </c>
      <c r="U409" s="7">
        <f t="shared" si="68"/>
        <v>54.816666666666663</v>
      </c>
      <c r="V409" s="7">
        <f t="shared" si="69"/>
        <v>54.674999999999997</v>
      </c>
    </row>
    <row r="410" spans="1:22" ht="13.5" x14ac:dyDescent="0.25">
      <c r="A410" s="3">
        <f>RSI!A410</f>
        <v>43375</v>
      </c>
      <c r="B410" s="2">
        <f>RSI!B410</f>
        <v>1.6861999999999999</v>
      </c>
      <c r="C410" s="2">
        <f>RSI!I410</f>
        <v>72.310419733079641</v>
      </c>
      <c r="D410" s="2">
        <f>MACD!E410</f>
        <v>-8.5515536959552829E-2</v>
      </c>
      <c r="E410" s="2">
        <f>MACD!F410</f>
        <v>-5.7600001181240756E-2</v>
      </c>
      <c r="F410" s="2">
        <f>'Moving Avg'!D410</f>
        <v>1.6832400000000001</v>
      </c>
      <c r="G410" s="2">
        <f>'Moving Avg'!F410</f>
        <v>1.533955</v>
      </c>
      <c r="H410" s="2">
        <f>'Moving Avg'!G410</f>
        <v>1.5048740000000003</v>
      </c>
      <c r="I410" s="2">
        <f>'Moving Avg'!H410</f>
        <v>1.2989334999999997</v>
      </c>
      <c r="J410" s="5" t="str">
        <f>OBV!F410</f>
        <v>BULLISH</v>
      </c>
      <c r="K410" s="5" t="str">
        <f>OBV!G410</f>
        <v>WEAK</v>
      </c>
      <c r="L410" s="5" t="str">
        <f>OBV!H410</f>
        <v>CONFIRMED BULLISH</v>
      </c>
      <c r="M410" s="7">
        <f t="shared" si="60"/>
        <v>0</v>
      </c>
      <c r="N410" s="7">
        <f t="shared" si="61"/>
        <v>100</v>
      </c>
      <c r="O410" s="7">
        <f t="shared" si="62"/>
        <v>50</v>
      </c>
      <c r="P410" s="7">
        <f t="shared" si="63"/>
        <v>67</v>
      </c>
      <c r="Q410" s="8">
        <f t="shared" si="64"/>
        <v>52.55</v>
      </c>
      <c r="R410" s="8">
        <f t="shared" si="65"/>
        <v>54.25</v>
      </c>
      <c r="S410" s="8">
        <f t="shared" si="66"/>
        <v>57.650000000000006</v>
      </c>
      <c r="T410" s="8">
        <f t="shared" si="67"/>
        <v>54.25</v>
      </c>
      <c r="U410" s="7">
        <f t="shared" si="68"/>
        <v>54.816666666666663</v>
      </c>
      <c r="V410" s="7">
        <f t="shared" si="69"/>
        <v>54.674999999999997</v>
      </c>
    </row>
    <row r="411" spans="1:22" ht="13.5" x14ac:dyDescent="0.25">
      <c r="A411" s="3">
        <f>RSI!A411</f>
        <v>43376</v>
      </c>
      <c r="B411" s="2">
        <f>RSI!B411</f>
        <v>1.6515</v>
      </c>
      <c r="C411" s="2">
        <f>RSI!I411</f>
        <v>64.747717312950925</v>
      </c>
      <c r="D411" s="2">
        <f>MACD!E411</f>
        <v>-7.8496235886293952E-2</v>
      </c>
      <c r="E411" s="2">
        <f>MACD!F411</f>
        <v>-6.1779248122251398E-2</v>
      </c>
      <c r="F411" s="2">
        <f>'Moving Avg'!D411</f>
        <v>1.6921600000000001</v>
      </c>
      <c r="G411" s="2">
        <f>'Moving Avg'!F411</f>
        <v>1.5423849999999999</v>
      </c>
      <c r="H411" s="2">
        <f>'Moving Avg'!G411</f>
        <v>1.5079500000000001</v>
      </c>
      <c r="I411" s="2">
        <f>'Moving Avg'!H411</f>
        <v>1.3017734999999997</v>
      </c>
      <c r="J411" s="5" t="str">
        <f>OBV!F411</f>
        <v>BULLISH</v>
      </c>
      <c r="K411" s="5" t="str">
        <f>OBV!G411</f>
        <v>WEAK</v>
      </c>
      <c r="L411" s="5" t="str">
        <f>OBV!H411</f>
        <v>CONFIRMED BULLISH</v>
      </c>
      <c r="M411" s="7">
        <f t="shared" si="60"/>
        <v>25</v>
      </c>
      <c r="N411" s="7">
        <f t="shared" si="61"/>
        <v>45</v>
      </c>
      <c r="O411" s="7">
        <f t="shared" si="62"/>
        <v>50</v>
      </c>
      <c r="P411" s="7">
        <f t="shared" si="63"/>
        <v>67</v>
      </c>
      <c r="Q411" s="8">
        <f t="shared" si="64"/>
        <v>42.05</v>
      </c>
      <c r="R411" s="8">
        <f t="shared" si="65"/>
        <v>48.25</v>
      </c>
      <c r="S411" s="8">
        <f t="shared" si="66"/>
        <v>53.150000000000006</v>
      </c>
      <c r="T411" s="8">
        <f t="shared" si="67"/>
        <v>46.75</v>
      </c>
      <c r="U411" s="7">
        <f t="shared" si="68"/>
        <v>47.816666666666663</v>
      </c>
      <c r="V411" s="7">
        <f t="shared" si="69"/>
        <v>47.55</v>
      </c>
    </row>
    <row r="412" spans="1:22" ht="13.5" x14ac:dyDescent="0.25">
      <c r="A412" s="3">
        <f>RSI!A412</f>
        <v>43377</v>
      </c>
      <c r="B412" s="2">
        <f>RSI!B412</f>
        <v>1.6813</v>
      </c>
      <c r="C412" s="2">
        <f>RSI!I412</f>
        <v>67.856828984504745</v>
      </c>
      <c r="D412" s="2">
        <f>MACD!E412</f>
        <v>-7.6850387627914074E-2</v>
      </c>
      <c r="E412" s="2">
        <f>MACD!F412</f>
        <v>-6.4793476023383936E-2</v>
      </c>
      <c r="F412" s="2">
        <f>'Moving Avg'!D412</f>
        <v>1.6882000000000001</v>
      </c>
      <c r="G412" s="2">
        <f>'Moving Avg'!F412</f>
        <v>1.5542899999999999</v>
      </c>
      <c r="H412" s="2">
        <f>'Moving Avg'!G412</f>
        <v>1.511622</v>
      </c>
      <c r="I412" s="2">
        <f>'Moving Avg'!H412</f>
        <v>1.304535</v>
      </c>
      <c r="J412" s="5" t="str">
        <f>OBV!F412</f>
        <v>BULLISH</v>
      </c>
      <c r="K412" s="5" t="str">
        <f>OBV!G412</f>
        <v>WEAK</v>
      </c>
      <c r="L412" s="5" t="str">
        <f>OBV!H412</f>
        <v>BULLISH DIVERGENCE</v>
      </c>
      <c r="M412" s="7">
        <f t="shared" si="60"/>
        <v>25</v>
      </c>
      <c r="N412" s="7">
        <f t="shared" si="61"/>
        <v>45</v>
      </c>
      <c r="O412" s="7">
        <f t="shared" si="62"/>
        <v>50</v>
      </c>
      <c r="P412" s="7">
        <f t="shared" si="63"/>
        <v>50</v>
      </c>
      <c r="Q412" s="8">
        <f t="shared" si="64"/>
        <v>39.5</v>
      </c>
      <c r="R412" s="8">
        <f t="shared" si="65"/>
        <v>44</v>
      </c>
      <c r="S412" s="8">
        <f t="shared" si="66"/>
        <v>45.5</v>
      </c>
      <c r="T412" s="8">
        <f t="shared" si="67"/>
        <v>42.5</v>
      </c>
      <c r="U412" s="7">
        <f t="shared" si="68"/>
        <v>43</v>
      </c>
      <c r="V412" s="7">
        <f t="shared" si="69"/>
        <v>42.875</v>
      </c>
    </row>
    <row r="413" spans="1:22" ht="13.5" x14ac:dyDescent="0.25">
      <c r="A413" s="3">
        <f>RSI!A413</f>
        <v>43378</v>
      </c>
      <c r="B413" s="2">
        <f>RSI!B413</f>
        <v>1.6813</v>
      </c>
      <c r="C413" s="2">
        <f>RSI!I413</f>
        <v>67.856828984504745</v>
      </c>
      <c r="D413" s="2">
        <f>MACD!E413</f>
        <v>-7.9970587566471796E-2</v>
      </c>
      <c r="E413" s="2">
        <f>MACD!F413</f>
        <v>-6.7828898332001508E-2</v>
      </c>
      <c r="F413" s="2">
        <f>'Moving Avg'!D413</f>
        <v>1.6822600000000001</v>
      </c>
      <c r="G413" s="2">
        <f>'Moving Avg'!F413</f>
        <v>1.5681799999999999</v>
      </c>
      <c r="H413" s="2">
        <f>'Moving Avg'!G413</f>
        <v>1.515566</v>
      </c>
      <c r="I413" s="2">
        <f>'Moving Avg'!H413</f>
        <v>1.3072509999999999</v>
      </c>
      <c r="J413" s="5" t="str">
        <f>OBV!F413</f>
        <v>BULLISH</v>
      </c>
      <c r="K413" s="5" t="str">
        <f>OBV!G413</f>
        <v>WEAK</v>
      </c>
      <c r="L413" s="5" t="str">
        <f>OBV!H413</f>
        <v>BULLISH DIVERGENCE</v>
      </c>
      <c r="M413" s="7">
        <f t="shared" si="60"/>
        <v>25</v>
      </c>
      <c r="N413" s="7">
        <f t="shared" si="61"/>
        <v>45</v>
      </c>
      <c r="O413" s="7">
        <f t="shared" si="62"/>
        <v>50</v>
      </c>
      <c r="P413" s="7">
        <f t="shared" si="63"/>
        <v>50</v>
      </c>
      <c r="Q413" s="8">
        <f t="shared" si="64"/>
        <v>39.5</v>
      </c>
      <c r="R413" s="8">
        <f t="shared" si="65"/>
        <v>44</v>
      </c>
      <c r="S413" s="8">
        <f t="shared" si="66"/>
        <v>45.5</v>
      </c>
      <c r="T413" s="8">
        <f t="shared" si="67"/>
        <v>42.5</v>
      </c>
      <c r="U413" s="7">
        <f t="shared" si="68"/>
        <v>43</v>
      </c>
      <c r="V413" s="7">
        <f t="shared" si="69"/>
        <v>42.875</v>
      </c>
    </row>
    <row r="414" spans="1:22" ht="13.5" x14ac:dyDescent="0.25">
      <c r="A414" s="3">
        <f>RSI!A414</f>
        <v>43381</v>
      </c>
      <c r="B414" s="2">
        <f>RSI!B414</f>
        <v>1.7309000000000001</v>
      </c>
      <c r="C414" s="2">
        <f>RSI!I414</f>
        <v>72.533043226212286</v>
      </c>
      <c r="D414" s="2">
        <f>MACD!E414</f>
        <v>-8.1592162019000325E-2</v>
      </c>
      <c r="E414" s="2">
        <f>MACD!F414</f>
        <v>-7.0581551069401283E-2</v>
      </c>
      <c r="F414" s="2">
        <f>'Moving Avg'!D414</f>
        <v>1.6862400000000002</v>
      </c>
      <c r="G414" s="2">
        <f>'Moving Avg'!F414</f>
        <v>1.5845499999999997</v>
      </c>
      <c r="H414" s="2">
        <f>'Moving Avg'!G414</f>
        <v>1.520138</v>
      </c>
      <c r="I414" s="2">
        <f>'Moving Avg'!H414</f>
        <v>1.3103745000000004</v>
      </c>
      <c r="J414" s="5" t="str">
        <f>OBV!F414</f>
        <v>BULLISH</v>
      </c>
      <c r="K414" s="5" t="str">
        <f>OBV!G414</f>
        <v>WEAK</v>
      </c>
      <c r="L414" s="5" t="str">
        <f>OBV!H414</f>
        <v>CONFIRMED BULLISH</v>
      </c>
      <c r="M414" s="7">
        <f t="shared" si="60"/>
        <v>0</v>
      </c>
      <c r="N414" s="7">
        <f t="shared" si="61"/>
        <v>45</v>
      </c>
      <c r="O414" s="7">
        <f t="shared" si="62"/>
        <v>50</v>
      </c>
      <c r="P414" s="7">
        <f t="shared" si="63"/>
        <v>67</v>
      </c>
      <c r="Q414" s="8">
        <f t="shared" si="64"/>
        <v>33.299999999999997</v>
      </c>
      <c r="R414" s="8">
        <f t="shared" si="65"/>
        <v>43.25</v>
      </c>
      <c r="S414" s="8">
        <f t="shared" si="66"/>
        <v>49.400000000000006</v>
      </c>
      <c r="T414" s="8">
        <f t="shared" si="67"/>
        <v>40.5</v>
      </c>
      <c r="U414" s="7">
        <f t="shared" si="68"/>
        <v>41.983333333333334</v>
      </c>
      <c r="V414" s="7">
        <f t="shared" si="69"/>
        <v>41.612499999999997</v>
      </c>
    </row>
    <row r="415" spans="1:22" ht="13.5" x14ac:dyDescent="0.25">
      <c r="A415" s="3">
        <f>RSI!A415</f>
        <v>43382</v>
      </c>
      <c r="B415" s="2">
        <f>RSI!B415</f>
        <v>1.7259</v>
      </c>
      <c r="C415" s="2">
        <f>RSI!I415</f>
        <v>71.405302777575059</v>
      </c>
      <c r="D415" s="2">
        <f>MACD!E415</f>
        <v>-8.3484937877602583E-2</v>
      </c>
      <c r="E415" s="2">
        <f>MACD!F415</f>
        <v>-7.3162228431041545E-2</v>
      </c>
      <c r="F415" s="2">
        <f>'Moving Avg'!D415</f>
        <v>1.69418</v>
      </c>
      <c r="G415" s="2">
        <f>'Moving Avg'!F415</f>
        <v>1.6004200000000002</v>
      </c>
      <c r="H415" s="2">
        <f>'Moving Avg'!G415</f>
        <v>1.5246099999999998</v>
      </c>
      <c r="I415" s="2">
        <f>'Moving Avg'!H415</f>
        <v>1.3133135000000005</v>
      </c>
      <c r="J415" s="5" t="str">
        <f>OBV!F415</f>
        <v>BULLISH</v>
      </c>
      <c r="K415" s="5" t="str">
        <f>OBV!G415</f>
        <v>WEAK</v>
      </c>
      <c r="L415" s="5" t="str">
        <f>OBV!H415</f>
        <v>CONFIRMED BULLISH</v>
      </c>
      <c r="M415" s="7">
        <f t="shared" si="60"/>
        <v>0</v>
      </c>
      <c r="N415" s="7">
        <f t="shared" si="61"/>
        <v>45</v>
      </c>
      <c r="O415" s="7">
        <f t="shared" si="62"/>
        <v>50</v>
      </c>
      <c r="P415" s="7">
        <f t="shared" si="63"/>
        <v>67</v>
      </c>
      <c r="Q415" s="8">
        <f t="shared" si="64"/>
        <v>33.299999999999997</v>
      </c>
      <c r="R415" s="8">
        <f t="shared" si="65"/>
        <v>43.25</v>
      </c>
      <c r="S415" s="8">
        <f t="shared" si="66"/>
        <v>49.400000000000006</v>
      </c>
      <c r="T415" s="8">
        <f t="shared" si="67"/>
        <v>40.5</v>
      </c>
      <c r="U415" s="7">
        <f t="shared" si="68"/>
        <v>41.983333333333334</v>
      </c>
      <c r="V415" s="7">
        <f t="shared" si="69"/>
        <v>41.612499999999997</v>
      </c>
    </row>
    <row r="416" spans="1:22" ht="13.5" x14ac:dyDescent="0.25">
      <c r="A416" s="3">
        <f>RSI!A416</f>
        <v>43383</v>
      </c>
      <c r="B416" s="2">
        <f>RSI!B416</f>
        <v>1.8301000000000001</v>
      </c>
      <c r="C416" s="2">
        <f>RSI!I416</f>
        <v>78.802160381715453</v>
      </c>
      <c r="D416" s="2">
        <f>MACD!E416</f>
        <v>-8.6723609130038959E-2</v>
      </c>
      <c r="E416" s="2">
        <f>MACD!F416</f>
        <v>-7.5874504570841036E-2</v>
      </c>
      <c r="F416" s="2">
        <f>'Moving Avg'!D416</f>
        <v>1.7299000000000002</v>
      </c>
      <c r="G416" s="2">
        <f>'Moving Avg'!F416</f>
        <v>1.6217499999999998</v>
      </c>
      <c r="H416" s="2">
        <f>'Moving Avg'!G416</f>
        <v>1.531166</v>
      </c>
      <c r="I416" s="2">
        <f>'Moving Avg'!H416</f>
        <v>1.3168190000000004</v>
      </c>
      <c r="J416" s="5" t="str">
        <f>OBV!F416</f>
        <v>BULLISH</v>
      </c>
      <c r="K416" s="5" t="str">
        <f>OBV!G416</f>
        <v>WEAK</v>
      </c>
      <c r="L416" s="5" t="str">
        <f>OBV!H416</f>
        <v>CONFIRMED BULLISH</v>
      </c>
      <c r="M416" s="7">
        <f t="shared" si="60"/>
        <v>0</v>
      </c>
      <c r="N416" s="7">
        <f t="shared" si="61"/>
        <v>45</v>
      </c>
      <c r="O416" s="7">
        <f t="shared" si="62"/>
        <v>50</v>
      </c>
      <c r="P416" s="7">
        <f t="shared" si="63"/>
        <v>67</v>
      </c>
      <c r="Q416" s="8">
        <f t="shared" si="64"/>
        <v>33.299999999999997</v>
      </c>
      <c r="R416" s="8">
        <f t="shared" si="65"/>
        <v>43.25</v>
      </c>
      <c r="S416" s="8">
        <f t="shared" si="66"/>
        <v>49.400000000000006</v>
      </c>
      <c r="T416" s="8">
        <f t="shared" si="67"/>
        <v>40.5</v>
      </c>
      <c r="U416" s="7">
        <f t="shared" si="68"/>
        <v>41.983333333333334</v>
      </c>
      <c r="V416" s="7">
        <f t="shared" si="69"/>
        <v>41.612499999999997</v>
      </c>
    </row>
    <row r="417" spans="1:22" ht="13.5" x14ac:dyDescent="0.25">
      <c r="A417" s="3">
        <f>RSI!A417</f>
        <v>43384</v>
      </c>
      <c r="B417" s="2">
        <f>RSI!B417</f>
        <v>1.9094</v>
      </c>
      <c r="C417" s="2">
        <f>RSI!I417</f>
        <v>82.510146357373273</v>
      </c>
      <c r="D417" s="2">
        <f>MACD!E417</f>
        <v>-8.2198082514369331E-2</v>
      </c>
      <c r="E417" s="2">
        <f>MACD!F417</f>
        <v>-7.7139220159546704E-2</v>
      </c>
      <c r="F417" s="2">
        <f>'Moving Avg'!D417</f>
        <v>1.7755200000000002</v>
      </c>
      <c r="G417" s="2">
        <f>'Moving Avg'!F417</f>
        <v>1.6467949999999998</v>
      </c>
      <c r="H417" s="2">
        <f>'Moving Avg'!G417</f>
        <v>1.5393080000000001</v>
      </c>
      <c r="I417" s="2">
        <f>'Moving Avg'!H417</f>
        <v>1.3206755000000003</v>
      </c>
      <c r="J417" s="5" t="str">
        <f>OBV!F417</f>
        <v>BULLISH</v>
      </c>
      <c r="K417" s="5" t="str">
        <f>OBV!G417</f>
        <v>WEAK</v>
      </c>
      <c r="L417" s="5" t="str">
        <f>OBV!H417</f>
        <v>CONFIRMED BULLISH</v>
      </c>
      <c r="M417" s="7">
        <f t="shared" si="60"/>
        <v>0</v>
      </c>
      <c r="N417" s="7">
        <f t="shared" si="61"/>
        <v>45</v>
      </c>
      <c r="O417" s="7">
        <f t="shared" si="62"/>
        <v>50</v>
      </c>
      <c r="P417" s="7">
        <f t="shared" si="63"/>
        <v>67</v>
      </c>
      <c r="Q417" s="8">
        <f t="shared" si="64"/>
        <v>33.299999999999997</v>
      </c>
      <c r="R417" s="8">
        <f t="shared" si="65"/>
        <v>43.25</v>
      </c>
      <c r="S417" s="8">
        <f t="shared" si="66"/>
        <v>49.400000000000006</v>
      </c>
      <c r="T417" s="8">
        <f t="shared" si="67"/>
        <v>40.5</v>
      </c>
      <c r="U417" s="7">
        <f t="shared" si="68"/>
        <v>41.983333333333334</v>
      </c>
      <c r="V417" s="7">
        <f t="shared" si="69"/>
        <v>41.612499999999997</v>
      </c>
    </row>
    <row r="418" spans="1:22" ht="13.5" x14ac:dyDescent="0.25">
      <c r="A418" s="3">
        <f>RSI!A418</f>
        <v>43385</v>
      </c>
      <c r="B418" s="2">
        <f>RSI!B418</f>
        <v>1.8846000000000001</v>
      </c>
      <c r="C418" s="2">
        <f>RSI!I418</f>
        <v>77.919679907954631</v>
      </c>
      <c r="D418" s="2">
        <f>MACD!E418</f>
        <v>-7.6729386932127719E-2</v>
      </c>
      <c r="E418" s="2">
        <f>MACD!F418</f>
        <v>-7.7057253514062909E-2</v>
      </c>
      <c r="F418" s="2">
        <f>'Moving Avg'!D418</f>
        <v>1.8161799999999999</v>
      </c>
      <c r="G418" s="2">
        <f>'Moving Avg'!F418</f>
        <v>1.6676249999999999</v>
      </c>
      <c r="H418" s="2">
        <f>'Moving Avg'!G418</f>
        <v>1.5470459999999999</v>
      </c>
      <c r="I418" s="2">
        <f>'Moving Avg'!H418</f>
        <v>1.3244080000000003</v>
      </c>
      <c r="J418" s="5" t="str">
        <f>OBV!F418</f>
        <v>BULLISH</v>
      </c>
      <c r="K418" s="5" t="str">
        <f>OBV!G418</f>
        <v>WEAK</v>
      </c>
      <c r="L418" s="5" t="str">
        <f>OBV!H418</f>
        <v>CONFIRMED BULLISH</v>
      </c>
      <c r="M418" s="7">
        <f t="shared" si="60"/>
        <v>0</v>
      </c>
      <c r="N418" s="7">
        <f t="shared" si="61"/>
        <v>0</v>
      </c>
      <c r="O418" s="7">
        <f t="shared" si="62"/>
        <v>50</v>
      </c>
      <c r="P418" s="7">
        <f t="shared" si="63"/>
        <v>67</v>
      </c>
      <c r="Q418" s="8">
        <f t="shared" si="64"/>
        <v>17.549999999999997</v>
      </c>
      <c r="R418" s="8">
        <f t="shared" si="65"/>
        <v>34.25</v>
      </c>
      <c r="S418" s="8">
        <f t="shared" si="66"/>
        <v>42.650000000000006</v>
      </c>
      <c r="T418" s="8">
        <f t="shared" si="67"/>
        <v>29.25</v>
      </c>
      <c r="U418" s="7">
        <f t="shared" si="68"/>
        <v>31.483333333333334</v>
      </c>
      <c r="V418" s="7">
        <f t="shared" si="69"/>
        <v>30.925000000000001</v>
      </c>
    </row>
    <row r="419" spans="1:22" ht="13.5" x14ac:dyDescent="0.25">
      <c r="A419" s="3">
        <f>RSI!A419</f>
        <v>43389</v>
      </c>
      <c r="B419" s="2">
        <f>RSI!B419</f>
        <v>1.8945000000000001</v>
      </c>
      <c r="C419" s="2">
        <f>RSI!I419</f>
        <v>78.435452206132055</v>
      </c>
      <c r="D419" s="2">
        <f>MACD!E419</f>
        <v>-7.4282068320034034E-2</v>
      </c>
      <c r="E419" s="2">
        <f>MACD!F419</f>
        <v>-7.6502216475257137E-2</v>
      </c>
      <c r="F419" s="2">
        <f>'Moving Avg'!D419</f>
        <v>1.8489</v>
      </c>
      <c r="G419" s="2">
        <f>'Moving Avg'!F419</f>
        <v>1.6857250000000001</v>
      </c>
      <c r="H419" s="2">
        <f>'Moving Avg'!G419</f>
        <v>1.5550719999999998</v>
      </c>
      <c r="I419" s="2">
        <f>'Moving Avg'!H419</f>
        <v>1.3281900000000002</v>
      </c>
      <c r="J419" s="5" t="str">
        <f>OBV!F419</f>
        <v>BULLISH</v>
      </c>
      <c r="K419" s="5" t="str">
        <f>OBV!G419</f>
        <v>WEAK</v>
      </c>
      <c r="L419" s="5" t="str">
        <f>OBV!H419</f>
        <v>CONFIRMED BULLISH</v>
      </c>
      <c r="M419" s="7">
        <f t="shared" si="60"/>
        <v>0</v>
      </c>
      <c r="N419" s="7">
        <f t="shared" si="61"/>
        <v>0</v>
      </c>
      <c r="O419" s="7">
        <f t="shared" si="62"/>
        <v>50</v>
      </c>
      <c r="P419" s="7">
        <f t="shared" si="63"/>
        <v>67</v>
      </c>
      <c r="Q419" s="8">
        <f t="shared" si="64"/>
        <v>17.549999999999997</v>
      </c>
      <c r="R419" s="8">
        <f t="shared" si="65"/>
        <v>34.25</v>
      </c>
      <c r="S419" s="8">
        <f t="shared" si="66"/>
        <v>42.650000000000006</v>
      </c>
      <c r="T419" s="8">
        <f t="shared" si="67"/>
        <v>29.25</v>
      </c>
      <c r="U419" s="7">
        <f t="shared" si="68"/>
        <v>31.483333333333334</v>
      </c>
      <c r="V419" s="7">
        <f t="shared" si="69"/>
        <v>30.925000000000001</v>
      </c>
    </row>
    <row r="420" spans="1:22" ht="13.5" x14ac:dyDescent="0.25">
      <c r="A420" s="3">
        <f>RSI!A420</f>
        <v>43390</v>
      </c>
      <c r="B420" s="2">
        <f>RSI!B420</f>
        <v>1.8846000000000001</v>
      </c>
      <c r="C420" s="2">
        <f>RSI!I420</f>
        <v>76.510766227665329</v>
      </c>
      <c r="D420" s="2">
        <f>MACD!E420</f>
        <v>-7.6691353529134254E-2</v>
      </c>
      <c r="E420" s="2">
        <f>MACD!F420</f>
        <v>-7.6540043886032569E-2</v>
      </c>
      <c r="F420" s="2">
        <f>'Moving Avg'!D420</f>
        <v>1.8806400000000001</v>
      </c>
      <c r="G420" s="2">
        <f>'Moving Avg'!F420</f>
        <v>1.7028349999999999</v>
      </c>
      <c r="H420" s="2">
        <f>'Moving Avg'!G420</f>
        <v>1.5629000000000002</v>
      </c>
      <c r="I420" s="2">
        <f>'Moving Avg'!H420</f>
        <v>1.332082</v>
      </c>
      <c r="J420" s="5" t="str">
        <f>OBV!F420</f>
        <v>BULLISH</v>
      </c>
      <c r="K420" s="5" t="str">
        <f>OBV!G420</f>
        <v>WEAK</v>
      </c>
      <c r="L420" s="5" t="str">
        <f>OBV!H420</f>
        <v>CONFIRMED BULLISH</v>
      </c>
      <c r="M420" s="7">
        <f t="shared" si="60"/>
        <v>0</v>
      </c>
      <c r="N420" s="7">
        <f t="shared" si="61"/>
        <v>45</v>
      </c>
      <c r="O420" s="7">
        <f t="shared" si="62"/>
        <v>50</v>
      </c>
      <c r="P420" s="7">
        <f t="shared" si="63"/>
        <v>67</v>
      </c>
      <c r="Q420" s="8">
        <f t="shared" si="64"/>
        <v>33.299999999999997</v>
      </c>
      <c r="R420" s="8">
        <f t="shared" si="65"/>
        <v>43.25</v>
      </c>
      <c r="S420" s="8">
        <f t="shared" si="66"/>
        <v>49.400000000000006</v>
      </c>
      <c r="T420" s="8">
        <f t="shared" si="67"/>
        <v>40.5</v>
      </c>
      <c r="U420" s="7">
        <f t="shared" si="68"/>
        <v>41.983333333333334</v>
      </c>
      <c r="V420" s="7">
        <f t="shared" si="69"/>
        <v>41.612499999999997</v>
      </c>
    </row>
    <row r="421" spans="1:22" ht="13.5" x14ac:dyDescent="0.25">
      <c r="A421" s="3">
        <f>RSI!A421</f>
        <v>43391</v>
      </c>
      <c r="B421" s="2">
        <f>RSI!B421</f>
        <v>1.8846000000000001</v>
      </c>
      <c r="C421" s="2">
        <f>RSI!I421</f>
        <v>76.510766227665329</v>
      </c>
      <c r="D421" s="2">
        <f>MACD!E421</f>
        <v>-8.5304424806587065E-2</v>
      </c>
      <c r="E421" s="2">
        <f>MACD!F421</f>
        <v>-7.8292920070143462E-2</v>
      </c>
      <c r="F421" s="2">
        <f>'Moving Avg'!D421</f>
        <v>1.8915400000000002</v>
      </c>
      <c r="G421" s="2">
        <f>'Moving Avg'!F421</f>
        <v>1.718955</v>
      </c>
      <c r="H421" s="2">
        <f>'Moving Avg'!G421</f>
        <v>1.5711840000000004</v>
      </c>
      <c r="I421" s="2">
        <f>'Moving Avg'!H421</f>
        <v>1.3358599999999998</v>
      </c>
      <c r="J421" s="5" t="str">
        <f>OBV!F421</f>
        <v>BULLISH</v>
      </c>
      <c r="K421" s="5" t="str">
        <f>OBV!G421</f>
        <v>WEAK</v>
      </c>
      <c r="L421" s="5" t="str">
        <f>OBV!H421</f>
        <v>CONFIRMED BULLISH</v>
      </c>
      <c r="M421" s="7">
        <f t="shared" si="60"/>
        <v>0</v>
      </c>
      <c r="N421" s="7">
        <f t="shared" si="61"/>
        <v>45</v>
      </c>
      <c r="O421" s="7">
        <f t="shared" si="62"/>
        <v>50</v>
      </c>
      <c r="P421" s="7">
        <f t="shared" si="63"/>
        <v>67</v>
      </c>
      <c r="Q421" s="8">
        <f t="shared" si="64"/>
        <v>33.299999999999997</v>
      </c>
      <c r="R421" s="8">
        <f t="shared" si="65"/>
        <v>43.25</v>
      </c>
      <c r="S421" s="8">
        <f t="shared" si="66"/>
        <v>49.400000000000006</v>
      </c>
      <c r="T421" s="8">
        <f t="shared" si="67"/>
        <v>40.5</v>
      </c>
      <c r="U421" s="7">
        <f t="shared" si="68"/>
        <v>41.983333333333334</v>
      </c>
      <c r="V421" s="7">
        <f t="shared" si="69"/>
        <v>41.612499999999997</v>
      </c>
    </row>
    <row r="422" spans="1:22" ht="13.5" x14ac:dyDescent="0.25">
      <c r="A422" s="3">
        <f>RSI!A422</f>
        <v>43392</v>
      </c>
      <c r="B422" s="2">
        <f>RSI!B422</f>
        <v>1.9392</v>
      </c>
      <c r="C422" s="2">
        <f>RSI!I422</f>
        <v>79.697360655902997</v>
      </c>
      <c r="D422" s="2">
        <f>MACD!E422</f>
        <v>-9.3196666692835439E-2</v>
      </c>
      <c r="E422" s="2">
        <f>MACD!F422</f>
        <v>-8.1273669394681863E-2</v>
      </c>
      <c r="F422" s="2">
        <f>'Moving Avg'!D422</f>
        <v>1.8975000000000002</v>
      </c>
      <c r="G422" s="2">
        <f>'Moving Avg'!F422</f>
        <v>1.7383</v>
      </c>
      <c r="H422" s="2">
        <f>'Moving Avg'!G422</f>
        <v>1.5805600000000002</v>
      </c>
      <c r="I422" s="2">
        <f>'Moving Avg'!H422</f>
        <v>1.3399109999999999</v>
      </c>
      <c r="J422" s="5" t="str">
        <f>OBV!F422</f>
        <v>BULLISH</v>
      </c>
      <c r="K422" s="5" t="str">
        <f>OBV!G422</f>
        <v>STRONG</v>
      </c>
      <c r="L422" s="5" t="str">
        <f>OBV!H422</f>
        <v>CONFIRMED BULLISH</v>
      </c>
      <c r="M422" s="7">
        <f t="shared" si="60"/>
        <v>0</v>
      </c>
      <c r="N422" s="7">
        <f t="shared" si="61"/>
        <v>45</v>
      </c>
      <c r="O422" s="7">
        <f t="shared" si="62"/>
        <v>50</v>
      </c>
      <c r="P422" s="7">
        <f t="shared" si="63"/>
        <v>100</v>
      </c>
      <c r="Q422" s="8">
        <f t="shared" si="64"/>
        <v>38.25</v>
      </c>
      <c r="R422" s="8">
        <f t="shared" si="65"/>
        <v>51.5</v>
      </c>
      <c r="S422" s="8">
        <f t="shared" si="66"/>
        <v>64.25</v>
      </c>
      <c r="T422" s="8">
        <f t="shared" si="67"/>
        <v>48.75</v>
      </c>
      <c r="U422" s="7">
        <f t="shared" si="68"/>
        <v>51.333333333333336</v>
      </c>
      <c r="V422" s="7">
        <f t="shared" si="69"/>
        <v>50.6875</v>
      </c>
    </row>
    <row r="423" spans="1:22" ht="13.5" x14ac:dyDescent="0.25">
      <c r="A423" s="3">
        <f>RSI!A423</f>
        <v>43395</v>
      </c>
      <c r="B423" s="2">
        <f>RSI!B423</f>
        <v>1.9341999999999999</v>
      </c>
      <c r="C423" s="2">
        <f>RSI!I423</f>
        <v>78.645175732697552</v>
      </c>
      <c r="D423" s="2">
        <f>MACD!E423</f>
        <v>-0.1008866377810036</v>
      </c>
      <c r="E423" s="2">
        <f>MACD!F423</f>
        <v>-8.5196263071946207E-2</v>
      </c>
      <c r="F423" s="2">
        <f>'Moving Avg'!D423</f>
        <v>1.9074200000000001</v>
      </c>
      <c r="G423" s="2">
        <f>'Moving Avg'!F423</f>
        <v>1.7586349999999999</v>
      </c>
      <c r="H423" s="2">
        <f>'Moving Avg'!G423</f>
        <v>1.5893800000000005</v>
      </c>
      <c r="I423" s="2">
        <f>'Moving Avg'!H423</f>
        <v>1.3439369999999997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  <c r="M423" s="7">
        <f t="shared" si="60"/>
        <v>0</v>
      </c>
      <c r="N423" s="7">
        <f t="shared" si="61"/>
        <v>45</v>
      </c>
      <c r="O423" s="7">
        <f t="shared" si="62"/>
        <v>50</v>
      </c>
      <c r="P423" s="7">
        <f t="shared" si="63"/>
        <v>100</v>
      </c>
      <c r="Q423" s="8">
        <f t="shared" si="64"/>
        <v>38.25</v>
      </c>
      <c r="R423" s="8">
        <f t="shared" si="65"/>
        <v>51.5</v>
      </c>
      <c r="S423" s="8">
        <f t="shared" si="66"/>
        <v>64.25</v>
      </c>
      <c r="T423" s="8">
        <f t="shared" si="67"/>
        <v>48.75</v>
      </c>
      <c r="U423" s="7">
        <f t="shared" si="68"/>
        <v>51.333333333333336</v>
      </c>
      <c r="V423" s="7">
        <f t="shared" si="69"/>
        <v>50.6875</v>
      </c>
    </row>
    <row r="424" spans="1:22" ht="13.5" x14ac:dyDescent="0.25">
      <c r="A424" s="3">
        <f>RSI!A424</f>
        <v>43396</v>
      </c>
      <c r="B424" s="2">
        <f>RSI!B424</f>
        <v>1.9094</v>
      </c>
      <c r="C424" s="2">
        <f>RSI!I424</f>
        <v>73.464437458764365</v>
      </c>
      <c r="D424" s="2">
        <f>MACD!E424</f>
        <v>-9.91760836445994E-2</v>
      </c>
      <c r="E424" s="2">
        <f>MACD!F424</f>
        <v>-8.7992227186476854E-2</v>
      </c>
      <c r="F424" s="2">
        <f>'Moving Avg'!D424</f>
        <v>1.9103999999999999</v>
      </c>
      <c r="G424" s="2">
        <f>'Moving Avg'!F424</f>
        <v>1.775995</v>
      </c>
      <c r="H424" s="2">
        <f>'Moving Avg'!G424</f>
        <v>1.5977040000000005</v>
      </c>
      <c r="I424" s="2">
        <f>'Moving Avg'!H424</f>
        <v>1.3478164999999995</v>
      </c>
      <c r="J424" s="5" t="str">
        <f>OBV!F424</f>
        <v>BULLISH</v>
      </c>
      <c r="K424" s="5" t="str">
        <f>OBV!G424</f>
        <v>STRONG</v>
      </c>
      <c r="L424" s="5" t="str">
        <f>OBV!H424</f>
        <v>CONFIRMED BULLISH</v>
      </c>
      <c r="M424" s="7">
        <f t="shared" si="60"/>
        <v>0</v>
      </c>
      <c r="N424" s="7">
        <f t="shared" si="61"/>
        <v>45</v>
      </c>
      <c r="O424" s="7">
        <f t="shared" si="62"/>
        <v>50</v>
      </c>
      <c r="P424" s="7">
        <f t="shared" si="63"/>
        <v>100</v>
      </c>
      <c r="Q424" s="8">
        <f t="shared" si="64"/>
        <v>38.25</v>
      </c>
      <c r="R424" s="8">
        <f t="shared" si="65"/>
        <v>51.5</v>
      </c>
      <c r="S424" s="8">
        <f t="shared" si="66"/>
        <v>64.25</v>
      </c>
      <c r="T424" s="8">
        <f t="shared" si="67"/>
        <v>48.75</v>
      </c>
      <c r="U424" s="7">
        <f t="shared" si="68"/>
        <v>51.333333333333336</v>
      </c>
      <c r="V424" s="7">
        <f t="shared" si="69"/>
        <v>50.6875</v>
      </c>
    </row>
    <row r="425" spans="1:22" ht="13.5" x14ac:dyDescent="0.25">
      <c r="A425" s="3">
        <f>RSI!A425</f>
        <v>43397</v>
      </c>
      <c r="B425" s="2">
        <f>RSI!B425</f>
        <v>1.9590000000000001</v>
      </c>
      <c r="C425" s="2">
        <f>RSI!I425</f>
        <v>76.761600732681458</v>
      </c>
      <c r="D425" s="2">
        <f>MACD!E425</f>
        <v>-0.1031831870004698</v>
      </c>
      <c r="E425" s="2">
        <f>MACD!F425</f>
        <v>-9.1030419149275441E-2</v>
      </c>
      <c r="F425" s="2">
        <f>'Moving Avg'!D425</f>
        <v>1.9252800000000001</v>
      </c>
      <c r="G425" s="2">
        <f>'Moving Avg'!F425</f>
        <v>1.7958349999999998</v>
      </c>
      <c r="H425" s="2">
        <f>'Moving Avg'!G425</f>
        <v>1.6075660000000005</v>
      </c>
      <c r="I425" s="2">
        <f>'Moving Avg'!H425</f>
        <v>1.351944</v>
      </c>
      <c r="J425" s="5" t="str">
        <f>OBV!F425</f>
        <v>BULLISH</v>
      </c>
      <c r="K425" s="5" t="str">
        <f>OBV!G425</f>
        <v>STRONG</v>
      </c>
      <c r="L425" s="5" t="str">
        <f>OBV!H425</f>
        <v>CONFIRMED BULLISH</v>
      </c>
      <c r="M425" s="7">
        <f t="shared" si="60"/>
        <v>0</v>
      </c>
      <c r="N425" s="7">
        <f t="shared" si="61"/>
        <v>45</v>
      </c>
      <c r="O425" s="7">
        <f t="shared" si="62"/>
        <v>50</v>
      </c>
      <c r="P425" s="7">
        <f t="shared" si="63"/>
        <v>100</v>
      </c>
      <c r="Q425" s="8">
        <f t="shared" si="64"/>
        <v>38.25</v>
      </c>
      <c r="R425" s="8">
        <f t="shared" si="65"/>
        <v>51.5</v>
      </c>
      <c r="S425" s="8">
        <f t="shared" si="66"/>
        <v>64.25</v>
      </c>
      <c r="T425" s="8">
        <f t="shared" si="67"/>
        <v>48.75</v>
      </c>
      <c r="U425" s="7">
        <f t="shared" si="68"/>
        <v>51.333333333333336</v>
      </c>
      <c r="V425" s="7">
        <f t="shared" si="69"/>
        <v>50.6875</v>
      </c>
    </row>
    <row r="426" spans="1:22" ht="13.5" x14ac:dyDescent="0.25">
      <c r="A426" s="3">
        <f>RSI!A426</f>
        <v>43398</v>
      </c>
      <c r="B426" s="2">
        <f>RSI!B426</f>
        <v>1.9341999999999999</v>
      </c>
      <c r="C426" s="2">
        <f>RSI!I426</f>
        <v>71.947838932047986</v>
      </c>
      <c r="D426" s="2">
        <f>MACD!E426</f>
        <v>-8.9935382655348617E-2</v>
      </c>
      <c r="E426" s="2">
        <f>MACD!F426</f>
        <v>-9.0811411850490076E-2</v>
      </c>
      <c r="F426" s="2">
        <f>'Moving Avg'!D426</f>
        <v>1.9352</v>
      </c>
      <c r="G426" s="2">
        <f>'Moving Avg'!F426</f>
        <v>1.8122</v>
      </c>
      <c r="H426" s="2">
        <f>'Moving Avg'!G426</f>
        <v>1.6171160000000002</v>
      </c>
      <c r="I426" s="2">
        <f>'Moving Avg'!H426</f>
        <v>1.3559700000000001</v>
      </c>
      <c r="J426" s="5" t="str">
        <f>OBV!F426</f>
        <v>BULLISH</v>
      </c>
      <c r="K426" s="5" t="str">
        <f>OBV!G426</f>
        <v>STRONG</v>
      </c>
      <c r="L426" s="5" t="str">
        <f>OBV!H426</f>
        <v>CONFIRMED BULLISH</v>
      </c>
      <c r="M426" s="7">
        <f t="shared" si="60"/>
        <v>0</v>
      </c>
      <c r="N426" s="7">
        <f t="shared" si="61"/>
        <v>0</v>
      </c>
      <c r="O426" s="7">
        <f t="shared" si="62"/>
        <v>50</v>
      </c>
      <c r="P426" s="7">
        <f t="shared" si="63"/>
        <v>100</v>
      </c>
      <c r="Q426" s="8">
        <f t="shared" si="64"/>
        <v>22.5</v>
      </c>
      <c r="R426" s="8">
        <f t="shared" si="65"/>
        <v>42.5</v>
      </c>
      <c r="S426" s="8">
        <f t="shared" si="66"/>
        <v>57.5</v>
      </c>
      <c r="T426" s="8">
        <f t="shared" si="67"/>
        <v>37.5</v>
      </c>
      <c r="U426" s="7">
        <f t="shared" si="68"/>
        <v>40.833333333333336</v>
      </c>
      <c r="V426" s="7">
        <f t="shared" si="69"/>
        <v>40</v>
      </c>
    </row>
    <row r="427" spans="1:22" ht="13.5" x14ac:dyDescent="0.25">
      <c r="A427" s="3">
        <f>RSI!A427</f>
        <v>43399</v>
      </c>
      <c r="B427" s="2">
        <f>RSI!B427</f>
        <v>1.9341999999999999</v>
      </c>
      <c r="C427" s="2">
        <f>RSI!I427</f>
        <v>71.947838932047986</v>
      </c>
      <c r="D427" s="2">
        <f>MACD!E427</f>
        <v>-6.7517468907400735E-2</v>
      </c>
      <c r="E427" s="2">
        <f>MACD!F427</f>
        <v>-8.6152623261872216E-2</v>
      </c>
      <c r="F427" s="2">
        <f>'Moving Avg'!D427</f>
        <v>1.9341999999999999</v>
      </c>
      <c r="G427" s="2">
        <f>'Moving Avg'!F427</f>
        <v>1.8238549999999996</v>
      </c>
      <c r="H427" s="2">
        <f>'Moving Avg'!G427</f>
        <v>1.6266660000000004</v>
      </c>
      <c r="I427" s="2">
        <f>'Moving Avg'!H427</f>
        <v>1.3601099999999997</v>
      </c>
      <c r="J427" s="5" t="str">
        <f>OBV!F427</f>
        <v>BEARISH</v>
      </c>
      <c r="K427" s="5" t="str">
        <f>OBV!G427</f>
        <v>WEAK</v>
      </c>
      <c r="L427" s="5" t="str">
        <f>OBV!H427</f>
        <v>CONFIRMED BEARISH</v>
      </c>
      <c r="M427" s="7">
        <f t="shared" si="60"/>
        <v>0</v>
      </c>
      <c r="N427" s="7">
        <f t="shared" si="61"/>
        <v>0</v>
      </c>
      <c r="O427" s="7">
        <f t="shared" si="62"/>
        <v>50</v>
      </c>
      <c r="P427" s="7">
        <f t="shared" si="63"/>
        <v>0</v>
      </c>
      <c r="Q427" s="8">
        <f t="shared" si="64"/>
        <v>7.5</v>
      </c>
      <c r="R427" s="8">
        <f t="shared" si="65"/>
        <v>17.5</v>
      </c>
      <c r="S427" s="8">
        <f t="shared" si="66"/>
        <v>12.5</v>
      </c>
      <c r="T427" s="8">
        <f t="shared" si="67"/>
        <v>12.5</v>
      </c>
      <c r="U427" s="7">
        <f t="shared" si="68"/>
        <v>12.5</v>
      </c>
      <c r="V427" s="7">
        <f t="shared" si="69"/>
        <v>12.5</v>
      </c>
    </row>
    <row r="428" spans="1:22" ht="13.5" x14ac:dyDescent="0.25">
      <c r="A428" s="3">
        <f>RSI!A428</f>
        <v>43402</v>
      </c>
      <c r="B428" s="2">
        <f>RSI!B428</f>
        <v>1.9341999999999999</v>
      </c>
      <c r="C428" s="2">
        <f>RSI!I428</f>
        <v>71.947838932047986</v>
      </c>
      <c r="D428" s="2">
        <f>MACD!E428</f>
        <v>-5.3282152222742019E-2</v>
      </c>
      <c r="E428" s="2">
        <f>MACD!F428</f>
        <v>-7.9578529054046179E-2</v>
      </c>
      <c r="F428" s="2">
        <f>'Moving Avg'!D428</f>
        <v>1.9341999999999999</v>
      </c>
      <c r="G428" s="2">
        <f>'Moving Avg'!F428</f>
        <v>1.8350149999999996</v>
      </c>
      <c r="H428" s="2">
        <f>'Moving Avg'!G428</f>
        <v>1.6363980000000007</v>
      </c>
      <c r="I428" s="2">
        <f>'Moving Avg'!H428</f>
        <v>1.3643179999999995</v>
      </c>
      <c r="J428" s="5" t="str">
        <f>OBV!F428</f>
        <v>BULLISH</v>
      </c>
      <c r="K428" s="5" t="str">
        <f>OBV!G428</f>
        <v>NEUTRAL</v>
      </c>
      <c r="L428" s="5" t="str">
        <f>OBV!H428</f>
        <v>NEUTRAL</v>
      </c>
      <c r="M428" s="7">
        <f t="shared" si="60"/>
        <v>0</v>
      </c>
      <c r="N428" s="7">
        <f t="shared" si="61"/>
        <v>0</v>
      </c>
      <c r="O428" s="7">
        <f t="shared" si="62"/>
        <v>50</v>
      </c>
      <c r="P428" s="7">
        <f t="shared" si="63"/>
        <v>49.5</v>
      </c>
      <c r="Q428" s="8">
        <f t="shared" si="64"/>
        <v>14.925000000000001</v>
      </c>
      <c r="R428" s="8">
        <f t="shared" si="65"/>
        <v>29.875</v>
      </c>
      <c r="S428" s="8">
        <f t="shared" si="66"/>
        <v>34.775000000000006</v>
      </c>
      <c r="T428" s="8">
        <f t="shared" si="67"/>
        <v>24.875</v>
      </c>
      <c r="U428" s="7">
        <f t="shared" si="68"/>
        <v>26.525000000000002</v>
      </c>
      <c r="V428" s="7">
        <f t="shared" si="69"/>
        <v>26.112500000000001</v>
      </c>
    </row>
    <row r="429" spans="1:22" ht="13.5" x14ac:dyDescent="0.25">
      <c r="A429" s="3">
        <f>RSI!A429</f>
        <v>43403</v>
      </c>
      <c r="B429" s="2">
        <f>RSI!B429</f>
        <v>1.9293</v>
      </c>
      <c r="C429" s="2">
        <f>RSI!I429</f>
        <v>70.851392513628014</v>
      </c>
      <c r="D429" s="2">
        <f>MACD!E429</f>
        <v>-4.0201124595470761E-2</v>
      </c>
      <c r="E429" s="2">
        <f>MACD!F429</f>
        <v>-7.1703048162331098E-2</v>
      </c>
      <c r="F429" s="2">
        <f>'Moving Avg'!D429</f>
        <v>1.9381799999999998</v>
      </c>
      <c r="G429" s="2">
        <f>'Moving Avg'!F429</f>
        <v>1.8459299999999996</v>
      </c>
      <c r="H429" s="2">
        <f>'Moving Avg'!G429</f>
        <v>1.6460320000000008</v>
      </c>
      <c r="I429" s="2">
        <f>'Moving Avg'!H429</f>
        <v>1.3685244999999997</v>
      </c>
      <c r="J429" s="5" t="str">
        <f>OBV!F429</f>
        <v>BULLISH</v>
      </c>
      <c r="K429" s="5" t="str">
        <f>OBV!G429</f>
        <v>NEUTRAL</v>
      </c>
      <c r="L429" s="5" t="str">
        <f>OBV!H429</f>
        <v>CONFIRMED BULLISH</v>
      </c>
      <c r="M429" s="7">
        <f t="shared" si="60"/>
        <v>0</v>
      </c>
      <c r="N429" s="7">
        <f t="shared" si="61"/>
        <v>0</v>
      </c>
      <c r="O429" s="7">
        <f t="shared" si="62"/>
        <v>50</v>
      </c>
      <c r="P429" s="7">
        <f t="shared" si="63"/>
        <v>83.5</v>
      </c>
      <c r="Q429" s="8">
        <f t="shared" si="64"/>
        <v>20.024999999999999</v>
      </c>
      <c r="R429" s="8">
        <f t="shared" si="65"/>
        <v>38.375</v>
      </c>
      <c r="S429" s="8">
        <f t="shared" si="66"/>
        <v>50.075000000000003</v>
      </c>
      <c r="T429" s="8">
        <f t="shared" si="67"/>
        <v>33.375</v>
      </c>
      <c r="U429" s="7">
        <f t="shared" si="68"/>
        <v>36.158333333333331</v>
      </c>
      <c r="V429" s="7">
        <f t="shared" si="69"/>
        <v>35.462499999999999</v>
      </c>
    </row>
    <row r="430" spans="1:22" ht="13.5" x14ac:dyDescent="0.25">
      <c r="A430" s="3">
        <f>RSI!A430</f>
        <v>43404</v>
      </c>
      <c r="B430" s="2">
        <f>RSI!B430</f>
        <v>1.9341999999999999</v>
      </c>
      <c r="C430" s="2">
        <f>RSI!I430</f>
        <v>71.322047307831397</v>
      </c>
      <c r="D430" s="2">
        <f>MACD!E430</f>
        <v>-3.177694483512461E-2</v>
      </c>
      <c r="E430" s="2">
        <f>MACD!F430</f>
        <v>-6.3717827496889812E-2</v>
      </c>
      <c r="F430" s="2">
        <f>'Moving Avg'!D430</f>
        <v>1.9332199999999999</v>
      </c>
      <c r="G430" s="2">
        <f>'Moving Avg'!F430</f>
        <v>1.8583299999999998</v>
      </c>
      <c r="H430" s="2">
        <f>'Moving Avg'!G430</f>
        <v>1.6559460000000004</v>
      </c>
      <c r="I430" s="2">
        <f>'Moving Avg'!H430</f>
        <v>1.3728009999999997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  <c r="M430" s="7">
        <f t="shared" si="60"/>
        <v>0</v>
      </c>
      <c r="N430" s="7">
        <f t="shared" si="61"/>
        <v>0</v>
      </c>
      <c r="O430" s="7">
        <f t="shared" si="62"/>
        <v>50</v>
      </c>
      <c r="P430" s="7">
        <f t="shared" si="63"/>
        <v>16.5</v>
      </c>
      <c r="Q430" s="8">
        <f t="shared" si="64"/>
        <v>9.9749999999999996</v>
      </c>
      <c r="R430" s="8">
        <f t="shared" si="65"/>
        <v>21.625</v>
      </c>
      <c r="S430" s="8">
        <f t="shared" si="66"/>
        <v>19.925000000000001</v>
      </c>
      <c r="T430" s="8">
        <f t="shared" si="67"/>
        <v>16.625</v>
      </c>
      <c r="U430" s="7">
        <f t="shared" si="68"/>
        <v>17.175000000000001</v>
      </c>
      <c r="V430" s="7">
        <f t="shared" si="69"/>
        <v>17.037500000000001</v>
      </c>
    </row>
    <row r="431" spans="1:22" ht="13.5" x14ac:dyDescent="0.25">
      <c r="A431" s="3">
        <f>RSI!A431</f>
        <v>43405</v>
      </c>
      <c r="B431" s="2">
        <f>RSI!B431</f>
        <v>1.9590000000000001</v>
      </c>
      <c r="C431" s="2">
        <f>RSI!I431</f>
        <v>73.641795191477385</v>
      </c>
      <c r="D431" s="2">
        <f>MACD!E431</f>
        <v>-2.721695277405467E-2</v>
      </c>
      <c r="E431" s="2">
        <f>MACD!F431</f>
        <v>-5.6417652552322783E-2</v>
      </c>
      <c r="F431" s="2">
        <f>'Moving Avg'!D431</f>
        <v>1.9381799999999998</v>
      </c>
      <c r="G431" s="2">
        <f>'Moving Avg'!F431</f>
        <v>1.8737050000000004</v>
      </c>
      <c r="H431" s="2">
        <f>'Moving Avg'!G431</f>
        <v>1.6662640000000004</v>
      </c>
      <c r="I431" s="2">
        <f>'Moving Avg'!H431</f>
        <v>1.3771329999999999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  <c r="M431" s="7">
        <f t="shared" si="60"/>
        <v>0</v>
      </c>
      <c r="N431" s="7">
        <f t="shared" si="61"/>
        <v>0</v>
      </c>
      <c r="O431" s="7">
        <f t="shared" si="62"/>
        <v>50</v>
      </c>
      <c r="P431" s="7">
        <f t="shared" si="63"/>
        <v>100</v>
      </c>
      <c r="Q431" s="8">
        <f t="shared" si="64"/>
        <v>22.5</v>
      </c>
      <c r="R431" s="8">
        <f t="shared" si="65"/>
        <v>42.5</v>
      </c>
      <c r="S431" s="8">
        <f t="shared" si="66"/>
        <v>57.5</v>
      </c>
      <c r="T431" s="8">
        <f t="shared" si="67"/>
        <v>37.5</v>
      </c>
      <c r="U431" s="7">
        <f t="shared" si="68"/>
        <v>40.833333333333336</v>
      </c>
      <c r="V431" s="7">
        <f t="shared" si="69"/>
        <v>40</v>
      </c>
    </row>
    <row r="432" spans="1:22" ht="13.5" x14ac:dyDescent="0.25">
      <c r="A432" s="3">
        <f>RSI!A432</f>
        <v>43406</v>
      </c>
      <c r="B432" s="2">
        <f>RSI!B432</f>
        <v>1.9689000000000001</v>
      </c>
      <c r="C432" s="2">
        <f>RSI!I432</f>
        <v>74.527585557497389</v>
      </c>
      <c r="D432" s="2">
        <f>MACD!E432</f>
        <v>-1.6515341298583008E-2</v>
      </c>
      <c r="E432" s="2">
        <f>MACD!F432</f>
        <v>-4.8437190301574833E-2</v>
      </c>
      <c r="F432" s="2">
        <f>'Moving Avg'!D432</f>
        <v>1.94512</v>
      </c>
      <c r="G432" s="2">
        <f>'Moving Avg'!F432</f>
        <v>1.8880850000000002</v>
      </c>
      <c r="H432" s="2">
        <f>'Moving Avg'!G432</f>
        <v>1.6765080000000006</v>
      </c>
      <c r="I432" s="2">
        <f>'Moving Avg'!H432</f>
        <v>1.3815375000000001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  <c r="M432" s="7">
        <f t="shared" si="60"/>
        <v>0</v>
      </c>
      <c r="N432" s="7">
        <f t="shared" si="61"/>
        <v>0</v>
      </c>
      <c r="O432" s="7">
        <f t="shared" si="62"/>
        <v>50</v>
      </c>
      <c r="P432" s="7">
        <f t="shared" si="63"/>
        <v>100</v>
      </c>
      <c r="Q432" s="8">
        <f t="shared" si="64"/>
        <v>22.5</v>
      </c>
      <c r="R432" s="8">
        <f t="shared" si="65"/>
        <v>42.5</v>
      </c>
      <c r="S432" s="8">
        <f t="shared" si="66"/>
        <v>57.5</v>
      </c>
      <c r="T432" s="8">
        <f t="shared" si="67"/>
        <v>37.5</v>
      </c>
      <c r="U432" s="7">
        <f t="shared" si="68"/>
        <v>40.833333333333336</v>
      </c>
      <c r="V432" s="7">
        <f t="shared" si="69"/>
        <v>40</v>
      </c>
    </row>
    <row r="433" spans="1:22" ht="13.5" x14ac:dyDescent="0.25">
      <c r="A433" s="3">
        <f>RSI!A433</f>
        <v>43409</v>
      </c>
      <c r="B433" s="2">
        <f>RSI!B433</f>
        <v>1.9590000000000001</v>
      </c>
      <c r="C433" s="2">
        <f>RSI!I433</f>
        <v>71.924568160270681</v>
      </c>
      <c r="D433" s="2">
        <f>MACD!E433</f>
        <v>-8.3170378200958517E-3</v>
      </c>
      <c r="E433" s="2">
        <f>MACD!F433</f>
        <v>-4.0413159805279042E-2</v>
      </c>
      <c r="F433" s="2">
        <f>'Moving Avg'!D433</f>
        <v>1.9500799999999998</v>
      </c>
      <c r="G433" s="2">
        <f>'Moving Avg'!F433</f>
        <v>1.9019700000000004</v>
      </c>
      <c r="H433" s="2">
        <f>'Moving Avg'!G433</f>
        <v>1.6853360000000006</v>
      </c>
      <c r="I433" s="2">
        <f>'Moving Avg'!H433</f>
        <v>1.3859604999999999</v>
      </c>
      <c r="J433" s="5" t="str">
        <f>OBV!F433</f>
        <v>BULLISH</v>
      </c>
      <c r="K433" s="5" t="str">
        <f>OBV!G433</f>
        <v>STRONG</v>
      </c>
      <c r="L433" s="5" t="str">
        <f>OBV!H433</f>
        <v>CONFIRMED BULLISH</v>
      </c>
      <c r="M433" s="7">
        <f t="shared" si="60"/>
        <v>0</v>
      </c>
      <c r="N433" s="7">
        <f t="shared" si="61"/>
        <v>0</v>
      </c>
      <c r="O433" s="7">
        <f t="shared" si="62"/>
        <v>50</v>
      </c>
      <c r="P433" s="7">
        <f t="shared" si="63"/>
        <v>100</v>
      </c>
      <c r="Q433" s="8">
        <f t="shared" si="64"/>
        <v>22.5</v>
      </c>
      <c r="R433" s="8">
        <f t="shared" si="65"/>
        <v>42.5</v>
      </c>
      <c r="S433" s="8">
        <f t="shared" si="66"/>
        <v>57.5</v>
      </c>
      <c r="T433" s="8">
        <f t="shared" si="67"/>
        <v>37.5</v>
      </c>
      <c r="U433" s="7">
        <f t="shared" si="68"/>
        <v>40.833333333333336</v>
      </c>
      <c r="V433" s="7">
        <f t="shared" si="69"/>
        <v>40</v>
      </c>
    </row>
    <row r="434" spans="1:22" ht="13.5" x14ac:dyDescent="0.25">
      <c r="A434" s="3">
        <f>RSI!A434</f>
        <v>43410</v>
      </c>
      <c r="B434" s="2">
        <f>RSI!B434</f>
        <v>1.9689000000000001</v>
      </c>
      <c r="C434" s="2">
        <f>RSI!I434</f>
        <v>72.94230500917206</v>
      </c>
      <c r="D434" s="2">
        <f>MACD!E434</f>
        <v>-6.630423552676179E-3</v>
      </c>
      <c r="E434" s="2">
        <f>MACD!F434</f>
        <v>-3.3656612554758471E-2</v>
      </c>
      <c r="F434" s="2">
        <f>'Moving Avg'!D434</f>
        <v>1.9579999999999997</v>
      </c>
      <c r="G434" s="2">
        <f>'Moving Avg'!F434</f>
        <v>1.9138700000000004</v>
      </c>
      <c r="H434" s="2">
        <f>'Moving Avg'!G434</f>
        <v>1.6944600000000005</v>
      </c>
      <c r="I434" s="2">
        <f>'Moving Avg'!H434</f>
        <v>1.3904105000000002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  <c r="M434" s="7">
        <f t="shared" si="60"/>
        <v>0</v>
      </c>
      <c r="N434" s="7">
        <f t="shared" si="61"/>
        <v>0</v>
      </c>
      <c r="O434" s="7">
        <f t="shared" si="62"/>
        <v>50</v>
      </c>
      <c r="P434" s="7">
        <f t="shared" si="63"/>
        <v>100</v>
      </c>
      <c r="Q434" s="8">
        <f t="shared" si="64"/>
        <v>22.5</v>
      </c>
      <c r="R434" s="8">
        <f t="shared" si="65"/>
        <v>42.5</v>
      </c>
      <c r="S434" s="8">
        <f t="shared" si="66"/>
        <v>57.5</v>
      </c>
      <c r="T434" s="8">
        <f t="shared" si="67"/>
        <v>37.5</v>
      </c>
      <c r="U434" s="7">
        <f t="shared" si="68"/>
        <v>40.833333333333336</v>
      </c>
      <c r="V434" s="7">
        <f t="shared" si="69"/>
        <v>40</v>
      </c>
    </row>
    <row r="435" spans="1:22" ht="13.5" x14ac:dyDescent="0.25">
      <c r="A435" s="3">
        <f>RSI!A435</f>
        <v>43411</v>
      </c>
      <c r="B435" s="2">
        <f>RSI!B435</f>
        <v>1.9838</v>
      </c>
      <c r="C435" s="2">
        <f>RSI!I435</f>
        <v>74.443856173037844</v>
      </c>
      <c r="D435" s="2">
        <f>MACD!E435</f>
        <v>6.1556111328142649E-4</v>
      </c>
      <c r="E435" s="2">
        <f>MACD!F435</f>
        <v>-2.6802177821150495E-2</v>
      </c>
      <c r="F435" s="2">
        <f>'Moving Avg'!D435</f>
        <v>1.9679200000000001</v>
      </c>
      <c r="G435" s="2">
        <f>'Moving Avg'!F435</f>
        <v>1.9267650000000003</v>
      </c>
      <c r="H435" s="2">
        <f>'Moving Avg'!G435</f>
        <v>1.7040820000000005</v>
      </c>
      <c r="I435" s="2">
        <f>'Moving Avg'!H435</f>
        <v>1.3949349999999998</v>
      </c>
      <c r="J435" s="5" t="str">
        <f>OBV!F435</f>
        <v>BULLISH</v>
      </c>
      <c r="K435" s="5" t="str">
        <f>OBV!G435</f>
        <v>STRONG</v>
      </c>
      <c r="L435" s="5" t="str">
        <f>OBV!H435</f>
        <v>CONFIRMED BULLISH</v>
      </c>
      <c r="M435" s="7">
        <f t="shared" si="60"/>
        <v>0</v>
      </c>
      <c r="N435" s="7">
        <f t="shared" si="61"/>
        <v>0</v>
      </c>
      <c r="O435" s="7">
        <f t="shared" si="62"/>
        <v>50</v>
      </c>
      <c r="P435" s="7">
        <f t="shared" si="63"/>
        <v>100</v>
      </c>
      <c r="Q435" s="8">
        <f t="shared" si="64"/>
        <v>22.5</v>
      </c>
      <c r="R435" s="8">
        <f t="shared" si="65"/>
        <v>42.5</v>
      </c>
      <c r="S435" s="8">
        <f t="shared" si="66"/>
        <v>57.5</v>
      </c>
      <c r="T435" s="8">
        <f t="shared" si="67"/>
        <v>37.5</v>
      </c>
      <c r="U435" s="7">
        <f t="shared" si="68"/>
        <v>40.833333333333336</v>
      </c>
      <c r="V435" s="7">
        <f t="shared" si="69"/>
        <v>40</v>
      </c>
    </row>
    <row r="436" spans="1:22" ht="13.5" x14ac:dyDescent="0.25">
      <c r="A436" s="3">
        <f>RSI!A436</f>
        <v>43412</v>
      </c>
      <c r="B436" s="2">
        <f>RSI!B436</f>
        <v>2.0482999999999998</v>
      </c>
      <c r="C436" s="2">
        <f>RSI!I436</f>
        <v>79.696504078663054</v>
      </c>
      <c r="D436" s="2">
        <f>MACD!E436</f>
        <v>-2.5901837907491565E-3</v>
      </c>
      <c r="E436" s="2">
        <f>MACD!F436</f>
        <v>-2.1959779015070229E-2</v>
      </c>
      <c r="F436" s="2">
        <f>'Moving Avg'!D436</f>
        <v>1.9857800000000001</v>
      </c>
      <c r="G436" s="2">
        <f>'Moving Avg'!F436</f>
        <v>1.937675</v>
      </c>
      <c r="H436" s="2">
        <f>'Moving Avg'!G436</f>
        <v>1.7148940000000004</v>
      </c>
      <c r="I436" s="2">
        <f>'Moving Avg'!H436</f>
        <v>1.3998045000000001</v>
      </c>
      <c r="J436" s="5" t="str">
        <f>OBV!F436</f>
        <v>BULLISH</v>
      </c>
      <c r="K436" s="5" t="str">
        <f>OBV!G436</f>
        <v>STRONG</v>
      </c>
      <c r="L436" s="5" t="str">
        <f>OBV!H436</f>
        <v>CONFIRMED BULLISH</v>
      </c>
      <c r="M436" s="7">
        <f t="shared" si="60"/>
        <v>0</v>
      </c>
      <c r="N436" s="7">
        <f t="shared" si="61"/>
        <v>0</v>
      </c>
      <c r="O436" s="7">
        <f t="shared" si="62"/>
        <v>50</v>
      </c>
      <c r="P436" s="7">
        <f t="shared" si="63"/>
        <v>100</v>
      </c>
      <c r="Q436" s="8">
        <f t="shared" si="64"/>
        <v>22.5</v>
      </c>
      <c r="R436" s="8">
        <f t="shared" si="65"/>
        <v>42.5</v>
      </c>
      <c r="S436" s="8">
        <f t="shared" si="66"/>
        <v>57.5</v>
      </c>
      <c r="T436" s="8">
        <f t="shared" si="67"/>
        <v>37.5</v>
      </c>
      <c r="U436" s="7">
        <f t="shared" si="68"/>
        <v>40.833333333333336</v>
      </c>
      <c r="V436" s="7">
        <f t="shared" si="69"/>
        <v>40</v>
      </c>
    </row>
    <row r="437" spans="1:22" ht="13.5" x14ac:dyDescent="0.25">
      <c r="A437" s="3">
        <f>RSI!A437</f>
        <v>43413</v>
      </c>
      <c r="B437" s="2">
        <f>RSI!B437</f>
        <v>2.0632000000000001</v>
      </c>
      <c r="C437" s="2">
        <f>RSI!I437</f>
        <v>80.684164611090836</v>
      </c>
      <c r="D437" s="2">
        <f>MACD!E437</f>
        <v>-7.476278131049563E-3</v>
      </c>
      <c r="E437" s="2">
        <f>MACD!F437</f>
        <v>-1.9063078838266096E-2</v>
      </c>
      <c r="F437" s="2">
        <f>'Moving Avg'!D437</f>
        <v>2.0046399999999998</v>
      </c>
      <c r="G437" s="2">
        <f>'Moving Avg'!F437</f>
        <v>1.9453650000000002</v>
      </c>
      <c r="H437" s="2">
        <f>'Moving Avg'!G437</f>
        <v>1.7262020000000005</v>
      </c>
      <c r="I437" s="2">
        <f>'Moving Avg'!H437</f>
        <v>1.4048625000000001</v>
      </c>
      <c r="J437" s="5" t="str">
        <f>OBV!F437</f>
        <v>BULLISH</v>
      </c>
      <c r="K437" s="5" t="str">
        <f>OBV!G437</f>
        <v>STRONG</v>
      </c>
      <c r="L437" s="5" t="str">
        <f>OBV!H437</f>
        <v>CONFIRMED BULLISH</v>
      </c>
      <c r="M437" s="7">
        <f t="shared" si="60"/>
        <v>0</v>
      </c>
      <c r="N437" s="7">
        <f t="shared" si="61"/>
        <v>0</v>
      </c>
      <c r="O437" s="7">
        <f t="shared" si="62"/>
        <v>50</v>
      </c>
      <c r="P437" s="7">
        <f t="shared" si="63"/>
        <v>100</v>
      </c>
      <c r="Q437" s="8">
        <f t="shared" si="64"/>
        <v>22.5</v>
      </c>
      <c r="R437" s="8">
        <f t="shared" si="65"/>
        <v>42.5</v>
      </c>
      <c r="S437" s="8">
        <f t="shared" si="66"/>
        <v>57.5</v>
      </c>
      <c r="T437" s="8">
        <f t="shared" si="67"/>
        <v>37.5</v>
      </c>
      <c r="U437" s="7">
        <f t="shared" si="68"/>
        <v>40.833333333333336</v>
      </c>
      <c r="V437" s="7">
        <f t="shared" si="69"/>
        <v>40</v>
      </c>
    </row>
    <row r="438" spans="1:22" ht="13.5" x14ac:dyDescent="0.25">
      <c r="A438" s="3">
        <f>RSI!A438</f>
        <v>43416</v>
      </c>
      <c r="B438" s="2">
        <f>RSI!B438</f>
        <v>2.0333999999999999</v>
      </c>
      <c r="C438" s="2">
        <f>RSI!I438</f>
        <v>73.032311853626808</v>
      </c>
      <c r="D438" s="2">
        <f>MACD!E438</f>
        <v>-1.0481893034349765E-2</v>
      </c>
      <c r="E438" s="2">
        <f>MACD!F438</f>
        <v>-1.7346841677482829E-2</v>
      </c>
      <c r="F438" s="2">
        <f>'Moving Avg'!D438</f>
        <v>2.01952</v>
      </c>
      <c r="G438" s="2">
        <f>'Moving Avg'!F438</f>
        <v>1.9528050000000003</v>
      </c>
      <c r="H438" s="2">
        <f>'Moving Avg'!G438</f>
        <v>1.7366160000000002</v>
      </c>
      <c r="I438" s="2">
        <f>'Moving Avg'!H438</f>
        <v>1.4096804999999997</v>
      </c>
      <c r="J438" s="5" t="str">
        <f>OBV!F438</f>
        <v>BULLISH</v>
      </c>
      <c r="K438" s="5" t="str">
        <f>OBV!G438</f>
        <v>STRONG</v>
      </c>
      <c r="L438" s="5" t="str">
        <f>OBV!H438</f>
        <v>CONFIRMED BULLISH</v>
      </c>
      <c r="M438" s="7">
        <f t="shared" si="60"/>
        <v>0</v>
      </c>
      <c r="N438" s="7">
        <f t="shared" si="61"/>
        <v>0</v>
      </c>
      <c r="O438" s="7">
        <f t="shared" si="62"/>
        <v>50</v>
      </c>
      <c r="P438" s="7">
        <f t="shared" si="63"/>
        <v>100</v>
      </c>
      <c r="Q438" s="8">
        <f t="shared" si="64"/>
        <v>22.5</v>
      </c>
      <c r="R438" s="8">
        <f t="shared" si="65"/>
        <v>42.5</v>
      </c>
      <c r="S438" s="8">
        <f t="shared" si="66"/>
        <v>57.5</v>
      </c>
      <c r="T438" s="8">
        <f t="shared" si="67"/>
        <v>37.5</v>
      </c>
      <c r="U438" s="7">
        <f t="shared" si="68"/>
        <v>40.833333333333336</v>
      </c>
      <c r="V438" s="7">
        <f t="shared" si="69"/>
        <v>40</v>
      </c>
    </row>
    <row r="439" spans="1:22" ht="13.5" x14ac:dyDescent="0.25">
      <c r="A439" s="3">
        <f>RSI!A439</f>
        <v>43417</v>
      </c>
      <c r="B439" s="2">
        <f>RSI!B439</f>
        <v>2.0036</v>
      </c>
      <c r="C439" s="2">
        <f>RSI!I439</f>
        <v>66.264561793785163</v>
      </c>
      <c r="D439" s="2">
        <f>MACD!E439</f>
        <v>-1.2394190829991159E-2</v>
      </c>
      <c r="E439" s="2">
        <f>MACD!F439</f>
        <v>-1.6356311507984497E-2</v>
      </c>
      <c r="F439" s="2">
        <f>'Moving Avg'!D439</f>
        <v>2.0264600000000002</v>
      </c>
      <c r="G439" s="2">
        <f>'Moving Avg'!F439</f>
        <v>1.9582600000000003</v>
      </c>
      <c r="H439" s="2">
        <f>'Moving Avg'!G439</f>
        <v>1.746434</v>
      </c>
      <c r="I439" s="2">
        <f>'Moving Avg'!H439</f>
        <v>1.4143265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  <c r="M439" s="7">
        <f t="shared" si="60"/>
        <v>25</v>
      </c>
      <c r="N439" s="7">
        <f t="shared" si="61"/>
        <v>0</v>
      </c>
      <c r="O439" s="7">
        <f t="shared" si="62"/>
        <v>50</v>
      </c>
      <c r="P439" s="7">
        <f t="shared" si="63"/>
        <v>83.5</v>
      </c>
      <c r="Q439" s="8">
        <f t="shared" si="64"/>
        <v>28.774999999999999</v>
      </c>
      <c r="R439" s="8">
        <f t="shared" si="65"/>
        <v>43.375</v>
      </c>
      <c r="S439" s="8">
        <f t="shared" si="66"/>
        <v>53.825000000000003</v>
      </c>
      <c r="T439" s="8">
        <f t="shared" si="67"/>
        <v>39.625</v>
      </c>
      <c r="U439" s="7">
        <f t="shared" si="68"/>
        <v>41.991666666666667</v>
      </c>
      <c r="V439" s="7">
        <f t="shared" si="69"/>
        <v>41.400000000000006</v>
      </c>
    </row>
    <row r="440" spans="1:22" ht="13.5" x14ac:dyDescent="0.25">
      <c r="A440" s="3">
        <f>RSI!A440</f>
        <v>43418</v>
      </c>
      <c r="B440" s="2">
        <f>RSI!B440</f>
        <v>2.0085999999999999</v>
      </c>
      <c r="C440" s="2">
        <f>RSI!I440</f>
        <v>66.82013626875073</v>
      </c>
      <c r="D440" s="2">
        <f>MACD!E440</f>
        <v>-1.4214433366975143E-2</v>
      </c>
      <c r="E440" s="2">
        <f>MACD!F440</f>
        <v>-1.5927935879782626E-2</v>
      </c>
      <c r="F440" s="2">
        <f>'Moving Avg'!D440</f>
        <v>2.0314199999999998</v>
      </c>
      <c r="G440" s="2">
        <f>'Moving Avg'!F440</f>
        <v>1.9644600000000003</v>
      </c>
      <c r="H440" s="2">
        <f>'Moving Avg'!G440</f>
        <v>1.7568480000000002</v>
      </c>
      <c r="I440" s="2">
        <f>'Moving Avg'!H440</f>
        <v>1.4189750000000001</v>
      </c>
      <c r="J440" s="5" t="str">
        <f>OBV!F440</f>
        <v>BEARISH</v>
      </c>
      <c r="K440" s="5" t="str">
        <f>OBV!G440</f>
        <v>NEUTRAL</v>
      </c>
      <c r="L440" s="5" t="str">
        <f>OBV!H440</f>
        <v>BEARISH DIVERGENCE</v>
      </c>
      <c r="M440" s="7">
        <f t="shared" si="60"/>
        <v>25</v>
      </c>
      <c r="N440" s="7">
        <f t="shared" si="61"/>
        <v>0</v>
      </c>
      <c r="O440" s="7">
        <f t="shared" si="62"/>
        <v>50</v>
      </c>
      <c r="P440" s="7">
        <f t="shared" si="63"/>
        <v>16.5</v>
      </c>
      <c r="Q440" s="8">
        <f t="shared" si="64"/>
        <v>18.725000000000001</v>
      </c>
      <c r="R440" s="8">
        <f t="shared" si="65"/>
        <v>26.625</v>
      </c>
      <c r="S440" s="8">
        <f t="shared" si="66"/>
        <v>23.675000000000001</v>
      </c>
      <c r="T440" s="8">
        <f t="shared" si="67"/>
        <v>22.875</v>
      </c>
      <c r="U440" s="7">
        <f t="shared" si="68"/>
        <v>23.008333333333336</v>
      </c>
      <c r="V440" s="7">
        <f t="shared" si="69"/>
        <v>22.975000000000001</v>
      </c>
    </row>
    <row r="441" spans="1:22" ht="13.5" x14ac:dyDescent="0.25">
      <c r="A441" s="3">
        <f>RSI!A441</f>
        <v>43419</v>
      </c>
      <c r="B441" s="2">
        <f>RSI!B441</f>
        <v>1.9838</v>
      </c>
      <c r="C441" s="2">
        <f>RSI!I441</f>
        <v>61.417400597640899</v>
      </c>
      <c r="D441" s="2">
        <f>MACD!E441</f>
        <v>-1.0674003065558546E-2</v>
      </c>
      <c r="E441" s="2">
        <f>MACD!F441</f>
        <v>-1.4877149316937812E-2</v>
      </c>
      <c r="F441" s="2">
        <f>'Moving Avg'!D441</f>
        <v>2.0185200000000001</v>
      </c>
      <c r="G441" s="2">
        <f>'Moving Avg'!F441</f>
        <v>1.9694200000000002</v>
      </c>
      <c r="H441" s="2">
        <f>'Moving Avg'!G441</f>
        <v>1.7668660000000003</v>
      </c>
      <c r="I441" s="2">
        <f>'Moving Avg'!H441</f>
        <v>1.4234995000000001</v>
      </c>
      <c r="J441" s="5" t="str">
        <f>OBV!F441</f>
        <v>BEARISH</v>
      </c>
      <c r="K441" s="5" t="str">
        <f>OBV!G441</f>
        <v>WEAK</v>
      </c>
      <c r="L441" s="5" t="str">
        <f>OBV!H441</f>
        <v>CONFIRMED BEARISH</v>
      </c>
      <c r="M441" s="7">
        <f t="shared" si="60"/>
        <v>25</v>
      </c>
      <c r="N441" s="7">
        <f t="shared" si="61"/>
        <v>0</v>
      </c>
      <c r="O441" s="7">
        <f t="shared" si="62"/>
        <v>50</v>
      </c>
      <c r="P441" s="7">
        <f t="shared" si="63"/>
        <v>0</v>
      </c>
      <c r="Q441" s="8">
        <f t="shared" si="64"/>
        <v>16.25</v>
      </c>
      <c r="R441" s="8">
        <f t="shared" si="65"/>
        <v>22.5</v>
      </c>
      <c r="S441" s="8">
        <f t="shared" si="66"/>
        <v>16.25</v>
      </c>
      <c r="T441" s="8">
        <f t="shared" si="67"/>
        <v>18.75</v>
      </c>
      <c r="U441" s="7">
        <f t="shared" si="68"/>
        <v>18.333333333333332</v>
      </c>
      <c r="V441" s="7">
        <f t="shared" si="69"/>
        <v>18.4375</v>
      </c>
    </row>
    <row r="442" spans="1:22" ht="13.5" x14ac:dyDescent="0.25">
      <c r="A442" s="3">
        <f>RSI!A442</f>
        <v>43420</v>
      </c>
      <c r="B442" s="2">
        <f>RSI!B442</f>
        <v>2.0432999999999999</v>
      </c>
      <c r="C442" s="2">
        <f>RSI!I442</f>
        <v>68.084767363500447</v>
      </c>
      <c r="D442" s="2">
        <f>MACD!E442</f>
        <v>-1.094547216769004E-2</v>
      </c>
      <c r="E442" s="2">
        <f>MACD!F442</f>
        <v>-1.4090813887088259E-2</v>
      </c>
      <c r="F442" s="2">
        <f>'Moving Avg'!D442</f>
        <v>2.0145400000000002</v>
      </c>
      <c r="G442" s="2">
        <f>'Moving Avg'!F442</f>
        <v>1.9746250000000003</v>
      </c>
      <c r="H442" s="2">
        <f>'Moving Avg'!G442</f>
        <v>1.7788680000000001</v>
      </c>
      <c r="I442" s="2">
        <f>'Moving Avg'!H442</f>
        <v>1.428253</v>
      </c>
      <c r="J442" s="5" t="str">
        <f>OBV!F442</f>
        <v>BEARISH</v>
      </c>
      <c r="K442" s="5" t="str">
        <f>OBV!G442</f>
        <v>WEAK</v>
      </c>
      <c r="L442" s="5" t="str">
        <f>OBV!H442</f>
        <v>CONFIRMED BEARISH</v>
      </c>
      <c r="M442" s="7">
        <f t="shared" si="60"/>
        <v>25</v>
      </c>
      <c r="N442" s="7">
        <f t="shared" si="61"/>
        <v>0</v>
      </c>
      <c r="O442" s="7">
        <f t="shared" si="62"/>
        <v>50</v>
      </c>
      <c r="P442" s="7">
        <f t="shared" si="63"/>
        <v>0</v>
      </c>
      <c r="Q442" s="8">
        <f t="shared" si="64"/>
        <v>16.25</v>
      </c>
      <c r="R442" s="8">
        <f t="shared" si="65"/>
        <v>22.5</v>
      </c>
      <c r="S442" s="8">
        <f t="shared" si="66"/>
        <v>16.25</v>
      </c>
      <c r="T442" s="8">
        <f t="shared" si="67"/>
        <v>18.75</v>
      </c>
      <c r="U442" s="7">
        <f t="shared" si="68"/>
        <v>18.333333333333332</v>
      </c>
      <c r="V442" s="7">
        <f t="shared" si="69"/>
        <v>18.4375</v>
      </c>
    </row>
    <row r="443" spans="1:22" ht="13.5" x14ac:dyDescent="0.25">
      <c r="A443" s="3">
        <f>RSI!A443</f>
        <v>43423</v>
      </c>
      <c r="B443" s="2">
        <f>RSI!B443</f>
        <v>1.9838</v>
      </c>
      <c r="C443" s="2">
        <f>RSI!I443</f>
        <v>57.40219081439713</v>
      </c>
      <c r="D443" s="2">
        <f>MACD!E443</f>
        <v>-8.9969596731469537E-3</v>
      </c>
      <c r="E443" s="2">
        <f>MACD!F443</f>
        <v>-1.3072043044299998E-2</v>
      </c>
      <c r="F443" s="2">
        <f>'Moving Avg'!D443</f>
        <v>2.0046200000000001</v>
      </c>
      <c r="G443" s="2">
        <f>'Moving Avg'!F443</f>
        <v>1.9771050000000003</v>
      </c>
      <c r="H443" s="2">
        <f>'Moving Avg'!G443</f>
        <v>1.7904740000000001</v>
      </c>
      <c r="I443" s="2">
        <f>'Moving Avg'!H443</f>
        <v>1.4326179999999999</v>
      </c>
      <c r="J443" s="5" t="str">
        <f>OBV!F443</f>
        <v>BEARISH</v>
      </c>
      <c r="K443" s="5" t="str">
        <f>OBV!G443</f>
        <v>WEAK</v>
      </c>
      <c r="L443" s="5" t="str">
        <f>OBV!H443</f>
        <v>CONFIRMED BEARISH</v>
      </c>
      <c r="M443" s="7">
        <f t="shared" si="60"/>
        <v>25</v>
      </c>
      <c r="N443" s="7">
        <f t="shared" si="61"/>
        <v>0</v>
      </c>
      <c r="O443" s="7">
        <f t="shared" si="62"/>
        <v>50</v>
      </c>
      <c r="P443" s="7">
        <f t="shared" si="63"/>
        <v>0</v>
      </c>
      <c r="Q443" s="8">
        <f t="shared" si="64"/>
        <v>16.25</v>
      </c>
      <c r="R443" s="8">
        <f t="shared" si="65"/>
        <v>22.5</v>
      </c>
      <c r="S443" s="8">
        <f t="shared" si="66"/>
        <v>16.25</v>
      </c>
      <c r="T443" s="8">
        <f t="shared" si="67"/>
        <v>18.75</v>
      </c>
      <c r="U443" s="7">
        <f t="shared" si="68"/>
        <v>18.333333333333332</v>
      </c>
      <c r="V443" s="7">
        <f t="shared" si="69"/>
        <v>18.4375</v>
      </c>
    </row>
    <row r="444" spans="1:22" ht="13.5" x14ac:dyDescent="0.25">
      <c r="A444" s="3">
        <f>RSI!A444</f>
        <v>43425</v>
      </c>
      <c r="B444" s="2">
        <f>RSI!B444</f>
        <v>1.9838</v>
      </c>
      <c r="C444" s="2">
        <f>RSI!I444</f>
        <v>57.40219081439713</v>
      </c>
      <c r="D444" s="2">
        <f>MACD!E444</f>
        <v>-6.1273620244519655E-3</v>
      </c>
      <c r="E444" s="2">
        <f>MACD!F444</f>
        <v>-1.1683106840330392E-2</v>
      </c>
      <c r="F444" s="2">
        <f>'Moving Avg'!D444</f>
        <v>2.0006600000000003</v>
      </c>
      <c r="G444" s="2">
        <f>'Moving Avg'!F444</f>
        <v>1.9808250000000005</v>
      </c>
      <c r="H444" s="2">
        <f>'Moving Avg'!G444</f>
        <v>1.8020799999999999</v>
      </c>
      <c r="I444" s="2">
        <f>'Moving Avg'!H444</f>
        <v>1.4371879999999999</v>
      </c>
      <c r="J444" s="5" t="str">
        <f>OBV!F444</f>
        <v>BULLISH</v>
      </c>
      <c r="K444" s="5" t="str">
        <f>OBV!G444</f>
        <v>STRONG</v>
      </c>
      <c r="L444" s="5" t="str">
        <f>OBV!H444</f>
        <v>BULLISH DIVERGENCE</v>
      </c>
      <c r="M444" s="7">
        <f t="shared" si="60"/>
        <v>25</v>
      </c>
      <c r="N444" s="7">
        <f t="shared" si="61"/>
        <v>0</v>
      </c>
      <c r="O444" s="7">
        <f t="shared" si="62"/>
        <v>50</v>
      </c>
      <c r="P444" s="7">
        <f t="shared" si="63"/>
        <v>83</v>
      </c>
      <c r="Q444" s="8">
        <f t="shared" si="64"/>
        <v>28.7</v>
      </c>
      <c r="R444" s="8">
        <f t="shared" si="65"/>
        <v>43.25</v>
      </c>
      <c r="S444" s="8">
        <f t="shared" si="66"/>
        <v>53.6</v>
      </c>
      <c r="T444" s="8">
        <f t="shared" si="67"/>
        <v>39.5</v>
      </c>
      <c r="U444" s="7">
        <f t="shared" si="68"/>
        <v>41.85</v>
      </c>
      <c r="V444" s="7">
        <f t="shared" si="69"/>
        <v>41.262500000000003</v>
      </c>
    </row>
    <row r="445" spans="1:22" ht="13.5" x14ac:dyDescent="0.25">
      <c r="A445" s="3">
        <f>RSI!A445</f>
        <v>43426</v>
      </c>
      <c r="B445" s="2">
        <f>RSI!B445</f>
        <v>2.0135999999999998</v>
      </c>
      <c r="C445" s="2">
        <f>RSI!I445</f>
        <v>60.960164260118582</v>
      </c>
      <c r="D445" s="2">
        <f>MACD!E445</f>
        <v>-3.8941745558227492E-3</v>
      </c>
      <c r="E445" s="2">
        <f>MACD!F445</f>
        <v>-1.0125320383428863E-2</v>
      </c>
      <c r="F445" s="2">
        <f>'Moving Avg'!D445</f>
        <v>2.0016600000000002</v>
      </c>
      <c r="G445" s="2">
        <f>'Moving Avg'!F445</f>
        <v>1.9835549999999997</v>
      </c>
      <c r="H445" s="2">
        <f>'Moving Avg'!G445</f>
        <v>1.8141820000000002</v>
      </c>
      <c r="I445" s="2">
        <f>'Moving Avg'!H445</f>
        <v>1.4418159999999998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  <c r="M445" s="7">
        <f t="shared" si="60"/>
        <v>25</v>
      </c>
      <c r="N445" s="7">
        <f t="shared" si="61"/>
        <v>0</v>
      </c>
      <c r="O445" s="7">
        <f t="shared" si="62"/>
        <v>50</v>
      </c>
      <c r="P445" s="7">
        <f t="shared" si="63"/>
        <v>83.5</v>
      </c>
      <c r="Q445" s="8">
        <f t="shared" si="64"/>
        <v>28.774999999999999</v>
      </c>
      <c r="R445" s="8">
        <f t="shared" si="65"/>
        <v>43.375</v>
      </c>
      <c r="S445" s="8">
        <f t="shared" si="66"/>
        <v>53.825000000000003</v>
      </c>
      <c r="T445" s="8">
        <f t="shared" si="67"/>
        <v>39.625</v>
      </c>
      <c r="U445" s="7">
        <f t="shared" si="68"/>
        <v>41.991666666666667</v>
      </c>
      <c r="V445" s="7">
        <f t="shared" si="69"/>
        <v>41.400000000000006</v>
      </c>
    </row>
    <row r="446" spans="1:22" ht="13.5" x14ac:dyDescent="0.25">
      <c r="A446" s="3">
        <f>RSI!A446</f>
        <v>43427</v>
      </c>
      <c r="B446" s="2">
        <f>RSI!B446</f>
        <v>2.1027999999999998</v>
      </c>
      <c r="C446" s="2">
        <f>RSI!I446</f>
        <v>69.24170240959711</v>
      </c>
      <c r="D446" s="2">
        <f>MACD!E446</f>
        <v>8.7592017949433831E-4</v>
      </c>
      <c r="E446" s="2">
        <f>MACD!F446</f>
        <v>-7.9250722708442238E-3</v>
      </c>
      <c r="F446" s="2">
        <f>'Moving Avg'!D446</f>
        <v>2.0254599999999998</v>
      </c>
      <c r="G446" s="2">
        <f>'Moving Avg'!F446</f>
        <v>1.9919850000000001</v>
      </c>
      <c r="H446" s="2">
        <f>'Moving Avg'!G446</f>
        <v>1.8281679999999998</v>
      </c>
      <c r="I446" s="2">
        <f>'Moving Avg'!H446</f>
        <v>1.4468669999999997</v>
      </c>
      <c r="J446" s="5" t="str">
        <f>OBV!F446</f>
        <v>BULLISH</v>
      </c>
      <c r="K446" s="5" t="str">
        <f>OBV!G446</f>
        <v>STRONG</v>
      </c>
      <c r="L446" s="5" t="str">
        <f>OBV!H446</f>
        <v>CONFIRMED BULLISH</v>
      </c>
      <c r="M446" s="7">
        <f t="shared" si="60"/>
        <v>25</v>
      </c>
      <c r="N446" s="7">
        <f t="shared" si="61"/>
        <v>0</v>
      </c>
      <c r="O446" s="7">
        <f t="shared" si="62"/>
        <v>50</v>
      </c>
      <c r="P446" s="7">
        <f t="shared" si="63"/>
        <v>100</v>
      </c>
      <c r="Q446" s="8">
        <f t="shared" si="64"/>
        <v>31.25</v>
      </c>
      <c r="R446" s="8">
        <f t="shared" si="65"/>
        <v>47.5</v>
      </c>
      <c r="S446" s="8">
        <f t="shared" si="66"/>
        <v>61.25</v>
      </c>
      <c r="T446" s="8">
        <f t="shared" si="67"/>
        <v>43.75</v>
      </c>
      <c r="U446" s="7">
        <f t="shared" si="68"/>
        <v>46.666666666666664</v>
      </c>
      <c r="V446" s="7">
        <f t="shared" si="69"/>
        <v>45.9375</v>
      </c>
    </row>
    <row r="447" spans="1:22" ht="13.5" x14ac:dyDescent="0.25">
      <c r="A447" s="3">
        <f>RSI!A447</f>
        <v>43430</v>
      </c>
      <c r="B447" s="2">
        <f>RSI!B447</f>
        <v>2.1227</v>
      </c>
      <c r="C447" s="2">
        <f>RSI!I447</f>
        <v>70.733293507282212</v>
      </c>
      <c r="D447" s="2">
        <f>MACD!E447</f>
        <v>4.8003428903042877E-3</v>
      </c>
      <c r="E447" s="2">
        <f>MACD!F447</f>
        <v>-5.3799892386145222E-3</v>
      </c>
      <c r="F447" s="2">
        <f>'Moving Avg'!D447</f>
        <v>2.0413399999999999</v>
      </c>
      <c r="G447" s="2">
        <f>'Moving Avg'!F447</f>
        <v>2.0014099999999999</v>
      </c>
      <c r="H447" s="2">
        <f>'Moving Avg'!G447</f>
        <v>1.8424519999999998</v>
      </c>
      <c r="I447" s="2">
        <f>'Moving Avg'!H447</f>
        <v>1.4518584999999999</v>
      </c>
      <c r="J447" s="5" t="str">
        <f>OBV!F447</f>
        <v>BULLISH</v>
      </c>
      <c r="K447" s="5" t="str">
        <f>OBV!G447</f>
        <v>STRONG</v>
      </c>
      <c r="L447" s="5" t="str">
        <f>OBV!H447</f>
        <v>CONFIRMED BULLISH</v>
      </c>
      <c r="M447" s="7">
        <f t="shared" si="60"/>
        <v>0</v>
      </c>
      <c r="N447" s="7">
        <f t="shared" si="61"/>
        <v>0</v>
      </c>
      <c r="O447" s="7">
        <f t="shared" si="62"/>
        <v>50</v>
      </c>
      <c r="P447" s="7">
        <f t="shared" si="63"/>
        <v>100</v>
      </c>
      <c r="Q447" s="8">
        <f t="shared" si="64"/>
        <v>22.5</v>
      </c>
      <c r="R447" s="8">
        <f t="shared" si="65"/>
        <v>42.5</v>
      </c>
      <c r="S447" s="8">
        <f t="shared" si="66"/>
        <v>57.5</v>
      </c>
      <c r="T447" s="8">
        <f t="shared" si="67"/>
        <v>37.5</v>
      </c>
      <c r="U447" s="7">
        <f t="shared" si="68"/>
        <v>40.833333333333336</v>
      </c>
      <c r="V447" s="7">
        <f t="shared" si="69"/>
        <v>40</v>
      </c>
    </row>
    <row r="448" spans="1:22" ht="13.5" x14ac:dyDescent="0.25">
      <c r="A448" s="3">
        <f>RSI!A448</f>
        <v>43431</v>
      </c>
      <c r="B448" s="2">
        <f>RSI!B448</f>
        <v>2.1227</v>
      </c>
      <c r="C448" s="2">
        <f>RSI!I448</f>
        <v>70.733293507282212</v>
      </c>
      <c r="D448" s="2">
        <f>MACD!E448</f>
        <v>2.5576502233852771E-3</v>
      </c>
      <c r="E448" s="2">
        <f>MACD!F448</f>
        <v>-3.7924613462145622E-3</v>
      </c>
      <c r="F448" s="2">
        <f>'Moving Avg'!D448</f>
        <v>2.0691199999999998</v>
      </c>
      <c r="G448" s="2">
        <f>'Moving Avg'!F448</f>
        <v>2.0108349999999997</v>
      </c>
      <c r="H448" s="2">
        <f>'Moving Avg'!G448</f>
        <v>1.8555459999999997</v>
      </c>
      <c r="I448" s="2">
        <f>'Moving Avg'!H448</f>
        <v>1.457009</v>
      </c>
      <c r="J448" s="5" t="str">
        <f>OBV!F448</f>
        <v>BULLISH</v>
      </c>
      <c r="K448" s="5" t="str">
        <f>OBV!G448</f>
        <v>STRONG</v>
      </c>
      <c r="L448" s="5" t="str">
        <f>OBV!H448</f>
        <v>CONFIRMED BULLISH</v>
      </c>
      <c r="M448" s="7">
        <f t="shared" si="60"/>
        <v>0</v>
      </c>
      <c r="N448" s="7">
        <f t="shared" si="61"/>
        <v>0</v>
      </c>
      <c r="O448" s="7">
        <f t="shared" si="62"/>
        <v>50</v>
      </c>
      <c r="P448" s="7">
        <f t="shared" si="63"/>
        <v>100</v>
      </c>
      <c r="Q448" s="8">
        <f t="shared" si="64"/>
        <v>22.5</v>
      </c>
      <c r="R448" s="8">
        <f t="shared" si="65"/>
        <v>42.5</v>
      </c>
      <c r="S448" s="8">
        <f t="shared" si="66"/>
        <v>57.5</v>
      </c>
      <c r="T448" s="8">
        <f t="shared" si="67"/>
        <v>37.5</v>
      </c>
      <c r="U448" s="7">
        <f t="shared" si="68"/>
        <v>40.833333333333336</v>
      </c>
      <c r="V448" s="7">
        <f t="shared" si="69"/>
        <v>40</v>
      </c>
    </row>
    <row r="449" spans="1:22" ht="13.5" x14ac:dyDescent="0.25">
      <c r="A449" s="3">
        <f>RSI!A449</f>
        <v>43432</v>
      </c>
      <c r="B449" s="2">
        <f>RSI!B449</f>
        <v>2.1078000000000001</v>
      </c>
      <c r="C449" s="2">
        <f>RSI!I449</f>
        <v>67.875043786634777</v>
      </c>
      <c r="D449" s="2">
        <f>MACD!E449</f>
        <v>-3.7271676805923359E-3</v>
      </c>
      <c r="E449" s="2">
        <f>MACD!F449</f>
        <v>-3.7794026130901172E-3</v>
      </c>
      <c r="F449" s="2">
        <f>'Moving Avg'!D449</f>
        <v>2.0939199999999998</v>
      </c>
      <c r="G449" s="2">
        <f>'Moving Avg'!F449</f>
        <v>2.0197599999999998</v>
      </c>
      <c r="H449" s="2">
        <f>'Moving Avg'!G449</f>
        <v>1.8670519999999997</v>
      </c>
      <c r="I449" s="2">
        <f>'Moving Avg'!H449</f>
        <v>1.4617665</v>
      </c>
      <c r="J449" s="5" t="str">
        <f>OBV!F449</f>
        <v>BULLISH</v>
      </c>
      <c r="K449" s="5" t="str">
        <f>OBV!G449</f>
        <v>STRONG</v>
      </c>
      <c r="L449" s="5" t="str">
        <f>OBV!H449</f>
        <v>CONFIRMED BULLISH</v>
      </c>
      <c r="M449" s="7">
        <f t="shared" si="60"/>
        <v>25</v>
      </c>
      <c r="N449" s="7">
        <f t="shared" si="61"/>
        <v>0</v>
      </c>
      <c r="O449" s="7">
        <f t="shared" si="62"/>
        <v>50</v>
      </c>
      <c r="P449" s="7">
        <f t="shared" si="63"/>
        <v>100</v>
      </c>
      <c r="Q449" s="8">
        <f t="shared" si="64"/>
        <v>31.25</v>
      </c>
      <c r="R449" s="8">
        <f t="shared" si="65"/>
        <v>47.5</v>
      </c>
      <c r="S449" s="8">
        <f t="shared" si="66"/>
        <v>61.25</v>
      </c>
      <c r="T449" s="8">
        <f t="shared" si="67"/>
        <v>43.75</v>
      </c>
      <c r="U449" s="7">
        <f t="shared" si="68"/>
        <v>46.666666666666664</v>
      </c>
      <c r="V449" s="7">
        <f t="shared" si="69"/>
        <v>45.9375</v>
      </c>
    </row>
    <row r="450" spans="1:22" ht="13.5" x14ac:dyDescent="0.25">
      <c r="A450" s="3">
        <f>RSI!A450</f>
        <v>43433</v>
      </c>
      <c r="B450" s="2">
        <f>RSI!B450</f>
        <v>2.0929000000000002</v>
      </c>
      <c r="C450" s="2">
        <f>RSI!I450</f>
        <v>65.044489539268909</v>
      </c>
      <c r="D450" s="2">
        <f>MACD!E450</f>
        <v>-7.9232253810810338E-3</v>
      </c>
      <c r="E450" s="2">
        <f>MACD!F450</f>
        <v>-4.608167166688301E-3</v>
      </c>
      <c r="F450" s="2">
        <f>'Moving Avg'!D450</f>
        <v>2.1097799999999998</v>
      </c>
      <c r="G450" s="2">
        <f>'Moving Avg'!F450</f>
        <v>2.027695</v>
      </c>
      <c r="H450" s="2">
        <f>'Moving Avg'!G450</f>
        <v>1.8780619999999997</v>
      </c>
      <c r="I450" s="2">
        <f>'Moving Avg'!H450</f>
        <v>1.4664724999999998</v>
      </c>
      <c r="J450" s="5" t="str">
        <f>OBV!F450</f>
        <v>BULLISH</v>
      </c>
      <c r="K450" s="5" t="str">
        <f>OBV!G450</f>
        <v>STRONG</v>
      </c>
      <c r="L450" s="5" t="str">
        <f>OBV!H450</f>
        <v>CONFIRMED BULLISH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50</v>
      </c>
      <c r="P450" s="7">
        <f t="shared" ref="P450:P513" si="73">IF(L450="confirmed bullish", 34, IF(L450="bullish divergence",17, 0))+IF(J450="bullish",33,IF(J450="bearish",0,16.5))+IF(K450="strong",33,IF(K450="weak",0,16.5))</f>
        <v>100</v>
      </c>
      <c r="Q450" s="8">
        <f t="shared" si="64"/>
        <v>47</v>
      </c>
      <c r="R450" s="8">
        <f t="shared" si="65"/>
        <v>56.5</v>
      </c>
      <c r="S450" s="8">
        <f t="shared" si="66"/>
        <v>68</v>
      </c>
      <c r="T450" s="8">
        <f t="shared" si="67"/>
        <v>55</v>
      </c>
      <c r="U450" s="7">
        <f t="shared" si="68"/>
        <v>57.166666666666664</v>
      </c>
      <c r="V450" s="7">
        <f t="shared" si="69"/>
        <v>56.625</v>
      </c>
    </row>
    <row r="451" spans="1:22" ht="13.5" x14ac:dyDescent="0.25">
      <c r="A451" s="3">
        <f>RSI!A451</f>
        <v>43434</v>
      </c>
      <c r="B451" s="2">
        <f>RSI!B451</f>
        <v>2.1078000000000001</v>
      </c>
      <c r="C451" s="2">
        <f>RSI!I451</f>
        <v>66.546879516990117</v>
      </c>
      <c r="D451" s="2">
        <f>MACD!E451</f>
        <v>-1.7000213888517024E-2</v>
      </c>
      <c r="E451" s="2">
        <f>MACD!F451</f>
        <v>-7.0865765110540461E-3</v>
      </c>
      <c r="F451" s="2">
        <f>'Moving Avg'!D451</f>
        <v>2.1107800000000005</v>
      </c>
      <c r="G451" s="2">
        <f>'Moving Avg'!F451</f>
        <v>2.0351349999999995</v>
      </c>
      <c r="H451" s="2">
        <f>'Moving Avg'!G451</f>
        <v>1.8889739999999997</v>
      </c>
      <c r="I451" s="2">
        <f>'Moving Avg'!H451</f>
        <v>1.4712074999999996</v>
      </c>
      <c r="J451" s="5" t="str">
        <f>OBV!F451</f>
        <v>BEARISH</v>
      </c>
      <c r="K451" s="5" t="str">
        <f>OBV!G451</f>
        <v>WEAK</v>
      </c>
      <c r="L451" s="5" t="str">
        <f>OBV!H451</f>
        <v>BEARISH DIVERGENCE</v>
      </c>
      <c r="M451" s="7">
        <f t="shared" si="70"/>
        <v>25</v>
      </c>
      <c r="N451" s="7">
        <f t="shared" si="71"/>
        <v>45</v>
      </c>
      <c r="O451" s="7">
        <f t="shared" si="72"/>
        <v>50</v>
      </c>
      <c r="P451" s="7">
        <f t="shared" si="73"/>
        <v>0</v>
      </c>
      <c r="Q451" s="8">
        <f t="shared" ref="Q451:Q514" si="74">0.35*M451+N451*0.35+O451*0.15+P451*0.15</f>
        <v>32</v>
      </c>
      <c r="R451" s="8">
        <f t="shared" ref="R451:R514" si="75">M451*0.2+N451*0.2+O451*0.35+P451*0.25</f>
        <v>31.5</v>
      </c>
      <c r="S451" s="8">
        <f t="shared" ref="S451:S514" si="76">M451*0.15+N451*0.15+O451*0.25+P451*0.45</f>
        <v>23</v>
      </c>
      <c r="T451" s="8">
        <f t="shared" ref="T451:T514" si="77">0.25*SUM(M451:P451)</f>
        <v>30</v>
      </c>
      <c r="U451" s="7">
        <f t="shared" ref="U451:U514" si="78">SUM(Q451:S451)/3</f>
        <v>28.833333333333332</v>
      </c>
      <c r="V451" s="7">
        <f t="shared" ref="V451:V514" si="79">SUM(Q451:T451)/4</f>
        <v>29.125</v>
      </c>
    </row>
    <row r="452" spans="1:22" ht="13.5" x14ac:dyDescent="0.25">
      <c r="A452" s="3">
        <f>RSI!A452</f>
        <v>43437</v>
      </c>
      <c r="B452" s="2">
        <f>RSI!B452</f>
        <v>2.1078000000000001</v>
      </c>
      <c r="C452" s="2">
        <f>RSI!I452</f>
        <v>66.546879516990103</v>
      </c>
      <c r="D452" s="2">
        <f>MACD!E452</f>
        <v>-1.6177339199032303E-2</v>
      </c>
      <c r="E452" s="2">
        <f>MACD!F452</f>
        <v>-8.904729048649699E-3</v>
      </c>
      <c r="F452" s="2">
        <f>'Moving Avg'!D452</f>
        <v>2.1078000000000001</v>
      </c>
      <c r="G452" s="2">
        <f>'Moving Avg'!F452</f>
        <v>2.0420799999999995</v>
      </c>
      <c r="H452" s="2">
        <f>'Moving Avg'!G452</f>
        <v>1.9000839999999997</v>
      </c>
      <c r="I452" s="2">
        <f>'Moving Avg'!H452</f>
        <v>1.4760104999999997</v>
      </c>
      <c r="J452" s="5" t="str">
        <f>OBV!F452</f>
        <v>BEARISH</v>
      </c>
      <c r="K452" s="5" t="str">
        <f>OBV!G452</f>
        <v>WEAK</v>
      </c>
      <c r="L452" s="5" t="str">
        <f>OBV!H452</f>
        <v>CONFIRMED BEARISH</v>
      </c>
      <c r="M452" s="7">
        <f t="shared" si="70"/>
        <v>25</v>
      </c>
      <c r="N452" s="7">
        <f t="shared" si="71"/>
        <v>45</v>
      </c>
      <c r="O452" s="7">
        <f t="shared" si="72"/>
        <v>50</v>
      </c>
      <c r="P452" s="7">
        <f t="shared" si="73"/>
        <v>0</v>
      </c>
      <c r="Q452" s="8">
        <f t="shared" si="74"/>
        <v>32</v>
      </c>
      <c r="R452" s="8">
        <f t="shared" si="75"/>
        <v>31.5</v>
      </c>
      <c r="S452" s="8">
        <f t="shared" si="76"/>
        <v>23</v>
      </c>
      <c r="T452" s="8">
        <f t="shared" si="77"/>
        <v>30</v>
      </c>
      <c r="U452" s="7">
        <f t="shared" si="78"/>
        <v>28.833333333333332</v>
      </c>
      <c r="V452" s="7">
        <f t="shared" si="79"/>
        <v>29.125</v>
      </c>
    </row>
    <row r="453" spans="1:22" ht="13.5" x14ac:dyDescent="0.25">
      <c r="A453" s="3">
        <f>RSI!A453</f>
        <v>43438</v>
      </c>
      <c r="B453" s="2">
        <f>RSI!B453</f>
        <v>2.1078000000000001</v>
      </c>
      <c r="C453" s="2">
        <f>RSI!I453</f>
        <v>66.546879516990117</v>
      </c>
      <c r="D453" s="2">
        <f>MACD!E453</f>
        <v>-2.5237168554005152E-2</v>
      </c>
      <c r="E453" s="2">
        <f>MACD!F453</f>
        <v>-1.217121694972079E-2</v>
      </c>
      <c r="F453" s="2">
        <f>'Moving Avg'!D453</f>
        <v>2.1048200000000001</v>
      </c>
      <c r="G453" s="2">
        <f>'Moving Avg'!F453</f>
        <v>2.0495199999999993</v>
      </c>
      <c r="H453" s="2">
        <f>'Moving Avg'!G453</f>
        <v>1.9116899999999994</v>
      </c>
      <c r="I453" s="2">
        <f>'Moving Avg'!H453</f>
        <v>1.4808589999999995</v>
      </c>
      <c r="J453" s="5" t="str">
        <f>OBV!F453</f>
        <v>BEARISH</v>
      </c>
      <c r="K453" s="5" t="str">
        <f>OBV!G453</f>
        <v>WEAK</v>
      </c>
      <c r="L453" s="5" t="str">
        <f>OBV!H453</f>
        <v>CONFIRMED BEARISH</v>
      </c>
      <c r="M453" s="7">
        <f t="shared" si="70"/>
        <v>25</v>
      </c>
      <c r="N453" s="7">
        <f t="shared" si="71"/>
        <v>45</v>
      </c>
      <c r="O453" s="7">
        <f t="shared" si="72"/>
        <v>50</v>
      </c>
      <c r="P453" s="7">
        <f t="shared" si="73"/>
        <v>0</v>
      </c>
      <c r="Q453" s="8">
        <f t="shared" si="74"/>
        <v>32</v>
      </c>
      <c r="R453" s="8">
        <f t="shared" si="75"/>
        <v>31.5</v>
      </c>
      <c r="S453" s="8">
        <f t="shared" si="76"/>
        <v>23</v>
      </c>
      <c r="T453" s="8">
        <f t="shared" si="77"/>
        <v>30</v>
      </c>
      <c r="U453" s="7">
        <f t="shared" si="78"/>
        <v>28.833333333333332</v>
      </c>
      <c r="V453" s="7">
        <f t="shared" si="79"/>
        <v>29.125</v>
      </c>
    </row>
    <row r="454" spans="1:22" ht="13.5" x14ac:dyDescent="0.25">
      <c r="A454" s="3">
        <f>RSI!A454</f>
        <v>43439</v>
      </c>
      <c r="B454" s="2">
        <f>RSI!B454</f>
        <v>2.0234999999999999</v>
      </c>
      <c r="C454" s="2">
        <f>RSI!I454</f>
        <v>51.044144742743057</v>
      </c>
      <c r="D454" s="2">
        <f>MACD!E454</f>
        <v>-2.7216383364266239E-2</v>
      </c>
      <c r="E454" s="2">
        <f>MACD!F454</f>
        <v>-1.518025023262988E-2</v>
      </c>
      <c r="F454" s="2">
        <f>'Moving Avg'!D454</f>
        <v>2.0879599999999998</v>
      </c>
      <c r="G454" s="2">
        <f>'Moving Avg'!F454</f>
        <v>2.0522499999999995</v>
      </c>
      <c r="H454" s="2">
        <f>'Moving Avg'!G454</f>
        <v>1.9209159999999996</v>
      </c>
      <c r="I454" s="2">
        <f>'Moving Avg'!H454</f>
        <v>1.4853544999999997</v>
      </c>
      <c r="J454" s="5" t="str">
        <f>OBV!F454</f>
        <v>BEARISH</v>
      </c>
      <c r="K454" s="5" t="str">
        <f>OBV!G454</f>
        <v>WEAK</v>
      </c>
      <c r="L454" s="5" t="str">
        <f>OBV!H454</f>
        <v>CONFIRMED BEARISH</v>
      </c>
      <c r="M454" s="7">
        <f t="shared" si="70"/>
        <v>25</v>
      </c>
      <c r="N454" s="7">
        <f t="shared" si="71"/>
        <v>45</v>
      </c>
      <c r="O454" s="7">
        <f t="shared" si="72"/>
        <v>50</v>
      </c>
      <c r="P454" s="7">
        <f t="shared" si="73"/>
        <v>0</v>
      </c>
      <c r="Q454" s="8">
        <f t="shared" si="74"/>
        <v>32</v>
      </c>
      <c r="R454" s="8">
        <f t="shared" si="75"/>
        <v>31.5</v>
      </c>
      <c r="S454" s="8">
        <f t="shared" si="76"/>
        <v>23</v>
      </c>
      <c r="T454" s="8">
        <f t="shared" si="77"/>
        <v>30</v>
      </c>
      <c r="U454" s="7">
        <f t="shared" si="78"/>
        <v>28.833333333333332</v>
      </c>
      <c r="V454" s="7">
        <f t="shared" si="79"/>
        <v>29.125</v>
      </c>
    </row>
    <row r="455" spans="1:22" ht="13.5" x14ac:dyDescent="0.25">
      <c r="A455" s="3">
        <f>RSI!A455</f>
        <v>43440</v>
      </c>
      <c r="B455" s="2">
        <f>RSI!B455</f>
        <v>2.0284</v>
      </c>
      <c r="C455" s="2">
        <f>RSI!I455</f>
        <v>51.747785616089438</v>
      </c>
      <c r="D455" s="2">
        <f>MACD!E455</f>
        <v>-2.4687661254193971E-2</v>
      </c>
      <c r="E455" s="2">
        <f>MACD!F455</f>
        <v>-1.70817324369427E-2</v>
      </c>
      <c r="F455" s="2">
        <f>'Moving Avg'!D455</f>
        <v>2.0750599999999997</v>
      </c>
      <c r="G455" s="2">
        <f>'Moving Avg'!F455</f>
        <v>2.0544799999999994</v>
      </c>
      <c r="H455" s="2">
        <f>'Moving Avg'!G455</f>
        <v>1.9302399999999995</v>
      </c>
      <c r="I455" s="2">
        <f>'Moving Avg'!H455</f>
        <v>1.4898969999999994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  <c r="M455" s="7">
        <f t="shared" si="70"/>
        <v>25</v>
      </c>
      <c r="N455" s="7">
        <f t="shared" si="71"/>
        <v>45</v>
      </c>
      <c r="O455" s="7">
        <f t="shared" si="72"/>
        <v>50</v>
      </c>
      <c r="P455" s="7">
        <f t="shared" si="73"/>
        <v>16.5</v>
      </c>
      <c r="Q455" s="8">
        <f t="shared" si="74"/>
        <v>34.475000000000001</v>
      </c>
      <c r="R455" s="8">
        <f t="shared" si="75"/>
        <v>35.625</v>
      </c>
      <c r="S455" s="8">
        <f t="shared" si="76"/>
        <v>30.425000000000001</v>
      </c>
      <c r="T455" s="8">
        <f t="shared" si="77"/>
        <v>34.125</v>
      </c>
      <c r="U455" s="7">
        <f t="shared" si="78"/>
        <v>33.508333333333333</v>
      </c>
      <c r="V455" s="7">
        <f t="shared" si="79"/>
        <v>33.662499999999994</v>
      </c>
    </row>
    <row r="456" spans="1:22" ht="13.5" x14ac:dyDescent="0.25">
      <c r="A456" s="3">
        <f>RSI!A456</f>
        <v>43441</v>
      </c>
      <c r="B456" s="2">
        <f>RSI!B456</f>
        <v>2.0085999999999999</v>
      </c>
      <c r="C456" s="2">
        <f>RSI!I456</f>
        <v>48.701685307633248</v>
      </c>
      <c r="D456" s="2">
        <f>MACD!E456</f>
        <v>-7.4040452277364111E-3</v>
      </c>
      <c r="E456" s="2">
        <f>MACD!F456</f>
        <v>-1.5146194995101442E-2</v>
      </c>
      <c r="F456" s="2">
        <f>'Moving Avg'!D456</f>
        <v>2.0552199999999998</v>
      </c>
      <c r="G456" s="2">
        <f>'Moving Avg'!F456</f>
        <v>2.0524949999999995</v>
      </c>
      <c r="H456" s="2">
        <f>'Moving Avg'!G456</f>
        <v>1.9382739999999996</v>
      </c>
      <c r="I456" s="2">
        <f>'Moving Avg'!H456</f>
        <v>1.4942494999999996</v>
      </c>
      <c r="J456" s="5" t="str">
        <f>OBV!F456</f>
        <v>BEARISH</v>
      </c>
      <c r="K456" s="5" t="str">
        <f>OBV!G456</f>
        <v>NEUTRAL</v>
      </c>
      <c r="L456" s="5" t="str">
        <f>OBV!H456</f>
        <v>CONFIRMED BEARISH</v>
      </c>
      <c r="M456" s="7">
        <f t="shared" si="70"/>
        <v>25</v>
      </c>
      <c r="N456" s="7">
        <f t="shared" si="71"/>
        <v>0</v>
      </c>
      <c r="O456" s="7">
        <f t="shared" si="72"/>
        <v>50</v>
      </c>
      <c r="P456" s="7">
        <f t="shared" si="73"/>
        <v>16.5</v>
      </c>
      <c r="Q456" s="8">
        <f t="shared" si="74"/>
        <v>18.725000000000001</v>
      </c>
      <c r="R456" s="8">
        <f t="shared" si="75"/>
        <v>26.625</v>
      </c>
      <c r="S456" s="8">
        <f t="shared" si="76"/>
        <v>23.675000000000001</v>
      </c>
      <c r="T456" s="8">
        <f t="shared" si="77"/>
        <v>22.875</v>
      </c>
      <c r="U456" s="7">
        <f t="shared" si="78"/>
        <v>23.008333333333336</v>
      </c>
      <c r="V456" s="7">
        <f t="shared" si="79"/>
        <v>22.975000000000001</v>
      </c>
    </row>
    <row r="457" spans="1:22" ht="13.5" x14ac:dyDescent="0.25">
      <c r="A457" s="3">
        <f>RSI!A457</f>
        <v>43444</v>
      </c>
      <c r="B457" s="2">
        <f>RSI!B457</f>
        <v>1.9491000000000001</v>
      </c>
      <c r="C457" s="2">
        <f>RSI!I457</f>
        <v>40.90868929223118</v>
      </c>
      <c r="D457" s="2">
        <f>MACD!E457</f>
        <v>1.4764076106128954E-2</v>
      </c>
      <c r="E457" s="2">
        <f>MACD!F457</f>
        <v>-9.1641407748553633E-3</v>
      </c>
      <c r="F457" s="2">
        <f>'Moving Avg'!D457</f>
        <v>2.0234799999999997</v>
      </c>
      <c r="G457" s="2">
        <f>'Moving Avg'!F457</f>
        <v>2.0467900000000006</v>
      </c>
      <c r="H457" s="2">
        <f>'Moving Avg'!G457</f>
        <v>1.9432339999999997</v>
      </c>
      <c r="I457" s="2">
        <f>'Moving Avg'!H457</f>
        <v>1.4983044999999995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  <c r="M457" s="7">
        <f t="shared" si="70"/>
        <v>25</v>
      </c>
      <c r="N457" s="7">
        <f t="shared" si="71"/>
        <v>0</v>
      </c>
      <c r="O457" s="7">
        <f t="shared" si="72"/>
        <v>50</v>
      </c>
      <c r="P457" s="7">
        <f t="shared" si="73"/>
        <v>0</v>
      </c>
      <c r="Q457" s="8">
        <f t="shared" si="74"/>
        <v>16.25</v>
      </c>
      <c r="R457" s="8">
        <f t="shared" si="75"/>
        <v>22.5</v>
      </c>
      <c r="S457" s="8">
        <f t="shared" si="76"/>
        <v>16.25</v>
      </c>
      <c r="T457" s="8">
        <f t="shared" si="77"/>
        <v>18.75</v>
      </c>
      <c r="U457" s="7">
        <f t="shared" si="78"/>
        <v>18.333333333333332</v>
      </c>
      <c r="V457" s="7">
        <f t="shared" si="79"/>
        <v>18.4375</v>
      </c>
    </row>
    <row r="458" spans="1:22" ht="13.5" x14ac:dyDescent="0.25">
      <c r="A458" s="3">
        <f>RSI!A458</f>
        <v>43445</v>
      </c>
      <c r="B458" s="2">
        <f>RSI!B458</f>
        <v>1.9590000000000001</v>
      </c>
      <c r="C458" s="2">
        <f>RSI!I458</f>
        <v>42.555751228141489</v>
      </c>
      <c r="D458" s="2">
        <f>MACD!E458</f>
        <v>3.3209025001822656E-2</v>
      </c>
      <c r="E458" s="2">
        <f>MACD!F458</f>
        <v>-6.8950761951975907E-4</v>
      </c>
      <c r="F458" s="2">
        <f>'Moving Avg'!D458</f>
        <v>1.9937199999999997</v>
      </c>
      <c r="G458" s="2">
        <f>'Moving Avg'!F458</f>
        <v>2.0430700000000006</v>
      </c>
      <c r="H458" s="2">
        <f>'Moving Avg'!G458</f>
        <v>1.9481939999999998</v>
      </c>
      <c r="I458" s="2">
        <f>'Moving Avg'!H458</f>
        <v>1.5023634999999995</v>
      </c>
      <c r="J458" s="5" t="str">
        <f>OBV!F458</f>
        <v>BULLISH</v>
      </c>
      <c r="K458" s="5" t="str">
        <f>OBV!G458</f>
        <v>NEUTRAL</v>
      </c>
      <c r="L458" s="5" t="str">
        <f>OBV!H458</f>
        <v>BULLISH DIVERGENCE</v>
      </c>
      <c r="M458" s="7">
        <f t="shared" si="70"/>
        <v>25</v>
      </c>
      <c r="N458" s="7">
        <f t="shared" si="71"/>
        <v>0</v>
      </c>
      <c r="O458" s="7">
        <f t="shared" si="72"/>
        <v>50</v>
      </c>
      <c r="P458" s="7">
        <f t="shared" si="73"/>
        <v>66.5</v>
      </c>
      <c r="Q458" s="8">
        <f t="shared" si="74"/>
        <v>26.225000000000001</v>
      </c>
      <c r="R458" s="8">
        <f t="shared" si="75"/>
        <v>39.125</v>
      </c>
      <c r="S458" s="8">
        <f t="shared" si="76"/>
        <v>46.174999999999997</v>
      </c>
      <c r="T458" s="8">
        <f t="shared" si="77"/>
        <v>35.375</v>
      </c>
      <c r="U458" s="7">
        <f t="shared" si="78"/>
        <v>37.174999999999997</v>
      </c>
      <c r="V458" s="7">
        <f t="shared" si="79"/>
        <v>36.724999999999994</v>
      </c>
    </row>
    <row r="459" spans="1:22" ht="13.5" x14ac:dyDescent="0.25">
      <c r="A459" s="3">
        <f>RSI!A459</f>
        <v>43446</v>
      </c>
      <c r="B459" s="2">
        <f>RSI!B459</f>
        <v>2.0135999999999998</v>
      </c>
      <c r="C459" s="2">
        <f>RSI!I459</f>
        <v>50.714887572100814</v>
      </c>
      <c r="D459" s="2">
        <f>MACD!E459</f>
        <v>4.2810520290450516E-2</v>
      </c>
      <c r="E459" s="2">
        <f>MACD!F459</f>
        <v>8.0104979624742965E-3</v>
      </c>
      <c r="F459" s="2">
        <f>'Moving Avg'!D459</f>
        <v>1.9917400000000001</v>
      </c>
      <c r="G459" s="2">
        <f>'Moving Avg'!F459</f>
        <v>2.0435700000000003</v>
      </c>
      <c r="H459" s="2">
        <f>'Moving Avg'!G459</f>
        <v>1.9542459999999997</v>
      </c>
      <c r="I459" s="2">
        <f>'Moving Avg'!H459</f>
        <v>1.5067639999999998</v>
      </c>
      <c r="J459" s="5" t="str">
        <f>OBV!F459</f>
        <v>BULLISH</v>
      </c>
      <c r="K459" s="5" t="str">
        <f>OBV!G459</f>
        <v>STRONG</v>
      </c>
      <c r="L459" s="5" t="str">
        <f>OBV!H459</f>
        <v>BULLISH DIVERGENCE</v>
      </c>
      <c r="M459" s="7">
        <f t="shared" si="70"/>
        <v>25</v>
      </c>
      <c r="N459" s="7">
        <f t="shared" si="71"/>
        <v>0</v>
      </c>
      <c r="O459" s="7">
        <f t="shared" si="72"/>
        <v>50</v>
      </c>
      <c r="P459" s="7">
        <f t="shared" si="73"/>
        <v>83</v>
      </c>
      <c r="Q459" s="8">
        <f t="shared" si="74"/>
        <v>28.7</v>
      </c>
      <c r="R459" s="8">
        <f t="shared" si="75"/>
        <v>43.25</v>
      </c>
      <c r="S459" s="8">
        <f t="shared" si="76"/>
        <v>53.6</v>
      </c>
      <c r="T459" s="8">
        <f t="shared" si="77"/>
        <v>39.5</v>
      </c>
      <c r="U459" s="7">
        <f t="shared" si="78"/>
        <v>41.85</v>
      </c>
      <c r="V459" s="7">
        <f t="shared" si="79"/>
        <v>41.262500000000003</v>
      </c>
    </row>
    <row r="460" spans="1:22" ht="13.5" x14ac:dyDescent="0.25">
      <c r="A460" s="3">
        <f>RSI!A460</f>
        <v>43447</v>
      </c>
      <c r="B460" s="2">
        <f>RSI!B460</f>
        <v>1.9739</v>
      </c>
      <c r="C460" s="2">
        <f>RSI!I460</f>
        <v>45.63895467362552</v>
      </c>
      <c r="D460" s="2">
        <f>MACD!E460</f>
        <v>5.1567127479085872E-2</v>
      </c>
      <c r="E460" s="2">
        <f>MACD!F460</f>
        <v>1.6721823865796612E-2</v>
      </c>
      <c r="F460" s="2">
        <f>'Moving Avg'!D460</f>
        <v>1.9808400000000002</v>
      </c>
      <c r="G460" s="2">
        <f>'Moving Avg'!F460</f>
        <v>2.0418350000000003</v>
      </c>
      <c r="H460" s="2">
        <f>'Moving Avg'!G460</f>
        <v>1.9599999999999997</v>
      </c>
      <c r="I460" s="2">
        <f>'Moving Avg'!H460</f>
        <v>1.5109659999999996</v>
      </c>
      <c r="J460" s="5" t="str">
        <f>OBV!F460</f>
        <v>BEARISH</v>
      </c>
      <c r="K460" s="5" t="str">
        <f>OBV!G460</f>
        <v>WEAK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50</v>
      </c>
      <c r="P460" s="7">
        <f t="shared" si="73"/>
        <v>0</v>
      </c>
      <c r="Q460" s="8">
        <f t="shared" si="74"/>
        <v>16.25</v>
      </c>
      <c r="R460" s="8">
        <f t="shared" si="75"/>
        <v>22.5</v>
      </c>
      <c r="S460" s="8">
        <f t="shared" si="76"/>
        <v>16.25</v>
      </c>
      <c r="T460" s="8">
        <f t="shared" si="77"/>
        <v>18.75</v>
      </c>
      <c r="U460" s="7">
        <f t="shared" si="78"/>
        <v>18.333333333333332</v>
      </c>
      <c r="V460" s="7">
        <f t="shared" si="79"/>
        <v>18.4375</v>
      </c>
    </row>
    <row r="461" spans="1:22" ht="13.5" x14ac:dyDescent="0.25">
      <c r="A461" s="3">
        <f>RSI!A461</f>
        <v>43448</v>
      </c>
      <c r="B461" s="2">
        <f>RSI!B461</f>
        <v>1.9838</v>
      </c>
      <c r="C461" s="2">
        <f>RSI!I461</f>
        <v>47.061867815436308</v>
      </c>
      <c r="D461" s="2">
        <f>MACD!E461</f>
        <v>6.075515729948E-2</v>
      </c>
      <c r="E461" s="2">
        <f>MACD!F461</f>
        <v>2.5528490552533291E-2</v>
      </c>
      <c r="F461" s="2">
        <f>'Moving Avg'!D461</f>
        <v>1.9758800000000001</v>
      </c>
      <c r="G461" s="2">
        <f>'Moving Avg'!F461</f>
        <v>2.0418350000000003</v>
      </c>
      <c r="H461" s="2">
        <f>'Moving Avg'!G461</f>
        <v>1.9666460000000001</v>
      </c>
      <c r="I461" s="2">
        <f>'Moving Avg'!H461</f>
        <v>1.5152174999999994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0</v>
      </c>
      <c r="O461" s="7">
        <f t="shared" si="72"/>
        <v>50</v>
      </c>
      <c r="P461" s="7">
        <f t="shared" si="73"/>
        <v>16.5</v>
      </c>
      <c r="Q461" s="8">
        <f t="shared" si="74"/>
        <v>18.725000000000001</v>
      </c>
      <c r="R461" s="8">
        <f t="shared" si="75"/>
        <v>26.625</v>
      </c>
      <c r="S461" s="8">
        <f t="shared" si="76"/>
        <v>23.675000000000001</v>
      </c>
      <c r="T461" s="8">
        <f t="shared" si="77"/>
        <v>22.875</v>
      </c>
      <c r="U461" s="7">
        <f t="shared" si="78"/>
        <v>23.008333333333336</v>
      </c>
      <c r="V461" s="7">
        <f t="shared" si="79"/>
        <v>22.975000000000001</v>
      </c>
    </row>
    <row r="462" spans="1:22" ht="13.5" x14ac:dyDescent="0.25">
      <c r="A462" s="3">
        <f>RSI!A462</f>
        <v>43451</v>
      </c>
      <c r="B462" s="2">
        <f>RSI!B462</f>
        <v>2.0085999999999999</v>
      </c>
      <c r="C462" s="2">
        <f>RSI!I462</f>
        <v>50.553491205168363</v>
      </c>
      <c r="D462" s="2">
        <f>MACD!E462</f>
        <v>6.6837458072729561E-2</v>
      </c>
      <c r="E462" s="2">
        <f>MACD!F462</f>
        <v>3.3790284056572542E-2</v>
      </c>
      <c r="F462" s="2">
        <f>'Moving Avg'!D462</f>
        <v>1.9877800000000001</v>
      </c>
      <c r="G462" s="2">
        <f>'Moving Avg'!F462</f>
        <v>2.0401000000000002</v>
      </c>
      <c r="H462" s="2">
        <f>'Moving Avg'!G462</f>
        <v>1.9731920000000001</v>
      </c>
      <c r="I462" s="2">
        <f>'Moving Avg'!H462</f>
        <v>1.5195929999999995</v>
      </c>
      <c r="J462" s="5" t="str">
        <f>OBV!F462</f>
        <v>BULLISH</v>
      </c>
      <c r="K462" s="5" t="str">
        <f>OBV!G462</f>
        <v>NEUTRAL</v>
      </c>
      <c r="L462" s="5" t="str">
        <f>OBV!H462</f>
        <v>CONFIRMED BULLISH</v>
      </c>
      <c r="M462" s="7">
        <f t="shared" si="70"/>
        <v>25</v>
      </c>
      <c r="N462" s="7">
        <f t="shared" si="71"/>
        <v>0</v>
      </c>
      <c r="O462" s="7">
        <f t="shared" si="72"/>
        <v>50</v>
      </c>
      <c r="P462" s="7">
        <f t="shared" si="73"/>
        <v>83.5</v>
      </c>
      <c r="Q462" s="8">
        <f t="shared" si="74"/>
        <v>28.774999999999999</v>
      </c>
      <c r="R462" s="8">
        <f t="shared" si="75"/>
        <v>43.375</v>
      </c>
      <c r="S462" s="8">
        <f t="shared" si="76"/>
        <v>53.825000000000003</v>
      </c>
      <c r="T462" s="8">
        <f t="shared" si="77"/>
        <v>39.625</v>
      </c>
      <c r="U462" s="7">
        <f t="shared" si="78"/>
        <v>41.991666666666667</v>
      </c>
      <c r="V462" s="7">
        <f t="shared" si="79"/>
        <v>41.400000000000006</v>
      </c>
    </row>
    <row r="463" spans="1:22" ht="13.5" x14ac:dyDescent="0.25">
      <c r="A463" s="3">
        <f>RSI!A463</f>
        <v>43452</v>
      </c>
      <c r="B463" s="2">
        <f>RSI!B463</f>
        <v>2.0085999999999999</v>
      </c>
      <c r="C463" s="2">
        <f>RSI!I463</f>
        <v>50.553491205168363</v>
      </c>
      <c r="D463" s="2">
        <f>MACD!E463</f>
        <v>7.1971597332993298E-2</v>
      </c>
      <c r="E463" s="2">
        <f>MACD!F463</f>
        <v>4.1426546711856693E-2</v>
      </c>
      <c r="F463" s="2">
        <f>'Moving Avg'!D463</f>
        <v>1.9976999999999996</v>
      </c>
      <c r="G463" s="2">
        <f>'Moving Avg'!F463</f>
        <v>2.0413400000000004</v>
      </c>
      <c r="H463" s="2">
        <f>'Moving Avg'!G463</f>
        <v>1.9797380000000002</v>
      </c>
      <c r="I463" s="2">
        <f>'Moving Avg'!H463</f>
        <v>1.5239454999999995</v>
      </c>
      <c r="J463" s="5" t="str">
        <f>OBV!F463</f>
        <v>BEARISH</v>
      </c>
      <c r="K463" s="5" t="str">
        <f>OBV!G463</f>
        <v>NEUTRAL</v>
      </c>
      <c r="L463" s="5" t="str">
        <f>OBV!H463</f>
        <v>BEARISH DIVERGENCE</v>
      </c>
      <c r="M463" s="7">
        <f t="shared" si="70"/>
        <v>25</v>
      </c>
      <c r="N463" s="7">
        <f t="shared" si="71"/>
        <v>0</v>
      </c>
      <c r="O463" s="7">
        <f t="shared" si="72"/>
        <v>50</v>
      </c>
      <c r="P463" s="7">
        <f t="shared" si="73"/>
        <v>16.5</v>
      </c>
      <c r="Q463" s="8">
        <f t="shared" si="74"/>
        <v>18.725000000000001</v>
      </c>
      <c r="R463" s="8">
        <f t="shared" si="75"/>
        <v>26.625</v>
      </c>
      <c r="S463" s="8">
        <f t="shared" si="76"/>
        <v>23.675000000000001</v>
      </c>
      <c r="T463" s="8">
        <f t="shared" si="77"/>
        <v>22.875</v>
      </c>
      <c r="U463" s="7">
        <f t="shared" si="78"/>
        <v>23.008333333333336</v>
      </c>
      <c r="V463" s="7">
        <f t="shared" si="79"/>
        <v>22.975000000000001</v>
      </c>
    </row>
    <row r="464" spans="1:22" ht="13.5" x14ac:dyDescent="0.25">
      <c r="A464" s="3">
        <f>RSI!A464</f>
        <v>43453</v>
      </c>
      <c r="B464" s="2">
        <f>RSI!B464</f>
        <v>1.9739</v>
      </c>
      <c r="C464" s="2">
        <f>RSI!I464</f>
        <v>45.665868613196061</v>
      </c>
      <c r="D464" s="2">
        <f>MACD!E464</f>
        <v>6.5905505900629713E-2</v>
      </c>
      <c r="E464" s="2">
        <f>MACD!F464</f>
        <v>4.6322338549611299E-2</v>
      </c>
      <c r="F464" s="2">
        <f>'Moving Avg'!D464</f>
        <v>1.98976</v>
      </c>
      <c r="G464" s="2">
        <f>'Moving Avg'!F464</f>
        <v>2.0408450000000005</v>
      </c>
      <c r="H464" s="2">
        <f>'Moving Avg'!G464</f>
        <v>1.9845980000000003</v>
      </c>
      <c r="I464" s="2">
        <f>'Moving Avg'!H464</f>
        <v>1.5281019999999996</v>
      </c>
      <c r="J464" s="5" t="str">
        <f>OBV!F464</f>
        <v>BEARISH</v>
      </c>
      <c r="K464" s="5" t="str">
        <f>OBV!G464</f>
        <v>WEAK</v>
      </c>
      <c r="L464" s="5" t="str">
        <f>OBV!H464</f>
        <v>CONFIRMED BEARISH</v>
      </c>
      <c r="M464" s="7">
        <f t="shared" si="70"/>
        <v>25</v>
      </c>
      <c r="N464" s="7">
        <f t="shared" si="71"/>
        <v>0</v>
      </c>
      <c r="O464" s="7">
        <f t="shared" si="72"/>
        <v>50</v>
      </c>
      <c r="P464" s="7">
        <f t="shared" si="73"/>
        <v>0</v>
      </c>
      <c r="Q464" s="8">
        <f t="shared" si="74"/>
        <v>16.25</v>
      </c>
      <c r="R464" s="8">
        <f t="shared" si="75"/>
        <v>22.5</v>
      </c>
      <c r="S464" s="8">
        <f t="shared" si="76"/>
        <v>16.25</v>
      </c>
      <c r="T464" s="8">
        <f t="shared" si="77"/>
        <v>18.75</v>
      </c>
      <c r="U464" s="7">
        <f t="shared" si="78"/>
        <v>18.333333333333332</v>
      </c>
      <c r="V464" s="7">
        <f t="shared" si="79"/>
        <v>18.4375</v>
      </c>
    </row>
    <row r="465" spans="1:22" ht="13.5" x14ac:dyDescent="0.25">
      <c r="A465" s="3">
        <f>RSI!A465</f>
        <v>43454</v>
      </c>
      <c r="B465" s="2">
        <f>RSI!B465</f>
        <v>1.9887999999999999</v>
      </c>
      <c r="C465" s="2">
        <f>RSI!I465</f>
        <v>47.991097331177215</v>
      </c>
      <c r="D465" s="2">
        <f>MACD!E465</f>
        <v>6.0617194882104819E-2</v>
      </c>
      <c r="E465" s="2">
        <f>MACD!F465</f>
        <v>4.9181309816110005E-2</v>
      </c>
      <c r="F465" s="2">
        <f>'Moving Avg'!D465</f>
        <v>1.99274</v>
      </c>
      <c r="G465" s="2">
        <f>'Moving Avg'!F465</f>
        <v>2.0396050000000003</v>
      </c>
      <c r="H465" s="2">
        <f>'Moving Avg'!G465</f>
        <v>1.9898560000000003</v>
      </c>
      <c r="I465" s="2">
        <f>'Moving Avg'!H465</f>
        <v>1.5323554999999995</v>
      </c>
      <c r="J465" s="5" t="str">
        <f>OBV!F465</f>
        <v>BULLISH</v>
      </c>
      <c r="K465" s="5" t="str">
        <f>OBV!G465</f>
        <v>STRONG</v>
      </c>
      <c r="L465" s="5" t="str">
        <f>OBV!H465</f>
        <v>CONFIRMED BULLISH</v>
      </c>
      <c r="M465" s="7">
        <f t="shared" si="70"/>
        <v>25</v>
      </c>
      <c r="N465" s="7">
        <f t="shared" si="71"/>
        <v>0</v>
      </c>
      <c r="O465" s="7">
        <f t="shared" si="72"/>
        <v>50</v>
      </c>
      <c r="P465" s="7">
        <f t="shared" si="73"/>
        <v>100</v>
      </c>
      <c r="Q465" s="8">
        <f t="shared" si="74"/>
        <v>31.25</v>
      </c>
      <c r="R465" s="8">
        <f t="shared" si="75"/>
        <v>47.5</v>
      </c>
      <c r="S465" s="8">
        <f t="shared" si="76"/>
        <v>61.25</v>
      </c>
      <c r="T465" s="8">
        <f t="shared" si="77"/>
        <v>43.75</v>
      </c>
      <c r="U465" s="7">
        <f t="shared" si="78"/>
        <v>46.666666666666664</v>
      </c>
      <c r="V465" s="7">
        <f t="shared" si="79"/>
        <v>45.9375</v>
      </c>
    </row>
    <row r="466" spans="1:22" ht="13.5" x14ac:dyDescent="0.25">
      <c r="A466" s="3">
        <f>RSI!A466</f>
        <v>43455</v>
      </c>
      <c r="B466" s="2">
        <f>RSI!B466</f>
        <v>2.0234999999999999</v>
      </c>
      <c r="C466" s="2">
        <f>RSI!I466</f>
        <v>53.032152984155928</v>
      </c>
      <c r="D466" s="2">
        <f>MACD!E466</f>
        <v>5.0617894854689371E-2</v>
      </c>
      <c r="E466" s="2">
        <f>MACD!F466</f>
        <v>4.9468626823825877E-2</v>
      </c>
      <c r="F466" s="2">
        <f>'Moving Avg'!D466</f>
        <v>2.00068</v>
      </c>
      <c r="G466" s="2">
        <f>'Moving Avg'!F466</f>
        <v>2.0356399999999999</v>
      </c>
      <c r="H466" s="2">
        <f>'Moving Avg'!G466</f>
        <v>1.9937240000000003</v>
      </c>
      <c r="I466" s="2">
        <f>'Moving Avg'!H466</f>
        <v>1.5367599999999999</v>
      </c>
      <c r="J466" s="5" t="str">
        <f>OBV!F466</f>
        <v>BULLISH</v>
      </c>
      <c r="K466" s="5" t="str">
        <f>OBV!G466</f>
        <v>STRONG</v>
      </c>
      <c r="L466" s="5" t="str">
        <f>OBV!H466</f>
        <v>CONFIRMED BULLISH</v>
      </c>
      <c r="M466" s="7">
        <f t="shared" si="70"/>
        <v>25</v>
      </c>
      <c r="N466" s="7">
        <f t="shared" si="71"/>
        <v>0</v>
      </c>
      <c r="O466" s="7">
        <f t="shared" si="72"/>
        <v>50</v>
      </c>
      <c r="P466" s="7">
        <f t="shared" si="73"/>
        <v>100</v>
      </c>
      <c r="Q466" s="8">
        <f t="shared" si="74"/>
        <v>31.25</v>
      </c>
      <c r="R466" s="8">
        <f t="shared" si="75"/>
        <v>47.5</v>
      </c>
      <c r="S466" s="8">
        <f t="shared" si="76"/>
        <v>61.25</v>
      </c>
      <c r="T466" s="8">
        <f t="shared" si="77"/>
        <v>43.75</v>
      </c>
      <c r="U466" s="7">
        <f t="shared" si="78"/>
        <v>46.666666666666664</v>
      </c>
      <c r="V466" s="7">
        <f t="shared" si="79"/>
        <v>45.9375</v>
      </c>
    </row>
    <row r="467" spans="1:22" ht="13.5" x14ac:dyDescent="0.25">
      <c r="A467" s="3">
        <f>RSI!A467</f>
        <v>43458</v>
      </c>
      <c r="B467" s="2">
        <f>RSI!B467</f>
        <v>2.0234999999999999</v>
      </c>
      <c r="C467" s="2">
        <f>RSI!I467</f>
        <v>53.032152984155921</v>
      </c>
      <c r="D467" s="2">
        <f>MACD!E467</f>
        <v>3.2883196601247722E-2</v>
      </c>
      <c r="E467" s="2">
        <f>MACD!F467</f>
        <v>4.6151540779310246E-2</v>
      </c>
      <c r="F467" s="2">
        <f>'Moving Avg'!D467</f>
        <v>2.00366</v>
      </c>
      <c r="G467" s="2">
        <f>'Moving Avg'!F467</f>
        <v>2.0306799999999998</v>
      </c>
      <c r="H467" s="2">
        <f>'Moving Avg'!G467</f>
        <v>1.9960060000000004</v>
      </c>
      <c r="I467" s="2">
        <f>'Moving Avg'!H467</f>
        <v>1.5411644999999998</v>
      </c>
      <c r="J467" s="5" t="str">
        <f>OBV!F467</f>
        <v>BULLISH</v>
      </c>
      <c r="K467" s="5" t="str">
        <f>OBV!G467</f>
        <v>STRONG</v>
      </c>
      <c r="L467" s="5" t="str">
        <f>OBV!H467</f>
        <v>CONFIRMED BULLISH</v>
      </c>
      <c r="M467" s="7">
        <f t="shared" si="70"/>
        <v>25</v>
      </c>
      <c r="N467" s="7">
        <f t="shared" si="71"/>
        <v>45</v>
      </c>
      <c r="O467" s="7">
        <f t="shared" si="72"/>
        <v>50</v>
      </c>
      <c r="P467" s="7">
        <f t="shared" si="73"/>
        <v>100</v>
      </c>
      <c r="Q467" s="8">
        <f t="shared" si="74"/>
        <v>47</v>
      </c>
      <c r="R467" s="8">
        <f t="shared" si="75"/>
        <v>56.5</v>
      </c>
      <c r="S467" s="8">
        <f t="shared" si="76"/>
        <v>68</v>
      </c>
      <c r="T467" s="8">
        <f t="shared" si="77"/>
        <v>55</v>
      </c>
      <c r="U467" s="7">
        <f t="shared" si="78"/>
        <v>57.166666666666664</v>
      </c>
      <c r="V467" s="7">
        <f t="shared" si="79"/>
        <v>56.625</v>
      </c>
    </row>
    <row r="468" spans="1:22" ht="13.5" x14ac:dyDescent="0.25">
      <c r="A468" s="3">
        <f>RSI!A468</f>
        <v>43459</v>
      </c>
      <c r="B468" s="2">
        <f>RSI!B468</f>
        <v>2.0135999999999998</v>
      </c>
      <c r="C468" s="2">
        <f>RSI!I468</f>
        <v>51.384186506400276</v>
      </c>
      <c r="D468" s="2">
        <f>MACD!E468</f>
        <v>2.0022299717767478E-2</v>
      </c>
      <c r="E468" s="2">
        <f>MACD!F468</f>
        <v>4.0925692567001695E-2</v>
      </c>
      <c r="F468" s="2">
        <f>'Moving Avg'!D468</f>
        <v>2.0046600000000003</v>
      </c>
      <c r="G468" s="2">
        <f>'Moving Avg'!F468</f>
        <v>2.0252249999999998</v>
      </c>
      <c r="H468" s="2">
        <f>'Moving Avg'!G468</f>
        <v>1.9985860000000002</v>
      </c>
      <c r="I468" s="2">
        <f>'Moving Avg'!H468</f>
        <v>1.545474</v>
      </c>
      <c r="J468" s="5" t="str">
        <f>OBV!F468</f>
        <v>BULLISH</v>
      </c>
      <c r="K468" s="5" t="str">
        <f>OBV!G468</f>
        <v>STRONG</v>
      </c>
      <c r="L468" s="5" t="str">
        <f>OBV!H468</f>
        <v>CONFIRMED BULLISH</v>
      </c>
      <c r="M468" s="7">
        <f t="shared" si="70"/>
        <v>25</v>
      </c>
      <c r="N468" s="7">
        <f t="shared" si="71"/>
        <v>100</v>
      </c>
      <c r="O468" s="7">
        <f t="shared" si="72"/>
        <v>50</v>
      </c>
      <c r="P468" s="7">
        <f t="shared" si="73"/>
        <v>100</v>
      </c>
      <c r="Q468" s="8">
        <f t="shared" si="74"/>
        <v>66.25</v>
      </c>
      <c r="R468" s="8">
        <f t="shared" si="75"/>
        <v>67.5</v>
      </c>
      <c r="S468" s="8">
        <f t="shared" si="76"/>
        <v>76.25</v>
      </c>
      <c r="T468" s="8">
        <f t="shared" si="77"/>
        <v>68.75</v>
      </c>
      <c r="U468" s="7">
        <f t="shared" si="78"/>
        <v>70</v>
      </c>
      <c r="V468" s="7">
        <f t="shared" si="79"/>
        <v>69.6875</v>
      </c>
    </row>
    <row r="469" spans="1:22" ht="13.5" x14ac:dyDescent="0.25">
      <c r="A469" s="3">
        <f>RSI!A469</f>
        <v>43460</v>
      </c>
      <c r="B469" s="2">
        <f>RSI!B469</f>
        <v>2.0135999999999998</v>
      </c>
      <c r="C469" s="2">
        <f>RSI!I469</f>
        <v>51.384186506400276</v>
      </c>
      <c r="D469" s="2">
        <f>MACD!E469</f>
        <v>1.7495701877801473E-2</v>
      </c>
      <c r="E469" s="2">
        <f>MACD!F469</f>
        <v>3.6239694429161654E-2</v>
      </c>
      <c r="F469" s="2">
        <f>'Moving Avg'!D469</f>
        <v>2.0125999999999999</v>
      </c>
      <c r="G469" s="2">
        <f>'Moving Avg'!F469</f>
        <v>2.0205149999999996</v>
      </c>
      <c r="H469" s="2">
        <f>'Moving Avg'!G469</f>
        <v>2.0009680000000003</v>
      </c>
      <c r="I469" s="2">
        <f>'Moving Avg'!H469</f>
        <v>1.5496240000000001</v>
      </c>
      <c r="J469" s="5" t="str">
        <f>OBV!F469</f>
        <v>BULLISH</v>
      </c>
      <c r="K469" s="5" t="str">
        <f>OBV!G469</f>
        <v>STRONG</v>
      </c>
      <c r="L469" s="5" t="str">
        <f>OBV!H469</f>
        <v>CONFIRMED BULLISH</v>
      </c>
      <c r="M469" s="7">
        <f t="shared" si="70"/>
        <v>25</v>
      </c>
      <c r="N469" s="7">
        <f t="shared" si="71"/>
        <v>45</v>
      </c>
      <c r="O469" s="7">
        <f t="shared" si="72"/>
        <v>50</v>
      </c>
      <c r="P469" s="7">
        <f t="shared" si="73"/>
        <v>100</v>
      </c>
      <c r="Q469" s="8">
        <f t="shared" si="74"/>
        <v>47</v>
      </c>
      <c r="R469" s="8">
        <f t="shared" si="75"/>
        <v>56.5</v>
      </c>
      <c r="S469" s="8">
        <f t="shared" si="76"/>
        <v>68</v>
      </c>
      <c r="T469" s="8">
        <f t="shared" si="77"/>
        <v>55</v>
      </c>
      <c r="U469" s="7">
        <f t="shared" si="78"/>
        <v>57.166666666666664</v>
      </c>
      <c r="V469" s="7">
        <f t="shared" si="79"/>
        <v>56.625</v>
      </c>
    </row>
    <row r="470" spans="1:22" ht="13.5" x14ac:dyDescent="0.25">
      <c r="A470" s="3">
        <f>RSI!A470</f>
        <v>43461</v>
      </c>
      <c r="B470" s="2">
        <f>RSI!B470</f>
        <v>2.0185</v>
      </c>
      <c r="C470" s="2">
        <f>RSI!I470</f>
        <v>52.236184127268423</v>
      </c>
      <c r="D470" s="2">
        <f>MACD!E470</f>
        <v>8.846137166969914E-3</v>
      </c>
      <c r="E470" s="2">
        <f>MACD!F470</f>
        <v>3.0760982976723306E-2</v>
      </c>
      <c r="F470" s="2">
        <f>'Moving Avg'!D470</f>
        <v>2.0185399999999998</v>
      </c>
      <c r="G470" s="2">
        <f>'Moving Avg'!F470</f>
        <v>2.0167949999999997</v>
      </c>
      <c r="H470" s="2">
        <f>'Moving Avg'!G470</f>
        <v>2.0036460000000003</v>
      </c>
      <c r="I470" s="2">
        <f>'Moving Avg'!H470</f>
        <v>1.5535935000000003</v>
      </c>
      <c r="J470" s="5" t="str">
        <f>OBV!F470</f>
        <v>BULLISH</v>
      </c>
      <c r="K470" s="5" t="str">
        <f>OBV!G470</f>
        <v>STRONG</v>
      </c>
      <c r="L470" s="5" t="str">
        <f>OBV!H470</f>
        <v>CONFIRMED BULLISH</v>
      </c>
      <c r="M470" s="7">
        <f t="shared" si="70"/>
        <v>25</v>
      </c>
      <c r="N470" s="7">
        <f t="shared" si="71"/>
        <v>100</v>
      </c>
      <c r="O470" s="7">
        <f t="shared" si="72"/>
        <v>50</v>
      </c>
      <c r="P470" s="7">
        <f t="shared" si="73"/>
        <v>100</v>
      </c>
      <c r="Q470" s="8">
        <f t="shared" si="74"/>
        <v>66.25</v>
      </c>
      <c r="R470" s="8">
        <f t="shared" si="75"/>
        <v>67.5</v>
      </c>
      <c r="S470" s="8">
        <f t="shared" si="76"/>
        <v>76.25</v>
      </c>
      <c r="T470" s="8">
        <f t="shared" si="77"/>
        <v>68.75</v>
      </c>
      <c r="U470" s="7">
        <f t="shared" si="78"/>
        <v>70</v>
      </c>
      <c r="V470" s="7">
        <f t="shared" si="79"/>
        <v>69.6875</v>
      </c>
    </row>
    <row r="471" spans="1:22" ht="13.5" x14ac:dyDescent="0.25">
      <c r="A471" s="3">
        <f>RSI!A471</f>
        <v>43462</v>
      </c>
      <c r="B471" s="2">
        <f>RSI!B471</f>
        <v>2.0135999999999998</v>
      </c>
      <c r="C471" s="2">
        <f>RSI!I471</f>
        <v>51.268582001193948</v>
      </c>
      <c r="D471" s="2">
        <f>MACD!E471</f>
        <v>3.3463797762389724E-3</v>
      </c>
      <c r="E471" s="2">
        <f>MACD!F471</f>
        <v>2.5278062336626439E-2</v>
      </c>
      <c r="F471" s="2">
        <f>'Moving Avg'!D471</f>
        <v>2.0165599999999997</v>
      </c>
      <c r="G471" s="2">
        <f>'Moving Avg'!F471</f>
        <v>2.0120849999999999</v>
      </c>
      <c r="H471" s="2">
        <f>'Moving Avg'!G471</f>
        <v>2.0062259999999998</v>
      </c>
      <c r="I471" s="2">
        <f>'Moving Avg'!H471</f>
        <v>1.5574930000000002</v>
      </c>
      <c r="J471" s="5" t="str">
        <f>OBV!F471</f>
        <v>BULLISH</v>
      </c>
      <c r="K471" s="5" t="str">
        <f>OBV!G471</f>
        <v>NEUTRAL</v>
      </c>
      <c r="L471" s="5" t="str">
        <f>OBV!H471</f>
        <v>BULLISH DIVERGENCE</v>
      </c>
      <c r="M471" s="7">
        <f t="shared" si="70"/>
        <v>25</v>
      </c>
      <c r="N471" s="7">
        <f t="shared" si="71"/>
        <v>100</v>
      </c>
      <c r="O471" s="7">
        <f t="shared" si="72"/>
        <v>50</v>
      </c>
      <c r="P471" s="7">
        <f t="shared" si="73"/>
        <v>66.5</v>
      </c>
      <c r="Q471" s="8">
        <f t="shared" si="74"/>
        <v>61.225000000000001</v>
      </c>
      <c r="R471" s="8">
        <f t="shared" si="75"/>
        <v>59.125</v>
      </c>
      <c r="S471" s="8">
        <f t="shared" si="76"/>
        <v>61.174999999999997</v>
      </c>
      <c r="T471" s="8">
        <f t="shared" si="77"/>
        <v>60.375</v>
      </c>
      <c r="U471" s="7">
        <f t="shared" si="78"/>
        <v>60.508333333333326</v>
      </c>
      <c r="V471" s="7">
        <f t="shared" si="79"/>
        <v>60.474999999999994</v>
      </c>
    </row>
    <row r="472" spans="1:22" ht="13.5" x14ac:dyDescent="0.25">
      <c r="A472" s="3">
        <f>RSI!A472</f>
        <v>43465</v>
      </c>
      <c r="B472" s="2">
        <f>RSI!B472</f>
        <v>2.0731000000000002</v>
      </c>
      <c r="C472" s="2">
        <f>RSI!I472</f>
        <v>60.771071263842124</v>
      </c>
      <c r="D472" s="2">
        <f>MACD!E472</f>
        <v>-1.9323062680802749E-3</v>
      </c>
      <c r="E472" s="2">
        <f>MACD!F472</f>
        <v>1.9835988615685095E-2</v>
      </c>
      <c r="F472" s="2">
        <f>'Moving Avg'!D472</f>
        <v>2.0264800000000003</v>
      </c>
      <c r="G472" s="2">
        <f>'Moving Avg'!F472</f>
        <v>2.0103499999999999</v>
      </c>
      <c r="H472" s="2">
        <f>'Moving Avg'!G472</f>
        <v>2.0089039999999998</v>
      </c>
      <c r="I472" s="2">
        <f>'Moving Avg'!H472</f>
        <v>1.5615080000000003</v>
      </c>
      <c r="J472" s="5" t="str">
        <f>OBV!F472</f>
        <v>BULLISH</v>
      </c>
      <c r="K472" s="5" t="str">
        <f>OBV!G472</f>
        <v>STRONG</v>
      </c>
      <c r="L472" s="5" t="str">
        <f>OBV!H472</f>
        <v>CONFIRMED BULLISH</v>
      </c>
      <c r="M472" s="7">
        <f t="shared" si="70"/>
        <v>25</v>
      </c>
      <c r="N472" s="7">
        <f t="shared" si="71"/>
        <v>100</v>
      </c>
      <c r="O472" s="7">
        <f t="shared" si="72"/>
        <v>50</v>
      </c>
      <c r="P472" s="7">
        <f t="shared" si="73"/>
        <v>100</v>
      </c>
      <c r="Q472" s="8">
        <f t="shared" si="74"/>
        <v>66.25</v>
      </c>
      <c r="R472" s="8">
        <f t="shared" si="75"/>
        <v>67.5</v>
      </c>
      <c r="S472" s="8">
        <f t="shared" si="76"/>
        <v>76.25</v>
      </c>
      <c r="T472" s="8">
        <f t="shared" si="77"/>
        <v>68.75</v>
      </c>
      <c r="U472" s="7">
        <f t="shared" si="78"/>
        <v>70</v>
      </c>
      <c r="V472" s="7">
        <f t="shared" si="79"/>
        <v>69.6875</v>
      </c>
    </row>
    <row r="473" spans="1:22" ht="13.5" x14ac:dyDescent="0.25">
      <c r="A473" s="3">
        <f>RSI!A473</f>
        <v>43467</v>
      </c>
      <c r="B473" s="2">
        <f>RSI!B473</f>
        <v>2.0830000000000002</v>
      </c>
      <c r="C473" s="2">
        <f>RSI!I473</f>
        <v>62.095480635184757</v>
      </c>
      <c r="D473" s="2">
        <f>MACD!E473</f>
        <v>-7.5143844364999879E-3</v>
      </c>
      <c r="E473" s="2">
        <f>MACD!F473</f>
        <v>1.436591400524808E-2</v>
      </c>
      <c r="F473" s="2">
        <f>'Moving Avg'!D473</f>
        <v>2.0403600000000002</v>
      </c>
      <c r="G473" s="2">
        <f>'Moving Avg'!F473</f>
        <v>2.0091099999999997</v>
      </c>
      <c r="H473" s="2">
        <f>'Moving Avg'!G473</f>
        <v>2.0118799999999997</v>
      </c>
      <c r="I473" s="2">
        <f>'Moving Avg'!H473</f>
        <v>1.5654360000000005</v>
      </c>
      <c r="J473" s="5" t="str">
        <f>OBV!F473</f>
        <v>BULLISH</v>
      </c>
      <c r="K473" s="5" t="str">
        <f>OBV!G473</f>
        <v>STRONG</v>
      </c>
      <c r="L473" s="5" t="str">
        <f>OBV!H473</f>
        <v>CONFIRMED BULLISH</v>
      </c>
      <c r="M473" s="7">
        <f t="shared" si="70"/>
        <v>25</v>
      </c>
      <c r="N473" s="7">
        <f t="shared" si="71"/>
        <v>100</v>
      </c>
      <c r="O473" s="7">
        <f t="shared" si="72"/>
        <v>50</v>
      </c>
      <c r="P473" s="7">
        <f t="shared" si="73"/>
        <v>100</v>
      </c>
      <c r="Q473" s="8">
        <f t="shared" si="74"/>
        <v>66.25</v>
      </c>
      <c r="R473" s="8">
        <f t="shared" si="75"/>
        <v>67.5</v>
      </c>
      <c r="S473" s="8">
        <f t="shared" si="76"/>
        <v>76.25</v>
      </c>
      <c r="T473" s="8">
        <f t="shared" si="77"/>
        <v>68.75</v>
      </c>
      <c r="U473" s="7">
        <f t="shared" si="78"/>
        <v>70</v>
      </c>
      <c r="V473" s="7">
        <f t="shared" si="79"/>
        <v>69.6875</v>
      </c>
    </row>
    <row r="474" spans="1:22" ht="13.5" x14ac:dyDescent="0.25">
      <c r="A474" s="3">
        <f>RSI!A474</f>
        <v>43468</v>
      </c>
      <c r="B474" s="2">
        <f>RSI!B474</f>
        <v>2.0680999999999998</v>
      </c>
      <c r="C474" s="2">
        <f>RSI!I474</f>
        <v>58.873862348110933</v>
      </c>
      <c r="D474" s="2">
        <f>MACD!E474</f>
        <v>-1.6884794574874462E-2</v>
      </c>
      <c r="E474" s="2">
        <f>MACD!F474</f>
        <v>8.1157722892235724E-3</v>
      </c>
      <c r="F474" s="2">
        <f>'Moving Avg'!D474</f>
        <v>2.0512600000000001</v>
      </c>
      <c r="G474" s="2">
        <f>'Moving Avg'!F474</f>
        <v>2.0113399999999997</v>
      </c>
      <c r="H474" s="2">
        <f>'Moving Avg'!G474</f>
        <v>2.0150539999999997</v>
      </c>
      <c r="I474" s="2">
        <f>'Moving Avg'!H474</f>
        <v>1.5691300000000004</v>
      </c>
      <c r="J474" s="5" t="str">
        <f>OBV!F474</f>
        <v>BULLISH</v>
      </c>
      <c r="K474" s="5" t="str">
        <f>OBV!G474</f>
        <v>STRONG</v>
      </c>
      <c r="L474" s="5" t="str">
        <f>OBV!H474</f>
        <v>CONFIRMED BULLISH</v>
      </c>
      <c r="M474" s="7">
        <f t="shared" si="70"/>
        <v>25</v>
      </c>
      <c r="N474" s="7">
        <f t="shared" si="71"/>
        <v>100</v>
      </c>
      <c r="O474" s="7">
        <f t="shared" si="72"/>
        <v>50</v>
      </c>
      <c r="P474" s="7">
        <f t="shared" si="73"/>
        <v>100</v>
      </c>
      <c r="Q474" s="8">
        <f t="shared" si="74"/>
        <v>66.25</v>
      </c>
      <c r="R474" s="8">
        <f t="shared" si="75"/>
        <v>67.5</v>
      </c>
      <c r="S474" s="8">
        <f t="shared" si="76"/>
        <v>76.25</v>
      </c>
      <c r="T474" s="8">
        <f t="shared" si="77"/>
        <v>68.75</v>
      </c>
      <c r="U474" s="7">
        <f t="shared" si="78"/>
        <v>70</v>
      </c>
      <c r="V474" s="7">
        <f t="shared" si="79"/>
        <v>69.6875</v>
      </c>
    </row>
    <row r="475" spans="1:22" ht="13.5" x14ac:dyDescent="0.25">
      <c r="A475" s="3">
        <f>RSI!A475</f>
        <v>43469</v>
      </c>
      <c r="B475" s="2">
        <f>RSI!B475</f>
        <v>2.1375999999999999</v>
      </c>
      <c r="C475" s="2">
        <f>RSI!I475</f>
        <v>67.376099154246077</v>
      </c>
      <c r="D475" s="2">
        <f>MACD!E475</f>
        <v>-2.7963209417476875E-2</v>
      </c>
      <c r="E475" s="2">
        <f>MACD!F475</f>
        <v>8.9997594788348255E-4</v>
      </c>
      <c r="F475" s="2">
        <f>'Moving Avg'!D475</f>
        <v>2.0750799999999998</v>
      </c>
      <c r="G475" s="2">
        <f>'Moving Avg'!F475</f>
        <v>2.0167999999999999</v>
      </c>
      <c r="H475" s="2">
        <f>'Moving Avg'!G475</f>
        <v>2.0186259999999994</v>
      </c>
      <c r="I475" s="2">
        <f>'Moving Avg'!H475</f>
        <v>1.5732170000000003</v>
      </c>
      <c r="J475" s="5" t="str">
        <f>OBV!F475</f>
        <v>BULLISH</v>
      </c>
      <c r="K475" s="5" t="str">
        <f>OBV!G475</f>
        <v>STRONG</v>
      </c>
      <c r="L475" s="5" t="str">
        <f>OBV!H475</f>
        <v>CONFIRMED BULLISH</v>
      </c>
      <c r="M475" s="7">
        <f t="shared" si="70"/>
        <v>25</v>
      </c>
      <c r="N475" s="7">
        <f t="shared" si="71"/>
        <v>100</v>
      </c>
      <c r="O475" s="7">
        <f t="shared" si="72"/>
        <v>50</v>
      </c>
      <c r="P475" s="7">
        <f t="shared" si="73"/>
        <v>100</v>
      </c>
      <c r="Q475" s="8">
        <f t="shared" si="74"/>
        <v>66.25</v>
      </c>
      <c r="R475" s="8">
        <f t="shared" si="75"/>
        <v>67.5</v>
      </c>
      <c r="S475" s="8">
        <f t="shared" si="76"/>
        <v>76.25</v>
      </c>
      <c r="T475" s="8">
        <f t="shared" si="77"/>
        <v>68.75</v>
      </c>
      <c r="U475" s="7">
        <f t="shared" si="78"/>
        <v>70</v>
      </c>
      <c r="V475" s="7">
        <f t="shared" si="79"/>
        <v>69.6875</v>
      </c>
    </row>
    <row r="476" spans="1:22" ht="13.5" x14ac:dyDescent="0.25">
      <c r="A476" s="3">
        <f>RSI!A476</f>
        <v>43472</v>
      </c>
      <c r="B476" s="2">
        <f>RSI!B476</f>
        <v>2.1375999999999999</v>
      </c>
      <c r="C476" s="2">
        <f>RSI!I476</f>
        <v>67.376099154246077</v>
      </c>
      <c r="D476" s="2">
        <f>MACD!E476</f>
        <v>-3.2681475070029276E-2</v>
      </c>
      <c r="E476" s="2">
        <f>MACD!F476</f>
        <v>-5.8163142556990691E-3</v>
      </c>
      <c r="F476" s="2">
        <f>'Moving Avg'!D476</f>
        <v>2.0998799999999997</v>
      </c>
      <c r="G476" s="2">
        <f>'Moving Avg'!F476</f>
        <v>2.02325</v>
      </c>
      <c r="H476" s="2">
        <f>'Moving Avg'!G476</f>
        <v>2.022694</v>
      </c>
      <c r="I476" s="2">
        <f>'Moving Avg'!H476</f>
        <v>1.5773040000000003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  <c r="M476" s="7">
        <f t="shared" si="70"/>
        <v>25</v>
      </c>
      <c r="N476" s="7">
        <f t="shared" si="71"/>
        <v>100</v>
      </c>
      <c r="O476" s="7">
        <f t="shared" si="72"/>
        <v>50</v>
      </c>
      <c r="P476" s="7">
        <f t="shared" si="73"/>
        <v>100</v>
      </c>
      <c r="Q476" s="8">
        <f t="shared" si="74"/>
        <v>66.25</v>
      </c>
      <c r="R476" s="8">
        <f t="shared" si="75"/>
        <v>67.5</v>
      </c>
      <c r="S476" s="8">
        <f t="shared" si="76"/>
        <v>76.25</v>
      </c>
      <c r="T476" s="8">
        <f t="shared" si="77"/>
        <v>68.75</v>
      </c>
      <c r="U476" s="7">
        <f t="shared" si="78"/>
        <v>70</v>
      </c>
      <c r="V476" s="7">
        <f t="shared" si="79"/>
        <v>69.6875</v>
      </c>
    </row>
    <row r="477" spans="1:22" ht="13.5" x14ac:dyDescent="0.25">
      <c r="A477" s="3">
        <f>RSI!A477</f>
        <v>43473</v>
      </c>
      <c r="B477" s="2">
        <f>RSI!B477</f>
        <v>2.1772</v>
      </c>
      <c r="C477" s="2">
        <f>RSI!I477</f>
        <v>71.297289548448248</v>
      </c>
      <c r="D477" s="2">
        <f>MACD!E477</f>
        <v>-4.0239301720090825E-2</v>
      </c>
      <c r="E477" s="2">
        <f>MACD!F477</f>
        <v>-1.2700911748577421E-2</v>
      </c>
      <c r="F477" s="2">
        <f>'Moving Avg'!D477</f>
        <v>2.1207000000000003</v>
      </c>
      <c r="G477" s="2">
        <f>'Moving Avg'!F477</f>
        <v>2.0346549999999999</v>
      </c>
      <c r="H477" s="2">
        <f>'Moving Avg'!G477</f>
        <v>2.0275539999999999</v>
      </c>
      <c r="I477" s="2">
        <f>'Moving Avg'!H477</f>
        <v>1.5817030000000005</v>
      </c>
      <c r="J477" s="5" t="str">
        <f>OBV!F477</f>
        <v>BULLISH</v>
      </c>
      <c r="K477" s="5" t="str">
        <f>OBV!G477</f>
        <v>NEUTRAL</v>
      </c>
      <c r="L477" s="5" t="str">
        <f>OBV!H477</f>
        <v>CONFIRMED BULLISH</v>
      </c>
      <c r="M477" s="7">
        <f t="shared" si="70"/>
        <v>0</v>
      </c>
      <c r="N477" s="7">
        <f t="shared" si="71"/>
        <v>100</v>
      </c>
      <c r="O477" s="7">
        <f t="shared" si="72"/>
        <v>50</v>
      </c>
      <c r="P477" s="7">
        <f t="shared" si="73"/>
        <v>83.5</v>
      </c>
      <c r="Q477" s="8">
        <f t="shared" si="74"/>
        <v>55.024999999999999</v>
      </c>
      <c r="R477" s="8">
        <f t="shared" si="75"/>
        <v>58.375</v>
      </c>
      <c r="S477" s="8">
        <f t="shared" si="76"/>
        <v>65.075000000000003</v>
      </c>
      <c r="T477" s="8">
        <f t="shared" si="77"/>
        <v>58.375</v>
      </c>
      <c r="U477" s="7">
        <f t="shared" si="78"/>
        <v>59.491666666666674</v>
      </c>
      <c r="V477" s="7">
        <f t="shared" si="79"/>
        <v>59.212500000000006</v>
      </c>
    </row>
    <row r="478" spans="1:22" ht="13.5" x14ac:dyDescent="0.25">
      <c r="A478" s="3">
        <f>RSI!A478</f>
        <v>43474</v>
      </c>
      <c r="B478" s="2">
        <f>RSI!B478</f>
        <v>2.1078000000000001</v>
      </c>
      <c r="C478" s="2">
        <f>RSI!I478</f>
        <v>58.11429721106694</v>
      </c>
      <c r="D478" s="2">
        <f>MACD!E478</f>
        <v>-4.3836011469055691E-2</v>
      </c>
      <c r="E478" s="2">
        <f>MACD!F478</f>
        <v>-1.8927931692673074E-2</v>
      </c>
      <c r="F478" s="2">
        <f>'Moving Avg'!D478</f>
        <v>2.1256599999999999</v>
      </c>
      <c r="G478" s="2">
        <f>'Moving Avg'!F478</f>
        <v>2.0420949999999998</v>
      </c>
      <c r="H478" s="2">
        <f>'Moving Avg'!G478</f>
        <v>2.0310259999999998</v>
      </c>
      <c r="I478" s="2">
        <f>'Moving Avg'!H478</f>
        <v>1.5859140000000007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  <c r="M478" s="7">
        <f t="shared" si="70"/>
        <v>25</v>
      </c>
      <c r="N478" s="7">
        <f t="shared" si="71"/>
        <v>100</v>
      </c>
      <c r="O478" s="7">
        <f t="shared" si="72"/>
        <v>50</v>
      </c>
      <c r="P478" s="7">
        <f t="shared" si="73"/>
        <v>83.5</v>
      </c>
      <c r="Q478" s="8">
        <f t="shared" si="74"/>
        <v>63.774999999999999</v>
      </c>
      <c r="R478" s="8">
        <f t="shared" si="75"/>
        <v>63.375</v>
      </c>
      <c r="S478" s="8">
        <f t="shared" si="76"/>
        <v>68.825000000000003</v>
      </c>
      <c r="T478" s="8">
        <f t="shared" si="77"/>
        <v>64.625</v>
      </c>
      <c r="U478" s="7">
        <f t="shared" si="78"/>
        <v>65.325000000000003</v>
      </c>
      <c r="V478" s="7">
        <f t="shared" si="79"/>
        <v>65.150000000000006</v>
      </c>
    </row>
    <row r="479" spans="1:22" ht="13.5" x14ac:dyDescent="0.25">
      <c r="A479" s="3">
        <f>RSI!A479</f>
        <v>43475</v>
      </c>
      <c r="B479" s="2">
        <f>RSI!B479</f>
        <v>2.1326000000000001</v>
      </c>
      <c r="C479" s="2">
        <f>RSI!I479</f>
        <v>60.896767487837366</v>
      </c>
      <c r="D479" s="2">
        <f>MACD!E479</f>
        <v>-4.9064932081845036E-2</v>
      </c>
      <c r="E479" s="2">
        <f>MACD!F479</f>
        <v>-2.4955331770507468E-2</v>
      </c>
      <c r="F479" s="2">
        <f>'Moving Avg'!D479</f>
        <v>2.13856</v>
      </c>
      <c r="G479" s="2">
        <f>'Moving Avg'!F479</f>
        <v>2.0480449999999997</v>
      </c>
      <c r="H479" s="2">
        <f>'Moving Avg'!G479</f>
        <v>2.0350919999999997</v>
      </c>
      <c r="I479" s="2">
        <f>'Moving Avg'!H479</f>
        <v>1.590181000000001</v>
      </c>
      <c r="J479" s="5" t="str">
        <f>OBV!F479</f>
        <v>BULLISH</v>
      </c>
      <c r="K479" s="5" t="str">
        <f>OBV!G479</f>
        <v>STRONG</v>
      </c>
      <c r="L479" s="5" t="str">
        <f>OBV!H479</f>
        <v>CONFIRMED BULLISH</v>
      </c>
      <c r="M479" s="7">
        <f t="shared" si="70"/>
        <v>25</v>
      </c>
      <c r="N479" s="7">
        <f t="shared" si="71"/>
        <v>100</v>
      </c>
      <c r="O479" s="7">
        <f t="shared" si="72"/>
        <v>50</v>
      </c>
      <c r="P479" s="7">
        <f t="shared" si="73"/>
        <v>100</v>
      </c>
      <c r="Q479" s="8">
        <f t="shared" si="74"/>
        <v>66.25</v>
      </c>
      <c r="R479" s="8">
        <f t="shared" si="75"/>
        <v>67.5</v>
      </c>
      <c r="S479" s="8">
        <f t="shared" si="76"/>
        <v>76.25</v>
      </c>
      <c r="T479" s="8">
        <f t="shared" si="77"/>
        <v>68.75</v>
      </c>
      <c r="U479" s="7">
        <f t="shared" si="78"/>
        <v>70</v>
      </c>
      <c r="V479" s="7">
        <f t="shared" si="79"/>
        <v>69.6875</v>
      </c>
    </row>
    <row r="480" spans="1:22" ht="13.5" x14ac:dyDescent="0.25">
      <c r="A480" s="3">
        <f>RSI!A480</f>
        <v>43476</v>
      </c>
      <c r="B480" s="2">
        <f>RSI!B480</f>
        <v>2.1326000000000001</v>
      </c>
      <c r="C480" s="2">
        <f>RSI!I480</f>
        <v>60.896767487837366</v>
      </c>
      <c r="D480" s="2">
        <f>MACD!E480</f>
        <v>-5.320479943281331E-2</v>
      </c>
      <c r="E480" s="2">
        <f>MACD!F480</f>
        <v>-3.0605225302968636E-2</v>
      </c>
      <c r="F480" s="2">
        <f>'Moving Avg'!D480</f>
        <v>2.1375599999999997</v>
      </c>
      <c r="G480" s="2">
        <f>'Moving Avg'!F480</f>
        <v>2.0559799999999995</v>
      </c>
      <c r="H480" s="2">
        <f>'Moving Avg'!G480</f>
        <v>2.0390599999999997</v>
      </c>
      <c r="I480" s="2">
        <f>'Moving Avg'!H480</f>
        <v>1.5946300000000011</v>
      </c>
      <c r="J480" s="5" t="str">
        <f>OBV!F480</f>
        <v>BEARISH</v>
      </c>
      <c r="K480" s="5" t="str">
        <f>OBV!G480</f>
        <v>NEUTRAL</v>
      </c>
      <c r="L480" s="5" t="str">
        <f>OBV!H480</f>
        <v>CONFIRMED BEARISH</v>
      </c>
      <c r="M480" s="7">
        <f t="shared" si="70"/>
        <v>25</v>
      </c>
      <c r="N480" s="7">
        <f t="shared" si="71"/>
        <v>100</v>
      </c>
      <c r="O480" s="7">
        <f t="shared" si="72"/>
        <v>50</v>
      </c>
      <c r="P480" s="7">
        <f t="shared" si="73"/>
        <v>16.5</v>
      </c>
      <c r="Q480" s="8">
        <f t="shared" si="74"/>
        <v>53.725000000000001</v>
      </c>
      <c r="R480" s="8">
        <f t="shared" si="75"/>
        <v>46.625</v>
      </c>
      <c r="S480" s="8">
        <f t="shared" si="76"/>
        <v>38.674999999999997</v>
      </c>
      <c r="T480" s="8">
        <f t="shared" si="77"/>
        <v>47.875</v>
      </c>
      <c r="U480" s="7">
        <f t="shared" si="78"/>
        <v>46.341666666666661</v>
      </c>
      <c r="V480" s="7">
        <f t="shared" si="79"/>
        <v>46.724999999999994</v>
      </c>
    </row>
    <row r="481" spans="1:22" ht="13.5" x14ac:dyDescent="0.25">
      <c r="A481" s="3">
        <f>RSI!A481</f>
        <v>43480</v>
      </c>
      <c r="B481" s="2">
        <f>RSI!B481</f>
        <v>2.1920999999999999</v>
      </c>
      <c r="C481" s="2">
        <f>RSI!I481</f>
        <v>66.997075984839356</v>
      </c>
      <c r="D481" s="2">
        <f>MACD!E481</f>
        <v>-6.2303501209978407E-2</v>
      </c>
      <c r="E481" s="2">
        <f>MACD!F481</f>
        <v>-3.6944880484370592E-2</v>
      </c>
      <c r="F481" s="2">
        <f>'Moving Avg'!D481</f>
        <v>2.14846</v>
      </c>
      <c r="G481" s="2">
        <f>'Moving Avg'!F481</f>
        <v>2.0663949999999991</v>
      </c>
      <c r="H481" s="2">
        <f>'Moving Avg'!G481</f>
        <v>2.0437219999999994</v>
      </c>
      <c r="I481" s="2">
        <f>'Moving Avg'!H481</f>
        <v>1.5992170000000008</v>
      </c>
      <c r="J481" s="5" t="str">
        <f>OBV!F481</f>
        <v>BULLISH</v>
      </c>
      <c r="K481" s="5" t="str">
        <f>OBV!G481</f>
        <v>STRONG</v>
      </c>
      <c r="L481" s="5" t="str">
        <f>OBV!H481</f>
        <v>CONFIRMED BULLISH</v>
      </c>
      <c r="M481" s="7">
        <f t="shared" si="70"/>
        <v>25</v>
      </c>
      <c r="N481" s="7">
        <f t="shared" si="71"/>
        <v>100</v>
      </c>
      <c r="O481" s="7">
        <f t="shared" si="72"/>
        <v>50</v>
      </c>
      <c r="P481" s="7">
        <f t="shared" si="73"/>
        <v>100</v>
      </c>
      <c r="Q481" s="8">
        <f t="shared" si="74"/>
        <v>66.25</v>
      </c>
      <c r="R481" s="8">
        <f t="shared" si="75"/>
        <v>67.5</v>
      </c>
      <c r="S481" s="8">
        <f t="shared" si="76"/>
        <v>76.25</v>
      </c>
      <c r="T481" s="8">
        <f t="shared" si="77"/>
        <v>68.75</v>
      </c>
      <c r="U481" s="7">
        <f t="shared" si="78"/>
        <v>70</v>
      </c>
      <c r="V481" s="7">
        <f t="shared" si="79"/>
        <v>69.6875</v>
      </c>
    </row>
    <row r="482" spans="1:22" ht="13.5" x14ac:dyDescent="0.25">
      <c r="A482" s="3">
        <f>RSI!A482</f>
        <v>43481</v>
      </c>
      <c r="B482" s="2">
        <f>RSI!B482</f>
        <v>2.1871</v>
      </c>
      <c r="C482" s="2">
        <f>RSI!I482</f>
        <v>66.064371282971734</v>
      </c>
      <c r="D482" s="2">
        <f>MACD!E482</f>
        <v>-6.123207381362672E-2</v>
      </c>
      <c r="E482" s="2">
        <f>MACD!F482</f>
        <v>-4.1802319150221819E-2</v>
      </c>
      <c r="F482" s="2">
        <f>'Moving Avg'!D482</f>
        <v>2.1504400000000006</v>
      </c>
      <c r="G482" s="2">
        <f>'Moving Avg'!F482</f>
        <v>2.0753199999999992</v>
      </c>
      <c r="H482" s="2">
        <f>'Moving Avg'!G482</f>
        <v>2.0480859999999992</v>
      </c>
      <c r="I482" s="2">
        <f>'Moving Avg'!H482</f>
        <v>1.6037565000000007</v>
      </c>
      <c r="J482" s="5" t="str">
        <f>OBV!F482</f>
        <v>BULLISH</v>
      </c>
      <c r="K482" s="5" t="str">
        <f>OBV!G482</f>
        <v>NEUTRAL</v>
      </c>
      <c r="L482" s="5" t="str">
        <f>OBV!H482</f>
        <v>CONFIRMED BULLISH</v>
      </c>
      <c r="M482" s="7">
        <f t="shared" si="70"/>
        <v>25</v>
      </c>
      <c r="N482" s="7">
        <f t="shared" si="71"/>
        <v>45</v>
      </c>
      <c r="O482" s="7">
        <f t="shared" si="72"/>
        <v>50</v>
      </c>
      <c r="P482" s="7">
        <f t="shared" si="73"/>
        <v>83.5</v>
      </c>
      <c r="Q482" s="8">
        <f t="shared" si="74"/>
        <v>44.524999999999999</v>
      </c>
      <c r="R482" s="8">
        <f t="shared" si="75"/>
        <v>52.375</v>
      </c>
      <c r="S482" s="8">
        <f t="shared" si="76"/>
        <v>60.575000000000003</v>
      </c>
      <c r="T482" s="8">
        <f t="shared" si="77"/>
        <v>50.875</v>
      </c>
      <c r="U482" s="7">
        <f t="shared" si="78"/>
        <v>52.491666666666674</v>
      </c>
      <c r="V482" s="7">
        <f t="shared" si="79"/>
        <v>52.087500000000006</v>
      </c>
    </row>
    <row r="483" spans="1:22" ht="13.5" x14ac:dyDescent="0.25">
      <c r="A483" s="3">
        <f>RSI!A483</f>
        <v>43482</v>
      </c>
      <c r="B483" s="2">
        <f>RSI!B483</f>
        <v>2.1772</v>
      </c>
      <c r="C483" s="2">
        <f>RSI!I483</f>
        <v>64.159783131512711</v>
      </c>
      <c r="D483" s="2">
        <f>MACD!E483</f>
        <v>-5.873757002658575E-2</v>
      </c>
      <c r="E483" s="2">
        <f>MACD!F483</f>
        <v>-4.5189369325494604E-2</v>
      </c>
      <c r="F483" s="2">
        <f>'Moving Avg'!D483</f>
        <v>2.16432</v>
      </c>
      <c r="G483" s="2">
        <f>'Moving Avg'!F483</f>
        <v>2.0837499999999998</v>
      </c>
      <c r="H483" s="2">
        <f>'Moving Avg'!G483</f>
        <v>2.0524499999999994</v>
      </c>
      <c r="I483" s="2">
        <f>'Moving Avg'!H483</f>
        <v>1.608314500000001</v>
      </c>
      <c r="J483" s="5" t="str">
        <f>OBV!F483</f>
        <v>BULLISH</v>
      </c>
      <c r="K483" s="5" t="str">
        <f>OBV!G483</f>
        <v>NEUTRAL</v>
      </c>
      <c r="L483" s="5" t="str">
        <f>OBV!H483</f>
        <v>CONFIRMED BULLISH</v>
      </c>
      <c r="M483" s="7">
        <f t="shared" si="70"/>
        <v>25</v>
      </c>
      <c r="N483" s="7">
        <f t="shared" si="71"/>
        <v>45</v>
      </c>
      <c r="O483" s="7">
        <f t="shared" si="72"/>
        <v>50</v>
      </c>
      <c r="P483" s="7">
        <f t="shared" si="73"/>
        <v>83.5</v>
      </c>
      <c r="Q483" s="8">
        <f t="shared" si="74"/>
        <v>44.524999999999999</v>
      </c>
      <c r="R483" s="8">
        <f t="shared" si="75"/>
        <v>52.375</v>
      </c>
      <c r="S483" s="8">
        <f t="shared" si="76"/>
        <v>60.575000000000003</v>
      </c>
      <c r="T483" s="8">
        <f t="shared" si="77"/>
        <v>50.875</v>
      </c>
      <c r="U483" s="7">
        <f t="shared" si="78"/>
        <v>52.491666666666674</v>
      </c>
      <c r="V483" s="7">
        <f t="shared" si="79"/>
        <v>52.087500000000006</v>
      </c>
    </row>
    <row r="484" spans="1:22" ht="13.5" x14ac:dyDescent="0.25">
      <c r="A484" s="3">
        <f>RSI!A484</f>
        <v>43483</v>
      </c>
      <c r="B484" s="2">
        <f>RSI!B484</f>
        <v>2.1772</v>
      </c>
      <c r="C484" s="2">
        <f>RSI!I484</f>
        <v>64.159783131512711</v>
      </c>
      <c r="D484" s="2">
        <f>MACD!E484</f>
        <v>-5.94796246660656E-2</v>
      </c>
      <c r="E484" s="2">
        <f>MACD!F484</f>
        <v>-4.8047420393608806E-2</v>
      </c>
      <c r="F484" s="2">
        <f>'Moving Avg'!D484</f>
        <v>2.1732399999999998</v>
      </c>
      <c r="G484" s="2">
        <f>'Moving Avg'!F484</f>
        <v>2.093915</v>
      </c>
      <c r="H484" s="2">
        <f>'Moving Avg'!G484</f>
        <v>2.0566159999999996</v>
      </c>
      <c r="I484" s="2">
        <f>'Moving Avg'!H484</f>
        <v>1.6128955000000011</v>
      </c>
      <c r="J484" s="5" t="str">
        <f>OBV!F484</f>
        <v>BULLISH</v>
      </c>
      <c r="K484" s="5" t="str">
        <f>OBV!G484</f>
        <v>NEUTRAL</v>
      </c>
      <c r="L484" s="5" t="str">
        <f>OBV!H484</f>
        <v>CONFIRMED BULLISH</v>
      </c>
      <c r="M484" s="7">
        <f t="shared" si="70"/>
        <v>25</v>
      </c>
      <c r="N484" s="7">
        <f t="shared" si="71"/>
        <v>45</v>
      </c>
      <c r="O484" s="7">
        <f t="shared" si="72"/>
        <v>50</v>
      </c>
      <c r="P484" s="7">
        <f t="shared" si="73"/>
        <v>83.5</v>
      </c>
      <c r="Q484" s="8">
        <f t="shared" si="74"/>
        <v>44.524999999999999</v>
      </c>
      <c r="R484" s="8">
        <f t="shared" si="75"/>
        <v>52.375</v>
      </c>
      <c r="S484" s="8">
        <f t="shared" si="76"/>
        <v>60.575000000000003</v>
      </c>
      <c r="T484" s="8">
        <f t="shared" si="77"/>
        <v>50.875</v>
      </c>
      <c r="U484" s="7">
        <f t="shared" si="78"/>
        <v>52.491666666666674</v>
      </c>
      <c r="V484" s="7">
        <f t="shared" si="79"/>
        <v>52.087500000000006</v>
      </c>
    </row>
    <row r="485" spans="1:22" ht="13.5" x14ac:dyDescent="0.25">
      <c r="A485" s="3">
        <f>RSI!A485</f>
        <v>43486</v>
      </c>
      <c r="B485" s="2">
        <f>RSI!B485</f>
        <v>2.1475</v>
      </c>
      <c r="C485" s="2">
        <f>RSI!I485</f>
        <v>58.310885381420476</v>
      </c>
      <c r="D485" s="2">
        <f>MACD!E485</f>
        <v>-4.7734173176586125E-2</v>
      </c>
      <c r="E485" s="2">
        <f>MACD!F485</f>
        <v>-4.7984770950204272E-2</v>
      </c>
      <c r="F485" s="2">
        <f>'Moving Avg'!D485</f>
        <v>2.1762199999999998</v>
      </c>
      <c r="G485" s="2">
        <f>'Moving Avg'!F485</f>
        <v>2.1018499999999998</v>
      </c>
      <c r="H485" s="2">
        <f>'Moving Avg'!G485</f>
        <v>2.0598899999999993</v>
      </c>
      <c r="I485" s="2">
        <f>'Moving Avg'!H485</f>
        <v>1.6173280000000008</v>
      </c>
      <c r="J485" s="5" t="str">
        <f>OBV!F485</f>
        <v>BEARISH</v>
      </c>
      <c r="K485" s="5" t="str">
        <f>OBV!G485</f>
        <v>NEUTRAL</v>
      </c>
      <c r="L485" s="5" t="str">
        <f>OBV!H485</f>
        <v>BEARISH DIVERGENCE</v>
      </c>
      <c r="M485" s="7">
        <f t="shared" si="70"/>
        <v>25</v>
      </c>
      <c r="N485" s="7">
        <f t="shared" si="71"/>
        <v>0</v>
      </c>
      <c r="O485" s="7">
        <f t="shared" si="72"/>
        <v>50</v>
      </c>
      <c r="P485" s="7">
        <f t="shared" si="73"/>
        <v>16.5</v>
      </c>
      <c r="Q485" s="8">
        <f t="shared" si="74"/>
        <v>18.725000000000001</v>
      </c>
      <c r="R485" s="8">
        <f t="shared" si="75"/>
        <v>26.625</v>
      </c>
      <c r="S485" s="8">
        <f t="shared" si="76"/>
        <v>23.675000000000001</v>
      </c>
      <c r="T485" s="8">
        <f t="shared" si="77"/>
        <v>22.875</v>
      </c>
      <c r="U485" s="7">
        <f t="shared" si="78"/>
        <v>23.008333333333336</v>
      </c>
      <c r="V485" s="7">
        <f t="shared" si="79"/>
        <v>22.975000000000001</v>
      </c>
    </row>
    <row r="486" spans="1:22" ht="13.5" x14ac:dyDescent="0.25">
      <c r="A486" s="3">
        <f>RSI!A486</f>
        <v>43487</v>
      </c>
      <c r="B486" s="2">
        <f>RSI!B486</f>
        <v>2.1821999999999999</v>
      </c>
      <c r="C486" s="2">
        <f>RSI!I486</f>
        <v>62.60064505559248</v>
      </c>
      <c r="D486" s="2">
        <f>MACD!E486</f>
        <v>-4.0671108070280848E-2</v>
      </c>
      <c r="E486" s="2">
        <f>MACD!F486</f>
        <v>-4.6522038374219594E-2</v>
      </c>
      <c r="F486" s="2">
        <f>'Moving Avg'!D486</f>
        <v>2.1742400000000002</v>
      </c>
      <c r="G486" s="2">
        <f>'Moving Avg'!F486</f>
        <v>2.1097849999999996</v>
      </c>
      <c r="H486" s="2">
        <f>'Moving Avg'!G486</f>
        <v>2.0625679999999993</v>
      </c>
      <c r="I486" s="2">
        <f>'Moving Avg'!H486</f>
        <v>1.6219340000000011</v>
      </c>
      <c r="J486" s="5" t="str">
        <f>OBV!F486</f>
        <v>BULLISH</v>
      </c>
      <c r="K486" s="5" t="str">
        <f>OBV!G486</f>
        <v>STRONG</v>
      </c>
      <c r="L486" s="5" t="str">
        <f>OBV!H486</f>
        <v>BULLISH DIVERGENCE</v>
      </c>
      <c r="M486" s="7">
        <f t="shared" si="70"/>
        <v>25</v>
      </c>
      <c r="N486" s="7">
        <f t="shared" si="71"/>
        <v>0</v>
      </c>
      <c r="O486" s="7">
        <f t="shared" si="72"/>
        <v>50</v>
      </c>
      <c r="P486" s="7">
        <f t="shared" si="73"/>
        <v>83</v>
      </c>
      <c r="Q486" s="8">
        <f t="shared" si="74"/>
        <v>28.7</v>
      </c>
      <c r="R486" s="8">
        <f t="shared" si="75"/>
        <v>43.25</v>
      </c>
      <c r="S486" s="8">
        <f t="shared" si="76"/>
        <v>53.6</v>
      </c>
      <c r="T486" s="8">
        <f t="shared" si="77"/>
        <v>39.5</v>
      </c>
      <c r="U486" s="7">
        <f t="shared" si="78"/>
        <v>41.85</v>
      </c>
      <c r="V486" s="7">
        <f t="shared" si="79"/>
        <v>41.262500000000003</v>
      </c>
    </row>
    <row r="487" spans="1:22" ht="13.5" x14ac:dyDescent="0.25">
      <c r="A487" s="3">
        <f>RSI!A487</f>
        <v>43488</v>
      </c>
      <c r="B487" s="2">
        <f>RSI!B487</f>
        <v>2.1772</v>
      </c>
      <c r="C487" s="2">
        <f>RSI!I487</f>
        <v>61.616782304218134</v>
      </c>
      <c r="D487" s="2">
        <f>MACD!E487</f>
        <v>-2.8719463236904108E-2</v>
      </c>
      <c r="E487" s="2">
        <f>MACD!F487</f>
        <v>-4.29615233467565E-2</v>
      </c>
      <c r="F487" s="2">
        <f>'Moving Avg'!D487</f>
        <v>2.1722600000000001</v>
      </c>
      <c r="G487" s="2">
        <f>'Moving Avg'!F487</f>
        <v>2.11747</v>
      </c>
      <c r="H487" s="2">
        <f>'Moving Avg'!G487</f>
        <v>2.0648479999999996</v>
      </c>
      <c r="I487" s="2">
        <f>'Moving Avg'!H487</f>
        <v>1.626560500000001</v>
      </c>
      <c r="J487" s="5" t="str">
        <f>OBV!F487</f>
        <v>BULLISH</v>
      </c>
      <c r="K487" s="5" t="str">
        <f>OBV!G487</f>
        <v>STRONG</v>
      </c>
      <c r="L487" s="5" t="str">
        <f>OBV!H487</f>
        <v>BULLISH DIVERGENCE</v>
      </c>
      <c r="M487" s="7">
        <f t="shared" si="70"/>
        <v>25</v>
      </c>
      <c r="N487" s="7">
        <f t="shared" si="71"/>
        <v>0</v>
      </c>
      <c r="O487" s="7">
        <f t="shared" si="72"/>
        <v>50</v>
      </c>
      <c r="P487" s="7">
        <f t="shared" si="73"/>
        <v>83</v>
      </c>
      <c r="Q487" s="8">
        <f t="shared" si="74"/>
        <v>28.7</v>
      </c>
      <c r="R487" s="8">
        <f t="shared" si="75"/>
        <v>43.25</v>
      </c>
      <c r="S487" s="8">
        <f t="shared" si="76"/>
        <v>53.6</v>
      </c>
      <c r="T487" s="8">
        <f t="shared" si="77"/>
        <v>39.5</v>
      </c>
      <c r="U487" s="7">
        <f t="shared" si="78"/>
        <v>41.85</v>
      </c>
      <c r="V487" s="7">
        <f t="shared" si="79"/>
        <v>41.262500000000003</v>
      </c>
    </row>
    <row r="488" spans="1:22" ht="13.5" x14ac:dyDescent="0.25">
      <c r="A488" s="3">
        <f>RSI!A488</f>
        <v>43489</v>
      </c>
      <c r="B488" s="2">
        <f>RSI!B488</f>
        <v>2.1326000000000001</v>
      </c>
      <c r="C488" s="2">
        <f>RSI!I488</f>
        <v>53.534419426617909</v>
      </c>
      <c r="D488" s="2">
        <f>MACD!E488</f>
        <v>-2.6401570980134625E-2</v>
      </c>
      <c r="E488" s="2">
        <f>MACD!F488</f>
        <v>-3.9649532873432126E-2</v>
      </c>
      <c r="F488" s="2">
        <f>'Moving Avg'!D488</f>
        <v>2.1633400000000003</v>
      </c>
      <c r="G488" s="2">
        <f>'Moving Avg'!F488</f>
        <v>2.1234200000000003</v>
      </c>
      <c r="H488" s="2">
        <f>'Moving Avg'!G488</f>
        <v>2.0668319999999993</v>
      </c>
      <c r="I488" s="2">
        <f>'Moving Avg'!H488</f>
        <v>1.6309640000000014</v>
      </c>
      <c r="J488" s="5" t="str">
        <f>OBV!F488</f>
        <v>BULLISH</v>
      </c>
      <c r="K488" s="5" t="str">
        <f>OBV!G488</f>
        <v>STRONG</v>
      </c>
      <c r="L488" s="5" t="str">
        <f>OBV!H488</f>
        <v>BULLISH DIVERGENCE</v>
      </c>
      <c r="M488" s="7">
        <f t="shared" si="70"/>
        <v>25</v>
      </c>
      <c r="N488" s="7">
        <f t="shared" si="71"/>
        <v>0</v>
      </c>
      <c r="O488" s="7">
        <f t="shared" si="72"/>
        <v>50</v>
      </c>
      <c r="P488" s="7">
        <f t="shared" si="73"/>
        <v>83</v>
      </c>
      <c r="Q488" s="8">
        <f t="shared" si="74"/>
        <v>28.7</v>
      </c>
      <c r="R488" s="8">
        <f t="shared" si="75"/>
        <v>43.25</v>
      </c>
      <c r="S488" s="8">
        <f t="shared" si="76"/>
        <v>53.6</v>
      </c>
      <c r="T488" s="8">
        <f t="shared" si="77"/>
        <v>39.5</v>
      </c>
      <c r="U488" s="7">
        <f t="shared" si="78"/>
        <v>41.85</v>
      </c>
      <c r="V488" s="7">
        <f t="shared" si="79"/>
        <v>41.262500000000003</v>
      </c>
    </row>
    <row r="489" spans="1:22" ht="13.5" x14ac:dyDescent="0.25">
      <c r="A489" s="3">
        <f>RSI!A489</f>
        <v>43490</v>
      </c>
      <c r="B489" s="2">
        <f>RSI!B489</f>
        <v>2.1574</v>
      </c>
      <c r="C489" s="2">
        <f>RSI!I489</f>
        <v>56.918434666111054</v>
      </c>
      <c r="D489" s="2">
        <f>MACD!E489</f>
        <v>-2.2588959428761157E-2</v>
      </c>
      <c r="E489" s="2">
        <f>MACD!F489</f>
        <v>-3.6237418184497931E-2</v>
      </c>
      <c r="F489" s="2">
        <f>'Moving Avg'!D489</f>
        <v>2.1593800000000001</v>
      </c>
      <c r="G489" s="2">
        <f>'Moving Avg'!F489</f>
        <v>2.1306099999999999</v>
      </c>
      <c r="H489" s="2">
        <f>'Moving Avg'!G489</f>
        <v>2.0699079999999994</v>
      </c>
      <c r="I489" s="2">
        <f>'Moving Avg'!H489</f>
        <v>1.6354915000000014</v>
      </c>
      <c r="J489" s="5" t="str">
        <f>OBV!F489</f>
        <v>BULLISH</v>
      </c>
      <c r="K489" s="5" t="str">
        <f>OBV!G489</f>
        <v>STRONG</v>
      </c>
      <c r="L489" s="5" t="str">
        <f>OBV!H489</f>
        <v>BULLISH DIVERGENCE</v>
      </c>
      <c r="M489" s="7">
        <f t="shared" si="70"/>
        <v>25</v>
      </c>
      <c r="N489" s="7">
        <f t="shared" si="71"/>
        <v>0</v>
      </c>
      <c r="O489" s="7">
        <f t="shared" si="72"/>
        <v>50</v>
      </c>
      <c r="P489" s="7">
        <f t="shared" si="73"/>
        <v>83</v>
      </c>
      <c r="Q489" s="8">
        <f t="shared" si="74"/>
        <v>28.7</v>
      </c>
      <c r="R489" s="8">
        <f t="shared" si="75"/>
        <v>43.25</v>
      </c>
      <c r="S489" s="8">
        <f t="shared" si="76"/>
        <v>53.6</v>
      </c>
      <c r="T489" s="8">
        <f t="shared" si="77"/>
        <v>39.5</v>
      </c>
      <c r="U489" s="7">
        <f t="shared" si="78"/>
        <v>41.85</v>
      </c>
      <c r="V489" s="7">
        <f t="shared" si="79"/>
        <v>41.262500000000003</v>
      </c>
    </row>
    <row r="490" spans="1:22" ht="13.5" x14ac:dyDescent="0.25">
      <c r="A490" s="3">
        <f>RSI!A490</f>
        <v>43493</v>
      </c>
      <c r="B490" s="2">
        <f>RSI!B490</f>
        <v>2.1326000000000001</v>
      </c>
      <c r="C490" s="2">
        <f>RSI!I490</f>
        <v>52.778949174075088</v>
      </c>
      <c r="D490" s="2">
        <f>MACD!E490</f>
        <v>-1.7790030612969687E-2</v>
      </c>
      <c r="E490" s="2">
        <f>MACD!F490</f>
        <v>-3.2547940670192288E-2</v>
      </c>
      <c r="F490" s="2">
        <f>'Moving Avg'!D490</f>
        <v>2.1564000000000001</v>
      </c>
      <c r="G490" s="2">
        <f>'Moving Avg'!F490</f>
        <v>2.1363150000000006</v>
      </c>
      <c r="H490" s="2">
        <f>'Moving Avg'!G490</f>
        <v>2.0723879999999992</v>
      </c>
      <c r="I490" s="2">
        <f>'Moving Avg'!H490</f>
        <v>1.6399180000000013</v>
      </c>
      <c r="J490" s="5" t="str">
        <f>OBV!F490</f>
        <v>BULLISH</v>
      </c>
      <c r="K490" s="5" t="str">
        <f>OBV!G490</f>
        <v>STRONG</v>
      </c>
      <c r="L490" s="5" t="str">
        <f>OBV!H490</f>
        <v>BULLISH DIVERGENCE</v>
      </c>
      <c r="M490" s="7">
        <f t="shared" si="70"/>
        <v>25</v>
      </c>
      <c r="N490" s="7">
        <f t="shared" si="71"/>
        <v>0</v>
      </c>
      <c r="O490" s="7">
        <f t="shared" si="72"/>
        <v>50</v>
      </c>
      <c r="P490" s="7">
        <f t="shared" si="73"/>
        <v>83</v>
      </c>
      <c r="Q490" s="8">
        <f t="shared" si="74"/>
        <v>28.7</v>
      </c>
      <c r="R490" s="8">
        <f t="shared" si="75"/>
        <v>43.25</v>
      </c>
      <c r="S490" s="8">
        <f t="shared" si="76"/>
        <v>53.6</v>
      </c>
      <c r="T490" s="8">
        <f t="shared" si="77"/>
        <v>39.5</v>
      </c>
      <c r="U490" s="7">
        <f t="shared" si="78"/>
        <v>41.85</v>
      </c>
      <c r="V490" s="7">
        <f t="shared" si="79"/>
        <v>41.262500000000003</v>
      </c>
    </row>
    <row r="491" spans="1:22" ht="13.5" x14ac:dyDescent="0.25">
      <c r="A491" s="3">
        <f>RSI!A491</f>
        <v>43494</v>
      </c>
      <c r="B491" s="2">
        <f>RSI!B491</f>
        <v>2.1227</v>
      </c>
      <c r="C491" s="2">
        <f>RSI!I491</f>
        <v>51.178831293400414</v>
      </c>
      <c r="D491" s="2">
        <f>MACD!E491</f>
        <v>-3.9402712203924217E-3</v>
      </c>
      <c r="E491" s="2">
        <f>MACD!F491</f>
        <v>-2.6826406780232313E-2</v>
      </c>
      <c r="F491" s="2">
        <f>'Moving Avg'!D491</f>
        <v>2.1444999999999999</v>
      </c>
      <c r="G491" s="2">
        <f>'Moving Avg'!F491</f>
        <v>2.1417700000000002</v>
      </c>
      <c r="H491" s="2">
        <f>'Moving Avg'!G491</f>
        <v>2.0751659999999994</v>
      </c>
      <c r="I491" s="2">
        <f>'Moving Avg'!H491</f>
        <v>1.6442950000000016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  <c r="M491" s="7">
        <f t="shared" si="70"/>
        <v>25</v>
      </c>
      <c r="N491" s="7">
        <f t="shared" si="71"/>
        <v>0</v>
      </c>
      <c r="O491" s="7">
        <f t="shared" si="72"/>
        <v>50</v>
      </c>
      <c r="P491" s="7">
        <f t="shared" si="73"/>
        <v>0</v>
      </c>
      <c r="Q491" s="8">
        <f t="shared" si="74"/>
        <v>16.25</v>
      </c>
      <c r="R491" s="8">
        <f t="shared" si="75"/>
        <v>22.5</v>
      </c>
      <c r="S491" s="8">
        <f t="shared" si="76"/>
        <v>16.25</v>
      </c>
      <c r="T491" s="8">
        <f t="shared" si="77"/>
        <v>18.75</v>
      </c>
      <c r="U491" s="7">
        <f t="shared" si="78"/>
        <v>18.333333333333332</v>
      </c>
      <c r="V491" s="7">
        <f t="shared" si="79"/>
        <v>18.4375</v>
      </c>
    </row>
    <row r="492" spans="1:22" ht="13.5" x14ac:dyDescent="0.25">
      <c r="A492" s="3">
        <f>RSI!A492</f>
        <v>43495</v>
      </c>
      <c r="B492" s="2">
        <f>RSI!B492</f>
        <v>2.0830000000000002</v>
      </c>
      <c r="C492" s="2">
        <f>RSI!I492</f>
        <v>45.253852604088969</v>
      </c>
      <c r="D492" s="2">
        <f>MACD!E492</f>
        <v>9.9179764087820033E-3</v>
      </c>
      <c r="E492" s="2">
        <f>MACD!F492</f>
        <v>-1.947753014242945E-2</v>
      </c>
      <c r="F492" s="2">
        <f>'Moving Avg'!D492</f>
        <v>2.1256600000000003</v>
      </c>
      <c r="G492" s="2">
        <f>'Moving Avg'!F492</f>
        <v>2.1422650000000001</v>
      </c>
      <c r="H492" s="2">
        <f>'Moving Avg'!G492</f>
        <v>2.0759599999999994</v>
      </c>
      <c r="I492" s="2">
        <f>'Moving Avg'!H492</f>
        <v>1.6486555000000018</v>
      </c>
      <c r="J492" s="5" t="str">
        <f>OBV!F492</f>
        <v>BEARISH</v>
      </c>
      <c r="K492" s="5" t="str">
        <f>OBV!G492</f>
        <v>WEAK</v>
      </c>
      <c r="L492" s="5" t="str">
        <f>OBV!H492</f>
        <v>CONFIRMED BEARISH</v>
      </c>
      <c r="M492" s="7">
        <f t="shared" si="70"/>
        <v>25</v>
      </c>
      <c r="N492" s="7">
        <f t="shared" si="71"/>
        <v>0</v>
      </c>
      <c r="O492" s="7">
        <f t="shared" si="72"/>
        <v>50</v>
      </c>
      <c r="P492" s="7">
        <f t="shared" si="73"/>
        <v>0</v>
      </c>
      <c r="Q492" s="8">
        <f t="shared" si="74"/>
        <v>16.25</v>
      </c>
      <c r="R492" s="8">
        <f t="shared" si="75"/>
        <v>22.5</v>
      </c>
      <c r="S492" s="8">
        <f t="shared" si="76"/>
        <v>16.25</v>
      </c>
      <c r="T492" s="8">
        <f t="shared" si="77"/>
        <v>18.75</v>
      </c>
      <c r="U492" s="7">
        <f t="shared" si="78"/>
        <v>18.333333333333332</v>
      </c>
      <c r="V492" s="7">
        <f t="shared" si="79"/>
        <v>18.4375</v>
      </c>
    </row>
    <row r="493" spans="1:22" ht="13.5" x14ac:dyDescent="0.25">
      <c r="A493" s="3">
        <f>RSI!A493</f>
        <v>43496</v>
      </c>
      <c r="B493" s="2">
        <f>RSI!B493</f>
        <v>2.1027999999999998</v>
      </c>
      <c r="C493" s="2">
        <f>RSI!I493</f>
        <v>48.458726462341211</v>
      </c>
      <c r="D493" s="2">
        <f>MACD!E493</f>
        <v>1.8859133652052051E-2</v>
      </c>
      <c r="E493" s="2">
        <f>MACD!F493</f>
        <v>-1.1810197383533151E-2</v>
      </c>
      <c r="F493" s="2">
        <f>'Moving Avg'!D493</f>
        <v>2.1196999999999999</v>
      </c>
      <c r="G493" s="2">
        <f>'Moving Avg'!F493</f>
        <v>2.1432550000000004</v>
      </c>
      <c r="H493" s="2">
        <f>'Moving Avg'!G493</f>
        <v>2.078339999999999</v>
      </c>
      <c r="I493" s="2">
        <f>'Moving Avg'!H493</f>
        <v>1.6529555000000016</v>
      </c>
      <c r="J493" s="5" t="str">
        <f>OBV!F493</f>
        <v>BEARISH</v>
      </c>
      <c r="K493" s="5" t="str">
        <f>OBV!G493</f>
        <v>WEAK</v>
      </c>
      <c r="L493" s="5" t="str">
        <f>OBV!H493</f>
        <v>CONFIRMED BEARISH</v>
      </c>
      <c r="M493" s="7">
        <f t="shared" si="70"/>
        <v>25</v>
      </c>
      <c r="N493" s="7">
        <f t="shared" si="71"/>
        <v>0</v>
      </c>
      <c r="O493" s="7">
        <f t="shared" si="72"/>
        <v>50</v>
      </c>
      <c r="P493" s="7">
        <f t="shared" si="73"/>
        <v>0</v>
      </c>
      <c r="Q493" s="8">
        <f t="shared" si="74"/>
        <v>16.25</v>
      </c>
      <c r="R493" s="8">
        <f t="shared" si="75"/>
        <v>22.5</v>
      </c>
      <c r="S493" s="8">
        <f t="shared" si="76"/>
        <v>16.25</v>
      </c>
      <c r="T493" s="8">
        <f t="shared" si="77"/>
        <v>18.75</v>
      </c>
      <c r="U493" s="7">
        <f t="shared" si="78"/>
        <v>18.333333333333332</v>
      </c>
      <c r="V493" s="7">
        <f t="shared" si="79"/>
        <v>18.4375</v>
      </c>
    </row>
    <row r="494" spans="1:22" ht="13.5" x14ac:dyDescent="0.25">
      <c r="A494" s="3">
        <f>RSI!A494</f>
        <v>43497</v>
      </c>
      <c r="B494" s="2">
        <f>RSI!B494</f>
        <v>2.0830000000000002</v>
      </c>
      <c r="C494" s="2">
        <f>RSI!I494</f>
        <v>45.584884259837303</v>
      </c>
      <c r="D494" s="2">
        <f>MACD!E494</f>
        <v>2.7963924840916032E-2</v>
      </c>
      <c r="E494" s="2">
        <f>MACD!F494</f>
        <v>-3.8553729386433151E-3</v>
      </c>
      <c r="F494" s="2">
        <f>'Moving Avg'!D494</f>
        <v>2.1048200000000001</v>
      </c>
      <c r="G494" s="2">
        <f>'Moving Avg'!F494</f>
        <v>2.1440000000000001</v>
      </c>
      <c r="H494" s="2">
        <f>'Moving Avg'!G494</f>
        <v>2.0803239999999992</v>
      </c>
      <c r="I494" s="2">
        <f>'Moving Avg'!H494</f>
        <v>1.6571565000000019</v>
      </c>
      <c r="J494" s="5" t="str">
        <f>OBV!F494</f>
        <v>BEARISH</v>
      </c>
      <c r="K494" s="5" t="str">
        <f>OBV!G494</f>
        <v>WEAK</v>
      </c>
      <c r="L494" s="5" t="str">
        <f>OBV!H494</f>
        <v>CONFIRMED BEARISH</v>
      </c>
      <c r="M494" s="7">
        <f t="shared" si="70"/>
        <v>25</v>
      </c>
      <c r="N494" s="7">
        <f t="shared" si="71"/>
        <v>0</v>
      </c>
      <c r="O494" s="7">
        <f t="shared" si="72"/>
        <v>50</v>
      </c>
      <c r="P494" s="7">
        <f t="shared" si="73"/>
        <v>0</v>
      </c>
      <c r="Q494" s="8">
        <f t="shared" si="74"/>
        <v>16.25</v>
      </c>
      <c r="R494" s="8">
        <f t="shared" si="75"/>
        <v>22.5</v>
      </c>
      <c r="S494" s="8">
        <f t="shared" si="76"/>
        <v>16.25</v>
      </c>
      <c r="T494" s="8">
        <f t="shared" si="77"/>
        <v>18.75</v>
      </c>
      <c r="U494" s="7">
        <f t="shared" si="78"/>
        <v>18.333333333333332</v>
      </c>
      <c r="V494" s="7">
        <f t="shared" si="79"/>
        <v>18.4375</v>
      </c>
    </row>
    <row r="495" spans="1:22" ht="13.5" x14ac:dyDescent="0.25">
      <c r="A495" s="3">
        <f>RSI!A495</f>
        <v>43500</v>
      </c>
      <c r="B495" s="2">
        <f>RSI!B495</f>
        <v>2.0731000000000002</v>
      </c>
      <c r="C495" s="2">
        <f>RSI!I495</f>
        <v>44.174248845017367</v>
      </c>
      <c r="D495" s="2">
        <f>MACD!E495</f>
        <v>3.2016237882436904E-2</v>
      </c>
      <c r="E495" s="2">
        <f>MACD!F495</f>
        <v>3.3189492255727288E-3</v>
      </c>
      <c r="F495" s="2">
        <f>'Moving Avg'!D495</f>
        <v>2.0929200000000003</v>
      </c>
      <c r="G495" s="2">
        <f>'Moving Avg'!F495</f>
        <v>2.1407750000000001</v>
      </c>
      <c r="H495" s="2">
        <f>'Moving Avg'!G495</f>
        <v>2.081513999999999</v>
      </c>
      <c r="I495" s="2">
        <f>'Moving Avg'!H495</f>
        <v>1.661308000000002</v>
      </c>
      <c r="J495" s="5" t="str">
        <f>OBV!F495</f>
        <v>BEARISH</v>
      </c>
      <c r="K495" s="5" t="str">
        <f>OBV!G495</f>
        <v>WEAK</v>
      </c>
      <c r="L495" s="5" t="str">
        <f>OBV!H495</f>
        <v>CONFIRMED BEARISH</v>
      </c>
      <c r="M495" s="7">
        <f t="shared" si="70"/>
        <v>25</v>
      </c>
      <c r="N495" s="7">
        <f t="shared" si="71"/>
        <v>0</v>
      </c>
      <c r="O495" s="7">
        <f t="shared" si="72"/>
        <v>50</v>
      </c>
      <c r="P495" s="7">
        <f t="shared" si="73"/>
        <v>0</v>
      </c>
      <c r="Q495" s="8">
        <f t="shared" si="74"/>
        <v>16.25</v>
      </c>
      <c r="R495" s="8">
        <f t="shared" si="75"/>
        <v>22.5</v>
      </c>
      <c r="S495" s="8">
        <f t="shared" si="76"/>
        <v>16.25</v>
      </c>
      <c r="T495" s="8">
        <f t="shared" si="77"/>
        <v>18.75</v>
      </c>
      <c r="U495" s="7">
        <f t="shared" si="78"/>
        <v>18.333333333333332</v>
      </c>
      <c r="V495" s="7">
        <f t="shared" si="79"/>
        <v>18.4375</v>
      </c>
    </row>
    <row r="496" spans="1:22" ht="13.5" x14ac:dyDescent="0.25">
      <c r="A496" s="3">
        <f>RSI!A496</f>
        <v>43501</v>
      </c>
      <c r="B496" s="2">
        <f>RSI!B496</f>
        <v>2.0830000000000002</v>
      </c>
      <c r="C496" s="2">
        <f>RSI!I496</f>
        <v>45.974677746421428</v>
      </c>
      <c r="D496" s="2">
        <f>MACD!E496</f>
        <v>4.0279261058757232E-2</v>
      </c>
      <c r="E496" s="2">
        <f>MACD!F496</f>
        <v>1.071101159220963E-2</v>
      </c>
      <c r="F496" s="2">
        <f>'Moving Avg'!D496</f>
        <v>2.0849800000000003</v>
      </c>
      <c r="G496" s="2">
        <f>'Moving Avg'!F496</f>
        <v>2.1380449999999995</v>
      </c>
      <c r="H496" s="2">
        <f>'Moving Avg'!G496</f>
        <v>2.0811179999999987</v>
      </c>
      <c r="I496" s="2">
        <f>'Moving Avg'!H496</f>
        <v>1.6656910000000018</v>
      </c>
      <c r="J496" s="5" t="str">
        <f>OBV!F496</f>
        <v>BEARISH</v>
      </c>
      <c r="K496" s="5" t="str">
        <f>OBV!G496</f>
        <v>WEAK</v>
      </c>
      <c r="L496" s="5" t="str">
        <f>OBV!H496</f>
        <v>CONFIRMED BEARISH</v>
      </c>
      <c r="M496" s="7">
        <f t="shared" si="70"/>
        <v>25</v>
      </c>
      <c r="N496" s="7">
        <f t="shared" si="71"/>
        <v>0</v>
      </c>
      <c r="O496" s="7">
        <f t="shared" si="72"/>
        <v>50</v>
      </c>
      <c r="P496" s="7">
        <f t="shared" si="73"/>
        <v>0</v>
      </c>
      <c r="Q496" s="8">
        <f t="shared" si="74"/>
        <v>16.25</v>
      </c>
      <c r="R496" s="8">
        <f t="shared" si="75"/>
        <v>22.5</v>
      </c>
      <c r="S496" s="8">
        <f t="shared" si="76"/>
        <v>16.25</v>
      </c>
      <c r="T496" s="8">
        <f t="shared" si="77"/>
        <v>18.75</v>
      </c>
      <c r="U496" s="7">
        <f t="shared" si="78"/>
        <v>18.333333333333332</v>
      </c>
      <c r="V496" s="7">
        <f t="shared" si="79"/>
        <v>18.4375</v>
      </c>
    </row>
    <row r="497" spans="1:22" ht="13.5" x14ac:dyDescent="0.25">
      <c r="A497" s="3">
        <f>RSI!A497</f>
        <v>43502</v>
      </c>
      <c r="B497" s="2">
        <f>RSI!B497</f>
        <v>2.0779999999999998</v>
      </c>
      <c r="C497" s="2">
        <f>RSI!I497</f>
        <v>45.182126127969092</v>
      </c>
      <c r="D497" s="2">
        <f>MACD!E497</f>
        <v>4.7025740629278445E-2</v>
      </c>
      <c r="E497" s="2">
        <f>MACD!F497</f>
        <v>1.7973957399623396E-2</v>
      </c>
      <c r="F497" s="2">
        <f>'Moving Avg'!D497</f>
        <v>2.0839799999999999</v>
      </c>
      <c r="G497" s="2">
        <f>'Moving Avg'!F497</f>
        <v>2.1330849999999999</v>
      </c>
      <c r="H497" s="2">
        <f>'Moving Avg'!G497</f>
        <v>2.080223999999999</v>
      </c>
      <c r="I497" s="2">
        <f>'Moving Avg'!H497</f>
        <v>1.6700490000000017</v>
      </c>
      <c r="J497" s="5" t="str">
        <f>OBV!F497</f>
        <v>BEARISH</v>
      </c>
      <c r="K497" s="5" t="str">
        <f>OBV!G497</f>
        <v>WEAK</v>
      </c>
      <c r="L497" s="5" t="str">
        <f>OBV!H497</f>
        <v>CONFIRMED BEARISH</v>
      </c>
      <c r="M497" s="7">
        <f t="shared" si="70"/>
        <v>25</v>
      </c>
      <c r="N497" s="7">
        <f t="shared" si="71"/>
        <v>0</v>
      </c>
      <c r="O497" s="7">
        <f t="shared" si="72"/>
        <v>50</v>
      </c>
      <c r="P497" s="7">
        <f t="shared" si="73"/>
        <v>0</v>
      </c>
      <c r="Q497" s="8">
        <f t="shared" si="74"/>
        <v>16.25</v>
      </c>
      <c r="R497" s="8">
        <f t="shared" si="75"/>
        <v>22.5</v>
      </c>
      <c r="S497" s="8">
        <f t="shared" si="76"/>
        <v>16.25</v>
      </c>
      <c r="T497" s="8">
        <f t="shared" si="77"/>
        <v>18.75</v>
      </c>
      <c r="U497" s="7">
        <f t="shared" si="78"/>
        <v>18.333333333333332</v>
      </c>
      <c r="V497" s="7">
        <f t="shared" si="79"/>
        <v>18.4375</v>
      </c>
    </row>
    <row r="498" spans="1:22" ht="13.5" x14ac:dyDescent="0.25">
      <c r="A498" s="3">
        <f>RSI!A498</f>
        <v>43503</v>
      </c>
      <c r="B498" s="2">
        <f>RSI!B498</f>
        <v>2.0779999999999998</v>
      </c>
      <c r="C498" s="2">
        <f>RSI!I498</f>
        <v>45.182126127969092</v>
      </c>
      <c r="D498" s="2">
        <f>MACD!E498</f>
        <v>4.6044483989324814E-2</v>
      </c>
      <c r="E498" s="2">
        <f>MACD!F498</f>
        <v>2.3588062717563682E-2</v>
      </c>
      <c r="F498" s="2">
        <f>'Moving Avg'!D498</f>
        <v>2.0790199999999999</v>
      </c>
      <c r="G498" s="2">
        <f>'Moving Avg'!F498</f>
        <v>2.1315949999999999</v>
      </c>
      <c r="H498" s="2">
        <f>'Moving Avg'!G498</f>
        <v>2.0793299999999988</v>
      </c>
      <c r="I498" s="2">
        <f>'Moving Avg'!H498</f>
        <v>1.6745210000000017</v>
      </c>
      <c r="J498" s="5" t="str">
        <f>OBV!F498</f>
        <v>BEARISH</v>
      </c>
      <c r="K498" s="5" t="str">
        <f>OBV!G498</f>
        <v>WEAK</v>
      </c>
      <c r="L498" s="5" t="str">
        <f>OBV!H498</f>
        <v>CONFIRMED BEARISH</v>
      </c>
      <c r="M498" s="7">
        <f t="shared" si="70"/>
        <v>25</v>
      </c>
      <c r="N498" s="7">
        <f t="shared" si="71"/>
        <v>0</v>
      </c>
      <c r="O498" s="7">
        <f t="shared" si="72"/>
        <v>50</v>
      </c>
      <c r="P498" s="7">
        <f t="shared" si="73"/>
        <v>0</v>
      </c>
      <c r="Q498" s="8">
        <f t="shared" si="74"/>
        <v>16.25</v>
      </c>
      <c r="R498" s="8">
        <f t="shared" si="75"/>
        <v>22.5</v>
      </c>
      <c r="S498" s="8">
        <f t="shared" si="76"/>
        <v>16.25</v>
      </c>
      <c r="T498" s="8">
        <f t="shared" si="77"/>
        <v>18.75</v>
      </c>
      <c r="U498" s="7">
        <f t="shared" si="78"/>
        <v>18.333333333333332</v>
      </c>
      <c r="V498" s="7">
        <f t="shared" si="79"/>
        <v>18.4375</v>
      </c>
    </row>
    <row r="499" spans="1:22" ht="13.5" x14ac:dyDescent="0.25">
      <c r="A499" s="3">
        <f>RSI!A499</f>
        <v>43504</v>
      </c>
      <c r="B499" s="2">
        <f>RSI!B499</f>
        <v>2.0384000000000002</v>
      </c>
      <c r="C499" s="2">
        <f>RSI!I499</f>
        <v>39.005770762650634</v>
      </c>
      <c r="D499" s="2">
        <f>MACD!E499</f>
        <v>5.2121909881221118E-2</v>
      </c>
      <c r="E499" s="2">
        <f>MACD!F499</f>
        <v>2.9294832150295172E-2</v>
      </c>
      <c r="F499" s="2">
        <f>'Moving Avg'!D499</f>
        <v>2.0701000000000001</v>
      </c>
      <c r="G499" s="2">
        <f>'Moving Avg'!F499</f>
        <v>2.1268850000000006</v>
      </c>
      <c r="H499" s="2">
        <f>'Moving Avg'!G499</f>
        <v>2.0779419999999988</v>
      </c>
      <c r="I499" s="2">
        <f>'Moving Avg'!H499</f>
        <v>1.6788630000000018</v>
      </c>
      <c r="J499" s="5" t="str">
        <f>OBV!F499</f>
        <v>BEARISH</v>
      </c>
      <c r="K499" s="5" t="str">
        <f>OBV!G499</f>
        <v>WEAK</v>
      </c>
      <c r="L499" s="5" t="str">
        <f>OBV!H499</f>
        <v>CONFIRMED BEARISH</v>
      </c>
      <c r="M499" s="7">
        <f t="shared" si="70"/>
        <v>25</v>
      </c>
      <c r="N499" s="7">
        <f t="shared" si="71"/>
        <v>0</v>
      </c>
      <c r="O499" s="7">
        <f t="shared" si="72"/>
        <v>50</v>
      </c>
      <c r="P499" s="7">
        <f t="shared" si="73"/>
        <v>0</v>
      </c>
      <c r="Q499" s="8">
        <f t="shared" si="74"/>
        <v>16.25</v>
      </c>
      <c r="R499" s="8">
        <f t="shared" si="75"/>
        <v>22.5</v>
      </c>
      <c r="S499" s="8">
        <f t="shared" si="76"/>
        <v>16.25</v>
      </c>
      <c r="T499" s="8">
        <f t="shared" si="77"/>
        <v>18.75</v>
      </c>
      <c r="U499" s="7">
        <f t="shared" si="78"/>
        <v>18.333333333333332</v>
      </c>
      <c r="V499" s="7">
        <f t="shared" si="79"/>
        <v>18.4375</v>
      </c>
    </row>
    <row r="500" spans="1:22" ht="13.5" x14ac:dyDescent="0.25">
      <c r="A500" s="3">
        <f>RSI!A500</f>
        <v>43507</v>
      </c>
      <c r="B500" s="2">
        <f>RSI!B500</f>
        <v>2.0830000000000002</v>
      </c>
      <c r="C500" s="2">
        <f>RSI!I500</f>
        <v>47.680459310796628</v>
      </c>
      <c r="D500" s="2">
        <f>MACD!E500</f>
        <v>5.0526481051439198E-2</v>
      </c>
      <c r="E500" s="2">
        <f>MACD!F500</f>
        <v>3.3541161930523977E-2</v>
      </c>
      <c r="F500" s="2">
        <f>'Moving Avg'!D500</f>
        <v>2.0720800000000001</v>
      </c>
      <c r="G500" s="2">
        <f>'Moving Avg'!F500</f>
        <v>2.1244050000000003</v>
      </c>
      <c r="H500" s="2">
        <f>'Moving Avg'!G500</f>
        <v>2.0777439999999987</v>
      </c>
      <c r="I500" s="2">
        <f>'Moving Avg'!H500</f>
        <v>1.6835420000000019</v>
      </c>
      <c r="J500" s="5" t="str">
        <f>OBV!F500</f>
        <v>BULLISH</v>
      </c>
      <c r="K500" s="5" t="str">
        <f>OBV!G500</f>
        <v>NEUTRAL</v>
      </c>
      <c r="L500" s="5" t="str">
        <f>OBV!H500</f>
        <v>CONFIRMED BULLISH</v>
      </c>
      <c r="M500" s="7">
        <f t="shared" si="70"/>
        <v>25</v>
      </c>
      <c r="N500" s="7">
        <f t="shared" si="71"/>
        <v>0</v>
      </c>
      <c r="O500" s="7">
        <f t="shared" si="72"/>
        <v>50</v>
      </c>
      <c r="P500" s="7">
        <f t="shared" si="73"/>
        <v>83.5</v>
      </c>
      <c r="Q500" s="8">
        <f t="shared" si="74"/>
        <v>28.774999999999999</v>
      </c>
      <c r="R500" s="8">
        <f t="shared" si="75"/>
        <v>43.375</v>
      </c>
      <c r="S500" s="8">
        <f t="shared" si="76"/>
        <v>53.825000000000003</v>
      </c>
      <c r="T500" s="8">
        <f t="shared" si="77"/>
        <v>39.625</v>
      </c>
      <c r="U500" s="7">
        <f t="shared" si="78"/>
        <v>41.991666666666667</v>
      </c>
      <c r="V500" s="7">
        <f t="shared" si="79"/>
        <v>41.400000000000006</v>
      </c>
    </row>
    <row r="501" spans="1:22" ht="13.5" x14ac:dyDescent="0.25">
      <c r="A501" s="3">
        <f>RSI!A501</f>
        <v>43508</v>
      </c>
      <c r="B501" s="2">
        <f>RSI!B501</f>
        <v>2.0830000000000002</v>
      </c>
      <c r="C501" s="2">
        <f>RSI!I501</f>
        <v>47.680459310796628</v>
      </c>
      <c r="D501" s="2">
        <f>MACD!E501</f>
        <v>4.7742866087348901E-2</v>
      </c>
      <c r="E501" s="2">
        <f>MACD!F501</f>
        <v>3.6381502761888965E-2</v>
      </c>
      <c r="F501" s="2">
        <f>'Moving Avg'!D501</f>
        <v>2.0720800000000001</v>
      </c>
      <c r="G501" s="2">
        <f>'Moving Avg'!F501</f>
        <v>2.1189500000000003</v>
      </c>
      <c r="H501" s="2">
        <f>'Moving Avg'!G501</f>
        <v>2.0772479999999987</v>
      </c>
      <c r="I501" s="2">
        <f>'Moving Avg'!H501</f>
        <v>1.6879025000000021</v>
      </c>
      <c r="J501" s="5" t="str">
        <f>OBV!F501</f>
        <v>BEARISH</v>
      </c>
      <c r="K501" s="5" t="str">
        <f>OBV!G501</f>
        <v>NEUTRAL</v>
      </c>
      <c r="L501" s="5" t="str">
        <f>OBV!H501</f>
        <v>NEUTRAL</v>
      </c>
      <c r="M501" s="7">
        <f t="shared" si="70"/>
        <v>25</v>
      </c>
      <c r="N501" s="7">
        <f t="shared" si="71"/>
        <v>0</v>
      </c>
      <c r="O501" s="7">
        <f t="shared" si="72"/>
        <v>50</v>
      </c>
      <c r="P501" s="7">
        <f t="shared" si="73"/>
        <v>16.5</v>
      </c>
      <c r="Q501" s="8">
        <f t="shared" si="74"/>
        <v>18.725000000000001</v>
      </c>
      <c r="R501" s="8">
        <f t="shared" si="75"/>
        <v>26.625</v>
      </c>
      <c r="S501" s="8">
        <f t="shared" si="76"/>
        <v>23.675000000000001</v>
      </c>
      <c r="T501" s="8">
        <f t="shared" si="77"/>
        <v>22.875</v>
      </c>
      <c r="U501" s="7">
        <f t="shared" si="78"/>
        <v>23.008333333333336</v>
      </c>
      <c r="V501" s="7">
        <f t="shared" si="79"/>
        <v>22.975000000000001</v>
      </c>
    </row>
    <row r="502" spans="1:22" ht="13.5" x14ac:dyDescent="0.25">
      <c r="A502" s="3">
        <f>RSI!A502</f>
        <v>43509</v>
      </c>
      <c r="B502" s="2">
        <f>RSI!B502</f>
        <v>2.0830000000000002</v>
      </c>
      <c r="C502" s="2">
        <f>RSI!I502</f>
        <v>47.680459310796635</v>
      </c>
      <c r="D502" s="2">
        <f>MACD!E502</f>
        <v>3.9362622271182701E-2</v>
      </c>
      <c r="E502" s="2">
        <f>MACD!F502</f>
        <v>3.6977726663747712E-2</v>
      </c>
      <c r="F502" s="2">
        <f>'Moving Avg'!D502</f>
        <v>2.07308</v>
      </c>
      <c r="G502" s="2">
        <f>'Moving Avg'!F502</f>
        <v>2.1137449999999998</v>
      </c>
      <c r="H502" s="2">
        <f>'Moving Avg'!G502</f>
        <v>2.0767519999999986</v>
      </c>
      <c r="I502" s="2">
        <f>'Moving Avg'!H502</f>
        <v>1.6921490000000023</v>
      </c>
      <c r="J502" s="5" t="str">
        <f>OBV!F502</f>
        <v>BULLISH</v>
      </c>
      <c r="K502" s="5" t="str">
        <f>OBV!G502</f>
        <v>NEUTRAL</v>
      </c>
      <c r="L502" s="5" t="str">
        <f>OBV!H502</f>
        <v>CONFIRMED BULLISH</v>
      </c>
      <c r="M502" s="7">
        <f t="shared" si="70"/>
        <v>25</v>
      </c>
      <c r="N502" s="7">
        <f t="shared" si="71"/>
        <v>0</v>
      </c>
      <c r="O502" s="7">
        <f t="shared" si="72"/>
        <v>50</v>
      </c>
      <c r="P502" s="7">
        <f t="shared" si="73"/>
        <v>83.5</v>
      </c>
      <c r="Q502" s="8">
        <f t="shared" si="74"/>
        <v>28.774999999999999</v>
      </c>
      <c r="R502" s="8">
        <f t="shared" si="75"/>
        <v>43.375</v>
      </c>
      <c r="S502" s="8">
        <f t="shared" si="76"/>
        <v>53.825000000000003</v>
      </c>
      <c r="T502" s="8">
        <f t="shared" si="77"/>
        <v>39.625</v>
      </c>
      <c r="U502" s="7">
        <f t="shared" si="78"/>
        <v>41.991666666666667</v>
      </c>
      <c r="V502" s="7">
        <f t="shared" si="79"/>
        <v>41.400000000000006</v>
      </c>
    </row>
    <row r="503" spans="1:22" ht="13.5" x14ac:dyDescent="0.25">
      <c r="A503" s="3">
        <f>RSI!A503</f>
        <v>43510</v>
      </c>
      <c r="B503" s="2">
        <f>RSI!B503</f>
        <v>2.0830000000000002</v>
      </c>
      <c r="C503" s="2">
        <f>RSI!I503</f>
        <v>47.680459310796635</v>
      </c>
      <c r="D503" s="2">
        <f>MACD!E503</f>
        <v>3.5394481135768263E-2</v>
      </c>
      <c r="E503" s="2">
        <f>MACD!F503</f>
        <v>3.6661077558151824E-2</v>
      </c>
      <c r="F503" s="2">
        <f>'Moving Avg'!D503</f>
        <v>2.0740800000000004</v>
      </c>
      <c r="G503" s="2">
        <f>'Moving Avg'!F503</f>
        <v>2.1090349999999995</v>
      </c>
      <c r="H503" s="2">
        <f>'Moving Avg'!G503</f>
        <v>2.076255999999999</v>
      </c>
      <c r="I503" s="2">
        <f>'Moving Avg'!H503</f>
        <v>1.6964410000000023</v>
      </c>
      <c r="J503" s="5" t="str">
        <f>OBV!F503</f>
        <v>BULLISH</v>
      </c>
      <c r="K503" s="5" t="str">
        <f>OBV!G503</f>
        <v>NEUTRAL</v>
      </c>
      <c r="L503" s="5" t="str">
        <f>OBV!H503</f>
        <v>CONFIRMED BULLISH</v>
      </c>
      <c r="M503" s="7">
        <f t="shared" si="70"/>
        <v>25</v>
      </c>
      <c r="N503" s="7">
        <f t="shared" si="71"/>
        <v>45</v>
      </c>
      <c r="O503" s="7">
        <f t="shared" si="72"/>
        <v>50</v>
      </c>
      <c r="P503" s="7">
        <f t="shared" si="73"/>
        <v>83.5</v>
      </c>
      <c r="Q503" s="8">
        <f t="shared" si="74"/>
        <v>44.524999999999999</v>
      </c>
      <c r="R503" s="8">
        <f t="shared" si="75"/>
        <v>52.375</v>
      </c>
      <c r="S503" s="8">
        <f t="shared" si="76"/>
        <v>60.575000000000003</v>
      </c>
      <c r="T503" s="8">
        <f t="shared" si="77"/>
        <v>50.875</v>
      </c>
      <c r="U503" s="7">
        <f t="shared" si="78"/>
        <v>52.491666666666674</v>
      </c>
      <c r="V503" s="7">
        <f t="shared" si="79"/>
        <v>52.087500000000006</v>
      </c>
    </row>
    <row r="504" spans="1:22" ht="13.5" x14ac:dyDescent="0.25">
      <c r="A504" s="3">
        <f>RSI!A504</f>
        <v>43511</v>
      </c>
      <c r="B504" s="2">
        <f>RSI!B504</f>
        <v>2.0830000000000002</v>
      </c>
      <c r="C504" s="2">
        <f>RSI!I504</f>
        <v>47.680459310796635</v>
      </c>
      <c r="D504" s="2">
        <f>MACD!E504</f>
        <v>2.9061669919864919E-2</v>
      </c>
      <c r="E504" s="2">
        <f>MACD!F504</f>
        <v>3.5141196030494447E-2</v>
      </c>
      <c r="F504" s="2">
        <f>'Moving Avg'!D504</f>
        <v>2.0830000000000002</v>
      </c>
      <c r="G504" s="2">
        <f>'Moving Avg'!F504</f>
        <v>2.1043249999999998</v>
      </c>
      <c r="H504" s="2">
        <f>'Moving Avg'!G504</f>
        <v>2.0774459999999992</v>
      </c>
      <c r="I504" s="2">
        <f>'Moving Avg'!H504</f>
        <v>1.7008695000000025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  <c r="M504" s="7">
        <f t="shared" si="70"/>
        <v>25</v>
      </c>
      <c r="N504" s="7">
        <f t="shared" si="71"/>
        <v>45</v>
      </c>
      <c r="O504" s="7">
        <f t="shared" si="72"/>
        <v>50</v>
      </c>
      <c r="P504" s="7">
        <f t="shared" si="73"/>
        <v>83.5</v>
      </c>
      <c r="Q504" s="8">
        <f t="shared" si="74"/>
        <v>44.524999999999999</v>
      </c>
      <c r="R504" s="8">
        <f t="shared" si="75"/>
        <v>52.375</v>
      </c>
      <c r="S504" s="8">
        <f t="shared" si="76"/>
        <v>60.575000000000003</v>
      </c>
      <c r="T504" s="8">
        <f t="shared" si="77"/>
        <v>50.875</v>
      </c>
      <c r="U504" s="7">
        <f t="shared" si="78"/>
        <v>52.491666666666674</v>
      </c>
      <c r="V504" s="7">
        <f t="shared" si="79"/>
        <v>52.087500000000006</v>
      </c>
    </row>
    <row r="505" spans="1:22" ht="13.5" x14ac:dyDescent="0.25">
      <c r="A505" s="3">
        <f>RSI!A505</f>
        <v>43514</v>
      </c>
      <c r="B505" s="2">
        <f>RSI!B505</f>
        <v>2.0779999999999998</v>
      </c>
      <c r="C505" s="2">
        <f>RSI!I505</f>
        <v>46.604122869222486</v>
      </c>
      <c r="D505" s="2">
        <f>MACD!E505</f>
        <v>2.2616172016580727E-2</v>
      </c>
      <c r="E505" s="2">
        <f>MACD!F505</f>
        <v>3.2636191227711706E-2</v>
      </c>
      <c r="F505" s="2">
        <f>'Moving Avg'!D505</f>
        <v>2.0819999999999999</v>
      </c>
      <c r="G505" s="2">
        <f>'Moving Avg'!F505</f>
        <v>2.1008499999999999</v>
      </c>
      <c r="H505" s="2">
        <f>'Moving Avg'!G505</f>
        <v>2.0784379999999993</v>
      </c>
      <c r="I505" s="2">
        <f>'Moving Avg'!H505</f>
        <v>1.7052960000000021</v>
      </c>
      <c r="J505" s="5" t="str">
        <f>OBV!F505</f>
        <v>BEARISH</v>
      </c>
      <c r="K505" s="5" t="str">
        <f>OBV!G505</f>
        <v>NEUTRAL</v>
      </c>
      <c r="L505" s="5" t="str">
        <f>OBV!H505</f>
        <v>CONFIRMED BEARISH</v>
      </c>
      <c r="M505" s="7">
        <f t="shared" si="70"/>
        <v>25</v>
      </c>
      <c r="N505" s="7">
        <f t="shared" si="71"/>
        <v>45</v>
      </c>
      <c r="O505" s="7">
        <f t="shared" si="72"/>
        <v>50</v>
      </c>
      <c r="P505" s="7">
        <f t="shared" si="73"/>
        <v>16.5</v>
      </c>
      <c r="Q505" s="8">
        <f t="shared" si="74"/>
        <v>34.475000000000001</v>
      </c>
      <c r="R505" s="8">
        <f t="shared" si="75"/>
        <v>35.625</v>
      </c>
      <c r="S505" s="8">
        <f t="shared" si="76"/>
        <v>30.425000000000001</v>
      </c>
      <c r="T505" s="8">
        <f t="shared" si="77"/>
        <v>34.125</v>
      </c>
      <c r="U505" s="7">
        <f t="shared" si="78"/>
        <v>33.508333333333333</v>
      </c>
      <c r="V505" s="7">
        <f t="shared" si="79"/>
        <v>33.662499999999994</v>
      </c>
    </row>
    <row r="506" spans="1:22" ht="13.5" x14ac:dyDescent="0.25">
      <c r="A506" s="3">
        <f>RSI!A506</f>
        <v>43515</v>
      </c>
      <c r="B506" s="2">
        <f>RSI!B506</f>
        <v>2.0731000000000002</v>
      </c>
      <c r="C506" s="2">
        <f>RSI!I506</f>
        <v>45.519653424953667</v>
      </c>
      <c r="D506" s="2">
        <f>MACD!E506</f>
        <v>1.9138745773077392E-2</v>
      </c>
      <c r="E506" s="2">
        <f>MACD!F506</f>
        <v>2.9936702136784843E-2</v>
      </c>
      <c r="F506" s="2">
        <f>'Moving Avg'!D506</f>
        <v>2.0800200000000002</v>
      </c>
      <c r="G506" s="2">
        <f>'Moving Avg'!F506</f>
        <v>2.0953949999999999</v>
      </c>
      <c r="H506" s="2">
        <f>'Moving Avg'!G506</f>
        <v>2.0797279999999994</v>
      </c>
      <c r="I506" s="2">
        <f>'Moving Avg'!H506</f>
        <v>1.709789000000002</v>
      </c>
      <c r="J506" s="5" t="str">
        <f>OBV!F506</f>
        <v>BEARISH</v>
      </c>
      <c r="K506" s="5" t="str">
        <f>OBV!G506</f>
        <v>NEUTRAL</v>
      </c>
      <c r="L506" s="5" t="str">
        <f>OBV!H506</f>
        <v>CONFIRMED BEARISH</v>
      </c>
      <c r="M506" s="7">
        <f t="shared" si="70"/>
        <v>25</v>
      </c>
      <c r="N506" s="7">
        <f t="shared" si="71"/>
        <v>45</v>
      </c>
      <c r="O506" s="7">
        <f t="shared" si="72"/>
        <v>50</v>
      </c>
      <c r="P506" s="7">
        <f t="shared" si="73"/>
        <v>16.5</v>
      </c>
      <c r="Q506" s="8">
        <f t="shared" si="74"/>
        <v>34.475000000000001</v>
      </c>
      <c r="R506" s="8">
        <f t="shared" si="75"/>
        <v>35.625</v>
      </c>
      <c r="S506" s="8">
        <f t="shared" si="76"/>
        <v>30.425000000000001</v>
      </c>
      <c r="T506" s="8">
        <f t="shared" si="77"/>
        <v>34.125</v>
      </c>
      <c r="U506" s="7">
        <f t="shared" si="78"/>
        <v>33.508333333333333</v>
      </c>
      <c r="V506" s="7">
        <f t="shared" si="79"/>
        <v>33.662499999999994</v>
      </c>
    </row>
    <row r="507" spans="1:22" ht="13.5" x14ac:dyDescent="0.25">
      <c r="A507" s="3">
        <f>RSI!A507</f>
        <v>43516</v>
      </c>
      <c r="B507" s="2">
        <f>RSI!B507</f>
        <v>2.0680999999999998</v>
      </c>
      <c r="C507" s="2">
        <f>RSI!I507</f>
        <v>44.384682575300772</v>
      </c>
      <c r="D507" s="2">
        <f>MACD!E507</f>
        <v>1.5910121271494493E-2</v>
      </c>
      <c r="E507" s="2">
        <f>MACD!F507</f>
        <v>2.7131385963726776E-2</v>
      </c>
      <c r="F507" s="2">
        <f>'Moving Avg'!D507</f>
        <v>2.0770399999999998</v>
      </c>
      <c r="G507" s="2">
        <f>'Moving Avg'!F507</f>
        <v>2.0899399999999999</v>
      </c>
      <c r="H507" s="2">
        <f>'Moving Avg'!G507</f>
        <v>2.0821079999999994</v>
      </c>
      <c r="I507" s="2">
        <f>'Moving Avg'!H507</f>
        <v>1.7143710000000021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  <c r="M507" s="7">
        <f t="shared" si="70"/>
        <v>25</v>
      </c>
      <c r="N507" s="7">
        <f t="shared" si="71"/>
        <v>45</v>
      </c>
      <c r="O507" s="7">
        <f t="shared" si="72"/>
        <v>50</v>
      </c>
      <c r="P507" s="7">
        <f t="shared" si="73"/>
        <v>0</v>
      </c>
      <c r="Q507" s="8">
        <f t="shared" si="74"/>
        <v>32</v>
      </c>
      <c r="R507" s="8">
        <f t="shared" si="75"/>
        <v>31.5</v>
      </c>
      <c r="S507" s="8">
        <f t="shared" si="76"/>
        <v>23</v>
      </c>
      <c r="T507" s="8">
        <f t="shared" si="77"/>
        <v>30</v>
      </c>
      <c r="U507" s="7">
        <f t="shared" si="78"/>
        <v>28.833333333333332</v>
      </c>
      <c r="V507" s="7">
        <f t="shared" si="79"/>
        <v>29.125</v>
      </c>
    </row>
    <row r="508" spans="1:22" ht="13.5" x14ac:dyDescent="0.25">
      <c r="A508" s="3">
        <f>RSI!A508</f>
        <v>43517</v>
      </c>
      <c r="B508" s="2">
        <f>RSI!B508</f>
        <v>2.0632000000000001</v>
      </c>
      <c r="C508" s="2">
        <f>RSI!I508</f>
        <v>43.246664559590528</v>
      </c>
      <c r="D508" s="2">
        <f>MACD!E508</f>
        <v>1.3675043713029744E-2</v>
      </c>
      <c r="E508" s="2">
        <f>MACD!F508</f>
        <v>2.4440117513587371E-2</v>
      </c>
      <c r="F508" s="2">
        <f>'Moving Avg'!D508</f>
        <v>2.07308</v>
      </c>
      <c r="G508" s="2">
        <f>'Moving Avg'!F508</f>
        <v>2.0864700000000003</v>
      </c>
      <c r="H508" s="2">
        <f>'Moving Avg'!G508</f>
        <v>2.0841919999999989</v>
      </c>
      <c r="I508" s="2">
        <f>'Moving Avg'!H508</f>
        <v>1.7189965000000023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  <c r="M508" s="7">
        <f t="shared" si="70"/>
        <v>25</v>
      </c>
      <c r="N508" s="7">
        <f t="shared" si="71"/>
        <v>45</v>
      </c>
      <c r="O508" s="7">
        <f t="shared" si="72"/>
        <v>50</v>
      </c>
      <c r="P508" s="7">
        <f t="shared" si="73"/>
        <v>0</v>
      </c>
      <c r="Q508" s="8">
        <f t="shared" si="74"/>
        <v>32</v>
      </c>
      <c r="R508" s="8">
        <f t="shared" si="75"/>
        <v>31.5</v>
      </c>
      <c r="S508" s="8">
        <f t="shared" si="76"/>
        <v>23</v>
      </c>
      <c r="T508" s="8">
        <f t="shared" si="77"/>
        <v>30</v>
      </c>
      <c r="U508" s="7">
        <f t="shared" si="78"/>
        <v>28.833333333333332</v>
      </c>
      <c r="V508" s="7">
        <f t="shared" si="79"/>
        <v>29.125</v>
      </c>
    </row>
    <row r="509" spans="1:22" ht="13.5" x14ac:dyDescent="0.25">
      <c r="A509" s="3">
        <f>RSI!A509</f>
        <v>43518</v>
      </c>
      <c r="B509" s="2">
        <f>RSI!B509</f>
        <v>2.1177000000000001</v>
      </c>
      <c r="C509" s="2">
        <f>RSI!I509</f>
        <v>56.58122468829383</v>
      </c>
      <c r="D509" s="2">
        <f>MACD!E509</f>
        <v>1.8073898571038249E-3</v>
      </c>
      <c r="E509" s="2">
        <f>MACD!F509</f>
        <v>1.9913571982290663E-2</v>
      </c>
      <c r="F509" s="2">
        <f>'Moving Avg'!D509</f>
        <v>2.0800199999999998</v>
      </c>
      <c r="G509" s="2">
        <f>'Moving Avg'!F509</f>
        <v>2.0844849999999999</v>
      </c>
      <c r="H509" s="2">
        <f>'Moving Avg'!G509</f>
        <v>2.0862739999999995</v>
      </c>
      <c r="I509" s="2">
        <f>'Moving Avg'!H509</f>
        <v>1.7240995000000023</v>
      </c>
      <c r="J509" s="5" t="str">
        <f>OBV!F509</f>
        <v>BEARISH</v>
      </c>
      <c r="K509" s="5" t="str">
        <f>OBV!G509</f>
        <v>NEUTRAL</v>
      </c>
      <c r="L509" s="5" t="str">
        <f>OBV!H509</f>
        <v>BEARISH DIVERGENCE</v>
      </c>
      <c r="M509" s="7">
        <f t="shared" si="70"/>
        <v>25</v>
      </c>
      <c r="N509" s="7">
        <f t="shared" si="71"/>
        <v>45</v>
      </c>
      <c r="O509" s="7">
        <f t="shared" si="72"/>
        <v>50</v>
      </c>
      <c r="P509" s="7">
        <f t="shared" si="73"/>
        <v>16.5</v>
      </c>
      <c r="Q509" s="8">
        <f t="shared" si="74"/>
        <v>34.475000000000001</v>
      </c>
      <c r="R509" s="8">
        <f t="shared" si="75"/>
        <v>35.625</v>
      </c>
      <c r="S509" s="8">
        <f t="shared" si="76"/>
        <v>30.425000000000001</v>
      </c>
      <c r="T509" s="8">
        <f t="shared" si="77"/>
        <v>34.125</v>
      </c>
      <c r="U509" s="7">
        <f t="shared" si="78"/>
        <v>33.508333333333333</v>
      </c>
      <c r="V509" s="7">
        <f t="shared" si="79"/>
        <v>33.662499999999994</v>
      </c>
    </row>
    <row r="510" spans="1:22" ht="13.5" x14ac:dyDescent="0.25">
      <c r="A510" s="3">
        <f>RSI!A510</f>
        <v>43521</v>
      </c>
      <c r="B510" s="2">
        <f>RSI!B510</f>
        <v>2.1177000000000001</v>
      </c>
      <c r="C510" s="2">
        <f>RSI!I510</f>
        <v>56.581224688293837</v>
      </c>
      <c r="D510" s="2">
        <f>MACD!E510</f>
        <v>-1.5533918232608634E-3</v>
      </c>
      <c r="E510" s="2">
        <f>MACD!F510</f>
        <v>1.5620179221180358E-2</v>
      </c>
      <c r="F510" s="2">
        <f>'Moving Avg'!D510</f>
        <v>2.0879599999999998</v>
      </c>
      <c r="G510" s="2">
        <f>'Moving Avg'!F510</f>
        <v>2.0837399999999997</v>
      </c>
      <c r="H510" s="2">
        <f>'Moving Avg'!G510</f>
        <v>2.0891499999999992</v>
      </c>
      <c r="I510" s="2">
        <f>'Moving Avg'!H510</f>
        <v>1.7288840000000028</v>
      </c>
      <c r="J510" s="5" t="str">
        <f>OBV!F510</f>
        <v>BEARISH</v>
      </c>
      <c r="K510" s="5" t="str">
        <f>OBV!G510</f>
        <v>NEUTRAL</v>
      </c>
      <c r="L510" s="5" t="str">
        <f>OBV!H510</f>
        <v>BEARISH DIVERGENCE</v>
      </c>
      <c r="M510" s="7">
        <f t="shared" si="70"/>
        <v>25</v>
      </c>
      <c r="N510" s="7">
        <f t="shared" si="71"/>
        <v>45</v>
      </c>
      <c r="O510" s="7">
        <f t="shared" si="72"/>
        <v>50</v>
      </c>
      <c r="P510" s="7">
        <f t="shared" si="73"/>
        <v>16.5</v>
      </c>
      <c r="Q510" s="8">
        <f t="shared" si="74"/>
        <v>34.475000000000001</v>
      </c>
      <c r="R510" s="8">
        <f t="shared" si="75"/>
        <v>35.625</v>
      </c>
      <c r="S510" s="8">
        <f t="shared" si="76"/>
        <v>30.425000000000001</v>
      </c>
      <c r="T510" s="8">
        <f t="shared" si="77"/>
        <v>34.125</v>
      </c>
      <c r="U510" s="7">
        <f t="shared" si="78"/>
        <v>33.508333333333333</v>
      </c>
      <c r="V510" s="7">
        <f t="shared" si="79"/>
        <v>33.662499999999994</v>
      </c>
    </row>
    <row r="511" spans="1:22" ht="13.5" x14ac:dyDescent="0.25">
      <c r="A511" s="3">
        <f>RSI!A511</f>
        <v>43522</v>
      </c>
      <c r="B511" s="2">
        <f>RSI!B511</f>
        <v>2.1772</v>
      </c>
      <c r="C511" s="2">
        <f>RSI!I511</f>
        <v>66.536415577642359</v>
      </c>
      <c r="D511" s="2">
        <f>MACD!E511</f>
        <v>-8.971629415304605E-3</v>
      </c>
      <c r="E511" s="2">
        <f>MACD!F511</f>
        <v>1.0701817493883367E-2</v>
      </c>
      <c r="F511" s="2">
        <f>'Moving Avg'!D511</f>
        <v>2.1087800000000003</v>
      </c>
      <c r="G511" s="2">
        <f>'Moving Avg'!F511</f>
        <v>2.0864649999999996</v>
      </c>
      <c r="H511" s="2">
        <f>'Moving Avg'!G511</f>
        <v>2.0930179999999994</v>
      </c>
      <c r="I511" s="2">
        <f>'Moving Avg'!H511</f>
        <v>1.733783500000003</v>
      </c>
      <c r="J511" s="5" t="str">
        <f>OBV!F511</f>
        <v>BULLISH</v>
      </c>
      <c r="K511" s="5" t="str">
        <f>OBV!G511</f>
        <v>NEUTRAL</v>
      </c>
      <c r="L511" s="5" t="str">
        <f>OBV!H511</f>
        <v>CONFIRMED BULLISH</v>
      </c>
      <c r="M511" s="7">
        <f t="shared" si="70"/>
        <v>25</v>
      </c>
      <c r="N511" s="7">
        <f t="shared" si="71"/>
        <v>45</v>
      </c>
      <c r="O511" s="7">
        <f t="shared" si="72"/>
        <v>50</v>
      </c>
      <c r="P511" s="7">
        <f t="shared" si="73"/>
        <v>83.5</v>
      </c>
      <c r="Q511" s="8">
        <f t="shared" si="74"/>
        <v>44.524999999999999</v>
      </c>
      <c r="R511" s="8">
        <f t="shared" si="75"/>
        <v>52.375</v>
      </c>
      <c r="S511" s="8">
        <f t="shared" si="76"/>
        <v>60.575000000000003</v>
      </c>
      <c r="T511" s="8">
        <f t="shared" si="77"/>
        <v>50.875</v>
      </c>
      <c r="U511" s="7">
        <f t="shared" si="78"/>
        <v>52.491666666666674</v>
      </c>
      <c r="V511" s="7">
        <f t="shared" si="79"/>
        <v>52.087500000000006</v>
      </c>
    </row>
    <row r="512" spans="1:22" ht="13.5" x14ac:dyDescent="0.25">
      <c r="A512" s="3">
        <f>RSI!A512</f>
        <v>43523</v>
      </c>
      <c r="B512" s="2">
        <f>RSI!B512</f>
        <v>2.2168999999999999</v>
      </c>
      <c r="C512" s="2">
        <f>RSI!I512</f>
        <v>71.269773042169831</v>
      </c>
      <c r="D512" s="2">
        <f>MACD!E512</f>
        <v>-1.8695643147927932E-2</v>
      </c>
      <c r="E512" s="2">
        <f>MACD!F512</f>
        <v>4.822325365521107E-3</v>
      </c>
      <c r="F512" s="2">
        <f>'Moving Avg'!D512</f>
        <v>2.1385399999999999</v>
      </c>
      <c r="G512" s="2">
        <f>'Moving Avg'!F512</f>
        <v>2.0931600000000001</v>
      </c>
      <c r="H512" s="2">
        <f>'Moving Avg'!G512</f>
        <v>2.097183999999999</v>
      </c>
      <c r="I512" s="2">
        <f>'Moving Avg'!H512</f>
        <v>1.7390180000000028</v>
      </c>
      <c r="J512" s="5" t="str">
        <f>OBV!F512</f>
        <v>BULLISH</v>
      </c>
      <c r="K512" s="5" t="str">
        <f>OBV!G512</f>
        <v>STRONG</v>
      </c>
      <c r="L512" s="5" t="str">
        <f>OBV!H512</f>
        <v>CONFIRMED BULLISH</v>
      </c>
      <c r="M512" s="7">
        <f t="shared" si="70"/>
        <v>0</v>
      </c>
      <c r="N512" s="7">
        <f t="shared" si="71"/>
        <v>100</v>
      </c>
      <c r="O512" s="7">
        <f t="shared" si="72"/>
        <v>50</v>
      </c>
      <c r="P512" s="7">
        <f t="shared" si="73"/>
        <v>100</v>
      </c>
      <c r="Q512" s="8">
        <f t="shared" si="74"/>
        <v>57.5</v>
      </c>
      <c r="R512" s="8">
        <f t="shared" si="75"/>
        <v>62.5</v>
      </c>
      <c r="S512" s="8">
        <f t="shared" si="76"/>
        <v>72.5</v>
      </c>
      <c r="T512" s="8">
        <f t="shared" si="77"/>
        <v>62.5</v>
      </c>
      <c r="U512" s="7">
        <f t="shared" si="78"/>
        <v>64.166666666666671</v>
      </c>
      <c r="V512" s="7">
        <f t="shared" si="79"/>
        <v>63.75</v>
      </c>
    </row>
    <row r="513" spans="1:22" ht="13.5" x14ac:dyDescent="0.25">
      <c r="A513" s="3">
        <f>RSI!A513</f>
        <v>43524</v>
      </c>
      <c r="B513" s="2">
        <f>RSI!B513</f>
        <v>2.2168999999999999</v>
      </c>
      <c r="C513" s="2">
        <f>RSI!I513</f>
        <v>71.269773042169831</v>
      </c>
      <c r="D513" s="2">
        <f>MACD!E513</f>
        <v>-2.7627042589180473E-2</v>
      </c>
      <c r="E513" s="2">
        <f>MACD!F513</f>
        <v>-1.6675482254192094E-3</v>
      </c>
      <c r="F513" s="2">
        <f>'Moving Avg'!D513</f>
        <v>2.1692799999999997</v>
      </c>
      <c r="G513" s="2">
        <f>'Moving Avg'!F513</f>
        <v>2.098865</v>
      </c>
      <c r="H513" s="2">
        <f>'Moving Avg'!G513</f>
        <v>2.1013499999999996</v>
      </c>
      <c r="I513" s="2">
        <f>'Moving Avg'!H513</f>
        <v>1.7441615000000028</v>
      </c>
      <c r="J513" s="5" t="str">
        <f>OBV!F513</f>
        <v>BULLISH</v>
      </c>
      <c r="K513" s="5" t="str">
        <f>OBV!G513</f>
        <v>STRONG</v>
      </c>
      <c r="L513" s="5" t="str">
        <f>OBV!H513</f>
        <v>CONFIRMED BULLISH</v>
      </c>
      <c r="M513" s="7">
        <f t="shared" si="70"/>
        <v>0</v>
      </c>
      <c r="N513" s="7">
        <f t="shared" si="71"/>
        <v>100</v>
      </c>
      <c r="O513" s="7">
        <f t="shared" si="72"/>
        <v>50</v>
      </c>
      <c r="P513" s="7">
        <f t="shared" si="73"/>
        <v>100</v>
      </c>
      <c r="Q513" s="8">
        <f t="shared" si="74"/>
        <v>57.5</v>
      </c>
      <c r="R513" s="8">
        <f t="shared" si="75"/>
        <v>62.5</v>
      </c>
      <c r="S513" s="8">
        <f t="shared" si="76"/>
        <v>72.5</v>
      </c>
      <c r="T513" s="8">
        <f t="shared" si="77"/>
        <v>62.5</v>
      </c>
      <c r="U513" s="7">
        <f t="shared" si="78"/>
        <v>64.166666666666671</v>
      </c>
      <c r="V513" s="7">
        <f t="shared" si="79"/>
        <v>63.75</v>
      </c>
    </row>
    <row r="514" spans="1:22" ht="13.5" x14ac:dyDescent="0.25">
      <c r="A514" s="3">
        <f>RSI!A514</f>
        <v>43525</v>
      </c>
      <c r="B514" s="2">
        <f>RSI!B514</f>
        <v>2.1821999999999999</v>
      </c>
      <c r="C514" s="2">
        <f>RSI!I514</f>
        <v>62.332235426395101</v>
      </c>
      <c r="D514" s="2">
        <f>MACD!E514</f>
        <v>-3.3265295227322245E-2</v>
      </c>
      <c r="E514" s="2">
        <f>MACD!F514</f>
        <v>-7.9870976257998168E-3</v>
      </c>
      <c r="F514" s="2">
        <f>'Moving Avg'!D514</f>
        <v>2.1821799999999998</v>
      </c>
      <c r="G514" s="2">
        <f>'Moving Avg'!F514</f>
        <v>2.1038250000000001</v>
      </c>
      <c r="H514" s="2">
        <f>'Moving Avg'!G514</f>
        <v>2.1055159999999997</v>
      </c>
      <c r="I514" s="2">
        <f>'Moving Avg'!H514</f>
        <v>1.7491545000000028</v>
      </c>
      <c r="J514" s="5" t="str">
        <f>OBV!F514</f>
        <v>BULLISH</v>
      </c>
      <c r="K514" s="5" t="str">
        <f>OBV!G514</f>
        <v>STRONG</v>
      </c>
      <c r="L514" s="5" t="str">
        <f>OBV!H514</f>
        <v>CONFIRMED BULLISH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100</v>
      </c>
      <c r="O514" s="7">
        <f t="shared" ref="O514:O577" si="82">IF(F514-I514&gt;10,100,IF(F514-I514&gt;5,75, IF(F514-I514&gt;0,50,0)))</f>
        <v>50</v>
      </c>
      <c r="P514" s="7">
        <f t="shared" ref="P514:P577" si="83">IF(L514="confirmed bullish", 34, IF(L514="bullish divergence",17, 0))+IF(J514="bullish",33,IF(J514="bearish",0,16.5))+IF(K514="strong",33,IF(K514="weak",0,16.5))</f>
        <v>100</v>
      </c>
      <c r="Q514" s="8">
        <f t="shared" si="74"/>
        <v>66.25</v>
      </c>
      <c r="R514" s="8">
        <f t="shared" si="75"/>
        <v>67.5</v>
      </c>
      <c r="S514" s="8">
        <f t="shared" si="76"/>
        <v>76.25</v>
      </c>
      <c r="T514" s="8">
        <f t="shared" si="77"/>
        <v>68.75</v>
      </c>
      <c r="U514" s="7">
        <f t="shared" si="78"/>
        <v>70</v>
      </c>
      <c r="V514" s="7">
        <f t="shared" si="79"/>
        <v>69.6875</v>
      </c>
    </row>
    <row r="515" spans="1:22" ht="13.5" x14ac:dyDescent="0.25">
      <c r="A515" s="3">
        <f>RSI!A515</f>
        <v>43528</v>
      </c>
      <c r="B515" s="2">
        <f>RSI!B515</f>
        <v>2.1821999999999999</v>
      </c>
      <c r="C515" s="2">
        <f>RSI!I515</f>
        <v>62.332235426395101</v>
      </c>
      <c r="D515" s="2">
        <f>MACD!E515</f>
        <v>-3.9203353046637801E-2</v>
      </c>
      <c r="E515" s="2">
        <f>MACD!F515</f>
        <v>-1.4230348709967413E-2</v>
      </c>
      <c r="F515" s="2">
        <f>'Moving Avg'!D515</f>
        <v>2.1950799999999999</v>
      </c>
      <c r="G515" s="2">
        <f>'Moving Avg'!F515</f>
        <v>2.1092800000000005</v>
      </c>
      <c r="H515" s="2">
        <f>'Moving Avg'!G515</f>
        <v>2.1093839999999995</v>
      </c>
      <c r="I515" s="2">
        <f>'Moving Avg'!H515</f>
        <v>1.754193000000003</v>
      </c>
      <c r="J515" s="5" t="str">
        <f>OBV!F515</f>
        <v>BULLISH</v>
      </c>
      <c r="K515" s="5" t="str">
        <f>OBV!G515</f>
        <v>STRONG</v>
      </c>
      <c r="L515" s="5" t="str">
        <f>OBV!H515</f>
        <v>CONFIRMED BULLISH</v>
      </c>
      <c r="M515" s="7">
        <f t="shared" si="80"/>
        <v>25</v>
      </c>
      <c r="N515" s="7">
        <f t="shared" si="81"/>
        <v>100</v>
      </c>
      <c r="O515" s="7">
        <f t="shared" si="82"/>
        <v>50</v>
      </c>
      <c r="P515" s="7">
        <f t="shared" si="83"/>
        <v>100</v>
      </c>
      <c r="Q515" s="8">
        <f t="shared" ref="Q515:Q578" si="84">0.35*M515+N515*0.35+O515*0.15+P515*0.15</f>
        <v>66.25</v>
      </c>
      <c r="R515" s="8">
        <f t="shared" ref="R515:R578" si="85">M515*0.2+N515*0.2+O515*0.35+P515*0.25</f>
        <v>67.5</v>
      </c>
      <c r="S515" s="8">
        <f t="shared" ref="S515:S578" si="86">M515*0.15+N515*0.15+O515*0.25+P515*0.45</f>
        <v>76.25</v>
      </c>
      <c r="T515" s="8">
        <f t="shared" ref="T515:T578" si="87">0.25*SUM(M515:P515)</f>
        <v>68.75</v>
      </c>
      <c r="U515" s="7">
        <f t="shared" ref="U515:U578" si="88">SUM(Q515:S515)/3</f>
        <v>70</v>
      </c>
      <c r="V515" s="7">
        <f t="shared" ref="V515:V578" si="89">SUM(Q515:T515)/4</f>
        <v>69.6875</v>
      </c>
    </row>
    <row r="516" spans="1:22" ht="13.5" x14ac:dyDescent="0.25">
      <c r="A516" s="3">
        <f>RSI!A516</f>
        <v>43529</v>
      </c>
      <c r="B516" s="2">
        <f>RSI!B516</f>
        <v>2.1821999999999999</v>
      </c>
      <c r="C516" s="2">
        <f>RSI!I516</f>
        <v>62.332235426395101</v>
      </c>
      <c r="D516" s="2">
        <f>MACD!E516</f>
        <v>-4.5350226232179658E-2</v>
      </c>
      <c r="E516" s="2">
        <f>MACD!F516</f>
        <v>-2.0454324214409861E-2</v>
      </c>
      <c r="F516" s="2">
        <f>'Moving Avg'!D516</f>
        <v>2.1960799999999998</v>
      </c>
      <c r="G516" s="2">
        <f>'Moving Avg'!F516</f>
        <v>2.1142400000000006</v>
      </c>
      <c r="H516" s="2">
        <f>'Moving Avg'!G516</f>
        <v>2.1125579999999995</v>
      </c>
      <c r="I516" s="2">
        <f>'Moving Avg'!H516</f>
        <v>1.7588900000000036</v>
      </c>
      <c r="J516" s="5" t="str">
        <f>OBV!F516</f>
        <v>BULLISH</v>
      </c>
      <c r="K516" s="5" t="str">
        <f>OBV!G516</f>
        <v>NEUTRAL</v>
      </c>
      <c r="L516" s="5" t="str">
        <f>OBV!H516</f>
        <v>CONFIRMED BULLISH</v>
      </c>
      <c r="M516" s="7">
        <f t="shared" si="80"/>
        <v>25</v>
      </c>
      <c r="N516" s="7">
        <f t="shared" si="81"/>
        <v>100</v>
      </c>
      <c r="O516" s="7">
        <f t="shared" si="82"/>
        <v>50</v>
      </c>
      <c r="P516" s="7">
        <f t="shared" si="83"/>
        <v>83.5</v>
      </c>
      <c r="Q516" s="8">
        <f t="shared" si="84"/>
        <v>63.774999999999999</v>
      </c>
      <c r="R516" s="8">
        <f t="shared" si="85"/>
        <v>63.375</v>
      </c>
      <c r="S516" s="8">
        <f t="shared" si="86"/>
        <v>68.825000000000003</v>
      </c>
      <c r="T516" s="8">
        <f t="shared" si="87"/>
        <v>64.625</v>
      </c>
      <c r="U516" s="7">
        <f t="shared" si="88"/>
        <v>65.325000000000003</v>
      </c>
      <c r="V516" s="7">
        <f t="shared" si="89"/>
        <v>65.150000000000006</v>
      </c>
    </row>
    <row r="517" spans="1:22" ht="13.5" x14ac:dyDescent="0.25">
      <c r="A517" s="3">
        <f>RSI!A517</f>
        <v>43530</v>
      </c>
      <c r="B517" s="2">
        <f>RSI!B517</f>
        <v>2.1821999999999999</v>
      </c>
      <c r="C517" s="2">
        <f>RSI!I517</f>
        <v>62.332235426395101</v>
      </c>
      <c r="D517" s="2">
        <f>MACD!E517</f>
        <v>-5.1661876434730303E-2</v>
      </c>
      <c r="E517" s="2">
        <f>MACD!F517</f>
        <v>-2.6695834658473951E-2</v>
      </c>
      <c r="F517" s="2">
        <f>'Moving Avg'!D517</f>
        <v>2.1891400000000001</v>
      </c>
      <c r="G517" s="2">
        <f>'Moving Avg'!F517</f>
        <v>2.1194500000000001</v>
      </c>
      <c r="H517" s="2">
        <f>'Moving Avg'!G517</f>
        <v>2.1157319999999995</v>
      </c>
      <c r="I517" s="2">
        <f>'Moving Avg'!H517</f>
        <v>1.7634275000000033</v>
      </c>
      <c r="J517" s="5" t="str">
        <f>OBV!F517</f>
        <v>BEARISH</v>
      </c>
      <c r="K517" s="5" t="str">
        <f>OBV!G517</f>
        <v>WEAK</v>
      </c>
      <c r="L517" s="5" t="str">
        <f>OBV!H517</f>
        <v>CONFIRMED BEARISH</v>
      </c>
      <c r="M517" s="7">
        <f t="shared" si="80"/>
        <v>25</v>
      </c>
      <c r="N517" s="7">
        <f t="shared" si="81"/>
        <v>100</v>
      </c>
      <c r="O517" s="7">
        <f t="shared" si="82"/>
        <v>50</v>
      </c>
      <c r="P517" s="7">
        <f t="shared" si="83"/>
        <v>0</v>
      </c>
      <c r="Q517" s="8">
        <f t="shared" si="84"/>
        <v>51.25</v>
      </c>
      <c r="R517" s="8">
        <f t="shared" si="85"/>
        <v>42.5</v>
      </c>
      <c r="S517" s="8">
        <f t="shared" si="86"/>
        <v>31.25</v>
      </c>
      <c r="T517" s="8">
        <f t="shared" si="87"/>
        <v>43.75</v>
      </c>
      <c r="U517" s="7">
        <f t="shared" si="88"/>
        <v>41.666666666666664</v>
      </c>
      <c r="V517" s="7">
        <f t="shared" si="89"/>
        <v>42.1875</v>
      </c>
    </row>
    <row r="518" spans="1:22" ht="13.5" x14ac:dyDescent="0.25">
      <c r="A518" s="3">
        <f>RSI!A518</f>
        <v>43531</v>
      </c>
      <c r="B518" s="2">
        <f>RSI!B518</f>
        <v>2.1177000000000001</v>
      </c>
      <c r="C518" s="2">
        <f>RSI!I518</f>
        <v>47.45392489641641</v>
      </c>
      <c r="D518" s="2">
        <f>MACD!E518</f>
        <v>-5.3294515465962089E-2</v>
      </c>
      <c r="E518" s="2">
        <f>MACD!F518</f>
        <v>-3.2015570819971577E-2</v>
      </c>
      <c r="F518" s="2">
        <f>'Moving Avg'!D518</f>
        <v>2.1692999999999998</v>
      </c>
      <c r="G518" s="2">
        <f>'Moving Avg'!F518</f>
        <v>2.1214350000000004</v>
      </c>
      <c r="H518" s="2">
        <f>'Moving Avg'!G518</f>
        <v>2.1178139999999992</v>
      </c>
      <c r="I518" s="2">
        <f>'Moving Avg'!H518</f>
        <v>1.7675745000000034</v>
      </c>
      <c r="J518" s="5" t="str">
        <f>OBV!F518</f>
        <v>BEARISH</v>
      </c>
      <c r="K518" s="5" t="str">
        <f>OBV!G518</f>
        <v>WEAK</v>
      </c>
      <c r="L518" s="5" t="str">
        <f>OBV!H518</f>
        <v>CONFIRMED BEARISH</v>
      </c>
      <c r="M518" s="7">
        <f t="shared" si="80"/>
        <v>25</v>
      </c>
      <c r="N518" s="7">
        <f t="shared" si="81"/>
        <v>100</v>
      </c>
      <c r="O518" s="7">
        <f t="shared" si="82"/>
        <v>50</v>
      </c>
      <c r="P518" s="7">
        <f t="shared" si="83"/>
        <v>0</v>
      </c>
      <c r="Q518" s="8">
        <f t="shared" si="84"/>
        <v>51.25</v>
      </c>
      <c r="R518" s="8">
        <f t="shared" si="85"/>
        <v>42.5</v>
      </c>
      <c r="S518" s="8">
        <f t="shared" si="86"/>
        <v>31.25</v>
      </c>
      <c r="T518" s="8">
        <f t="shared" si="87"/>
        <v>43.75</v>
      </c>
      <c r="U518" s="7">
        <f t="shared" si="88"/>
        <v>41.666666666666664</v>
      </c>
      <c r="V518" s="7">
        <f t="shared" si="89"/>
        <v>42.1875</v>
      </c>
    </row>
    <row r="519" spans="1:22" ht="13.5" x14ac:dyDescent="0.25">
      <c r="A519" s="3">
        <f>RSI!A519</f>
        <v>43532</v>
      </c>
      <c r="B519" s="2">
        <f>RSI!B519</f>
        <v>2.1574</v>
      </c>
      <c r="C519" s="2">
        <f>RSI!I519</f>
        <v>54.631971862217917</v>
      </c>
      <c r="D519" s="2">
        <f>MACD!E519</f>
        <v>-4.9143511681702723E-2</v>
      </c>
      <c r="E519" s="2">
        <f>MACD!F519</f>
        <v>-3.5441158992317812E-2</v>
      </c>
      <c r="F519" s="2">
        <f>'Moving Avg'!D519</f>
        <v>2.1643400000000002</v>
      </c>
      <c r="G519" s="2">
        <f>'Moving Avg'!F519</f>
        <v>2.1273850000000003</v>
      </c>
      <c r="H519" s="2">
        <f>'Moving Avg'!G519</f>
        <v>2.1206899999999993</v>
      </c>
      <c r="I519" s="2">
        <f>'Moving Avg'!H519</f>
        <v>1.7719880000000034</v>
      </c>
      <c r="J519" s="5" t="str">
        <f>OBV!F519</f>
        <v>BULLISH</v>
      </c>
      <c r="K519" s="5" t="str">
        <f>OBV!G519</f>
        <v>NEUTRAL</v>
      </c>
      <c r="L519" s="5" t="str">
        <f>OBV!H519</f>
        <v>BULLISH DIVERGENCE</v>
      </c>
      <c r="M519" s="7">
        <f t="shared" si="80"/>
        <v>25</v>
      </c>
      <c r="N519" s="7">
        <f t="shared" si="81"/>
        <v>45</v>
      </c>
      <c r="O519" s="7">
        <f t="shared" si="82"/>
        <v>50</v>
      </c>
      <c r="P519" s="7">
        <f t="shared" si="83"/>
        <v>66.5</v>
      </c>
      <c r="Q519" s="8">
        <f t="shared" si="84"/>
        <v>41.975000000000001</v>
      </c>
      <c r="R519" s="8">
        <f t="shared" si="85"/>
        <v>48.125</v>
      </c>
      <c r="S519" s="8">
        <f t="shared" si="86"/>
        <v>52.924999999999997</v>
      </c>
      <c r="T519" s="8">
        <f t="shared" si="87"/>
        <v>46.625</v>
      </c>
      <c r="U519" s="7">
        <f t="shared" si="88"/>
        <v>47.67499999999999</v>
      </c>
      <c r="V519" s="7">
        <f t="shared" si="89"/>
        <v>47.412499999999994</v>
      </c>
    </row>
    <row r="520" spans="1:22" ht="13.5" x14ac:dyDescent="0.25">
      <c r="A520" s="3">
        <f>RSI!A520</f>
        <v>43535</v>
      </c>
      <c r="B520" s="2">
        <f>RSI!B520</f>
        <v>2.1326000000000001</v>
      </c>
      <c r="C520" s="2">
        <f>RSI!I520</f>
        <v>50.033895418022929</v>
      </c>
      <c r="D520" s="2">
        <f>MACD!E520</f>
        <v>-4.394664533583903E-2</v>
      </c>
      <c r="E520" s="2">
        <f>MACD!F520</f>
        <v>-3.7142256261022057E-2</v>
      </c>
      <c r="F520" s="2">
        <f>'Moving Avg'!D520</f>
        <v>2.15442</v>
      </c>
      <c r="G520" s="2">
        <f>'Moving Avg'!F520</f>
        <v>2.1298650000000001</v>
      </c>
      <c r="H520" s="2">
        <f>'Moving Avg'!G520</f>
        <v>2.1229719999999994</v>
      </c>
      <c r="I520" s="2">
        <f>'Moving Avg'!H520</f>
        <v>1.7763915000000032</v>
      </c>
      <c r="J520" s="5" t="str">
        <f>OBV!F520</f>
        <v>BULLISH</v>
      </c>
      <c r="K520" s="5" t="str">
        <f>OBV!G520</f>
        <v>NEUTRAL</v>
      </c>
      <c r="L520" s="5" t="str">
        <f>OBV!H520</f>
        <v>BULLISH DIVERGENCE</v>
      </c>
      <c r="M520" s="7">
        <f t="shared" si="80"/>
        <v>25</v>
      </c>
      <c r="N520" s="7">
        <f t="shared" si="81"/>
        <v>45</v>
      </c>
      <c r="O520" s="7">
        <f t="shared" si="82"/>
        <v>50</v>
      </c>
      <c r="P520" s="7">
        <f t="shared" si="83"/>
        <v>66.5</v>
      </c>
      <c r="Q520" s="8">
        <f t="shared" si="84"/>
        <v>41.975000000000001</v>
      </c>
      <c r="R520" s="8">
        <f t="shared" si="85"/>
        <v>48.125</v>
      </c>
      <c r="S520" s="8">
        <f t="shared" si="86"/>
        <v>52.924999999999997</v>
      </c>
      <c r="T520" s="8">
        <f t="shared" si="87"/>
        <v>46.625</v>
      </c>
      <c r="U520" s="7">
        <f t="shared" si="88"/>
        <v>47.67499999999999</v>
      </c>
      <c r="V520" s="7">
        <f t="shared" si="89"/>
        <v>47.412499999999994</v>
      </c>
    </row>
    <row r="521" spans="1:22" ht="13.5" x14ac:dyDescent="0.25">
      <c r="A521" s="3">
        <f>RSI!A521</f>
        <v>43536</v>
      </c>
      <c r="B521" s="2">
        <f>RSI!B521</f>
        <v>2.1326000000000001</v>
      </c>
      <c r="C521" s="2">
        <f>RSI!I521</f>
        <v>50.033895418022929</v>
      </c>
      <c r="D521" s="2">
        <f>MACD!E521</f>
        <v>-3.0390164348785831E-2</v>
      </c>
      <c r="E521" s="2">
        <f>MACD!F521</f>
        <v>-3.5791837878574817E-2</v>
      </c>
      <c r="F521" s="2">
        <f>'Moving Avg'!D521</f>
        <v>2.1444999999999999</v>
      </c>
      <c r="G521" s="2">
        <f>'Moving Avg'!F521</f>
        <v>2.1323449999999999</v>
      </c>
      <c r="H521" s="2">
        <f>'Moving Avg'!G521</f>
        <v>2.125351999999999</v>
      </c>
      <c r="I521" s="2">
        <f>'Moving Avg'!H521</f>
        <v>1.7806355000000034</v>
      </c>
      <c r="J521" s="5" t="str">
        <f>OBV!F521</f>
        <v>BULLISH</v>
      </c>
      <c r="K521" s="5" t="str">
        <f>OBV!G521</f>
        <v>NEUTRAL</v>
      </c>
      <c r="L521" s="5" t="str">
        <f>OBV!H521</f>
        <v>BULLISH DIVERGENCE</v>
      </c>
      <c r="M521" s="7">
        <f t="shared" si="80"/>
        <v>25</v>
      </c>
      <c r="N521" s="7">
        <f t="shared" si="81"/>
        <v>0</v>
      </c>
      <c r="O521" s="7">
        <f t="shared" si="82"/>
        <v>50</v>
      </c>
      <c r="P521" s="7">
        <f t="shared" si="83"/>
        <v>66.5</v>
      </c>
      <c r="Q521" s="8">
        <f t="shared" si="84"/>
        <v>26.225000000000001</v>
      </c>
      <c r="R521" s="8">
        <f t="shared" si="85"/>
        <v>39.125</v>
      </c>
      <c r="S521" s="8">
        <f t="shared" si="86"/>
        <v>46.174999999999997</v>
      </c>
      <c r="T521" s="8">
        <f t="shared" si="87"/>
        <v>35.375</v>
      </c>
      <c r="U521" s="7">
        <f t="shared" si="88"/>
        <v>37.174999999999997</v>
      </c>
      <c r="V521" s="7">
        <f t="shared" si="89"/>
        <v>36.724999999999994</v>
      </c>
    </row>
    <row r="522" spans="1:22" ht="13.5" x14ac:dyDescent="0.25">
      <c r="A522" s="3">
        <f>RSI!A522</f>
        <v>43537</v>
      </c>
      <c r="B522" s="2">
        <f>RSI!B522</f>
        <v>2.1623000000000001</v>
      </c>
      <c r="C522" s="2">
        <f>RSI!I522</f>
        <v>55.26346331843623</v>
      </c>
      <c r="D522" s="2">
        <f>MACD!E522</f>
        <v>-1.5006708711079675E-2</v>
      </c>
      <c r="E522" s="2">
        <f>MACD!F522</f>
        <v>-3.1634812045075789E-2</v>
      </c>
      <c r="F522" s="2">
        <f>'Moving Avg'!D522</f>
        <v>2.14052</v>
      </c>
      <c r="G522" s="2">
        <f>'Moving Avg'!F522</f>
        <v>2.1363100000000004</v>
      </c>
      <c r="H522" s="2">
        <f>'Moving Avg'!G522</f>
        <v>2.1271359999999992</v>
      </c>
      <c r="I522" s="2">
        <f>'Moving Avg'!H522</f>
        <v>1.784846000000003</v>
      </c>
      <c r="J522" s="5" t="str">
        <f>OBV!F522</f>
        <v>BULLISH</v>
      </c>
      <c r="K522" s="5" t="str">
        <f>OBV!G522</f>
        <v>NEUTRAL</v>
      </c>
      <c r="L522" s="5" t="str">
        <f>OBV!H522</f>
        <v>BULLISH DIVERGENCE</v>
      </c>
      <c r="M522" s="7">
        <f t="shared" si="80"/>
        <v>25</v>
      </c>
      <c r="N522" s="7">
        <f t="shared" si="81"/>
        <v>0</v>
      </c>
      <c r="O522" s="7">
        <f t="shared" si="82"/>
        <v>50</v>
      </c>
      <c r="P522" s="7">
        <f t="shared" si="83"/>
        <v>66.5</v>
      </c>
      <c r="Q522" s="8">
        <f t="shared" si="84"/>
        <v>26.225000000000001</v>
      </c>
      <c r="R522" s="8">
        <f t="shared" si="85"/>
        <v>39.125</v>
      </c>
      <c r="S522" s="8">
        <f t="shared" si="86"/>
        <v>46.174999999999997</v>
      </c>
      <c r="T522" s="8">
        <f t="shared" si="87"/>
        <v>35.375</v>
      </c>
      <c r="U522" s="7">
        <f t="shared" si="88"/>
        <v>37.174999999999997</v>
      </c>
      <c r="V522" s="7">
        <f t="shared" si="89"/>
        <v>36.724999999999994</v>
      </c>
    </row>
    <row r="523" spans="1:22" ht="13.5" x14ac:dyDescent="0.25">
      <c r="A523" s="3">
        <f>RSI!A523</f>
        <v>43538</v>
      </c>
      <c r="B523" s="2">
        <f>RSI!B523</f>
        <v>2.0979000000000001</v>
      </c>
      <c r="C523" s="2">
        <f>RSI!I523</f>
        <v>44.409661691841897</v>
      </c>
      <c r="D523" s="2">
        <f>MACD!E523</f>
        <v>2.6094654633177505E-3</v>
      </c>
      <c r="E523" s="2">
        <f>MACD!F523</f>
        <v>-2.4785956543397082E-2</v>
      </c>
      <c r="F523" s="2">
        <f>'Moving Avg'!D523</f>
        <v>2.1365600000000002</v>
      </c>
      <c r="G523" s="2">
        <f>'Moving Avg'!F523</f>
        <v>2.1370550000000006</v>
      </c>
      <c r="H523" s="2">
        <f>'Moving Avg'!G523</f>
        <v>2.1274339999999992</v>
      </c>
      <c r="I523" s="2">
        <f>'Moving Avg'!H523</f>
        <v>1.788575500000003</v>
      </c>
      <c r="J523" s="5" t="str">
        <f>OBV!F523</f>
        <v>BULLISH</v>
      </c>
      <c r="K523" s="5" t="str">
        <f>OBV!G523</f>
        <v>NEUTRAL</v>
      </c>
      <c r="L523" s="5" t="str">
        <f>OBV!H523</f>
        <v>BULLISH DIVERGENCE</v>
      </c>
      <c r="M523" s="7">
        <f t="shared" si="80"/>
        <v>25</v>
      </c>
      <c r="N523" s="7">
        <f t="shared" si="81"/>
        <v>0</v>
      </c>
      <c r="O523" s="7">
        <f t="shared" si="82"/>
        <v>50</v>
      </c>
      <c r="P523" s="7">
        <f t="shared" si="83"/>
        <v>66.5</v>
      </c>
      <c r="Q523" s="8">
        <f t="shared" si="84"/>
        <v>26.225000000000001</v>
      </c>
      <c r="R523" s="8">
        <f t="shared" si="85"/>
        <v>39.125</v>
      </c>
      <c r="S523" s="8">
        <f t="shared" si="86"/>
        <v>46.174999999999997</v>
      </c>
      <c r="T523" s="8">
        <f t="shared" si="87"/>
        <v>35.375</v>
      </c>
      <c r="U523" s="7">
        <f t="shared" si="88"/>
        <v>37.174999999999997</v>
      </c>
      <c r="V523" s="7">
        <f t="shared" si="89"/>
        <v>36.724999999999994</v>
      </c>
    </row>
    <row r="524" spans="1:22" ht="13.5" x14ac:dyDescent="0.25">
      <c r="A524" s="3">
        <f>RSI!A524</f>
        <v>43539</v>
      </c>
      <c r="B524" s="2">
        <f>RSI!B524</f>
        <v>2.1375999999999999</v>
      </c>
      <c r="C524" s="2">
        <f>RSI!I524</f>
        <v>50.82183724675329</v>
      </c>
      <c r="D524" s="2">
        <f>MACD!E524</f>
        <v>9.4584969052151635E-3</v>
      </c>
      <c r="E524" s="2">
        <f>MACD!F524</f>
        <v>-1.7937065853674633E-2</v>
      </c>
      <c r="F524" s="2">
        <f>'Moving Avg'!D524</f>
        <v>2.1326000000000001</v>
      </c>
      <c r="G524" s="2">
        <f>'Moving Avg'!F524</f>
        <v>2.1397849999999998</v>
      </c>
      <c r="H524" s="2">
        <f>'Moving Avg'!G524</f>
        <v>2.1288239999999989</v>
      </c>
      <c r="I524" s="2">
        <f>'Moving Avg'!H524</f>
        <v>1.7924350000000029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  <c r="M524" s="7">
        <f t="shared" si="80"/>
        <v>25</v>
      </c>
      <c r="N524" s="7">
        <f t="shared" si="81"/>
        <v>0</v>
      </c>
      <c r="O524" s="7">
        <f t="shared" si="82"/>
        <v>50</v>
      </c>
      <c r="P524" s="7">
        <f t="shared" si="83"/>
        <v>16.5</v>
      </c>
      <c r="Q524" s="8">
        <f t="shared" si="84"/>
        <v>18.725000000000001</v>
      </c>
      <c r="R524" s="8">
        <f t="shared" si="85"/>
        <v>26.625</v>
      </c>
      <c r="S524" s="8">
        <f t="shared" si="86"/>
        <v>23.675000000000001</v>
      </c>
      <c r="T524" s="8">
        <f t="shared" si="87"/>
        <v>22.875</v>
      </c>
      <c r="U524" s="7">
        <f t="shared" si="88"/>
        <v>23.008333333333336</v>
      </c>
      <c r="V524" s="7">
        <f t="shared" si="89"/>
        <v>22.975000000000001</v>
      </c>
    </row>
    <row r="525" spans="1:22" ht="13.5" x14ac:dyDescent="0.25">
      <c r="A525" s="3">
        <f>RSI!A525</f>
        <v>43542</v>
      </c>
      <c r="B525" s="2">
        <f>RSI!B525</f>
        <v>2.1276000000000002</v>
      </c>
      <c r="C525" s="2">
        <f>RSI!I525</f>
        <v>49.279888355804687</v>
      </c>
      <c r="D525" s="2">
        <f>MACD!E525</f>
        <v>1.5965760890687797E-2</v>
      </c>
      <c r="E525" s="2">
        <f>MACD!F525</f>
        <v>-1.1156500504802148E-2</v>
      </c>
      <c r="F525" s="2">
        <f>'Moving Avg'!D525</f>
        <v>2.1316000000000002</v>
      </c>
      <c r="G525" s="2">
        <f>'Moving Avg'!F525</f>
        <v>2.1422650000000005</v>
      </c>
      <c r="H525" s="2">
        <f>'Moving Avg'!G525</f>
        <v>2.1286239999999994</v>
      </c>
      <c r="I525" s="2">
        <f>'Moving Avg'!H525</f>
        <v>1.7962445000000029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  <c r="M525" s="7">
        <f t="shared" si="80"/>
        <v>25</v>
      </c>
      <c r="N525" s="7">
        <f t="shared" si="81"/>
        <v>0</v>
      </c>
      <c r="O525" s="7">
        <f t="shared" si="82"/>
        <v>50</v>
      </c>
      <c r="P525" s="7">
        <f t="shared" si="83"/>
        <v>16.5</v>
      </c>
      <c r="Q525" s="8">
        <f t="shared" si="84"/>
        <v>18.725000000000001</v>
      </c>
      <c r="R525" s="8">
        <f t="shared" si="85"/>
        <v>26.625</v>
      </c>
      <c r="S525" s="8">
        <f t="shared" si="86"/>
        <v>23.675000000000001</v>
      </c>
      <c r="T525" s="8">
        <f t="shared" si="87"/>
        <v>22.875</v>
      </c>
      <c r="U525" s="7">
        <f t="shared" si="88"/>
        <v>23.008333333333336</v>
      </c>
      <c r="V525" s="7">
        <f t="shared" si="89"/>
        <v>22.975000000000001</v>
      </c>
    </row>
    <row r="526" spans="1:22" ht="13.5" x14ac:dyDescent="0.25">
      <c r="A526" s="3">
        <f>RSI!A526</f>
        <v>43543</v>
      </c>
      <c r="B526" s="2">
        <f>RSI!B526</f>
        <v>2.1326000000000001</v>
      </c>
      <c r="C526" s="2">
        <f>RSI!I526</f>
        <v>50.095187033317757</v>
      </c>
      <c r="D526" s="2">
        <f>MACD!E526</f>
        <v>2.1133950498785303E-2</v>
      </c>
      <c r="E526" s="2">
        <f>MACD!F526</f>
        <v>-4.6984103040846577E-3</v>
      </c>
      <c r="F526" s="2">
        <f>'Moving Avg'!D526</f>
        <v>2.1316000000000002</v>
      </c>
      <c r="G526" s="2">
        <f>'Moving Avg'!F526</f>
        <v>2.1452400000000003</v>
      </c>
      <c r="H526" s="2">
        <f>'Moving Avg'!G526</f>
        <v>2.1285239999999992</v>
      </c>
      <c r="I526" s="2">
        <f>'Moving Avg'!H526</f>
        <v>1.8001245000000032</v>
      </c>
      <c r="J526" s="5" t="str">
        <f>OBV!F526</f>
        <v>BULLISH</v>
      </c>
      <c r="K526" s="5" t="str">
        <f>OBV!G526</f>
        <v>NEUTRAL</v>
      </c>
      <c r="L526" s="5" t="str">
        <f>OBV!H526</f>
        <v>NEUTRAL</v>
      </c>
      <c r="M526" s="7">
        <f t="shared" si="80"/>
        <v>25</v>
      </c>
      <c r="N526" s="7">
        <f t="shared" si="81"/>
        <v>0</v>
      </c>
      <c r="O526" s="7">
        <f t="shared" si="82"/>
        <v>50</v>
      </c>
      <c r="P526" s="7">
        <f t="shared" si="83"/>
        <v>49.5</v>
      </c>
      <c r="Q526" s="8">
        <f t="shared" si="84"/>
        <v>23.675000000000001</v>
      </c>
      <c r="R526" s="8">
        <f t="shared" si="85"/>
        <v>34.875</v>
      </c>
      <c r="S526" s="8">
        <f t="shared" si="86"/>
        <v>38.525000000000006</v>
      </c>
      <c r="T526" s="8">
        <f t="shared" si="87"/>
        <v>31.125</v>
      </c>
      <c r="U526" s="7">
        <f t="shared" si="88"/>
        <v>32.358333333333334</v>
      </c>
      <c r="V526" s="7">
        <f t="shared" si="89"/>
        <v>32.049999999999997</v>
      </c>
    </row>
    <row r="527" spans="1:22" ht="13.5" x14ac:dyDescent="0.25">
      <c r="A527" s="3">
        <f>RSI!A527</f>
        <v>43545</v>
      </c>
      <c r="B527" s="2">
        <f>RSI!B527</f>
        <v>2.0830000000000002</v>
      </c>
      <c r="C527" s="2">
        <f>RSI!I527</f>
        <v>42.75337449128893</v>
      </c>
      <c r="D527" s="2">
        <f>MACD!E527</f>
        <v>2.9181575399730431E-2</v>
      </c>
      <c r="E527" s="2">
        <f>MACD!F527</f>
        <v>2.0775868366783596E-3</v>
      </c>
      <c r="F527" s="2">
        <f>'Moving Avg'!D527</f>
        <v>2.1157399999999997</v>
      </c>
      <c r="G527" s="2">
        <f>'Moving Avg'!F527</f>
        <v>2.1459849999999996</v>
      </c>
      <c r="H527" s="2">
        <f>'Moving Avg'!G527</f>
        <v>2.1266399999999992</v>
      </c>
      <c r="I527" s="2">
        <f>'Moving Avg'!H527</f>
        <v>1.8038020000000032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  <c r="M527" s="7">
        <f t="shared" si="80"/>
        <v>25</v>
      </c>
      <c r="N527" s="7">
        <f t="shared" si="81"/>
        <v>0</v>
      </c>
      <c r="O527" s="7">
        <f t="shared" si="82"/>
        <v>50</v>
      </c>
      <c r="P527" s="7">
        <f t="shared" si="83"/>
        <v>16.5</v>
      </c>
      <c r="Q527" s="8">
        <f t="shared" si="84"/>
        <v>18.725000000000001</v>
      </c>
      <c r="R527" s="8">
        <f t="shared" si="85"/>
        <v>26.625</v>
      </c>
      <c r="S527" s="8">
        <f t="shared" si="86"/>
        <v>23.675000000000001</v>
      </c>
      <c r="T527" s="8">
        <f t="shared" si="87"/>
        <v>22.875</v>
      </c>
      <c r="U527" s="7">
        <f t="shared" si="88"/>
        <v>23.008333333333336</v>
      </c>
      <c r="V527" s="7">
        <f t="shared" si="89"/>
        <v>22.975000000000001</v>
      </c>
    </row>
    <row r="528" spans="1:22" ht="13.5" x14ac:dyDescent="0.25">
      <c r="A528" s="3">
        <f>RSI!A528</f>
        <v>43546</v>
      </c>
      <c r="B528" s="2">
        <f>RSI!B528</f>
        <v>2.1425000000000001</v>
      </c>
      <c r="C528" s="2">
        <f>RSI!I528</f>
        <v>51.866629722511554</v>
      </c>
      <c r="D528" s="2">
        <f>MACD!E528</f>
        <v>2.1954141058309062E-2</v>
      </c>
      <c r="E528" s="2">
        <f>MACD!F528</f>
        <v>6.0528976810045E-3</v>
      </c>
      <c r="F528" s="2">
        <f>'Moving Avg'!D528</f>
        <v>2.12466</v>
      </c>
      <c r="G528" s="2">
        <f>'Moving Avg'!F528</f>
        <v>2.1499499999999996</v>
      </c>
      <c r="H528" s="2">
        <f>'Moving Avg'!G528</f>
        <v>2.1273339999999994</v>
      </c>
      <c r="I528" s="2">
        <f>'Moving Avg'!H528</f>
        <v>1.807800000000003</v>
      </c>
      <c r="J528" s="5" t="str">
        <f>OBV!F528</f>
        <v>BEARISH</v>
      </c>
      <c r="K528" s="5" t="str">
        <f>OBV!G528</f>
        <v>NEUTRAL</v>
      </c>
      <c r="L528" s="5" t="str">
        <f>OBV!H528</f>
        <v>BEARISH DIVERGENCE</v>
      </c>
      <c r="M528" s="7">
        <f t="shared" si="80"/>
        <v>25</v>
      </c>
      <c r="N528" s="7">
        <f t="shared" si="81"/>
        <v>0</v>
      </c>
      <c r="O528" s="7">
        <f t="shared" si="82"/>
        <v>50</v>
      </c>
      <c r="P528" s="7">
        <f t="shared" si="83"/>
        <v>16.5</v>
      </c>
      <c r="Q528" s="8">
        <f t="shared" si="84"/>
        <v>18.725000000000001</v>
      </c>
      <c r="R528" s="8">
        <f t="shared" si="85"/>
        <v>26.625</v>
      </c>
      <c r="S528" s="8">
        <f t="shared" si="86"/>
        <v>23.675000000000001</v>
      </c>
      <c r="T528" s="8">
        <f t="shared" si="87"/>
        <v>22.875</v>
      </c>
      <c r="U528" s="7">
        <f t="shared" si="88"/>
        <v>23.008333333333336</v>
      </c>
      <c r="V528" s="7">
        <f t="shared" si="89"/>
        <v>22.975000000000001</v>
      </c>
    </row>
    <row r="529" spans="1:22" ht="13.5" x14ac:dyDescent="0.25">
      <c r="A529" s="3">
        <f>RSI!A529</f>
        <v>43549</v>
      </c>
      <c r="B529" s="2">
        <f>RSI!B529</f>
        <v>2.1425000000000001</v>
      </c>
      <c r="C529" s="2">
        <f>RSI!I529</f>
        <v>51.866629722511554</v>
      </c>
      <c r="D529" s="2">
        <f>MACD!E529</f>
        <v>2.1866502858524761E-2</v>
      </c>
      <c r="E529" s="2">
        <f>MACD!F529</f>
        <v>9.2156187165085522E-3</v>
      </c>
      <c r="F529" s="2">
        <f>'Moving Avg'!D529</f>
        <v>2.1256400000000002</v>
      </c>
      <c r="G529" s="2">
        <f>'Moving Avg'!F529</f>
        <v>2.1511899999999997</v>
      </c>
      <c r="H529" s="2">
        <f>'Moving Avg'!G529</f>
        <v>2.1275319999999995</v>
      </c>
      <c r="I529" s="2">
        <f>'Moving Avg'!H529</f>
        <v>1.8118660000000029</v>
      </c>
      <c r="J529" s="5" t="str">
        <f>OBV!F529</f>
        <v>BEARISH</v>
      </c>
      <c r="K529" s="5" t="str">
        <f>OBV!G529</f>
        <v>NEUTRAL</v>
      </c>
      <c r="L529" s="5" t="str">
        <f>OBV!H529</f>
        <v>BEARISH DIVERGENCE</v>
      </c>
      <c r="M529" s="7">
        <f t="shared" si="80"/>
        <v>25</v>
      </c>
      <c r="N529" s="7">
        <f t="shared" si="81"/>
        <v>0</v>
      </c>
      <c r="O529" s="7">
        <f t="shared" si="82"/>
        <v>50</v>
      </c>
      <c r="P529" s="7">
        <f t="shared" si="83"/>
        <v>16.5</v>
      </c>
      <c r="Q529" s="8">
        <f t="shared" si="84"/>
        <v>18.725000000000001</v>
      </c>
      <c r="R529" s="8">
        <f t="shared" si="85"/>
        <v>26.625</v>
      </c>
      <c r="S529" s="8">
        <f t="shared" si="86"/>
        <v>23.675000000000001</v>
      </c>
      <c r="T529" s="8">
        <f t="shared" si="87"/>
        <v>22.875</v>
      </c>
      <c r="U529" s="7">
        <f t="shared" si="88"/>
        <v>23.008333333333336</v>
      </c>
      <c r="V529" s="7">
        <f t="shared" si="89"/>
        <v>22.975000000000001</v>
      </c>
    </row>
    <row r="530" spans="1:22" ht="13.5" x14ac:dyDescent="0.25">
      <c r="A530" s="3">
        <f>RSI!A530</f>
        <v>43550</v>
      </c>
      <c r="B530" s="2">
        <f>RSI!B530</f>
        <v>2.0830000000000002</v>
      </c>
      <c r="C530" s="2">
        <f>RSI!I530</f>
        <v>43.783123928101951</v>
      </c>
      <c r="D530" s="2">
        <f>MACD!E530</f>
        <v>2.2310472897343114E-2</v>
      </c>
      <c r="E530" s="2">
        <f>MACD!F530</f>
        <v>1.1834589552675464E-2</v>
      </c>
      <c r="F530" s="2">
        <f>'Moving Avg'!D530</f>
        <v>2.1167199999999999</v>
      </c>
      <c r="G530" s="2">
        <f>'Moving Avg'!F530</f>
        <v>2.1494549999999997</v>
      </c>
      <c r="H530" s="2">
        <f>'Moving Avg'!G530</f>
        <v>2.1265399999999994</v>
      </c>
      <c r="I530" s="2">
        <f>'Moving Avg'!H530</f>
        <v>1.8156120000000029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  <c r="M530" s="7">
        <f t="shared" si="80"/>
        <v>25</v>
      </c>
      <c r="N530" s="7">
        <f t="shared" si="81"/>
        <v>0</v>
      </c>
      <c r="O530" s="7">
        <f t="shared" si="82"/>
        <v>50</v>
      </c>
      <c r="P530" s="7">
        <f t="shared" si="83"/>
        <v>16.5</v>
      </c>
      <c r="Q530" s="8">
        <f t="shared" si="84"/>
        <v>18.725000000000001</v>
      </c>
      <c r="R530" s="8">
        <f t="shared" si="85"/>
        <v>26.625</v>
      </c>
      <c r="S530" s="8">
        <f t="shared" si="86"/>
        <v>23.675000000000001</v>
      </c>
      <c r="T530" s="8">
        <f t="shared" si="87"/>
        <v>22.875</v>
      </c>
      <c r="U530" s="7">
        <f t="shared" si="88"/>
        <v>23.008333333333336</v>
      </c>
      <c r="V530" s="7">
        <f t="shared" si="89"/>
        <v>22.975000000000001</v>
      </c>
    </row>
    <row r="531" spans="1:22" ht="13.5" x14ac:dyDescent="0.25">
      <c r="A531" s="3">
        <f>RSI!A531</f>
        <v>43551</v>
      </c>
      <c r="B531" s="2">
        <f>RSI!B531</f>
        <v>2.0234999999999999</v>
      </c>
      <c r="C531" s="2">
        <f>RSI!I531</f>
        <v>37.490675382810153</v>
      </c>
      <c r="D531" s="2">
        <f>MACD!E531</f>
        <v>2.7376711840607637E-2</v>
      </c>
      <c r="E531" s="2">
        <f>MACD!F531</f>
        <v>1.49430140102619E-2</v>
      </c>
      <c r="F531" s="2">
        <f>'Moving Avg'!D531</f>
        <v>2.0949</v>
      </c>
      <c r="G531" s="2">
        <f>'Moving Avg'!F531</f>
        <v>2.1417699999999997</v>
      </c>
      <c r="H531" s="2">
        <f>'Moving Avg'!G531</f>
        <v>2.1231679999999993</v>
      </c>
      <c r="I531" s="2">
        <f>'Moving Avg'!H531</f>
        <v>1.819037500000003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  <c r="M531" s="7">
        <f t="shared" si="80"/>
        <v>25</v>
      </c>
      <c r="N531" s="7">
        <f t="shared" si="81"/>
        <v>0</v>
      </c>
      <c r="O531" s="7">
        <f t="shared" si="82"/>
        <v>50</v>
      </c>
      <c r="P531" s="7">
        <f t="shared" si="83"/>
        <v>16.5</v>
      </c>
      <c r="Q531" s="8">
        <f t="shared" si="84"/>
        <v>18.725000000000001</v>
      </c>
      <c r="R531" s="8">
        <f t="shared" si="85"/>
        <v>26.625</v>
      </c>
      <c r="S531" s="8">
        <f t="shared" si="86"/>
        <v>23.675000000000001</v>
      </c>
      <c r="T531" s="8">
        <f t="shared" si="87"/>
        <v>22.875</v>
      </c>
      <c r="U531" s="7">
        <f t="shared" si="88"/>
        <v>23.008333333333336</v>
      </c>
      <c r="V531" s="7">
        <f t="shared" si="89"/>
        <v>22.975000000000001</v>
      </c>
    </row>
    <row r="532" spans="1:22" ht="13.5" x14ac:dyDescent="0.25">
      <c r="A532" s="3">
        <f>RSI!A532</f>
        <v>43552</v>
      </c>
      <c r="B532" s="2">
        <f>RSI!B532</f>
        <v>2.1128</v>
      </c>
      <c r="C532" s="2">
        <f>RSI!I532</f>
        <v>49.273887256735968</v>
      </c>
      <c r="D532" s="2">
        <f>MACD!E532</f>
        <v>3.0231722843557129E-2</v>
      </c>
      <c r="E532" s="2">
        <f>MACD!F532</f>
        <v>1.8000755776920948E-2</v>
      </c>
      <c r="F532" s="2">
        <f>'Moving Avg'!D532</f>
        <v>2.1008599999999999</v>
      </c>
      <c r="G532" s="2">
        <f>'Moving Avg'!F532</f>
        <v>2.1365649999999996</v>
      </c>
      <c r="H532" s="2">
        <f>'Moving Avg'!G532</f>
        <v>2.121681999999999</v>
      </c>
      <c r="I532" s="2">
        <f>'Moving Avg'!H532</f>
        <v>1.8228870000000028</v>
      </c>
      <c r="J532" s="5" t="str">
        <f>OBV!F532</f>
        <v>BEARISH</v>
      </c>
      <c r="K532" s="5" t="str">
        <f>OBV!G532</f>
        <v>NEUTRAL</v>
      </c>
      <c r="L532" s="5" t="str">
        <f>OBV!H532</f>
        <v>BEARISH DIVERGENCE</v>
      </c>
      <c r="M532" s="7">
        <f t="shared" si="80"/>
        <v>25</v>
      </c>
      <c r="N532" s="7">
        <f t="shared" si="81"/>
        <v>0</v>
      </c>
      <c r="O532" s="7">
        <f t="shared" si="82"/>
        <v>50</v>
      </c>
      <c r="P532" s="7">
        <f t="shared" si="83"/>
        <v>16.5</v>
      </c>
      <c r="Q532" s="8">
        <f t="shared" si="84"/>
        <v>18.725000000000001</v>
      </c>
      <c r="R532" s="8">
        <f t="shared" si="85"/>
        <v>26.625</v>
      </c>
      <c r="S532" s="8">
        <f t="shared" si="86"/>
        <v>23.675000000000001</v>
      </c>
      <c r="T532" s="8">
        <f t="shared" si="87"/>
        <v>22.875</v>
      </c>
      <c r="U532" s="7">
        <f t="shared" si="88"/>
        <v>23.008333333333336</v>
      </c>
      <c r="V532" s="7">
        <f t="shared" si="89"/>
        <v>22.975000000000001</v>
      </c>
    </row>
    <row r="533" spans="1:22" ht="13.5" x14ac:dyDescent="0.25">
      <c r="A533" s="3">
        <f>RSI!A533</f>
        <v>43553</v>
      </c>
      <c r="B533" s="2">
        <f>RSI!B533</f>
        <v>2.1425000000000001</v>
      </c>
      <c r="C533" s="2">
        <f>RSI!I533</f>
        <v>52.482118225303417</v>
      </c>
      <c r="D533" s="2">
        <f>MACD!E533</f>
        <v>2.0580444024289157E-2</v>
      </c>
      <c r="E533" s="2">
        <f>MACD!F533</f>
        <v>1.8516693426394591E-2</v>
      </c>
      <c r="F533" s="2">
        <f>'Moving Avg'!D533</f>
        <v>2.1008599999999999</v>
      </c>
      <c r="G533" s="2">
        <f>'Moving Avg'!F533</f>
        <v>2.1328449999999992</v>
      </c>
      <c r="H533" s="2">
        <f>'Moving Avg'!G533</f>
        <v>2.1209879999999997</v>
      </c>
      <c r="I533" s="2">
        <f>'Moving Avg'!H533</f>
        <v>1.8269305000000029</v>
      </c>
      <c r="J533" s="5" t="str">
        <f>OBV!F533</f>
        <v>BEARISH</v>
      </c>
      <c r="K533" s="5" t="str">
        <f>OBV!G533</f>
        <v>NEUTRAL</v>
      </c>
      <c r="L533" s="5" t="str">
        <f>OBV!H533</f>
        <v>NEUTRAL</v>
      </c>
      <c r="M533" s="7">
        <f t="shared" si="80"/>
        <v>25</v>
      </c>
      <c r="N533" s="7">
        <f t="shared" si="81"/>
        <v>0</v>
      </c>
      <c r="O533" s="7">
        <f t="shared" si="82"/>
        <v>50</v>
      </c>
      <c r="P533" s="7">
        <f t="shared" si="83"/>
        <v>16.5</v>
      </c>
      <c r="Q533" s="8">
        <f t="shared" si="84"/>
        <v>18.725000000000001</v>
      </c>
      <c r="R533" s="8">
        <f t="shared" si="85"/>
        <v>26.625</v>
      </c>
      <c r="S533" s="8">
        <f t="shared" si="86"/>
        <v>23.675000000000001</v>
      </c>
      <c r="T533" s="8">
        <f t="shared" si="87"/>
        <v>22.875</v>
      </c>
      <c r="U533" s="7">
        <f t="shared" si="88"/>
        <v>23.008333333333336</v>
      </c>
      <c r="V533" s="7">
        <f t="shared" si="89"/>
        <v>22.975000000000001</v>
      </c>
    </row>
    <row r="534" spans="1:22" ht="13.5" x14ac:dyDescent="0.25">
      <c r="A534" s="3">
        <f>RSI!A534</f>
        <v>43556</v>
      </c>
      <c r="B534" s="2">
        <f>RSI!B534</f>
        <v>2.0830000000000002</v>
      </c>
      <c r="C534" s="2">
        <f>RSI!I534</f>
        <v>46.180681477852758</v>
      </c>
      <c r="D534" s="2">
        <f>MACD!E534</f>
        <v>2.2791203422021677E-2</v>
      </c>
      <c r="E534" s="2">
        <f>MACD!F534</f>
        <v>1.937159542552001E-2</v>
      </c>
      <c r="F534" s="2">
        <f>'Moving Avg'!D534</f>
        <v>2.0889600000000002</v>
      </c>
      <c r="G534" s="2">
        <f>'Moving Avg'!F534</f>
        <v>2.1278849999999996</v>
      </c>
      <c r="H534" s="2">
        <f>'Moving Avg'!G534</f>
        <v>2.1191039999999997</v>
      </c>
      <c r="I534" s="2">
        <f>'Moving Avg'!H534</f>
        <v>1.8307220000000033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  <c r="M534" s="7">
        <f t="shared" si="80"/>
        <v>25</v>
      </c>
      <c r="N534" s="7">
        <f t="shared" si="81"/>
        <v>0</v>
      </c>
      <c r="O534" s="7">
        <f t="shared" si="82"/>
        <v>50</v>
      </c>
      <c r="P534" s="7">
        <f t="shared" si="83"/>
        <v>16.5</v>
      </c>
      <c r="Q534" s="8">
        <f t="shared" si="84"/>
        <v>18.725000000000001</v>
      </c>
      <c r="R534" s="8">
        <f t="shared" si="85"/>
        <v>26.625</v>
      </c>
      <c r="S534" s="8">
        <f t="shared" si="86"/>
        <v>23.675000000000001</v>
      </c>
      <c r="T534" s="8">
        <f t="shared" si="87"/>
        <v>22.875</v>
      </c>
      <c r="U534" s="7">
        <f t="shared" si="88"/>
        <v>23.008333333333336</v>
      </c>
      <c r="V534" s="7">
        <f t="shared" si="89"/>
        <v>22.975000000000001</v>
      </c>
    </row>
    <row r="535" spans="1:22" ht="13.5" x14ac:dyDescent="0.25">
      <c r="A535" s="3">
        <f>RSI!A535</f>
        <v>43557</v>
      </c>
      <c r="B535" s="2">
        <f>RSI!B535</f>
        <v>2.0830000000000002</v>
      </c>
      <c r="C535" s="2">
        <f>RSI!I535</f>
        <v>46.180681477852758</v>
      </c>
      <c r="D535" s="2">
        <f>MACD!E535</f>
        <v>2.3347311743070698E-2</v>
      </c>
      <c r="E535" s="2">
        <f>MACD!F535</f>
        <v>2.0166738689030149E-2</v>
      </c>
      <c r="F535" s="2">
        <f>'Moving Avg'!D535</f>
        <v>2.0889600000000002</v>
      </c>
      <c r="G535" s="2">
        <f>'Moving Avg'!F535</f>
        <v>2.1229249999999995</v>
      </c>
      <c r="H535" s="2">
        <f>'Moving Avg'!G535</f>
        <v>2.1178139999999992</v>
      </c>
      <c r="I535" s="2">
        <f>'Moving Avg'!H535</f>
        <v>1.8345360000000031</v>
      </c>
      <c r="J535" s="5" t="str">
        <f>OBV!F535</f>
        <v>BULLISH</v>
      </c>
      <c r="K535" s="5" t="str">
        <f>OBV!G535</f>
        <v>NEUTRAL</v>
      </c>
      <c r="L535" s="5" t="str">
        <f>OBV!H535</f>
        <v>NEUTRAL</v>
      </c>
      <c r="M535" s="7">
        <f t="shared" si="80"/>
        <v>25</v>
      </c>
      <c r="N535" s="7">
        <f t="shared" si="81"/>
        <v>0</v>
      </c>
      <c r="O535" s="7">
        <f t="shared" si="82"/>
        <v>50</v>
      </c>
      <c r="P535" s="7">
        <f t="shared" si="83"/>
        <v>49.5</v>
      </c>
      <c r="Q535" s="8">
        <f t="shared" si="84"/>
        <v>23.675000000000001</v>
      </c>
      <c r="R535" s="8">
        <f t="shared" si="85"/>
        <v>34.875</v>
      </c>
      <c r="S535" s="8">
        <f t="shared" si="86"/>
        <v>38.525000000000006</v>
      </c>
      <c r="T535" s="8">
        <f t="shared" si="87"/>
        <v>31.125</v>
      </c>
      <c r="U535" s="7">
        <f t="shared" si="88"/>
        <v>32.358333333333334</v>
      </c>
      <c r="V535" s="7">
        <f t="shared" si="89"/>
        <v>32.049999999999997</v>
      </c>
    </row>
    <row r="536" spans="1:22" ht="13.5" x14ac:dyDescent="0.25">
      <c r="A536" s="3">
        <f>RSI!A536</f>
        <v>43558</v>
      </c>
      <c r="B536" s="2">
        <f>RSI!B536</f>
        <v>2.0880000000000001</v>
      </c>
      <c r="C536" s="2">
        <f>RSI!I536</f>
        <v>46.803177135929737</v>
      </c>
      <c r="D536" s="2">
        <f>MACD!E536</f>
        <v>2.442406542203468E-2</v>
      </c>
      <c r="E536" s="2">
        <f>MACD!F536</f>
        <v>2.1018204035631059E-2</v>
      </c>
      <c r="F536" s="2">
        <f>'Moving Avg'!D536</f>
        <v>2.1018599999999998</v>
      </c>
      <c r="G536" s="2">
        <f>'Moving Avg'!F536</f>
        <v>2.1182149999999997</v>
      </c>
      <c r="H536" s="2">
        <f>'Moving Avg'!G536</f>
        <v>2.1159299999999992</v>
      </c>
      <c r="I536" s="2">
        <f>'Moving Avg'!H536</f>
        <v>1.838375000000003</v>
      </c>
      <c r="J536" s="5" t="str">
        <f>OBV!F536</f>
        <v>BULLISH</v>
      </c>
      <c r="K536" s="5" t="str">
        <f>OBV!G536</f>
        <v>NEUTRAL</v>
      </c>
      <c r="L536" s="5" t="str">
        <f>OBV!H536</f>
        <v>CONFIRMED BULLISH</v>
      </c>
      <c r="M536" s="7">
        <f t="shared" si="80"/>
        <v>25</v>
      </c>
      <c r="N536" s="7">
        <f t="shared" si="81"/>
        <v>0</v>
      </c>
      <c r="O536" s="7">
        <f t="shared" si="82"/>
        <v>50</v>
      </c>
      <c r="P536" s="7">
        <f t="shared" si="83"/>
        <v>83.5</v>
      </c>
      <c r="Q536" s="8">
        <f t="shared" si="84"/>
        <v>28.774999999999999</v>
      </c>
      <c r="R536" s="8">
        <f t="shared" si="85"/>
        <v>43.375</v>
      </c>
      <c r="S536" s="8">
        <f t="shared" si="86"/>
        <v>53.825000000000003</v>
      </c>
      <c r="T536" s="8">
        <f t="shared" si="87"/>
        <v>39.625</v>
      </c>
      <c r="U536" s="7">
        <f t="shared" si="88"/>
        <v>41.991666666666667</v>
      </c>
      <c r="V536" s="7">
        <f t="shared" si="89"/>
        <v>41.400000000000006</v>
      </c>
    </row>
    <row r="537" spans="1:22" ht="13.5" x14ac:dyDescent="0.25">
      <c r="A537" s="3">
        <f>RSI!A537</f>
        <v>43559</v>
      </c>
      <c r="B537" s="2">
        <f>RSI!B537</f>
        <v>2.1326000000000001</v>
      </c>
      <c r="C537" s="2">
        <f>RSI!I537</f>
        <v>52.122751160587953</v>
      </c>
      <c r="D537" s="2">
        <f>MACD!E537</f>
        <v>1.4563128100173905E-2</v>
      </c>
      <c r="E537" s="2">
        <f>MACD!F537</f>
        <v>1.9727188848539631E-2</v>
      </c>
      <c r="F537" s="2">
        <f>'Moving Avg'!D537</f>
        <v>2.10582</v>
      </c>
      <c r="G537" s="2">
        <f>'Moving Avg'!F537</f>
        <v>2.1157349999999995</v>
      </c>
      <c r="H537" s="2">
        <f>'Moving Avg'!G537</f>
        <v>2.1150379999999998</v>
      </c>
      <c r="I537" s="2">
        <f>'Moving Avg'!H537</f>
        <v>1.8423915000000031</v>
      </c>
      <c r="J537" s="5" t="str">
        <f>OBV!F537</f>
        <v>BULLISH</v>
      </c>
      <c r="K537" s="5" t="str">
        <f>OBV!G537</f>
        <v>NEUTRAL</v>
      </c>
      <c r="L537" s="5" t="str">
        <f>OBV!H537</f>
        <v>CONFIRMED BULLISH</v>
      </c>
      <c r="M537" s="7">
        <f t="shared" si="80"/>
        <v>25</v>
      </c>
      <c r="N537" s="7">
        <f t="shared" si="81"/>
        <v>45</v>
      </c>
      <c r="O537" s="7">
        <f t="shared" si="82"/>
        <v>50</v>
      </c>
      <c r="P537" s="7">
        <f t="shared" si="83"/>
        <v>83.5</v>
      </c>
      <c r="Q537" s="8">
        <f t="shared" si="84"/>
        <v>44.524999999999999</v>
      </c>
      <c r="R537" s="8">
        <f t="shared" si="85"/>
        <v>52.375</v>
      </c>
      <c r="S537" s="8">
        <f t="shared" si="86"/>
        <v>60.575000000000003</v>
      </c>
      <c r="T537" s="8">
        <f t="shared" si="87"/>
        <v>50.875</v>
      </c>
      <c r="U537" s="7">
        <f t="shared" si="88"/>
        <v>52.491666666666674</v>
      </c>
      <c r="V537" s="7">
        <f t="shared" si="89"/>
        <v>52.087500000000006</v>
      </c>
    </row>
    <row r="538" spans="1:22" ht="13.5" x14ac:dyDescent="0.25">
      <c r="A538" s="3">
        <f>RSI!A538</f>
        <v>43560</v>
      </c>
      <c r="B538" s="2">
        <f>RSI!B538</f>
        <v>2.0830000000000002</v>
      </c>
      <c r="C538" s="2">
        <f>RSI!I538</f>
        <v>46.548020614686223</v>
      </c>
      <c r="D538" s="2">
        <f>MACD!E538</f>
        <v>1.893403899501056E-2</v>
      </c>
      <c r="E538" s="2">
        <f>MACD!F538</f>
        <v>1.9568558877833819E-2</v>
      </c>
      <c r="F538" s="2">
        <f>'Moving Avg'!D538</f>
        <v>2.0939200000000002</v>
      </c>
      <c r="G538" s="2">
        <f>'Moving Avg'!F538</f>
        <v>2.1139999999999994</v>
      </c>
      <c r="H538" s="2">
        <f>'Moving Avg'!G538</f>
        <v>2.1140460000000001</v>
      </c>
      <c r="I538" s="2">
        <f>'Moving Avg'!H538</f>
        <v>1.8460920000000032</v>
      </c>
      <c r="J538" s="5" t="str">
        <f>OBV!F538</f>
        <v>BULLISH</v>
      </c>
      <c r="K538" s="5" t="str">
        <f>OBV!G538</f>
        <v>NEUTRAL</v>
      </c>
      <c r="L538" s="5" t="str">
        <f>OBV!H538</f>
        <v>BULLISH DIVERGENCE</v>
      </c>
      <c r="M538" s="7">
        <f t="shared" si="80"/>
        <v>25</v>
      </c>
      <c r="N538" s="7">
        <f t="shared" si="81"/>
        <v>45</v>
      </c>
      <c r="O538" s="7">
        <f t="shared" si="82"/>
        <v>50</v>
      </c>
      <c r="P538" s="7">
        <f t="shared" si="83"/>
        <v>66.5</v>
      </c>
      <c r="Q538" s="8">
        <f t="shared" si="84"/>
        <v>41.975000000000001</v>
      </c>
      <c r="R538" s="8">
        <f t="shared" si="85"/>
        <v>48.125</v>
      </c>
      <c r="S538" s="8">
        <f t="shared" si="86"/>
        <v>52.924999999999997</v>
      </c>
      <c r="T538" s="8">
        <f t="shared" si="87"/>
        <v>46.625</v>
      </c>
      <c r="U538" s="7">
        <f t="shared" si="88"/>
        <v>47.67499999999999</v>
      </c>
      <c r="V538" s="7">
        <f t="shared" si="89"/>
        <v>47.412499999999994</v>
      </c>
    </row>
    <row r="539" spans="1:22" ht="13.5" x14ac:dyDescent="0.25">
      <c r="A539" s="3">
        <f>RSI!A539</f>
        <v>43563</v>
      </c>
      <c r="B539" s="2">
        <f>RSI!B539</f>
        <v>2.0482999999999998</v>
      </c>
      <c r="C539" s="2">
        <f>RSI!I539</f>
        <v>43.07687212372916</v>
      </c>
      <c r="D539" s="2">
        <f>MACD!E539</f>
        <v>2.5391202357118559E-2</v>
      </c>
      <c r="E539" s="2">
        <f>MACD!F539</f>
        <v>2.0733087573690766E-2</v>
      </c>
      <c r="F539" s="2">
        <f>'Moving Avg'!D539</f>
        <v>2.0869800000000001</v>
      </c>
      <c r="G539" s="2">
        <f>'Moving Avg'!F539</f>
        <v>2.1085449999999994</v>
      </c>
      <c r="H539" s="2">
        <f>'Moving Avg'!G539</f>
        <v>2.1118639999999993</v>
      </c>
      <c r="I539" s="2">
        <f>'Moving Avg'!H539</f>
        <v>1.8495280000000032</v>
      </c>
      <c r="J539" s="5" t="str">
        <f>OBV!F539</f>
        <v>BEARISH</v>
      </c>
      <c r="K539" s="5" t="str">
        <f>OBV!G539</f>
        <v>NEUTRAL</v>
      </c>
      <c r="L539" s="5" t="str">
        <f>OBV!H539</f>
        <v>CONFIRMED BEARISH</v>
      </c>
      <c r="M539" s="7">
        <f t="shared" si="80"/>
        <v>25</v>
      </c>
      <c r="N539" s="7">
        <f t="shared" si="81"/>
        <v>0</v>
      </c>
      <c r="O539" s="7">
        <f t="shared" si="82"/>
        <v>50</v>
      </c>
      <c r="P539" s="7">
        <f t="shared" si="83"/>
        <v>16.5</v>
      </c>
      <c r="Q539" s="8">
        <f t="shared" si="84"/>
        <v>18.725000000000001</v>
      </c>
      <c r="R539" s="8">
        <f t="shared" si="85"/>
        <v>26.625</v>
      </c>
      <c r="S539" s="8">
        <f t="shared" si="86"/>
        <v>23.675000000000001</v>
      </c>
      <c r="T539" s="8">
        <f t="shared" si="87"/>
        <v>22.875</v>
      </c>
      <c r="U539" s="7">
        <f t="shared" si="88"/>
        <v>23.008333333333336</v>
      </c>
      <c r="V539" s="7">
        <f t="shared" si="89"/>
        <v>22.975000000000001</v>
      </c>
    </row>
    <row r="540" spans="1:22" ht="13.5" x14ac:dyDescent="0.25">
      <c r="A540" s="3">
        <f>RSI!A540</f>
        <v>43565</v>
      </c>
      <c r="B540" s="2">
        <f>RSI!B540</f>
        <v>2.0731000000000002</v>
      </c>
      <c r="C540" s="2">
        <f>RSI!I540</f>
        <v>46.166670260622446</v>
      </c>
      <c r="D540" s="2">
        <f>MACD!E540</f>
        <v>2.0243496132478001E-2</v>
      </c>
      <c r="E540" s="2">
        <f>MACD!F540</f>
        <v>2.0635169285448212E-2</v>
      </c>
      <c r="F540" s="2">
        <f>'Moving Avg'!D540</f>
        <v>2.085</v>
      </c>
      <c r="G540" s="2">
        <f>'Moving Avg'!F540</f>
        <v>2.1055699999999993</v>
      </c>
      <c r="H540" s="2">
        <f>'Moving Avg'!G540</f>
        <v>2.1106739999999995</v>
      </c>
      <c r="I540" s="2">
        <f>'Moving Avg'!H540</f>
        <v>1.853110500000003</v>
      </c>
      <c r="J540" s="5" t="str">
        <f>OBV!F540</f>
        <v>BEARISH</v>
      </c>
      <c r="K540" s="5" t="str">
        <f>OBV!G540</f>
        <v>NEUTRAL</v>
      </c>
      <c r="L540" s="5" t="str">
        <f>OBV!H540</f>
        <v>CONFIRMED BEARISH</v>
      </c>
      <c r="M540" s="7">
        <f t="shared" si="80"/>
        <v>25</v>
      </c>
      <c r="N540" s="7">
        <f t="shared" si="81"/>
        <v>45</v>
      </c>
      <c r="O540" s="7">
        <f t="shared" si="82"/>
        <v>50</v>
      </c>
      <c r="P540" s="7">
        <f t="shared" si="83"/>
        <v>16.5</v>
      </c>
      <c r="Q540" s="8">
        <f t="shared" si="84"/>
        <v>34.475000000000001</v>
      </c>
      <c r="R540" s="8">
        <f t="shared" si="85"/>
        <v>35.625</v>
      </c>
      <c r="S540" s="8">
        <f t="shared" si="86"/>
        <v>30.425000000000001</v>
      </c>
      <c r="T540" s="8">
        <f t="shared" si="87"/>
        <v>34.125</v>
      </c>
      <c r="U540" s="7">
        <f t="shared" si="88"/>
        <v>33.508333333333333</v>
      </c>
      <c r="V540" s="7">
        <f t="shared" si="89"/>
        <v>33.662499999999994</v>
      </c>
    </row>
    <row r="541" spans="1:22" ht="13.5" x14ac:dyDescent="0.25">
      <c r="A541" s="3">
        <f>RSI!A541</f>
        <v>43566</v>
      </c>
      <c r="B541" s="2">
        <f>RSI!B541</f>
        <v>2.0333999999999999</v>
      </c>
      <c r="C541" s="2">
        <f>RSI!I541</f>
        <v>42.216239909183855</v>
      </c>
      <c r="D541" s="2">
        <f>MACD!E541</f>
        <v>9.8794129521193597E-3</v>
      </c>
      <c r="E541" s="2">
        <f>MACD!F541</f>
        <v>1.8484018018782442E-2</v>
      </c>
      <c r="F541" s="2">
        <f>'Moving Avg'!D541</f>
        <v>2.0740799999999999</v>
      </c>
      <c r="G541" s="2">
        <f>'Moving Avg'!F541</f>
        <v>2.1006099999999996</v>
      </c>
      <c r="H541" s="2">
        <f>'Moving Avg'!G541</f>
        <v>2.1088879999999999</v>
      </c>
      <c r="I541" s="2">
        <f>'Moving Avg'!H541</f>
        <v>1.8565175000000032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  <c r="M541" s="7">
        <f t="shared" si="80"/>
        <v>25</v>
      </c>
      <c r="N541" s="7">
        <f t="shared" si="81"/>
        <v>45</v>
      </c>
      <c r="O541" s="7">
        <f t="shared" si="82"/>
        <v>50</v>
      </c>
      <c r="P541" s="7">
        <f t="shared" si="83"/>
        <v>16.5</v>
      </c>
      <c r="Q541" s="8">
        <f t="shared" si="84"/>
        <v>34.475000000000001</v>
      </c>
      <c r="R541" s="8">
        <f t="shared" si="85"/>
        <v>35.625</v>
      </c>
      <c r="S541" s="8">
        <f t="shared" si="86"/>
        <v>30.425000000000001</v>
      </c>
      <c r="T541" s="8">
        <f t="shared" si="87"/>
        <v>34.125</v>
      </c>
      <c r="U541" s="7">
        <f t="shared" si="88"/>
        <v>33.508333333333333</v>
      </c>
      <c r="V541" s="7">
        <f t="shared" si="89"/>
        <v>33.662499999999994</v>
      </c>
    </row>
    <row r="542" spans="1:22" ht="13.5" x14ac:dyDescent="0.25">
      <c r="A542" s="3">
        <f>RSI!A542</f>
        <v>43567</v>
      </c>
      <c r="B542" s="2">
        <f>RSI!B542</f>
        <v>2.0284</v>
      </c>
      <c r="C542" s="2">
        <f>RSI!I542</f>
        <v>41.731902271240259</v>
      </c>
      <c r="D542" s="2">
        <f>MACD!E542</f>
        <v>1.5642830255802487E-2</v>
      </c>
      <c r="E542" s="2">
        <f>MACD!F542</f>
        <v>1.7915780466186453E-2</v>
      </c>
      <c r="F542" s="2">
        <f>'Moving Avg'!D542</f>
        <v>2.0532399999999997</v>
      </c>
      <c r="G542" s="2">
        <f>'Moving Avg'!F542</f>
        <v>2.0939149999999995</v>
      </c>
      <c r="H542" s="2">
        <f>'Moving Avg'!G542</f>
        <v>2.107796</v>
      </c>
      <c r="I542" s="2">
        <f>'Moving Avg'!H542</f>
        <v>1.8598765000000026</v>
      </c>
      <c r="J542" s="5" t="str">
        <f>OBV!F542</f>
        <v>BEARISH</v>
      </c>
      <c r="K542" s="5" t="str">
        <f>OBV!G542</f>
        <v>NEUTRAL</v>
      </c>
      <c r="L542" s="5" t="str">
        <f>OBV!H542</f>
        <v>CONFIRMED BEARISH</v>
      </c>
      <c r="M542" s="7">
        <f t="shared" si="80"/>
        <v>25</v>
      </c>
      <c r="N542" s="7">
        <f t="shared" si="81"/>
        <v>45</v>
      </c>
      <c r="O542" s="7">
        <f t="shared" si="82"/>
        <v>50</v>
      </c>
      <c r="P542" s="7">
        <f t="shared" si="83"/>
        <v>16.5</v>
      </c>
      <c r="Q542" s="8">
        <f t="shared" si="84"/>
        <v>34.475000000000001</v>
      </c>
      <c r="R542" s="8">
        <f t="shared" si="85"/>
        <v>35.625</v>
      </c>
      <c r="S542" s="8">
        <f t="shared" si="86"/>
        <v>30.425000000000001</v>
      </c>
      <c r="T542" s="8">
        <f t="shared" si="87"/>
        <v>34.125</v>
      </c>
      <c r="U542" s="7">
        <f t="shared" si="88"/>
        <v>33.508333333333333</v>
      </c>
      <c r="V542" s="7">
        <f t="shared" si="89"/>
        <v>33.662499999999994</v>
      </c>
    </row>
    <row r="543" spans="1:22" ht="13.5" x14ac:dyDescent="0.25">
      <c r="A543" s="3">
        <f>RSI!A543</f>
        <v>43570</v>
      </c>
      <c r="B543" s="2">
        <f>RSI!B543</f>
        <v>2.0333999999999999</v>
      </c>
      <c r="C543" s="2">
        <f>RSI!I543</f>
        <v>42.443035925417675</v>
      </c>
      <c r="D543" s="2">
        <f>MACD!E543</f>
        <v>2.5140746032126682E-2</v>
      </c>
      <c r="E543" s="2">
        <f>MACD!F543</f>
        <v>1.9360773579374501E-2</v>
      </c>
      <c r="F543" s="2">
        <f>'Moving Avg'!D543</f>
        <v>2.04332</v>
      </c>
      <c r="G543" s="2">
        <f>'Moving Avg'!F543</f>
        <v>2.0906899999999995</v>
      </c>
      <c r="H543" s="2">
        <f>'Moving Avg'!G543</f>
        <v>2.1064080000000001</v>
      </c>
      <c r="I543" s="2">
        <f>'Moving Avg'!H543</f>
        <v>1.8630555000000026</v>
      </c>
      <c r="J543" s="5" t="str">
        <f>OBV!F543</f>
        <v>BEARISH</v>
      </c>
      <c r="K543" s="5" t="str">
        <f>OBV!G543</f>
        <v>NEUTRAL</v>
      </c>
      <c r="L543" s="5" t="str">
        <f>OBV!H543</f>
        <v>CONFIRMED BEARISH</v>
      </c>
      <c r="M543" s="7">
        <f t="shared" si="80"/>
        <v>25</v>
      </c>
      <c r="N543" s="7">
        <f t="shared" si="81"/>
        <v>0</v>
      </c>
      <c r="O543" s="7">
        <f t="shared" si="82"/>
        <v>50</v>
      </c>
      <c r="P543" s="7">
        <f t="shared" si="83"/>
        <v>16.5</v>
      </c>
      <c r="Q543" s="8">
        <f t="shared" si="84"/>
        <v>18.725000000000001</v>
      </c>
      <c r="R543" s="8">
        <f t="shared" si="85"/>
        <v>26.625</v>
      </c>
      <c r="S543" s="8">
        <f t="shared" si="86"/>
        <v>23.675000000000001</v>
      </c>
      <c r="T543" s="8">
        <f t="shared" si="87"/>
        <v>22.875</v>
      </c>
      <c r="U543" s="7">
        <f t="shared" si="88"/>
        <v>23.008333333333336</v>
      </c>
      <c r="V543" s="7">
        <f t="shared" si="89"/>
        <v>22.975000000000001</v>
      </c>
    </row>
    <row r="544" spans="1:22" ht="13.5" x14ac:dyDescent="0.25">
      <c r="A544" s="3">
        <f>RSI!A544</f>
        <v>43571</v>
      </c>
      <c r="B544" s="2">
        <f>RSI!B544</f>
        <v>2.0333999999999999</v>
      </c>
      <c r="C544" s="2">
        <f>RSI!I544</f>
        <v>42.443035925417661</v>
      </c>
      <c r="D544" s="2">
        <f>MACD!E544</f>
        <v>2.4385087497541313E-2</v>
      </c>
      <c r="E544" s="2">
        <f>MACD!F544</f>
        <v>2.0365636363007863E-2</v>
      </c>
      <c r="F544" s="2">
        <f>'Moving Avg'!D544</f>
        <v>2.04034</v>
      </c>
      <c r="G544" s="2">
        <f>'Moving Avg'!F544</f>
        <v>2.08548</v>
      </c>
      <c r="H544" s="2">
        <f>'Moving Avg'!G544</f>
        <v>2.105416</v>
      </c>
      <c r="I544" s="2">
        <f>'Moving Avg'!H544</f>
        <v>1.8661890000000025</v>
      </c>
      <c r="J544" s="5" t="str">
        <f>OBV!F544</f>
        <v>BEARISH</v>
      </c>
      <c r="K544" s="5" t="str">
        <f>OBV!G544</f>
        <v>NEUTRAL</v>
      </c>
      <c r="L544" s="5" t="str">
        <f>OBV!H544</f>
        <v>CONFIRMED BEARISH</v>
      </c>
      <c r="M544" s="7">
        <f t="shared" si="80"/>
        <v>25</v>
      </c>
      <c r="N544" s="7">
        <f t="shared" si="81"/>
        <v>0</v>
      </c>
      <c r="O544" s="7">
        <f t="shared" si="82"/>
        <v>50</v>
      </c>
      <c r="P544" s="7">
        <f t="shared" si="83"/>
        <v>16.5</v>
      </c>
      <c r="Q544" s="8">
        <f t="shared" si="84"/>
        <v>18.725000000000001</v>
      </c>
      <c r="R544" s="8">
        <f t="shared" si="85"/>
        <v>26.625</v>
      </c>
      <c r="S544" s="8">
        <f t="shared" si="86"/>
        <v>23.675000000000001</v>
      </c>
      <c r="T544" s="8">
        <f t="shared" si="87"/>
        <v>22.875</v>
      </c>
      <c r="U544" s="7">
        <f t="shared" si="88"/>
        <v>23.008333333333336</v>
      </c>
      <c r="V544" s="7">
        <f t="shared" si="89"/>
        <v>22.975000000000001</v>
      </c>
    </row>
    <row r="545" spans="1:22" ht="13.5" x14ac:dyDescent="0.25">
      <c r="A545" s="3">
        <f>RSI!A545</f>
        <v>43572</v>
      </c>
      <c r="B545" s="2">
        <f>RSI!B545</f>
        <v>2.0384000000000002</v>
      </c>
      <c r="C545" s="2">
        <f>RSI!I545</f>
        <v>43.246346680847076</v>
      </c>
      <c r="D545" s="2">
        <f>MACD!E545</f>
        <v>2.371002639497366E-2</v>
      </c>
      <c r="E545" s="2">
        <f>MACD!F545</f>
        <v>2.1034514369401021E-2</v>
      </c>
      <c r="F545" s="2">
        <f>'Moving Avg'!D545</f>
        <v>2.0334000000000003</v>
      </c>
      <c r="G545" s="2">
        <f>'Moving Avg'!F545</f>
        <v>2.0810200000000001</v>
      </c>
      <c r="H545" s="2">
        <f>'Moving Avg'!G545</f>
        <v>2.1047219999999998</v>
      </c>
      <c r="I545" s="2">
        <f>'Moving Avg'!H545</f>
        <v>1.8693705000000025</v>
      </c>
      <c r="J545" s="5" t="str">
        <f>OBV!F545</f>
        <v>BULLISH</v>
      </c>
      <c r="K545" s="5" t="str">
        <f>OBV!G545</f>
        <v>NEUTRAL</v>
      </c>
      <c r="L545" s="5" t="str">
        <f>OBV!H545</f>
        <v>BULLISH DIVERGENCE</v>
      </c>
      <c r="M545" s="7">
        <f t="shared" si="80"/>
        <v>25</v>
      </c>
      <c r="N545" s="7">
        <f t="shared" si="81"/>
        <v>0</v>
      </c>
      <c r="O545" s="7">
        <f t="shared" si="82"/>
        <v>50</v>
      </c>
      <c r="P545" s="7">
        <f t="shared" si="83"/>
        <v>66.5</v>
      </c>
      <c r="Q545" s="8">
        <f t="shared" si="84"/>
        <v>26.225000000000001</v>
      </c>
      <c r="R545" s="8">
        <f t="shared" si="85"/>
        <v>39.125</v>
      </c>
      <c r="S545" s="8">
        <f t="shared" si="86"/>
        <v>46.174999999999997</v>
      </c>
      <c r="T545" s="8">
        <f t="shared" si="87"/>
        <v>35.375</v>
      </c>
      <c r="U545" s="7">
        <f t="shared" si="88"/>
        <v>37.174999999999997</v>
      </c>
      <c r="V545" s="7">
        <f t="shared" si="89"/>
        <v>36.724999999999994</v>
      </c>
    </row>
    <row r="546" spans="1:22" ht="13.5" x14ac:dyDescent="0.25">
      <c r="A546" s="3">
        <f>RSI!A546</f>
        <v>43573</v>
      </c>
      <c r="B546" s="2">
        <f>RSI!B546</f>
        <v>1.9838</v>
      </c>
      <c r="C546" s="2">
        <f>RSI!I546</f>
        <v>37.149008875890679</v>
      </c>
      <c r="D546" s="2">
        <f>MACD!E546</f>
        <v>2.8232869959686546E-2</v>
      </c>
      <c r="E546" s="2">
        <f>MACD!F546</f>
        <v>2.2474185487458127E-2</v>
      </c>
      <c r="F546" s="2">
        <f>'Moving Avg'!D546</f>
        <v>2.0234800000000002</v>
      </c>
      <c r="G546" s="2">
        <f>'Moving Avg'!F546</f>
        <v>2.0735800000000006</v>
      </c>
      <c r="H546" s="2">
        <f>'Moving Avg'!G546</f>
        <v>2.1027379999999996</v>
      </c>
      <c r="I546" s="2">
        <f>'Moving Avg'!H546</f>
        <v>1.8722335000000023</v>
      </c>
      <c r="J546" s="5" t="str">
        <f>OBV!F546</f>
        <v>BEARISH</v>
      </c>
      <c r="K546" s="5" t="str">
        <f>OBV!G546</f>
        <v>WEAK</v>
      </c>
      <c r="L546" s="5" t="str">
        <f>OBV!H546</f>
        <v>CONFIRMED BEARISH</v>
      </c>
      <c r="M546" s="7">
        <f t="shared" si="80"/>
        <v>25</v>
      </c>
      <c r="N546" s="7">
        <f t="shared" si="81"/>
        <v>0</v>
      </c>
      <c r="O546" s="7">
        <f t="shared" si="82"/>
        <v>50</v>
      </c>
      <c r="P546" s="7">
        <f t="shared" si="83"/>
        <v>0</v>
      </c>
      <c r="Q546" s="8">
        <f t="shared" si="84"/>
        <v>16.25</v>
      </c>
      <c r="R546" s="8">
        <f t="shared" si="85"/>
        <v>22.5</v>
      </c>
      <c r="S546" s="8">
        <f t="shared" si="86"/>
        <v>16.25</v>
      </c>
      <c r="T546" s="8">
        <f t="shared" si="87"/>
        <v>18.75</v>
      </c>
      <c r="U546" s="7">
        <f t="shared" si="88"/>
        <v>18.333333333333332</v>
      </c>
      <c r="V546" s="7">
        <f t="shared" si="89"/>
        <v>18.4375</v>
      </c>
    </row>
    <row r="547" spans="1:22" ht="13.5" x14ac:dyDescent="0.25">
      <c r="A547" s="3">
        <f>RSI!A547</f>
        <v>43574</v>
      </c>
      <c r="B547" s="2">
        <f>RSI!B547</f>
        <v>1.9838</v>
      </c>
      <c r="C547" s="2">
        <f>RSI!I547</f>
        <v>37.149008875890679</v>
      </c>
      <c r="D547" s="2">
        <f>MACD!E547</f>
        <v>3.9503669106288442E-2</v>
      </c>
      <c r="E547" s="2">
        <f>MACD!F547</f>
        <v>2.588008221122419E-2</v>
      </c>
      <c r="F547" s="2">
        <f>'Moving Avg'!D547</f>
        <v>2.0145600000000004</v>
      </c>
      <c r="G547" s="2">
        <f>'Moving Avg'!F547</f>
        <v>2.0686200000000006</v>
      </c>
      <c r="H547" s="2">
        <f>'Moving Avg'!G547</f>
        <v>2.1008539999999996</v>
      </c>
      <c r="I547" s="2">
        <f>'Moving Avg'!H547</f>
        <v>1.874914500000002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  <c r="M547" s="7">
        <f t="shared" si="80"/>
        <v>25</v>
      </c>
      <c r="N547" s="7">
        <f t="shared" si="81"/>
        <v>0</v>
      </c>
      <c r="O547" s="7">
        <f t="shared" si="82"/>
        <v>50</v>
      </c>
      <c r="P547" s="7">
        <f t="shared" si="83"/>
        <v>16.5</v>
      </c>
      <c r="Q547" s="8">
        <f t="shared" si="84"/>
        <v>18.725000000000001</v>
      </c>
      <c r="R547" s="8">
        <f t="shared" si="85"/>
        <v>26.625</v>
      </c>
      <c r="S547" s="8">
        <f t="shared" si="86"/>
        <v>23.675000000000001</v>
      </c>
      <c r="T547" s="8">
        <f t="shared" si="87"/>
        <v>22.875</v>
      </c>
      <c r="U547" s="7">
        <f t="shared" si="88"/>
        <v>23.008333333333336</v>
      </c>
      <c r="V547" s="7">
        <f t="shared" si="89"/>
        <v>22.975000000000001</v>
      </c>
    </row>
    <row r="548" spans="1:22" ht="13.5" x14ac:dyDescent="0.25">
      <c r="A548" s="3">
        <f>RSI!A548</f>
        <v>43577</v>
      </c>
      <c r="B548" s="2">
        <f>RSI!B548</f>
        <v>2.0680999999999998</v>
      </c>
      <c r="C548" s="2">
        <f>RSI!I548</f>
        <v>49.818024779440634</v>
      </c>
      <c r="D548" s="2">
        <f>MACD!E548</f>
        <v>3.5704395855263638E-2</v>
      </c>
      <c r="E548" s="2">
        <f>MACD!F548</f>
        <v>2.784494494003208E-2</v>
      </c>
      <c r="F548" s="2">
        <f>'Moving Avg'!D548</f>
        <v>2.0215000000000001</v>
      </c>
      <c r="G548" s="2">
        <f>'Moving Avg'!F548</f>
        <v>2.0649000000000006</v>
      </c>
      <c r="H548" s="2">
        <f>'Moving Avg'!G548</f>
        <v>2.1006559999999994</v>
      </c>
      <c r="I548" s="2">
        <f>'Moving Avg'!H548</f>
        <v>1.8779030000000021</v>
      </c>
      <c r="J548" s="5" t="str">
        <f>OBV!F548</f>
        <v>BULLISH</v>
      </c>
      <c r="K548" s="5" t="str">
        <f>OBV!G548</f>
        <v>NEUTRAL</v>
      </c>
      <c r="L548" s="5" t="str">
        <f>OBV!H548</f>
        <v>CONFIRMED BULLISH</v>
      </c>
      <c r="M548" s="7">
        <f t="shared" si="80"/>
        <v>25</v>
      </c>
      <c r="N548" s="7">
        <f t="shared" si="81"/>
        <v>0</v>
      </c>
      <c r="O548" s="7">
        <f t="shared" si="82"/>
        <v>50</v>
      </c>
      <c r="P548" s="7">
        <f t="shared" si="83"/>
        <v>83.5</v>
      </c>
      <c r="Q548" s="8">
        <f t="shared" si="84"/>
        <v>28.774999999999999</v>
      </c>
      <c r="R548" s="8">
        <f t="shared" si="85"/>
        <v>43.375</v>
      </c>
      <c r="S548" s="8">
        <f t="shared" si="86"/>
        <v>53.825000000000003</v>
      </c>
      <c r="T548" s="8">
        <f t="shared" si="87"/>
        <v>39.625</v>
      </c>
      <c r="U548" s="7">
        <f t="shared" si="88"/>
        <v>41.991666666666667</v>
      </c>
      <c r="V548" s="7">
        <f t="shared" si="89"/>
        <v>41.400000000000006</v>
      </c>
    </row>
    <row r="549" spans="1:22" ht="13.5" x14ac:dyDescent="0.25">
      <c r="A549" s="3">
        <f>RSI!A549</f>
        <v>43578</v>
      </c>
      <c r="B549" s="2">
        <f>RSI!B549</f>
        <v>2.0632000000000001</v>
      </c>
      <c r="C549" s="2">
        <f>RSI!I549</f>
        <v>49.197263123765829</v>
      </c>
      <c r="D549" s="2">
        <f>MACD!E549</f>
        <v>2.7515171560525964E-2</v>
      </c>
      <c r="E549" s="2">
        <f>MACD!F549</f>
        <v>2.7778990264130859E-2</v>
      </c>
      <c r="F549" s="2">
        <f>'Moving Avg'!D549</f>
        <v>2.02746</v>
      </c>
      <c r="G549" s="2">
        <f>'Moving Avg'!F549</f>
        <v>2.0609350000000006</v>
      </c>
      <c r="H549" s="2">
        <f>'Moving Avg'!G549</f>
        <v>2.1011519999999995</v>
      </c>
      <c r="I549" s="2">
        <f>'Moving Avg'!H549</f>
        <v>1.8807305000000019</v>
      </c>
      <c r="J549" s="5" t="str">
        <f>OBV!F549</f>
        <v>BEARISH</v>
      </c>
      <c r="K549" s="5" t="str">
        <f>OBV!G549</f>
        <v>NEUTRAL</v>
      </c>
      <c r="L549" s="5" t="str">
        <f>OBV!H549</f>
        <v>BEARISH DIVERGENCE</v>
      </c>
      <c r="M549" s="7">
        <f t="shared" si="80"/>
        <v>25</v>
      </c>
      <c r="N549" s="7">
        <f t="shared" si="81"/>
        <v>45</v>
      </c>
      <c r="O549" s="7">
        <f t="shared" si="82"/>
        <v>50</v>
      </c>
      <c r="P549" s="7">
        <f t="shared" si="83"/>
        <v>16.5</v>
      </c>
      <c r="Q549" s="8">
        <f t="shared" si="84"/>
        <v>34.475000000000001</v>
      </c>
      <c r="R549" s="8">
        <f t="shared" si="85"/>
        <v>35.625</v>
      </c>
      <c r="S549" s="8">
        <f t="shared" si="86"/>
        <v>30.425000000000001</v>
      </c>
      <c r="T549" s="8">
        <f t="shared" si="87"/>
        <v>34.125</v>
      </c>
      <c r="U549" s="7">
        <f t="shared" si="88"/>
        <v>33.508333333333333</v>
      </c>
      <c r="V549" s="7">
        <f t="shared" si="89"/>
        <v>33.662499999999994</v>
      </c>
    </row>
    <row r="550" spans="1:22" ht="13.5" x14ac:dyDescent="0.25">
      <c r="A550" s="3">
        <f>RSI!A550</f>
        <v>43579</v>
      </c>
      <c r="B550" s="2">
        <f>RSI!B550</f>
        <v>2.0185</v>
      </c>
      <c r="C550" s="2">
        <f>RSI!I550</f>
        <v>43.83161731997879</v>
      </c>
      <c r="D550" s="2">
        <f>MACD!E550</f>
        <v>2.7742244588175424E-2</v>
      </c>
      <c r="E550" s="2">
        <f>MACD!F550</f>
        <v>2.7771641128939775E-2</v>
      </c>
      <c r="F550" s="2">
        <f>'Moving Avg'!D550</f>
        <v>2.0234800000000002</v>
      </c>
      <c r="G550" s="2">
        <f>'Moving Avg'!F550</f>
        <v>2.057710000000001</v>
      </c>
      <c r="H550" s="2">
        <f>'Moving Avg'!G550</f>
        <v>2.0998619999999999</v>
      </c>
      <c r="I550" s="2">
        <f>'Moving Avg'!H550</f>
        <v>1.8831750000000023</v>
      </c>
      <c r="J550" s="5" t="str">
        <f>OBV!F550</f>
        <v>BEARISH</v>
      </c>
      <c r="K550" s="5" t="str">
        <f>OBV!G550</f>
        <v>WEAK</v>
      </c>
      <c r="L550" s="5" t="str">
        <f>OBV!H550</f>
        <v>CONFIRMED BEARISH</v>
      </c>
      <c r="M550" s="7">
        <f t="shared" si="80"/>
        <v>25</v>
      </c>
      <c r="N550" s="7">
        <f t="shared" si="81"/>
        <v>45</v>
      </c>
      <c r="O550" s="7">
        <f t="shared" si="82"/>
        <v>50</v>
      </c>
      <c r="P550" s="7">
        <f t="shared" si="83"/>
        <v>0</v>
      </c>
      <c r="Q550" s="8">
        <f t="shared" si="84"/>
        <v>32</v>
      </c>
      <c r="R550" s="8">
        <f t="shared" si="85"/>
        <v>31.5</v>
      </c>
      <c r="S550" s="8">
        <f t="shared" si="86"/>
        <v>23</v>
      </c>
      <c r="T550" s="8">
        <f t="shared" si="87"/>
        <v>30</v>
      </c>
      <c r="U550" s="7">
        <f t="shared" si="88"/>
        <v>28.833333333333332</v>
      </c>
      <c r="V550" s="7">
        <f t="shared" si="89"/>
        <v>29.125</v>
      </c>
    </row>
    <row r="551" spans="1:22" ht="13.5" x14ac:dyDescent="0.25">
      <c r="A551" s="3">
        <f>RSI!A551</f>
        <v>43580</v>
      </c>
      <c r="B551" s="2">
        <f>RSI!B551</f>
        <v>2.0779999999999998</v>
      </c>
      <c r="C551" s="2">
        <f>RSI!I551</f>
        <v>51.425796975213395</v>
      </c>
      <c r="D551" s="2">
        <f>MACD!E551</f>
        <v>1.7711122378064381E-2</v>
      </c>
      <c r="E551" s="2">
        <f>MACD!F551</f>
        <v>2.5759537378764696E-2</v>
      </c>
      <c r="F551" s="2">
        <f>'Moving Avg'!D551</f>
        <v>2.0423199999999997</v>
      </c>
      <c r="G551" s="2">
        <f>'Moving Avg'!F551</f>
        <v>2.0604350000000005</v>
      </c>
      <c r="H551" s="2">
        <f>'Moving Avg'!G551</f>
        <v>2.0997619999999997</v>
      </c>
      <c r="I551" s="2">
        <f>'Moving Avg'!H551</f>
        <v>1.886031000000002</v>
      </c>
      <c r="J551" s="5" t="str">
        <f>OBV!F551</f>
        <v>BEARISH</v>
      </c>
      <c r="K551" s="5" t="str">
        <f>OBV!G551</f>
        <v>WEAK</v>
      </c>
      <c r="L551" s="5" t="str">
        <f>OBV!H551</f>
        <v>BEARISH DIVERGENCE</v>
      </c>
      <c r="M551" s="7">
        <f t="shared" si="80"/>
        <v>25</v>
      </c>
      <c r="N551" s="7">
        <f t="shared" si="81"/>
        <v>45</v>
      </c>
      <c r="O551" s="7">
        <f t="shared" si="82"/>
        <v>50</v>
      </c>
      <c r="P551" s="7">
        <f t="shared" si="83"/>
        <v>0</v>
      </c>
      <c r="Q551" s="8">
        <f t="shared" si="84"/>
        <v>32</v>
      </c>
      <c r="R551" s="8">
        <f t="shared" si="85"/>
        <v>31.5</v>
      </c>
      <c r="S551" s="8">
        <f t="shared" si="86"/>
        <v>23</v>
      </c>
      <c r="T551" s="8">
        <f t="shared" si="87"/>
        <v>30</v>
      </c>
      <c r="U551" s="7">
        <f t="shared" si="88"/>
        <v>28.833333333333332</v>
      </c>
      <c r="V551" s="7">
        <f t="shared" si="89"/>
        <v>29.125</v>
      </c>
    </row>
    <row r="552" spans="1:22" ht="13.5" x14ac:dyDescent="0.25">
      <c r="A552" s="3">
        <f>RSI!A552</f>
        <v>43581</v>
      </c>
      <c r="B552" s="2">
        <f>RSI!B552</f>
        <v>2.0185</v>
      </c>
      <c r="C552" s="2">
        <f>RSI!I552</f>
        <v>44.889675731494648</v>
      </c>
      <c r="D552" s="2">
        <f>MACD!E552</f>
        <v>1.278005942281446E-2</v>
      </c>
      <c r="E552" s="2">
        <f>MACD!F552</f>
        <v>2.316364178757465E-2</v>
      </c>
      <c r="F552" s="2">
        <f>'Moving Avg'!D552</f>
        <v>2.0492599999999994</v>
      </c>
      <c r="G552" s="2">
        <f>'Moving Avg'!F552</f>
        <v>2.0557200000000004</v>
      </c>
      <c r="H552" s="2">
        <f>'Moving Avg'!G552</f>
        <v>2.0984719999999997</v>
      </c>
      <c r="I552" s="2">
        <f>'Moving Avg'!H552</f>
        <v>1.8887485000000022</v>
      </c>
      <c r="J552" s="5" t="str">
        <f>OBV!F552</f>
        <v>BEARISH</v>
      </c>
      <c r="K552" s="5" t="str">
        <f>OBV!G552</f>
        <v>WEAK</v>
      </c>
      <c r="L552" s="5" t="str">
        <f>OBV!H552</f>
        <v>BEARISH DIVERGENCE</v>
      </c>
      <c r="M552" s="7">
        <f t="shared" si="80"/>
        <v>25</v>
      </c>
      <c r="N552" s="7">
        <f t="shared" si="81"/>
        <v>45</v>
      </c>
      <c r="O552" s="7">
        <f t="shared" si="82"/>
        <v>50</v>
      </c>
      <c r="P552" s="7">
        <f t="shared" si="83"/>
        <v>0</v>
      </c>
      <c r="Q552" s="8">
        <f t="shared" si="84"/>
        <v>32</v>
      </c>
      <c r="R552" s="8">
        <f t="shared" si="85"/>
        <v>31.5</v>
      </c>
      <c r="S552" s="8">
        <f t="shared" si="86"/>
        <v>23</v>
      </c>
      <c r="T552" s="8">
        <f t="shared" si="87"/>
        <v>30</v>
      </c>
      <c r="U552" s="7">
        <f t="shared" si="88"/>
        <v>28.833333333333332</v>
      </c>
      <c r="V552" s="7">
        <f t="shared" si="89"/>
        <v>29.125</v>
      </c>
    </row>
    <row r="553" spans="1:22" ht="13.5" x14ac:dyDescent="0.25">
      <c r="A553" s="3">
        <f>RSI!A553</f>
        <v>43584</v>
      </c>
      <c r="B553" s="2">
        <f>RSI!B553</f>
        <v>2.0531999999999999</v>
      </c>
      <c r="C553" s="2">
        <f>RSI!I553</f>
        <v>48.96362903465235</v>
      </c>
      <c r="D553" s="2">
        <f>MACD!E553</f>
        <v>7.0827302194382824E-3</v>
      </c>
      <c r="E553" s="2">
        <f>MACD!F553</f>
        <v>1.9947459473947375E-2</v>
      </c>
      <c r="F553" s="2">
        <f>'Moving Avg'!D553</f>
        <v>2.0462799999999999</v>
      </c>
      <c r="G553" s="2">
        <f>'Moving Avg'!F553</f>
        <v>2.0512550000000003</v>
      </c>
      <c r="H553" s="2">
        <f>'Moving Avg'!G553</f>
        <v>2.0978759999999999</v>
      </c>
      <c r="I553" s="2">
        <f>'Moving Avg'!H553</f>
        <v>1.891731000000002</v>
      </c>
      <c r="J553" s="5" t="str">
        <f>OBV!F553</f>
        <v>BEARISH</v>
      </c>
      <c r="K553" s="5" t="str">
        <f>OBV!G553</f>
        <v>WEAK</v>
      </c>
      <c r="L553" s="5" t="str">
        <f>OBV!H553</f>
        <v>CONFIRMED BEARISH</v>
      </c>
      <c r="M553" s="7">
        <f t="shared" si="80"/>
        <v>25</v>
      </c>
      <c r="N553" s="7">
        <f t="shared" si="81"/>
        <v>45</v>
      </c>
      <c r="O553" s="7">
        <f t="shared" si="82"/>
        <v>50</v>
      </c>
      <c r="P553" s="7">
        <f t="shared" si="83"/>
        <v>0</v>
      </c>
      <c r="Q553" s="8">
        <f t="shared" si="84"/>
        <v>32</v>
      </c>
      <c r="R553" s="8">
        <f t="shared" si="85"/>
        <v>31.5</v>
      </c>
      <c r="S553" s="8">
        <f t="shared" si="86"/>
        <v>23</v>
      </c>
      <c r="T553" s="8">
        <f t="shared" si="87"/>
        <v>30</v>
      </c>
      <c r="U553" s="7">
        <f t="shared" si="88"/>
        <v>28.833333333333332</v>
      </c>
      <c r="V553" s="7">
        <f t="shared" si="89"/>
        <v>29.125</v>
      </c>
    </row>
    <row r="554" spans="1:22" ht="13.5" x14ac:dyDescent="0.25">
      <c r="A554" s="3">
        <f>RSI!A554</f>
        <v>43585</v>
      </c>
      <c r="B554" s="2">
        <f>RSI!B554</f>
        <v>2.0531999999999999</v>
      </c>
      <c r="C554" s="2">
        <f>RSI!I554</f>
        <v>48.963629034652342</v>
      </c>
      <c r="D554" s="2">
        <f>MACD!E554</f>
        <v>2.312654858167118E-3</v>
      </c>
      <c r="E554" s="2">
        <f>MACD!F554</f>
        <v>1.6420498550791324E-2</v>
      </c>
      <c r="F554" s="2">
        <f>'Moving Avg'!D554</f>
        <v>2.0442800000000001</v>
      </c>
      <c r="G554" s="2">
        <f>'Moving Avg'!F554</f>
        <v>2.0497649999999998</v>
      </c>
      <c r="H554" s="2">
        <f>'Moving Avg'!G554</f>
        <v>2.0972799999999996</v>
      </c>
      <c r="I554" s="2">
        <f>'Moving Avg'!H554</f>
        <v>1.894622000000002</v>
      </c>
      <c r="J554" s="5" t="str">
        <f>OBV!F554</f>
        <v>BEARISH</v>
      </c>
      <c r="K554" s="5" t="str">
        <f>OBV!G554</f>
        <v>WEAK</v>
      </c>
      <c r="L554" s="5" t="str">
        <f>OBV!H554</f>
        <v>CONFIRMED BEARISH</v>
      </c>
      <c r="M554" s="7">
        <f t="shared" si="80"/>
        <v>25</v>
      </c>
      <c r="N554" s="7">
        <f t="shared" si="81"/>
        <v>45</v>
      </c>
      <c r="O554" s="7">
        <f t="shared" si="82"/>
        <v>50</v>
      </c>
      <c r="P554" s="7">
        <f t="shared" si="83"/>
        <v>0</v>
      </c>
      <c r="Q554" s="8">
        <f t="shared" si="84"/>
        <v>32</v>
      </c>
      <c r="R554" s="8">
        <f t="shared" si="85"/>
        <v>31.5</v>
      </c>
      <c r="S554" s="8">
        <f t="shared" si="86"/>
        <v>23</v>
      </c>
      <c r="T554" s="8">
        <f t="shared" si="87"/>
        <v>30</v>
      </c>
      <c r="U554" s="7">
        <f t="shared" si="88"/>
        <v>28.833333333333332</v>
      </c>
      <c r="V554" s="7">
        <f t="shared" si="89"/>
        <v>29.125</v>
      </c>
    </row>
    <row r="555" spans="1:22" ht="13.5" x14ac:dyDescent="0.25">
      <c r="A555" s="3">
        <f>RSI!A555</f>
        <v>43587</v>
      </c>
      <c r="B555" s="2">
        <f>RSI!B555</f>
        <v>2.0731000000000002</v>
      </c>
      <c r="C555" s="2">
        <f>RSI!I555</f>
        <v>51.355353260291778</v>
      </c>
      <c r="D555" s="2">
        <f>MACD!E555</f>
        <v>-2.3814230443464091E-3</v>
      </c>
      <c r="E555" s="2">
        <f>MACD!F555</f>
        <v>1.2660114231763778E-2</v>
      </c>
      <c r="F555" s="2">
        <f>'Moving Avg'!D555</f>
        <v>2.0552000000000001</v>
      </c>
      <c r="G555" s="2">
        <f>'Moving Avg'!F555</f>
        <v>2.0492699999999999</v>
      </c>
      <c r="H555" s="2">
        <f>'Moving Avg'!G555</f>
        <v>2.0971820000000001</v>
      </c>
      <c r="I555" s="2">
        <f>'Moving Avg'!H555</f>
        <v>1.8977040000000023</v>
      </c>
      <c r="J555" s="5" t="str">
        <f>OBV!F555</f>
        <v>BEARISH</v>
      </c>
      <c r="K555" s="5" t="str">
        <f>OBV!G555</f>
        <v>WEAK</v>
      </c>
      <c r="L555" s="5" t="str">
        <f>OBV!H555</f>
        <v>BEARISH DIVERGENCE</v>
      </c>
      <c r="M555" s="7">
        <f t="shared" si="80"/>
        <v>25</v>
      </c>
      <c r="N555" s="7">
        <f t="shared" si="81"/>
        <v>45</v>
      </c>
      <c r="O555" s="7">
        <f t="shared" si="82"/>
        <v>50</v>
      </c>
      <c r="P555" s="7">
        <f t="shared" si="83"/>
        <v>0</v>
      </c>
      <c r="Q555" s="8">
        <f t="shared" si="84"/>
        <v>32</v>
      </c>
      <c r="R555" s="8">
        <f t="shared" si="85"/>
        <v>31.5</v>
      </c>
      <c r="S555" s="8">
        <f t="shared" si="86"/>
        <v>23</v>
      </c>
      <c r="T555" s="8">
        <f t="shared" si="87"/>
        <v>30</v>
      </c>
      <c r="U555" s="7">
        <f t="shared" si="88"/>
        <v>28.833333333333332</v>
      </c>
      <c r="V555" s="7">
        <f t="shared" si="89"/>
        <v>29.125</v>
      </c>
    </row>
    <row r="556" spans="1:22" ht="13.5" x14ac:dyDescent="0.25">
      <c r="A556" s="3">
        <f>RSI!A556</f>
        <v>43588</v>
      </c>
      <c r="B556" s="2">
        <f>RSI!B556</f>
        <v>2.0135999999999998</v>
      </c>
      <c r="C556" s="2">
        <f>RSI!I556</f>
        <v>44.622033387900771</v>
      </c>
      <c r="D556" s="2">
        <f>MACD!E556</f>
        <v>-1.0420014870596628E-2</v>
      </c>
      <c r="E556" s="2">
        <f>MACD!F556</f>
        <v>8.0440884112916965E-3</v>
      </c>
      <c r="F556" s="2">
        <f>'Moving Avg'!D556</f>
        <v>2.0423200000000001</v>
      </c>
      <c r="G556" s="2">
        <f>'Moving Avg'!F556</f>
        <v>2.0455499999999995</v>
      </c>
      <c r="H556" s="2">
        <f>'Moving Avg'!G556</f>
        <v>2.0959919999999999</v>
      </c>
      <c r="I556" s="2">
        <f>'Moving Avg'!H556</f>
        <v>1.900442500000002</v>
      </c>
      <c r="J556" s="5" t="str">
        <f>OBV!F556</f>
        <v>BEARISH</v>
      </c>
      <c r="K556" s="5" t="str">
        <f>OBV!G556</f>
        <v>WEAK</v>
      </c>
      <c r="L556" s="5" t="str">
        <f>OBV!H556</f>
        <v>CONFIRMED BEARISH</v>
      </c>
      <c r="M556" s="7">
        <f t="shared" si="80"/>
        <v>25</v>
      </c>
      <c r="N556" s="7">
        <f t="shared" si="81"/>
        <v>45</v>
      </c>
      <c r="O556" s="7">
        <f t="shared" si="82"/>
        <v>50</v>
      </c>
      <c r="P556" s="7">
        <f t="shared" si="83"/>
        <v>0</v>
      </c>
      <c r="Q556" s="8">
        <f t="shared" si="84"/>
        <v>32</v>
      </c>
      <c r="R556" s="8">
        <f t="shared" si="85"/>
        <v>31.5</v>
      </c>
      <c r="S556" s="8">
        <f t="shared" si="86"/>
        <v>23</v>
      </c>
      <c r="T556" s="8">
        <f t="shared" si="87"/>
        <v>30</v>
      </c>
      <c r="U556" s="7">
        <f t="shared" si="88"/>
        <v>28.833333333333332</v>
      </c>
      <c r="V556" s="7">
        <f t="shared" si="89"/>
        <v>29.125</v>
      </c>
    </row>
    <row r="557" spans="1:22" ht="13.5" x14ac:dyDescent="0.25">
      <c r="A557" s="3">
        <f>RSI!A557</f>
        <v>43591</v>
      </c>
      <c r="B557" s="2">
        <f>RSI!B557</f>
        <v>2.0581999999999998</v>
      </c>
      <c r="C557" s="2">
        <f>RSI!I557</f>
        <v>49.922220099683706</v>
      </c>
      <c r="D557" s="2">
        <f>MACD!E557</f>
        <v>-2.0242615134802744E-2</v>
      </c>
      <c r="E557" s="2">
        <f>MACD!F557</f>
        <v>2.3867477020728086E-3</v>
      </c>
      <c r="F557" s="2">
        <f>'Moving Avg'!D557</f>
        <v>2.0502599999999997</v>
      </c>
      <c r="G557" s="2">
        <f>'Moving Avg'!F557</f>
        <v>2.0418299999999996</v>
      </c>
      <c r="H557" s="2">
        <f>'Moving Avg'!G557</f>
        <v>2.0957939999999997</v>
      </c>
      <c r="I557" s="2">
        <f>'Moving Avg'!H557</f>
        <v>1.9032905000000022</v>
      </c>
      <c r="J557" s="5" t="str">
        <f>OBV!F557</f>
        <v>BULLISH</v>
      </c>
      <c r="K557" s="5" t="str">
        <f>OBV!G557</f>
        <v>NEUTRAL</v>
      </c>
      <c r="L557" s="5" t="str">
        <f>OBV!H557</f>
        <v>CONFIRMED BULLISH</v>
      </c>
      <c r="M557" s="7">
        <f t="shared" si="80"/>
        <v>25</v>
      </c>
      <c r="N557" s="7">
        <f t="shared" si="81"/>
        <v>100</v>
      </c>
      <c r="O557" s="7">
        <f t="shared" si="82"/>
        <v>50</v>
      </c>
      <c r="P557" s="7">
        <f t="shared" si="83"/>
        <v>83.5</v>
      </c>
      <c r="Q557" s="8">
        <f t="shared" si="84"/>
        <v>63.774999999999999</v>
      </c>
      <c r="R557" s="8">
        <f t="shared" si="85"/>
        <v>63.375</v>
      </c>
      <c r="S557" s="8">
        <f t="shared" si="86"/>
        <v>68.825000000000003</v>
      </c>
      <c r="T557" s="8">
        <f t="shared" si="87"/>
        <v>64.625</v>
      </c>
      <c r="U557" s="7">
        <f t="shared" si="88"/>
        <v>65.325000000000003</v>
      </c>
      <c r="V557" s="7">
        <f t="shared" si="89"/>
        <v>65.150000000000006</v>
      </c>
    </row>
    <row r="558" spans="1:22" ht="13.5" x14ac:dyDescent="0.25">
      <c r="A558" s="3">
        <f>RSI!A558</f>
        <v>43592</v>
      </c>
      <c r="B558" s="2">
        <f>RSI!B558</f>
        <v>2.0581999999999998</v>
      </c>
      <c r="C558" s="2">
        <f>RSI!I558</f>
        <v>49.922220099683706</v>
      </c>
      <c r="D558" s="2">
        <f>MACD!E558</f>
        <v>-1.5586331978441947E-2</v>
      </c>
      <c r="E558" s="2">
        <f>MACD!F558</f>
        <v>-1.2078682340301427E-3</v>
      </c>
      <c r="F558" s="2">
        <f>'Moving Avg'!D558</f>
        <v>2.0512600000000001</v>
      </c>
      <c r="G558" s="2">
        <f>'Moving Avg'!F558</f>
        <v>2.0405899999999995</v>
      </c>
      <c r="H558" s="2">
        <f>'Moving Avg'!G558</f>
        <v>2.0956939999999999</v>
      </c>
      <c r="I558" s="2">
        <f>'Moving Avg'!H558</f>
        <v>1.9060930000000023</v>
      </c>
      <c r="J558" s="5" t="str">
        <f>OBV!F558</f>
        <v>BULLISH</v>
      </c>
      <c r="K558" s="5" t="str">
        <f>OBV!G558</f>
        <v>NEUTRAL</v>
      </c>
      <c r="L558" s="5" t="str">
        <f>OBV!H558</f>
        <v>CONFIRMED BULLISH</v>
      </c>
      <c r="M558" s="7">
        <f t="shared" si="80"/>
        <v>25</v>
      </c>
      <c r="N558" s="7">
        <f t="shared" si="81"/>
        <v>45</v>
      </c>
      <c r="O558" s="7">
        <f t="shared" si="82"/>
        <v>50</v>
      </c>
      <c r="P558" s="7">
        <f t="shared" si="83"/>
        <v>83.5</v>
      </c>
      <c r="Q558" s="8">
        <f t="shared" si="84"/>
        <v>44.524999999999999</v>
      </c>
      <c r="R558" s="8">
        <f t="shared" si="85"/>
        <v>52.375</v>
      </c>
      <c r="S558" s="8">
        <f t="shared" si="86"/>
        <v>60.575000000000003</v>
      </c>
      <c r="T558" s="8">
        <f t="shared" si="87"/>
        <v>50.875</v>
      </c>
      <c r="U558" s="7">
        <f t="shared" si="88"/>
        <v>52.491666666666674</v>
      </c>
      <c r="V558" s="7">
        <f t="shared" si="89"/>
        <v>52.087500000000006</v>
      </c>
    </row>
    <row r="559" spans="1:22" ht="13.5" x14ac:dyDescent="0.25">
      <c r="A559" s="3">
        <f>RSI!A559</f>
        <v>43593</v>
      </c>
      <c r="B559" s="2">
        <f>RSI!B559</f>
        <v>2.0333999999999999</v>
      </c>
      <c r="C559" s="2">
        <f>RSI!I559</f>
        <v>47.020046375237548</v>
      </c>
      <c r="D559" s="2">
        <f>MACD!E559</f>
        <v>-1.0564613471567785E-2</v>
      </c>
      <c r="E559" s="2">
        <f>MACD!F559</f>
        <v>-3.0792172815376716E-3</v>
      </c>
      <c r="F559" s="2">
        <f>'Moving Avg'!D559</f>
        <v>2.0472999999999999</v>
      </c>
      <c r="G559" s="2">
        <f>'Moving Avg'!F559</f>
        <v>2.0398450000000001</v>
      </c>
      <c r="H559" s="2">
        <f>'Moving Avg'!G559</f>
        <v>2.0940079999999996</v>
      </c>
      <c r="I559" s="2">
        <f>'Moving Avg'!H559</f>
        <v>1.9087715000000021</v>
      </c>
      <c r="J559" s="5" t="str">
        <f>OBV!F559</f>
        <v>BULLISH</v>
      </c>
      <c r="K559" s="5" t="str">
        <f>OBV!G559</f>
        <v>NEUTRAL</v>
      </c>
      <c r="L559" s="5" t="str">
        <f>OBV!H559</f>
        <v>BULLISH DIVERGENCE</v>
      </c>
      <c r="M559" s="7">
        <f t="shared" si="80"/>
        <v>25</v>
      </c>
      <c r="N559" s="7">
        <f t="shared" si="81"/>
        <v>45</v>
      </c>
      <c r="O559" s="7">
        <f t="shared" si="82"/>
        <v>50</v>
      </c>
      <c r="P559" s="7">
        <f t="shared" si="83"/>
        <v>66.5</v>
      </c>
      <c r="Q559" s="8">
        <f t="shared" si="84"/>
        <v>41.975000000000001</v>
      </c>
      <c r="R559" s="8">
        <f t="shared" si="85"/>
        <v>48.125</v>
      </c>
      <c r="S559" s="8">
        <f t="shared" si="86"/>
        <v>52.924999999999997</v>
      </c>
      <c r="T559" s="8">
        <f t="shared" si="87"/>
        <v>46.625</v>
      </c>
      <c r="U559" s="7">
        <f t="shared" si="88"/>
        <v>47.67499999999999</v>
      </c>
      <c r="V559" s="7">
        <f t="shared" si="89"/>
        <v>47.412499999999994</v>
      </c>
    </row>
    <row r="560" spans="1:22" ht="13.5" x14ac:dyDescent="0.25">
      <c r="A560" s="3">
        <f>RSI!A560</f>
        <v>43594</v>
      </c>
      <c r="B560" s="2">
        <f>RSI!B560</f>
        <v>2.0482999999999998</v>
      </c>
      <c r="C560" s="2">
        <f>RSI!I560</f>
        <v>48.940591711975159</v>
      </c>
      <c r="D560" s="2">
        <f>MACD!E560</f>
        <v>-1.4150849815508959E-2</v>
      </c>
      <c r="E560" s="2">
        <f>MACD!F560</f>
        <v>-5.2935437883319288E-3</v>
      </c>
      <c r="F560" s="2">
        <f>'Moving Avg'!D560</f>
        <v>2.0423399999999998</v>
      </c>
      <c r="G560" s="2">
        <f>'Moving Avg'!F560</f>
        <v>2.0386049999999996</v>
      </c>
      <c r="H560" s="2">
        <f>'Moving Avg'!G560</f>
        <v>2.0926199999999997</v>
      </c>
      <c r="I560" s="2">
        <f>'Moving Avg'!H560</f>
        <v>1.9116610000000016</v>
      </c>
      <c r="J560" s="5" t="str">
        <f>OBV!F560</f>
        <v>BULLISH</v>
      </c>
      <c r="K560" s="5" t="str">
        <f>OBV!G560</f>
        <v>NEUTRAL</v>
      </c>
      <c r="L560" s="5" t="str">
        <f>OBV!H560</f>
        <v>BULLISH DIVERGENCE</v>
      </c>
      <c r="M560" s="7">
        <f t="shared" si="80"/>
        <v>25</v>
      </c>
      <c r="N560" s="7">
        <f t="shared" si="81"/>
        <v>45</v>
      </c>
      <c r="O560" s="7">
        <f t="shared" si="82"/>
        <v>50</v>
      </c>
      <c r="P560" s="7">
        <f t="shared" si="83"/>
        <v>66.5</v>
      </c>
      <c r="Q560" s="8">
        <f t="shared" si="84"/>
        <v>41.975000000000001</v>
      </c>
      <c r="R560" s="8">
        <f t="shared" si="85"/>
        <v>48.125</v>
      </c>
      <c r="S560" s="8">
        <f t="shared" si="86"/>
        <v>52.924999999999997</v>
      </c>
      <c r="T560" s="8">
        <f t="shared" si="87"/>
        <v>46.625</v>
      </c>
      <c r="U560" s="7">
        <f t="shared" si="88"/>
        <v>47.67499999999999</v>
      </c>
      <c r="V560" s="7">
        <f t="shared" si="89"/>
        <v>47.412499999999994</v>
      </c>
    </row>
    <row r="561" spans="1:22" ht="13.5" x14ac:dyDescent="0.25">
      <c r="A561" s="3">
        <f>RSI!A561</f>
        <v>43595</v>
      </c>
      <c r="B561" s="2">
        <f>RSI!B561</f>
        <v>1.9887999999999999</v>
      </c>
      <c r="C561" s="2">
        <f>RSI!I561</f>
        <v>42.340047933467957</v>
      </c>
      <c r="D561" s="2">
        <f>MACD!E561</f>
        <v>-3.5776634773947436E-3</v>
      </c>
      <c r="E561" s="2">
        <f>MACD!F561</f>
        <v>-4.9503677261444924E-3</v>
      </c>
      <c r="F561" s="2">
        <f>'Moving Avg'!D561</f>
        <v>2.0373799999999997</v>
      </c>
      <c r="G561" s="2">
        <f>'Moving Avg'!F561</f>
        <v>2.036375</v>
      </c>
      <c r="H561" s="2">
        <f>'Moving Avg'!G561</f>
        <v>2.0888519999999997</v>
      </c>
      <c r="I561" s="2">
        <f>'Moving Avg'!H561</f>
        <v>1.9141165000000018</v>
      </c>
      <c r="J561" s="5" t="str">
        <f>OBV!F561</f>
        <v>BEARISH</v>
      </c>
      <c r="K561" s="5" t="str">
        <f>OBV!G561</f>
        <v>WEAK</v>
      </c>
      <c r="L561" s="5" t="str">
        <f>OBV!H561</f>
        <v>CONFIRMED BEARISH</v>
      </c>
      <c r="M561" s="7">
        <f t="shared" si="80"/>
        <v>25</v>
      </c>
      <c r="N561" s="7">
        <f t="shared" si="81"/>
        <v>0</v>
      </c>
      <c r="O561" s="7">
        <f t="shared" si="82"/>
        <v>50</v>
      </c>
      <c r="P561" s="7">
        <f t="shared" si="83"/>
        <v>0</v>
      </c>
      <c r="Q561" s="8">
        <f t="shared" si="84"/>
        <v>16.25</v>
      </c>
      <c r="R561" s="8">
        <f t="shared" si="85"/>
        <v>22.5</v>
      </c>
      <c r="S561" s="8">
        <f t="shared" si="86"/>
        <v>16.25</v>
      </c>
      <c r="T561" s="8">
        <f t="shared" si="87"/>
        <v>18.75</v>
      </c>
      <c r="U561" s="7">
        <f t="shared" si="88"/>
        <v>18.333333333333332</v>
      </c>
      <c r="V561" s="7">
        <f t="shared" si="89"/>
        <v>18.4375</v>
      </c>
    </row>
    <row r="562" spans="1:22" ht="13.5" x14ac:dyDescent="0.25">
      <c r="A562" s="3">
        <f>RSI!A562</f>
        <v>43598</v>
      </c>
      <c r="B562" s="2">
        <f>RSI!B562</f>
        <v>2.0482999999999998</v>
      </c>
      <c r="C562" s="2">
        <f>RSI!I562</f>
        <v>49.65264793054466</v>
      </c>
      <c r="D562" s="2">
        <f>MACD!E562</f>
        <v>-7.7977862782749874E-3</v>
      </c>
      <c r="E562" s="2">
        <f>MACD!F562</f>
        <v>-5.5198514365705914E-3</v>
      </c>
      <c r="F562" s="2">
        <f>'Moving Avg'!D562</f>
        <v>2.0353999999999997</v>
      </c>
      <c r="G562" s="2">
        <f>'Moving Avg'!F562</f>
        <v>2.0373699999999997</v>
      </c>
      <c r="H562" s="2">
        <f>'Moving Avg'!G562</f>
        <v>2.0854799999999996</v>
      </c>
      <c r="I562" s="2">
        <f>'Moving Avg'!H562</f>
        <v>1.9168695000000013</v>
      </c>
      <c r="J562" s="5" t="str">
        <f>OBV!F562</f>
        <v>BEARISH</v>
      </c>
      <c r="K562" s="5" t="str">
        <f>OBV!G562</f>
        <v>WEAK</v>
      </c>
      <c r="L562" s="5" t="str">
        <f>OBV!H562</f>
        <v>CONFIRMED BEARISH</v>
      </c>
      <c r="M562" s="7">
        <f t="shared" si="80"/>
        <v>25</v>
      </c>
      <c r="N562" s="7">
        <f t="shared" si="81"/>
        <v>45</v>
      </c>
      <c r="O562" s="7">
        <f t="shared" si="82"/>
        <v>50</v>
      </c>
      <c r="P562" s="7">
        <f t="shared" si="83"/>
        <v>0</v>
      </c>
      <c r="Q562" s="8">
        <f t="shared" si="84"/>
        <v>32</v>
      </c>
      <c r="R562" s="8">
        <f t="shared" si="85"/>
        <v>31.5</v>
      </c>
      <c r="S562" s="8">
        <f t="shared" si="86"/>
        <v>23</v>
      </c>
      <c r="T562" s="8">
        <f t="shared" si="87"/>
        <v>30</v>
      </c>
      <c r="U562" s="7">
        <f t="shared" si="88"/>
        <v>28.833333333333332</v>
      </c>
      <c r="V562" s="7">
        <f t="shared" si="89"/>
        <v>29.125</v>
      </c>
    </row>
    <row r="563" spans="1:22" ht="13.5" x14ac:dyDescent="0.25">
      <c r="A563" s="3">
        <f>RSI!A563</f>
        <v>43599</v>
      </c>
      <c r="B563" s="2">
        <f>RSI!B563</f>
        <v>2.0581999999999998</v>
      </c>
      <c r="C563" s="2">
        <f>RSI!I563</f>
        <v>50.771359918448375</v>
      </c>
      <c r="D563" s="2">
        <f>MACD!E563</f>
        <v>-6.7497595692405099E-3</v>
      </c>
      <c r="E563" s="2">
        <f>MACD!F563</f>
        <v>-5.7658330631045751E-3</v>
      </c>
      <c r="F563" s="2">
        <f>'Moving Avg'!D563</f>
        <v>2.0353999999999997</v>
      </c>
      <c r="G563" s="2">
        <f>'Moving Avg'!F563</f>
        <v>2.0386099999999994</v>
      </c>
      <c r="H563" s="2">
        <f>'Moving Avg'!G563</f>
        <v>2.0823059999999991</v>
      </c>
      <c r="I563" s="2">
        <f>'Moving Avg'!H563</f>
        <v>1.9197400000000016</v>
      </c>
      <c r="J563" s="5" t="str">
        <f>OBV!F563</f>
        <v>BULLISH</v>
      </c>
      <c r="K563" s="5" t="str">
        <f>OBV!G563</f>
        <v>STRONG</v>
      </c>
      <c r="L563" s="5" t="str">
        <f>OBV!H563</f>
        <v>NEUTRAL</v>
      </c>
      <c r="M563" s="7">
        <f t="shared" si="80"/>
        <v>25</v>
      </c>
      <c r="N563" s="7">
        <f t="shared" si="81"/>
        <v>45</v>
      </c>
      <c r="O563" s="7">
        <f t="shared" si="82"/>
        <v>50</v>
      </c>
      <c r="P563" s="7">
        <f t="shared" si="83"/>
        <v>66</v>
      </c>
      <c r="Q563" s="8">
        <f t="shared" si="84"/>
        <v>41.9</v>
      </c>
      <c r="R563" s="8">
        <f t="shared" si="85"/>
        <v>48</v>
      </c>
      <c r="S563" s="8">
        <f t="shared" si="86"/>
        <v>52.7</v>
      </c>
      <c r="T563" s="8">
        <f t="shared" si="87"/>
        <v>46.5</v>
      </c>
      <c r="U563" s="7">
        <f t="shared" si="88"/>
        <v>47.533333333333339</v>
      </c>
      <c r="V563" s="7">
        <f t="shared" si="89"/>
        <v>47.275000000000006</v>
      </c>
    </row>
    <row r="564" spans="1:22" ht="13.5" x14ac:dyDescent="0.25">
      <c r="A564" s="3">
        <f>RSI!A564</f>
        <v>43600</v>
      </c>
      <c r="B564" s="2">
        <f>RSI!B564</f>
        <v>2.1027999999999998</v>
      </c>
      <c r="C564" s="2">
        <f>RSI!I564</f>
        <v>55.56187021429357</v>
      </c>
      <c r="D564" s="2">
        <f>MACD!E564</f>
        <v>-9.2124194459888287E-3</v>
      </c>
      <c r="E564" s="2">
        <f>MACD!F564</f>
        <v>-6.455150339681426E-3</v>
      </c>
      <c r="F564" s="2">
        <f>'Moving Avg'!D564</f>
        <v>2.04928</v>
      </c>
      <c r="G564" s="2">
        <f>'Moving Avg'!F564</f>
        <v>2.0420799999999995</v>
      </c>
      <c r="H564" s="2">
        <f>'Moving Avg'!G564</f>
        <v>2.0807179999999996</v>
      </c>
      <c r="I564" s="2">
        <f>'Moving Avg'!H564</f>
        <v>1.9227425000000014</v>
      </c>
      <c r="J564" s="5" t="str">
        <f>OBV!F564</f>
        <v>BULLISH</v>
      </c>
      <c r="K564" s="5" t="str">
        <f>OBV!G564</f>
        <v>STRONG</v>
      </c>
      <c r="L564" s="5" t="str">
        <f>OBV!H564</f>
        <v>CONFIRMED BULLISH</v>
      </c>
      <c r="M564" s="7">
        <f t="shared" si="80"/>
        <v>25</v>
      </c>
      <c r="N564" s="7">
        <f t="shared" si="81"/>
        <v>45</v>
      </c>
      <c r="O564" s="7">
        <f t="shared" si="82"/>
        <v>50</v>
      </c>
      <c r="P564" s="7">
        <f t="shared" si="83"/>
        <v>100</v>
      </c>
      <c r="Q564" s="8">
        <f t="shared" si="84"/>
        <v>47</v>
      </c>
      <c r="R564" s="8">
        <f t="shared" si="85"/>
        <v>56.5</v>
      </c>
      <c r="S564" s="8">
        <f t="shared" si="86"/>
        <v>68</v>
      </c>
      <c r="T564" s="8">
        <f t="shared" si="87"/>
        <v>55</v>
      </c>
      <c r="U564" s="7">
        <f t="shared" si="88"/>
        <v>57.166666666666664</v>
      </c>
      <c r="V564" s="7">
        <f t="shared" si="89"/>
        <v>56.625</v>
      </c>
    </row>
    <row r="565" spans="1:22" ht="13.5" x14ac:dyDescent="0.25">
      <c r="A565" s="3">
        <f>RSI!A565</f>
        <v>43601</v>
      </c>
      <c r="B565" s="2">
        <f>RSI!B565</f>
        <v>2.0830000000000002</v>
      </c>
      <c r="C565" s="2">
        <f>RSI!I565</f>
        <v>53.091815733026394</v>
      </c>
      <c r="D565" s="2">
        <f>MACD!E565</f>
        <v>-7.0739060224043193E-3</v>
      </c>
      <c r="E565" s="2">
        <f>MACD!F565</f>
        <v>-6.5789014762260055E-3</v>
      </c>
      <c r="F565" s="2">
        <f>'Moving Avg'!D565</f>
        <v>2.0562200000000002</v>
      </c>
      <c r="G565" s="2">
        <f>'Moving Avg'!F565</f>
        <v>2.0443099999999998</v>
      </c>
      <c r="H565" s="2">
        <f>'Moving Avg'!G565</f>
        <v>2.0787339999999999</v>
      </c>
      <c r="I565" s="2">
        <f>'Moving Avg'!H565</f>
        <v>1.9256460000000013</v>
      </c>
      <c r="J565" s="5" t="str">
        <f>OBV!F565</f>
        <v>BULLISH</v>
      </c>
      <c r="K565" s="5" t="str">
        <f>OBV!G565</f>
        <v>STRONG</v>
      </c>
      <c r="L565" s="5" t="str">
        <f>OBV!H565</f>
        <v>CONFIRMED BULLISH</v>
      </c>
      <c r="M565" s="7">
        <f t="shared" si="80"/>
        <v>25</v>
      </c>
      <c r="N565" s="7">
        <f t="shared" si="81"/>
        <v>45</v>
      </c>
      <c r="O565" s="7">
        <f t="shared" si="82"/>
        <v>50</v>
      </c>
      <c r="P565" s="7">
        <f t="shared" si="83"/>
        <v>100</v>
      </c>
      <c r="Q565" s="8">
        <f t="shared" si="84"/>
        <v>47</v>
      </c>
      <c r="R565" s="8">
        <f t="shared" si="85"/>
        <v>56.5</v>
      </c>
      <c r="S565" s="8">
        <f t="shared" si="86"/>
        <v>68</v>
      </c>
      <c r="T565" s="8">
        <f t="shared" si="87"/>
        <v>55</v>
      </c>
      <c r="U565" s="7">
        <f t="shared" si="88"/>
        <v>57.166666666666664</v>
      </c>
      <c r="V565" s="7">
        <f t="shared" si="89"/>
        <v>56.625</v>
      </c>
    </row>
    <row r="566" spans="1:22" ht="13.5" x14ac:dyDescent="0.25">
      <c r="A566" s="3">
        <f>RSI!A566</f>
        <v>43602</v>
      </c>
      <c r="B566" s="2">
        <f>RSI!B566</f>
        <v>2.0432999999999999</v>
      </c>
      <c r="C566" s="2">
        <f>RSI!I566</f>
        <v>48.441746008306616</v>
      </c>
      <c r="D566" s="2">
        <f>MACD!E566</f>
        <v>-1.1643744154667957E-2</v>
      </c>
      <c r="E566" s="2">
        <f>MACD!F566</f>
        <v>-7.5918700119143962E-3</v>
      </c>
      <c r="F566" s="2">
        <f>'Moving Avg'!D566</f>
        <v>2.0671200000000001</v>
      </c>
      <c r="G566" s="2">
        <f>'Moving Avg'!F566</f>
        <v>2.047285</v>
      </c>
      <c r="H566" s="2">
        <f>'Moving Avg'!G566</f>
        <v>2.0759559999999997</v>
      </c>
      <c r="I566" s="2">
        <f>'Moving Avg'!H566</f>
        <v>1.9283510000000013</v>
      </c>
      <c r="J566" s="5" t="str">
        <f>OBV!F566</f>
        <v>BULLISH</v>
      </c>
      <c r="K566" s="5" t="str">
        <f>OBV!G566</f>
        <v>STRONG</v>
      </c>
      <c r="L566" s="5" t="str">
        <f>OBV!H566</f>
        <v>CONFIRMED BULLISH</v>
      </c>
      <c r="M566" s="7">
        <f t="shared" si="80"/>
        <v>25</v>
      </c>
      <c r="N566" s="7">
        <f t="shared" si="81"/>
        <v>45</v>
      </c>
      <c r="O566" s="7">
        <f t="shared" si="82"/>
        <v>50</v>
      </c>
      <c r="P566" s="7">
        <f t="shared" si="83"/>
        <v>100</v>
      </c>
      <c r="Q566" s="8">
        <f t="shared" si="84"/>
        <v>47</v>
      </c>
      <c r="R566" s="8">
        <f t="shared" si="85"/>
        <v>56.5</v>
      </c>
      <c r="S566" s="8">
        <f t="shared" si="86"/>
        <v>68</v>
      </c>
      <c r="T566" s="8">
        <f t="shared" si="87"/>
        <v>55</v>
      </c>
      <c r="U566" s="7">
        <f t="shared" si="88"/>
        <v>57.166666666666664</v>
      </c>
      <c r="V566" s="7">
        <f t="shared" si="89"/>
        <v>56.625</v>
      </c>
    </row>
    <row r="567" spans="1:22" ht="13.5" x14ac:dyDescent="0.25">
      <c r="A567" s="3">
        <f>RSI!A567</f>
        <v>43605</v>
      </c>
      <c r="B567" s="2">
        <f>RSI!B567</f>
        <v>2.0929000000000002</v>
      </c>
      <c r="C567" s="2">
        <f>RSI!I567</f>
        <v>53.877060944486509</v>
      </c>
      <c r="D567" s="2">
        <f>MACD!E567</f>
        <v>-1.2242406575619036E-2</v>
      </c>
      <c r="E567" s="2">
        <f>MACD!F567</f>
        <v>-8.5219773246553252E-3</v>
      </c>
      <c r="F567" s="2">
        <f>'Moving Avg'!D567</f>
        <v>2.0760399999999999</v>
      </c>
      <c r="G567" s="2">
        <f>'Moving Avg'!F567</f>
        <v>2.0527400000000005</v>
      </c>
      <c r="H567" s="2">
        <f>'Moving Avg'!G567</f>
        <v>2.0741699999999996</v>
      </c>
      <c r="I567" s="2">
        <f>'Moving Avg'!H567</f>
        <v>1.9313040000000012</v>
      </c>
      <c r="J567" s="5" t="str">
        <f>OBV!F567</f>
        <v>BULLISH</v>
      </c>
      <c r="K567" s="5" t="str">
        <f>OBV!G567</f>
        <v>STRONG</v>
      </c>
      <c r="L567" s="5" t="str">
        <f>OBV!H567</f>
        <v>CONFIRMED BULLISH</v>
      </c>
      <c r="M567" s="7">
        <f t="shared" si="80"/>
        <v>25</v>
      </c>
      <c r="N567" s="7">
        <f t="shared" si="81"/>
        <v>45</v>
      </c>
      <c r="O567" s="7">
        <f t="shared" si="82"/>
        <v>50</v>
      </c>
      <c r="P567" s="7">
        <f t="shared" si="83"/>
        <v>100</v>
      </c>
      <c r="Q567" s="8">
        <f t="shared" si="84"/>
        <v>47</v>
      </c>
      <c r="R567" s="8">
        <f t="shared" si="85"/>
        <v>56.5</v>
      </c>
      <c r="S567" s="8">
        <f t="shared" si="86"/>
        <v>68</v>
      </c>
      <c r="T567" s="8">
        <f t="shared" si="87"/>
        <v>55</v>
      </c>
      <c r="U567" s="7">
        <f t="shared" si="88"/>
        <v>57.166666666666664</v>
      </c>
      <c r="V567" s="7">
        <f t="shared" si="89"/>
        <v>56.625</v>
      </c>
    </row>
    <row r="568" spans="1:22" ht="13.5" x14ac:dyDescent="0.25">
      <c r="A568" s="3">
        <f>RSI!A568</f>
        <v>43606</v>
      </c>
      <c r="B568" s="2">
        <f>RSI!B568</f>
        <v>2.1623000000000001</v>
      </c>
      <c r="C568" s="2">
        <f>RSI!I568</f>
        <v>60.199410371502459</v>
      </c>
      <c r="D568" s="2">
        <f>MACD!E568</f>
        <v>-1.8108111816243166E-2</v>
      </c>
      <c r="E568" s="2">
        <f>MACD!F568</f>
        <v>-1.0439204222972894E-2</v>
      </c>
      <c r="F568" s="2">
        <f>'Moving Avg'!D568</f>
        <v>2.0968600000000004</v>
      </c>
      <c r="G568" s="2">
        <f>'Moving Avg'!F568</f>
        <v>2.0574500000000002</v>
      </c>
      <c r="H568" s="2">
        <f>'Moving Avg'!G568</f>
        <v>2.075062</v>
      </c>
      <c r="I568" s="2">
        <f>'Moving Avg'!H568</f>
        <v>1.9346270000000012</v>
      </c>
      <c r="J568" s="5" t="str">
        <f>OBV!F568</f>
        <v>BULLISH</v>
      </c>
      <c r="K568" s="5" t="str">
        <f>OBV!G568</f>
        <v>STRONG</v>
      </c>
      <c r="L568" s="5" t="str">
        <f>OBV!H568</f>
        <v>CONFIRMED BULLISH</v>
      </c>
      <c r="M568" s="7">
        <f t="shared" si="80"/>
        <v>25</v>
      </c>
      <c r="N568" s="7">
        <f t="shared" si="81"/>
        <v>45</v>
      </c>
      <c r="O568" s="7">
        <f t="shared" si="82"/>
        <v>50</v>
      </c>
      <c r="P568" s="7">
        <f t="shared" si="83"/>
        <v>100</v>
      </c>
      <c r="Q568" s="8">
        <f t="shared" si="84"/>
        <v>47</v>
      </c>
      <c r="R568" s="8">
        <f t="shared" si="85"/>
        <v>56.5</v>
      </c>
      <c r="S568" s="8">
        <f t="shared" si="86"/>
        <v>68</v>
      </c>
      <c r="T568" s="8">
        <f t="shared" si="87"/>
        <v>55</v>
      </c>
      <c r="U568" s="7">
        <f t="shared" si="88"/>
        <v>57.166666666666664</v>
      </c>
      <c r="V568" s="7">
        <f t="shared" si="89"/>
        <v>56.625</v>
      </c>
    </row>
    <row r="569" spans="1:22" ht="13.5" x14ac:dyDescent="0.25">
      <c r="A569" s="3">
        <f>RSI!A569</f>
        <v>43607</v>
      </c>
      <c r="B569" s="2">
        <f>RSI!B569</f>
        <v>2.1326000000000001</v>
      </c>
      <c r="C569" s="2">
        <f>RSI!I569</f>
        <v>56.622312786864619</v>
      </c>
      <c r="D569" s="2">
        <f>MACD!E569</f>
        <v>-2.5299098978370349E-2</v>
      </c>
      <c r="E569" s="2">
        <f>MACD!F569</f>
        <v>-1.3411183174052385E-2</v>
      </c>
      <c r="F569" s="2">
        <f>'Moving Avg'!D569</f>
        <v>2.1028200000000004</v>
      </c>
      <c r="G569" s="2">
        <f>'Moving Avg'!F569</f>
        <v>2.0609200000000003</v>
      </c>
      <c r="H569" s="2">
        <f>'Moving Avg'!G569</f>
        <v>2.0745659999999999</v>
      </c>
      <c r="I569" s="2">
        <f>'Moving Avg'!H569</f>
        <v>1.9378240000000013</v>
      </c>
      <c r="J569" s="5" t="str">
        <f>OBV!F569</f>
        <v>BULLISH</v>
      </c>
      <c r="K569" s="5" t="str">
        <f>OBV!G569</f>
        <v>STRONG</v>
      </c>
      <c r="L569" s="5" t="str">
        <f>OBV!H569</f>
        <v>CONFIRMED BULLISH</v>
      </c>
      <c r="M569" s="7">
        <f t="shared" si="80"/>
        <v>25</v>
      </c>
      <c r="N569" s="7">
        <f t="shared" si="81"/>
        <v>45</v>
      </c>
      <c r="O569" s="7">
        <f t="shared" si="82"/>
        <v>50</v>
      </c>
      <c r="P569" s="7">
        <f t="shared" si="83"/>
        <v>100</v>
      </c>
      <c r="Q569" s="8">
        <f t="shared" si="84"/>
        <v>47</v>
      </c>
      <c r="R569" s="8">
        <f t="shared" si="85"/>
        <v>56.5</v>
      </c>
      <c r="S569" s="8">
        <f t="shared" si="86"/>
        <v>68</v>
      </c>
      <c r="T569" s="8">
        <f t="shared" si="87"/>
        <v>55</v>
      </c>
      <c r="U569" s="7">
        <f t="shared" si="88"/>
        <v>57.166666666666664</v>
      </c>
      <c r="V569" s="7">
        <f t="shared" si="89"/>
        <v>56.625</v>
      </c>
    </row>
    <row r="570" spans="1:22" ht="13.5" x14ac:dyDescent="0.25">
      <c r="A570" s="3">
        <f>RSI!A570</f>
        <v>43608</v>
      </c>
      <c r="B570" s="2">
        <f>RSI!B570</f>
        <v>2.1078000000000001</v>
      </c>
      <c r="C570" s="2">
        <f>RSI!I570</f>
        <v>53.750218460282383</v>
      </c>
      <c r="D570" s="2">
        <f>MACD!E570</f>
        <v>-2.7645894060055465E-2</v>
      </c>
      <c r="E570" s="2">
        <f>MACD!F570</f>
        <v>-1.6258125351253004E-2</v>
      </c>
      <c r="F570" s="2">
        <f>'Moving Avg'!D570</f>
        <v>2.1077800000000004</v>
      </c>
      <c r="G570" s="2">
        <f>'Moving Avg'!F570</f>
        <v>2.065385</v>
      </c>
      <c r="H570" s="2">
        <f>'Moving Avg'!G570</f>
        <v>2.0740699999999999</v>
      </c>
      <c r="I570" s="2">
        <f>'Moving Avg'!H570</f>
        <v>1.9408970000000014</v>
      </c>
      <c r="J570" s="5" t="str">
        <f>OBV!F570</f>
        <v>BULLISH</v>
      </c>
      <c r="K570" s="5" t="str">
        <f>OBV!G570</f>
        <v>STRONG</v>
      </c>
      <c r="L570" s="5" t="str">
        <f>OBV!H570</f>
        <v>CONFIRMED BULLISH</v>
      </c>
      <c r="M570" s="7">
        <f t="shared" si="80"/>
        <v>25</v>
      </c>
      <c r="N570" s="7">
        <f t="shared" si="81"/>
        <v>45</v>
      </c>
      <c r="O570" s="7">
        <f t="shared" si="82"/>
        <v>50</v>
      </c>
      <c r="P570" s="7">
        <f t="shared" si="83"/>
        <v>100</v>
      </c>
      <c r="Q570" s="8">
        <f t="shared" si="84"/>
        <v>47</v>
      </c>
      <c r="R570" s="8">
        <f t="shared" si="85"/>
        <v>56.5</v>
      </c>
      <c r="S570" s="8">
        <f t="shared" si="86"/>
        <v>68</v>
      </c>
      <c r="T570" s="8">
        <f t="shared" si="87"/>
        <v>55</v>
      </c>
      <c r="U570" s="7">
        <f t="shared" si="88"/>
        <v>57.166666666666664</v>
      </c>
      <c r="V570" s="7">
        <f t="shared" si="89"/>
        <v>56.625</v>
      </c>
    </row>
    <row r="571" spans="1:22" ht="13.5" x14ac:dyDescent="0.25">
      <c r="A571" s="3">
        <f>RSI!A571</f>
        <v>43609</v>
      </c>
      <c r="B571" s="2">
        <f>RSI!B571</f>
        <v>2.1276000000000002</v>
      </c>
      <c r="C571" s="2">
        <f>RSI!I571</f>
        <v>55.682986660816709</v>
      </c>
      <c r="D571" s="2">
        <f>MACD!E571</f>
        <v>-4.0468073750150602E-2</v>
      </c>
      <c r="E571" s="2">
        <f>MACD!F571</f>
        <v>-2.1100115031032526E-2</v>
      </c>
      <c r="F571" s="2">
        <f>'Moving Avg'!D571</f>
        <v>2.1246400000000003</v>
      </c>
      <c r="G571" s="2">
        <f>'Moving Avg'!F571</f>
        <v>2.0678649999999998</v>
      </c>
      <c r="H571" s="2">
        <f>'Moving Avg'!G571</f>
        <v>2.0739700000000001</v>
      </c>
      <c r="I571" s="2">
        <f>'Moving Avg'!H571</f>
        <v>1.9441830000000013</v>
      </c>
      <c r="J571" s="5" t="str">
        <f>OBV!F571</f>
        <v>BULLISH</v>
      </c>
      <c r="K571" s="5" t="str">
        <f>OBV!G571</f>
        <v>STRONG</v>
      </c>
      <c r="L571" s="5" t="str">
        <f>OBV!H571</f>
        <v>CONFIRMED BULLISH</v>
      </c>
      <c r="M571" s="7">
        <f t="shared" si="80"/>
        <v>25</v>
      </c>
      <c r="N571" s="7">
        <f t="shared" si="81"/>
        <v>45</v>
      </c>
      <c r="O571" s="7">
        <f t="shared" si="82"/>
        <v>50</v>
      </c>
      <c r="P571" s="7">
        <f t="shared" si="83"/>
        <v>100</v>
      </c>
      <c r="Q571" s="8">
        <f t="shared" si="84"/>
        <v>47</v>
      </c>
      <c r="R571" s="8">
        <f t="shared" si="85"/>
        <v>56.5</v>
      </c>
      <c r="S571" s="8">
        <f t="shared" si="86"/>
        <v>68</v>
      </c>
      <c r="T571" s="8">
        <f t="shared" si="87"/>
        <v>55</v>
      </c>
      <c r="U571" s="7">
        <f t="shared" si="88"/>
        <v>57.166666666666664</v>
      </c>
      <c r="V571" s="7">
        <f t="shared" si="89"/>
        <v>56.625</v>
      </c>
    </row>
    <row r="572" spans="1:22" ht="13.5" x14ac:dyDescent="0.25">
      <c r="A572" s="3">
        <f>RSI!A572</f>
        <v>43612</v>
      </c>
      <c r="B572" s="2">
        <f>RSI!B572</f>
        <v>2.1326000000000001</v>
      </c>
      <c r="C572" s="2">
        <f>RSI!I572</f>
        <v>56.180978537272445</v>
      </c>
      <c r="D572" s="2">
        <f>MACD!E572</f>
        <v>-4.2851056997374126E-2</v>
      </c>
      <c r="E572" s="2">
        <f>MACD!F572</f>
        <v>-2.5450303424300848E-2</v>
      </c>
      <c r="F572" s="2">
        <f>'Moving Avg'!D572</f>
        <v>2.1325799999999999</v>
      </c>
      <c r="G572" s="2">
        <f>'Moving Avg'!F572</f>
        <v>2.0735699999999992</v>
      </c>
      <c r="H572" s="2">
        <f>'Moving Avg'!G572</f>
        <v>2.0733759999999997</v>
      </c>
      <c r="I572" s="2">
        <f>'Moving Avg'!H572</f>
        <v>1.9474940000000016</v>
      </c>
      <c r="J572" s="5" t="str">
        <f>OBV!F572</f>
        <v>BULLISH</v>
      </c>
      <c r="K572" s="5" t="str">
        <f>OBV!G572</f>
        <v>STRONG</v>
      </c>
      <c r="L572" s="5" t="str">
        <f>OBV!H572</f>
        <v>CONFIRMED BULLISH</v>
      </c>
      <c r="M572" s="7">
        <f t="shared" si="80"/>
        <v>25</v>
      </c>
      <c r="N572" s="7">
        <f t="shared" si="81"/>
        <v>45</v>
      </c>
      <c r="O572" s="7">
        <f t="shared" si="82"/>
        <v>50</v>
      </c>
      <c r="P572" s="7">
        <f t="shared" si="83"/>
        <v>100</v>
      </c>
      <c r="Q572" s="8">
        <f t="shared" si="84"/>
        <v>47</v>
      </c>
      <c r="R572" s="8">
        <f t="shared" si="85"/>
        <v>56.5</v>
      </c>
      <c r="S572" s="8">
        <f t="shared" si="86"/>
        <v>68</v>
      </c>
      <c r="T572" s="8">
        <f t="shared" si="87"/>
        <v>55</v>
      </c>
      <c r="U572" s="7">
        <f t="shared" si="88"/>
        <v>57.166666666666664</v>
      </c>
      <c r="V572" s="7">
        <f t="shared" si="89"/>
        <v>56.625</v>
      </c>
    </row>
    <row r="573" spans="1:22" ht="13.5" x14ac:dyDescent="0.25">
      <c r="A573" s="3">
        <f>RSI!A573</f>
        <v>43613</v>
      </c>
      <c r="B573" s="2">
        <f>RSI!B573</f>
        <v>2.0830000000000002</v>
      </c>
      <c r="C573" s="2">
        <f>RSI!I573</f>
        <v>50.159522460110871</v>
      </c>
      <c r="D573" s="2">
        <f>MACD!E573</f>
        <v>-3.9993268293661455E-2</v>
      </c>
      <c r="E573" s="2">
        <f>MACD!F573</f>
        <v>-2.8358896398172968E-2</v>
      </c>
      <c r="F573" s="2">
        <f>'Moving Avg'!D573</f>
        <v>2.1167199999999999</v>
      </c>
      <c r="G573" s="2">
        <f>'Moving Avg'!F573</f>
        <v>2.0750599999999992</v>
      </c>
      <c r="H573" s="2">
        <f>'Moving Avg'!G573</f>
        <v>2.0730779999999998</v>
      </c>
      <c r="I573" s="2">
        <f>'Moving Avg'!H573</f>
        <v>1.9504430000000017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  <c r="M573" s="7">
        <f t="shared" si="80"/>
        <v>25</v>
      </c>
      <c r="N573" s="7">
        <f t="shared" si="81"/>
        <v>45</v>
      </c>
      <c r="O573" s="7">
        <f t="shared" si="82"/>
        <v>50</v>
      </c>
      <c r="P573" s="7">
        <f t="shared" si="83"/>
        <v>16.5</v>
      </c>
      <c r="Q573" s="8">
        <f t="shared" si="84"/>
        <v>34.475000000000001</v>
      </c>
      <c r="R573" s="8">
        <f t="shared" si="85"/>
        <v>35.625</v>
      </c>
      <c r="S573" s="8">
        <f t="shared" si="86"/>
        <v>30.425000000000001</v>
      </c>
      <c r="T573" s="8">
        <f t="shared" si="87"/>
        <v>34.125</v>
      </c>
      <c r="U573" s="7">
        <f t="shared" si="88"/>
        <v>33.508333333333333</v>
      </c>
      <c r="V573" s="7">
        <f t="shared" si="89"/>
        <v>33.662499999999994</v>
      </c>
    </row>
    <row r="574" spans="1:22" ht="13.5" x14ac:dyDescent="0.25">
      <c r="A574" s="3">
        <f>RSI!A574</f>
        <v>43614</v>
      </c>
      <c r="B574" s="2">
        <f>RSI!B574</f>
        <v>2.0830000000000002</v>
      </c>
      <c r="C574" s="2">
        <f>RSI!I574</f>
        <v>50.159522460110871</v>
      </c>
      <c r="D574" s="2">
        <f>MACD!E574</f>
        <v>-3.0719578929856883E-2</v>
      </c>
      <c r="E574" s="2">
        <f>MACD!F574</f>
        <v>-2.8831032904509755E-2</v>
      </c>
      <c r="F574" s="2">
        <f>'Moving Avg'!D574</f>
        <v>2.1068000000000002</v>
      </c>
      <c r="G574" s="2">
        <f>'Moving Avg'!F574</f>
        <v>2.0765499999999997</v>
      </c>
      <c r="H574" s="2">
        <f>'Moving Avg'!G574</f>
        <v>2.0719859999999999</v>
      </c>
      <c r="I574" s="2">
        <f>'Moving Avg'!H574</f>
        <v>1.9533920000000018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  <c r="M574" s="7">
        <f t="shared" si="80"/>
        <v>25</v>
      </c>
      <c r="N574" s="7">
        <f t="shared" si="81"/>
        <v>45</v>
      </c>
      <c r="O574" s="7">
        <f t="shared" si="82"/>
        <v>50</v>
      </c>
      <c r="P574" s="7">
        <f t="shared" si="83"/>
        <v>16.5</v>
      </c>
      <c r="Q574" s="8">
        <f t="shared" si="84"/>
        <v>34.475000000000001</v>
      </c>
      <c r="R574" s="8">
        <f t="shared" si="85"/>
        <v>35.625</v>
      </c>
      <c r="S574" s="8">
        <f t="shared" si="86"/>
        <v>30.425000000000001</v>
      </c>
      <c r="T574" s="8">
        <f t="shared" si="87"/>
        <v>34.125</v>
      </c>
      <c r="U574" s="7">
        <f t="shared" si="88"/>
        <v>33.508333333333333</v>
      </c>
      <c r="V574" s="7">
        <f t="shared" si="89"/>
        <v>33.662499999999994</v>
      </c>
    </row>
    <row r="575" spans="1:22" ht="13.5" x14ac:dyDescent="0.25">
      <c r="A575" s="3">
        <f>RSI!A575</f>
        <v>43615</v>
      </c>
      <c r="B575" s="2">
        <f>RSI!B575</f>
        <v>2.1276000000000002</v>
      </c>
      <c r="C575" s="2">
        <f>RSI!I575</f>
        <v>55.170253123214238</v>
      </c>
      <c r="D575" s="2">
        <f>MACD!E575</f>
        <v>-2.9228003742489683E-2</v>
      </c>
      <c r="E575" s="2">
        <f>MACD!F575</f>
        <v>-2.891042707210574E-2</v>
      </c>
      <c r="F575" s="2">
        <f>'Moving Avg'!D575</f>
        <v>2.1107600000000004</v>
      </c>
      <c r="G575" s="2">
        <f>'Moving Avg'!F575</f>
        <v>2.079275</v>
      </c>
      <c r="H575" s="2">
        <f>'Moving Avg'!G575</f>
        <v>2.0719859999999999</v>
      </c>
      <c r="I575" s="2">
        <f>'Moving Avg'!H575</f>
        <v>1.9567005000000015</v>
      </c>
      <c r="J575" s="5" t="str">
        <f>OBV!F575</f>
        <v>BEARISH</v>
      </c>
      <c r="K575" s="5" t="str">
        <f>OBV!G575</f>
        <v>NEUTRAL</v>
      </c>
      <c r="L575" s="5" t="str">
        <f>OBV!H575</f>
        <v>BEARISH DIVERGENCE</v>
      </c>
      <c r="M575" s="7">
        <f t="shared" si="80"/>
        <v>25</v>
      </c>
      <c r="N575" s="7">
        <f t="shared" si="81"/>
        <v>45</v>
      </c>
      <c r="O575" s="7">
        <f t="shared" si="82"/>
        <v>50</v>
      </c>
      <c r="P575" s="7">
        <f t="shared" si="83"/>
        <v>16.5</v>
      </c>
      <c r="Q575" s="8">
        <f t="shared" si="84"/>
        <v>34.475000000000001</v>
      </c>
      <c r="R575" s="8">
        <f t="shared" si="85"/>
        <v>35.625</v>
      </c>
      <c r="S575" s="8">
        <f t="shared" si="86"/>
        <v>30.425000000000001</v>
      </c>
      <c r="T575" s="8">
        <f t="shared" si="87"/>
        <v>34.125</v>
      </c>
      <c r="U575" s="7">
        <f t="shared" si="88"/>
        <v>33.508333333333333</v>
      </c>
      <c r="V575" s="7">
        <f t="shared" si="89"/>
        <v>33.662499999999994</v>
      </c>
    </row>
    <row r="576" spans="1:22" ht="13.5" x14ac:dyDescent="0.25">
      <c r="A576" s="3">
        <f>RSI!A576</f>
        <v>43616</v>
      </c>
      <c r="B576" s="2">
        <f>RSI!B576</f>
        <v>2.1276000000000002</v>
      </c>
      <c r="C576" s="2">
        <f>RSI!I576</f>
        <v>55.170253123214238</v>
      </c>
      <c r="D576" s="2">
        <f>MACD!E576</f>
        <v>-3.4342262456176886E-2</v>
      </c>
      <c r="E576" s="2">
        <f>MACD!F576</f>
        <v>-2.9996794148919974E-2</v>
      </c>
      <c r="F576" s="2">
        <f>'Moving Avg'!D576</f>
        <v>2.1107600000000004</v>
      </c>
      <c r="G576" s="2">
        <f>'Moving Avg'!F576</f>
        <v>2.084975</v>
      </c>
      <c r="H576" s="2">
        <f>'Moving Avg'!G576</f>
        <v>2.0718860000000001</v>
      </c>
      <c r="I576" s="2">
        <f>'Moving Avg'!H576</f>
        <v>1.9600550000000012</v>
      </c>
      <c r="J576" s="5" t="str">
        <f>OBV!F576</f>
        <v>BEARISH</v>
      </c>
      <c r="K576" s="5" t="str">
        <f>OBV!G576</f>
        <v>NEUTRAL</v>
      </c>
      <c r="L576" s="5" t="str">
        <f>OBV!H576</f>
        <v>NEUTRAL</v>
      </c>
      <c r="M576" s="7">
        <f t="shared" si="80"/>
        <v>25</v>
      </c>
      <c r="N576" s="7">
        <f t="shared" si="81"/>
        <v>45</v>
      </c>
      <c r="O576" s="7">
        <f t="shared" si="82"/>
        <v>50</v>
      </c>
      <c r="P576" s="7">
        <f t="shared" si="83"/>
        <v>16.5</v>
      </c>
      <c r="Q576" s="8">
        <f t="shared" si="84"/>
        <v>34.475000000000001</v>
      </c>
      <c r="R576" s="8">
        <f t="shared" si="85"/>
        <v>35.625</v>
      </c>
      <c r="S576" s="8">
        <f t="shared" si="86"/>
        <v>30.425000000000001</v>
      </c>
      <c r="T576" s="8">
        <f t="shared" si="87"/>
        <v>34.125</v>
      </c>
      <c r="U576" s="7">
        <f t="shared" si="88"/>
        <v>33.508333333333333</v>
      </c>
      <c r="V576" s="7">
        <f t="shared" si="89"/>
        <v>33.662499999999994</v>
      </c>
    </row>
    <row r="577" spans="1:22" ht="13.5" x14ac:dyDescent="0.25">
      <c r="A577" s="3">
        <f>RSI!A577</f>
        <v>43619</v>
      </c>
      <c r="B577" s="2">
        <f>RSI!B577</f>
        <v>2.1326000000000001</v>
      </c>
      <c r="C577" s="2">
        <f>RSI!I577</f>
        <v>55.748681501914945</v>
      </c>
      <c r="D577" s="2">
        <f>MACD!E577</f>
        <v>-3.1658080394750154E-2</v>
      </c>
      <c r="E577" s="2">
        <f>MACD!F577</f>
        <v>-3.0329051398086011E-2</v>
      </c>
      <c r="F577" s="2">
        <f>'Moving Avg'!D577</f>
        <v>2.11076</v>
      </c>
      <c r="G577" s="2">
        <f>'Moving Avg'!F577</f>
        <v>2.088695</v>
      </c>
      <c r="H577" s="2">
        <f>'Moving Avg'!G577</f>
        <v>2.0728780000000002</v>
      </c>
      <c r="I577" s="2">
        <f>'Moving Avg'!H577</f>
        <v>1.9634345000000013</v>
      </c>
      <c r="J577" s="5" t="str">
        <f>OBV!F577</f>
        <v>BEARISH</v>
      </c>
      <c r="K577" s="5" t="str">
        <f>OBV!G577</f>
        <v>NEUTRAL</v>
      </c>
      <c r="L577" s="5" t="str">
        <f>OBV!H577</f>
        <v>NEUTRAL</v>
      </c>
      <c r="M577" s="7">
        <f t="shared" si="80"/>
        <v>25</v>
      </c>
      <c r="N577" s="7">
        <f t="shared" si="81"/>
        <v>45</v>
      </c>
      <c r="O577" s="7">
        <f t="shared" si="82"/>
        <v>50</v>
      </c>
      <c r="P577" s="7">
        <f t="shared" si="83"/>
        <v>16.5</v>
      </c>
      <c r="Q577" s="8">
        <f t="shared" si="84"/>
        <v>34.475000000000001</v>
      </c>
      <c r="R577" s="8">
        <f t="shared" si="85"/>
        <v>35.625</v>
      </c>
      <c r="S577" s="8">
        <f t="shared" si="86"/>
        <v>30.425000000000001</v>
      </c>
      <c r="T577" s="8">
        <f t="shared" si="87"/>
        <v>34.125</v>
      </c>
      <c r="U577" s="7">
        <f t="shared" si="88"/>
        <v>33.508333333333333</v>
      </c>
      <c r="V577" s="7">
        <f t="shared" si="89"/>
        <v>33.662499999999994</v>
      </c>
    </row>
    <row r="578" spans="1:22" ht="13.5" x14ac:dyDescent="0.25">
      <c r="A578" s="3">
        <f>RSI!A578</f>
        <v>43623</v>
      </c>
      <c r="B578" s="2">
        <f>RSI!B578</f>
        <v>2.1326000000000001</v>
      </c>
      <c r="C578" s="2">
        <f>RSI!I578</f>
        <v>55.748681501914945</v>
      </c>
      <c r="D578" s="2">
        <f>MACD!E578</f>
        <v>-1.8969811481726495E-2</v>
      </c>
      <c r="E578" s="2">
        <f>MACD!F578</f>
        <v>-2.8057203414814109E-2</v>
      </c>
      <c r="F578" s="2">
        <f>'Moving Avg'!D578</f>
        <v>2.1206800000000001</v>
      </c>
      <c r="G578" s="2">
        <f>'Moving Avg'!F578</f>
        <v>2.0924149999999999</v>
      </c>
      <c r="H578" s="2">
        <f>'Moving Avg'!G578</f>
        <v>2.0726799999999996</v>
      </c>
      <c r="I578" s="2">
        <f>'Moving Avg'!H578</f>
        <v>1.9668595000000013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83.5</v>
      </c>
      <c r="Q578" s="8">
        <f t="shared" si="84"/>
        <v>28.774999999999999</v>
      </c>
      <c r="R578" s="8">
        <f t="shared" si="85"/>
        <v>43.375</v>
      </c>
      <c r="S578" s="8">
        <f t="shared" si="86"/>
        <v>53.825000000000003</v>
      </c>
      <c r="T578" s="8">
        <f t="shared" si="87"/>
        <v>39.625</v>
      </c>
      <c r="U578" s="7">
        <f t="shared" si="88"/>
        <v>41.991666666666667</v>
      </c>
      <c r="V578" s="7">
        <f t="shared" si="89"/>
        <v>41.400000000000006</v>
      </c>
    </row>
    <row r="579" spans="1:22" ht="13.5" x14ac:dyDescent="0.25">
      <c r="A579" s="3">
        <f>RSI!A579</f>
        <v>43626</v>
      </c>
      <c r="B579" s="2">
        <f>RSI!B579</f>
        <v>2.1326000000000001</v>
      </c>
      <c r="C579" s="2">
        <f>RSI!I579</f>
        <v>55.748681501914945</v>
      </c>
      <c r="D579" s="2">
        <f>MACD!E579</f>
        <v>-1.3043449097087212E-2</v>
      </c>
      <c r="E579" s="2">
        <f>MACD!F579</f>
        <v>-2.505445255126873E-2</v>
      </c>
      <c r="F579" s="2">
        <f>'Moving Avg'!D579</f>
        <v>2.1306000000000003</v>
      </c>
      <c r="G579" s="2">
        <f>'Moving Avg'!F579</f>
        <v>2.0973750000000004</v>
      </c>
      <c r="H579" s="2">
        <f>'Moving Avg'!G579</f>
        <v>2.0724819999999995</v>
      </c>
      <c r="I579" s="2">
        <f>'Moving Avg'!H579</f>
        <v>1.9702845000000015</v>
      </c>
      <c r="J579" s="5" t="str">
        <f>OBV!F579</f>
        <v>BULLISH</v>
      </c>
      <c r="K579" s="5" t="str">
        <f>OBV!G579</f>
        <v>NEUTRAL</v>
      </c>
      <c r="L579" s="5" t="str">
        <f>OBV!H579</f>
        <v>CONFIRMED BULLISH</v>
      </c>
      <c r="M579" s="7">
        <f t="shared" si="90"/>
        <v>25</v>
      </c>
      <c r="N579" s="7">
        <f t="shared" si="91"/>
        <v>0</v>
      </c>
      <c r="O579" s="7">
        <f t="shared" si="92"/>
        <v>50</v>
      </c>
      <c r="P579" s="7">
        <f t="shared" si="93"/>
        <v>83.5</v>
      </c>
      <c r="Q579" s="8">
        <f t="shared" ref="Q579:Q642" si="94">0.35*M579+N579*0.35+O579*0.15+P579*0.15</f>
        <v>28.774999999999999</v>
      </c>
      <c r="R579" s="8">
        <f t="shared" ref="R579:R642" si="95">M579*0.2+N579*0.2+O579*0.35+P579*0.25</f>
        <v>43.375</v>
      </c>
      <c r="S579" s="8">
        <f t="shared" ref="S579:S642" si="96">M579*0.15+N579*0.15+O579*0.25+P579*0.45</f>
        <v>53.825000000000003</v>
      </c>
      <c r="T579" s="8">
        <f t="shared" ref="T579:T642" si="97">0.25*SUM(M579:P579)</f>
        <v>39.625</v>
      </c>
      <c r="U579" s="7">
        <f t="shared" ref="U579:U642" si="98">SUM(Q579:S579)/3</f>
        <v>41.991666666666667</v>
      </c>
      <c r="V579" s="7">
        <f t="shared" ref="V579:V642" si="99">SUM(Q579:T579)/4</f>
        <v>41.400000000000006</v>
      </c>
    </row>
    <row r="580" spans="1:22" ht="13.5" x14ac:dyDescent="0.25">
      <c r="A580" s="3">
        <f>RSI!A580</f>
        <v>43627</v>
      </c>
      <c r="B580" s="2">
        <f>RSI!B580</f>
        <v>2.1326000000000001</v>
      </c>
      <c r="C580" s="2">
        <f>RSI!I580</f>
        <v>55.748681501914945</v>
      </c>
      <c r="D580" s="2">
        <f>MACD!E580</f>
        <v>-1.206702900545098E-2</v>
      </c>
      <c r="E580" s="2">
        <f>MACD!F580</f>
        <v>-2.2456967842105179E-2</v>
      </c>
      <c r="F580" s="2">
        <f>'Moving Avg'!D580</f>
        <v>2.1316000000000002</v>
      </c>
      <c r="G580" s="2">
        <f>'Moving Avg'!F580</f>
        <v>2.1015899999999994</v>
      </c>
      <c r="H580" s="2">
        <f>'Moving Avg'!G580</f>
        <v>2.0734739999999996</v>
      </c>
      <c r="I580" s="2">
        <f>'Moving Avg'!H580</f>
        <v>1.9737550000000015</v>
      </c>
      <c r="J580" s="5" t="str">
        <f>OBV!F580</f>
        <v>BULLISH</v>
      </c>
      <c r="K580" s="5" t="str">
        <f>OBV!G580</f>
        <v>NEUTRAL</v>
      </c>
      <c r="L580" s="5" t="str">
        <f>OBV!H580</f>
        <v>CONFIRMED BULLISH</v>
      </c>
      <c r="M580" s="7">
        <f t="shared" si="90"/>
        <v>25</v>
      </c>
      <c r="N580" s="7">
        <f t="shared" si="91"/>
        <v>0</v>
      </c>
      <c r="O580" s="7">
        <f t="shared" si="92"/>
        <v>50</v>
      </c>
      <c r="P580" s="7">
        <f t="shared" si="93"/>
        <v>83.5</v>
      </c>
      <c r="Q580" s="8">
        <f t="shared" si="94"/>
        <v>28.774999999999999</v>
      </c>
      <c r="R580" s="8">
        <f t="shared" si="95"/>
        <v>43.375</v>
      </c>
      <c r="S580" s="8">
        <f t="shared" si="96"/>
        <v>53.825000000000003</v>
      </c>
      <c r="T580" s="8">
        <f t="shared" si="97"/>
        <v>39.625</v>
      </c>
      <c r="U580" s="7">
        <f t="shared" si="98"/>
        <v>41.991666666666667</v>
      </c>
      <c r="V580" s="7">
        <f t="shared" si="99"/>
        <v>41.400000000000006</v>
      </c>
    </row>
    <row r="581" spans="1:22" ht="13.5" x14ac:dyDescent="0.25">
      <c r="A581" s="3">
        <f>RSI!A581</f>
        <v>43628</v>
      </c>
      <c r="B581" s="2">
        <f>RSI!B581</f>
        <v>2.1326000000000001</v>
      </c>
      <c r="C581" s="2">
        <f>RSI!I581</f>
        <v>55.748681501914945</v>
      </c>
      <c r="D581" s="2">
        <f>MACD!E581</f>
        <v>-8.400978745560117E-3</v>
      </c>
      <c r="E581" s="2">
        <f>MACD!F581</f>
        <v>-1.9645770022796168E-2</v>
      </c>
      <c r="F581" s="2">
        <f>'Moving Avg'!D581</f>
        <v>2.1326000000000001</v>
      </c>
      <c r="G581" s="2">
        <f>'Moving Avg'!F581</f>
        <v>2.1087799999999994</v>
      </c>
      <c r="H581" s="2">
        <f>'Moving Avg'!G581</f>
        <v>2.0756559999999995</v>
      </c>
      <c r="I581" s="2">
        <f>'Moving Avg'!H581</f>
        <v>1.9772025000000015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  <c r="M581" s="7">
        <f t="shared" si="90"/>
        <v>25</v>
      </c>
      <c r="N581" s="7">
        <f t="shared" si="91"/>
        <v>0</v>
      </c>
      <c r="O581" s="7">
        <f t="shared" si="92"/>
        <v>50</v>
      </c>
      <c r="P581" s="7">
        <f t="shared" si="93"/>
        <v>83.5</v>
      </c>
      <c r="Q581" s="8">
        <f t="shared" si="94"/>
        <v>28.774999999999999</v>
      </c>
      <c r="R581" s="8">
        <f t="shared" si="95"/>
        <v>43.375</v>
      </c>
      <c r="S581" s="8">
        <f t="shared" si="96"/>
        <v>53.825000000000003</v>
      </c>
      <c r="T581" s="8">
        <f t="shared" si="97"/>
        <v>39.625</v>
      </c>
      <c r="U581" s="7">
        <f t="shared" si="98"/>
        <v>41.991666666666667</v>
      </c>
      <c r="V581" s="7">
        <f t="shared" si="99"/>
        <v>41.400000000000006</v>
      </c>
    </row>
    <row r="582" spans="1:22" ht="13.5" x14ac:dyDescent="0.25">
      <c r="A582" s="3">
        <f>RSI!A582</f>
        <v>43629</v>
      </c>
      <c r="B582" s="2">
        <f>RSI!B582</f>
        <v>2.1027999999999998</v>
      </c>
      <c r="C582" s="2">
        <f>RSI!I582</f>
        <v>50.161144421302694</v>
      </c>
      <c r="D582" s="2">
        <f>MACD!E582</f>
        <v>-2.5133213767500884E-3</v>
      </c>
      <c r="E582" s="2">
        <f>MACD!F582</f>
        <v>-1.6219280293586952E-2</v>
      </c>
      <c r="F582" s="2">
        <f>'Moving Avg'!D582</f>
        <v>2.1266400000000001</v>
      </c>
      <c r="G582" s="2">
        <f>'Moving Avg'!F582</f>
        <v>2.1115049999999997</v>
      </c>
      <c r="H582" s="2">
        <f>'Moving Avg'!G582</f>
        <v>2.0754559999999995</v>
      </c>
      <c r="I582" s="2">
        <f>'Moving Avg'!H582</f>
        <v>1.9804330000000017</v>
      </c>
      <c r="J582" s="5" t="str">
        <f>OBV!F582</f>
        <v>BEARISH</v>
      </c>
      <c r="K582" s="5" t="str">
        <f>OBV!G582</f>
        <v>NEUTRAL</v>
      </c>
      <c r="L582" s="5" t="str">
        <f>OBV!H582</f>
        <v>CONFIRMED BEARISH</v>
      </c>
      <c r="M582" s="7">
        <f t="shared" si="90"/>
        <v>25</v>
      </c>
      <c r="N582" s="7">
        <f t="shared" si="91"/>
        <v>0</v>
      </c>
      <c r="O582" s="7">
        <f t="shared" si="92"/>
        <v>50</v>
      </c>
      <c r="P582" s="7">
        <f t="shared" si="93"/>
        <v>16.5</v>
      </c>
      <c r="Q582" s="8">
        <f t="shared" si="94"/>
        <v>18.725000000000001</v>
      </c>
      <c r="R582" s="8">
        <f t="shared" si="95"/>
        <v>26.625</v>
      </c>
      <c r="S582" s="8">
        <f t="shared" si="96"/>
        <v>23.675000000000001</v>
      </c>
      <c r="T582" s="8">
        <f t="shared" si="97"/>
        <v>22.875</v>
      </c>
      <c r="U582" s="7">
        <f t="shared" si="98"/>
        <v>23.008333333333336</v>
      </c>
      <c r="V582" s="7">
        <f t="shared" si="99"/>
        <v>22.975000000000001</v>
      </c>
    </row>
    <row r="583" spans="1:22" ht="13.5" x14ac:dyDescent="0.25">
      <c r="A583" s="3">
        <f>RSI!A583</f>
        <v>43630</v>
      </c>
      <c r="B583" s="2">
        <f>RSI!B583</f>
        <v>2.1027999999999998</v>
      </c>
      <c r="C583" s="2">
        <f>RSI!I583</f>
        <v>50.161144421302694</v>
      </c>
      <c r="D583" s="2">
        <f>MACD!E583</f>
        <v>-5.16301065900171E-3</v>
      </c>
      <c r="E583" s="2">
        <f>MACD!F583</f>
        <v>-1.4008026366669904E-2</v>
      </c>
      <c r="F583" s="2">
        <f>'Moving Avg'!D583</f>
        <v>2.1206800000000001</v>
      </c>
      <c r="G583" s="2">
        <f>'Moving Avg'!F583</f>
        <v>2.1137349999999997</v>
      </c>
      <c r="H583" s="2">
        <f>'Moving Avg'!G583</f>
        <v>2.0746619999999996</v>
      </c>
      <c r="I583" s="2">
        <f>'Moving Avg'!H583</f>
        <v>1.9833590000000012</v>
      </c>
      <c r="J583" s="5" t="str">
        <f>OBV!F583</f>
        <v>BEARISH</v>
      </c>
      <c r="K583" s="5" t="str">
        <f>OBV!G583</f>
        <v>NEUTRAL</v>
      </c>
      <c r="L583" s="5" t="str">
        <f>OBV!H583</f>
        <v>CONFIRMED BEARISH</v>
      </c>
      <c r="M583" s="7">
        <f t="shared" si="90"/>
        <v>25</v>
      </c>
      <c r="N583" s="7">
        <f t="shared" si="91"/>
        <v>0</v>
      </c>
      <c r="O583" s="7">
        <f t="shared" si="92"/>
        <v>50</v>
      </c>
      <c r="P583" s="7">
        <f t="shared" si="93"/>
        <v>16.5</v>
      </c>
      <c r="Q583" s="8">
        <f t="shared" si="94"/>
        <v>18.725000000000001</v>
      </c>
      <c r="R583" s="8">
        <f t="shared" si="95"/>
        <v>26.625</v>
      </c>
      <c r="S583" s="8">
        <f t="shared" si="96"/>
        <v>23.675000000000001</v>
      </c>
      <c r="T583" s="8">
        <f t="shared" si="97"/>
        <v>22.875</v>
      </c>
      <c r="U583" s="7">
        <f t="shared" si="98"/>
        <v>23.008333333333336</v>
      </c>
      <c r="V583" s="7">
        <f t="shared" si="99"/>
        <v>22.975000000000001</v>
      </c>
    </row>
    <row r="584" spans="1:22" ht="13.5" x14ac:dyDescent="0.25">
      <c r="A584" s="3">
        <f>RSI!A584</f>
        <v>43633</v>
      </c>
      <c r="B584" s="2">
        <f>RSI!B584</f>
        <v>2.0680999999999998</v>
      </c>
      <c r="C584" s="2">
        <f>RSI!I584</f>
        <v>44.181093817834395</v>
      </c>
      <c r="D584" s="2">
        <f>MACD!E584</f>
        <v>-4.8354109723445227E-3</v>
      </c>
      <c r="E584" s="2">
        <f>MACD!F584</f>
        <v>-1.2173503287804827E-2</v>
      </c>
      <c r="F584" s="2">
        <f>'Moving Avg'!D584</f>
        <v>2.10778</v>
      </c>
      <c r="G584" s="2">
        <f>'Moving Avg'!F584</f>
        <v>2.1120000000000005</v>
      </c>
      <c r="H584" s="2">
        <f>'Moving Avg'!G584</f>
        <v>2.0743639999999992</v>
      </c>
      <c r="I584" s="2">
        <f>'Moving Avg'!H584</f>
        <v>1.986136000000001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  <c r="M584" s="7">
        <f t="shared" si="90"/>
        <v>25</v>
      </c>
      <c r="N584" s="7">
        <f t="shared" si="91"/>
        <v>0</v>
      </c>
      <c r="O584" s="7">
        <f t="shared" si="92"/>
        <v>50</v>
      </c>
      <c r="P584" s="7">
        <f t="shared" si="93"/>
        <v>16.5</v>
      </c>
      <c r="Q584" s="8">
        <f t="shared" si="94"/>
        <v>18.725000000000001</v>
      </c>
      <c r="R584" s="8">
        <f t="shared" si="95"/>
        <v>26.625</v>
      </c>
      <c r="S584" s="8">
        <f t="shared" si="96"/>
        <v>23.675000000000001</v>
      </c>
      <c r="T584" s="8">
        <f t="shared" si="97"/>
        <v>22.875</v>
      </c>
      <c r="U584" s="7">
        <f t="shared" si="98"/>
        <v>23.008333333333336</v>
      </c>
      <c r="V584" s="7">
        <f t="shared" si="99"/>
        <v>22.975000000000001</v>
      </c>
    </row>
    <row r="585" spans="1:22" ht="13.5" x14ac:dyDescent="0.25">
      <c r="A585" s="3">
        <f>RSI!A585</f>
        <v>43634</v>
      </c>
      <c r="B585" s="2">
        <f>RSI!B585</f>
        <v>2.1027999999999998</v>
      </c>
      <c r="C585" s="2">
        <f>RSI!I585</f>
        <v>50.532139459952127</v>
      </c>
      <c r="D585" s="2">
        <f>MACD!E585</f>
        <v>-6.2671491660282186E-5</v>
      </c>
      <c r="E585" s="2">
        <f>MACD!F585</f>
        <v>-9.7513369285759186E-3</v>
      </c>
      <c r="F585" s="2">
        <f>'Moving Avg'!D585</f>
        <v>2.10182</v>
      </c>
      <c r="G585" s="2">
        <f>'Moving Avg'!F585</f>
        <v>2.1129900000000008</v>
      </c>
      <c r="H585" s="2">
        <f>'Moving Avg'!G585</f>
        <v>2.0747599999999995</v>
      </c>
      <c r="I585" s="2">
        <f>'Moving Avg'!H585</f>
        <v>1.989136500000001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  <c r="M585" s="7">
        <f t="shared" si="90"/>
        <v>25</v>
      </c>
      <c r="N585" s="7">
        <f t="shared" si="91"/>
        <v>0</v>
      </c>
      <c r="O585" s="7">
        <f t="shared" si="92"/>
        <v>50</v>
      </c>
      <c r="P585" s="7">
        <f t="shared" si="93"/>
        <v>16.5</v>
      </c>
      <c r="Q585" s="8">
        <f t="shared" si="94"/>
        <v>18.725000000000001</v>
      </c>
      <c r="R585" s="8">
        <f t="shared" si="95"/>
        <v>26.625</v>
      </c>
      <c r="S585" s="8">
        <f t="shared" si="96"/>
        <v>23.675000000000001</v>
      </c>
      <c r="T585" s="8">
        <f t="shared" si="97"/>
        <v>22.875</v>
      </c>
      <c r="U585" s="7">
        <f t="shared" si="98"/>
        <v>23.008333333333336</v>
      </c>
      <c r="V585" s="7">
        <f t="shared" si="99"/>
        <v>22.975000000000001</v>
      </c>
    </row>
    <row r="586" spans="1:22" ht="13.5" x14ac:dyDescent="0.25">
      <c r="A586" s="3">
        <f>RSI!A586</f>
        <v>43635</v>
      </c>
      <c r="B586" s="2">
        <f>RSI!B586</f>
        <v>2.0731000000000002</v>
      </c>
      <c r="C586" s="2">
        <f>RSI!I586</f>
        <v>45.735580716344742</v>
      </c>
      <c r="D586" s="2">
        <f>MACD!E586</f>
        <v>6.1599895999489007E-3</v>
      </c>
      <c r="E586" s="2">
        <f>MACD!F586</f>
        <v>-6.5690716228709554E-3</v>
      </c>
      <c r="F586" s="2">
        <f>'Moving Avg'!D586</f>
        <v>2.0899200000000002</v>
      </c>
      <c r="G586" s="2">
        <f>'Moving Avg'!F586</f>
        <v>2.1144800000000004</v>
      </c>
      <c r="H586" s="2">
        <f>'Moving Avg'!G586</f>
        <v>2.0744619999999991</v>
      </c>
      <c r="I586" s="2">
        <f>'Moving Avg'!H586</f>
        <v>1.9919635000000011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  <c r="M586" s="7">
        <f t="shared" si="90"/>
        <v>25</v>
      </c>
      <c r="N586" s="7">
        <f t="shared" si="91"/>
        <v>0</v>
      </c>
      <c r="O586" s="7">
        <f t="shared" si="92"/>
        <v>50</v>
      </c>
      <c r="P586" s="7">
        <f t="shared" si="93"/>
        <v>16.5</v>
      </c>
      <c r="Q586" s="8">
        <f t="shared" si="94"/>
        <v>18.725000000000001</v>
      </c>
      <c r="R586" s="8">
        <f t="shared" si="95"/>
        <v>26.625</v>
      </c>
      <c r="S586" s="8">
        <f t="shared" si="96"/>
        <v>23.675000000000001</v>
      </c>
      <c r="T586" s="8">
        <f t="shared" si="97"/>
        <v>22.875</v>
      </c>
      <c r="U586" s="7">
        <f t="shared" si="98"/>
        <v>23.008333333333336</v>
      </c>
      <c r="V586" s="7">
        <f t="shared" si="99"/>
        <v>22.975000000000001</v>
      </c>
    </row>
    <row r="587" spans="1:22" ht="13.5" x14ac:dyDescent="0.25">
      <c r="A587" s="3">
        <f>RSI!A587</f>
        <v>43636</v>
      </c>
      <c r="B587" s="2">
        <f>RSI!B587</f>
        <v>2.1027999999999998</v>
      </c>
      <c r="C587" s="2">
        <f>RSI!I587</f>
        <v>50.768183202130501</v>
      </c>
      <c r="D587" s="2">
        <f>MACD!E587</f>
        <v>1.0155407952634921E-2</v>
      </c>
      <c r="E587" s="2">
        <f>MACD!F587</f>
        <v>-3.2241757077697808E-3</v>
      </c>
      <c r="F587" s="2">
        <f>'Moving Avg'!D587</f>
        <v>2.0899200000000002</v>
      </c>
      <c r="G587" s="2">
        <f>'Moving Avg'!F587</f>
        <v>2.1149750000000003</v>
      </c>
      <c r="H587" s="2">
        <f>'Moving Avg'!G587</f>
        <v>2.0738659999999993</v>
      </c>
      <c r="I587" s="2">
        <f>'Moving Avg'!H587</f>
        <v>1.9949885000000012</v>
      </c>
      <c r="J587" s="5" t="str">
        <f>OBV!F587</f>
        <v>BEARISH</v>
      </c>
      <c r="K587" s="5" t="str">
        <f>OBV!G587</f>
        <v>NEUTRAL</v>
      </c>
      <c r="L587" s="5" t="str">
        <f>OBV!H587</f>
        <v>NEUTRAL</v>
      </c>
      <c r="M587" s="7">
        <f t="shared" si="90"/>
        <v>25</v>
      </c>
      <c r="N587" s="7">
        <f t="shared" si="91"/>
        <v>0</v>
      </c>
      <c r="O587" s="7">
        <f t="shared" si="92"/>
        <v>50</v>
      </c>
      <c r="P587" s="7">
        <f t="shared" si="93"/>
        <v>16.5</v>
      </c>
      <c r="Q587" s="8">
        <f t="shared" si="94"/>
        <v>18.725000000000001</v>
      </c>
      <c r="R587" s="8">
        <f t="shared" si="95"/>
        <v>26.625</v>
      </c>
      <c r="S587" s="8">
        <f t="shared" si="96"/>
        <v>23.675000000000001</v>
      </c>
      <c r="T587" s="8">
        <f t="shared" si="97"/>
        <v>22.875</v>
      </c>
      <c r="U587" s="7">
        <f t="shared" si="98"/>
        <v>23.008333333333336</v>
      </c>
      <c r="V587" s="7">
        <f t="shared" si="99"/>
        <v>22.975000000000001</v>
      </c>
    </row>
    <row r="588" spans="1:22" ht="13.5" x14ac:dyDescent="0.25">
      <c r="A588" s="3">
        <f>RSI!A588</f>
        <v>43637</v>
      </c>
      <c r="B588" s="2">
        <f>RSI!B588</f>
        <v>2.1227</v>
      </c>
      <c r="C588" s="2">
        <f>RSI!I588</f>
        <v>53.856149889089423</v>
      </c>
      <c r="D588" s="2">
        <f>MACD!E588</f>
        <v>1.2035517397587014E-2</v>
      </c>
      <c r="E588" s="2">
        <f>MACD!F588</f>
        <v>-1.7223708669842188E-4</v>
      </c>
      <c r="F588" s="2">
        <f>'Moving Avg'!D588</f>
        <v>2.0939000000000001</v>
      </c>
      <c r="G588" s="2">
        <f>'Moving Avg'!F588</f>
        <v>2.1129950000000006</v>
      </c>
      <c r="H588" s="2">
        <f>'Moving Avg'!G588</f>
        <v>2.0746599999999993</v>
      </c>
      <c r="I588" s="2">
        <f>'Moving Avg'!H588</f>
        <v>1.9980385000000012</v>
      </c>
      <c r="J588" s="5" t="str">
        <f>OBV!F588</f>
        <v>BULLISH</v>
      </c>
      <c r="K588" s="5" t="str">
        <f>OBV!G588</f>
        <v>STRONG</v>
      </c>
      <c r="L588" s="5" t="str">
        <f>OBV!H588</f>
        <v>CONFIRMED BULLISH</v>
      </c>
      <c r="M588" s="7">
        <f t="shared" si="90"/>
        <v>25</v>
      </c>
      <c r="N588" s="7">
        <f t="shared" si="91"/>
        <v>0</v>
      </c>
      <c r="O588" s="7">
        <f t="shared" si="92"/>
        <v>50</v>
      </c>
      <c r="P588" s="7">
        <f t="shared" si="93"/>
        <v>100</v>
      </c>
      <c r="Q588" s="8">
        <f t="shared" si="94"/>
        <v>31.25</v>
      </c>
      <c r="R588" s="8">
        <f t="shared" si="95"/>
        <v>47.5</v>
      </c>
      <c r="S588" s="8">
        <f t="shared" si="96"/>
        <v>61.25</v>
      </c>
      <c r="T588" s="8">
        <f t="shared" si="97"/>
        <v>43.75</v>
      </c>
      <c r="U588" s="7">
        <f t="shared" si="98"/>
        <v>46.666666666666664</v>
      </c>
      <c r="V588" s="7">
        <f t="shared" si="99"/>
        <v>45.9375</v>
      </c>
    </row>
    <row r="589" spans="1:22" ht="13.5" x14ac:dyDescent="0.25">
      <c r="A589" s="3">
        <f>RSI!A589</f>
        <v>43640</v>
      </c>
      <c r="B589" s="2">
        <f>RSI!B589</f>
        <v>2.0830000000000002</v>
      </c>
      <c r="C589" s="2">
        <f>RSI!I589</f>
        <v>47.460545615080505</v>
      </c>
      <c r="D589" s="2">
        <f>MACD!E589</f>
        <v>1.6424941978132157E-2</v>
      </c>
      <c r="E589" s="2">
        <f>MACD!F589</f>
        <v>3.1471987262676943E-3</v>
      </c>
      <c r="F589" s="2">
        <f>'Moving Avg'!D589</f>
        <v>2.0968800000000001</v>
      </c>
      <c r="G589" s="2">
        <f>'Moving Avg'!F589</f>
        <v>2.1105149999999999</v>
      </c>
      <c r="H589" s="2">
        <f>'Moving Avg'!G589</f>
        <v>2.0753539999999995</v>
      </c>
      <c r="I589" s="2">
        <f>'Moving Avg'!H589</f>
        <v>2.0008900000000014</v>
      </c>
      <c r="J589" s="5" t="str">
        <f>OBV!F589</f>
        <v>BEARISH</v>
      </c>
      <c r="K589" s="5" t="str">
        <f>OBV!G589</f>
        <v>NEUTRAL</v>
      </c>
      <c r="L589" s="5" t="str">
        <f>OBV!H589</f>
        <v>BEARISH DIVERGENCE</v>
      </c>
      <c r="M589" s="7">
        <f t="shared" si="90"/>
        <v>25</v>
      </c>
      <c r="N589" s="7">
        <f t="shared" si="91"/>
        <v>0</v>
      </c>
      <c r="O589" s="7">
        <f t="shared" si="92"/>
        <v>50</v>
      </c>
      <c r="P589" s="7">
        <f t="shared" si="93"/>
        <v>16.5</v>
      </c>
      <c r="Q589" s="8">
        <f t="shared" si="94"/>
        <v>18.725000000000001</v>
      </c>
      <c r="R589" s="8">
        <f t="shared" si="95"/>
        <v>26.625</v>
      </c>
      <c r="S589" s="8">
        <f t="shared" si="96"/>
        <v>23.675000000000001</v>
      </c>
      <c r="T589" s="8">
        <f t="shared" si="97"/>
        <v>22.875</v>
      </c>
      <c r="U589" s="7">
        <f t="shared" si="98"/>
        <v>23.008333333333336</v>
      </c>
      <c r="V589" s="7">
        <f t="shared" si="99"/>
        <v>22.975000000000001</v>
      </c>
    </row>
    <row r="590" spans="1:22" ht="13.5" x14ac:dyDescent="0.25">
      <c r="A590" s="3">
        <f>RSI!A590</f>
        <v>43641</v>
      </c>
      <c r="B590" s="2">
        <f>RSI!B590</f>
        <v>2.0830000000000002</v>
      </c>
      <c r="C590" s="2">
        <f>RSI!I590</f>
        <v>47.460545615080498</v>
      </c>
      <c r="D590" s="2">
        <f>MACD!E590</f>
        <v>2.0242013179663232E-2</v>
      </c>
      <c r="E590" s="2">
        <f>MACD!F590</f>
        <v>6.5661616169468019E-3</v>
      </c>
      <c r="F590" s="2">
        <f>'Moving Avg'!D590</f>
        <v>2.0929200000000003</v>
      </c>
      <c r="G590" s="2">
        <f>'Moving Avg'!F590</f>
        <v>2.1092749999999998</v>
      </c>
      <c r="H590" s="2">
        <f>'Moving Avg'!G590</f>
        <v>2.0755519999999992</v>
      </c>
      <c r="I590" s="2">
        <f>'Moving Avg'!H590</f>
        <v>2.0038655000000016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  <c r="M590" s="7">
        <f t="shared" si="90"/>
        <v>25</v>
      </c>
      <c r="N590" s="7">
        <f t="shared" si="91"/>
        <v>0</v>
      </c>
      <c r="O590" s="7">
        <f t="shared" si="92"/>
        <v>50</v>
      </c>
      <c r="P590" s="7">
        <f t="shared" si="93"/>
        <v>16.5</v>
      </c>
      <c r="Q590" s="8">
        <f t="shared" si="94"/>
        <v>18.725000000000001</v>
      </c>
      <c r="R590" s="8">
        <f t="shared" si="95"/>
        <v>26.625</v>
      </c>
      <c r="S590" s="8">
        <f t="shared" si="96"/>
        <v>23.675000000000001</v>
      </c>
      <c r="T590" s="8">
        <f t="shared" si="97"/>
        <v>22.875</v>
      </c>
      <c r="U590" s="7">
        <f t="shared" si="98"/>
        <v>23.008333333333336</v>
      </c>
      <c r="V590" s="7">
        <f t="shared" si="99"/>
        <v>22.975000000000001</v>
      </c>
    </row>
    <row r="591" spans="1:22" ht="13.5" x14ac:dyDescent="0.25">
      <c r="A591" s="3">
        <f>RSI!A591</f>
        <v>43642</v>
      </c>
      <c r="B591" s="2">
        <f>RSI!B591</f>
        <v>2.0632000000000001</v>
      </c>
      <c r="C591" s="2">
        <f>RSI!I591</f>
        <v>44.410042189202365</v>
      </c>
      <c r="D591" s="2">
        <f>MACD!E591</f>
        <v>2.503382664890097E-2</v>
      </c>
      <c r="E591" s="2">
        <f>MACD!F591</f>
        <v>1.0259694623337636E-2</v>
      </c>
      <c r="F591" s="2">
        <f>'Moving Avg'!D591</f>
        <v>2.0909400000000002</v>
      </c>
      <c r="G591" s="2">
        <f>'Moving Avg'!F591</f>
        <v>2.106055</v>
      </c>
      <c r="H591" s="2">
        <f>'Moving Avg'!G591</f>
        <v>2.0761479999999994</v>
      </c>
      <c r="I591" s="2">
        <f>'Moving Avg'!H591</f>
        <v>2.0067670000000013</v>
      </c>
      <c r="J591" s="5" t="str">
        <f>OBV!F591</f>
        <v>BEARISH</v>
      </c>
      <c r="K591" s="5" t="str">
        <f>OBV!G591</f>
        <v>WEAK</v>
      </c>
      <c r="L591" s="5" t="str">
        <f>OBV!H591</f>
        <v>CONFIRMED BEARISH</v>
      </c>
      <c r="M591" s="7">
        <f t="shared" si="90"/>
        <v>25</v>
      </c>
      <c r="N591" s="7">
        <f t="shared" si="91"/>
        <v>0</v>
      </c>
      <c r="O591" s="7">
        <f t="shared" si="92"/>
        <v>50</v>
      </c>
      <c r="P591" s="7">
        <f t="shared" si="93"/>
        <v>0</v>
      </c>
      <c r="Q591" s="8">
        <f t="shared" si="94"/>
        <v>16.25</v>
      </c>
      <c r="R591" s="8">
        <f t="shared" si="95"/>
        <v>22.5</v>
      </c>
      <c r="S591" s="8">
        <f t="shared" si="96"/>
        <v>16.25</v>
      </c>
      <c r="T591" s="8">
        <f t="shared" si="97"/>
        <v>18.75</v>
      </c>
      <c r="U591" s="7">
        <f t="shared" si="98"/>
        <v>18.333333333333332</v>
      </c>
      <c r="V591" s="7">
        <f t="shared" si="99"/>
        <v>18.4375</v>
      </c>
    </row>
    <row r="592" spans="1:22" ht="13.5" x14ac:dyDescent="0.25">
      <c r="A592" s="3">
        <f>RSI!A592</f>
        <v>43643</v>
      </c>
      <c r="B592" s="2">
        <f>RSI!B592</f>
        <v>2.0632000000000001</v>
      </c>
      <c r="C592" s="2">
        <f>RSI!I592</f>
        <v>44.410042189202365</v>
      </c>
      <c r="D592" s="2">
        <f>MACD!E592</f>
        <v>2.4709078493473147E-2</v>
      </c>
      <c r="E592" s="2">
        <f>MACD!F592</f>
        <v>1.3149571397364741E-2</v>
      </c>
      <c r="F592" s="2">
        <f>'Moving Avg'!D592</f>
        <v>2.0830200000000003</v>
      </c>
      <c r="G592" s="2">
        <f>'Moving Avg'!F592</f>
        <v>2.1025849999999999</v>
      </c>
      <c r="H592" s="2">
        <f>'Moving Avg'!G592</f>
        <v>2.0768439999999995</v>
      </c>
      <c r="I592" s="2">
        <f>'Moving Avg'!H592</f>
        <v>2.0098670000000012</v>
      </c>
      <c r="J592" s="5" t="str">
        <f>OBV!F592</f>
        <v>BEARISH</v>
      </c>
      <c r="K592" s="5" t="str">
        <f>OBV!G592</f>
        <v>WEAK</v>
      </c>
      <c r="L592" s="5" t="str">
        <f>OBV!H592</f>
        <v>CONFIRMED BEARISH</v>
      </c>
      <c r="M592" s="7">
        <f t="shared" si="90"/>
        <v>25</v>
      </c>
      <c r="N592" s="7">
        <f t="shared" si="91"/>
        <v>0</v>
      </c>
      <c r="O592" s="7">
        <f t="shared" si="92"/>
        <v>50</v>
      </c>
      <c r="P592" s="7">
        <f t="shared" si="93"/>
        <v>0</v>
      </c>
      <c r="Q592" s="8">
        <f t="shared" si="94"/>
        <v>16.25</v>
      </c>
      <c r="R592" s="8">
        <f t="shared" si="95"/>
        <v>22.5</v>
      </c>
      <c r="S592" s="8">
        <f t="shared" si="96"/>
        <v>16.25</v>
      </c>
      <c r="T592" s="8">
        <f t="shared" si="97"/>
        <v>18.75</v>
      </c>
      <c r="U592" s="7">
        <f t="shared" si="98"/>
        <v>18.333333333333332</v>
      </c>
      <c r="V592" s="7">
        <f t="shared" si="99"/>
        <v>18.4375</v>
      </c>
    </row>
    <row r="593" spans="1:22" ht="13.5" x14ac:dyDescent="0.25">
      <c r="A593" s="3">
        <f>RSI!A593</f>
        <v>43644</v>
      </c>
      <c r="B593" s="2">
        <f>RSI!B593</f>
        <v>2.1027999999999998</v>
      </c>
      <c r="C593" s="2">
        <f>RSI!I593</f>
        <v>51.622475266853947</v>
      </c>
      <c r="D593" s="2">
        <f>MACD!E593</f>
        <v>2.1691009955818963E-2</v>
      </c>
      <c r="E593" s="2">
        <f>MACD!F593</f>
        <v>1.4857859109055585E-2</v>
      </c>
      <c r="F593" s="2">
        <f>'Moving Avg'!D593</f>
        <v>2.07904</v>
      </c>
      <c r="G593" s="2">
        <f>'Moving Avg'!F593</f>
        <v>2.1035750000000002</v>
      </c>
      <c r="H593" s="2">
        <f>'Moving Avg'!G593</f>
        <v>2.0782319999999994</v>
      </c>
      <c r="I593" s="2">
        <f>'Moving Avg'!H593</f>
        <v>2.013363500000001</v>
      </c>
      <c r="J593" s="5" t="str">
        <f>OBV!F593</f>
        <v>BEARISH</v>
      </c>
      <c r="K593" s="5" t="str">
        <f>OBV!G593</f>
        <v>WEAK</v>
      </c>
      <c r="L593" s="5" t="str">
        <f>OBV!H593</f>
        <v>CONFIRMED BEARISH</v>
      </c>
      <c r="M593" s="7">
        <f t="shared" si="90"/>
        <v>25</v>
      </c>
      <c r="N593" s="7">
        <f t="shared" si="91"/>
        <v>0</v>
      </c>
      <c r="O593" s="7">
        <f t="shared" si="92"/>
        <v>50</v>
      </c>
      <c r="P593" s="7">
        <f t="shared" si="93"/>
        <v>0</v>
      </c>
      <c r="Q593" s="8">
        <f t="shared" si="94"/>
        <v>16.25</v>
      </c>
      <c r="R593" s="8">
        <f t="shared" si="95"/>
        <v>22.5</v>
      </c>
      <c r="S593" s="8">
        <f t="shared" si="96"/>
        <v>16.25</v>
      </c>
      <c r="T593" s="8">
        <f t="shared" si="97"/>
        <v>18.75</v>
      </c>
      <c r="U593" s="7">
        <f t="shared" si="98"/>
        <v>18.333333333333332</v>
      </c>
      <c r="V593" s="7">
        <f t="shared" si="99"/>
        <v>18.4375</v>
      </c>
    </row>
    <row r="594" spans="1:22" ht="13.5" x14ac:dyDescent="0.25">
      <c r="A594" s="3">
        <f>RSI!A594</f>
        <v>43647</v>
      </c>
      <c r="B594" s="2">
        <f>RSI!B594</f>
        <v>2.1227</v>
      </c>
      <c r="C594" s="2">
        <f>RSI!I594</f>
        <v>54.796430220974038</v>
      </c>
      <c r="D594" s="2">
        <f>MACD!E594</f>
        <v>1.2266699734513775E-2</v>
      </c>
      <c r="E594" s="2">
        <f>MACD!F594</f>
        <v>1.4339627234147223E-2</v>
      </c>
      <c r="F594" s="2">
        <f>'Moving Avg'!D594</f>
        <v>2.0869800000000001</v>
      </c>
      <c r="G594" s="2">
        <f>'Moving Avg'!F594</f>
        <v>2.1055600000000001</v>
      </c>
      <c r="H594" s="2">
        <f>'Moving Avg'!G594</f>
        <v>2.080017999999999</v>
      </c>
      <c r="I594" s="2">
        <f>'Moving Avg'!H594</f>
        <v>2.0169595000000009</v>
      </c>
      <c r="J594" s="5" t="str">
        <f>OBV!F594</f>
        <v>BEARISH</v>
      </c>
      <c r="K594" s="5" t="str">
        <f>OBV!G594</f>
        <v>WEAK</v>
      </c>
      <c r="L594" s="5" t="str">
        <f>OBV!H594</f>
        <v>BEARISH DIVERGENCE</v>
      </c>
      <c r="M594" s="7">
        <f t="shared" si="90"/>
        <v>25</v>
      </c>
      <c r="N594" s="7">
        <f t="shared" si="91"/>
        <v>45</v>
      </c>
      <c r="O594" s="7">
        <f t="shared" si="92"/>
        <v>50</v>
      </c>
      <c r="P594" s="7">
        <f t="shared" si="93"/>
        <v>0</v>
      </c>
      <c r="Q594" s="8">
        <f t="shared" si="94"/>
        <v>32</v>
      </c>
      <c r="R594" s="8">
        <f t="shared" si="95"/>
        <v>31.5</v>
      </c>
      <c r="S594" s="8">
        <f t="shared" si="96"/>
        <v>23</v>
      </c>
      <c r="T594" s="8">
        <f t="shared" si="97"/>
        <v>30</v>
      </c>
      <c r="U594" s="7">
        <f t="shared" si="98"/>
        <v>28.833333333333332</v>
      </c>
      <c r="V594" s="7">
        <f t="shared" si="99"/>
        <v>29.125</v>
      </c>
    </row>
    <row r="595" spans="1:22" ht="13.5" x14ac:dyDescent="0.25">
      <c r="A595" s="3">
        <f>RSI!A595</f>
        <v>43648</v>
      </c>
      <c r="B595" s="2">
        <f>RSI!B595</f>
        <v>2.0680999999999998</v>
      </c>
      <c r="C595" s="2">
        <f>RSI!I595</f>
        <v>45.898656821041712</v>
      </c>
      <c r="D595" s="2">
        <f>MACD!E595</f>
        <v>1.3503873210875206E-2</v>
      </c>
      <c r="E595" s="2">
        <f>MACD!F595</f>
        <v>1.4172476429492821E-2</v>
      </c>
      <c r="F595" s="2">
        <f>'Moving Avg'!D595</f>
        <v>2.0840000000000001</v>
      </c>
      <c r="G595" s="2">
        <f>'Moving Avg'!F595</f>
        <v>2.1025850000000004</v>
      </c>
      <c r="H595" s="2">
        <f>'Moving Avg'!G595</f>
        <v>2.0806119999999995</v>
      </c>
      <c r="I595" s="2">
        <f>'Moving Avg'!H595</f>
        <v>2.0202575000000014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  <c r="M595" s="7">
        <f t="shared" si="90"/>
        <v>25</v>
      </c>
      <c r="N595" s="7">
        <f t="shared" si="91"/>
        <v>45</v>
      </c>
      <c r="O595" s="7">
        <f t="shared" si="92"/>
        <v>50</v>
      </c>
      <c r="P595" s="7">
        <f t="shared" si="93"/>
        <v>0</v>
      </c>
      <c r="Q595" s="8">
        <f t="shared" si="94"/>
        <v>32</v>
      </c>
      <c r="R595" s="8">
        <f t="shared" si="95"/>
        <v>31.5</v>
      </c>
      <c r="S595" s="8">
        <f t="shared" si="96"/>
        <v>23</v>
      </c>
      <c r="T595" s="8">
        <f t="shared" si="97"/>
        <v>30</v>
      </c>
      <c r="U595" s="7">
        <f t="shared" si="98"/>
        <v>28.833333333333332</v>
      </c>
      <c r="V595" s="7">
        <f t="shared" si="99"/>
        <v>29.125</v>
      </c>
    </row>
    <row r="596" spans="1:22" ht="13.5" x14ac:dyDescent="0.25">
      <c r="A596" s="3">
        <f>RSI!A596</f>
        <v>43649</v>
      </c>
      <c r="B596" s="2">
        <f>RSI!B596</f>
        <v>2.1078000000000001</v>
      </c>
      <c r="C596" s="2">
        <f>RSI!I596</f>
        <v>52.001588232782659</v>
      </c>
      <c r="D596" s="2">
        <f>MACD!E596</f>
        <v>7.2047484620316737E-3</v>
      </c>
      <c r="E596" s="2">
        <f>MACD!F596</f>
        <v>1.2778930836000593E-2</v>
      </c>
      <c r="F596" s="2">
        <f>'Moving Avg'!D596</f>
        <v>2.0929200000000003</v>
      </c>
      <c r="G596" s="2">
        <f>'Moving Avg'!F596</f>
        <v>2.1015950000000001</v>
      </c>
      <c r="H596" s="2">
        <f>'Moving Avg'!G596</f>
        <v>2.0830919999999993</v>
      </c>
      <c r="I596" s="2">
        <f>'Moving Avg'!H596</f>
        <v>2.0237790000000011</v>
      </c>
      <c r="J596" s="5" t="str">
        <f>OBV!F596</f>
        <v>BEARISH</v>
      </c>
      <c r="K596" s="5" t="str">
        <f>OBV!G596</f>
        <v>NEUTRAL</v>
      </c>
      <c r="L596" s="5" t="str">
        <f>OBV!H596</f>
        <v>BEARISH DIVERGENCE</v>
      </c>
      <c r="M596" s="7">
        <f t="shared" si="90"/>
        <v>25</v>
      </c>
      <c r="N596" s="7">
        <f t="shared" si="91"/>
        <v>45</v>
      </c>
      <c r="O596" s="7">
        <f t="shared" si="92"/>
        <v>50</v>
      </c>
      <c r="P596" s="7">
        <f t="shared" si="93"/>
        <v>16.5</v>
      </c>
      <c r="Q596" s="8">
        <f t="shared" si="94"/>
        <v>34.475000000000001</v>
      </c>
      <c r="R596" s="8">
        <f t="shared" si="95"/>
        <v>35.625</v>
      </c>
      <c r="S596" s="8">
        <f t="shared" si="96"/>
        <v>30.425000000000001</v>
      </c>
      <c r="T596" s="8">
        <f t="shared" si="97"/>
        <v>34.125</v>
      </c>
      <c r="U596" s="7">
        <f t="shared" si="98"/>
        <v>33.508333333333333</v>
      </c>
      <c r="V596" s="7">
        <f t="shared" si="99"/>
        <v>33.662499999999994</v>
      </c>
    </row>
    <row r="597" spans="1:22" ht="13.5" x14ac:dyDescent="0.25">
      <c r="A597" s="3">
        <f>RSI!A597</f>
        <v>43650</v>
      </c>
      <c r="B597" s="2">
        <f>RSI!B597</f>
        <v>2.0830000000000002</v>
      </c>
      <c r="C597" s="2">
        <f>RSI!I597</f>
        <v>48.333619555163729</v>
      </c>
      <c r="D597" s="2">
        <f>MACD!E597</f>
        <v>8.1982575794676826E-3</v>
      </c>
      <c r="E597" s="2">
        <f>MACD!F597</f>
        <v>1.1862796184694012E-2</v>
      </c>
      <c r="F597" s="2">
        <f>'Moving Avg'!D597</f>
        <v>2.0968799999999996</v>
      </c>
      <c r="G597" s="2">
        <f>'Moving Avg'!F597</f>
        <v>2.0991150000000003</v>
      </c>
      <c r="H597" s="2">
        <f>'Moving Avg'!G597</f>
        <v>2.0850759999999995</v>
      </c>
      <c r="I597" s="2">
        <f>'Moving Avg'!H597</f>
        <v>2.0271515000000013</v>
      </c>
      <c r="J597" s="5" t="str">
        <f>OBV!F597</f>
        <v>BEARISH</v>
      </c>
      <c r="K597" s="5" t="str">
        <f>OBV!G597</f>
        <v>NEUTRAL</v>
      </c>
      <c r="L597" s="5" t="str">
        <f>OBV!H597</f>
        <v>BEARISH DIVERGENCE</v>
      </c>
      <c r="M597" s="7">
        <f t="shared" si="90"/>
        <v>25</v>
      </c>
      <c r="N597" s="7">
        <f t="shared" si="91"/>
        <v>45</v>
      </c>
      <c r="O597" s="7">
        <f t="shared" si="92"/>
        <v>50</v>
      </c>
      <c r="P597" s="7">
        <f t="shared" si="93"/>
        <v>16.5</v>
      </c>
      <c r="Q597" s="8">
        <f t="shared" si="94"/>
        <v>34.475000000000001</v>
      </c>
      <c r="R597" s="8">
        <f t="shared" si="95"/>
        <v>35.625</v>
      </c>
      <c r="S597" s="8">
        <f t="shared" si="96"/>
        <v>30.425000000000001</v>
      </c>
      <c r="T597" s="8">
        <f t="shared" si="97"/>
        <v>34.125</v>
      </c>
      <c r="U597" s="7">
        <f t="shared" si="98"/>
        <v>33.508333333333333</v>
      </c>
      <c r="V597" s="7">
        <f t="shared" si="99"/>
        <v>33.662499999999994</v>
      </c>
    </row>
    <row r="598" spans="1:22" ht="13.5" x14ac:dyDescent="0.25">
      <c r="A598" s="3">
        <f>RSI!A598</f>
        <v>43651</v>
      </c>
      <c r="B598" s="2">
        <f>RSI!B598</f>
        <v>2.0830000000000002</v>
      </c>
      <c r="C598" s="2">
        <f>RSI!I598</f>
        <v>48.333619555163729</v>
      </c>
      <c r="D598" s="2">
        <f>MACD!E598</f>
        <v>1.2170399964017697E-2</v>
      </c>
      <c r="E598" s="2">
        <f>MACD!F598</f>
        <v>1.192431694055875E-2</v>
      </c>
      <c r="F598" s="2">
        <f>'Moving Avg'!D598</f>
        <v>2.0929199999999999</v>
      </c>
      <c r="G598" s="2">
        <f>'Moving Avg'!F598</f>
        <v>2.0966349999999996</v>
      </c>
      <c r="H598" s="2">
        <f>'Moving Avg'!G598</f>
        <v>2.085373999999999</v>
      </c>
      <c r="I598" s="2">
        <f>'Moving Avg'!H598</f>
        <v>2.0302265000000013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  <c r="M598" s="7">
        <f t="shared" si="90"/>
        <v>25</v>
      </c>
      <c r="N598" s="7">
        <f t="shared" si="91"/>
        <v>0</v>
      </c>
      <c r="O598" s="7">
        <f t="shared" si="92"/>
        <v>50</v>
      </c>
      <c r="P598" s="7">
        <f t="shared" si="93"/>
        <v>16.5</v>
      </c>
      <c r="Q598" s="8">
        <f t="shared" si="94"/>
        <v>18.725000000000001</v>
      </c>
      <c r="R598" s="8">
        <f t="shared" si="95"/>
        <v>26.625</v>
      </c>
      <c r="S598" s="8">
        <f t="shared" si="96"/>
        <v>23.675000000000001</v>
      </c>
      <c r="T598" s="8">
        <f t="shared" si="97"/>
        <v>22.875</v>
      </c>
      <c r="U598" s="7">
        <f t="shared" si="98"/>
        <v>23.008333333333336</v>
      </c>
      <c r="V598" s="7">
        <f t="shared" si="99"/>
        <v>22.975000000000001</v>
      </c>
    </row>
    <row r="599" spans="1:22" ht="13.5" x14ac:dyDescent="0.25">
      <c r="A599" s="3">
        <f>RSI!A599</f>
        <v>43654</v>
      </c>
      <c r="B599" s="2">
        <f>RSI!B599</f>
        <v>2.1078000000000001</v>
      </c>
      <c r="C599" s="2">
        <f>RSI!I599</f>
        <v>52.24056675066528</v>
      </c>
      <c r="D599" s="2">
        <f>MACD!E599</f>
        <v>7.6514756218384328E-3</v>
      </c>
      <c r="E599" s="2">
        <f>MACD!F599</f>
        <v>1.1069748676814688E-2</v>
      </c>
      <c r="F599" s="2">
        <f>'Moving Avg'!D599</f>
        <v>2.0899399999999999</v>
      </c>
      <c r="G599" s="2">
        <f>'Moving Avg'!F599</f>
        <v>2.0953949999999995</v>
      </c>
      <c r="H599" s="2">
        <f>'Moving Avg'!G599</f>
        <v>2.0862659999999993</v>
      </c>
      <c r="I599" s="2">
        <f>'Moving Avg'!H599</f>
        <v>2.0331030000000014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  <c r="M599" s="7">
        <f t="shared" si="90"/>
        <v>25</v>
      </c>
      <c r="N599" s="7">
        <f t="shared" si="91"/>
        <v>45</v>
      </c>
      <c r="O599" s="7">
        <f t="shared" si="92"/>
        <v>50</v>
      </c>
      <c r="P599" s="7">
        <f t="shared" si="93"/>
        <v>16.5</v>
      </c>
      <c r="Q599" s="8">
        <f t="shared" si="94"/>
        <v>34.475000000000001</v>
      </c>
      <c r="R599" s="8">
        <f t="shared" si="95"/>
        <v>35.625</v>
      </c>
      <c r="S599" s="8">
        <f t="shared" si="96"/>
        <v>30.425000000000001</v>
      </c>
      <c r="T599" s="8">
        <f t="shared" si="97"/>
        <v>34.125</v>
      </c>
      <c r="U599" s="7">
        <f t="shared" si="98"/>
        <v>33.508333333333333</v>
      </c>
      <c r="V599" s="7">
        <f t="shared" si="99"/>
        <v>33.662499999999994</v>
      </c>
    </row>
    <row r="600" spans="1:22" ht="13.5" x14ac:dyDescent="0.25">
      <c r="A600" s="3">
        <f>RSI!A600</f>
        <v>43655</v>
      </c>
      <c r="B600" s="2">
        <f>RSI!B600</f>
        <v>2.0979000000000001</v>
      </c>
      <c r="C600" s="2">
        <f>RSI!I600</f>
        <v>50.595771205121686</v>
      </c>
      <c r="D600" s="2">
        <f>MACD!E600</f>
        <v>4.474523779711248E-3</v>
      </c>
      <c r="E600" s="2">
        <f>MACD!F600</f>
        <v>9.7507036973940014E-3</v>
      </c>
      <c r="F600" s="2">
        <f>'Moving Avg'!D600</f>
        <v>2.0959000000000003</v>
      </c>
      <c r="G600" s="2">
        <f>'Moving Avg'!F600</f>
        <v>2.0936599999999999</v>
      </c>
      <c r="H600" s="2">
        <f>'Moving Avg'!G600</f>
        <v>2.0878539999999988</v>
      </c>
      <c r="I600" s="2">
        <f>'Moving Avg'!H600</f>
        <v>2.0358805000000011</v>
      </c>
      <c r="J600" s="5" t="str">
        <f>OBV!F600</f>
        <v>BEARISH</v>
      </c>
      <c r="K600" s="5" t="str">
        <f>OBV!G600</f>
        <v>NEUTRAL</v>
      </c>
      <c r="L600" s="5" t="str">
        <f>OBV!H600</f>
        <v>BEARISH DIVERGENCE</v>
      </c>
      <c r="M600" s="7">
        <f t="shared" si="90"/>
        <v>25</v>
      </c>
      <c r="N600" s="7">
        <f t="shared" si="91"/>
        <v>45</v>
      </c>
      <c r="O600" s="7">
        <f t="shared" si="92"/>
        <v>50</v>
      </c>
      <c r="P600" s="7">
        <f t="shared" si="93"/>
        <v>16.5</v>
      </c>
      <c r="Q600" s="8">
        <f t="shared" si="94"/>
        <v>34.475000000000001</v>
      </c>
      <c r="R600" s="8">
        <f t="shared" si="95"/>
        <v>35.625</v>
      </c>
      <c r="S600" s="8">
        <f t="shared" si="96"/>
        <v>30.425000000000001</v>
      </c>
      <c r="T600" s="8">
        <f t="shared" si="97"/>
        <v>34.125</v>
      </c>
      <c r="U600" s="7">
        <f t="shared" si="98"/>
        <v>33.508333333333333</v>
      </c>
      <c r="V600" s="7">
        <f t="shared" si="99"/>
        <v>33.662499999999994</v>
      </c>
    </row>
    <row r="601" spans="1:22" ht="13.5" x14ac:dyDescent="0.25">
      <c r="A601" s="3">
        <f>RSI!A601</f>
        <v>43656</v>
      </c>
      <c r="B601" s="2">
        <f>RSI!B601</f>
        <v>2.0830000000000002</v>
      </c>
      <c r="C601" s="2">
        <f>RSI!I601</f>
        <v>48.139149893588908</v>
      </c>
      <c r="D601" s="2">
        <f>MACD!E601</f>
        <v>-1.7778349010022509E-4</v>
      </c>
      <c r="E601" s="2">
        <f>MACD!F601</f>
        <v>7.7650062598951563E-3</v>
      </c>
      <c r="F601" s="2">
        <f>'Moving Avg'!D601</f>
        <v>2.0909400000000002</v>
      </c>
      <c r="G601" s="2">
        <f>'Moving Avg'!F601</f>
        <v>2.09118</v>
      </c>
      <c r="H601" s="2">
        <f>'Moving Avg'!G601</f>
        <v>2.087953999999999</v>
      </c>
      <c r="I601" s="2">
        <f>'Moving Avg'!H601</f>
        <v>2.0384845000000014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  <c r="M601" s="7">
        <f t="shared" si="90"/>
        <v>25</v>
      </c>
      <c r="N601" s="7">
        <f t="shared" si="91"/>
        <v>45</v>
      </c>
      <c r="O601" s="7">
        <f t="shared" si="92"/>
        <v>50</v>
      </c>
      <c r="P601" s="7">
        <f t="shared" si="93"/>
        <v>16.5</v>
      </c>
      <c r="Q601" s="8">
        <f t="shared" si="94"/>
        <v>34.475000000000001</v>
      </c>
      <c r="R601" s="8">
        <f t="shared" si="95"/>
        <v>35.625</v>
      </c>
      <c r="S601" s="8">
        <f t="shared" si="96"/>
        <v>30.425000000000001</v>
      </c>
      <c r="T601" s="8">
        <f t="shared" si="97"/>
        <v>34.125</v>
      </c>
      <c r="U601" s="7">
        <f t="shared" si="98"/>
        <v>33.508333333333333</v>
      </c>
      <c r="V601" s="7">
        <f t="shared" si="99"/>
        <v>33.662499999999994</v>
      </c>
    </row>
    <row r="602" spans="1:22" ht="13.5" x14ac:dyDescent="0.25">
      <c r="A602" s="3">
        <f>RSI!A602</f>
        <v>43657</v>
      </c>
      <c r="B602" s="2">
        <f>RSI!B602</f>
        <v>2.0929000000000002</v>
      </c>
      <c r="C602" s="2">
        <f>RSI!I602</f>
        <v>49.88041567319101</v>
      </c>
      <c r="D602" s="2">
        <f>MACD!E602</f>
        <v>-4.7797019095807691E-3</v>
      </c>
      <c r="E602" s="2">
        <f>MACD!F602</f>
        <v>5.2560646259999719E-3</v>
      </c>
      <c r="F602" s="2">
        <f>'Moving Avg'!D602</f>
        <v>2.0929200000000003</v>
      </c>
      <c r="G602" s="2">
        <f>'Moving Avg'!F602</f>
        <v>2.0906850000000001</v>
      </c>
      <c r="H602" s="2">
        <f>'Moving Avg'!G602</f>
        <v>2.0894419999999987</v>
      </c>
      <c r="I602" s="2">
        <f>'Moving Avg'!H602</f>
        <v>2.0411875000000013</v>
      </c>
      <c r="J602" s="5" t="str">
        <f>OBV!F602</f>
        <v>BEARISH</v>
      </c>
      <c r="K602" s="5" t="str">
        <f>OBV!G602</f>
        <v>NEUTRAL</v>
      </c>
      <c r="L602" s="5" t="str">
        <f>OBV!H602</f>
        <v>BEARISH DIVERGENCE</v>
      </c>
      <c r="M602" s="7">
        <f t="shared" si="90"/>
        <v>25</v>
      </c>
      <c r="N602" s="7">
        <f t="shared" si="91"/>
        <v>45</v>
      </c>
      <c r="O602" s="7">
        <f t="shared" si="92"/>
        <v>50</v>
      </c>
      <c r="P602" s="7">
        <f t="shared" si="93"/>
        <v>16.5</v>
      </c>
      <c r="Q602" s="8">
        <f t="shared" si="94"/>
        <v>34.475000000000001</v>
      </c>
      <c r="R602" s="8">
        <f t="shared" si="95"/>
        <v>35.625</v>
      </c>
      <c r="S602" s="8">
        <f t="shared" si="96"/>
        <v>30.425000000000001</v>
      </c>
      <c r="T602" s="8">
        <f t="shared" si="97"/>
        <v>34.125</v>
      </c>
      <c r="U602" s="7">
        <f t="shared" si="98"/>
        <v>33.508333333333333</v>
      </c>
      <c r="V602" s="7">
        <f t="shared" si="99"/>
        <v>33.662499999999994</v>
      </c>
    </row>
    <row r="603" spans="1:22" ht="13.5" x14ac:dyDescent="0.25">
      <c r="A603" s="3">
        <f>RSI!A603</f>
        <v>43658</v>
      </c>
      <c r="B603" s="2">
        <f>RSI!B603</f>
        <v>2.0333999999999999</v>
      </c>
      <c r="C603" s="2">
        <f>RSI!I603</f>
        <v>40.975730106541384</v>
      </c>
      <c r="D603" s="2">
        <f>MACD!E603</f>
        <v>1.8305295499096985E-3</v>
      </c>
      <c r="E603" s="2">
        <f>MACD!F603</f>
        <v>4.5709576107819177E-3</v>
      </c>
      <c r="F603" s="2">
        <f>'Moving Avg'!D603</f>
        <v>2.0830000000000002</v>
      </c>
      <c r="G603" s="2">
        <f>'Moving Avg'!F603</f>
        <v>2.087215</v>
      </c>
      <c r="H603" s="2">
        <f>'Moving Avg'!G603</f>
        <v>2.0890459999999988</v>
      </c>
      <c r="I603" s="2">
        <f>'Moving Avg'!H603</f>
        <v>2.0437170000000013</v>
      </c>
      <c r="J603" s="5" t="str">
        <f>OBV!F603</f>
        <v>BEARISH</v>
      </c>
      <c r="K603" s="5" t="str">
        <f>OBV!G603</f>
        <v>NEUTRAL</v>
      </c>
      <c r="L603" s="5" t="str">
        <f>OBV!H603</f>
        <v>CONFIRMED BEARISH</v>
      </c>
      <c r="M603" s="7">
        <f t="shared" si="90"/>
        <v>25</v>
      </c>
      <c r="N603" s="7">
        <f t="shared" si="91"/>
        <v>45</v>
      </c>
      <c r="O603" s="7">
        <f t="shared" si="92"/>
        <v>50</v>
      </c>
      <c r="P603" s="7">
        <f t="shared" si="93"/>
        <v>16.5</v>
      </c>
      <c r="Q603" s="8">
        <f t="shared" si="94"/>
        <v>34.475000000000001</v>
      </c>
      <c r="R603" s="8">
        <f t="shared" si="95"/>
        <v>35.625</v>
      </c>
      <c r="S603" s="8">
        <f t="shared" si="96"/>
        <v>30.425000000000001</v>
      </c>
      <c r="T603" s="8">
        <f t="shared" si="97"/>
        <v>34.125</v>
      </c>
      <c r="U603" s="7">
        <f t="shared" si="98"/>
        <v>33.508333333333333</v>
      </c>
      <c r="V603" s="7">
        <f t="shared" si="99"/>
        <v>33.662499999999994</v>
      </c>
    </row>
    <row r="604" spans="1:22" ht="13.5" x14ac:dyDescent="0.25">
      <c r="A604" s="3">
        <f>RSI!A604</f>
        <v>43661</v>
      </c>
      <c r="B604" s="2">
        <f>RSI!B604</f>
        <v>2.0830000000000002</v>
      </c>
      <c r="C604" s="2">
        <f>RSI!I604</f>
        <v>49.128617746811955</v>
      </c>
      <c r="D604" s="2">
        <f>MACD!E604</f>
        <v>7.1669726643261988E-3</v>
      </c>
      <c r="E604" s="2">
        <f>MACD!F604</f>
        <v>5.0901606214907745E-3</v>
      </c>
      <c r="F604" s="2">
        <f>'Moving Avg'!D604</f>
        <v>2.0780400000000001</v>
      </c>
      <c r="G604" s="2">
        <f>'Moving Avg'!F604</f>
        <v>2.0879599999999998</v>
      </c>
      <c r="H604" s="2">
        <f>'Moving Avg'!G604</f>
        <v>2.0896419999999991</v>
      </c>
      <c r="I604" s="2">
        <f>'Moving Avg'!H604</f>
        <v>2.0463210000000012</v>
      </c>
      <c r="J604" s="5" t="str">
        <f>OBV!F604</f>
        <v>BEARISH</v>
      </c>
      <c r="K604" s="5" t="str">
        <f>OBV!G604</f>
        <v>NEUTRAL</v>
      </c>
      <c r="L604" s="5" t="str">
        <f>OBV!H604</f>
        <v>CONFIRMED BEARISH</v>
      </c>
      <c r="M604" s="7">
        <f t="shared" si="90"/>
        <v>25</v>
      </c>
      <c r="N604" s="7">
        <f t="shared" si="91"/>
        <v>0</v>
      </c>
      <c r="O604" s="7">
        <f t="shared" si="92"/>
        <v>50</v>
      </c>
      <c r="P604" s="7">
        <f t="shared" si="93"/>
        <v>16.5</v>
      </c>
      <c r="Q604" s="8">
        <f t="shared" si="94"/>
        <v>18.725000000000001</v>
      </c>
      <c r="R604" s="8">
        <f t="shared" si="95"/>
        <v>26.625</v>
      </c>
      <c r="S604" s="8">
        <f t="shared" si="96"/>
        <v>23.675000000000001</v>
      </c>
      <c r="T604" s="8">
        <f t="shared" si="97"/>
        <v>22.875</v>
      </c>
      <c r="U604" s="7">
        <f t="shared" si="98"/>
        <v>23.008333333333336</v>
      </c>
      <c r="V604" s="7">
        <f t="shared" si="99"/>
        <v>22.975000000000001</v>
      </c>
    </row>
    <row r="605" spans="1:22" ht="13.5" x14ac:dyDescent="0.25">
      <c r="A605" s="3">
        <f>RSI!A605</f>
        <v>43662</v>
      </c>
      <c r="B605" s="2">
        <f>RSI!B605</f>
        <v>2.0333999999999999</v>
      </c>
      <c r="C605" s="2">
        <f>RSI!I605</f>
        <v>42.766914138701338</v>
      </c>
      <c r="D605" s="2">
        <f>MACD!E605</f>
        <v>6.9927674387058048E-3</v>
      </c>
      <c r="E605" s="2">
        <f>MACD!F605</f>
        <v>5.470681984933781E-3</v>
      </c>
      <c r="F605" s="2">
        <f>'Moving Avg'!D605</f>
        <v>2.0651400000000004</v>
      </c>
      <c r="G605" s="2">
        <f>'Moving Avg'!F605</f>
        <v>2.0844899999999997</v>
      </c>
      <c r="H605" s="2">
        <f>'Moving Avg'!G605</f>
        <v>2.0888479999999991</v>
      </c>
      <c r="I605" s="2">
        <f>'Moving Avg'!H605</f>
        <v>2.0486770000000014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  <c r="M605" s="7">
        <f t="shared" si="90"/>
        <v>25</v>
      </c>
      <c r="N605" s="7">
        <f t="shared" si="91"/>
        <v>0</v>
      </c>
      <c r="O605" s="7">
        <f t="shared" si="92"/>
        <v>50</v>
      </c>
      <c r="P605" s="7">
        <f t="shared" si="93"/>
        <v>0</v>
      </c>
      <c r="Q605" s="8">
        <f t="shared" si="94"/>
        <v>16.25</v>
      </c>
      <c r="R605" s="8">
        <f t="shared" si="95"/>
        <v>22.5</v>
      </c>
      <c r="S605" s="8">
        <f t="shared" si="96"/>
        <v>16.25</v>
      </c>
      <c r="T605" s="8">
        <f t="shared" si="97"/>
        <v>18.75</v>
      </c>
      <c r="U605" s="7">
        <f t="shared" si="98"/>
        <v>18.333333333333332</v>
      </c>
      <c r="V605" s="7">
        <f t="shared" si="99"/>
        <v>18.4375</v>
      </c>
    </row>
    <row r="606" spans="1:22" ht="13.5" x14ac:dyDescent="0.25">
      <c r="A606" s="3">
        <f>RSI!A606</f>
        <v>43663</v>
      </c>
      <c r="B606" s="2">
        <f>RSI!B606</f>
        <v>2.0333999999999999</v>
      </c>
      <c r="C606" s="2">
        <f>RSI!I606</f>
        <v>42.766914138701338</v>
      </c>
      <c r="D606" s="2">
        <f>MACD!E606</f>
        <v>1.3279726108789802E-2</v>
      </c>
      <c r="E606" s="2">
        <f>MACD!F606</f>
        <v>7.032490809704986E-3</v>
      </c>
      <c r="F606" s="2">
        <f>'Moving Avg'!D606</f>
        <v>2.0552200000000003</v>
      </c>
      <c r="G606" s="2">
        <f>'Moving Avg'!F606</f>
        <v>2.0825050000000003</v>
      </c>
      <c r="H606" s="2">
        <f>'Moving Avg'!G606</f>
        <v>2.089243999999999</v>
      </c>
      <c r="I606" s="2">
        <f>'Moving Avg'!H606</f>
        <v>2.0508095000000011</v>
      </c>
      <c r="J606" s="5" t="str">
        <f>OBV!F606</f>
        <v>BEARISH</v>
      </c>
      <c r="K606" s="5" t="str">
        <f>OBV!G606</f>
        <v>WEAK</v>
      </c>
      <c r="L606" s="5" t="str">
        <f>OBV!H606</f>
        <v>CONFIRMED BEARISH</v>
      </c>
      <c r="M606" s="7">
        <f t="shared" si="90"/>
        <v>25</v>
      </c>
      <c r="N606" s="7">
        <f t="shared" si="91"/>
        <v>0</v>
      </c>
      <c r="O606" s="7">
        <f t="shared" si="92"/>
        <v>50</v>
      </c>
      <c r="P606" s="7">
        <f t="shared" si="93"/>
        <v>0</v>
      </c>
      <c r="Q606" s="8">
        <f t="shared" si="94"/>
        <v>16.25</v>
      </c>
      <c r="R606" s="8">
        <f t="shared" si="95"/>
        <v>22.5</v>
      </c>
      <c r="S606" s="8">
        <f t="shared" si="96"/>
        <v>16.25</v>
      </c>
      <c r="T606" s="8">
        <f t="shared" si="97"/>
        <v>18.75</v>
      </c>
      <c r="U606" s="7">
        <f t="shared" si="98"/>
        <v>18.333333333333332</v>
      </c>
      <c r="V606" s="7">
        <f t="shared" si="99"/>
        <v>18.4375</v>
      </c>
    </row>
    <row r="607" spans="1:22" ht="13.5" x14ac:dyDescent="0.25">
      <c r="A607" s="3">
        <f>RSI!A607</f>
        <v>43664</v>
      </c>
      <c r="B607" s="2">
        <f>RSI!B607</f>
        <v>2.0581999999999998</v>
      </c>
      <c r="C607" s="2">
        <f>RSI!I607</f>
        <v>46.764344128064181</v>
      </c>
      <c r="D607" s="2">
        <f>MACD!E607</f>
        <v>1.3249511663883773E-2</v>
      </c>
      <c r="E607" s="2">
        <f>MACD!F607</f>
        <v>8.2758949805407447E-3</v>
      </c>
      <c r="F607" s="2">
        <f>'Moving Avg'!D607</f>
        <v>2.0482800000000001</v>
      </c>
      <c r="G607" s="2">
        <f>'Moving Avg'!F607</f>
        <v>2.0802749999999999</v>
      </c>
      <c r="H607" s="2">
        <f>'Moving Avg'!G607</f>
        <v>2.089243999999999</v>
      </c>
      <c r="I607" s="2">
        <f>'Moving Avg'!H607</f>
        <v>2.0525950000000011</v>
      </c>
      <c r="J607" s="5" t="str">
        <f>OBV!F607</f>
        <v>BEARISH</v>
      </c>
      <c r="K607" s="5" t="str">
        <f>OBV!G607</f>
        <v>WEAK</v>
      </c>
      <c r="L607" s="5" t="str">
        <f>OBV!H607</f>
        <v>CONFIRMED BEARISH</v>
      </c>
      <c r="M607" s="7">
        <f t="shared" si="90"/>
        <v>25</v>
      </c>
      <c r="N607" s="7">
        <f t="shared" si="91"/>
        <v>0</v>
      </c>
      <c r="O607" s="7">
        <f t="shared" si="92"/>
        <v>0</v>
      </c>
      <c r="P607" s="7">
        <f t="shared" si="93"/>
        <v>0</v>
      </c>
      <c r="Q607" s="8">
        <f t="shared" si="94"/>
        <v>8.75</v>
      </c>
      <c r="R607" s="8">
        <f t="shared" si="95"/>
        <v>5</v>
      </c>
      <c r="S607" s="8">
        <f t="shared" si="96"/>
        <v>3.75</v>
      </c>
      <c r="T607" s="8">
        <f t="shared" si="97"/>
        <v>6.25</v>
      </c>
      <c r="U607" s="7">
        <f t="shared" si="98"/>
        <v>5.833333333333333</v>
      </c>
      <c r="V607" s="7">
        <f t="shared" si="99"/>
        <v>5.9375</v>
      </c>
    </row>
    <row r="608" spans="1:22" ht="13.5" x14ac:dyDescent="0.25">
      <c r="A608" s="3">
        <f>RSI!A608</f>
        <v>43665</v>
      </c>
      <c r="B608" s="2">
        <f>RSI!B608</f>
        <v>2.0333999999999999</v>
      </c>
      <c r="C608" s="2">
        <f>RSI!I608</f>
        <v>43.492919294834145</v>
      </c>
      <c r="D608" s="2">
        <f>MACD!E608</f>
        <v>1.5194505911733547E-2</v>
      </c>
      <c r="E608" s="2">
        <f>MACD!F608</f>
        <v>9.6596171667793062E-3</v>
      </c>
      <c r="F608" s="2">
        <f>'Moving Avg'!D608</f>
        <v>2.0482800000000001</v>
      </c>
      <c r="G608" s="2">
        <f>'Moving Avg'!F608</f>
        <v>2.0758099999999997</v>
      </c>
      <c r="H608" s="2">
        <f>'Moving Avg'!G608</f>
        <v>2.0887479999999994</v>
      </c>
      <c r="I608" s="2">
        <f>'Moving Avg'!H608</f>
        <v>2.0542070000000008</v>
      </c>
      <c r="J608" s="5" t="str">
        <f>OBV!F608</f>
        <v>BEARISH</v>
      </c>
      <c r="K608" s="5" t="str">
        <f>OBV!G608</f>
        <v>WEAK</v>
      </c>
      <c r="L608" s="5" t="str">
        <f>OBV!H608</f>
        <v>NEUTRAL</v>
      </c>
      <c r="M608" s="7">
        <f t="shared" si="90"/>
        <v>25</v>
      </c>
      <c r="N608" s="7">
        <f t="shared" si="91"/>
        <v>0</v>
      </c>
      <c r="O608" s="7">
        <f t="shared" si="92"/>
        <v>0</v>
      </c>
      <c r="P608" s="7">
        <f t="shared" si="93"/>
        <v>0</v>
      </c>
      <c r="Q608" s="8">
        <f t="shared" si="94"/>
        <v>8.75</v>
      </c>
      <c r="R608" s="8">
        <f t="shared" si="95"/>
        <v>5</v>
      </c>
      <c r="S608" s="8">
        <f t="shared" si="96"/>
        <v>3.75</v>
      </c>
      <c r="T608" s="8">
        <f t="shared" si="97"/>
        <v>6.25</v>
      </c>
      <c r="U608" s="7">
        <f t="shared" si="98"/>
        <v>5.833333333333333</v>
      </c>
      <c r="V608" s="7">
        <f t="shared" si="99"/>
        <v>5.9375</v>
      </c>
    </row>
    <row r="609" spans="1:22" ht="13.5" x14ac:dyDescent="0.25">
      <c r="A609" s="3">
        <f>RSI!A609</f>
        <v>43668</v>
      </c>
      <c r="B609" s="2">
        <f>RSI!B609</f>
        <v>2.0482999999999998</v>
      </c>
      <c r="C609" s="2">
        <f>RSI!I609</f>
        <v>45.939833532671358</v>
      </c>
      <c r="D609" s="2">
        <f>MACD!E609</f>
        <v>1.9822128118319959E-2</v>
      </c>
      <c r="E609" s="2">
        <f>MACD!F609</f>
        <v>1.1692119357087437E-2</v>
      </c>
      <c r="F609" s="2">
        <f>'Moving Avg'!D609</f>
        <v>2.0413399999999999</v>
      </c>
      <c r="G609" s="2">
        <f>'Moving Avg'!F609</f>
        <v>2.0740749999999997</v>
      </c>
      <c r="H609" s="2">
        <f>'Moving Avg'!G609</f>
        <v>2.0890459999999997</v>
      </c>
      <c r="I609" s="2">
        <f>'Moving Avg'!H609</f>
        <v>2.0558935000000007</v>
      </c>
      <c r="J609" s="5" t="str">
        <f>OBV!F609</f>
        <v>BEARISH</v>
      </c>
      <c r="K609" s="5" t="str">
        <f>OBV!G609</f>
        <v>NEUTRAL</v>
      </c>
      <c r="L609" s="5" t="str">
        <f>OBV!H609</f>
        <v>CONFIRMED BEARISH</v>
      </c>
      <c r="M609" s="7">
        <f t="shared" si="90"/>
        <v>25</v>
      </c>
      <c r="N609" s="7">
        <f t="shared" si="91"/>
        <v>0</v>
      </c>
      <c r="O609" s="7">
        <f t="shared" si="92"/>
        <v>0</v>
      </c>
      <c r="P609" s="7">
        <f t="shared" si="93"/>
        <v>16.5</v>
      </c>
      <c r="Q609" s="8">
        <f t="shared" si="94"/>
        <v>11.225</v>
      </c>
      <c r="R609" s="8">
        <f t="shared" si="95"/>
        <v>9.125</v>
      </c>
      <c r="S609" s="8">
        <f t="shared" si="96"/>
        <v>11.175000000000001</v>
      </c>
      <c r="T609" s="8">
        <f t="shared" si="97"/>
        <v>10.375</v>
      </c>
      <c r="U609" s="7">
        <f t="shared" si="98"/>
        <v>10.508333333333335</v>
      </c>
      <c r="V609" s="7">
        <f t="shared" si="99"/>
        <v>10.475000000000001</v>
      </c>
    </row>
    <row r="610" spans="1:22" ht="13.5" x14ac:dyDescent="0.25">
      <c r="A610" s="3">
        <f>RSI!A610</f>
        <v>43669</v>
      </c>
      <c r="B610" s="2">
        <f>RSI!B610</f>
        <v>2.0185</v>
      </c>
      <c r="C610" s="2">
        <f>RSI!I610</f>
        <v>42.020668817970453</v>
      </c>
      <c r="D610" s="2">
        <f>MACD!E610</f>
        <v>2.4584258016718596E-2</v>
      </c>
      <c r="E610" s="2">
        <f>MACD!F610</f>
        <v>1.4270547089013669E-2</v>
      </c>
      <c r="F610" s="2">
        <f>'Moving Avg'!D610</f>
        <v>2.0383599999999999</v>
      </c>
      <c r="G610" s="2">
        <f>'Moving Avg'!F610</f>
        <v>2.0708500000000001</v>
      </c>
      <c r="H610" s="2">
        <f>'Moving Avg'!G610</f>
        <v>2.0884499999999995</v>
      </c>
      <c r="I610" s="2">
        <f>'Moving Avg'!H610</f>
        <v>2.0575550000000007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  <c r="M610" s="7">
        <f t="shared" si="90"/>
        <v>25</v>
      </c>
      <c r="N610" s="7">
        <f t="shared" si="91"/>
        <v>0</v>
      </c>
      <c r="O610" s="7">
        <f t="shared" si="92"/>
        <v>0</v>
      </c>
      <c r="P610" s="7">
        <f t="shared" si="93"/>
        <v>16.5</v>
      </c>
      <c r="Q610" s="8">
        <f t="shared" si="94"/>
        <v>11.225</v>
      </c>
      <c r="R610" s="8">
        <f t="shared" si="95"/>
        <v>9.125</v>
      </c>
      <c r="S610" s="8">
        <f t="shared" si="96"/>
        <v>11.175000000000001</v>
      </c>
      <c r="T610" s="8">
        <f t="shared" si="97"/>
        <v>10.375</v>
      </c>
      <c r="U610" s="7">
        <f t="shared" si="98"/>
        <v>10.508333333333335</v>
      </c>
      <c r="V610" s="7">
        <f t="shared" si="99"/>
        <v>10.475000000000001</v>
      </c>
    </row>
    <row r="611" spans="1:22" ht="13.5" x14ac:dyDescent="0.25">
      <c r="A611" s="3">
        <f>RSI!A611</f>
        <v>43670</v>
      </c>
      <c r="B611" s="2">
        <f>RSI!B611</f>
        <v>2.0085999999999999</v>
      </c>
      <c r="C611" s="2">
        <f>RSI!I611</f>
        <v>40.776115341777924</v>
      </c>
      <c r="D611" s="2">
        <f>MACD!E611</f>
        <v>2.7380977931227957E-2</v>
      </c>
      <c r="E611" s="2">
        <f>MACD!F611</f>
        <v>1.6892633257456525E-2</v>
      </c>
      <c r="F611" s="2">
        <f>'Moving Avg'!D611</f>
        <v>2.0333999999999994</v>
      </c>
      <c r="G611" s="2">
        <f>'Moving Avg'!F611</f>
        <v>2.06812</v>
      </c>
      <c r="H611" s="2">
        <f>'Moving Avg'!G611</f>
        <v>2.0888459999999993</v>
      </c>
      <c r="I611" s="2">
        <f>'Moving Avg'!H611</f>
        <v>2.0593405000000011</v>
      </c>
      <c r="J611" s="5" t="str">
        <f>OBV!F611</f>
        <v>BEARISH</v>
      </c>
      <c r="K611" s="5" t="str">
        <f>OBV!G611</f>
        <v>WEAK</v>
      </c>
      <c r="L611" s="5" t="str">
        <f>OBV!H611</f>
        <v>CONFIRMED BEARISH</v>
      </c>
      <c r="M611" s="7">
        <f t="shared" si="90"/>
        <v>25</v>
      </c>
      <c r="N611" s="7">
        <f t="shared" si="91"/>
        <v>0</v>
      </c>
      <c r="O611" s="7">
        <f t="shared" si="92"/>
        <v>0</v>
      </c>
      <c r="P611" s="7">
        <f t="shared" si="93"/>
        <v>0</v>
      </c>
      <c r="Q611" s="8">
        <f t="shared" si="94"/>
        <v>8.75</v>
      </c>
      <c r="R611" s="8">
        <f t="shared" si="95"/>
        <v>5</v>
      </c>
      <c r="S611" s="8">
        <f t="shared" si="96"/>
        <v>3.75</v>
      </c>
      <c r="T611" s="8">
        <f t="shared" si="97"/>
        <v>6.25</v>
      </c>
      <c r="U611" s="7">
        <f t="shared" si="98"/>
        <v>5.833333333333333</v>
      </c>
      <c r="V611" s="7">
        <f t="shared" si="99"/>
        <v>5.9375</v>
      </c>
    </row>
    <row r="612" spans="1:22" ht="13.5" x14ac:dyDescent="0.25">
      <c r="A612" s="3">
        <f>RSI!A612</f>
        <v>43672</v>
      </c>
      <c r="B612" s="2">
        <f>RSI!B612</f>
        <v>2.0135999999999998</v>
      </c>
      <c r="C612" s="2">
        <f>RSI!I612</f>
        <v>41.7150311761051</v>
      </c>
      <c r="D612" s="2">
        <f>MACD!E612</f>
        <v>3.1260676121442454E-2</v>
      </c>
      <c r="E612" s="2">
        <f>MACD!F612</f>
        <v>1.976624183025371E-2</v>
      </c>
      <c r="F612" s="2">
        <f>'Moving Avg'!D612</f>
        <v>2.0244799999999996</v>
      </c>
      <c r="G612" s="2">
        <f>'Moving Avg'!F612</f>
        <v>2.0656399999999997</v>
      </c>
      <c r="H612" s="2">
        <f>'Moving Avg'!G612</f>
        <v>2.0881519999999996</v>
      </c>
      <c r="I612" s="2">
        <f>'Moving Avg'!H612</f>
        <v>2.0610020000000007</v>
      </c>
      <c r="J612" s="5" t="str">
        <f>OBV!F612</f>
        <v>BULLISH</v>
      </c>
      <c r="K612" s="5" t="str">
        <f>OBV!G612</f>
        <v>NEUTRAL</v>
      </c>
      <c r="L612" s="5" t="str">
        <f>OBV!H612</f>
        <v>BULLISH DIVERGENCE</v>
      </c>
      <c r="M612" s="7">
        <f t="shared" si="90"/>
        <v>25</v>
      </c>
      <c r="N612" s="7">
        <f t="shared" si="91"/>
        <v>0</v>
      </c>
      <c r="O612" s="7">
        <f t="shared" si="92"/>
        <v>0</v>
      </c>
      <c r="P612" s="7">
        <f t="shared" si="93"/>
        <v>66.5</v>
      </c>
      <c r="Q612" s="8">
        <f t="shared" si="94"/>
        <v>18.725000000000001</v>
      </c>
      <c r="R612" s="8">
        <f t="shared" si="95"/>
        <v>21.625</v>
      </c>
      <c r="S612" s="8">
        <f t="shared" si="96"/>
        <v>33.674999999999997</v>
      </c>
      <c r="T612" s="8">
        <f t="shared" si="97"/>
        <v>22.875</v>
      </c>
      <c r="U612" s="7">
        <f t="shared" si="98"/>
        <v>24.675000000000001</v>
      </c>
      <c r="V612" s="7">
        <f t="shared" si="99"/>
        <v>24.225000000000001</v>
      </c>
    </row>
    <row r="613" spans="1:22" ht="13.5" x14ac:dyDescent="0.25">
      <c r="A613" s="3">
        <f>RSI!A613</f>
        <v>43675</v>
      </c>
      <c r="B613" s="2">
        <f>RSI!B613</f>
        <v>2.0185</v>
      </c>
      <c r="C613" s="2">
        <f>RSI!I613</f>
        <v>42.674190445742028</v>
      </c>
      <c r="D613" s="2">
        <f>MACD!E613</f>
        <v>2.5330973266237677E-2</v>
      </c>
      <c r="E613" s="2">
        <f>MACD!F613</f>
        <v>2.0879188117450504E-2</v>
      </c>
      <c r="F613" s="2">
        <f>'Moving Avg'!D613</f>
        <v>2.0215000000000001</v>
      </c>
      <c r="G613" s="2">
        <f>'Moving Avg'!F613</f>
        <v>2.0614249999999998</v>
      </c>
      <c r="H613" s="2">
        <f>'Moving Avg'!G613</f>
        <v>2.087358</v>
      </c>
      <c r="I613" s="2">
        <f>'Moving Avg'!H613</f>
        <v>2.062688000000001</v>
      </c>
      <c r="J613" s="5" t="str">
        <f>OBV!F613</f>
        <v>BULLISH</v>
      </c>
      <c r="K613" s="5" t="str">
        <f>OBV!G613</f>
        <v>STRONG</v>
      </c>
      <c r="L613" s="5" t="str">
        <f>OBV!H613</f>
        <v>BULLISH DIVERGENCE</v>
      </c>
      <c r="M613" s="7">
        <f t="shared" si="90"/>
        <v>25</v>
      </c>
      <c r="N613" s="7">
        <f t="shared" si="91"/>
        <v>0</v>
      </c>
      <c r="O613" s="7">
        <f t="shared" si="92"/>
        <v>0</v>
      </c>
      <c r="P613" s="7">
        <f t="shared" si="93"/>
        <v>83</v>
      </c>
      <c r="Q613" s="8">
        <f t="shared" si="94"/>
        <v>21.2</v>
      </c>
      <c r="R613" s="8">
        <f t="shared" si="95"/>
        <v>25.75</v>
      </c>
      <c r="S613" s="8">
        <f t="shared" si="96"/>
        <v>41.1</v>
      </c>
      <c r="T613" s="8">
        <f t="shared" si="97"/>
        <v>27</v>
      </c>
      <c r="U613" s="7">
        <f t="shared" si="98"/>
        <v>29.350000000000005</v>
      </c>
      <c r="V613" s="7">
        <f t="shared" si="99"/>
        <v>28.762500000000003</v>
      </c>
    </row>
    <row r="614" spans="1:22" ht="13.5" x14ac:dyDescent="0.25">
      <c r="A614" s="3">
        <f>RSI!A614</f>
        <v>43676</v>
      </c>
      <c r="B614" s="2">
        <f>RSI!B614</f>
        <v>2.0185</v>
      </c>
      <c r="C614" s="2">
        <f>RSI!I614</f>
        <v>42.674190445742028</v>
      </c>
      <c r="D614" s="2">
        <f>MACD!E614</f>
        <v>2.819709241653312E-2</v>
      </c>
      <c r="E614" s="2">
        <f>MACD!F614</f>
        <v>2.2342768977267027E-2</v>
      </c>
      <c r="F614" s="2">
        <f>'Moving Avg'!D614</f>
        <v>2.0155399999999997</v>
      </c>
      <c r="G614" s="2">
        <f>'Moving Avg'!F614</f>
        <v>2.0562150000000003</v>
      </c>
      <c r="H614" s="2">
        <f>'Moving Avg'!G614</f>
        <v>2.0856720000000002</v>
      </c>
      <c r="I614" s="2">
        <f>'Moving Avg'!H614</f>
        <v>2.0641260000000008</v>
      </c>
      <c r="J614" s="5" t="str">
        <f>OBV!F614</f>
        <v>BULLISH</v>
      </c>
      <c r="K614" s="5" t="str">
        <f>OBV!G614</f>
        <v>NEUTRAL</v>
      </c>
      <c r="L614" s="5" t="str">
        <f>OBV!H614</f>
        <v>BULLISH DIVERGENCE</v>
      </c>
      <c r="M614" s="7">
        <f t="shared" si="90"/>
        <v>25</v>
      </c>
      <c r="N614" s="7">
        <f t="shared" si="91"/>
        <v>0</v>
      </c>
      <c r="O614" s="7">
        <f t="shared" si="92"/>
        <v>0</v>
      </c>
      <c r="P614" s="7">
        <f t="shared" si="93"/>
        <v>66.5</v>
      </c>
      <c r="Q614" s="8">
        <f t="shared" si="94"/>
        <v>18.725000000000001</v>
      </c>
      <c r="R614" s="8">
        <f t="shared" si="95"/>
        <v>21.625</v>
      </c>
      <c r="S614" s="8">
        <f t="shared" si="96"/>
        <v>33.674999999999997</v>
      </c>
      <c r="T614" s="8">
        <f t="shared" si="97"/>
        <v>22.875</v>
      </c>
      <c r="U614" s="7">
        <f t="shared" si="98"/>
        <v>24.675000000000001</v>
      </c>
      <c r="V614" s="7">
        <f t="shared" si="99"/>
        <v>24.225000000000001</v>
      </c>
    </row>
    <row r="615" spans="1:22" ht="13.5" x14ac:dyDescent="0.25">
      <c r="A615" s="3">
        <f>RSI!A615</f>
        <v>43677</v>
      </c>
      <c r="B615" s="2">
        <f>RSI!B615</f>
        <v>2.0185</v>
      </c>
      <c r="C615" s="2">
        <f>RSI!I615</f>
        <v>42.674190445742028</v>
      </c>
      <c r="D615" s="2">
        <f>MACD!E615</f>
        <v>2.3225566481106075E-2</v>
      </c>
      <c r="E615" s="2">
        <f>MACD!F615</f>
        <v>2.2519328478034839E-2</v>
      </c>
      <c r="F615" s="2">
        <f>'Moving Avg'!D615</f>
        <v>2.0155399999999997</v>
      </c>
      <c r="G615" s="2">
        <f>'Moving Avg'!F615</f>
        <v>2.0537350000000005</v>
      </c>
      <c r="H615" s="2">
        <f>'Moving Avg'!G615</f>
        <v>2.0843820000000002</v>
      </c>
      <c r="I615" s="2">
        <f>'Moving Avg'!H615</f>
        <v>2.065589000000001</v>
      </c>
      <c r="J615" s="5" t="str">
        <f>OBV!F615</f>
        <v>BULLISH</v>
      </c>
      <c r="K615" s="5" t="str">
        <f>OBV!G615</f>
        <v>STRONG</v>
      </c>
      <c r="L615" s="5" t="str">
        <f>OBV!H615</f>
        <v>NEUTRAL</v>
      </c>
      <c r="M615" s="7">
        <f t="shared" si="90"/>
        <v>25</v>
      </c>
      <c r="N615" s="7">
        <f t="shared" si="91"/>
        <v>0</v>
      </c>
      <c r="O615" s="7">
        <f t="shared" si="92"/>
        <v>0</v>
      </c>
      <c r="P615" s="7">
        <f t="shared" si="93"/>
        <v>66</v>
      </c>
      <c r="Q615" s="8">
        <f t="shared" si="94"/>
        <v>18.649999999999999</v>
      </c>
      <c r="R615" s="8">
        <f t="shared" si="95"/>
        <v>21.5</v>
      </c>
      <c r="S615" s="8">
        <f t="shared" si="96"/>
        <v>33.450000000000003</v>
      </c>
      <c r="T615" s="8">
        <f t="shared" si="97"/>
        <v>22.75</v>
      </c>
      <c r="U615" s="7">
        <f t="shared" si="98"/>
        <v>24.533333333333331</v>
      </c>
      <c r="V615" s="7">
        <f t="shared" si="99"/>
        <v>24.087499999999999</v>
      </c>
    </row>
    <row r="616" spans="1:22" ht="13.5" x14ac:dyDescent="0.25">
      <c r="A616" s="3">
        <f>RSI!A616</f>
        <v>43678</v>
      </c>
      <c r="B616" s="2">
        <f>RSI!B616</f>
        <v>2.0333999999999999</v>
      </c>
      <c r="C616" s="2">
        <f>RSI!I616</f>
        <v>46.046285058517853</v>
      </c>
      <c r="D616" s="2">
        <f>MACD!E616</f>
        <v>1.8131914349576395E-2</v>
      </c>
      <c r="E616" s="2">
        <f>MACD!F616</f>
        <v>2.1641845652343152E-2</v>
      </c>
      <c r="F616" s="2">
        <f>'Moving Avg'!D616</f>
        <v>2.0204999999999997</v>
      </c>
      <c r="G616" s="2">
        <f>'Moving Avg'!F616</f>
        <v>2.0500150000000006</v>
      </c>
      <c r="H616" s="2">
        <f>'Moving Avg'!G616</f>
        <v>2.084184</v>
      </c>
      <c r="I616" s="2">
        <f>'Moving Avg'!H616</f>
        <v>2.066605500000001</v>
      </c>
      <c r="J616" s="5" t="str">
        <f>OBV!F616</f>
        <v>BULLISH</v>
      </c>
      <c r="K616" s="5" t="str">
        <f>OBV!G616</f>
        <v>STRONG</v>
      </c>
      <c r="L616" s="5" t="str">
        <f>OBV!H616</f>
        <v>CONFIRMED BULLISH</v>
      </c>
      <c r="M616" s="7">
        <f t="shared" si="90"/>
        <v>25</v>
      </c>
      <c r="N616" s="7">
        <f t="shared" si="91"/>
        <v>45</v>
      </c>
      <c r="O616" s="7">
        <f t="shared" si="92"/>
        <v>0</v>
      </c>
      <c r="P616" s="7">
        <f t="shared" si="93"/>
        <v>100</v>
      </c>
      <c r="Q616" s="8">
        <f t="shared" si="94"/>
        <v>39.5</v>
      </c>
      <c r="R616" s="8">
        <f t="shared" si="95"/>
        <v>39</v>
      </c>
      <c r="S616" s="8">
        <f t="shared" si="96"/>
        <v>55.5</v>
      </c>
      <c r="T616" s="8">
        <f t="shared" si="97"/>
        <v>42.5</v>
      </c>
      <c r="U616" s="7">
        <f t="shared" si="98"/>
        <v>44.666666666666664</v>
      </c>
      <c r="V616" s="7">
        <f t="shared" si="99"/>
        <v>44.125</v>
      </c>
    </row>
    <row r="617" spans="1:22" ht="13.5" x14ac:dyDescent="0.25">
      <c r="A617" s="3">
        <f>RSI!A617</f>
        <v>43679</v>
      </c>
      <c r="B617" s="2">
        <f>RSI!B617</f>
        <v>2.0333999999999999</v>
      </c>
      <c r="C617" s="2">
        <f>RSI!I617</f>
        <v>46.046285058517853</v>
      </c>
      <c r="D617" s="2">
        <f>MACD!E617</f>
        <v>1.7749914367898523E-2</v>
      </c>
      <c r="E617" s="2">
        <f>MACD!F617</f>
        <v>2.0863459395454226E-2</v>
      </c>
      <c r="F617" s="2">
        <f>'Moving Avg'!D617</f>
        <v>2.0244600000000004</v>
      </c>
      <c r="G617" s="2">
        <f>'Moving Avg'!F617</f>
        <v>2.0475350000000008</v>
      </c>
      <c r="H617" s="2">
        <f>'Moving Avg'!G617</f>
        <v>2.0829940000000002</v>
      </c>
      <c r="I617" s="2">
        <f>'Moving Avg'!H617</f>
        <v>2.0672255000000006</v>
      </c>
      <c r="J617" s="5" t="str">
        <f>OBV!F617</f>
        <v>BULLISH</v>
      </c>
      <c r="K617" s="5" t="str">
        <f>OBV!G617</f>
        <v>STRONG</v>
      </c>
      <c r="L617" s="5" t="str">
        <f>OBV!H617</f>
        <v>CONFIRMED BULLISH</v>
      </c>
      <c r="M617" s="7">
        <f t="shared" si="90"/>
        <v>25</v>
      </c>
      <c r="N617" s="7">
        <f t="shared" si="91"/>
        <v>45</v>
      </c>
      <c r="O617" s="7">
        <f t="shared" si="92"/>
        <v>0</v>
      </c>
      <c r="P617" s="7">
        <f t="shared" si="93"/>
        <v>100</v>
      </c>
      <c r="Q617" s="8">
        <f t="shared" si="94"/>
        <v>39.5</v>
      </c>
      <c r="R617" s="8">
        <f t="shared" si="95"/>
        <v>39</v>
      </c>
      <c r="S617" s="8">
        <f t="shared" si="96"/>
        <v>55.5</v>
      </c>
      <c r="T617" s="8">
        <f t="shared" si="97"/>
        <v>42.5</v>
      </c>
      <c r="U617" s="7">
        <f t="shared" si="98"/>
        <v>44.666666666666664</v>
      </c>
      <c r="V617" s="7">
        <f t="shared" si="99"/>
        <v>44.125</v>
      </c>
    </row>
    <row r="618" spans="1:22" ht="13.5" x14ac:dyDescent="0.25">
      <c r="A618" s="3">
        <f>RSI!A618</f>
        <v>43682</v>
      </c>
      <c r="B618" s="2">
        <f>RSI!B618</f>
        <v>2.0333999999999999</v>
      </c>
      <c r="C618" s="2">
        <f>RSI!I618</f>
        <v>46.04628505851786</v>
      </c>
      <c r="D618" s="2">
        <f>MACD!E618</f>
        <v>1.3715584873787101E-2</v>
      </c>
      <c r="E618" s="2">
        <f>MACD!F618</f>
        <v>1.9433884491120802E-2</v>
      </c>
      <c r="F618" s="2">
        <f>'Moving Avg'!D618</f>
        <v>2.0274399999999999</v>
      </c>
      <c r="G618" s="2">
        <f>'Moving Avg'!F618</f>
        <v>2.0450550000000005</v>
      </c>
      <c r="H618" s="2">
        <f>'Moving Avg'!G618</f>
        <v>2.080416</v>
      </c>
      <c r="I618" s="2">
        <f>'Moving Avg'!H618</f>
        <v>2.0679695000000007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  <c r="M618" s="7">
        <f t="shared" si="90"/>
        <v>25</v>
      </c>
      <c r="N618" s="7">
        <f t="shared" si="91"/>
        <v>45</v>
      </c>
      <c r="O618" s="7">
        <f t="shared" si="92"/>
        <v>0</v>
      </c>
      <c r="P618" s="7">
        <f t="shared" si="93"/>
        <v>83.5</v>
      </c>
      <c r="Q618" s="8">
        <f t="shared" si="94"/>
        <v>37.024999999999999</v>
      </c>
      <c r="R618" s="8">
        <f t="shared" si="95"/>
        <v>34.875</v>
      </c>
      <c r="S618" s="8">
        <f t="shared" si="96"/>
        <v>48.075000000000003</v>
      </c>
      <c r="T618" s="8">
        <f t="shared" si="97"/>
        <v>38.375</v>
      </c>
      <c r="U618" s="7">
        <f t="shared" si="98"/>
        <v>39.991666666666667</v>
      </c>
      <c r="V618" s="7">
        <f t="shared" si="99"/>
        <v>39.587500000000006</v>
      </c>
    </row>
    <row r="619" spans="1:22" ht="13.5" x14ac:dyDescent="0.25">
      <c r="A619" s="3">
        <f>RSI!A619</f>
        <v>43683</v>
      </c>
      <c r="B619" s="2">
        <f>RSI!B619</f>
        <v>2.0333999999999999</v>
      </c>
      <c r="C619" s="2">
        <f>RSI!I619</f>
        <v>46.04628505851786</v>
      </c>
      <c r="D619" s="2">
        <f>MACD!E619</f>
        <v>1.2690790143372155E-2</v>
      </c>
      <c r="E619" s="2">
        <f>MACD!F619</f>
        <v>1.8085265621571076E-2</v>
      </c>
      <c r="F619" s="2">
        <f>'Moving Avg'!D619</f>
        <v>2.0304200000000003</v>
      </c>
      <c r="G619" s="2">
        <f>'Moving Avg'!F619</f>
        <v>2.0413350000000001</v>
      </c>
      <c r="H619" s="2">
        <f>'Moving Avg'!G619</f>
        <v>2.0784319999999998</v>
      </c>
      <c r="I619" s="2">
        <f>'Moving Avg'!H619</f>
        <v>2.0686640000000009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  <c r="M619" s="7">
        <f t="shared" si="90"/>
        <v>25</v>
      </c>
      <c r="N619" s="7">
        <f t="shared" si="91"/>
        <v>45</v>
      </c>
      <c r="O619" s="7">
        <f t="shared" si="92"/>
        <v>0</v>
      </c>
      <c r="P619" s="7">
        <f t="shared" si="93"/>
        <v>83.5</v>
      </c>
      <c r="Q619" s="8">
        <f t="shared" si="94"/>
        <v>37.024999999999999</v>
      </c>
      <c r="R619" s="8">
        <f t="shared" si="95"/>
        <v>34.875</v>
      </c>
      <c r="S619" s="8">
        <f t="shared" si="96"/>
        <v>48.075000000000003</v>
      </c>
      <c r="T619" s="8">
        <f t="shared" si="97"/>
        <v>38.375</v>
      </c>
      <c r="U619" s="7">
        <f t="shared" si="98"/>
        <v>39.991666666666667</v>
      </c>
      <c r="V619" s="7">
        <f t="shared" si="99"/>
        <v>39.587500000000006</v>
      </c>
    </row>
    <row r="620" spans="1:22" ht="13.5" x14ac:dyDescent="0.25">
      <c r="A620" s="3">
        <f>RSI!A620</f>
        <v>43684</v>
      </c>
      <c r="B620" s="2">
        <f>RSI!B620</f>
        <v>2.0333999999999999</v>
      </c>
      <c r="C620" s="2">
        <f>RSI!I620</f>
        <v>46.04628505851786</v>
      </c>
      <c r="D620" s="2">
        <f>MACD!E620</f>
        <v>7.3284490851452944E-3</v>
      </c>
      <c r="E620" s="2">
        <f>MACD!F620</f>
        <v>1.593390231428592E-2</v>
      </c>
      <c r="F620" s="2">
        <f>'Moving Avg'!D620</f>
        <v>2.0333999999999999</v>
      </c>
      <c r="G620" s="2">
        <f>'Moving Avg'!F620</f>
        <v>2.0381100000000001</v>
      </c>
      <c r="H620" s="2">
        <f>'Moving Avg'!G620</f>
        <v>2.0769440000000001</v>
      </c>
      <c r="I620" s="2">
        <f>'Moving Avg'!H620</f>
        <v>2.069408000000001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  <c r="M620" s="7">
        <f t="shared" si="90"/>
        <v>25</v>
      </c>
      <c r="N620" s="7">
        <f t="shared" si="91"/>
        <v>45</v>
      </c>
      <c r="O620" s="7">
        <f t="shared" si="92"/>
        <v>0</v>
      </c>
      <c r="P620" s="7">
        <f t="shared" si="93"/>
        <v>83.5</v>
      </c>
      <c r="Q620" s="8">
        <f t="shared" si="94"/>
        <v>37.024999999999999</v>
      </c>
      <c r="R620" s="8">
        <f t="shared" si="95"/>
        <v>34.875</v>
      </c>
      <c r="S620" s="8">
        <f t="shared" si="96"/>
        <v>48.075000000000003</v>
      </c>
      <c r="T620" s="8">
        <f t="shared" si="97"/>
        <v>38.375</v>
      </c>
      <c r="U620" s="7">
        <f t="shared" si="98"/>
        <v>39.991666666666667</v>
      </c>
      <c r="V620" s="7">
        <f t="shared" si="99"/>
        <v>39.587500000000006</v>
      </c>
    </row>
    <row r="621" spans="1:22" ht="13.5" x14ac:dyDescent="0.25">
      <c r="A621" s="3">
        <f>RSI!A621</f>
        <v>43685</v>
      </c>
      <c r="B621" s="2">
        <f>RSI!B621</f>
        <v>2.0284</v>
      </c>
      <c r="C621" s="2">
        <f>RSI!I621</f>
        <v>44.766291380104143</v>
      </c>
      <c r="D621" s="2">
        <f>MACD!E621</f>
        <v>1.7211625114903484E-3</v>
      </c>
      <c r="E621" s="2">
        <f>MACD!F621</f>
        <v>1.3091354353726806E-2</v>
      </c>
      <c r="F621" s="2">
        <f>'Moving Avg'!D621</f>
        <v>2.0324</v>
      </c>
      <c r="G621" s="2">
        <f>'Moving Avg'!F621</f>
        <v>2.03538</v>
      </c>
      <c r="H621" s="2">
        <f>'Moving Avg'!G621</f>
        <v>2.0749599999999999</v>
      </c>
      <c r="I621" s="2">
        <f>'Moving Avg'!H621</f>
        <v>2.0701270000000007</v>
      </c>
      <c r="J621" s="5" t="str">
        <f>OBV!F621</f>
        <v>BEARISH</v>
      </c>
      <c r="K621" s="5" t="str">
        <f>OBV!G621</f>
        <v>NEUTRAL</v>
      </c>
      <c r="L621" s="5" t="str">
        <f>OBV!H621</f>
        <v>CONFIRMED BEARISH</v>
      </c>
      <c r="M621" s="7">
        <f t="shared" si="90"/>
        <v>25</v>
      </c>
      <c r="N621" s="7">
        <f t="shared" si="91"/>
        <v>45</v>
      </c>
      <c r="O621" s="7">
        <f t="shared" si="92"/>
        <v>0</v>
      </c>
      <c r="P621" s="7">
        <f t="shared" si="93"/>
        <v>16.5</v>
      </c>
      <c r="Q621" s="8">
        <f t="shared" si="94"/>
        <v>26.975000000000001</v>
      </c>
      <c r="R621" s="8">
        <f t="shared" si="95"/>
        <v>18.125</v>
      </c>
      <c r="S621" s="8">
        <f t="shared" si="96"/>
        <v>17.925000000000001</v>
      </c>
      <c r="T621" s="8">
        <f t="shared" si="97"/>
        <v>21.625</v>
      </c>
      <c r="U621" s="7">
        <f t="shared" si="98"/>
        <v>21.008333333333336</v>
      </c>
      <c r="V621" s="7">
        <f t="shared" si="99"/>
        <v>21.162500000000001</v>
      </c>
    </row>
    <row r="622" spans="1:22" ht="13.5" x14ac:dyDescent="0.25">
      <c r="A622" s="3">
        <f>RSI!A622</f>
        <v>43686</v>
      </c>
      <c r="B622" s="2">
        <f>RSI!B622</f>
        <v>2.0284</v>
      </c>
      <c r="C622" s="2">
        <f>RSI!I622</f>
        <v>44.76629138010415</v>
      </c>
      <c r="D622" s="2">
        <f>MACD!E622</f>
        <v>-2.1480353739824487E-3</v>
      </c>
      <c r="E622" s="2">
        <f>MACD!F622</f>
        <v>1.0043476408184955E-2</v>
      </c>
      <c r="F622" s="2">
        <f>'Moving Avg'!D622</f>
        <v>2.0313999999999997</v>
      </c>
      <c r="G622" s="2">
        <f>'Moving Avg'!F622</f>
        <v>2.0321549999999999</v>
      </c>
      <c r="H622" s="2">
        <f>'Moving Avg'!G622</f>
        <v>2.0728760000000004</v>
      </c>
      <c r="I622" s="2">
        <f>'Moving Avg'!H622</f>
        <v>2.0705730000000004</v>
      </c>
      <c r="J622" s="5" t="str">
        <f>OBV!F622</f>
        <v>BEARISH</v>
      </c>
      <c r="K622" s="5" t="str">
        <f>OBV!G622</f>
        <v>NEUTRAL</v>
      </c>
      <c r="L622" s="5" t="str">
        <f>OBV!H622</f>
        <v>CONFIRMED BEARISH</v>
      </c>
      <c r="M622" s="7">
        <f t="shared" si="90"/>
        <v>25</v>
      </c>
      <c r="N622" s="7">
        <f t="shared" si="91"/>
        <v>45</v>
      </c>
      <c r="O622" s="7">
        <f t="shared" si="92"/>
        <v>0</v>
      </c>
      <c r="P622" s="7">
        <f t="shared" si="93"/>
        <v>16.5</v>
      </c>
      <c r="Q622" s="8">
        <f t="shared" si="94"/>
        <v>26.975000000000001</v>
      </c>
      <c r="R622" s="8">
        <f t="shared" si="95"/>
        <v>18.125</v>
      </c>
      <c r="S622" s="8">
        <f t="shared" si="96"/>
        <v>17.925000000000001</v>
      </c>
      <c r="T622" s="8">
        <f t="shared" si="97"/>
        <v>21.625</v>
      </c>
      <c r="U622" s="7">
        <f t="shared" si="98"/>
        <v>21.008333333333336</v>
      </c>
      <c r="V622" s="7">
        <f t="shared" si="99"/>
        <v>21.162500000000001</v>
      </c>
    </row>
    <row r="623" spans="1:22" ht="13.5" x14ac:dyDescent="0.25">
      <c r="A623" s="3">
        <f>RSI!A623</f>
        <v>43691</v>
      </c>
      <c r="B623" s="2">
        <f>RSI!B623</f>
        <v>2.0085999999999999</v>
      </c>
      <c r="C623" s="2">
        <f>RSI!I623</f>
        <v>39.698156967908204</v>
      </c>
      <c r="D623" s="2">
        <f>MACD!E623</f>
        <v>-3.103127331273825E-3</v>
      </c>
      <c r="E623" s="2">
        <f>MACD!F623</f>
        <v>7.414155660293199E-3</v>
      </c>
      <c r="F623" s="2">
        <f>'Moving Avg'!D623</f>
        <v>2.02644</v>
      </c>
      <c r="G623" s="2">
        <f>'Moving Avg'!F623</f>
        <v>2.0309149999999998</v>
      </c>
      <c r="H623" s="2">
        <f>'Moving Avg'!G623</f>
        <v>2.0713880000000002</v>
      </c>
      <c r="I623" s="2">
        <f>'Moving Avg'!H623</f>
        <v>2.0709450000000005</v>
      </c>
      <c r="J623" s="5" t="str">
        <f>OBV!F623</f>
        <v>BEARISH</v>
      </c>
      <c r="K623" s="5" t="str">
        <f>OBV!G623</f>
        <v>NEUTRAL</v>
      </c>
      <c r="L623" s="5" t="str">
        <f>OBV!H623</f>
        <v>CONFIRMED BEARISH</v>
      </c>
      <c r="M623" s="7">
        <f t="shared" si="90"/>
        <v>25</v>
      </c>
      <c r="N623" s="7">
        <f t="shared" si="91"/>
        <v>45</v>
      </c>
      <c r="O623" s="7">
        <f t="shared" si="92"/>
        <v>0</v>
      </c>
      <c r="P623" s="7">
        <f t="shared" si="93"/>
        <v>16.5</v>
      </c>
      <c r="Q623" s="8">
        <f t="shared" si="94"/>
        <v>26.975000000000001</v>
      </c>
      <c r="R623" s="8">
        <f t="shared" si="95"/>
        <v>18.125</v>
      </c>
      <c r="S623" s="8">
        <f t="shared" si="96"/>
        <v>17.925000000000001</v>
      </c>
      <c r="T623" s="8">
        <f t="shared" si="97"/>
        <v>21.625</v>
      </c>
      <c r="U623" s="7">
        <f t="shared" si="98"/>
        <v>21.008333333333336</v>
      </c>
      <c r="V623" s="7">
        <f t="shared" si="99"/>
        <v>21.162500000000001</v>
      </c>
    </row>
    <row r="624" spans="1:22" ht="13.5" x14ac:dyDescent="0.25">
      <c r="A624" s="3">
        <f>RSI!A624</f>
        <v>43692</v>
      </c>
      <c r="B624" s="2">
        <f>RSI!B624</f>
        <v>2.0284</v>
      </c>
      <c r="C624" s="2">
        <f>RSI!I624</f>
        <v>46.251300106506221</v>
      </c>
      <c r="D624" s="2">
        <f>MACD!E624</f>
        <v>-5.1699016302197975E-3</v>
      </c>
      <c r="E624" s="2">
        <f>MACD!F624</f>
        <v>4.8973442021905999E-3</v>
      </c>
      <c r="F624" s="2">
        <f>'Moving Avg'!D624</f>
        <v>2.0254399999999997</v>
      </c>
      <c r="G624" s="2">
        <f>'Moving Avg'!F624</f>
        <v>2.0281849999999997</v>
      </c>
      <c r="H624" s="2">
        <f>'Moving Avg'!G624</f>
        <v>2.0702960000000004</v>
      </c>
      <c r="I624" s="2">
        <f>'Moving Avg'!H624</f>
        <v>2.0715400000000006</v>
      </c>
      <c r="J624" s="5" t="str">
        <f>OBV!F624</f>
        <v>BEARISH</v>
      </c>
      <c r="K624" s="5" t="str">
        <f>OBV!G624</f>
        <v>NEUTRAL</v>
      </c>
      <c r="L624" s="5" t="str">
        <f>OBV!H624</f>
        <v>CONFIRMED BEARISH</v>
      </c>
      <c r="M624" s="7">
        <f t="shared" si="90"/>
        <v>25</v>
      </c>
      <c r="N624" s="7">
        <f t="shared" si="91"/>
        <v>45</v>
      </c>
      <c r="O624" s="7">
        <f t="shared" si="92"/>
        <v>0</v>
      </c>
      <c r="P624" s="7">
        <f t="shared" si="93"/>
        <v>16.5</v>
      </c>
      <c r="Q624" s="8">
        <f t="shared" si="94"/>
        <v>26.975000000000001</v>
      </c>
      <c r="R624" s="8">
        <f t="shared" si="95"/>
        <v>18.125</v>
      </c>
      <c r="S624" s="8">
        <f t="shared" si="96"/>
        <v>17.925000000000001</v>
      </c>
      <c r="T624" s="8">
        <f t="shared" si="97"/>
        <v>21.625</v>
      </c>
      <c r="U624" s="7">
        <f t="shared" si="98"/>
        <v>21.008333333333336</v>
      </c>
      <c r="V624" s="7">
        <f t="shared" si="99"/>
        <v>21.162500000000001</v>
      </c>
    </row>
    <row r="625" spans="1:22" ht="13.5" x14ac:dyDescent="0.25">
      <c r="A625" s="3">
        <f>RSI!A625</f>
        <v>43693</v>
      </c>
      <c r="B625" s="2">
        <f>RSI!B625</f>
        <v>2.0234999999999999</v>
      </c>
      <c r="C625" s="2">
        <f>RSI!I625</f>
        <v>44.949455708097325</v>
      </c>
      <c r="D625" s="2">
        <f>MACD!E625</f>
        <v>-6.4801105353171629E-3</v>
      </c>
      <c r="E625" s="2">
        <f>MACD!F625</f>
        <v>2.6218532546890471E-3</v>
      </c>
      <c r="F625" s="2">
        <f>'Moving Avg'!D625</f>
        <v>2.02346</v>
      </c>
      <c r="G625" s="2">
        <f>'Moving Avg'!F625</f>
        <v>2.0276899999999998</v>
      </c>
      <c r="H625" s="2">
        <f>'Moving Avg'!G625</f>
        <v>2.0682140000000002</v>
      </c>
      <c r="I625" s="2">
        <f>'Moving Avg'!H625</f>
        <v>2.0718625000000004</v>
      </c>
      <c r="J625" s="5" t="str">
        <f>OBV!F625</f>
        <v>BEARISH</v>
      </c>
      <c r="K625" s="5" t="str">
        <f>OBV!G625</f>
        <v>NEUTRAL</v>
      </c>
      <c r="L625" s="5" t="str">
        <f>OBV!H625</f>
        <v>CONFIRMED BEARISH</v>
      </c>
      <c r="M625" s="7">
        <f t="shared" si="90"/>
        <v>25</v>
      </c>
      <c r="N625" s="7">
        <f t="shared" si="91"/>
        <v>45</v>
      </c>
      <c r="O625" s="7">
        <f t="shared" si="92"/>
        <v>0</v>
      </c>
      <c r="P625" s="7">
        <f t="shared" si="93"/>
        <v>16.5</v>
      </c>
      <c r="Q625" s="8">
        <f t="shared" si="94"/>
        <v>26.975000000000001</v>
      </c>
      <c r="R625" s="8">
        <f t="shared" si="95"/>
        <v>18.125</v>
      </c>
      <c r="S625" s="8">
        <f t="shared" si="96"/>
        <v>17.925000000000001</v>
      </c>
      <c r="T625" s="8">
        <f t="shared" si="97"/>
        <v>21.625</v>
      </c>
      <c r="U625" s="7">
        <f t="shared" si="98"/>
        <v>21.008333333333336</v>
      </c>
      <c r="V625" s="7">
        <f t="shared" si="99"/>
        <v>21.162500000000001</v>
      </c>
    </row>
    <row r="626" spans="1:22" ht="13.5" x14ac:dyDescent="0.25">
      <c r="A626" s="3">
        <f>RSI!A626</f>
        <v>43696</v>
      </c>
      <c r="B626" s="2">
        <f>RSI!B626</f>
        <v>2.0234999999999999</v>
      </c>
      <c r="C626" s="2">
        <f>RSI!I626</f>
        <v>44.949455708097325</v>
      </c>
      <c r="D626" s="2">
        <f>MACD!E626</f>
        <v>-5.1974524349200912E-3</v>
      </c>
      <c r="E626" s="2">
        <f>MACD!F626</f>
        <v>1.0579921167672194E-3</v>
      </c>
      <c r="F626" s="2">
        <f>'Moving Avg'!D626</f>
        <v>2.0224800000000003</v>
      </c>
      <c r="G626" s="2">
        <f>'Moving Avg'!F626</f>
        <v>2.0271949999999999</v>
      </c>
      <c r="H626" s="2">
        <f>'Moving Avg'!G626</f>
        <v>2.0661320000000005</v>
      </c>
      <c r="I626" s="2">
        <f>'Moving Avg'!H626</f>
        <v>2.0723090000000006</v>
      </c>
      <c r="J626" s="5" t="str">
        <f>OBV!F626</f>
        <v>BEARISH</v>
      </c>
      <c r="K626" s="5" t="str">
        <f>OBV!G626</f>
        <v>NEUTRAL</v>
      </c>
      <c r="L626" s="5" t="str">
        <f>OBV!H626</f>
        <v>CONFIRMED BEARISH</v>
      </c>
      <c r="M626" s="7">
        <f t="shared" si="90"/>
        <v>25</v>
      </c>
      <c r="N626" s="7">
        <f t="shared" si="91"/>
        <v>45</v>
      </c>
      <c r="O626" s="7">
        <f t="shared" si="92"/>
        <v>0</v>
      </c>
      <c r="P626" s="7">
        <f t="shared" si="93"/>
        <v>16.5</v>
      </c>
      <c r="Q626" s="8">
        <f t="shared" si="94"/>
        <v>26.975000000000001</v>
      </c>
      <c r="R626" s="8">
        <f t="shared" si="95"/>
        <v>18.125</v>
      </c>
      <c r="S626" s="8">
        <f t="shared" si="96"/>
        <v>17.925000000000001</v>
      </c>
      <c r="T626" s="8">
        <f t="shared" si="97"/>
        <v>21.625</v>
      </c>
      <c r="U626" s="7">
        <f t="shared" si="98"/>
        <v>21.008333333333336</v>
      </c>
      <c r="V626" s="7">
        <f t="shared" si="99"/>
        <v>21.162500000000001</v>
      </c>
    </row>
    <row r="627" spans="1:22" ht="13.5" x14ac:dyDescent="0.25">
      <c r="A627" s="3">
        <f>RSI!A627</f>
        <v>43697</v>
      </c>
      <c r="B627" s="2">
        <f>RSI!B627</f>
        <v>2.0333999999999999</v>
      </c>
      <c r="C627" s="2">
        <f>RSI!I627</f>
        <v>48.355628028742295</v>
      </c>
      <c r="D627" s="2">
        <f>MACD!E627</f>
        <v>-4.7538034681138264E-3</v>
      </c>
      <c r="E627" s="2">
        <f>MACD!F627</f>
        <v>-1.0436700020898968E-4</v>
      </c>
      <c r="F627" s="2">
        <f>'Moving Avg'!D627</f>
        <v>2.0234800000000002</v>
      </c>
      <c r="G627" s="2">
        <f>'Moving Avg'!F627</f>
        <v>2.0259549999999997</v>
      </c>
      <c r="H627" s="2">
        <f>'Moving Avg'!G627</f>
        <v>2.0641480000000003</v>
      </c>
      <c r="I627" s="2">
        <f>'Moving Avg'!H627</f>
        <v>2.0728050000000002</v>
      </c>
      <c r="J627" s="5" t="str">
        <f>OBV!F627</f>
        <v>BEARISH</v>
      </c>
      <c r="K627" s="5" t="str">
        <f>OBV!G627</f>
        <v>NEUTRAL</v>
      </c>
      <c r="L627" s="5" t="str">
        <f>OBV!H627</f>
        <v>BEARISH DIVERGENCE</v>
      </c>
      <c r="M627" s="7">
        <f t="shared" si="90"/>
        <v>25</v>
      </c>
      <c r="N627" s="7">
        <f t="shared" si="91"/>
        <v>45</v>
      </c>
      <c r="O627" s="7">
        <f t="shared" si="92"/>
        <v>0</v>
      </c>
      <c r="P627" s="7">
        <f t="shared" si="93"/>
        <v>16.5</v>
      </c>
      <c r="Q627" s="8">
        <f t="shared" si="94"/>
        <v>26.975000000000001</v>
      </c>
      <c r="R627" s="8">
        <f t="shared" si="95"/>
        <v>18.125</v>
      </c>
      <c r="S627" s="8">
        <f t="shared" si="96"/>
        <v>17.925000000000001</v>
      </c>
      <c r="T627" s="8">
        <f t="shared" si="97"/>
        <v>21.625</v>
      </c>
      <c r="U627" s="7">
        <f t="shared" si="98"/>
        <v>21.008333333333336</v>
      </c>
      <c r="V627" s="7">
        <f t="shared" si="99"/>
        <v>21.162500000000001</v>
      </c>
    </row>
    <row r="628" spans="1:22" ht="13.5" x14ac:dyDescent="0.25">
      <c r="A628" s="3">
        <f>RSI!A628</f>
        <v>43698</v>
      </c>
      <c r="B628" s="2">
        <f>RSI!B628</f>
        <v>2.0085999999999999</v>
      </c>
      <c r="C628" s="2">
        <f>RSI!I628</f>
        <v>41.438713192983826</v>
      </c>
      <c r="D628" s="2">
        <f>MACD!E628</f>
        <v>-2.5150038107235595E-3</v>
      </c>
      <c r="E628" s="2">
        <f>MACD!F628</f>
        <v>-5.8649436231190369E-4</v>
      </c>
      <c r="F628" s="2">
        <f>'Moving Avg'!D628</f>
        <v>2.0234800000000002</v>
      </c>
      <c r="G628" s="2">
        <f>'Moving Avg'!F628</f>
        <v>2.024715</v>
      </c>
      <c r="H628" s="2">
        <f>'Moving Avg'!G628</f>
        <v>2.0616680000000001</v>
      </c>
      <c r="I628" s="2">
        <f>'Moving Avg'!H628</f>
        <v>2.0731770000000003</v>
      </c>
      <c r="J628" s="5" t="str">
        <f>OBV!F628</f>
        <v>BEARISH</v>
      </c>
      <c r="K628" s="5" t="str">
        <f>OBV!G628</f>
        <v>NEUTRAL</v>
      </c>
      <c r="L628" s="5" t="str">
        <f>OBV!H628</f>
        <v>NEUTRAL</v>
      </c>
      <c r="M628" s="7">
        <f t="shared" si="90"/>
        <v>25</v>
      </c>
      <c r="N628" s="7">
        <f t="shared" si="91"/>
        <v>45</v>
      </c>
      <c r="O628" s="7">
        <f t="shared" si="92"/>
        <v>0</v>
      </c>
      <c r="P628" s="7">
        <f t="shared" si="93"/>
        <v>16.5</v>
      </c>
      <c r="Q628" s="8">
        <f t="shared" si="94"/>
        <v>26.975000000000001</v>
      </c>
      <c r="R628" s="8">
        <f t="shared" si="95"/>
        <v>18.125</v>
      </c>
      <c r="S628" s="8">
        <f t="shared" si="96"/>
        <v>17.925000000000001</v>
      </c>
      <c r="T628" s="8">
        <f t="shared" si="97"/>
        <v>21.625</v>
      </c>
      <c r="U628" s="7">
        <f t="shared" si="98"/>
        <v>21.008333333333336</v>
      </c>
      <c r="V628" s="7">
        <f t="shared" si="99"/>
        <v>21.162500000000001</v>
      </c>
    </row>
    <row r="629" spans="1:22" ht="13.5" x14ac:dyDescent="0.25">
      <c r="A629" s="3">
        <f>RSI!A629</f>
        <v>43699</v>
      </c>
      <c r="B629" s="2">
        <f>RSI!B629</f>
        <v>2.0333999999999999</v>
      </c>
      <c r="C629" s="2">
        <f>RSI!I629</f>
        <v>49.255668349058567</v>
      </c>
      <c r="D629" s="2">
        <f>MACD!E629</f>
        <v>-2.2867134374320308E-3</v>
      </c>
      <c r="E629" s="2">
        <f>MACD!F629</f>
        <v>-9.2653817733592912E-4</v>
      </c>
      <c r="F629" s="2">
        <f>'Moving Avg'!D629</f>
        <v>2.0244799999999996</v>
      </c>
      <c r="G629" s="2">
        <f>'Moving Avg'!F629</f>
        <v>2.0239700000000003</v>
      </c>
      <c r="H629" s="2">
        <f>'Moving Avg'!G629</f>
        <v>2.0596840000000003</v>
      </c>
      <c r="I629" s="2">
        <f>'Moving Avg'!H629</f>
        <v>2.0736974999999997</v>
      </c>
      <c r="J629" s="5" t="str">
        <f>OBV!F629</f>
        <v>BULLISH</v>
      </c>
      <c r="K629" s="5" t="str">
        <f>OBV!G629</f>
        <v>STRONG</v>
      </c>
      <c r="L629" s="5" t="str">
        <f>OBV!H629</f>
        <v>CONFIRMED BULLISH</v>
      </c>
      <c r="M629" s="7">
        <f t="shared" si="90"/>
        <v>25</v>
      </c>
      <c r="N629" s="7">
        <f t="shared" si="91"/>
        <v>45</v>
      </c>
      <c r="O629" s="7">
        <f t="shared" si="92"/>
        <v>0</v>
      </c>
      <c r="P629" s="7">
        <f t="shared" si="93"/>
        <v>100</v>
      </c>
      <c r="Q629" s="8">
        <f t="shared" si="94"/>
        <v>39.5</v>
      </c>
      <c r="R629" s="8">
        <f t="shared" si="95"/>
        <v>39</v>
      </c>
      <c r="S629" s="8">
        <f t="shared" si="96"/>
        <v>55.5</v>
      </c>
      <c r="T629" s="8">
        <f t="shared" si="97"/>
        <v>42.5</v>
      </c>
      <c r="U629" s="7">
        <f t="shared" si="98"/>
        <v>44.666666666666664</v>
      </c>
      <c r="V629" s="7">
        <f t="shared" si="99"/>
        <v>44.125</v>
      </c>
    </row>
    <row r="630" spans="1:22" ht="13.5" x14ac:dyDescent="0.25">
      <c r="A630" s="3">
        <f>RSI!A630</f>
        <v>43700</v>
      </c>
      <c r="B630" s="2">
        <f>RSI!B630</f>
        <v>2.0333999999999999</v>
      </c>
      <c r="C630" s="2">
        <f>RSI!I630</f>
        <v>49.255668349058567</v>
      </c>
      <c r="D630" s="2">
        <f>MACD!E630</f>
        <v>-2.0817940459654238E-3</v>
      </c>
      <c r="E630" s="2">
        <f>MACD!F630</f>
        <v>-1.1575893510618281E-3</v>
      </c>
      <c r="F630" s="2">
        <f>'Moving Avg'!D630</f>
        <v>2.0264600000000002</v>
      </c>
      <c r="G630" s="2">
        <f>'Moving Avg'!F630</f>
        <v>2.024715</v>
      </c>
      <c r="H630" s="2">
        <f>'Moving Avg'!G630</f>
        <v>2.0577000000000005</v>
      </c>
      <c r="I630" s="2">
        <f>'Moving Avg'!H630</f>
        <v>2.0741934999999998</v>
      </c>
      <c r="J630" s="5" t="str">
        <f>OBV!F630</f>
        <v>BULLISH</v>
      </c>
      <c r="K630" s="5" t="str">
        <f>OBV!G630</f>
        <v>STRONG</v>
      </c>
      <c r="L630" s="5" t="str">
        <f>OBV!H630</f>
        <v>CONFIRMED BULLISH</v>
      </c>
      <c r="M630" s="7">
        <f t="shared" si="90"/>
        <v>25</v>
      </c>
      <c r="N630" s="7">
        <f t="shared" si="91"/>
        <v>45</v>
      </c>
      <c r="O630" s="7">
        <f t="shared" si="92"/>
        <v>0</v>
      </c>
      <c r="P630" s="7">
        <f t="shared" si="93"/>
        <v>100</v>
      </c>
      <c r="Q630" s="8">
        <f t="shared" si="94"/>
        <v>39.5</v>
      </c>
      <c r="R630" s="8">
        <f t="shared" si="95"/>
        <v>39</v>
      </c>
      <c r="S630" s="8">
        <f t="shared" si="96"/>
        <v>55.5</v>
      </c>
      <c r="T630" s="8">
        <f t="shared" si="97"/>
        <v>42.5</v>
      </c>
      <c r="U630" s="7">
        <f t="shared" si="98"/>
        <v>44.666666666666664</v>
      </c>
      <c r="V630" s="7">
        <f t="shared" si="99"/>
        <v>44.125</v>
      </c>
    </row>
    <row r="631" spans="1:22" ht="13.5" x14ac:dyDescent="0.25">
      <c r="A631" s="3">
        <f>RSI!A631</f>
        <v>43703</v>
      </c>
      <c r="B631" s="2">
        <f>RSI!B631</f>
        <v>2.0531999999999999</v>
      </c>
      <c r="C631" s="2">
        <f>RSI!I631</f>
        <v>54.837627271505475</v>
      </c>
      <c r="D631" s="2">
        <f>MACD!E631</f>
        <v>-4.1334179524117332E-3</v>
      </c>
      <c r="E631" s="2">
        <f>MACD!F631</f>
        <v>-1.7527550713318093E-3</v>
      </c>
      <c r="F631" s="2">
        <f>'Moving Avg'!D631</f>
        <v>2.0324</v>
      </c>
      <c r="G631" s="2">
        <f>'Moving Avg'!F631</f>
        <v>2.026945</v>
      </c>
      <c r="H631" s="2">
        <f>'Moving Avg'!G631</f>
        <v>2.0561120000000006</v>
      </c>
      <c r="I631" s="2">
        <f>'Moving Avg'!H631</f>
        <v>2.0746644999999999</v>
      </c>
      <c r="J631" s="5" t="str">
        <f>OBV!F631</f>
        <v>BULLISH</v>
      </c>
      <c r="K631" s="5" t="str">
        <f>OBV!G631</f>
        <v>STRONG</v>
      </c>
      <c r="L631" s="5" t="str">
        <f>OBV!H631</f>
        <v>CONFIRMED BULLISH</v>
      </c>
      <c r="M631" s="7">
        <f t="shared" si="90"/>
        <v>25</v>
      </c>
      <c r="N631" s="7">
        <f t="shared" si="91"/>
        <v>45</v>
      </c>
      <c r="O631" s="7">
        <f t="shared" si="92"/>
        <v>0</v>
      </c>
      <c r="P631" s="7">
        <f t="shared" si="93"/>
        <v>100</v>
      </c>
      <c r="Q631" s="8">
        <f t="shared" si="94"/>
        <v>39.5</v>
      </c>
      <c r="R631" s="8">
        <f t="shared" si="95"/>
        <v>39</v>
      </c>
      <c r="S631" s="8">
        <f t="shared" si="96"/>
        <v>55.5</v>
      </c>
      <c r="T631" s="8">
        <f t="shared" si="97"/>
        <v>42.5</v>
      </c>
      <c r="U631" s="7">
        <f t="shared" si="98"/>
        <v>44.666666666666664</v>
      </c>
      <c r="V631" s="7">
        <f t="shared" si="99"/>
        <v>44.125</v>
      </c>
    </row>
    <row r="632" spans="1:22" ht="13.5" x14ac:dyDescent="0.25">
      <c r="A632" s="3">
        <f>RSI!A632</f>
        <v>43704</v>
      </c>
      <c r="B632" s="2">
        <f>RSI!B632</f>
        <v>2.0531999999999999</v>
      </c>
      <c r="C632" s="2">
        <f>RSI!I632</f>
        <v>54.837627271505475</v>
      </c>
      <c r="D632" s="2">
        <f>MACD!E632</f>
        <v>-5.9763322044434908E-3</v>
      </c>
      <c r="E632" s="2">
        <f>MACD!F632</f>
        <v>-2.597470497954146E-3</v>
      </c>
      <c r="F632" s="2">
        <f>'Moving Avg'!D632</f>
        <v>2.0363600000000002</v>
      </c>
      <c r="G632" s="2">
        <f>'Moving Avg'!F632</f>
        <v>2.0289250000000001</v>
      </c>
      <c r="H632" s="2">
        <f>'Moving Avg'!G632</f>
        <v>2.0551200000000005</v>
      </c>
      <c r="I632" s="2">
        <f>'Moving Avg'!H632</f>
        <v>2.0750860000000002</v>
      </c>
      <c r="J632" s="5" t="str">
        <f>OBV!F632</f>
        <v>BULLISH</v>
      </c>
      <c r="K632" s="5" t="str">
        <f>OBV!G632</f>
        <v>STRONG</v>
      </c>
      <c r="L632" s="5" t="str">
        <f>OBV!H632</f>
        <v>CONFIRMED BULLISH</v>
      </c>
      <c r="M632" s="7">
        <f t="shared" si="90"/>
        <v>25</v>
      </c>
      <c r="N632" s="7">
        <f t="shared" si="91"/>
        <v>45</v>
      </c>
      <c r="O632" s="7">
        <f t="shared" si="92"/>
        <v>0</v>
      </c>
      <c r="P632" s="7">
        <f t="shared" si="93"/>
        <v>100</v>
      </c>
      <c r="Q632" s="8">
        <f t="shared" si="94"/>
        <v>39.5</v>
      </c>
      <c r="R632" s="8">
        <f t="shared" si="95"/>
        <v>39</v>
      </c>
      <c r="S632" s="8">
        <f t="shared" si="96"/>
        <v>55.5</v>
      </c>
      <c r="T632" s="8">
        <f t="shared" si="97"/>
        <v>42.5</v>
      </c>
      <c r="U632" s="7">
        <f t="shared" si="98"/>
        <v>44.666666666666664</v>
      </c>
      <c r="V632" s="7">
        <f t="shared" si="99"/>
        <v>44.125</v>
      </c>
    </row>
    <row r="633" spans="1:22" ht="13.5" x14ac:dyDescent="0.25">
      <c r="A633" s="3">
        <f>RSI!A633</f>
        <v>43705</v>
      </c>
      <c r="B633" s="2">
        <f>RSI!B633</f>
        <v>2.0531999999999999</v>
      </c>
      <c r="C633" s="2">
        <f>RSI!I633</f>
        <v>54.837627271505475</v>
      </c>
      <c r="D633" s="2">
        <f>MACD!E633</f>
        <v>-1.0680879470799098E-2</v>
      </c>
      <c r="E633" s="2">
        <f>MACD!F633</f>
        <v>-4.2141522925231364E-3</v>
      </c>
      <c r="F633" s="2">
        <f>'Moving Avg'!D633</f>
        <v>2.04528</v>
      </c>
      <c r="G633" s="2">
        <f>'Moving Avg'!F633</f>
        <v>2.0306599999999997</v>
      </c>
      <c r="H633" s="2">
        <f>'Moving Avg'!G633</f>
        <v>2.0541280000000004</v>
      </c>
      <c r="I633" s="2">
        <f>'Moving Avg'!H633</f>
        <v>2.0755569999999999</v>
      </c>
      <c r="J633" s="5" t="str">
        <f>OBV!F633</f>
        <v>BULLISH</v>
      </c>
      <c r="K633" s="5" t="str">
        <f>OBV!G633</f>
        <v>STRONG</v>
      </c>
      <c r="L633" s="5" t="str">
        <f>OBV!H633</f>
        <v>CONFIRMED BULLISH</v>
      </c>
      <c r="M633" s="7">
        <f t="shared" si="90"/>
        <v>25</v>
      </c>
      <c r="N633" s="7">
        <f t="shared" si="91"/>
        <v>45</v>
      </c>
      <c r="O633" s="7">
        <f t="shared" si="92"/>
        <v>0</v>
      </c>
      <c r="P633" s="7">
        <f t="shared" si="93"/>
        <v>100</v>
      </c>
      <c r="Q633" s="8">
        <f t="shared" si="94"/>
        <v>39.5</v>
      </c>
      <c r="R633" s="8">
        <f t="shared" si="95"/>
        <v>39</v>
      </c>
      <c r="S633" s="8">
        <f t="shared" si="96"/>
        <v>55.5</v>
      </c>
      <c r="T633" s="8">
        <f t="shared" si="97"/>
        <v>42.5</v>
      </c>
      <c r="U633" s="7">
        <f t="shared" si="98"/>
        <v>44.666666666666664</v>
      </c>
      <c r="V633" s="7">
        <f t="shared" si="99"/>
        <v>44.125</v>
      </c>
    </row>
    <row r="634" spans="1:22" ht="13.5" x14ac:dyDescent="0.25">
      <c r="A634" s="3">
        <f>RSI!A634</f>
        <v>43706</v>
      </c>
      <c r="B634" s="2">
        <f>RSI!B634</f>
        <v>2.0482999999999998</v>
      </c>
      <c r="C634" s="2">
        <f>RSI!I634</f>
        <v>53.034435207158914</v>
      </c>
      <c r="D634" s="2">
        <f>MACD!E634</f>
        <v>-1.1344204201182873E-2</v>
      </c>
      <c r="E634" s="2">
        <f>MACD!F634</f>
        <v>-5.6401626742550838E-3</v>
      </c>
      <c r="F634" s="2">
        <f>'Moving Avg'!D634</f>
        <v>2.04826</v>
      </c>
      <c r="G634" s="2">
        <f>'Moving Avg'!F634</f>
        <v>2.0321499999999992</v>
      </c>
      <c r="H634" s="2">
        <f>'Moving Avg'!G634</f>
        <v>2.0537320000000006</v>
      </c>
      <c r="I634" s="2">
        <f>'Moving Avg'!H634</f>
        <v>2.0759539999999999</v>
      </c>
      <c r="J634" s="5" t="str">
        <f>OBV!F634</f>
        <v>BEARISH</v>
      </c>
      <c r="K634" s="5" t="str">
        <f>OBV!G634</f>
        <v>NEUTRAL</v>
      </c>
      <c r="L634" s="5" t="str">
        <f>OBV!H634</f>
        <v>BEARISH DIVERGENCE</v>
      </c>
      <c r="M634" s="7">
        <f t="shared" si="90"/>
        <v>25</v>
      </c>
      <c r="N634" s="7">
        <f t="shared" si="91"/>
        <v>45</v>
      </c>
      <c r="O634" s="7">
        <f t="shared" si="92"/>
        <v>0</v>
      </c>
      <c r="P634" s="7">
        <f t="shared" si="93"/>
        <v>16.5</v>
      </c>
      <c r="Q634" s="8">
        <f t="shared" si="94"/>
        <v>26.975000000000001</v>
      </c>
      <c r="R634" s="8">
        <f t="shared" si="95"/>
        <v>18.125</v>
      </c>
      <c r="S634" s="8">
        <f t="shared" si="96"/>
        <v>17.925000000000001</v>
      </c>
      <c r="T634" s="8">
        <f t="shared" si="97"/>
        <v>21.625</v>
      </c>
      <c r="U634" s="7">
        <f t="shared" si="98"/>
        <v>21.008333333333336</v>
      </c>
      <c r="V634" s="7">
        <f t="shared" si="99"/>
        <v>21.162500000000001</v>
      </c>
    </row>
    <row r="635" spans="1:22" ht="13.5" x14ac:dyDescent="0.25">
      <c r="A635" s="3">
        <f>RSI!A635</f>
        <v>43707</v>
      </c>
      <c r="B635" s="2">
        <f>RSI!B635</f>
        <v>2.0853999999999999</v>
      </c>
      <c r="C635" s="2">
        <f>RSI!I635</f>
        <v>62.964355306962176</v>
      </c>
      <c r="D635" s="2">
        <f>MACD!E635</f>
        <v>-1.5463399312438675E-2</v>
      </c>
      <c r="E635" s="2">
        <f>MACD!F635</f>
        <v>-7.6048100018918019E-3</v>
      </c>
      <c r="F635" s="2">
        <f>'Moving Avg'!D635</f>
        <v>2.0586599999999997</v>
      </c>
      <c r="G635" s="2">
        <f>'Moving Avg'!F635</f>
        <v>2.0354949999999996</v>
      </c>
      <c r="H635" s="2">
        <f>'Moving Avg'!G635</f>
        <v>2.0533840000000003</v>
      </c>
      <c r="I635" s="2">
        <f>'Moving Avg'!H635</f>
        <v>2.0764619999999998</v>
      </c>
      <c r="J635" s="5" t="str">
        <f>OBV!F635</f>
        <v>BEARISH</v>
      </c>
      <c r="K635" s="5" t="str">
        <f>OBV!G635</f>
        <v>NEUTRAL</v>
      </c>
      <c r="L635" s="5" t="str">
        <f>OBV!H635</f>
        <v>CONFIRMED BEARISH</v>
      </c>
      <c r="M635" s="7">
        <f t="shared" si="90"/>
        <v>25</v>
      </c>
      <c r="N635" s="7">
        <f t="shared" si="91"/>
        <v>45</v>
      </c>
      <c r="O635" s="7">
        <f t="shared" si="92"/>
        <v>0</v>
      </c>
      <c r="P635" s="7">
        <f t="shared" si="93"/>
        <v>16.5</v>
      </c>
      <c r="Q635" s="8">
        <f t="shared" si="94"/>
        <v>26.975000000000001</v>
      </c>
      <c r="R635" s="8">
        <f t="shared" si="95"/>
        <v>18.125</v>
      </c>
      <c r="S635" s="8">
        <f t="shared" si="96"/>
        <v>17.925000000000001</v>
      </c>
      <c r="T635" s="8">
        <f t="shared" si="97"/>
        <v>21.625</v>
      </c>
      <c r="U635" s="7">
        <f t="shared" si="98"/>
        <v>21.008333333333336</v>
      </c>
      <c r="V635" s="7">
        <f t="shared" si="99"/>
        <v>21.162500000000001</v>
      </c>
    </row>
    <row r="636" spans="1:22" ht="13.5" x14ac:dyDescent="0.25">
      <c r="A636" s="3">
        <f>RSI!A636</f>
        <v>43710</v>
      </c>
      <c r="B636" s="2">
        <f>RSI!B636</f>
        <v>2.0800999999999998</v>
      </c>
      <c r="C636" s="2">
        <f>RSI!I636</f>
        <v>60.980792696075369</v>
      </c>
      <c r="D636" s="2">
        <f>MACD!E636</f>
        <v>-1.8827288367554207E-2</v>
      </c>
      <c r="E636" s="2">
        <f>MACD!F636</f>
        <v>-9.8493056750242822E-3</v>
      </c>
      <c r="F636" s="2">
        <f>'Moving Avg'!D636</f>
        <v>2.0640399999999999</v>
      </c>
      <c r="G636" s="2">
        <f>'Moving Avg'!F636</f>
        <v>2.0378299999999996</v>
      </c>
      <c r="H636" s="2">
        <f>'Moving Avg'!G636</f>
        <v>2.0535240000000008</v>
      </c>
      <c r="I636" s="2">
        <f>'Moving Avg'!H636</f>
        <v>2.0766210000000003</v>
      </c>
      <c r="J636" s="5" t="str">
        <f>OBV!F636</f>
        <v>BEARISH</v>
      </c>
      <c r="K636" s="5" t="str">
        <f>OBV!G636</f>
        <v>NEUTRAL</v>
      </c>
      <c r="L636" s="5" t="str">
        <f>OBV!H636</f>
        <v>CONFIRMED BEARISH</v>
      </c>
      <c r="M636" s="7">
        <f t="shared" si="90"/>
        <v>25</v>
      </c>
      <c r="N636" s="7">
        <f t="shared" si="91"/>
        <v>45</v>
      </c>
      <c r="O636" s="7">
        <f t="shared" si="92"/>
        <v>0</v>
      </c>
      <c r="P636" s="7">
        <f t="shared" si="93"/>
        <v>16.5</v>
      </c>
      <c r="Q636" s="8">
        <f t="shared" si="94"/>
        <v>26.975000000000001</v>
      </c>
      <c r="R636" s="8">
        <f t="shared" si="95"/>
        <v>18.125</v>
      </c>
      <c r="S636" s="8">
        <f t="shared" si="96"/>
        <v>17.925000000000001</v>
      </c>
      <c r="T636" s="8">
        <f t="shared" si="97"/>
        <v>21.625</v>
      </c>
      <c r="U636" s="7">
        <f t="shared" si="98"/>
        <v>21.008333333333336</v>
      </c>
      <c r="V636" s="7">
        <f t="shared" si="99"/>
        <v>21.162500000000001</v>
      </c>
    </row>
    <row r="637" spans="1:22" ht="13.5" x14ac:dyDescent="0.25">
      <c r="A637" s="3">
        <f>RSI!A637</f>
        <v>43711</v>
      </c>
      <c r="B637" s="2">
        <f>RSI!B637</f>
        <v>2.0747</v>
      </c>
      <c r="C637" s="2">
        <f>RSI!I637</f>
        <v>58.943335769187868</v>
      </c>
      <c r="D637" s="2">
        <f>MACD!E637</f>
        <v>-1.9970195309681138E-2</v>
      </c>
      <c r="E637" s="2">
        <f>MACD!F637</f>
        <v>-1.1873483601955653E-2</v>
      </c>
      <c r="F637" s="2">
        <f>'Moving Avg'!D637</f>
        <v>2.0683400000000001</v>
      </c>
      <c r="G637" s="2">
        <f>'Moving Avg'!F637</f>
        <v>2.039895</v>
      </c>
      <c r="H637" s="2">
        <f>'Moving Avg'!G637</f>
        <v>2.0529620000000004</v>
      </c>
      <c r="I637" s="2">
        <f>'Moving Avg'!H637</f>
        <v>2.0766785000000003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  <c r="M637" s="7">
        <f t="shared" si="90"/>
        <v>25</v>
      </c>
      <c r="N637" s="7">
        <f t="shared" si="91"/>
        <v>45</v>
      </c>
      <c r="O637" s="7">
        <f t="shared" si="92"/>
        <v>0</v>
      </c>
      <c r="P637" s="7">
        <f t="shared" si="93"/>
        <v>16.5</v>
      </c>
      <c r="Q637" s="8">
        <f t="shared" si="94"/>
        <v>26.975000000000001</v>
      </c>
      <c r="R637" s="8">
        <f t="shared" si="95"/>
        <v>18.125</v>
      </c>
      <c r="S637" s="8">
        <f t="shared" si="96"/>
        <v>17.925000000000001</v>
      </c>
      <c r="T637" s="8">
        <f t="shared" si="97"/>
        <v>21.625</v>
      </c>
      <c r="U637" s="7">
        <f t="shared" si="98"/>
        <v>21.008333333333336</v>
      </c>
      <c r="V637" s="7">
        <f t="shared" si="99"/>
        <v>21.162500000000001</v>
      </c>
    </row>
    <row r="638" spans="1:22" ht="13.5" x14ac:dyDescent="0.25">
      <c r="A638" s="3">
        <f>RSI!A638</f>
        <v>43712</v>
      </c>
      <c r="B638" s="2">
        <f>RSI!B638</f>
        <v>2.0800999999999998</v>
      </c>
      <c r="C638" s="2">
        <f>RSI!I638</f>
        <v>60.369310033534866</v>
      </c>
      <c r="D638" s="2">
        <f>MACD!E638</f>
        <v>-2.5324094534314501E-2</v>
      </c>
      <c r="E638" s="2">
        <f>MACD!F638</f>
        <v>-1.4563605788427424E-2</v>
      </c>
      <c r="F638" s="2">
        <f>'Moving Avg'!D638</f>
        <v>2.0737199999999998</v>
      </c>
      <c r="G638" s="2">
        <f>'Moving Avg'!F638</f>
        <v>2.0422300000000004</v>
      </c>
      <c r="H638" s="2">
        <f>'Moving Avg'!G638</f>
        <v>2.0521100000000003</v>
      </c>
      <c r="I638" s="2">
        <f>'Moving Avg'!H638</f>
        <v>2.0769120000000001</v>
      </c>
      <c r="J638" s="5" t="str">
        <f>OBV!F638</f>
        <v>BEARISH</v>
      </c>
      <c r="K638" s="5" t="str">
        <f>OBV!G638</f>
        <v>NEUTRAL</v>
      </c>
      <c r="L638" s="5" t="str">
        <f>OBV!H638</f>
        <v>CONFIRMED BEARISH</v>
      </c>
      <c r="M638" s="7">
        <f t="shared" si="90"/>
        <v>25</v>
      </c>
      <c r="N638" s="7">
        <f t="shared" si="91"/>
        <v>45</v>
      </c>
      <c r="O638" s="7">
        <f t="shared" si="92"/>
        <v>0</v>
      </c>
      <c r="P638" s="7">
        <f t="shared" si="93"/>
        <v>16.5</v>
      </c>
      <c r="Q638" s="8">
        <f t="shared" si="94"/>
        <v>26.975000000000001</v>
      </c>
      <c r="R638" s="8">
        <f t="shared" si="95"/>
        <v>18.125</v>
      </c>
      <c r="S638" s="8">
        <f t="shared" si="96"/>
        <v>17.925000000000001</v>
      </c>
      <c r="T638" s="8">
        <f t="shared" si="97"/>
        <v>21.625</v>
      </c>
      <c r="U638" s="7">
        <f t="shared" si="98"/>
        <v>21.008333333333336</v>
      </c>
      <c r="V638" s="7">
        <f t="shared" si="99"/>
        <v>21.162500000000001</v>
      </c>
    </row>
    <row r="639" spans="1:22" ht="13.5" x14ac:dyDescent="0.25">
      <c r="A639" s="3">
        <f>RSI!A639</f>
        <v>43713</v>
      </c>
      <c r="B639" s="2">
        <f>RSI!B639</f>
        <v>2.0318999999999998</v>
      </c>
      <c r="C639" s="2">
        <f>RSI!I639</f>
        <v>45.259063461126104</v>
      </c>
      <c r="D639" s="2">
        <f>MACD!E639</f>
        <v>-2.265921108313762E-2</v>
      </c>
      <c r="E639" s="2">
        <f>MACD!F639</f>
        <v>-1.6182726847369464E-2</v>
      </c>
      <c r="F639" s="2">
        <f>'Moving Avg'!D639</f>
        <v>2.0704400000000001</v>
      </c>
      <c r="G639" s="2">
        <f>'Moving Avg'!F639</f>
        <v>2.0421550000000002</v>
      </c>
      <c r="H639" s="2">
        <f>'Moving Avg'!G639</f>
        <v>2.0510880000000005</v>
      </c>
      <c r="I639" s="2">
        <f>'Moving Avg'!H639</f>
        <v>2.0770535000000003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  <c r="M639" s="7">
        <f t="shared" si="90"/>
        <v>25</v>
      </c>
      <c r="N639" s="7">
        <f t="shared" si="91"/>
        <v>45</v>
      </c>
      <c r="O639" s="7">
        <f t="shared" si="92"/>
        <v>0</v>
      </c>
      <c r="P639" s="7">
        <f t="shared" si="93"/>
        <v>16.5</v>
      </c>
      <c r="Q639" s="8">
        <f t="shared" si="94"/>
        <v>26.975000000000001</v>
      </c>
      <c r="R639" s="8">
        <f t="shared" si="95"/>
        <v>18.125</v>
      </c>
      <c r="S639" s="8">
        <f t="shared" si="96"/>
        <v>17.925000000000001</v>
      </c>
      <c r="T639" s="8">
        <f t="shared" si="97"/>
        <v>21.625</v>
      </c>
      <c r="U639" s="7">
        <f t="shared" si="98"/>
        <v>21.008333333333336</v>
      </c>
      <c r="V639" s="7">
        <f t="shared" si="99"/>
        <v>21.162500000000001</v>
      </c>
    </row>
    <row r="640" spans="1:22" ht="13.5" x14ac:dyDescent="0.25">
      <c r="A640" s="3">
        <f>RSI!A640</f>
        <v>43714</v>
      </c>
      <c r="B640" s="2">
        <f>RSI!B640</f>
        <v>1.9892000000000001</v>
      </c>
      <c r="C640" s="2">
        <f>RSI!I640</f>
        <v>36.534819115173022</v>
      </c>
      <c r="D640" s="2">
        <f>MACD!E640</f>
        <v>-1.7133057825569953E-2</v>
      </c>
      <c r="E640" s="2">
        <f>MACD!F640</f>
        <v>-1.6372793043009561E-2</v>
      </c>
      <c r="F640" s="2">
        <f>'Moving Avg'!D640</f>
        <v>2.0512000000000001</v>
      </c>
      <c r="G640" s="2">
        <f>'Moving Avg'!F640</f>
        <v>2.0399450000000003</v>
      </c>
      <c r="H640" s="2">
        <f>'Moving Avg'!G640</f>
        <v>2.0492120000000003</v>
      </c>
      <c r="I640" s="2">
        <f>'Moving Avg'!H640</f>
        <v>2.0769565000000001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  <c r="M640" s="7">
        <f t="shared" si="90"/>
        <v>25</v>
      </c>
      <c r="N640" s="7">
        <f t="shared" si="91"/>
        <v>45</v>
      </c>
      <c r="O640" s="7">
        <f t="shared" si="92"/>
        <v>0</v>
      </c>
      <c r="P640" s="7">
        <f t="shared" si="93"/>
        <v>0</v>
      </c>
      <c r="Q640" s="8">
        <f t="shared" si="94"/>
        <v>24.5</v>
      </c>
      <c r="R640" s="8">
        <f t="shared" si="95"/>
        <v>14</v>
      </c>
      <c r="S640" s="8">
        <f t="shared" si="96"/>
        <v>10.5</v>
      </c>
      <c r="T640" s="8">
        <f t="shared" si="97"/>
        <v>17.5</v>
      </c>
      <c r="U640" s="7">
        <f t="shared" si="98"/>
        <v>16.333333333333332</v>
      </c>
      <c r="V640" s="7">
        <f t="shared" si="99"/>
        <v>16.625</v>
      </c>
    </row>
    <row r="641" spans="1:22" ht="13.5" x14ac:dyDescent="0.25">
      <c r="A641" s="3">
        <f>RSI!A641</f>
        <v>43717</v>
      </c>
      <c r="B641" s="2">
        <f>RSI!B641</f>
        <v>2.0266000000000002</v>
      </c>
      <c r="C641" s="2">
        <f>RSI!I641</f>
        <v>46.298947210031855</v>
      </c>
      <c r="D641" s="2">
        <f>MACD!E641</f>
        <v>-1.1828714870774082E-2</v>
      </c>
      <c r="E641" s="2">
        <f>MACD!F641</f>
        <v>-1.5463977408562465E-2</v>
      </c>
      <c r="F641" s="2">
        <f>'Moving Avg'!D641</f>
        <v>2.0405000000000002</v>
      </c>
      <c r="G641" s="2">
        <f>'Moving Avg'!F641</f>
        <v>2.0398550000000002</v>
      </c>
      <c r="H641" s="2">
        <f>'Moving Avg'!G641</f>
        <v>2.0484799999999996</v>
      </c>
      <c r="I641" s="2">
        <f>'Moving Avg'!H641</f>
        <v>2.0771704999999998</v>
      </c>
      <c r="J641" s="5" t="str">
        <f>OBV!F641</f>
        <v>BEARISH</v>
      </c>
      <c r="K641" s="5" t="str">
        <f>OBV!G641</f>
        <v>NEUTRAL</v>
      </c>
      <c r="L641" s="5" t="str">
        <f>OBV!H641</f>
        <v>CONFIRMED BEARISH</v>
      </c>
      <c r="M641" s="7">
        <f t="shared" si="90"/>
        <v>25</v>
      </c>
      <c r="N641" s="7">
        <f t="shared" si="91"/>
        <v>0</v>
      </c>
      <c r="O641" s="7">
        <f t="shared" si="92"/>
        <v>0</v>
      </c>
      <c r="P641" s="7">
        <f t="shared" si="93"/>
        <v>16.5</v>
      </c>
      <c r="Q641" s="8">
        <f t="shared" si="94"/>
        <v>11.225</v>
      </c>
      <c r="R641" s="8">
        <f t="shared" si="95"/>
        <v>9.125</v>
      </c>
      <c r="S641" s="8">
        <f t="shared" si="96"/>
        <v>11.175000000000001</v>
      </c>
      <c r="T641" s="8">
        <f t="shared" si="97"/>
        <v>10.375</v>
      </c>
      <c r="U641" s="7">
        <f t="shared" si="98"/>
        <v>10.508333333333335</v>
      </c>
      <c r="V641" s="7">
        <f t="shared" si="99"/>
        <v>10.475000000000001</v>
      </c>
    </row>
    <row r="642" spans="1:22" ht="13.5" x14ac:dyDescent="0.25">
      <c r="A642" s="3">
        <f>RSI!A642</f>
        <v>43718</v>
      </c>
      <c r="B642" s="2">
        <f>RSI!B642</f>
        <v>1.9623999999999999</v>
      </c>
      <c r="C642" s="2">
        <f>RSI!I642</f>
        <v>36.04683788544385</v>
      </c>
      <c r="D642" s="2">
        <f>MACD!E642</f>
        <v>-2.4794009902842085E-3</v>
      </c>
      <c r="E642" s="2">
        <f>MACD!F642</f>
        <v>-1.2867062124906816E-2</v>
      </c>
      <c r="F642" s="2">
        <f>'Moving Avg'!D642</f>
        <v>2.0180400000000001</v>
      </c>
      <c r="G642" s="2">
        <f>'Moving Avg'!F642</f>
        <v>2.0365550000000003</v>
      </c>
      <c r="H642" s="2">
        <f>'Moving Avg'!G642</f>
        <v>2.0464639999999998</v>
      </c>
      <c r="I642" s="2">
        <f>'Moving Avg'!H642</f>
        <v>2.0767660000000001</v>
      </c>
      <c r="J642" s="5" t="str">
        <f>OBV!F642</f>
        <v>BEARISH</v>
      </c>
      <c r="K642" s="5" t="str">
        <f>OBV!G642</f>
        <v>NEUTRAL</v>
      </c>
      <c r="L642" s="5" t="str">
        <f>OBV!H642</f>
        <v>CONFIRMED BEARISH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16.5</v>
      </c>
      <c r="Q642" s="8">
        <f t="shared" si="94"/>
        <v>11.225</v>
      </c>
      <c r="R642" s="8">
        <f t="shared" si="95"/>
        <v>9.125</v>
      </c>
      <c r="S642" s="8">
        <f t="shared" si="96"/>
        <v>11.175000000000001</v>
      </c>
      <c r="T642" s="8">
        <f t="shared" si="97"/>
        <v>10.375</v>
      </c>
      <c r="U642" s="7">
        <f t="shared" si="98"/>
        <v>10.508333333333335</v>
      </c>
      <c r="V642" s="7">
        <f t="shared" si="99"/>
        <v>10.475000000000001</v>
      </c>
    </row>
    <row r="643" spans="1:22" ht="13.5" x14ac:dyDescent="0.25">
      <c r="A643" s="3">
        <f>RSI!A643</f>
        <v>43719</v>
      </c>
      <c r="B643" s="2">
        <f>RSI!B643</f>
        <v>1.9731000000000001</v>
      </c>
      <c r="C643" s="2">
        <f>RSI!I643</f>
        <v>38.491455822119683</v>
      </c>
      <c r="D643" s="2">
        <f>MACD!E643</f>
        <v>5.1159805512992484E-3</v>
      </c>
      <c r="E643" s="2">
        <f>MACD!F643</f>
        <v>-9.2704535896656025E-3</v>
      </c>
      <c r="F643" s="2">
        <f>'Moving Avg'!D643</f>
        <v>1.99664</v>
      </c>
      <c r="G643" s="2">
        <f>'Moving Avg'!F643</f>
        <v>2.0347800000000005</v>
      </c>
      <c r="H643" s="2">
        <f>'Moving Avg'!G643</f>
        <v>2.0438700000000001</v>
      </c>
      <c r="I643" s="2">
        <f>'Moving Avg'!H643</f>
        <v>2.0767124999999997</v>
      </c>
      <c r="J643" s="5" t="str">
        <f>OBV!F643</f>
        <v>BEARISH</v>
      </c>
      <c r="K643" s="5" t="str">
        <f>OBV!G643</f>
        <v>NEUTRAL</v>
      </c>
      <c r="L643" s="5" t="str">
        <f>OBV!H643</f>
        <v>CONFIRMED BEARISH</v>
      </c>
      <c r="M643" s="7">
        <f t="shared" si="100"/>
        <v>25</v>
      </c>
      <c r="N643" s="7">
        <f t="shared" si="101"/>
        <v>0</v>
      </c>
      <c r="O643" s="7">
        <f t="shared" si="102"/>
        <v>0</v>
      </c>
      <c r="P643" s="7">
        <f t="shared" si="103"/>
        <v>16.5</v>
      </c>
      <c r="Q643" s="8">
        <f t="shared" ref="Q643:Q706" si="104">0.35*M643+N643*0.35+O643*0.15+P643*0.15</f>
        <v>11.225</v>
      </c>
      <c r="R643" s="8">
        <f t="shared" ref="R643:R706" si="105">M643*0.2+N643*0.2+O643*0.35+P643*0.25</f>
        <v>9.125</v>
      </c>
      <c r="S643" s="8">
        <f t="shared" ref="S643:S706" si="106">M643*0.15+N643*0.15+O643*0.25+P643*0.45</f>
        <v>11.175000000000001</v>
      </c>
      <c r="T643" s="8">
        <f t="shared" ref="T643:T706" si="107">0.25*SUM(M643:P643)</f>
        <v>10.375</v>
      </c>
      <c r="U643" s="7">
        <f t="shared" ref="U643:U706" si="108">SUM(Q643:S643)/3</f>
        <v>10.508333333333335</v>
      </c>
      <c r="V643" s="7">
        <f t="shared" ref="V643:V706" si="109">SUM(Q643:T643)/4</f>
        <v>10.475000000000001</v>
      </c>
    </row>
    <row r="644" spans="1:22" ht="13.5" x14ac:dyDescent="0.25">
      <c r="A644" s="3">
        <f>RSI!A644</f>
        <v>43720</v>
      </c>
      <c r="B644" s="2">
        <f>RSI!B644</f>
        <v>1.9784999999999999</v>
      </c>
      <c r="C644" s="2">
        <f>RSI!I644</f>
        <v>39.743296347296926</v>
      </c>
      <c r="D644" s="2">
        <f>MACD!E644</f>
        <v>1.0767450641699483E-2</v>
      </c>
      <c r="E644" s="2">
        <f>MACD!F644</f>
        <v>-5.2628727433925854E-3</v>
      </c>
      <c r="F644" s="2">
        <f>'Moving Avg'!D644</f>
        <v>1.9859599999999999</v>
      </c>
      <c r="G644" s="2">
        <f>'Moving Avg'!F644</f>
        <v>2.0322850000000003</v>
      </c>
      <c r="H644" s="2">
        <f>'Moving Avg'!G644</f>
        <v>2.0409860000000002</v>
      </c>
      <c r="I644" s="2">
        <f>'Moving Avg'!H644</f>
        <v>2.076686</v>
      </c>
      <c r="J644" s="5" t="str">
        <f>OBV!F644</f>
        <v>BEARISH</v>
      </c>
      <c r="K644" s="5" t="str">
        <f>OBV!G644</f>
        <v>NEUTRAL</v>
      </c>
      <c r="L644" s="5" t="str">
        <f>OBV!H644</f>
        <v>CONFIRMED BEARISH</v>
      </c>
      <c r="M644" s="7">
        <f t="shared" si="100"/>
        <v>25</v>
      </c>
      <c r="N644" s="7">
        <f t="shared" si="101"/>
        <v>0</v>
      </c>
      <c r="O644" s="7">
        <f t="shared" si="102"/>
        <v>0</v>
      </c>
      <c r="P644" s="7">
        <f t="shared" si="103"/>
        <v>16.5</v>
      </c>
      <c r="Q644" s="8">
        <f t="shared" si="104"/>
        <v>11.225</v>
      </c>
      <c r="R644" s="8">
        <f t="shared" si="105"/>
        <v>9.125</v>
      </c>
      <c r="S644" s="8">
        <f t="shared" si="106"/>
        <v>11.175000000000001</v>
      </c>
      <c r="T644" s="8">
        <f t="shared" si="107"/>
        <v>10.375</v>
      </c>
      <c r="U644" s="7">
        <f t="shared" si="108"/>
        <v>10.508333333333335</v>
      </c>
      <c r="V644" s="7">
        <f t="shared" si="109"/>
        <v>10.475000000000001</v>
      </c>
    </row>
    <row r="645" spans="1:22" ht="13.5" x14ac:dyDescent="0.25">
      <c r="A645" s="3">
        <f>RSI!A645</f>
        <v>43721</v>
      </c>
      <c r="B645" s="2">
        <f>RSI!B645</f>
        <v>1.9731000000000001</v>
      </c>
      <c r="C645" s="2">
        <f>RSI!I645</f>
        <v>38.890891058380738</v>
      </c>
      <c r="D645" s="2">
        <f>MACD!E645</f>
        <v>2.1975668511480695E-2</v>
      </c>
      <c r="E645" s="2">
        <f>MACD!F645</f>
        <v>1.8483550758207137E-4</v>
      </c>
      <c r="F645" s="2">
        <f>'Moving Avg'!D645</f>
        <v>1.9827400000000002</v>
      </c>
      <c r="G645" s="2">
        <f>'Moving Avg'!F645</f>
        <v>2.0297650000000003</v>
      </c>
      <c r="H645" s="2">
        <f>'Moving Avg'!G645</f>
        <v>2.0390860000000002</v>
      </c>
      <c r="I645" s="2">
        <f>'Moving Avg'!H645</f>
        <v>2.0764834999999997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  <c r="M645" s="7">
        <f t="shared" si="100"/>
        <v>25</v>
      </c>
      <c r="N645" s="7">
        <f t="shared" si="101"/>
        <v>0</v>
      </c>
      <c r="O645" s="7">
        <f t="shared" si="102"/>
        <v>0</v>
      </c>
      <c r="P645" s="7">
        <f t="shared" si="103"/>
        <v>0</v>
      </c>
      <c r="Q645" s="8">
        <f t="shared" si="104"/>
        <v>8.75</v>
      </c>
      <c r="R645" s="8">
        <f t="shared" si="105"/>
        <v>5</v>
      </c>
      <c r="S645" s="8">
        <f t="shared" si="106"/>
        <v>3.75</v>
      </c>
      <c r="T645" s="8">
        <f t="shared" si="107"/>
        <v>6.25</v>
      </c>
      <c r="U645" s="7">
        <f t="shared" si="108"/>
        <v>5.833333333333333</v>
      </c>
      <c r="V645" s="7">
        <f t="shared" si="109"/>
        <v>5.9375</v>
      </c>
    </row>
    <row r="646" spans="1:22" ht="13.5" x14ac:dyDescent="0.25">
      <c r="A646" s="3">
        <f>RSI!A646</f>
        <v>43724</v>
      </c>
      <c r="B646" s="2">
        <f>RSI!B646</f>
        <v>1.9784999999999999</v>
      </c>
      <c r="C646" s="2">
        <f>RSI!I646</f>
        <v>40.270499418703061</v>
      </c>
      <c r="D646" s="2">
        <f>MACD!E646</f>
        <v>3.0570988283970202E-2</v>
      </c>
      <c r="E646" s="2">
        <f>MACD!F646</f>
        <v>6.2620660628596985E-3</v>
      </c>
      <c r="F646" s="2">
        <f>'Moving Avg'!D646</f>
        <v>1.9731200000000002</v>
      </c>
      <c r="G646" s="2">
        <f>'Moving Avg'!F646</f>
        <v>2.0275150000000002</v>
      </c>
      <c r="H646" s="2">
        <f>'Moving Avg'!G646</f>
        <v>2.0365000000000002</v>
      </c>
      <c r="I646" s="2">
        <f>'Moving Avg'!H646</f>
        <v>2.0758619999999994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  <c r="M646" s="7">
        <f t="shared" si="100"/>
        <v>25</v>
      </c>
      <c r="N646" s="7">
        <f t="shared" si="101"/>
        <v>0</v>
      </c>
      <c r="O646" s="7">
        <f t="shared" si="102"/>
        <v>0</v>
      </c>
      <c r="P646" s="7">
        <f t="shared" si="103"/>
        <v>0</v>
      </c>
      <c r="Q646" s="8">
        <f t="shared" si="104"/>
        <v>8.75</v>
      </c>
      <c r="R646" s="8">
        <f t="shared" si="105"/>
        <v>5</v>
      </c>
      <c r="S646" s="8">
        <f t="shared" si="106"/>
        <v>3.75</v>
      </c>
      <c r="T646" s="8">
        <f t="shared" si="107"/>
        <v>6.25</v>
      </c>
      <c r="U646" s="7">
        <f t="shared" si="108"/>
        <v>5.833333333333333</v>
      </c>
      <c r="V646" s="7">
        <f t="shared" si="109"/>
        <v>5.9375</v>
      </c>
    </row>
    <row r="647" spans="1:22" ht="13.5" x14ac:dyDescent="0.25">
      <c r="A647" s="3">
        <f>RSI!A647</f>
        <v>43725</v>
      </c>
      <c r="B647" s="2">
        <f>RSI!B647</f>
        <v>1.9731000000000001</v>
      </c>
      <c r="C647" s="2">
        <f>RSI!I647</f>
        <v>39.314651110741544</v>
      </c>
      <c r="D647" s="2">
        <f>MACD!E647</f>
        <v>3.7683891373140543E-2</v>
      </c>
      <c r="E647" s="2">
        <f>MACD!F647</f>
        <v>1.254643112491587E-2</v>
      </c>
      <c r="F647" s="2">
        <f>'Moving Avg'!D647</f>
        <v>1.97526</v>
      </c>
      <c r="G647" s="2">
        <f>'Moving Avg'!F647</f>
        <v>2.0244999999999997</v>
      </c>
      <c r="H647" s="2">
        <f>'Moving Avg'!G647</f>
        <v>2.0343020000000003</v>
      </c>
      <c r="I647" s="2">
        <f>'Moving Avg'!H647</f>
        <v>2.0751139999999997</v>
      </c>
      <c r="J647" s="5" t="str">
        <f>OBV!F647</f>
        <v>BEARISH</v>
      </c>
      <c r="K647" s="5" t="str">
        <f>OBV!G647</f>
        <v>WEAK</v>
      </c>
      <c r="L647" s="5" t="str">
        <f>OBV!H647</f>
        <v>BEARISH DIVERGENCE</v>
      </c>
      <c r="M647" s="7">
        <f t="shared" si="100"/>
        <v>25</v>
      </c>
      <c r="N647" s="7">
        <f t="shared" si="101"/>
        <v>0</v>
      </c>
      <c r="O647" s="7">
        <f t="shared" si="102"/>
        <v>0</v>
      </c>
      <c r="P647" s="7">
        <f t="shared" si="103"/>
        <v>0</v>
      </c>
      <c r="Q647" s="8">
        <f t="shared" si="104"/>
        <v>8.75</v>
      </c>
      <c r="R647" s="8">
        <f t="shared" si="105"/>
        <v>5</v>
      </c>
      <c r="S647" s="8">
        <f t="shared" si="106"/>
        <v>3.75</v>
      </c>
      <c r="T647" s="8">
        <f t="shared" si="107"/>
        <v>6.25</v>
      </c>
      <c r="U647" s="7">
        <f t="shared" si="108"/>
        <v>5.833333333333333</v>
      </c>
      <c r="V647" s="7">
        <f t="shared" si="109"/>
        <v>5.9375</v>
      </c>
    </row>
    <row r="648" spans="1:22" ht="13.5" x14ac:dyDescent="0.25">
      <c r="A648" s="3">
        <f>RSI!A648</f>
        <v>43726</v>
      </c>
      <c r="B648" s="2">
        <f>RSI!B648</f>
        <v>1.9731000000000001</v>
      </c>
      <c r="C648" s="2">
        <f>RSI!I648</f>
        <v>39.314651110741544</v>
      </c>
      <c r="D648" s="2">
        <f>MACD!E648</f>
        <v>4.4815836626785011E-2</v>
      </c>
      <c r="E648" s="2">
        <f>MACD!F648</f>
        <v>1.9000312225289698E-2</v>
      </c>
      <c r="F648" s="2">
        <f>'Moving Avg'!D648</f>
        <v>1.97526</v>
      </c>
      <c r="G648" s="2">
        <f>'Moving Avg'!F648</f>
        <v>2.0227249999999999</v>
      </c>
      <c r="H648" s="2">
        <f>'Moving Avg'!G648</f>
        <v>2.0321040000000004</v>
      </c>
      <c r="I648" s="2">
        <f>'Moving Avg'!H648</f>
        <v>2.074365999999999</v>
      </c>
      <c r="J648" s="5" t="str">
        <f>OBV!F648</f>
        <v>BEARISH</v>
      </c>
      <c r="K648" s="5" t="str">
        <f>OBV!G648</f>
        <v>WEAK</v>
      </c>
      <c r="L648" s="5" t="str">
        <f>OBV!H648</f>
        <v>NEUTRAL</v>
      </c>
      <c r="M648" s="7">
        <f t="shared" si="100"/>
        <v>25</v>
      </c>
      <c r="N648" s="7">
        <f t="shared" si="101"/>
        <v>0</v>
      </c>
      <c r="O648" s="7">
        <f t="shared" si="102"/>
        <v>0</v>
      </c>
      <c r="P648" s="7">
        <f t="shared" si="103"/>
        <v>0</v>
      </c>
      <c r="Q648" s="8">
        <f t="shared" si="104"/>
        <v>8.75</v>
      </c>
      <c r="R648" s="8">
        <f t="shared" si="105"/>
        <v>5</v>
      </c>
      <c r="S648" s="8">
        <f t="shared" si="106"/>
        <v>3.75</v>
      </c>
      <c r="T648" s="8">
        <f t="shared" si="107"/>
        <v>6.25</v>
      </c>
      <c r="U648" s="7">
        <f t="shared" si="108"/>
        <v>5.833333333333333</v>
      </c>
      <c r="V648" s="7">
        <f t="shared" si="109"/>
        <v>5.9375</v>
      </c>
    </row>
    <row r="649" spans="1:22" ht="13.5" x14ac:dyDescent="0.25">
      <c r="A649" s="3">
        <f>RSI!A649</f>
        <v>43727</v>
      </c>
      <c r="B649" s="2">
        <f>RSI!B649</f>
        <v>1.9731000000000001</v>
      </c>
      <c r="C649" s="2">
        <f>RSI!I649</f>
        <v>39.314651110741544</v>
      </c>
      <c r="D649" s="2">
        <f>MACD!E649</f>
        <v>4.3696809841158757E-2</v>
      </c>
      <c r="E649" s="2">
        <f>MACD!F649</f>
        <v>2.3939611748463513E-2</v>
      </c>
      <c r="F649" s="2">
        <f>'Moving Avg'!D649</f>
        <v>1.97418</v>
      </c>
      <c r="G649" s="2">
        <f>'Moving Avg'!F649</f>
        <v>2.0197099999999999</v>
      </c>
      <c r="H649" s="2">
        <f>'Moving Avg'!G649</f>
        <v>2.0294099999999999</v>
      </c>
      <c r="I649" s="2">
        <f>'Moving Avg'!H649</f>
        <v>2.0736924999999991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  <c r="M649" s="7">
        <f t="shared" si="100"/>
        <v>25</v>
      </c>
      <c r="N649" s="7">
        <f t="shared" si="101"/>
        <v>0</v>
      </c>
      <c r="O649" s="7">
        <f t="shared" si="102"/>
        <v>0</v>
      </c>
      <c r="P649" s="7">
        <f t="shared" si="103"/>
        <v>0</v>
      </c>
      <c r="Q649" s="8">
        <f t="shared" si="104"/>
        <v>8.75</v>
      </c>
      <c r="R649" s="8">
        <f t="shared" si="105"/>
        <v>5</v>
      </c>
      <c r="S649" s="8">
        <f t="shared" si="106"/>
        <v>3.75</v>
      </c>
      <c r="T649" s="8">
        <f t="shared" si="107"/>
        <v>6.25</v>
      </c>
      <c r="U649" s="7">
        <f t="shared" si="108"/>
        <v>5.833333333333333</v>
      </c>
      <c r="V649" s="7">
        <f t="shared" si="109"/>
        <v>5.9375</v>
      </c>
    </row>
    <row r="650" spans="1:22" ht="13.5" x14ac:dyDescent="0.25">
      <c r="A650" s="3">
        <f>RSI!A650</f>
        <v>43728</v>
      </c>
      <c r="B650" s="2">
        <f>RSI!B650</f>
        <v>1.9731000000000001</v>
      </c>
      <c r="C650" s="2">
        <f>RSI!I650</f>
        <v>39.314651110741544</v>
      </c>
      <c r="D650" s="2">
        <f>MACD!E650</f>
        <v>3.6422964811495095E-2</v>
      </c>
      <c r="E650" s="2">
        <f>MACD!F650</f>
        <v>2.6436282361069832E-2</v>
      </c>
      <c r="F650" s="2">
        <f>'Moving Avg'!D650</f>
        <v>1.97418</v>
      </c>
      <c r="G650" s="2">
        <f>'Moving Avg'!F650</f>
        <v>2.0166949999999999</v>
      </c>
      <c r="H650" s="2">
        <f>'Moving Avg'!G650</f>
        <v>2.0269139999999997</v>
      </c>
      <c r="I650" s="2">
        <f>'Moving Avg'!H650</f>
        <v>2.0730934999999993</v>
      </c>
      <c r="J650" s="5" t="str">
        <f>OBV!F650</f>
        <v>BEARISH</v>
      </c>
      <c r="K650" s="5" t="str">
        <f>OBV!G650</f>
        <v>NEUTRAL</v>
      </c>
      <c r="L650" s="5" t="str">
        <f>OBV!H650</f>
        <v>NEUTRAL</v>
      </c>
      <c r="M650" s="7">
        <f t="shared" si="100"/>
        <v>25</v>
      </c>
      <c r="N650" s="7">
        <f t="shared" si="101"/>
        <v>0</v>
      </c>
      <c r="O650" s="7">
        <f t="shared" si="102"/>
        <v>0</v>
      </c>
      <c r="P650" s="7">
        <f t="shared" si="103"/>
        <v>16.5</v>
      </c>
      <c r="Q650" s="8">
        <f t="shared" si="104"/>
        <v>11.225</v>
      </c>
      <c r="R650" s="8">
        <f t="shared" si="105"/>
        <v>9.125</v>
      </c>
      <c r="S650" s="8">
        <f t="shared" si="106"/>
        <v>11.175000000000001</v>
      </c>
      <c r="T650" s="8">
        <f t="shared" si="107"/>
        <v>10.375</v>
      </c>
      <c r="U650" s="7">
        <f t="shared" si="108"/>
        <v>10.508333333333335</v>
      </c>
      <c r="V650" s="7">
        <f t="shared" si="109"/>
        <v>10.475000000000001</v>
      </c>
    </row>
    <row r="651" spans="1:22" ht="13.5" x14ac:dyDescent="0.25">
      <c r="A651" s="3">
        <f>RSI!A651</f>
        <v>43731</v>
      </c>
      <c r="B651" s="2">
        <f>RSI!B651</f>
        <v>1.9892000000000001</v>
      </c>
      <c r="C651" s="2">
        <f>RSI!I651</f>
        <v>44.588999373274795</v>
      </c>
      <c r="D651" s="2">
        <f>MACD!E651</f>
        <v>3.5053736200659102E-2</v>
      </c>
      <c r="E651" s="2">
        <f>MACD!F651</f>
        <v>2.8159773128987688E-2</v>
      </c>
      <c r="F651" s="2">
        <f>'Moving Avg'!D651</f>
        <v>1.9763200000000001</v>
      </c>
      <c r="G651" s="2">
        <f>'Moving Avg'!F651</f>
        <v>2.0134949999999998</v>
      </c>
      <c r="H651" s="2">
        <f>'Moving Avg'!G651</f>
        <v>2.0250379999999994</v>
      </c>
      <c r="I651" s="2">
        <f>'Moving Avg'!H651</f>
        <v>2.0725004999999985</v>
      </c>
      <c r="J651" s="5" t="str">
        <f>OBV!F651</f>
        <v>BULLISH</v>
      </c>
      <c r="K651" s="5" t="str">
        <f>OBV!G651</f>
        <v>NEUTRAL</v>
      </c>
      <c r="L651" s="5" t="str">
        <f>OBV!H651</f>
        <v>CONFIRMED BULLISH</v>
      </c>
      <c r="M651" s="7">
        <f t="shared" si="100"/>
        <v>25</v>
      </c>
      <c r="N651" s="7">
        <f t="shared" si="101"/>
        <v>0</v>
      </c>
      <c r="O651" s="7">
        <f t="shared" si="102"/>
        <v>0</v>
      </c>
      <c r="P651" s="7">
        <f t="shared" si="103"/>
        <v>83.5</v>
      </c>
      <c r="Q651" s="8">
        <f t="shared" si="104"/>
        <v>21.274999999999999</v>
      </c>
      <c r="R651" s="8">
        <f t="shared" si="105"/>
        <v>25.875</v>
      </c>
      <c r="S651" s="8">
        <f t="shared" si="106"/>
        <v>41.325000000000003</v>
      </c>
      <c r="T651" s="8">
        <f t="shared" si="107"/>
        <v>27.125</v>
      </c>
      <c r="U651" s="7">
        <f t="shared" si="108"/>
        <v>29.491666666666664</v>
      </c>
      <c r="V651" s="7">
        <f t="shared" si="109"/>
        <v>28.9</v>
      </c>
    </row>
    <row r="652" spans="1:22" ht="13.5" x14ac:dyDescent="0.25">
      <c r="A652" s="3">
        <f>RSI!A652</f>
        <v>43732</v>
      </c>
      <c r="B652" s="2">
        <f>RSI!B652</f>
        <v>1.9892000000000001</v>
      </c>
      <c r="C652" s="2">
        <f>RSI!I652</f>
        <v>44.588999373274795</v>
      </c>
      <c r="D652" s="2">
        <f>MACD!E652</f>
        <v>2.4130793714099319E-2</v>
      </c>
      <c r="E652" s="2">
        <f>MACD!F652</f>
        <v>2.7353977246010016E-2</v>
      </c>
      <c r="F652" s="2">
        <f>'Moving Avg'!D652</f>
        <v>1.9795400000000001</v>
      </c>
      <c r="G652" s="2">
        <f>'Moving Avg'!F652</f>
        <v>2.0102949999999997</v>
      </c>
      <c r="H652" s="2">
        <f>'Moving Avg'!G652</f>
        <v>2.022964</v>
      </c>
      <c r="I652" s="2">
        <f>'Moving Avg'!H652</f>
        <v>2.0719074999999987</v>
      </c>
      <c r="J652" s="5" t="str">
        <f>OBV!F652</f>
        <v>BULLISH</v>
      </c>
      <c r="K652" s="5" t="str">
        <f>OBV!G652</f>
        <v>NEUTRAL</v>
      </c>
      <c r="L652" s="5" t="str">
        <f>OBV!H652</f>
        <v>CONFIRMED BULLISH</v>
      </c>
      <c r="M652" s="7">
        <f t="shared" si="100"/>
        <v>25</v>
      </c>
      <c r="N652" s="7">
        <f t="shared" si="101"/>
        <v>45</v>
      </c>
      <c r="O652" s="7">
        <f t="shared" si="102"/>
        <v>0</v>
      </c>
      <c r="P652" s="7">
        <f t="shared" si="103"/>
        <v>83.5</v>
      </c>
      <c r="Q652" s="8">
        <f t="shared" si="104"/>
        <v>37.024999999999999</v>
      </c>
      <c r="R652" s="8">
        <f t="shared" si="105"/>
        <v>34.875</v>
      </c>
      <c r="S652" s="8">
        <f t="shared" si="106"/>
        <v>48.075000000000003</v>
      </c>
      <c r="T652" s="8">
        <f t="shared" si="107"/>
        <v>38.375</v>
      </c>
      <c r="U652" s="7">
        <f t="shared" si="108"/>
        <v>39.991666666666667</v>
      </c>
      <c r="V652" s="7">
        <f t="shared" si="109"/>
        <v>39.587500000000006</v>
      </c>
    </row>
    <row r="653" spans="1:22" ht="13.5" x14ac:dyDescent="0.25">
      <c r="A653" s="3">
        <f>RSI!A653</f>
        <v>43733</v>
      </c>
      <c r="B653" s="2">
        <f>RSI!B653</f>
        <v>2.0266000000000002</v>
      </c>
      <c r="C653" s="2">
        <f>RSI!I653</f>
        <v>55.102006820952589</v>
      </c>
      <c r="D653" s="2">
        <f>MACD!E653</f>
        <v>1.386830836179076E-2</v>
      </c>
      <c r="E653" s="2">
        <f>MACD!F653</f>
        <v>2.4656843469166165E-2</v>
      </c>
      <c r="F653" s="2">
        <f>'Moving Avg'!D653</f>
        <v>1.99024</v>
      </c>
      <c r="G653" s="2">
        <f>'Moving Avg'!F653</f>
        <v>2.0089649999999994</v>
      </c>
      <c r="H653" s="2">
        <f>'Moving Avg'!G653</f>
        <v>2.0228279999999996</v>
      </c>
      <c r="I653" s="2">
        <f>'Moving Avg'!H653</f>
        <v>2.0715014999999988</v>
      </c>
      <c r="J653" s="5" t="str">
        <f>OBV!F653</f>
        <v>BULLISH</v>
      </c>
      <c r="K653" s="5" t="str">
        <f>OBV!G653</f>
        <v>NEUTRAL</v>
      </c>
      <c r="L653" s="5" t="str">
        <f>OBV!H653</f>
        <v>CONFIRMED BULLISH</v>
      </c>
      <c r="M653" s="7">
        <f t="shared" si="100"/>
        <v>25</v>
      </c>
      <c r="N653" s="7">
        <f t="shared" si="101"/>
        <v>45</v>
      </c>
      <c r="O653" s="7">
        <f t="shared" si="102"/>
        <v>0</v>
      </c>
      <c r="P653" s="7">
        <f t="shared" si="103"/>
        <v>83.5</v>
      </c>
      <c r="Q653" s="8">
        <f t="shared" si="104"/>
        <v>37.024999999999999</v>
      </c>
      <c r="R653" s="8">
        <f t="shared" si="105"/>
        <v>34.875</v>
      </c>
      <c r="S653" s="8">
        <f t="shared" si="106"/>
        <v>48.075000000000003</v>
      </c>
      <c r="T653" s="8">
        <f t="shared" si="107"/>
        <v>38.375</v>
      </c>
      <c r="U653" s="7">
        <f t="shared" si="108"/>
        <v>39.991666666666667</v>
      </c>
      <c r="V653" s="7">
        <f t="shared" si="109"/>
        <v>39.587500000000006</v>
      </c>
    </row>
    <row r="654" spans="1:22" ht="13.5" x14ac:dyDescent="0.25">
      <c r="A654" s="3">
        <f>RSI!A654</f>
        <v>43734</v>
      </c>
      <c r="B654" s="2">
        <f>RSI!B654</f>
        <v>2.0266000000000002</v>
      </c>
      <c r="C654" s="2">
        <f>RSI!I654</f>
        <v>55.102006820952589</v>
      </c>
      <c r="D654" s="2">
        <f>MACD!E654</f>
        <v>5.8909388309302813E-3</v>
      </c>
      <c r="E654" s="2">
        <f>MACD!F654</f>
        <v>2.0903662541518989E-2</v>
      </c>
      <c r="F654" s="2">
        <f>'Moving Avg'!D654</f>
        <v>2.0009399999999999</v>
      </c>
      <c r="G654" s="2">
        <f>'Moving Avg'!F654</f>
        <v>2.0078799999999997</v>
      </c>
      <c r="H654" s="2">
        <f>'Moving Avg'!G654</f>
        <v>2.0216999999999992</v>
      </c>
      <c r="I654" s="2">
        <f>'Moving Avg'!H654</f>
        <v>2.0715169999999987</v>
      </c>
      <c r="J654" s="5" t="str">
        <f>OBV!F654</f>
        <v>BULLISH</v>
      </c>
      <c r="K654" s="5" t="str">
        <f>OBV!G654</f>
        <v>NEUTRAL</v>
      </c>
      <c r="L654" s="5" t="str">
        <f>OBV!H654</f>
        <v>CONFIRMED BULLISH</v>
      </c>
      <c r="M654" s="7">
        <f t="shared" si="100"/>
        <v>25</v>
      </c>
      <c r="N654" s="7">
        <f t="shared" si="101"/>
        <v>45</v>
      </c>
      <c r="O654" s="7">
        <f t="shared" si="102"/>
        <v>0</v>
      </c>
      <c r="P654" s="7">
        <f t="shared" si="103"/>
        <v>83.5</v>
      </c>
      <c r="Q654" s="8">
        <f t="shared" si="104"/>
        <v>37.024999999999999</v>
      </c>
      <c r="R654" s="8">
        <f t="shared" si="105"/>
        <v>34.875</v>
      </c>
      <c r="S654" s="8">
        <f t="shared" si="106"/>
        <v>48.075000000000003</v>
      </c>
      <c r="T654" s="8">
        <f t="shared" si="107"/>
        <v>38.375</v>
      </c>
      <c r="U654" s="7">
        <f t="shared" si="108"/>
        <v>39.991666666666667</v>
      </c>
      <c r="V654" s="7">
        <f t="shared" si="109"/>
        <v>39.587500000000006</v>
      </c>
    </row>
    <row r="655" spans="1:22" ht="13.5" x14ac:dyDescent="0.25">
      <c r="A655" s="3">
        <f>RSI!A655</f>
        <v>43735</v>
      </c>
      <c r="B655" s="2">
        <f>RSI!B655</f>
        <v>2.0800999999999998</v>
      </c>
      <c r="C655" s="2">
        <f>RSI!I655</f>
        <v>65.850863125635328</v>
      </c>
      <c r="D655" s="2">
        <f>MACD!E655</f>
        <v>-5.7681505602671379E-3</v>
      </c>
      <c r="E655" s="2">
        <f>MACD!F655</f>
        <v>1.5569299921161763E-2</v>
      </c>
      <c r="F655" s="2">
        <f>'Moving Avg'!D655</f>
        <v>2.0223400000000002</v>
      </c>
      <c r="G655" s="2">
        <f>'Moving Avg'!F655</f>
        <v>2.0076149999999999</v>
      </c>
      <c r="H655" s="2">
        <f>'Moving Avg'!G655</f>
        <v>2.022634</v>
      </c>
      <c r="I655" s="2">
        <f>'Moving Avg'!H655</f>
        <v>2.0717754999999984</v>
      </c>
      <c r="J655" s="5" t="str">
        <f>OBV!F655</f>
        <v>BULLISH</v>
      </c>
      <c r="K655" s="5" t="str">
        <f>OBV!G655</f>
        <v>STRONG</v>
      </c>
      <c r="L655" s="5" t="str">
        <f>OBV!H655</f>
        <v>CONFIRMED BULLISH</v>
      </c>
      <c r="M655" s="7">
        <f t="shared" si="100"/>
        <v>25</v>
      </c>
      <c r="N655" s="7">
        <f t="shared" si="101"/>
        <v>100</v>
      </c>
      <c r="O655" s="7">
        <f t="shared" si="102"/>
        <v>0</v>
      </c>
      <c r="P655" s="7">
        <f t="shared" si="103"/>
        <v>100</v>
      </c>
      <c r="Q655" s="8">
        <f t="shared" si="104"/>
        <v>58.75</v>
      </c>
      <c r="R655" s="8">
        <f t="shared" si="105"/>
        <v>50</v>
      </c>
      <c r="S655" s="8">
        <f t="shared" si="106"/>
        <v>63.75</v>
      </c>
      <c r="T655" s="8">
        <f t="shared" si="107"/>
        <v>56.25</v>
      </c>
      <c r="U655" s="7">
        <f t="shared" si="108"/>
        <v>57.5</v>
      </c>
      <c r="V655" s="7">
        <f t="shared" si="109"/>
        <v>57.1875</v>
      </c>
    </row>
    <row r="656" spans="1:22" ht="13.5" x14ac:dyDescent="0.25">
      <c r="A656" s="3">
        <f>RSI!A656</f>
        <v>43738</v>
      </c>
      <c r="B656" s="2">
        <f>RSI!B656</f>
        <v>2.0747</v>
      </c>
      <c r="C656" s="2">
        <f>RSI!I656</f>
        <v>64.180679208212212</v>
      </c>
      <c r="D656" s="2">
        <f>MACD!E656</f>
        <v>-1.4825634834735535E-2</v>
      </c>
      <c r="E656" s="2">
        <f>MACD!F656</f>
        <v>9.4903129699823036E-3</v>
      </c>
      <c r="F656" s="2">
        <f>'Moving Avg'!D656</f>
        <v>2.0394399999999999</v>
      </c>
      <c r="G656" s="2">
        <f>'Moving Avg'!F656</f>
        <v>2.0073449999999999</v>
      </c>
      <c r="H656" s="2">
        <f>'Moving Avg'!G656</f>
        <v>2.0234599999999996</v>
      </c>
      <c r="I656" s="2">
        <f>'Moving Avg'!H656</f>
        <v>2.0721059999999984</v>
      </c>
      <c r="J656" s="5" t="str">
        <f>OBV!F656</f>
        <v>BULLISH</v>
      </c>
      <c r="K656" s="5" t="str">
        <f>OBV!G656</f>
        <v>NEUTRAL</v>
      </c>
      <c r="L656" s="5" t="str">
        <f>OBV!H656</f>
        <v>CONFIRMED BULLISH</v>
      </c>
      <c r="M656" s="7">
        <f t="shared" si="100"/>
        <v>25</v>
      </c>
      <c r="N656" s="7">
        <f t="shared" si="101"/>
        <v>100</v>
      </c>
      <c r="O656" s="7">
        <f t="shared" si="102"/>
        <v>0</v>
      </c>
      <c r="P656" s="7">
        <f t="shared" si="103"/>
        <v>83.5</v>
      </c>
      <c r="Q656" s="8">
        <f t="shared" si="104"/>
        <v>56.274999999999999</v>
      </c>
      <c r="R656" s="8">
        <f t="shared" si="105"/>
        <v>45.875</v>
      </c>
      <c r="S656" s="8">
        <f t="shared" si="106"/>
        <v>56.325000000000003</v>
      </c>
      <c r="T656" s="8">
        <f t="shared" si="107"/>
        <v>52.125</v>
      </c>
      <c r="U656" s="7">
        <f t="shared" si="108"/>
        <v>52.82500000000001</v>
      </c>
      <c r="V656" s="7">
        <f t="shared" si="109"/>
        <v>52.650000000000006</v>
      </c>
    </row>
    <row r="657" spans="1:22" ht="13.5" x14ac:dyDescent="0.25">
      <c r="A657" s="3">
        <f>RSI!A657</f>
        <v>43739</v>
      </c>
      <c r="B657" s="2">
        <f>RSI!B657</f>
        <v>2.0853999999999999</v>
      </c>
      <c r="C657" s="2">
        <f>RSI!I657</f>
        <v>66.019772696147896</v>
      </c>
      <c r="D657" s="2">
        <f>MACD!E657</f>
        <v>-2.4472659439122246E-2</v>
      </c>
      <c r="E657" s="2">
        <f>MACD!F657</f>
        <v>2.6977184881613932E-3</v>
      </c>
      <c r="F657" s="2">
        <f>'Moving Avg'!D657</f>
        <v>2.0586799999999998</v>
      </c>
      <c r="G657" s="2">
        <f>'Moving Avg'!F657</f>
        <v>2.0078800000000001</v>
      </c>
      <c r="H657" s="2">
        <f>'Moving Avg'!G657</f>
        <v>2.0240039999999997</v>
      </c>
      <c r="I657" s="2">
        <f>'Moving Avg'!H657</f>
        <v>2.0727874999999982</v>
      </c>
      <c r="J657" s="5" t="str">
        <f>OBV!F657</f>
        <v>BULLISH</v>
      </c>
      <c r="K657" s="5" t="str">
        <f>OBV!G657</f>
        <v>STRONG</v>
      </c>
      <c r="L657" s="5" t="str">
        <f>OBV!H657</f>
        <v>CONFIRMED BULLISH</v>
      </c>
      <c r="M657" s="7">
        <f t="shared" si="100"/>
        <v>25</v>
      </c>
      <c r="N657" s="7">
        <f t="shared" si="101"/>
        <v>100</v>
      </c>
      <c r="O657" s="7">
        <f t="shared" si="102"/>
        <v>0</v>
      </c>
      <c r="P657" s="7">
        <f t="shared" si="103"/>
        <v>100</v>
      </c>
      <c r="Q657" s="8">
        <f t="shared" si="104"/>
        <v>58.75</v>
      </c>
      <c r="R657" s="8">
        <f t="shared" si="105"/>
        <v>50</v>
      </c>
      <c r="S657" s="8">
        <f t="shared" si="106"/>
        <v>63.75</v>
      </c>
      <c r="T657" s="8">
        <f t="shared" si="107"/>
        <v>56.25</v>
      </c>
      <c r="U657" s="7">
        <f t="shared" si="108"/>
        <v>57.5</v>
      </c>
      <c r="V657" s="7">
        <f t="shared" si="109"/>
        <v>57.1875</v>
      </c>
    </row>
    <row r="658" spans="1:22" ht="13.5" x14ac:dyDescent="0.25">
      <c r="A658" s="3">
        <f>RSI!A658</f>
        <v>43740</v>
      </c>
      <c r="B658" s="2">
        <f>RSI!B658</f>
        <v>2.0853999999999999</v>
      </c>
      <c r="C658" s="2">
        <f>RSI!I658</f>
        <v>66.019772696147911</v>
      </c>
      <c r="D658" s="2">
        <f>MACD!E658</f>
        <v>-3.3031750973167906E-2</v>
      </c>
      <c r="E658" s="2">
        <f>MACD!F658</f>
        <v>-4.4481754041044673E-3</v>
      </c>
      <c r="F658" s="2">
        <f>'Moving Avg'!D658</f>
        <v>2.0704400000000001</v>
      </c>
      <c r="G658" s="2">
        <f>'Moving Avg'!F658</f>
        <v>2.0081449999999998</v>
      </c>
      <c r="H658" s="2">
        <f>'Moving Avg'!G658</f>
        <v>2.0250439999999998</v>
      </c>
      <c r="I658" s="2">
        <f>'Moving Avg'!H658</f>
        <v>2.0734194999999982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  <c r="M658" s="7">
        <f t="shared" si="100"/>
        <v>25</v>
      </c>
      <c r="N658" s="7">
        <f t="shared" si="101"/>
        <v>100</v>
      </c>
      <c r="O658" s="7">
        <f t="shared" si="102"/>
        <v>0</v>
      </c>
      <c r="P658" s="7">
        <f t="shared" si="103"/>
        <v>83.5</v>
      </c>
      <c r="Q658" s="8">
        <f t="shared" si="104"/>
        <v>56.274999999999999</v>
      </c>
      <c r="R658" s="8">
        <f t="shared" si="105"/>
        <v>45.875</v>
      </c>
      <c r="S658" s="8">
        <f t="shared" si="106"/>
        <v>56.325000000000003</v>
      </c>
      <c r="T658" s="8">
        <f t="shared" si="107"/>
        <v>52.125</v>
      </c>
      <c r="U658" s="7">
        <f t="shared" si="108"/>
        <v>52.82500000000001</v>
      </c>
      <c r="V658" s="7">
        <f t="shared" si="109"/>
        <v>52.650000000000006</v>
      </c>
    </row>
    <row r="659" spans="1:22" ht="13.5" x14ac:dyDescent="0.25">
      <c r="A659" s="3">
        <f>RSI!A659</f>
        <v>43741</v>
      </c>
      <c r="B659" s="2">
        <f>RSI!B659</f>
        <v>2.0853999999999999</v>
      </c>
      <c r="C659" s="2">
        <f>RSI!I659</f>
        <v>66.019772696147911</v>
      </c>
      <c r="D659" s="2">
        <f>MACD!E659</f>
        <v>-4.0640933787896572E-2</v>
      </c>
      <c r="E659" s="2">
        <f>MACD!F659</f>
        <v>-1.1686727080862888E-2</v>
      </c>
      <c r="F659" s="2">
        <f>'Moving Avg'!D659</f>
        <v>2.0821999999999998</v>
      </c>
      <c r="G659" s="2">
        <f>'Moving Avg'!F659</f>
        <v>2.0108199999999998</v>
      </c>
      <c r="H659" s="2">
        <f>'Moving Avg'!G659</f>
        <v>2.0257859999999992</v>
      </c>
      <c r="I659" s="2">
        <f>'Moving Avg'!H659</f>
        <v>2.0737784999999977</v>
      </c>
      <c r="J659" s="5" t="str">
        <f>OBV!F659</f>
        <v>BULLISH</v>
      </c>
      <c r="K659" s="5" t="str">
        <f>OBV!G659</f>
        <v>NEUTRAL</v>
      </c>
      <c r="L659" s="5" t="str">
        <f>OBV!H659</f>
        <v>CONFIRMED BULLISH</v>
      </c>
      <c r="M659" s="7">
        <f t="shared" si="100"/>
        <v>25</v>
      </c>
      <c r="N659" s="7">
        <f t="shared" si="101"/>
        <v>100</v>
      </c>
      <c r="O659" s="7">
        <f t="shared" si="102"/>
        <v>50</v>
      </c>
      <c r="P659" s="7">
        <f t="shared" si="103"/>
        <v>83.5</v>
      </c>
      <c r="Q659" s="8">
        <f t="shared" si="104"/>
        <v>63.774999999999999</v>
      </c>
      <c r="R659" s="8">
        <f t="shared" si="105"/>
        <v>63.375</v>
      </c>
      <c r="S659" s="8">
        <f t="shared" si="106"/>
        <v>68.825000000000003</v>
      </c>
      <c r="T659" s="8">
        <f t="shared" si="107"/>
        <v>64.625</v>
      </c>
      <c r="U659" s="7">
        <f t="shared" si="108"/>
        <v>65.325000000000003</v>
      </c>
      <c r="V659" s="7">
        <f t="shared" si="109"/>
        <v>65.150000000000006</v>
      </c>
    </row>
    <row r="660" spans="1:22" ht="13.5" x14ac:dyDescent="0.25">
      <c r="A660" s="3">
        <f>RSI!A660</f>
        <v>43742</v>
      </c>
      <c r="B660" s="2">
        <f>RSI!B660</f>
        <v>2.0800999999999998</v>
      </c>
      <c r="C660" s="2">
        <f>RSI!I660</f>
        <v>63.987292437792306</v>
      </c>
      <c r="D660" s="2">
        <f>MACD!E660</f>
        <v>-4.7026579197864571E-2</v>
      </c>
      <c r="E660" s="2">
        <f>MACD!F660</f>
        <v>-1.8754697504263229E-2</v>
      </c>
      <c r="F660" s="2">
        <f>'Moving Avg'!D660</f>
        <v>2.0821999999999998</v>
      </c>
      <c r="G660" s="2">
        <f>'Moving Avg'!F660</f>
        <v>2.0153650000000001</v>
      </c>
      <c r="H660" s="2">
        <f>'Moving Avg'!G660</f>
        <v>2.0270179999999995</v>
      </c>
      <c r="I660" s="2">
        <f>'Moving Avg'!H660</f>
        <v>2.0743094999999978</v>
      </c>
      <c r="J660" s="5" t="str">
        <f>OBV!F660</f>
        <v>BEARISH</v>
      </c>
      <c r="K660" s="5" t="str">
        <f>OBV!G660</f>
        <v>NEUTRAL</v>
      </c>
      <c r="L660" s="5" t="str">
        <f>OBV!H660</f>
        <v>NEUTRAL</v>
      </c>
      <c r="M660" s="7">
        <f t="shared" si="100"/>
        <v>25</v>
      </c>
      <c r="N660" s="7">
        <f t="shared" si="101"/>
        <v>100</v>
      </c>
      <c r="O660" s="7">
        <f t="shared" si="102"/>
        <v>50</v>
      </c>
      <c r="P660" s="7">
        <f t="shared" si="103"/>
        <v>16.5</v>
      </c>
      <c r="Q660" s="8">
        <f t="shared" si="104"/>
        <v>53.725000000000001</v>
      </c>
      <c r="R660" s="8">
        <f t="shared" si="105"/>
        <v>46.625</v>
      </c>
      <c r="S660" s="8">
        <f t="shared" si="106"/>
        <v>38.674999999999997</v>
      </c>
      <c r="T660" s="8">
        <f t="shared" si="107"/>
        <v>47.875</v>
      </c>
      <c r="U660" s="7">
        <f t="shared" si="108"/>
        <v>46.341666666666661</v>
      </c>
      <c r="V660" s="7">
        <f t="shared" si="109"/>
        <v>46.724999999999994</v>
      </c>
    </row>
    <row r="661" spans="1:22" ht="13.5" x14ac:dyDescent="0.25">
      <c r="A661" s="3">
        <f>RSI!A661</f>
        <v>43745</v>
      </c>
      <c r="B661" s="2">
        <f>RSI!B661</f>
        <v>2.0800999999999998</v>
      </c>
      <c r="C661" s="2">
        <f>RSI!I661</f>
        <v>63.987292437792306</v>
      </c>
      <c r="D661" s="2">
        <f>MACD!E661</f>
        <v>-5.0236112448433401E-2</v>
      </c>
      <c r="E661" s="2">
        <f>MACD!F661</f>
        <v>-2.5050980493097265E-2</v>
      </c>
      <c r="F661" s="2">
        <f>'Moving Avg'!D661</f>
        <v>2.0832799999999998</v>
      </c>
      <c r="G661" s="2">
        <f>'Moving Avg'!F661</f>
        <v>2.0180400000000005</v>
      </c>
      <c r="H661" s="2">
        <f>'Moving Avg'!G661</f>
        <v>2.0284479999999996</v>
      </c>
      <c r="I661" s="2">
        <f>'Moving Avg'!H661</f>
        <v>2.0747909999999981</v>
      </c>
      <c r="J661" s="5" t="str">
        <f>OBV!F661</f>
        <v>BEARISH</v>
      </c>
      <c r="K661" s="5" t="str">
        <f>OBV!G661</f>
        <v>NEUTRAL</v>
      </c>
      <c r="L661" s="5" t="str">
        <f>OBV!H661</f>
        <v>BEARISH DIVERGENCE</v>
      </c>
      <c r="M661" s="7">
        <f t="shared" si="100"/>
        <v>25</v>
      </c>
      <c r="N661" s="7">
        <f t="shared" si="101"/>
        <v>100</v>
      </c>
      <c r="O661" s="7">
        <f t="shared" si="102"/>
        <v>50</v>
      </c>
      <c r="P661" s="7">
        <f t="shared" si="103"/>
        <v>16.5</v>
      </c>
      <c r="Q661" s="8">
        <f t="shared" si="104"/>
        <v>53.725000000000001</v>
      </c>
      <c r="R661" s="8">
        <f t="shared" si="105"/>
        <v>46.625</v>
      </c>
      <c r="S661" s="8">
        <f t="shared" si="106"/>
        <v>38.674999999999997</v>
      </c>
      <c r="T661" s="8">
        <f t="shared" si="107"/>
        <v>47.875</v>
      </c>
      <c r="U661" s="7">
        <f t="shared" si="108"/>
        <v>46.341666666666661</v>
      </c>
      <c r="V661" s="7">
        <f t="shared" si="109"/>
        <v>46.724999999999994</v>
      </c>
    </row>
    <row r="662" spans="1:22" ht="13.5" x14ac:dyDescent="0.25">
      <c r="A662" s="3">
        <f>RSI!A662</f>
        <v>43746</v>
      </c>
      <c r="B662" s="2">
        <f>RSI!B662</f>
        <v>2.0211999999999999</v>
      </c>
      <c r="C662" s="2">
        <f>RSI!I662</f>
        <v>45.810233704165491</v>
      </c>
      <c r="D662" s="2">
        <f>MACD!E662</f>
        <v>-4.8851147189495459E-2</v>
      </c>
      <c r="E662" s="2">
        <f>MACD!F662</f>
        <v>-2.9811013832376908E-2</v>
      </c>
      <c r="F662" s="2">
        <f>'Moving Avg'!D662</f>
        <v>2.0704400000000001</v>
      </c>
      <c r="G662" s="2">
        <f>'Moving Avg'!F662</f>
        <v>2.0209800000000007</v>
      </c>
      <c r="H662" s="2">
        <f>'Moving Avg'!G662</f>
        <v>2.0285999999999995</v>
      </c>
      <c r="I662" s="2">
        <f>'Moving Avg'!H662</f>
        <v>2.074853999999998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  <c r="M662" s="7">
        <f t="shared" si="100"/>
        <v>25</v>
      </c>
      <c r="N662" s="7">
        <f t="shared" si="101"/>
        <v>45</v>
      </c>
      <c r="O662" s="7">
        <f t="shared" si="102"/>
        <v>0</v>
      </c>
      <c r="P662" s="7">
        <f t="shared" si="103"/>
        <v>16.5</v>
      </c>
      <c r="Q662" s="8">
        <f t="shared" si="104"/>
        <v>26.975000000000001</v>
      </c>
      <c r="R662" s="8">
        <f t="shared" si="105"/>
        <v>18.125</v>
      </c>
      <c r="S662" s="8">
        <f t="shared" si="106"/>
        <v>17.925000000000001</v>
      </c>
      <c r="T662" s="8">
        <f t="shared" si="107"/>
        <v>21.625</v>
      </c>
      <c r="U662" s="7">
        <f t="shared" si="108"/>
        <v>21.008333333333336</v>
      </c>
      <c r="V662" s="7">
        <f t="shared" si="109"/>
        <v>21.162500000000001</v>
      </c>
    </row>
    <row r="663" spans="1:22" ht="13.5" x14ac:dyDescent="0.25">
      <c r="A663" s="3">
        <f>RSI!A663</f>
        <v>43747</v>
      </c>
      <c r="B663" s="2">
        <f>RSI!B663</f>
        <v>2.0747</v>
      </c>
      <c r="C663" s="2">
        <f>RSI!I663</f>
        <v>57.59392007208875</v>
      </c>
      <c r="D663" s="2">
        <f>MACD!E663</f>
        <v>-4.5783141391871673E-2</v>
      </c>
      <c r="E663" s="2">
        <f>MACD!F663</f>
        <v>-3.3005439344275862E-2</v>
      </c>
      <c r="F663" s="2">
        <f>'Moving Avg'!D663</f>
        <v>2.0682999999999998</v>
      </c>
      <c r="G663" s="2">
        <f>'Moving Avg'!F663</f>
        <v>2.0260600000000002</v>
      </c>
      <c r="H663" s="2">
        <f>'Moving Avg'!G663</f>
        <v>2.0297239999999994</v>
      </c>
      <c r="I663" s="2">
        <f>'Moving Avg'!H663</f>
        <v>2.0751844999999984</v>
      </c>
      <c r="J663" s="5" t="str">
        <f>OBV!F663</f>
        <v>BEARISH</v>
      </c>
      <c r="K663" s="5" t="str">
        <f>OBV!G663</f>
        <v>NEUTRAL</v>
      </c>
      <c r="L663" s="5" t="str">
        <f>OBV!H663</f>
        <v>CONFIRMED BEARISH</v>
      </c>
      <c r="M663" s="7">
        <f t="shared" si="100"/>
        <v>25</v>
      </c>
      <c r="N663" s="7">
        <f t="shared" si="101"/>
        <v>45</v>
      </c>
      <c r="O663" s="7">
        <f t="shared" si="102"/>
        <v>0</v>
      </c>
      <c r="P663" s="7">
        <f t="shared" si="103"/>
        <v>16.5</v>
      </c>
      <c r="Q663" s="8">
        <f t="shared" si="104"/>
        <v>26.975000000000001</v>
      </c>
      <c r="R663" s="8">
        <f t="shared" si="105"/>
        <v>18.125</v>
      </c>
      <c r="S663" s="8">
        <f t="shared" si="106"/>
        <v>17.925000000000001</v>
      </c>
      <c r="T663" s="8">
        <f t="shared" si="107"/>
        <v>21.625</v>
      </c>
      <c r="U663" s="7">
        <f t="shared" si="108"/>
        <v>21.008333333333336</v>
      </c>
      <c r="V663" s="7">
        <f t="shared" si="109"/>
        <v>21.162500000000001</v>
      </c>
    </row>
    <row r="664" spans="1:22" ht="13.5" x14ac:dyDescent="0.25">
      <c r="A664" s="3">
        <f>RSI!A664</f>
        <v>43748</v>
      </c>
      <c r="B664" s="2">
        <f>RSI!B664</f>
        <v>2.0747</v>
      </c>
      <c r="C664" s="2">
        <f>RSI!I664</f>
        <v>57.59392007208875</v>
      </c>
      <c r="D664" s="2">
        <f>MACD!E664</f>
        <v>-4.3405836092971217E-2</v>
      </c>
      <c r="E664" s="2">
        <f>MACD!F664</f>
        <v>-3.5085518694014939E-2</v>
      </c>
      <c r="F664" s="2">
        <f>'Moving Avg'!D664</f>
        <v>2.06616</v>
      </c>
      <c r="G664" s="2">
        <f>'Moving Avg'!F664</f>
        <v>2.0308700000000006</v>
      </c>
      <c r="H664" s="2">
        <f>'Moving Avg'!G664</f>
        <v>2.0308479999999998</v>
      </c>
      <c r="I664" s="2">
        <f>'Moving Avg'!H664</f>
        <v>2.0756884999999983</v>
      </c>
      <c r="J664" s="5" t="str">
        <f>OBV!F664</f>
        <v>BEARISH</v>
      </c>
      <c r="K664" s="5" t="str">
        <f>OBV!G664</f>
        <v>NEUTRAL</v>
      </c>
      <c r="L664" s="5" t="str">
        <f>OBV!H664</f>
        <v>CONFIRMED BEARISH</v>
      </c>
      <c r="M664" s="7">
        <f t="shared" si="100"/>
        <v>25</v>
      </c>
      <c r="N664" s="7">
        <f t="shared" si="101"/>
        <v>45</v>
      </c>
      <c r="O664" s="7">
        <f t="shared" si="102"/>
        <v>0</v>
      </c>
      <c r="P664" s="7">
        <f t="shared" si="103"/>
        <v>16.5</v>
      </c>
      <c r="Q664" s="8">
        <f t="shared" si="104"/>
        <v>26.975000000000001</v>
      </c>
      <c r="R664" s="8">
        <f t="shared" si="105"/>
        <v>18.125</v>
      </c>
      <c r="S664" s="8">
        <f t="shared" si="106"/>
        <v>17.925000000000001</v>
      </c>
      <c r="T664" s="8">
        <f t="shared" si="107"/>
        <v>21.625</v>
      </c>
      <c r="U664" s="7">
        <f t="shared" si="108"/>
        <v>21.008333333333336</v>
      </c>
      <c r="V664" s="7">
        <f t="shared" si="109"/>
        <v>21.162500000000001</v>
      </c>
    </row>
    <row r="665" spans="1:22" ht="13.5" x14ac:dyDescent="0.25">
      <c r="A665" s="3">
        <f>RSI!A665</f>
        <v>43749</v>
      </c>
      <c r="B665" s="2">
        <f>RSI!B665</f>
        <v>2.1335000000000002</v>
      </c>
      <c r="C665" s="2">
        <f>RSI!I665</f>
        <v>66.797015583516057</v>
      </c>
      <c r="D665" s="2">
        <f>MACD!E665</f>
        <v>-3.7721556031519832E-2</v>
      </c>
      <c r="E665" s="2">
        <f>MACD!F665</f>
        <v>-3.5612726161515916E-2</v>
      </c>
      <c r="F665" s="2">
        <f>'Moving Avg'!D665</f>
        <v>2.0768399999999998</v>
      </c>
      <c r="G665" s="2">
        <f>'Moving Avg'!F665</f>
        <v>2.0388900000000003</v>
      </c>
      <c r="H665" s="2">
        <f>'Moving Avg'!G665</f>
        <v>2.0331479999999997</v>
      </c>
      <c r="I665" s="2">
        <f>'Moving Avg'!H665</f>
        <v>2.0764119999999986</v>
      </c>
      <c r="J665" s="5" t="str">
        <f>OBV!F665</f>
        <v>BULLISH</v>
      </c>
      <c r="K665" s="5" t="str">
        <f>OBV!G665</f>
        <v>STRONG</v>
      </c>
      <c r="L665" s="5" t="str">
        <f>OBV!H665</f>
        <v>CONFIRMED BULLISH</v>
      </c>
      <c r="M665" s="7">
        <f t="shared" si="100"/>
        <v>25</v>
      </c>
      <c r="N665" s="7">
        <f t="shared" si="101"/>
        <v>45</v>
      </c>
      <c r="O665" s="7">
        <f t="shared" si="102"/>
        <v>50</v>
      </c>
      <c r="P665" s="7">
        <f t="shared" si="103"/>
        <v>100</v>
      </c>
      <c r="Q665" s="8">
        <f t="shared" si="104"/>
        <v>47</v>
      </c>
      <c r="R665" s="8">
        <f t="shared" si="105"/>
        <v>56.5</v>
      </c>
      <c r="S665" s="8">
        <f t="shared" si="106"/>
        <v>68</v>
      </c>
      <c r="T665" s="8">
        <f t="shared" si="107"/>
        <v>55</v>
      </c>
      <c r="U665" s="7">
        <f t="shared" si="108"/>
        <v>57.166666666666664</v>
      </c>
      <c r="V665" s="7">
        <f t="shared" si="109"/>
        <v>56.625</v>
      </c>
    </row>
    <row r="666" spans="1:22" ht="13.5" x14ac:dyDescent="0.25">
      <c r="A666" s="3">
        <f>RSI!A666</f>
        <v>43752</v>
      </c>
      <c r="B666" s="2">
        <f>RSI!B666</f>
        <v>2.1922999999999999</v>
      </c>
      <c r="C666" s="2">
        <f>RSI!I666</f>
        <v>73.087035534997639</v>
      </c>
      <c r="D666" s="2">
        <f>MACD!E666</f>
        <v>-3.8633056769339369E-2</v>
      </c>
      <c r="E666" s="2">
        <f>MACD!F666</f>
        <v>-3.6216792283080612E-2</v>
      </c>
      <c r="F666" s="2">
        <f>'Moving Avg'!D666</f>
        <v>2.0992799999999998</v>
      </c>
      <c r="G666" s="2">
        <f>'Moving Avg'!F666</f>
        <v>2.0495800000000002</v>
      </c>
      <c r="H666" s="2">
        <f>'Moving Avg'!G666</f>
        <v>2.0363259999999999</v>
      </c>
      <c r="I666" s="2">
        <f>'Moving Avg'!H666</f>
        <v>2.0772559999999984</v>
      </c>
      <c r="J666" s="5" t="str">
        <f>OBV!F666</f>
        <v>BULLISH</v>
      </c>
      <c r="K666" s="5" t="str">
        <f>OBV!G666</f>
        <v>STRONG</v>
      </c>
      <c r="L666" s="5" t="str">
        <f>OBV!H666</f>
        <v>CONFIRMED BULLISH</v>
      </c>
      <c r="M666" s="7">
        <f t="shared" si="100"/>
        <v>0</v>
      </c>
      <c r="N666" s="7">
        <f t="shared" si="101"/>
        <v>45</v>
      </c>
      <c r="O666" s="7">
        <f t="shared" si="102"/>
        <v>50</v>
      </c>
      <c r="P666" s="7">
        <f t="shared" si="103"/>
        <v>100</v>
      </c>
      <c r="Q666" s="8">
        <f t="shared" si="104"/>
        <v>38.25</v>
      </c>
      <c r="R666" s="8">
        <f t="shared" si="105"/>
        <v>51.5</v>
      </c>
      <c r="S666" s="8">
        <f t="shared" si="106"/>
        <v>64.25</v>
      </c>
      <c r="T666" s="8">
        <f t="shared" si="107"/>
        <v>48.75</v>
      </c>
      <c r="U666" s="7">
        <f t="shared" si="108"/>
        <v>51.333333333333336</v>
      </c>
      <c r="V666" s="7">
        <f t="shared" si="109"/>
        <v>50.6875</v>
      </c>
    </row>
    <row r="667" spans="1:22" ht="13.5" x14ac:dyDescent="0.25">
      <c r="A667" s="3">
        <f>RSI!A667</f>
        <v>43754</v>
      </c>
      <c r="B667" s="2">
        <f>RSI!B667</f>
        <v>2.1282000000000001</v>
      </c>
      <c r="C667" s="2">
        <f>RSI!I667</f>
        <v>59.789649028147963</v>
      </c>
      <c r="D667" s="2">
        <f>MACD!E667</f>
        <v>-3.3852801714704395E-2</v>
      </c>
      <c r="E667" s="2">
        <f>MACD!F667</f>
        <v>-3.5743994169405366E-2</v>
      </c>
      <c r="F667" s="2">
        <f>'Moving Avg'!D667</f>
        <v>2.1206799999999997</v>
      </c>
      <c r="G667" s="2">
        <f>'Moving Avg'!F667</f>
        <v>2.0573350000000001</v>
      </c>
      <c r="H667" s="2">
        <f>'Moving Avg'!G667</f>
        <v>2.0382220000000002</v>
      </c>
      <c r="I667" s="2">
        <f>'Moving Avg'!H667</f>
        <v>2.0777794999999983</v>
      </c>
      <c r="J667" s="5" t="str">
        <f>OBV!F667</f>
        <v>BULLISH</v>
      </c>
      <c r="K667" s="5" t="str">
        <f>OBV!G667</f>
        <v>STRONG</v>
      </c>
      <c r="L667" s="5" t="str">
        <f>OBV!H667</f>
        <v>CONFIRMED BULLISH</v>
      </c>
      <c r="M667" s="7">
        <f t="shared" si="100"/>
        <v>25</v>
      </c>
      <c r="N667" s="7">
        <f t="shared" si="101"/>
        <v>0</v>
      </c>
      <c r="O667" s="7">
        <f t="shared" si="102"/>
        <v>50</v>
      </c>
      <c r="P667" s="7">
        <f t="shared" si="103"/>
        <v>100</v>
      </c>
      <c r="Q667" s="8">
        <f t="shared" si="104"/>
        <v>31.25</v>
      </c>
      <c r="R667" s="8">
        <f t="shared" si="105"/>
        <v>47.5</v>
      </c>
      <c r="S667" s="8">
        <f t="shared" si="106"/>
        <v>61.25</v>
      </c>
      <c r="T667" s="8">
        <f t="shared" si="107"/>
        <v>43.75</v>
      </c>
      <c r="U667" s="7">
        <f t="shared" si="108"/>
        <v>46.666666666666664</v>
      </c>
      <c r="V667" s="7">
        <f t="shared" si="109"/>
        <v>45.9375</v>
      </c>
    </row>
    <row r="668" spans="1:22" ht="13.5" x14ac:dyDescent="0.25">
      <c r="A668" s="3">
        <f>RSI!A668</f>
        <v>43755</v>
      </c>
      <c r="B668" s="2">
        <f>RSI!B668</f>
        <v>2.0693999999999999</v>
      </c>
      <c r="C668" s="2">
        <f>RSI!I668</f>
        <v>50.680624295104181</v>
      </c>
      <c r="D668" s="2">
        <f>MACD!E668</f>
        <v>-2.5853994458626239E-2</v>
      </c>
      <c r="E668" s="2">
        <f>MACD!F668</f>
        <v>-3.3765994227249539E-2</v>
      </c>
      <c r="F668" s="2">
        <f>'Moving Avg'!D668</f>
        <v>2.1196199999999998</v>
      </c>
      <c r="G668" s="2">
        <f>'Moving Avg'!F668</f>
        <v>2.0621499999999999</v>
      </c>
      <c r="H668" s="2">
        <f>'Moving Avg'!G668</f>
        <v>2.038942</v>
      </c>
      <c r="I668" s="2">
        <f>'Moving Avg'!H668</f>
        <v>2.0780584999999978</v>
      </c>
      <c r="J668" s="5" t="str">
        <f>OBV!F668</f>
        <v>BULLISH</v>
      </c>
      <c r="K668" s="5" t="str">
        <f>OBV!G668</f>
        <v>STRONG</v>
      </c>
      <c r="L668" s="5" t="str">
        <f>OBV!H668</f>
        <v>BULLISH DIVERGENCE</v>
      </c>
      <c r="M668" s="7">
        <f t="shared" si="100"/>
        <v>25</v>
      </c>
      <c r="N668" s="7">
        <f t="shared" si="101"/>
        <v>0</v>
      </c>
      <c r="O668" s="7">
        <f t="shared" si="102"/>
        <v>50</v>
      </c>
      <c r="P668" s="7">
        <f t="shared" si="103"/>
        <v>83</v>
      </c>
      <c r="Q668" s="8">
        <f t="shared" si="104"/>
        <v>28.7</v>
      </c>
      <c r="R668" s="8">
        <f t="shared" si="105"/>
        <v>43.25</v>
      </c>
      <c r="S668" s="8">
        <f t="shared" si="106"/>
        <v>53.6</v>
      </c>
      <c r="T668" s="8">
        <f t="shared" si="107"/>
        <v>39.5</v>
      </c>
      <c r="U668" s="7">
        <f t="shared" si="108"/>
        <v>41.85</v>
      </c>
      <c r="V668" s="7">
        <f t="shared" si="109"/>
        <v>41.262500000000003</v>
      </c>
    </row>
    <row r="669" spans="1:22" ht="13.5" x14ac:dyDescent="0.25">
      <c r="A669" s="3">
        <f>RSI!A669</f>
        <v>43756</v>
      </c>
      <c r="B669" s="2">
        <f>RSI!B669</f>
        <v>2.1227999999999998</v>
      </c>
      <c r="C669" s="2">
        <f>RSI!I669</f>
        <v>57.0763667482843</v>
      </c>
      <c r="D669" s="2">
        <f>MACD!E669</f>
        <v>-2.3065709634535025E-2</v>
      </c>
      <c r="E669" s="2">
        <f>MACD!F669</f>
        <v>-3.1625937308706636E-2</v>
      </c>
      <c r="F669" s="2">
        <f>'Moving Avg'!D669</f>
        <v>2.1292400000000002</v>
      </c>
      <c r="G669" s="2">
        <f>'Moving Avg'!F669</f>
        <v>2.0696350000000003</v>
      </c>
      <c r="H669" s="2">
        <f>'Moving Avg'!G669</f>
        <v>2.0407299999999999</v>
      </c>
      <c r="I669" s="2">
        <f>'Moving Avg'!H669</f>
        <v>2.0786044999999977</v>
      </c>
      <c r="J669" s="5" t="str">
        <f>OBV!F669</f>
        <v>BULLISH</v>
      </c>
      <c r="K669" s="5" t="str">
        <f>OBV!G669</f>
        <v>STRONG</v>
      </c>
      <c r="L669" s="5" t="str">
        <f>OBV!H669</f>
        <v>CONFIRMED BULLISH</v>
      </c>
      <c r="M669" s="7">
        <f t="shared" si="100"/>
        <v>25</v>
      </c>
      <c r="N669" s="7">
        <f t="shared" si="101"/>
        <v>0</v>
      </c>
      <c r="O669" s="7">
        <f t="shared" si="102"/>
        <v>50</v>
      </c>
      <c r="P669" s="7">
        <f t="shared" si="103"/>
        <v>100</v>
      </c>
      <c r="Q669" s="8">
        <f t="shared" si="104"/>
        <v>31.25</v>
      </c>
      <c r="R669" s="8">
        <f t="shared" si="105"/>
        <v>47.5</v>
      </c>
      <c r="S669" s="8">
        <f t="shared" si="106"/>
        <v>61.25</v>
      </c>
      <c r="T669" s="8">
        <f t="shared" si="107"/>
        <v>43.75</v>
      </c>
      <c r="U669" s="7">
        <f t="shared" si="108"/>
        <v>46.666666666666664</v>
      </c>
      <c r="V669" s="7">
        <f t="shared" si="109"/>
        <v>45.9375</v>
      </c>
    </row>
    <row r="670" spans="1:22" ht="13.5" x14ac:dyDescent="0.25">
      <c r="A670" s="3">
        <f>RSI!A670</f>
        <v>43759</v>
      </c>
      <c r="B670" s="2">
        <f>RSI!B670</f>
        <v>2.1120999999999999</v>
      </c>
      <c r="C670" s="2">
        <f>RSI!I670</f>
        <v>55.52265369129438</v>
      </c>
      <c r="D670" s="2">
        <f>MACD!E670</f>
        <v>-2.106730175657745E-2</v>
      </c>
      <c r="E670" s="2">
        <f>MACD!F670</f>
        <v>-2.9514210198280801E-2</v>
      </c>
      <c r="F670" s="2">
        <f>'Moving Avg'!D670</f>
        <v>2.1249599999999997</v>
      </c>
      <c r="G670" s="2">
        <f>'Moving Avg'!F670</f>
        <v>2.0765850000000001</v>
      </c>
      <c r="H670" s="2">
        <f>'Moving Avg'!G670</f>
        <v>2.0423040000000001</v>
      </c>
      <c r="I670" s="2">
        <f>'Moving Avg'!H670</f>
        <v>2.0790724999999979</v>
      </c>
      <c r="J670" s="5" t="str">
        <f>OBV!F670</f>
        <v>BULLISH</v>
      </c>
      <c r="K670" s="5" t="str">
        <f>OBV!G670</f>
        <v>STRONG</v>
      </c>
      <c r="L670" s="5" t="str">
        <f>OBV!H670</f>
        <v>BULLISH DIVERGENCE</v>
      </c>
      <c r="M670" s="7">
        <f t="shared" si="100"/>
        <v>25</v>
      </c>
      <c r="N670" s="7">
        <f t="shared" si="101"/>
        <v>0</v>
      </c>
      <c r="O670" s="7">
        <f t="shared" si="102"/>
        <v>50</v>
      </c>
      <c r="P670" s="7">
        <f t="shared" si="103"/>
        <v>83</v>
      </c>
      <c r="Q670" s="8">
        <f t="shared" si="104"/>
        <v>28.7</v>
      </c>
      <c r="R670" s="8">
        <f t="shared" si="105"/>
        <v>43.25</v>
      </c>
      <c r="S670" s="8">
        <f t="shared" si="106"/>
        <v>53.6</v>
      </c>
      <c r="T670" s="8">
        <f t="shared" si="107"/>
        <v>39.5</v>
      </c>
      <c r="U670" s="7">
        <f t="shared" si="108"/>
        <v>41.85</v>
      </c>
      <c r="V670" s="7">
        <f t="shared" si="109"/>
        <v>41.262500000000003</v>
      </c>
    </row>
    <row r="671" spans="1:22" ht="13.5" x14ac:dyDescent="0.25">
      <c r="A671" s="3">
        <f>RSI!A671</f>
        <v>43760</v>
      </c>
      <c r="B671" s="2">
        <f>RSI!B671</f>
        <v>2.0640000000000001</v>
      </c>
      <c r="C671" s="2">
        <f>RSI!I671</f>
        <v>49.05767050694616</v>
      </c>
      <c r="D671" s="2">
        <f>MACD!E671</f>
        <v>-1.6063223769498425E-2</v>
      </c>
      <c r="E671" s="2">
        <f>MACD!F671</f>
        <v>-2.6824012912524328E-2</v>
      </c>
      <c r="F671" s="2">
        <f>'Moving Avg'!D671</f>
        <v>2.0992999999999999</v>
      </c>
      <c r="G671" s="2">
        <f>'Moving Avg'!F671</f>
        <v>2.0803250000000002</v>
      </c>
      <c r="H671" s="2">
        <f>'Moving Avg'!G671</f>
        <v>2.0430160000000002</v>
      </c>
      <c r="I671" s="2">
        <f>'Moving Avg'!H671</f>
        <v>2.079324499999998</v>
      </c>
      <c r="J671" s="5" t="str">
        <f>OBV!F671</f>
        <v>BULLISH</v>
      </c>
      <c r="K671" s="5" t="str">
        <f>OBV!G671</f>
        <v>STRONG</v>
      </c>
      <c r="L671" s="5" t="str">
        <f>OBV!H671</f>
        <v>BULLISH DIVERGENCE</v>
      </c>
      <c r="M671" s="7">
        <f t="shared" si="100"/>
        <v>25</v>
      </c>
      <c r="N671" s="7">
        <f t="shared" si="101"/>
        <v>0</v>
      </c>
      <c r="O671" s="7">
        <f t="shared" si="102"/>
        <v>50</v>
      </c>
      <c r="P671" s="7">
        <f t="shared" si="103"/>
        <v>83</v>
      </c>
      <c r="Q671" s="8">
        <f t="shared" si="104"/>
        <v>28.7</v>
      </c>
      <c r="R671" s="8">
        <f t="shared" si="105"/>
        <v>43.25</v>
      </c>
      <c r="S671" s="8">
        <f t="shared" si="106"/>
        <v>53.6</v>
      </c>
      <c r="T671" s="8">
        <f t="shared" si="107"/>
        <v>39.5</v>
      </c>
      <c r="U671" s="7">
        <f t="shared" si="108"/>
        <v>41.85</v>
      </c>
      <c r="V671" s="7">
        <f t="shared" si="109"/>
        <v>41.262500000000003</v>
      </c>
    </row>
    <row r="672" spans="1:22" ht="13.5" x14ac:dyDescent="0.25">
      <c r="A672" s="3">
        <f>RSI!A672</f>
        <v>43761</v>
      </c>
      <c r="B672" s="2">
        <f>RSI!B672</f>
        <v>2.0800999999999998</v>
      </c>
      <c r="C672" s="2">
        <f>RSI!I672</f>
        <v>51.109708032865313</v>
      </c>
      <c r="D672" s="2">
        <f>MACD!E672</f>
        <v>-2.2030248437518996E-2</v>
      </c>
      <c r="E672" s="2">
        <f>MACD!F672</f>
        <v>-2.5865260017523262E-2</v>
      </c>
      <c r="F672" s="2">
        <f>'Moving Avg'!D672</f>
        <v>2.08968</v>
      </c>
      <c r="G672" s="2">
        <f>'Moving Avg'!F672</f>
        <v>2.08487</v>
      </c>
      <c r="H672" s="2">
        <f>'Moving Avg'!G672</f>
        <v>2.0440499999999999</v>
      </c>
      <c r="I672" s="2">
        <f>'Moving Avg'!H672</f>
        <v>2.079359499999998</v>
      </c>
      <c r="J672" s="5" t="str">
        <f>OBV!F672</f>
        <v>BULLISH</v>
      </c>
      <c r="K672" s="5" t="str">
        <f>OBV!G672</f>
        <v>STRONG</v>
      </c>
      <c r="L672" s="5" t="str">
        <f>OBV!H672</f>
        <v>BULLISH DIVERGENCE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83</v>
      </c>
      <c r="Q672" s="8">
        <f t="shared" si="104"/>
        <v>28.7</v>
      </c>
      <c r="R672" s="8">
        <f t="shared" si="105"/>
        <v>43.25</v>
      </c>
      <c r="S672" s="8">
        <f t="shared" si="106"/>
        <v>53.6</v>
      </c>
      <c r="T672" s="8">
        <f t="shared" si="107"/>
        <v>39.5</v>
      </c>
      <c r="U672" s="7">
        <f t="shared" si="108"/>
        <v>41.85</v>
      </c>
      <c r="V672" s="7">
        <f t="shared" si="109"/>
        <v>41.262500000000003</v>
      </c>
    </row>
    <row r="673" spans="1:22" ht="13.5" x14ac:dyDescent="0.25">
      <c r="A673" s="3">
        <f>RSI!A673</f>
        <v>43762</v>
      </c>
      <c r="B673" s="2">
        <f>RSI!B673</f>
        <v>2.1120999999999999</v>
      </c>
      <c r="C673" s="2">
        <f>RSI!I673</f>
        <v>54.990492674102505</v>
      </c>
      <c r="D673" s="2">
        <f>MACD!E673</f>
        <v>-2.1265037012891064E-2</v>
      </c>
      <c r="E673" s="2">
        <f>MACD!F673</f>
        <v>-2.4945215416596823E-2</v>
      </c>
      <c r="F673" s="2">
        <f>'Moving Avg'!D673</f>
        <v>2.09822</v>
      </c>
      <c r="G673" s="2">
        <f>'Moving Avg'!F673</f>
        <v>2.0891449999999998</v>
      </c>
      <c r="H673" s="2">
        <f>'Moving Avg'!G673</f>
        <v>2.0461200000000002</v>
      </c>
      <c r="I673" s="2">
        <f>'Moving Avg'!H673</f>
        <v>2.0795049999999979</v>
      </c>
      <c r="J673" s="5" t="str">
        <f>OBV!F673</f>
        <v>BULLISH</v>
      </c>
      <c r="K673" s="5" t="str">
        <f>OBV!G673</f>
        <v>STRONG</v>
      </c>
      <c r="L673" s="5" t="str">
        <f>OBV!H673</f>
        <v>CONFIRMED BULLISH</v>
      </c>
      <c r="M673" s="7">
        <f t="shared" si="100"/>
        <v>25</v>
      </c>
      <c r="N673" s="7">
        <f t="shared" si="101"/>
        <v>0</v>
      </c>
      <c r="O673" s="7">
        <f t="shared" si="102"/>
        <v>50</v>
      </c>
      <c r="P673" s="7">
        <f t="shared" si="103"/>
        <v>100</v>
      </c>
      <c r="Q673" s="8">
        <f t="shared" si="104"/>
        <v>31.25</v>
      </c>
      <c r="R673" s="8">
        <f t="shared" si="105"/>
        <v>47.5</v>
      </c>
      <c r="S673" s="8">
        <f t="shared" si="106"/>
        <v>61.25</v>
      </c>
      <c r="T673" s="8">
        <f t="shared" si="107"/>
        <v>43.75</v>
      </c>
      <c r="U673" s="7">
        <f t="shared" si="108"/>
        <v>46.666666666666664</v>
      </c>
      <c r="V673" s="7">
        <f t="shared" si="109"/>
        <v>45.9375</v>
      </c>
    </row>
    <row r="674" spans="1:22" ht="13.5" x14ac:dyDescent="0.25">
      <c r="A674" s="3">
        <f>RSI!A674</f>
        <v>43763</v>
      </c>
      <c r="B674" s="2">
        <f>RSI!B674</f>
        <v>2.0960999999999999</v>
      </c>
      <c r="C674" s="2">
        <f>RSI!I674</f>
        <v>52.73644822163655</v>
      </c>
      <c r="D674" s="2">
        <f>MACD!E674</f>
        <v>-1.9664201429346218E-2</v>
      </c>
      <c r="E674" s="2">
        <f>MACD!F674</f>
        <v>-2.3889012619146704E-2</v>
      </c>
      <c r="F674" s="2">
        <f>'Moving Avg'!D674</f>
        <v>2.0928800000000001</v>
      </c>
      <c r="G674" s="2">
        <f>'Moving Avg'!F674</f>
        <v>2.0926199999999997</v>
      </c>
      <c r="H674" s="2">
        <f>'Moving Avg'!G674</f>
        <v>2.0474740000000002</v>
      </c>
      <c r="I674" s="2">
        <f>'Moving Avg'!H674</f>
        <v>2.079644999999998</v>
      </c>
      <c r="J674" s="5" t="str">
        <f>OBV!F674</f>
        <v>BEARISH</v>
      </c>
      <c r="K674" s="5" t="str">
        <f>OBV!G674</f>
        <v>WEAK</v>
      </c>
      <c r="L674" s="5" t="str">
        <f>OBV!H674</f>
        <v>CONFIRMED BEARISH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0</v>
      </c>
      <c r="Q674" s="8">
        <f t="shared" si="104"/>
        <v>16.25</v>
      </c>
      <c r="R674" s="8">
        <f t="shared" si="105"/>
        <v>22.5</v>
      </c>
      <c r="S674" s="8">
        <f t="shared" si="106"/>
        <v>16.25</v>
      </c>
      <c r="T674" s="8">
        <f t="shared" si="107"/>
        <v>18.75</v>
      </c>
      <c r="U674" s="7">
        <f t="shared" si="108"/>
        <v>18.333333333333332</v>
      </c>
      <c r="V674" s="7">
        <f t="shared" si="109"/>
        <v>18.4375</v>
      </c>
    </row>
    <row r="675" spans="1:22" ht="13.5" x14ac:dyDescent="0.25">
      <c r="A675" s="3">
        <f>RSI!A675</f>
        <v>43766</v>
      </c>
      <c r="B675" s="2">
        <f>RSI!B675</f>
        <v>2.0533000000000001</v>
      </c>
      <c r="C675" s="2">
        <f>RSI!I675</f>
        <v>47.166891961764414</v>
      </c>
      <c r="D675" s="2">
        <f>MACD!E675</f>
        <v>-6.2132424800807051E-3</v>
      </c>
      <c r="E675" s="2">
        <f>MACD!F675</f>
        <v>-2.0353858591333505E-2</v>
      </c>
      <c r="F675" s="2">
        <f>'Moving Avg'!D675</f>
        <v>2.0811199999999999</v>
      </c>
      <c r="G675" s="2">
        <f>'Moving Avg'!F675</f>
        <v>2.0912799999999998</v>
      </c>
      <c r="H675" s="2">
        <f>'Moving Avg'!G675</f>
        <v>2.0480700000000009</v>
      </c>
      <c r="I675" s="2">
        <f>'Moving Avg'!H675</f>
        <v>2.0792234999999972</v>
      </c>
      <c r="J675" s="5" t="str">
        <f>OBV!F675</f>
        <v>BEARISH</v>
      </c>
      <c r="K675" s="5" t="str">
        <f>OBV!G675</f>
        <v>WEAK</v>
      </c>
      <c r="L675" s="5" t="str">
        <f>OBV!H675</f>
        <v>CONFIRMED BEARISH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0</v>
      </c>
      <c r="Q675" s="8">
        <f t="shared" si="104"/>
        <v>16.25</v>
      </c>
      <c r="R675" s="8">
        <f t="shared" si="105"/>
        <v>22.5</v>
      </c>
      <c r="S675" s="8">
        <f t="shared" si="106"/>
        <v>16.25</v>
      </c>
      <c r="T675" s="8">
        <f t="shared" si="107"/>
        <v>18.75</v>
      </c>
      <c r="U675" s="7">
        <f t="shared" si="108"/>
        <v>18.333333333333332</v>
      </c>
      <c r="V675" s="7">
        <f t="shared" si="109"/>
        <v>18.4375</v>
      </c>
    </row>
    <row r="676" spans="1:22" ht="13.5" x14ac:dyDescent="0.25">
      <c r="A676" s="3">
        <f>RSI!A676</f>
        <v>43767</v>
      </c>
      <c r="B676" s="2">
        <f>RSI!B676</f>
        <v>2.1013999999999999</v>
      </c>
      <c r="C676" s="2">
        <f>RSI!I676</f>
        <v>53.154624997222037</v>
      </c>
      <c r="D676" s="2">
        <f>MACD!E676</f>
        <v>1.0793215300455739E-2</v>
      </c>
      <c r="E676" s="2">
        <f>MACD!F676</f>
        <v>-1.4124443812975658E-2</v>
      </c>
      <c r="F676" s="2">
        <f>'Moving Avg'!D676</f>
        <v>2.0886</v>
      </c>
      <c r="G676" s="2">
        <f>'Moving Avg'!F676</f>
        <v>2.0926149999999994</v>
      </c>
      <c r="H676" s="2">
        <f>'Moving Avg'!G676</f>
        <v>2.0496280000000002</v>
      </c>
      <c r="I676" s="2">
        <f>'Moving Avg'!H676</f>
        <v>2.0790424999999972</v>
      </c>
      <c r="J676" s="5" t="str">
        <f>OBV!F676</f>
        <v>BEARISH</v>
      </c>
      <c r="K676" s="5" t="str">
        <f>OBV!G676</f>
        <v>WEAK</v>
      </c>
      <c r="L676" s="5" t="str">
        <f>OBV!H676</f>
        <v>BEARISH DIVERGENCE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0</v>
      </c>
      <c r="Q676" s="8">
        <f t="shared" si="104"/>
        <v>16.25</v>
      </c>
      <c r="R676" s="8">
        <f t="shared" si="105"/>
        <v>22.5</v>
      </c>
      <c r="S676" s="8">
        <f t="shared" si="106"/>
        <v>16.25</v>
      </c>
      <c r="T676" s="8">
        <f t="shared" si="107"/>
        <v>18.75</v>
      </c>
      <c r="U676" s="7">
        <f t="shared" si="108"/>
        <v>18.333333333333332</v>
      </c>
      <c r="V676" s="7">
        <f t="shared" si="109"/>
        <v>18.4375</v>
      </c>
    </row>
    <row r="677" spans="1:22" ht="13.5" x14ac:dyDescent="0.25">
      <c r="A677" s="3">
        <f>RSI!A677</f>
        <v>43768</v>
      </c>
      <c r="B677" s="2">
        <f>RSI!B677</f>
        <v>2.0587</v>
      </c>
      <c r="C677" s="2">
        <f>RSI!I677</f>
        <v>47.958394721976987</v>
      </c>
      <c r="D677" s="2">
        <f>MACD!E677</f>
        <v>1.8331685466968395E-2</v>
      </c>
      <c r="E677" s="2">
        <f>MACD!F677</f>
        <v>-7.6332179569868486E-3</v>
      </c>
      <c r="F677" s="2">
        <f>'Moving Avg'!D677</f>
        <v>2.08432</v>
      </c>
      <c r="G677" s="2">
        <f>'Moving Avg'!F677</f>
        <v>2.0912799999999998</v>
      </c>
      <c r="H677" s="2">
        <f>'Moving Avg'!G677</f>
        <v>2.0501340000000003</v>
      </c>
      <c r="I677" s="2">
        <f>'Moving Avg'!H677</f>
        <v>2.0784499999999975</v>
      </c>
      <c r="J677" s="5" t="str">
        <f>OBV!F677</f>
        <v>BEARISH</v>
      </c>
      <c r="K677" s="5" t="str">
        <f>OBV!G677</f>
        <v>WEAK</v>
      </c>
      <c r="L677" s="5" t="str">
        <f>OBV!H677</f>
        <v>CONFIRMED BEARISH</v>
      </c>
      <c r="M677" s="7">
        <f t="shared" si="100"/>
        <v>25</v>
      </c>
      <c r="N677" s="7">
        <f t="shared" si="101"/>
        <v>0</v>
      </c>
      <c r="O677" s="7">
        <f t="shared" si="102"/>
        <v>50</v>
      </c>
      <c r="P677" s="7">
        <f t="shared" si="103"/>
        <v>0</v>
      </c>
      <c r="Q677" s="8">
        <f t="shared" si="104"/>
        <v>16.25</v>
      </c>
      <c r="R677" s="8">
        <f t="shared" si="105"/>
        <v>22.5</v>
      </c>
      <c r="S677" s="8">
        <f t="shared" si="106"/>
        <v>16.25</v>
      </c>
      <c r="T677" s="8">
        <f t="shared" si="107"/>
        <v>18.75</v>
      </c>
      <c r="U677" s="7">
        <f t="shared" si="108"/>
        <v>18.333333333333332</v>
      </c>
      <c r="V677" s="7">
        <f t="shared" si="109"/>
        <v>18.4375</v>
      </c>
    </row>
    <row r="678" spans="1:22" ht="13.5" x14ac:dyDescent="0.25">
      <c r="A678" s="3">
        <f>RSI!A678</f>
        <v>43769</v>
      </c>
      <c r="B678" s="2">
        <f>RSI!B678</f>
        <v>2.0533000000000001</v>
      </c>
      <c r="C678" s="2">
        <f>RSI!I678</f>
        <v>47.328281440945965</v>
      </c>
      <c r="D678" s="2">
        <f>MACD!E678</f>
        <v>1.6174855136264377E-2</v>
      </c>
      <c r="E678" s="2">
        <f>MACD!F678</f>
        <v>-2.8716033383366034E-3</v>
      </c>
      <c r="F678" s="2">
        <f>'Moving Avg'!D678</f>
        <v>2.0725600000000002</v>
      </c>
      <c r="G678" s="2">
        <f>'Moving Avg'!F678</f>
        <v>2.0896749999999997</v>
      </c>
      <c r="H678" s="2">
        <f>'Moving Avg'!G678</f>
        <v>2.0510280000000005</v>
      </c>
      <c r="I678" s="2">
        <f>'Moving Avg'!H678</f>
        <v>2.0781774999999971</v>
      </c>
      <c r="J678" s="5" t="str">
        <f>OBV!F678</f>
        <v>BEARISH</v>
      </c>
      <c r="K678" s="5" t="str">
        <f>OBV!G678</f>
        <v>WEAK</v>
      </c>
      <c r="L678" s="5" t="str">
        <f>OBV!H678</f>
        <v>CONFIRMED BEARISH</v>
      </c>
      <c r="M678" s="7">
        <f t="shared" si="100"/>
        <v>25</v>
      </c>
      <c r="N678" s="7">
        <f t="shared" si="101"/>
        <v>0</v>
      </c>
      <c r="O678" s="7">
        <f t="shared" si="102"/>
        <v>0</v>
      </c>
      <c r="P678" s="7">
        <f t="shared" si="103"/>
        <v>0</v>
      </c>
      <c r="Q678" s="8">
        <f t="shared" si="104"/>
        <v>8.75</v>
      </c>
      <c r="R678" s="8">
        <f t="shared" si="105"/>
        <v>5</v>
      </c>
      <c r="S678" s="8">
        <f t="shared" si="106"/>
        <v>3.75</v>
      </c>
      <c r="T678" s="8">
        <f t="shared" si="107"/>
        <v>6.25</v>
      </c>
      <c r="U678" s="7">
        <f t="shared" si="108"/>
        <v>5.833333333333333</v>
      </c>
      <c r="V678" s="7">
        <f t="shared" si="109"/>
        <v>5.9375</v>
      </c>
    </row>
    <row r="679" spans="1:22" ht="13.5" x14ac:dyDescent="0.25">
      <c r="A679" s="3">
        <f>RSI!A679</f>
        <v>43770</v>
      </c>
      <c r="B679" s="2">
        <f>RSI!B679</f>
        <v>2.048</v>
      </c>
      <c r="C679" s="2">
        <f>RSI!I679</f>
        <v>46.680017597362834</v>
      </c>
      <c r="D679" s="2">
        <f>MACD!E679</f>
        <v>2.3092154961082745E-2</v>
      </c>
      <c r="E679" s="2">
        <f>MACD!F679</f>
        <v>2.3211483215472661E-3</v>
      </c>
      <c r="F679" s="2">
        <f>'Moving Avg'!D679</f>
        <v>2.0629400000000002</v>
      </c>
      <c r="G679" s="2">
        <f>'Moving Avg'!F679</f>
        <v>2.0878049999999999</v>
      </c>
      <c r="H679" s="2">
        <f>'Moving Avg'!G679</f>
        <v>2.0513200000000005</v>
      </c>
      <c r="I679" s="2">
        <f>'Moving Avg'!H679</f>
        <v>2.0777544999999971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  <c r="M679" s="7">
        <f t="shared" si="100"/>
        <v>25</v>
      </c>
      <c r="N679" s="7">
        <f t="shared" si="101"/>
        <v>0</v>
      </c>
      <c r="O679" s="7">
        <f t="shared" si="102"/>
        <v>0</v>
      </c>
      <c r="P679" s="7">
        <f t="shared" si="103"/>
        <v>16.5</v>
      </c>
      <c r="Q679" s="8">
        <f t="shared" si="104"/>
        <v>11.225</v>
      </c>
      <c r="R679" s="8">
        <f t="shared" si="105"/>
        <v>9.125</v>
      </c>
      <c r="S679" s="8">
        <f t="shared" si="106"/>
        <v>11.175000000000001</v>
      </c>
      <c r="T679" s="8">
        <f t="shared" si="107"/>
        <v>10.375</v>
      </c>
      <c r="U679" s="7">
        <f t="shared" si="108"/>
        <v>10.508333333333335</v>
      </c>
      <c r="V679" s="7">
        <f t="shared" si="109"/>
        <v>10.475000000000001</v>
      </c>
    </row>
    <row r="680" spans="1:22" ht="13.5" x14ac:dyDescent="0.25">
      <c r="A680" s="3">
        <f>RSI!A680</f>
        <v>43773</v>
      </c>
      <c r="B680" s="2">
        <f>RSI!B680</f>
        <v>2.048</v>
      </c>
      <c r="C680" s="2">
        <f>RSI!I680</f>
        <v>46.680017597362834</v>
      </c>
      <c r="D680" s="2">
        <f>MACD!E680</f>
        <v>2.7454801206042045E-2</v>
      </c>
      <c r="E680" s="2">
        <f>MACD!F680</f>
        <v>7.3478788984462223E-3</v>
      </c>
      <c r="F680" s="2">
        <f>'Moving Avg'!D680</f>
        <v>2.0618799999999999</v>
      </c>
      <c r="G680" s="2">
        <f>'Moving Avg'!F680</f>
        <v>2.0861999999999998</v>
      </c>
      <c r="H680" s="2">
        <f>'Moving Avg'!G680</f>
        <v>2.0516120000000004</v>
      </c>
      <c r="I680" s="2">
        <f>'Moving Avg'!H680</f>
        <v>2.077331499999997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  <c r="M680" s="7">
        <f t="shared" si="100"/>
        <v>25</v>
      </c>
      <c r="N680" s="7">
        <f t="shared" si="101"/>
        <v>0</v>
      </c>
      <c r="O680" s="7">
        <f t="shared" si="102"/>
        <v>0</v>
      </c>
      <c r="P680" s="7">
        <f t="shared" si="103"/>
        <v>16.5</v>
      </c>
      <c r="Q680" s="8">
        <f t="shared" si="104"/>
        <v>11.225</v>
      </c>
      <c r="R680" s="8">
        <f t="shared" si="105"/>
        <v>9.125</v>
      </c>
      <c r="S680" s="8">
        <f t="shared" si="106"/>
        <v>11.175000000000001</v>
      </c>
      <c r="T680" s="8">
        <f t="shared" si="107"/>
        <v>10.375</v>
      </c>
      <c r="U680" s="7">
        <f t="shared" si="108"/>
        <v>10.508333333333335</v>
      </c>
      <c r="V680" s="7">
        <f t="shared" si="109"/>
        <v>10.475000000000001</v>
      </c>
    </row>
    <row r="681" spans="1:22" ht="13.5" x14ac:dyDescent="0.25">
      <c r="A681" s="3">
        <f>RSI!A681</f>
        <v>43774</v>
      </c>
      <c r="B681" s="2">
        <f>RSI!B681</f>
        <v>2.0747</v>
      </c>
      <c r="C681" s="2">
        <f>RSI!I681</f>
        <v>50.630874144171827</v>
      </c>
      <c r="D681" s="2">
        <f>MACD!E681</f>
        <v>2.1912660216126589E-2</v>
      </c>
      <c r="E681" s="2">
        <f>MACD!F681</f>
        <v>1.0260835161982295E-2</v>
      </c>
      <c r="F681" s="2">
        <f>'Moving Avg'!D681</f>
        <v>2.05654</v>
      </c>
      <c r="G681" s="2">
        <f>'Moving Avg'!F681</f>
        <v>2.0859300000000003</v>
      </c>
      <c r="H681" s="2">
        <f>'Moving Avg'!G681</f>
        <v>2.0520420000000006</v>
      </c>
      <c r="I681" s="2">
        <f>'Moving Avg'!H681</f>
        <v>2.0767444999999971</v>
      </c>
      <c r="J681" s="5" t="str">
        <f>OBV!F681</f>
        <v>BULLISH</v>
      </c>
      <c r="K681" s="5" t="str">
        <f>OBV!G681</f>
        <v>STRONG</v>
      </c>
      <c r="L681" s="5" t="str">
        <f>OBV!H681</f>
        <v>BULLISH DIVERGENCE</v>
      </c>
      <c r="M681" s="7">
        <f t="shared" si="100"/>
        <v>25</v>
      </c>
      <c r="N681" s="7">
        <f t="shared" si="101"/>
        <v>0</v>
      </c>
      <c r="O681" s="7">
        <f t="shared" si="102"/>
        <v>0</v>
      </c>
      <c r="P681" s="7">
        <f t="shared" si="103"/>
        <v>83</v>
      </c>
      <c r="Q681" s="8">
        <f t="shared" si="104"/>
        <v>21.2</v>
      </c>
      <c r="R681" s="8">
        <f t="shared" si="105"/>
        <v>25.75</v>
      </c>
      <c r="S681" s="8">
        <f t="shared" si="106"/>
        <v>41.1</v>
      </c>
      <c r="T681" s="8">
        <f t="shared" si="107"/>
        <v>27</v>
      </c>
      <c r="U681" s="7">
        <f t="shared" si="108"/>
        <v>29.350000000000005</v>
      </c>
      <c r="V681" s="7">
        <f t="shared" si="109"/>
        <v>28.762500000000003</v>
      </c>
    </row>
    <row r="682" spans="1:22" ht="13.5" x14ac:dyDescent="0.25">
      <c r="A682" s="3">
        <f>RSI!A682</f>
        <v>43775</v>
      </c>
      <c r="B682" s="2">
        <f>RSI!B682</f>
        <v>2.0266000000000002</v>
      </c>
      <c r="C682" s="2">
        <f>RSI!I682</f>
        <v>44.267278385176681</v>
      </c>
      <c r="D682" s="2">
        <f>MACD!E682</f>
        <v>2.3238758754327904E-2</v>
      </c>
      <c r="E682" s="2">
        <f>MACD!F682</f>
        <v>1.2856419880451418E-2</v>
      </c>
      <c r="F682" s="2">
        <f>'Moving Avg'!D682</f>
        <v>2.0501200000000002</v>
      </c>
      <c r="G682" s="2">
        <f>'Moving Avg'!F682</f>
        <v>2.0862000000000003</v>
      </c>
      <c r="H682" s="2">
        <f>'Moving Avg'!G682</f>
        <v>2.0515100000000008</v>
      </c>
      <c r="I682" s="2">
        <f>'Moving Avg'!H682</f>
        <v>2.0759419999999968</v>
      </c>
      <c r="J682" s="5" t="str">
        <f>OBV!F682</f>
        <v>BULLISH</v>
      </c>
      <c r="K682" s="5" t="str">
        <f>OBV!G682</f>
        <v>STRONG</v>
      </c>
      <c r="L682" s="5" t="str">
        <f>OBV!H682</f>
        <v>BULLISH DIVERGENCE</v>
      </c>
      <c r="M682" s="7">
        <f t="shared" si="100"/>
        <v>25</v>
      </c>
      <c r="N682" s="7">
        <f t="shared" si="101"/>
        <v>0</v>
      </c>
      <c r="O682" s="7">
        <f t="shared" si="102"/>
        <v>0</v>
      </c>
      <c r="P682" s="7">
        <f t="shared" si="103"/>
        <v>83</v>
      </c>
      <c r="Q682" s="8">
        <f t="shared" si="104"/>
        <v>21.2</v>
      </c>
      <c r="R682" s="8">
        <f t="shared" si="105"/>
        <v>25.75</v>
      </c>
      <c r="S682" s="8">
        <f t="shared" si="106"/>
        <v>41.1</v>
      </c>
      <c r="T682" s="8">
        <f t="shared" si="107"/>
        <v>27</v>
      </c>
      <c r="U682" s="7">
        <f t="shared" si="108"/>
        <v>29.350000000000005</v>
      </c>
      <c r="V682" s="7">
        <f t="shared" si="109"/>
        <v>28.762500000000003</v>
      </c>
    </row>
    <row r="683" spans="1:22" ht="13.5" x14ac:dyDescent="0.25">
      <c r="A683" s="3">
        <f>RSI!A683</f>
        <v>43776</v>
      </c>
      <c r="B683" s="2">
        <f>RSI!B683</f>
        <v>2.0266000000000002</v>
      </c>
      <c r="C683" s="2">
        <f>RSI!I683</f>
        <v>44.267278385176681</v>
      </c>
      <c r="D683" s="2">
        <f>MACD!E683</f>
        <v>2.9545659218681575E-2</v>
      </c>
      <c r="E683" s="2">
        <f>MACD!F683</f>
        <v>1.619426774809745E-2</v>
      </c>
      <c r="F683" s="2">
        <f>'Moving Avg'!D683</f>
        <v>2.0447800000000003</v>
      </c>
      <c r="G683" s="2">
        <f>'Moving Avg'!F683</f>
        <v>2.0837950000000003</v>
      </c>
      <c r="H683" s="2">
        <f>'Moving Avg'!G683</f>
        <v>2.0509780000000006</v>
      </c>
      <c r="I683" s="2">
        <f>'Moving Avg'!H683</f>
        <v>2.0751889999999973</v>
      </c>
      <c r="J683" s="5" t="str">
        <f>OBV!F683</f>
        <v>BULLISH</v>
      </c>
      <c r="K683" s="5" t="str">
        <f>OBV!G683</f>
        <v>STRONG</v>
      </c>
      <c r="L683" s="5" t="str">
        <f>OBV!H683</f>
        <v>BULLISH DIVERGENCE</v>
      </c>
      <c r="M683" s="7">
        <f t="shared" si="100"/>
        <v>25</v>
      </c>
      <c r="N683" s="7">
        <f t="shared" si="101"/>
        <v>0</v>
      </c>
      <c r="O683" s="7">
        <f t="shared" si="102"/>
        <v>0</v>
      </c>
      <c r="P683" s="7">
        <f t="shared" si="103"/>
        <v>83</v>
      </c>
      <c r="Q683" s="8">
        <f t="shared" si="104"/>
        <v>21.2</v>
      </c>
      <c r="R683" s="8">
        <f t="shared" si="105"/>
        <v>25.75</v>
      </c>
      <c r="S683" s="8">
        <f t="shared" si="106"/>
        <v>41.1</v>
      </c>
      <c r="T683" s="8">
        <f t="shared" si="107"/>
        <v>27</v>
      </c>
      <c r="U683" s="7">
        <f t="shared" si="108"/>
        <v>29.350000000000005</v>
      </c>
      <c r="V683" s="7">
        <f t="shared" si="109"/>
        <v>28.762500000000003</v>
      </c>
    </row>
    <row r="684" spans="1:22" ht="13.5" x14ac:dyDescent="0.25">
      <c r="A684" s="3">
        <f>RSI!A684</f>
        <v>43777</v>
      </c>
      <c r="B684" s="2">
        <f>RSI!B684</f>
        <v>2.0105</v>
      </c>
      <c r="C684" s="2">
        <f>RSI!I684</f>
        <v>42.207922971068349</v>
      </c>
      <c r="D684" s="2">
        <f>MACD!E684</f>
        <v>3.3855673437549694E-2</v>
      </c>
      <c r="E684" s="2">
        <f>MACD!F684</f>
        <v>1.9726548885987901E-2</v>
      </c>
      <c r="F684" s="2">
        <f>'Moving Avg'!D684</f>
        <v>2.03728</v>
      </c>
      <c r="G684" s="2">
        <f>'Moving Avg'!F684</f>
        <v>2.0805850000000001</v>
      </c>
      <c r="H684" s="2">
        <f>'Moving Avg'!G684</f>
        <v>2.0502220000000002</v>
      </c>
      <c r="I684" s="2">
        <f>'Moving Avg'!H684</f>
        <v>2.0743554999999971</v>
      </c>
      <c r="J684" s="5" t="str">
        <f>OBV!F684</f>
        <v>BULLISH</v>
      </c>
      <c r="K684" s="5" t="str">
        <f>OBV!G684</f>
        <v>STRONG</v>
      </c>
      <c r="L684" s="5" t="str">
        <f>OBV!H684</f>
        <v>BULLISH DIVERGENCE</v>
      </c>
      <c r="M684" s="7">
        <f t="shared" si="100"/>
        <v>25</v>
      </c>
      <c r="N684" s="7">
        <f t="shared" si="101"/>
        <v>0</v>
      </c>
      <c r="O684" s="7">
        <f t="shared" si="102"/>
        <v>0</v>
      </c>
      <c r="P684" s="7">
        <f t="shared" si="103"/>
        <v>83</v>
      </c>
      <c r="Q684" s="8">
        <f t="shared" si="104"/>
        <v>21.2</v>
      </c>
      <c r="R684" s="8">
        <f t="shared" si="105"/>
        <v>25.75</v>
      </c>
      <c r="S684" s="8">
        <f t="shared" si="106"/>
        <v>41.1</v>
      </c>
      <c r="T684" s="8">
        <f t="shared" si="107"/>
        <v>27</v>
      </c>
      <c r="U684" s="7">
        <f t="shared" si="108"/>
        <v>29.350000000000005</v>
      </c>
      <c r="V684" s="7">
        <f t="shared" si="109"/>
        <v>28.762500000000003</v>
      </c>
    </row>
    <row r="685" spans="1:22" ht="13.5" x14ac:dyDescent="0.25">
      <c r="A685" s="3">
        <f>RSI!A685</f>
        <v>43780</v>
      </c>
      <c r="B685" s="2">
        <f>RSI!B685</f>
        <v>2.0853999999999999</v>
      </c>
      <c r="C685" s="2">
        <f>RSI!I685</f>
        <v>53.131607866786823</v>
      </c>
      <c r="D685" s="2">
        <f>MACD!E685</f>
        <v>2.56893806068903E-2</v>
      </c>
      <c r="E685" s="2">
        <f>MACD!F685</f>
        <v>2.0919115230168383E-2</v>
      </c>
      <c r="F685" s="2">
        <f>'Moving Avg'!D685</f>
        <v>2.0447600000000001</v>
      </c>
      <c r="G685" s="2">
        <f>'Moving Avg'!F685</f>
        <v>2.0781800000000006</v>
      </c>
      <c r="H685" s="2">
        <f>'Moving Avg'!G685</f>
        <v>2.0502220000000007</v>
      </c>
      <c r="I685" s="2">
        <f>'Moving Avg'!H685</f>
        <v>2.0740449999999968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  <c r="M685" s="7">
        <f t="shared" si="100"/>
        <v>25</v>
      </c>
      <c r="N685" s="7">
        <f t="shared" si="101"/>
        <v>0</v>
      </c>
      <c r="O685" s="7">
        <f t="shared" si="102"/>
        <v>0</v>
      </c>
      <c r="P685" s="7">
        <f t="shared" si="103"/>
        <v>100</v>
      </c>
      <c r="Q685" s="8">
        <f t="shared" si="104"/>
        <v>23.75</v>
      </c>
      <c r="R685" s="8">
        <f t="shared" si="105"/>
        <v>30</v>
      </c>
      <c r="S685" s="8">
        <f t="shared" si="106"/>
        <v>48.75</v>
      </c>
      <c r="T685" s="8">
        <f t="shared" si="107"/>
        <v>31.25</v>
      </c>
      <c r="U685" s="7">
        <f t="shared" si="108"/>
        <v>34.166666666666664</v>
      </c>
      <c r="V685" s="7">
        <f t="shared" si="109"/>
        <v>33.4375</v>
      </c>
    </row>
    <row r="686" spans="1:22" ht="13.5" x14ac:dyDescent="0.25">
      <c r="A686" s="3">
        <f>RSI!A686</f>
        <v>43781</v>
      </c>
      <c r="B686" s="2">
        <f>RSI!B686</f>
        <v>2.0853999999999999</v>
      </c>
      <c r="C686" s="2">
        <f>RSI!I686</f>
        <v>53.131607866786823</v>
      </c>
      <c r="D686" s="2">
        <f>MACD!E686</f>
        <v>2.6032719493331857E-2</v>
      </c>
      <c r="E686" s="2">
        <f>MACD!F686</f>
        <v>2.1941836082801078E-2</v>
      </c>
      <c r="F686" s="2">
        <f>'Moving Avg'!D686</f>
        <v>2.0468999999999999</v>
      </c>
      <c r="G686" s="2">
        <f>'Moving Avg'!F686</f>
        <v>2.0728350000000004</v>
      </c>
      <c r="H686" s="2">
        <f>'Moving Avg'!G686</f>
        <v>2.0503279999999999</v>
      </c>
      <c r="I686" s="2">
        <f>'Moving Avg'!H686</f>
        <v>2.0735609999999975</v>
      </c>
      <c r="J686" s="5" t="str">
        <f>OBV!F686</f>
        <v>BEARISH</v>
      </c>
      <c r="K686" s="5" t="str">
        <f>OBV!G686</f>
        <v>NEUTRAL</v>
      </c>
      <c r="L686" s="5" t="str">
        <f>OBV!H686</f>
        <v>BEARISH DIVERGENCE</v>
      </c>
      <c r="M686" s="7">
        <f t="shared" si="100"/>
        <v>25</v>
      </c>
      <c r="N686" s="7">
        <f t="shared" si="101"/>
        <v>0</v>
      </c>
      <c r="O686" s="7">
        <f t="shared" si="102"/>
        <v>0</v>
      </c>
      <c r="P686" s="7">
        <f t="shared" si="103"/>
        <v>16.5</v>
      </c>
      <c r="Q686" s="8">
        <f t="shared" si="104"/>
        <v>11.225</v>
      </c>
      <c r="R686" s="8">
        <f t="shared" si="105"/>
        <v>9.125</v>
      </c>
      <c r="S686" s="8">
        <f t="shared" si="106"/>
        <v>11.175000000000001</v>
      </c>
      <c r="T686" s="8">
        <f t="shared" si="107"/>
        <v>10.375</v>
      </c>
      <c r="U686" s="7">
        <f t="shared" si="108"/>
        <v>10.508333333333335</v>
      </c>
      <c r="V686" s="7">
        <f t="shared" si="109"/>
        <v>10.475000000000001</v>
      </c>
    </row>
    <row r="687" spans="1:22" ht="13.5" x14ac:dyDescent="0.25">
      <c r="A687" s="3">
        <f>RSI!A687</f>
        <v>43782</v>
      </c>
      <c r="B687" s="2">
        <f>RSI!B687</f>
        <v>2.0587</v>
      </c>
      <c r="C687" s="2">
        <f>RSI!I687</f>
        <v>49.280589700656535</v>
      </c>
      <c r="D687" s="2">
        <f>MACD!E687</f>
        <v>2.1595931219252407E-2</v>
      </c>
      <c r="E687" s="2">
        <f>MACD!F687</f>
        <v>2.1872655110091344E-2</v>
      </c>
      <c r="F687" s="2">
        <f>'Moving Avg'!D687</f>
        <v>2.0533200000000003</v>
      </c>
      <c r="G687" s="2">
        <f>'Moving Avg'!F687</f>
        <v>2.0693600000000005</v>
      </c>
      <c r="H687" s="2">
        <f>'Moving Avg'!G687</f>
        <v>2.0500080000000005</v>
      </c>
      <c r="I687" s="2">
        <f>'Moving Avg'!H687</f>
        <v>2.0729684999999973</v>
      </c>
      <c r="J687" s="5" t="str">
        <f>OBV!F687</f>
        <v>BEARISH</v>
      </c>
      <c r="K687" s="5" t="str">
        <f>OBV!G687</f>
        <v>NEUTRAL</v>
      </c>
      <c r="L687" s="5" t="str">
        <f>OBV!H687</f>
        <v>BEARISH DIVERGENCE</v>
      </c>
      <c r="M687" s="7">
        <f t="shared" si="100"/>
        <v>25</v>
      </c>
      <c r="N687" s="7">
        <f t="shared" si="101"/>
        <v>45</v>
      </c>
      <c r="O687" s="7">
        <f t="shared" si="102"/>
        <v>0</v>
      </c>
      <c r="P687" s="7">
        <f t="shared" si="103"/>
        <v>16.5</v>
      </c>
      <c r="Q687" s="8">
        <f t="shared" si="104"/>
        <v>26.975000000000001</v>
      </c>
      <c r="R687" s="8">
        <f t="shared" si="105"/>
        <v>18.125</v>
      </c>
      <c r="S687" s="8">
        <f t="shared" si="106"/>
        <v>17.925000000000001</v>
      </c>
      <c r="T687" s="8">
        <f t="shared" si="107"/>
        <v>21.625</v>
      </c>
      <c r="U687" s="7">
        <f t="shared" si="108"/>
        <v>21.008333333333336</v>
      </c>
      <c r="V687" s="7">
        <f t="shared" si="109"/>
        <v>21.162500000000001</v>
      </c>
    </row>
    <row r="688" spans="1:22" ht="13.5" x14ac:dyDescent="0.25">
      <c r="A688" s="3">
        <f>RSI!A688</f>
        <v>43783</v>
      </c>
      <c r="B688" s="2">
        <f>RSI!B688</f>
        <v>2.0533000000000001</v>
      </c>
      <c r="C688" s="2">
        <f>RSI!I688</f>
        <v>48.514705362456063</v>
      </c>
      <c r="D688" s="2">
        <f>MACD!E688</f>
        <v>1.7442938341050596E-2</v>
      </c>
      <c r="E688" s="2">
        <f>MACD!F688</f>
        <v>2.0986711756283197E-2</v>
      </c>
      <c r="F688" s="2">
        <f>'Moving Avg'!D688</f>
        <v>2.0586600000000002</v>
      </c>
      <c r="G688" s="2">
        <f>'Moving Avg'!F688</f>
        <v>2.0685550000000008</v>
      </c>
      <c r="H688" s="2">
        <f>'Moving Avg'!G688</f>
        <v>2.0494720000000002</v>
      </c>
      <c r="I688" s="2">
        <f>'Moving Avg'!H688</f>
        <v>2.0725719999999974</v>
      </c>
      <c r="J688" s="5" t="str">
        <f>OBV!F688</f>
        <v>BEARISH</v>
      </c>
      <c r="K688" s="5" t="str">
        <f>OBV!G688</f>
        <v>NEUTRAL</v>
      </c>
      <c r="L688" s="5" t="str">
        <f>OBV!H688</f>
        <v>BEARISH DIVERGENCE</v>
      </c>
      <c r="M688" s="7">
        <f t="shared" si="100"/>
        <v>25</v>
      </c>
      <c r="N688" s="7">
        <f t="shared" si="101"/>
        <v>45</v>
      </c>
      <c r="O688" s="7">
        <f t="shared" si="102"/>
        <v>0</v>
      </c>
      <c r="P688" s="7">
        <f t="shared" si="103"/>
        <v>16.5</v>
      </c>
      <c r="Q688" s="8">
        <f t="shared" si="104"/>
        <v>26.975000000000001</v>
      </c>
      <c r="R688" s="8">
        <f t="shared" si="105"/>
        <v>18.125</v>
      </c>
      <c r="S688" s="8">
        <f t="shared" si="106"/>
        <v>17.925000000000001</v>
      </c>
      <c r="T688" s="8">
        <f t="shared" si="107"/>
        <v>21.625</v>
      </c>
      <c r="U688" s="7">
        <f t="shared" si="108"/>
        <v>21.008333333333336</v>
      </c>
      <c r="V688" s="7">
        <f t="shared" si="109"/>
        <v>21.162500000000001</v>
      </c>
    </row>
    <row r="689" spans="1:22" ht="13.5" x14ac:dyDescent="0.25">
      <c r="A689" s="3">
        <f>RSI!A689</f>
        <v>43784</v>
      </c>
      <c r="B689" s="2">
        <f>RSI!B689</f>
        <v>2.0587</v>
      </c>
      <c r="C689" s="2">
        <f>RSI!I689</f>
        <v>49.362218897999732</v>
      </c>
      <c r="D689" s="2">
        <f>MACD!E689</f>
        <v>1.277500445253299E-2</v>
      </c>
      <c r="E689" s="2">
        <f>MACD!F689</f>
        <v>1.9344370295533157E-2</v>
      </c>
      <c r="F689" s="2">
        <f>'Moving Avg'!D689</f>
        <v>2.0682999999999998</v>
      </c>
      <c r="G689" s="2">
        <f>'Moving Avg'!F689</f>
        <v>2.0653500000000005</v>
      </c>
      <c r="H689" s="2">
        <f>'Moving Avg'!G689</f>
        <v>2.0500080000000005</v>
      </c>
      <c r="I689" s="2">
        <f>'Moving Avg'!H689</f>
        <v>2.0720784999999973</v>
      </c>
      <c r="J689" s="5" t="str">
        <f>OBV!F689</f>
        <v>BEARISH</v>
      </c>
      <c r="K689" s="5" t="str">
        <f>OBV!G689</f>
        <v>NEUTRAL</v>
      </c>
      <c r="L689" s="5" t="str">
        <f>OBV!H689</f>
        <v>BEARISH DIVERGENCE</v>
      </c>
      <c r="M689" s="7">
        <f t="shared" si="100"/>
        <v>25</v>
      </c>
      <c r="N689" s="7">
        <f t="shared" si="101"/>
        <v>45</v>
      </c>
      <c r="O689" s="7">
        <f t="shared" si="102"/>
        <v>0</v>
      </c>
      <c r="P689" s="7">
        <f t="shared" si="103"/>
        <v>16.5</v>
      </c>
      <c r="Q689" s="8">
        <f t="shared" si="104"/>
        <v>26.975000000000001</v>
      </c>
      <c r="R689" s="8">
        <f t="shared" si="105"/>
        <v>18.125</v>
      </c>
      <c r="S689" s="8">
        <f t="shared" si="106"/>
        <v>17.925000000000001</v>
      </c>
      <c r="T689" s="8">
        <f t="shared" si="107"/>
        <v>21.625</v>
      </c>
      <c r="U689" s="7">
        <f t="shared" si="108"/>
        <v>21.008333333333336</v>
      </c>
      <c r="V689" s="7">
        <f t="shared" si="109"/>
        <v>21.162500000000001</v>
      </c>
    </row>
    <row r="690" spans="1:22" ht="13.5" x14ac:dyDescent="0.25">
      <c r="A690" s="3">
        <f>RSI!A690</f>
        <v>43787</v>
      </c>
      <c r="B690" s="2">
        <f>RSI!B690</f>
        <v>2.048</v>
      </c>
      <c r="C690" s="2">
        <f>RSI!I690</f>
        <v>47.687124533025631</v>
      </c>
      <c r="D690" s="2">
        <f>MACD!E690</f>
        <v>9.6428624663436047E-3</v>
      </c>
      <c r="E690" s="2">
        <f>MACD!F690</f>
        <v>1.7404068729695247E-2</v>
      </c>
      <c r="F690" s="2">
        <f>'Moving Avg'!D690</f>
        <v>2.0608200000000001</v>
      </c>
      <c r="G690" s="2">
        <f>'Moving Avg'!F690</f>
        <v>2.0621450000000006</v>
      </c>
      <c r="H690" s="2">
        <f>'Moving Avg'!G690</f>
        <v>2.0511840000000006</v>
      </c>
      <c r="I690" s="2">
        <f>'Moving Avg'!H690</f>
        <v>2.0716554999999972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  <c r="M690" s="7">
        <f t="shared" si="100"/>
        <v>25</v>
      </c>
      <c r="N690" s="7">
        <f t="shared" si="101"/>
        <v>45</v>
      </c>
      <c r="O690" s="7">
        <f t="shared" si="102"/>
        <v>0</v>
      </c>
      <c r="P690" s="7">
        <f t="shared" si="103"/>
        <v>16.5</v>
      </c>
      <c r="Q690" s="8">
        <f t="shared" si="104"/>
        <v>26.975000000000001</v>
      </c>
      <c r="R690" s="8">
        <f t="shared" si="105"/>
        <v>18.125</v>
      </c>
      <c r="S690" s="8">
        <f t="shared" si="106"/>
        <v>17.925000000000001</v>
      </c>
      <c r="T690" s="8">
        <f t="shared" si="107"/>
        <v>21.625</v>
      </c>
      <c r="U690" s="7">
        <f t="shared" si="108"/>
        <v>21.008333333333336</v>
      </c>
      <c r="V690" s="7">
        <f t="shared" si="109"/>
        <v>21.162500000000001</v>
      </c>
    </row>
    <row r="691" spans="1:22" ht="13.5" x14ac:dyDescent="0.25">
      <c r="A691" s="3">
        <f>RSI!A691</f>
        <v>43788</v>
      </c>
      <c r="B691" s="2">
        <f>RSI!B691</f>
        <v>2.0640000000000001</v>
      </c>
      <c r="C691" s="2">
        <f>RSI!I691</f>
        <v>50.397734346884711</v>
      </c>
      <c r="D691" s="2">
        <f>MACD!E691</f>
        <v>1.0001522021706677E-2</v>
      </c>
      <c r="E691" s="2">
        <f>MACD!F691</f>
        <v>1.5923559388097534E-2</v>
      </c>
      <c r="F691" s="2">
        <f>'Moving Avg'!D691</f>
        <v>2.05654</v>
      </c>
      <c r="G691" s="2">
        <f>'Moving Avg'!F691</f>
        <v>2.0621450000000006</v>
      </c>
      <c r="H691" s="2">
        <f>'Moving Avg'!G691</f>
        <v>2.0519320000000012</v>
      </c>
      <c r="I691" s="2">
        <f>'Moving Avg'!H691</f>
        <v>2.0713619999999975</v>
      </c>
      <c r="J691" s="5" t="str">
        <f>OBV!F691</f>
        <v>BEARISH</v>
      </c>
      <c r="K691" s="5" t="str">
        <f>OBV!G691</f>
        <v>NEUTRAL</v>
      </c>
      <c r="L691" s="5" t="str">
        <f>OBV!H691</f>
        <v>CONFIRMED BEARISH</v>
      </c>
      <c r="M691" s="7">
        <f t="shared" si="100"/>
        <v>25</v>
      </c>
      <c r="N691" s="7">
        <f t="shared" si="101"/>
        <v>45</v>
      </c>
      <c r="O691" s="7">
        <f t="shared" si="102"/>
        <v>0</v>
      </c>
      <c r="P691" s="7">
        <f t="shared" si="103"/>
        <v>16.5</v>
      </c>
      <c r="Q691" s="8">
        <f t="shared" si="104"/>
        <v>26.975000000000001</v>
      </c>
      <c r="R691" s="8">
        <f t="shared" si="105"/>
        <v>18.125</v>
      </c>
      <c r="S691" s="8">
        <f t="shared" si="106"/>
        <v>17.925000000000001</v>
      </c>
      <c r="T691" s="8">
        <f t="shared" si="107"/>
        <v>21.625</v>
      </c>
      <c r="U691" s="7">
        <f t="shared" si="108"/>
        <v>21.008333333333336</v>
      </c>
      <c r="V691" s="7">
        <f t="shared" si="109"/>
        <v>21.162500000000001</v>
      </c>
    </row>
    <row r="692" spans="1:22" ht="13.5" x14ac:dyDescent="0.25">
      <c r="A692" s="3">
        <f>RSI!A692</f>
        <v>43789</v>
      </c>
      <c r="B692" s="2">
        <f>RSI!B692</f>
        <v>2.0747</v>
      </c>
      <c r="C692" s="2">
        <f>RSI!I692</f>
        <v>52.182153618029368</v>
      </c>
      <c r="D692" s="2">
        <f>MACD!E692</f>
        <v>2.0978903682538075E-3</v>
      </c>
      <c r="E692" s="2">
        <f>MACD!F692</f>
        <v>1.3158425584128788E-2</v>
      </c>
      <c r="F692" s="2">
        <f>'Moving Avg'!D692</f>
        <v>2.0597400000000001</v>
      </c>
      <c r="G692" s="2">
        <f>'Moving Avg'!F692</f>
        <v>2.0618750000000006</v>
      </c>
      <c r="H692" s="2">
        <f>'Moving Avg'!G692</f>
        <v>2.0541780000000007</v>
      </c>
      <c r="I692" s="2">
        <f>'Moving Avg'!H692</f>
        <v>2.071320499999997</v>
      </c>
      <c r="J692" s="5" t="str">
        <f>OBV!F692</f>
        <v>BULLISH</v>
      </c>
      <c r="K692" s="5" t="str">
        <f>OBV!G692</f>
        <v>NEUTRAL</v>
      </c>
      <c r="L692" s="5" t="str">
        <f>OBV!H692</f>
        <v>CONFIRMED BULLISH</v>
      </c>
      <c r="M692" s="7">
        <f t="shared" si="100"/>
        <v>25</v>
      </c>
      <c r="N692" s="7">
        <f t="shared" si="101"/>
        <v>45</v>
      </c>
      <c r="O692" s="7">
        <f t="shared" si="102"/>
        <v>0</v>
      </c>
      <c r="P692" s="7">
        <f t="shared" si="103"/>
        <v>83.5</v>
      </c>
      <c r="Q692" s="8">
        <f t="shared" si="104"/>
        <v>37.024999999999999</v>
      </c>
      <c r="R692" s="8">
        <f t="shared" si="105"/>
        <v>34.875</v>
      </c>
      <c r="S692" s="8">
        <f t="shared" si="106"/>
        <v>48.075000000000003</v>
      </c>
      <c r="T692" s="8">
        <f t="shared" si="107"/>
        <v>38.375</v>
      </c>
      <c r="U692" s="7">
        <f t="shared" si="108"/>
        <v>39.991666666666667</v>
      </c>
      <c r="V692" s="7">
        <f t="shared" si="109"/>
        <v>39.587500000000006</v>
      </c>
    </row>
    <row r="693" spans="1:22" ht="13.5" x14ac:dyDescent="0.25">
      <c r="A693" s="3">
        <f>RSI!A693</f>
        <v>43790</v>
      </c>
      <c r="B693" s="2">
        <f>RSI!B693</f>
        <v>2.0587</v>
      </c>
      <c r="C693" s="2">
        <f>RSI!I693</f>
        <v>49.324690409775286</v>
      </c>
      <c r="D693" s="2">
        <f>MACD!E693</f>
        <v>-3.4812841792457583E-3</v>
      </c>
      <c r="E693" s="2">
        <f>MACD!F693</f>
        <v>9.8304836314538797E-3</v>
      </c>
      <c r="F693" s="2">
        <f>'Moving Avg'!D693</f>
        <v>2.0608200000000001</v>
      </c>
      <c r="G693" s="2">
        <f>'Moving Avg'!F693</f>
        <v>2.0592050000000004</v>
      </c>
      <c r="H693" s="2">
        <f>'Moving Avg'!G693</f>
        <v>2.0558900000000007</v>
      </c>
      <c r="I693" s="2">
        <f>'Moving Avg'!H693</f>
        <v>2.0710999999999968</v>
      </c>
      <c r="J693" s="5" t="str">
        <f>OBV!F693</f>
        <v>BULLISH</v>
      </c>
      <c r="K693" s="5" t="str">
        <f>OBV!G693</f>
        <v>NEUTRAL</v>
      </c>
      <c r="L693" s="5" t="str">
        <f>OBV!H693</f>
        <v>CONFIRMED BULLISH</v>
      </c>
      <c r="M693" s="7">
        <f t="shared" si="100"/>
        <v>25</v>
      </c>
      <c r="N693" s="7">
        <f t="shared" si="101"/>
        <v>45</v>
      </c>
      <c r="O693" s="7">
        <f t="shared" si="102"/>
        <v>0</v>
      </c>
      <c r="P693" s="7">
        <f t="shared" si="103"/>
        <v>83.5</v>
      </c>
      <c r="Q693" s="8">
        <f t="shared" si="104"/>
        <v>37.024999999999999</v>
      </c>
      <c r="R693" s="8">
        <f t="shared" si="105"/>
        <v>34.875</v>
      </c>
      <c r="S693" s="8">
        <f t="shared" si="106"/>
        <v>48.075000000000003</v>
      </c>
      <c r="T693" s="8">
        <f t="shared" si="107"/>
        <v>38.375</v>
      </c>
      <c r="U693" s="7">
        <f t="shared" si="108"/>
        <v>39.991666666666667</v>
      </c>
      <c r="V693" s="7">
        <f t="shared" si="109"/>
        <v>39.587500000000006</v>
      </c>
    </row>
    <row r="694" spans="1:22" ht="13.5" x14ac:dyDescent="0.25">
      <c r="A694" s="3">
        <f>RSI!A694</f>
        <v>43791</v>
      </c>
      <c r="B694" s="2">
        <f>RSI!B694</f>
        <v>2.0587</v>
      </c>
      <c r="C694" s="2">
        <f>RSI!I694</f>
        <v>49.324690409775286</v>
      </c>
      <c r="D694" s="2">
        <f>MACD!E694</f>
        <v>-1.0655494617552108E-2</v>
      </c>
      <c r="E694" s="2">
        <f>MACD!F694</f>
        <v>5.7332879816526811E-3</v>
      </c>
      <c r="F694" s="2">
        <f>'Moving Avg'!D694</f>
        <v>2.0608200000000001</v>
      </c>
      <c r="G694" s="2">
        <f>'Moving Avg'!F694</f>
        <v>2.0573350000000006</v>
      </c>
      <c r="H694" s="2">
        <f>'Moving Avg'!G694</f>
        <v>2.057494000000001</v>
      </c>
      <c r="I694" s="2">
        <f>'Moving Avg'!H694</f>
        <v>2.0709784999999972</v>
      </c>
      <c r="J694" s="5" t="str">
        <f>OBV!F694</f>
        <v>BULLISH</v>
      </c>
      <c r="K694" s="5" t="str">
        <f>OBV!G694</f>
        <v>NEUTRAL</v>
      </c>
      <c r="L694" s="5" t="str">
        <f>OBV!H694</f>
        <v>NEUTRAL</v>
      </c>
      <c r="M694" s="7">
        <f t="shared" si="100"/>
        <v>25</v>
      </c>
      <c r="N694" s="7">
        <f t="shared" si="101"/>
        <v>45</v>
      </c>
      <c r="O694" s="7">
        <f t="shared" si="102"/>
        <v>0</v>
      </c>
      <c r="P694" s="7">
        <f t="shared" si="103"/>
        <v>49.5</v>
      </c>
      <c r="Q694" s="8">
        <f t="shared" si="104"/>
        <v>31.925000000000001</v>
      </c>
      <c r="R694" s="8">
        <f t="shared" si="105"/>
        <v>26.375</v>
      </c>
      <c r="S694" s="8">
        <f t="shared" si="106"/>
        <v>32.775000000000006</v>
      </c>
      <c r="T694" s="8">
        <f t="shared" si="107"/>
        <v>29.875</v>
      </c>
      <c r="U694" s="7">
        <f t="shared" si="108"/>
        <v>30.358333333333334</v>
      </c>
      <c r="V694" s="7">
        <f t="shared" si="109"/>
        <v>30.237500000000001</v>
      </c>
    </row>
    <row r="695" spans="1:22" ht="13.5" x14ac:dyDescent="0.25">
      <c r="A695" s="3">
        <f>RSI!A695</f>
        <v>43794</v>
      </c>
      <c r="B695" s="2">
        <f>RSI!B695</f>
        <v>2.048</v>
      </c>
      <c r="C695" s="2">
        <f>RSI!I695</f>
        <v>47.315170916958891</v>
      </c>
      <c r="D695" s="2">
        <f>MACD!E695</f>
        <v>-4.3885028570507245E-3</v>
      </c>
      <c r="E695" s="2">
        <f>MACD!F695</f>
        <v>3.7089298139120004E-3</v>
      </c>
      <c r="F695" s="2">
        <f>'Moving Avg'!D695</f>
        <v>2.0608200000000001</v>
      </c>
      <c r="G695" s="2">
        <f>'Moving Avg'!F695</f>
        <v>2.0570700000000004</v>
      </c>
      <c r="H695" s="2">
        <f>'Moving Avg'!G695</f>
        <v>2.0589920000000008</v>
      </c>
      <c r="I695" s="2">
        <f>'Moving Avg'!H695</f>
        <v>2.0708529999999974</v>
      </c>
      <c r="J695" s="5" t="str">
        <f>OBV!F695</f>
        <v>BULLISH</v>
      </c>
      <c r="K695" s="5" t="str">
        <f>OBV!G695</f>
        <v>NEUTRAL</v>
      </c>
      <c r="L695" s="5" t="str">
        <f>OBV!H695</f>
        <v>NEUTRAL</v>
      </c>
      <c r="M695" s="7">
        <f t="shared" si="100"/>
        <v>25</v>
      </c>
      <c r="N695" s="7">
        <f t="shared" si="101"/>
        <v>45</v>
      </c>
      <c r="O695" s="7">
        <f t="shared" si="102"/>
        <v>0</v>
      </c>
      <c r="P695" s="7">
        <f t="shared" si="103"/>
        <v>49.5</v>
      </c>
      <c r="Q695" s="8">
        <f t="shared" si="104"/>
        <v>31.925000000000001</v>
      </c>
      <c r="R695" s="8">
        <f t="shared" si="105"/>
        <v>26.375</v>
      </c>
      <c r="S695" s="8">
        <f t="shared" si="106"/>
        <v>32.775000000000006</v>
      </c>
      <c r="T695" s="8">
        <f t="shared" si="107"/>
        <v>29.875</v>
      </c>
      <c r="U695" s="7">
        <f t="shared" si="108"/>
        <v>30.358333333333334</v>
      </c>
      <c r="V695" s="7">
        <f t="shared" si="109"/>
        <v>30.237500000000001</v>
      </c>
    </row>
    <row r="696" spans="1:22" ht="13.5" x14ac:dyDescent="0.25">
      <c r="A696" s="3">
        <f>RSI!A696</f>
        <v>43795</v>
      </c>
      <c r="B696" s="2">
        <f>RSI!B696</f>
        <v>2.048</v>
      </c>
      <c r="C696" s="2">
        <f>RSI!I696</f>
        <v>47.315170916958891</v>
      </c>
      <c r="D696" s="2">
        <f>MACD!E696</f>
        <v>9.9775567732507398E-4</v>
      </c>
      <c r="E696" s="2">
        <f>MACD!F696</f>
        <v>3.1666949865946153E-3</v>
      </c>
      <c r="F696" s="2">
        <f>'Moving Avg'!D696</f>
        <v>2.05762</v>
      </c>
      <c r="G696" s="2">
        <f>'Moving Avg'!F696</f>
        <v>2.0544000000000002</v>
      </c>
      <c r="H696" s="2">
        <f>'Moving Avg'!G696</f>
        <v>2.0603820000000006</v>
      </c>
      <c r="I696" s="2">
        <f>'Moving Avg'!H696</f>
        <v>2.0706779999999974</v>
      </c>
      <c r="J696" s="5" t="str">
        <f>OBV!F696</f>
        <v>BULLISH</v>
      </c>
      <c r="K696" s="5" t="str">
        <f>OBV!G696</f>
        <v>NEUTRAL</v>
      </c>
      <c r="L696" s="5" t="str">
        <f>OBV!H696</f>
        <v>BULLISH DIVERGENCE</v>
      </c>
      <c r="M696" s="7">
        <f t="shared" si="100"/>
        <v>25</v>
      </c>
      <c r="N696" s="7">
        <f t="shared" si="101"/>
        <v>45</v>
      </c>
      <c r="O696" s="7">
        <f t="shared" si="102"/>
        <v>0</v>
      </c>
      <c r="P696" s="7">
        <f t="shared" si="103"/>
        <v>66.5</v>
      </c>
      <c r="Q696" s="8">
        <f t="shared" si="104"/>
        <v>34.475000000000001</v>
      </c>
      <c r="R696" s="8">
        <f t="shared" si="105"/>
        <v>30.625</v>
      </c>
      <c r="S696" s="8">
        <f t="shared" si="106"/>
        <v>40.424999999999997</v>
      </c>
      <c r="T696" s="8">
        <f t="shared" si="107"/>
        <v>34.125</v>
      </c>
      <c r="U696" s="7">
        <f t="shared" si="108"/>
        <v>35.174999999999997</v>
      </c>
      <c r="V696" s="7">
        <f t="shared" si="109"/>
        <v>34.912499999999994</v>
      </c>
    </row>
    <row r="697" spans="1:22" ht="13.5" x14ac:dyDescent="0.25">
      <c r="A697" s="3">
        <f>RSI!A697</f>
        <v>43796</v>
      </c>
      <c r="B697" s="2">
        <f>RSI!B697</f>
        <v>2.048</v>
      </c>
      <c r="C697" s="2">
        <f>RSI!I697</f>
        <v>47.315170916958891</v>
      </c>
      <c r="D697" s="2">
        <f>MACD!E697</f>
        <v>1.5249068859981563E-3</v>
      </c>
      <c r="E697" s="2">
        <f>MACD!F697</f>
        <v>2.8383373664753239E-3</v>
      </c>
      <c r="F697" s="2">
        <f>'Moving Avg'!D697</f>
        <v>2.0522800000000001</v>
      </c>
      <c r="G697" s="2">
        <f>'Moving Avg'!F697</f>
        <v>2.0538650000000009</v>
      </c>
      <c r="H697" s="2">
        <f>'Moving Avg'!G697</f>
        <v>2.0618800000000004</v>
      </c>
      <c r="I697" s="2">
        <f>'Moving Avg'!H697</f>
        <v>2.0705279999999973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  <c r="M697" s="7">
        <f t="shared" si="100"/>
        <v>25</v>
      </c>
      <c r="N697" s="7">
        <f t="shared" si="101"/>
        <v>45</v>
      </c>
      <c r="O697" s="7">
        <f t="shared" si="102"/>
        <v>0</v>
      </c>
      <c r="P697" s="7">
        <f t="shared" si="103"/>
        <v>16.5</v>
      </c>
      <c r="Q697" s="8">
        <f t="shared" si="104"/>
        <v>26.975000000000001</v>
      </c>
      <c r="R697" s="8">
        <f t="shared" si="105"/>
        <v>18.125</v>
      </c>
      <c r="S697" s="8">
        <f t="shared" si="106"/>
        <v>17.925000000000001</v>
      </c>
      <c r="T697" s="8">
        <f t="shared" si="107"/>
        <v>21.625</v>
      </c>
      <c r="U697" s="7">
        <f t="shared" si="108"/>
        <v>21.008333333333336</v>
      </c>
      <c r="V697" s="7">
        <f t="shared" si="109"/>
        <v>21.162500000000001</v>
      </c>
    </row>
    <row r="698" spans="1:22" ht="13.5" x14ac:dyDescent="0.25">
      <c r="A698" s="3">
        <f>RSI!A698</f>
        <v>43797</v>
      </c>
      <c r="B698" s="2">
        <f>RSI!B698</f>
        <v>2.0533000000000001</v>
      </c>
      <c r="C698" s="2">
        <f>RSI!I698</f>
        <v>48.610407700542865</v>
      </c>
      <c r="D698" s="2">
        <f>MACD!E698</f>
        <v>8.1911473454798767E-4</v>
      </c>
      <c r="E698" s="2">
        <f>MACD!F698</f>
        <v>2.434492840089857E-3</v>
      </c>
      <c r="F698" s="2">
        <f>'Moving Avg'!D698</f>
        <v>2.0512000000000001</v>
      </c>
      <c r="G698" s="2">
        <f>'Moving Avg'!F698</f>
        <v>2.0538650000000009</v>
      </c>
      <c r="H698" s="2">
        <f>'Moving Avg'!G698</f>
        <v>2.0634840000000003</v>
      </c>
      <c r="I698" s="2">
        <f>'Moving Avg'!H698</f>
        <v>2.0704044999999978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  <c r="M698" s="7">
        <f t="shared" si="100"/>
        <v>25</v>
      </c>
      <c r="N698" s="7">
        <f t="shared" si="101"/>
        <v>45</v>
      </c>
      <c r="O698" s="7">
        <f t="shared" si="102"/>
        <v>0</v>
      </c>
      <c r="P698" s="7">
        <f t="shared" si="103"/>
        <v>16.5</v>
      </c>
      <c r="Q698" s="8">
        <f t="shared" si="104"/>
        <v>26.975000000000001</v>
      </c>
      <c r="R698" s="8">
        <f t="shared" si="105"/>
        <v>18.125</v>
      </c>
      <c r="S698" s="8">
        <f t="shared" si="106"/>
        <v>17.925000000000001</v>
      </c>
      <c r="T698" s="8">
        <f t="shared" si="107"/>
        <v>21.625</v>
      </c>
      <c r="U698" s="7">
        <f t="shared" si="108"/>
        <v>21.008333333333336</v>
      </c>
      <c r="V698" s="7">
        <f t="shared" si="109"/>
        <v>21.162500000000001</v>
      </c>
    </row>
    <row r="699" spans="1:22" ht="13.5" x14ac:dyDescent="0.25">
      <c r="A699" s="3">
        <f>RSI!A699</f>
        <v>43798</v>
      </c>
      <c r="B699" s="2">
        <f>RSI!B699</f>
        <v>2.048</v>
      </c>
      <c r="C699" s="2">
        <f>RSI!I699</f>
        <v>47.356606021828384</v>
      </c>
      <c r="D699" s="2">
        <f>MACD!E699</f>
        <v>1.4801708582319328E-3</v>
      </c>
      <c r="E699" s="2">
        <f>MACD!F699</f>
        <v>2.2436284437182723E-3</v>
      </c>
      <c r="F699" s="2">
        <f>'Moving Avg'!D699</f>
        <v>2.0490599999999999</v>
      </c>
      <c r="G699" s="2">
        <f>'Moving Avg'!F699</f>
        <v>2.0538650000000009</v>
      </c>
      <c r="H699" s="2">
        <f>'Moving Avg'!G699</f>
        <v>2.0649820000000005</v>
      </c>
      <c r="I699" s="2">
        <f>'Moving Avg'!H699</f>
        <v>2.0704524999999974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  <c r="M699" s="7">
        <f t="shared" si="100"/>
        <v>25</v>
      </c>
      <c r="N699" s="7">
        <f t="shared" si="101"/>
        <v>45</v>
      </c>
      <c r="O699" s="7">
        <f t="shared" si="102"/>
        <v>0</v>
      </c>
      <c r="P699" s="7">
        <f t="shared" si="103"/>
        <v>16.5</v>
      </c>
      <c r="Q699" s="8">
        <f t="shared" si="104"/>
        <v>26.975000000000001</v>
      </c>
      <c r="R699" s="8">
        <f t="shared" si="105"/>
        <v>18.125</v>
      </c>
      <c r="S699" s="8">
        <f t="shared" si="106"/>
        <v>17.925000000000001</v>
      </c>
      <c r="T699" s="8">
        <f t="shared" si="107"/>
        <v>21.625</v>
      </c>
      <c r="U699" s="7">
        <f t="shared" si="108"/>
        <v>21.008333333333336</v>
      </c>
      <c r="V699" s="7">
        <f t="shared" si="109"/>
        <v>21.162500000000001</v>
      </c>
    </row>
    <row r="700" spans="1:22" ht="13.5" x14ac:dyDescent="0.25">
      <c r="A700" s="3">
        <f>RSI!A700</f>
        <v>43801</v>
      </c>
      <c r="B700" s="2">
        <f>RSI!B700</f>
        <v>2.048</v>
      </c>
      <c r="C700" s="2">
        <f>RSI!I700</f>
        <v>47.356606021828384</v>
      </c>
      <c r="D700" s="2">
        <f>MACD!E700</f>
        <v>4.5700775447166109E-4</v>
      </c>
      <c r="E700" s="2">
        <f>MACD!F700</f>
        <v>1.8863043058689501E-3</v>
      </c>
      <c r="F700" s="2">
        <f>'Moving Avg'!D700</f>
        <v>2.0490599999999999</v>
      </c>
      <c r="G700" s="2">
        <f>'Moving Avg'!F700</f>
        <v>2.0538650000000009</v>
      </c>
      <c r="H700" s="2">
        <f>'Moving Avg'!G700</f>
        <v>2.0664800000000008</v>
      </c>
      <c r="I700" s="2">
        <f>'Moving Avg'!H700</f>
        <v>2.0702774999999978</v>
      </c>
      <c r="J700" s="5" t="str">
        <f>OBV!F700</f>
        <v>BEARISH</v>
      </c>
      <c r="K700" s="5" t="str">
        <f>OBV!G700</f>
        <v>NEUTRAL</v>
      </c>
      <c r="L700" s="5" t="str">
        <f>OBV!H700</f>
        <v>NEUTRAL</v>
      </c>
      <c r="M700" s="7">
        <f t="shared" si="100"/>
        <v>25</v>
      </c>
      <c r="N700" s="7">
        <f t="shared" si="101"/>
        <v>45</v>
      </c>
      <c r="O700" s="7">
        <f t="shared" si="102"/>
        <v>0</v>
      </c>
      <c r="P700" s="7">
        <f t="shared" si="103"/>
        <v>16.5</v>
      </c>
      <c r="Q700" s="8">
        <f t="shared" si="104"/>
        <v>26.975000000000001</v>
      </c>
      <c r="R700" s="8">
        <f t="shared" si="105"/>
        <v>18.125</v>
      </c>
      <c r="S700" s="8">
        <f t="shared" si="106"/>
        <v>17.925000000000001</v>
      </c>
      <c r="T700" s="8">
        <f t="shared" si="107"/>
        <v>21.625</v>
      </c>
      <c r="U700" s="7">
        <f t="shared" si="108"/>
        <v>21.008333333333336</v>
      </c>
      <c r="V700" s="7">
        <f t="shared" si="109"/>
        <v>21.162500000000001</v>
      </c>
    </row>
    <row r="701" spans="1:22" ht="13.5" x14ac:dyDescent="0.25">
      <c r="A701" s="3">
        <f>RSI!A701</f>
        <v>43802</v>
      </c>
      <c r="B701" s="2">
        <f>RSI!B701</f>
        <v>2.0318999999999998</v>
      </c>
      <c r="C701" s="2">
        <f>RSI!I701</f>
        <v>43.41179086038369</v>
      </c>
      <c r="D701" s="2">
        <f>MACD!E701</f>
        <v>3.3043072286829123E-3</v>
      </c>
      <c r="E701" s="2">
        <f>MACD!F701</f>
        <v>2.1699048904317425E-3</v>
      </c>
      <c r="F701" s="2">
        <f>'Moving Avg'!D701</f>
        <v>2.0458400000000001</v>
      </c>
      <c r="G701" s="2">
        <f>'Moving Avg'!F701</f>
        <v>2.0517250000000007</v>
      </c>
      <c r="H701" s="2">
        <f>'Moving Avg'!G701</f>
        <v>2.0673340000000007</v>
      </c>
      <c r="I701" s="2">
        <f>'Moving Avg'!H701</f>
        <v>2.070021999999998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  <c r="M701" s="7">
        <f t="shared" si="100"/>
        <v>25</v>
      </c>
      <c r="N701" s="7">
        <f t="shared" si="101"/>
        <v>0</v>
      </c>
      <c r="O701" s="7">
        <f t="shared" si="102"/>
        <v>0</v>
      </c>
      <c r="P701" s="7">
        <f t="shared" si="103"/>
        <v>16.5</v>
      </c>
      <c r="Q701" s="8">
        <f t="shared" si="104"/>
        <v>11.225</v>
      </c>
      <c r="R701" s="8">
        <f t="shared" si="105"/>
        <v>9.125</v>
      </c>
      <c r="S701" s="8">
        <f t="shared" si="106"/>
        <v>11.175000000000001</v>
      </c>
      <c r="T701" s="8">
        <f t="shared" si="107"/>
        <v>10.375</v>
      </c>
      <c r="U701" s="7">
        <f t="shared" si="108"/>
        <v>10.508333333333335</v>
      </c>
      <c r="V701" s="7">
        <f t="shared" si="109"/>
        <v>10.475000000000001</v>
      </c>
    </row>
    <row r="702" spans="1:22" ht="13.5" x14ac:dyDescent="0.25">
      <c r="A702" s="3">
        <f>RSI!A702</f>
        <v>43803</v>
      </c>
      <c r="B702" s="2">
        <f>RSI!B702</f>
        <v>2.048</v>
      </c>
      <c r="C702" s="2">
        <f>RSI!I702</f>
        <v>48.070296399846526</v>
      </c>
      <c r="D702" s="2">
        <f>MACD!E702</f>
        <v>6.3168147115697515E-3</v>
      </c>
      <c r="E702" s="2">
        <f>MACD!F702</f>
        <v>2.9992868546593445E-3</v>
      </c>
      <c r="F702" s="2">
        <f>'Moving Avg'!D702</f>
        <v>2.0458400000000001</v>
      </c>
      <c r="G702" s="2">
        <f>'Moving Avg'!F702</f>
        <v>2.0527950000000006</v>
      </c>
      <c r="H702" s="2">
        <f>'Moving Avg'!G702</f>
        <v>2.0685100000000003</v>
      </c>
      <c r="I702" s="2">
        <f>'Moving Avg'!H702</f>
        <v>2.0698469999999975</v>
      </c>
      <c r="J702" s="5" t="str">
        <f>OBV!F702</f>
        <v>BEARISH</v>
      </c>
      <c r="K702" s="5" t="str">
        <f>OBV!G702</f>
        <v>NEUTRAL</v>
      </c>
      <c r="L702" s="5" t="str">
        <f>OBV!H702</f>
        <v>NEUTRAL</v>
      </c>
      <c r="M702" s="7">
        <f t="shared" si="100"/>
        <v>25</v>
      </c>
      <c r="N702" s="7">
        <f t="shared" si="101"/>
        <v>0</v>
      </c>
      <c r="O702" s="7">
        <f t="shared" si="102"/>
        <v>0</v>
      </c>
      <c r="P702" s="7">
        <f t="shared" si="103"/>
        <v>16.5</v>
      </c>
      <c r="Q702" s="8">
        <f t="shared" si="104"/>
        <v>11.225</v>
      </c>
      <c r="R702" s="8">
        <f t="shared" si="105"/>
        <v>9.125</v>
      </c>
      <c r="S702" s="8">
        <f t="shared" si="106"/>
        <v>11.175000000000001</v>
      </c>
      <c r="T702" s="8">
        <f t="shared" si="107"/>
        <v>10.375</v>
      </c>
      <c r="U702" s="7">
        <f t="shared" si="108"/>
        <v>10.508333333333335</v>
      </c>
      <c r="V702" s="7">
        <f t="shared" si="109"/>
        <v>10.475000000000001</v>
      </c>
    </row>
    <row r="703" spans="1:22" ht="13.5" x14ac:dyDescent="0.25">
      <c r="A703" s="3">
        <f>RSI!A703</f>
        <v>43804</v>
      </c>
      <c r="B703" s="2">
        <f>RSI!B703</f>
        <v>2.0318999999999998</v>
      </c>
      <c r="C703" s="2">
        <f>RSI!I703</f>
        <v>44.155657513915536</v>
      </c>
      <c r="D703" s="2">
        <f>MACD!E703</f>
        <v>7.6403825148392279E-3</v>
      </c>
      <c r="E703" s="2">
        <f>MACD!F703</f>
        <v>3.9275059866953213E-3</v>
      </c>
      <c r="F703" s="2">
        <f>'Moving Avg'!D703</f>
        <v>2.04156</v>
      </c>
      <c r="G703" s="2">
        <f>'Moving Avg'!F703</f>
        <v>2.0530600000000008</v>
      </c>
      <c r="H703" s="2">
        <f>'Moving Avg'!G703</f>
        <v>2.068616</v>
      </c>
      <c r="I703" s="2">
        <f>'Moving Avg'!H703</f>
        <v>2.0695914999999978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  <c r="M703" s="7">
        <f t="shared" si="100"/>
        <v>25</v>
      </c>
      <c r="N703" s="7">
        <f t="shared" si="101"/>
        <v>0</v>
      </c>
      <c r="O703" s="7">
        <f t="shared" si="102"/>
        <v>0</v>
      </c>
      <c r="P703" s="7">
        <f t="shared" si="103"/>
        <v>16.5</v>
      </c>
      <c r="Q703" s="8">
        <f t="shared" si="104"/>
        <v>11.225</v>
      </c>
      <c r="R703" s="8">
        <f t="shared" si="105"/>
        <v>9.125</v>
      </c>
      <c r="S703" s="8">
        <f t="shared" si="106"/>
        <v>11.175000000000001</v>
      </c>
      <c r="T703" s="8">
        <f t="shared" si="107"/>
        <v>10.375</v>
      </c>
      <c r="U703" s="7">
        <f t="shared" si="108"/>
        <v>10.508333333333335</v>
      </c>
      <c r="V703" s="7">
        <f t="shared" si="109"/>
        <v>10.475000000000001</v>
      </c>
    </row>
    <row r="704" spans="1:22" ht="13.5" x14ac:dyDescent="0.25">
      <c r="A704" s="3">
        <f>RSI!A704</f>
        <v>43805</v>
      </c>
      <c r="B704" s="2">
        <f>RSI!B704</f>
        <v>2.0426000000000002</v>
      </c>
      <c r="C704" s="2">
        <f>RSI!I704</f>
        <v>47.231286847056069</v>
      </c>
      <c r="D704" s="2">
        <f>MACD!E704</f>
        <v>8.1031164631006902E-3</v>
      </c>
      <c r="E704" s="2">
        <f>MACD!F704</f>
        <v>4.7626280819763958E-3</v>
      </c>
      <c r="F704" s="2">
        <f>'Moving Avg'!D704</f>
        <v>2.0404800000000001</v>
      </c>
      <c r="G704" s="2">
        <f>'Moving Avg'!F704</f>
        <v>2.0546650000000009</v>
      </c>
      <c r="H704" s="2">
        <f>'Moving Avg'!G704</f>
        <v>2.0689360000000003</v>
      </c>
      <c r="I704" s="2">
        <f>'Moving Avg'!H704</f>
        <v>2.069389499999998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  <c r="M704" s="7">
        <f t="shared" si="100"/>
        <v>25</v>
      </c>
      <c r="N704" s="7">
        <f t="shared" si="101"/>
        <v>0</v>
      </c>
      <c r="O704" s="7">
        <f t="shared" si="102"/>
        <v>0</v>
      </c>
      <c r="P704" s="7">
        <f t="shared" si="103"/>
        <v>16.5</v>
      </c>
      <c r="Q704" s="8">
        <f t="shared" si="104"/>
        <v>11.225</v>
      </c>
      <c r="R704" s="8">
        <f t="shared" si="105"/>
        <v>9.125</v>
      </c>
      <c r="S704" s="8">
        <f t="shared" si="106"/>
        <v>11.175000000000001</v>
      </c>
      <c r="T704" s="8">
        <f t="shared" si="107"/>
        <v>10.375</v>
      </c>
      <c r="U704" s="7">
        <f t="shared" si="108"/>
        <v>10.508333333333335</v>
      </c>
      <c r="V704" s="7">
        <f t="shared" si="109"/>
        <v>10.475000000000001</v>
      </c>
    </row>
    <row r="705" spans="1:22" ht="13.5" x14ac:dyDescent="0.25">
      <c r="A705" s="3">
        <f>RSI!A705</f>
        <v>43808</v>
      </c>
      <c r="B705" s="2">
        <f>RSI!B705</f>
        <v>2.0105</v>
      </c>
      <c r="C705" s="2">
        <f>RSI!I705</f>
        <v>40.096692290663555</v>
      </c>
      <c r="D705" s="2">
        <f>MACD!E705</f>
        <v>9.2884138132984795E-3</v>
      </c>
      <c r="E705" s="2">
        <f>MACD!F705</f>
        <v>5.6677852282408132E-3</v>
      </c>
      <c r="F705" s="2">
        <f>'Moving Avg'!D705</f>
        <v>2.0329800000000002</v>
      </c>
      <c r="G705" s="2">
        <f>'Moving Avg'!F705</f>
        <v>2.0509200000000005</v>
      </c>
      <c r="H705" s="2">
        <f>'Moving Avg'!G705</f>
        <v>2.0675439999999998</v>
      </c>
      <c r="I705" s="2">
        <f>'Moving Avg'!H705</f>
        <v>2.0690519999999979</v>
      </c>
      <c r="J705" s="5" t="str">
        <f>OBV!F705</f>
        <v>BEARISH</v>
      </c>
      <c r="K705" s="5" t="str">
        <f>OBV!G705</f>
        <v>NEUTRAL</v>
      </c>
      <c r="L705" s="5" t="str">
        <f>OBV!H705</f>
        <v>CONFIRMED BEARISH</v>
      </c>
      <c r="M705" s="7">
        <f t="shared" si="100"/>
        <v>25</v>
      </c>
      <c r="N705" s="7">
        <f t="shared" si="101"/>
        <v>0</v>
      </c>
      <c r="O705" s="7">
        <f t="shared" si="102"/>
        <v>0</v>
      </c>
      <c r="P705" s="7">
        <f t="shared" si="103"/>
        <v>16.5</v>
      </c>
      <c r="Q705" s="8">
        <f t="shared" si="104"/>
        <v>11.225</v>
      </c>
      <c r="R705" s="8">
        <f t="shared" si="105"/>
        <v>9.125</v>
      </c>
      <c r="S705" s="8">
        <f t="shared" si="106"/>
        <v>11.175000000000001</v>
      </c>
      <c r="T705" s="8">
        <f t="shared" si="107"/>
        <v>10.375</v>
      </c>
      <c r="U705" s="7">
        <f t="shared" si="108"/>
        <v>10.508333333333335</v>
      </c>
      <c r="V705" s="7">
        <f t="shared" si="109"/>
        <v>10.475000000000001</v>
      </c>
    </row>
    <row r="706" spans="1:22" ht="13.5" x14ac:dyDescent="0.25">
      <c r="A706" s="3">
        <f>RSI!A706</f>
        <v>43809</v>
      </c>
      <c r="B706" s="2">
        <f>RSI!B706</f>
        <v>2.0318999999999998</v>
      </c>
      <c r="C706" s="2">
        <f>RSI!I706</f>
        <v>45.957632738436835</v>
      </c>
      <c r="D706" s="2">
        <f>MACD!E706</f>
        <v>8.9533799558942917E-3</v>
      </c>
      <c r="E706" s="2">
        <f>MACD!F706</f>
        <v>6.3249041737715086E-3</v>
      </c>
      <c r="F706" s="2">
        <f>'Moving Avg'!D706</f>
        <v>2.0329800000000002</v>
      </c>
      <c r="G706" s="2">
        <f>'Moving Avg'!F706</f>
        <v>2.0482450000000005</v>
      </c>
      <c r="H706" s="2">
        <f>'Moving Avg'!G706</f>
        <v>2.0666880000000005</v>
      </c>
      <c r="I706" s="2">
        <f>'Moving Avg'!H706</f>
        <v>2.068845999999998</v>
      </c>
      <c r="J706" s="5" t="str">
        <f>OBV!F706</f>
        <v>BULLISH</v>
      </c>
      <c r="K706" s="5" t="str">
        <f>OBV!G706</f>
        <v>NEUTRAL</v>
      </c>
      <c r="L706" s="5" t="str">
        <f>OBV!H706</f>
        <v>NEUTRAL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49.5</v>
      </c>
      <c r="Q706" s="8">
        <f t="shared" si="104"/>
        <v>16.175000000000001</v>
      </c>
      <c r="R706" s="8">
        <f t="shared" si="105"/>
        <v>17.375</v>
      </c>
      <c r="S706" s="8">
        <f t="shared" si="106"/>
        <v>26.025000000000002</v>
      </c>
      <c r="T706" s="8">
        <f t="shared" si="107"/>
        <v>18.625</v>
      </c>
      <c r="U706" s="7">
        <f t="shared" si="108"/>
        <v>19.858333333333334</v>
      </c>
      <c r="V706" s="7">
        <f t="shared" si="109"/>
        <v>19.55</v>
      </c>
    </row>
    <row r="707" spans="1:22" ht="13.5" x14ac:dyDescent="0.25">
      <c r="A707" s="3">
        <f>RSI!A707</f>
        <v>43810</v>
      </c>
      <c r="B707" s="2">
        <f>RSI!B707</f>
        <v>2.0426000000000002</v>
      </c>
      <c r="C707" s="2">
        <f>RSI!I707</f>
        <v>48.662263061705147</v>
      </c>
      <c r="D707" s="2">
        <f>MACD!E707</f>
        <v>7.9797394128471311E-3</v>
      </c>
      <c r="E707" s="2">
        <f>MACD!F707</f>
        <v>6.6558712215866334E-3</v>
      </c>
      <c r="F707" s="2">
        <f>'Moving Avg'!D707</f>
        <v>2.0319000000000003</v>
      </c>
      <c r="G707" s="2">
        <f>'Moving Avg'!F707</f>
        <v>2.0474400000000008</v>
      </c>
      <c r="H707" s="2">
        <f>'Moving Avg'!G707</f>
        <v>2.0658319999999999</v>
      </c>
      <c r="I707" s="2">
        <f>'Moving Avg'!H707</f>
        <v>2.0687184999999984</v>
      </c>
      <c r="J707" s="5" t="str">
        <f>OBV!F707</f>
        <v>BULLISH</v>
      </c>
      <c r="K707" s="5" t="str">
        <f>OBV!G707</f>
        <v>NEUTRAL</v>
      </c>
      <c r="L707" s="5" t="str">
        <f>OBV!H707</f>
        <v>BULLISH DIVERGENCE</v>
      </c>
      <c r="M707" s="7">
        <f t="shared" si="110"/>
        <v>25</v>
      </c>
      <c r="N707" s="7">
        <f t="shared" si="111"/>
        <v>0</v>
      </c>
      <c r="O707" s="7">
        <f t="shared" si="112"/>
        <v>0</v>
      </c>
      <c r="P707" s="7">
        <f t="shared" si="113"/>
        <v>66.5</v>
      </c>
      <c r="Q707" s="8">
        <f t="shared" ref="Q707:Q770" si="114">0.35*M707+N707*0.35+O707*0.15+P707*0.15</f>
        <v>18.725000000000001</v>
      </c>
      <c r="R707" s="8">
        <f t="shared" ref="R707:R770" si="115">M707*0.2+N707*0.2+O707*0.35+P707*0.25</f>
        <v>21.625</v>
      </c>
      <c r="S707" s="8">
        <f t="shared" ref="S707:S770" si="116">M707*0.15+N707*0.15+O707*0.25+P707*0.45</f>
        <v>33.674999999999997</v>
      </c>
      <c r="T707" s="8">
        <f t="shared" ref="T707:T770" si="117">0.25*SUM(M707:P707)</f>
        <v>22.875</v>
      </c>
      <c r="U707" s="7">
        <f t="shared" ref="U707:U770" si="118">SUM(Q707:S707)/3</f>
        <v>24.675000000000001</v>
      </c>
      <c r="V707" s="7">
        <f t="shared" ref="V707:V770" si="119">SUM(Q707:T707)/4</f>
        <v>24.225000000000001</v>
      </c>
    </row>
    <row r="708" spans="1:22" ht="13.5" x14ac:dyDescent="0.25">
      <c r="A708" s="3">
        <f>RSI!A708</f>
        <v>43811</v>
      </c>
      <c r="B708" s="2">
        <f>RSI!B708</f>
        <v>2.0426000000000002</v>
      </c>
      <c r="C708" s="2">
        <f>RSI!I708</f>
        <v>48.662263061705147</v>
      </c>
      <c r="D708" s="2">
        <f>MACD!E708</f>
        <v>8.0029015011962024E-3</v>
      </c>
      <c r="E708" s="2">
        <f>MACD!F708</f>
        <v>6.9252772775085479E-3</v>
      </c>
      <c r="F708" s="2">
        <f>'Moving Avg'!D708</f>
        <v>2.0340400000000001</v>
      </c>
      <c r="G708" s="2">
        <f>'Moving Avg'!F708</f>
        <v>2.0469050000000002</v>
      </c>
      <c r="H708" s="2">
        <f>'Moving Avg'!G708</f>
        <v>2.0649759999999997</v>
      </c>
      <c r="I708" s="2">
        <f>'Moving Avg'!H708</f>
        <v>2.0686154999999982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  <c r="M708" s="7">
        <f t="shared" si="110"/>
        <v>25</v>
      </c>
      <c r="N708" s="7">
        <f t="shared" si="111"/>
        <v>0</v>
      </c>
      <c r="O708" s="7">
        <f t="shared" si="112"/>
        <v>0</v>
      </c>
      <c r="P708" s="7">
        <f t="shared" si="113"/>
        <v>83.5</v>
      </c>
      <c r="Q708" s="8">
        <f t="shared" si="114"/>
        <v>21.274999999999999</v>
      </c>
      <c r="R708" s="8">
        <f t="shared" si="115"/>
        <v>25.875</v>
      </c>
      <c r="S708" s="8">
        <f t="shared" si="116"/>
        <v>41.325000000000003</v>
      </c>
      <c r="T708" s="8">
        <f t="shared" si="117"/>
        <v>27.125</v>
      </c>
      <c r="U708" s="7">
        <f t="shared" si="118"/>
        <v>29.491666666666664</v>
      </c>
      <c r="V708" s="7">
        <f t="shared" si="119"/>
        <v>28.9</v>
      </c>
    </row>
    <row r="709" spans="1:22" ht="13.5" x14ac:dyDescent="0.25">
      <c r="A709" s="3">
        <f>RSI!A709</f>
        <v>43812</v>
      </c>
      <c r="B709" s="2">
        <f>RSI!B709</f>
        <v>2.1013999999999999</v>
      </c>
      <c r="C709" s="2">
        <f>RSI!I709</f>
        <v>61.077113745716026</v>
      </c>
      <c r="D709" s="2">
        <f>MACD!E709</f>
        <v>2.880844430801055E-3</v>
      </c>
      <c r="E709" s="2">
        <f>MACD!F709</f>
        <v>6.1163907081670504E-3</v>
      </c>
      <c r="F709" s="2">
        <f>'Moving Avg'!D709</f>
        <v>2.0458000000000003</v>
      </c>
      <c r="G709" s="2">
        <f>'Moving Avg'!F709</f>
        <v>2.0490400000000002</v>
      </c>
      <c r="H709" s="2">
        <f>'Moving Avg'!G709</f>
        <v>2.065296</v>
      </c>
      <c r="I709" s="2">
        <f>'Moving Avg'!H709</f>
        <v>2.0685339999999983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  <c r="M709" s="7">
        <f t="shared" si="110"/>
        <v>25</v>
      </c>
      <c r="N709" s="7">
        <f t="shared" si="111"/>
        <v>45</v>
      </c>
      <c r="O709" s="7">
        <f t="shared" si="112"/>
        <v>0</v>
      </c>
      <c r="P709" s="7">
        <f t="shared" si="113"/>
        <v>100</v>
      </c>
      <c r="Q709" s="8">
        <f t="shared" si="114"/>
        <v>39.5</v>
      </c>
      <c r="R709" s="8">
        <f t="shared" si="115"/>
        <v>39</v>
      </c>
      <c r="S709" s="8">
        <f t="shared" si="116"/>
        <v>55.5</v>
      </c>
      <c r="T709" s="8">
        <f t="shared" si="117"/>
        <v>42.5</v>
      </c>
      <c r="U709" s="7">
        <f t="shared" si="118"/>
        <v>44.666666666666664</v>
      </c>
      <c r="V709" s="7">
        <f t="shared" si="119"/>
        <v>44.125</v>
      </c>
    </row>
    <row r="710" spans="1:22" ht="13.5" x14ac:dyDescent="0.25">
      <c r="A710" s="3">
        <f>RSI!A710</f>
        <v>43815</v>
      </c>
      <c r="B710" s="2">
        <f>RSI!B710</f>
        <v>2.0426000000000002</v>
      </c>
      <c r="C710" s="2">
        <f>RSI!I710</f>
        <v>48.457398432223229</v>
      </c>
      <c r="D710" s="2">
        <f>MACD!E710</f>
        <v>2.5820151656108514E-3</v>
      </c>
      <c r="E710" s="2">
        <f>MACD!F710</f>
        <v>5.4095155996558113E-3</v>
      </c>
      <c r="F710" s="2">
        <f>'Moving Avg'!D710</f>
        <v>2.0522200000000002</v>
      </c>
      <c r="G710" s="2">
        <f>'Moving Avg'!F710</f>
        <v>2.0487700000000002</v>
      </c>
      <c r="H710" s="2">
        <f>'Moving Avg'!G710</f>
        <v>2.0645459999999995</v>
      </c>
      <c r="I710" s="2">
        <f>'Moving Avg'!H710</f>
        <v>2.0681584999999982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  <c r="M710" s="7">
        <f t="shared" si="110"/>
        <v>25</v>
      </c>
      <c r="N710" s="7">
        <f t="shared" si="111"/>
        <v>45</v>
      </c>
      <c r="O710" s="7">
        <f t="shared" si="112"/>
        <v>0</v>
      </c>
      <c r="P710" s="7">
        <f t="shared" si="113"/>
        <v>83.5</v>
      </c>
      <c r="Q710" s="8">
        <f t="shared" si="114"/>
        <v>37.024999999999999</v>
      </c>
      <c r="R710" s="8">
        <f t="shared" si="115"/>
        <v>34.875</v>
      </c>
      <c r="S710" s="8">
        <f t="shared" si="116"/>
        <v>48.075000000000003</v>
      </c>
      <c r="T710" s="8">
        <f t="shared" si="117"/>
        <v>38.375</v>
      </c>
      <c r="U710" s="7">
        <f t="shared" si="118"/>
        <v>39.991666666666667</v>
      </c>
      <c r="V710" s="7">
        <f t="shared" si="119"/>
        <v>39.587500000000006</v>
      </c>
    </row>
    <row r="711" spans="1:22" ht="13.5" x14ac:dyDescent="0.25">
      <c r="A711" s="3">
        <f>RSI!A711</f>
        <v>43816</v>
      </c>
      <c r="B711" s="2">
        <f>RSI!B711</f>
        <v>2.0426000000000002</v>
      </c>
      <c r="C711" s="2">
        <f>RSI!I711</f>
        <v>48.457398432223236</v>
      </c>
      <c r="D711" s="2">
        <f>MACD!E711</f>
        <v>-9.6919616696222732E-5</v>
      </c>
      <c r="E711" s="2">
        <f>MACD!F711</f>
        <v>4.3082285563854046E-3</v>
      </c>
      <c r="F711" s="2">
        <f>'Moving Avg'!D711</f>
        <v>2.05436</v>
      </c>
      <c r="G711" s="2">
        <f>'Moving Avg'!F711</f>
        <v>2.0476999999999999</v>
      </c>
      <c r="H711" s="2">
        <f>'Moving Avg'!G711</f>
        <v>2.063796</v>
      </c>
      <c r="I711" s="2">
        <f>'Moving Avg'!H711</f>
        <v>2.0674854999999983</v>
      </c>
      <c r="J711" s="5" t="str">
        <f>OBV!F711</f>
        <v>BEARISH</v>
      </c>
      <c r="K711" s="5" t="str">
        <f>OBV!G711</f>
        <v>NEUTRAL</v>
      </c>
      <c r="L711" s="5" t="str">
        <f>OBV!H711</f>
        <v>BEARISH DIVERGENCE</v>
      </c>
      <c r="M711" s="7">
        <f t="shared" si="110"/>
        <v>25</v>
      </c>
      <c r="N711" s="7">
        <f t="shared" si="111"/>
        <v>45</v>
      </c>
      <c r="O711" s="7">
        <f t="shared" si="112"/>
        <v>0</v>
      </c>
      <c r="P711" s="7">
        <f t="shared" si="113"/>
        <v>16.5</v>
      </c>
      <c r="Q711" s="8">
        <f t="shared" si="114"/>
        <v>26.975000000000001</v>
      </c>
      <c r="R711" s="8">
        <f t="shared" si="115"/>
        <v>18.125</v>
      </c>
      <c r="S711" s="8">
        <f t="shared" si="116"/>
        <v>17.925000000000001</v>
      </c>
      <c r="T711" s="8">
        <f t="shared" si="117"/>
        <v>21.625</v>
      </c>
      <c r="U711" s="7">
        <f t="shared" si="118"/>
        <v>21.008333333333336</v>
      </c>
      <c r="V711" s="7">
        <f t="shared" si="119"/>
        <v>21.162500000000001</v>
      </c>
    </row>
    <row r="712" spans="1:22" ht="13.5" x14ac:dyDescent="0.25">
      <c r="A712" s="3">
        <f>RSI!A712</f>
        <v>43817</v>
      </c>
      <c r="B712" s="2">
        <f>RSI!B712</f>
        <v>2.0426000000000002</v>
      </c>
      <c r="C712" s="2">
        <f>RSI!I712</f>
        <v>48.457398432223229</v>
      </c>
      <c r="D712" s="2">
        <f>MACD!E712</f>
        <v>1.6029010789697651E-4</v>
      </c>
      <c r="E712" s="2">
        <f>MACD!F712</f>
        <v>3.4786408666877188E-3</v>
      </c>
      <c r="F712" s="2">
        <f>'Moving Avg'!D712</f>
        <v>2.05436</v>
      </c>
      <c r="G712" s="2">
        <f>'Moving Avg'!F712</f>
        <v>2.0460950000000002</v>
      </c>
      <c r="H712" s="2">
        <f>'Moving Avg'!G712</f>
        <v>2.0642239999999994</v>
      </c>
      <c r="I712" s="2">
        <f>'Moving Avg'!H712</f>
        <v>2.0666139999999986</v>
      </c>
      <c r="J712" s="5" t="str">
        <f>OBV!F712</f>
        <v>BEARISH</v>
      </c>
      <c r="K712" s="5" t="str">
        <f>OBV!G712</f>
        <v>NEUTRAL</v>
      </c>
      <c r="L712" s="5" t="str">
        <f>OBV!H712</f>
        <v>NEUTRAL</v>
      </c>
      <c r="M712" s="7">
        <f t="shared" si="110"/>
        <v>25</v>
      </c>
      <c r="N712" s="7">
        <f t="shared" si="111"/>
        <v>45</v>
      </c>
      <c r="O712" s="7">
        <f t="shared" si="112"/>
        <v>0</v>
      </c>
      <c r="P712" s="7">
        <f t="shared" si="113"/>
        <v>16.5</v>
      </c>
      <c r="Q712" s="8">
        <f t="shared" si="114"/>
        <v>26.975000000000001</v>
      </c>
      <c r="R712" s="8">
        <f t="shared" si="115"/>
        <v>18.125</v>
      </c>
      <c r="S712" s="8">
        <f t="shared" si="116"/>
        <v>17.925000000000001</v>
      </c>
      <c r="T712" s="8">
        <f t="shared" si="117"/>
        <v>21.625</v>
      </c>
      <c r="U712" s="7">
        <f t="shared" si="118"/>
        <v>21.008333333333336</v>
      </c>
      <c r="V712" s="7">
        <f t="shared" si="119"/>
        <v>21.162500000000001</v>
      </c>
    </row>
    <row r="713" spans="1:22" ht="13.5" x14ac:dyDescent="0.25">
      <c r="A713" s="3">
        <f>RSI!A713</f>
        <v>43818</v>
      </c>
      <c r="B713" s="2">
        <f>RSI!B713</f>
        <v>2.0426000000000002</v>
      </c>
      <c r="C713" s="2">
        <f>RSI!I713</f>
        <v>48.457398432223222</v>
      </c>
      <c r="D713" s="2">
        <f>MACD!E713</f>
        <v>-2.0554035848903141E-3</v>
      </c>
      <c r="E713" s="2">
        <f>MACD!F713</f>
        <v>2.3718319763721125E-3</v>
      </c>
      <c r="F713" s="2">
        <f>'Moving Avg'!D713</f>
        <v>2.05436</v>
      </c>
      <c r="G713" s="2">
        <f>'Moving Avg'!F713</f>
        <v>2.0452900000000001</v>
      </c>
      <c r="H713" s="2">
        <f>'Moving Avg'!G713</f>
        <v>2.0635819999999989</v>
      </c>
      <c r="I713" s="2">
        <f>'Moving Avg'!H713</f>
        <v>2.0657424999999976</v>
      </c>
      <c r="J713" s="5" t="str">
        <f>OBV!F713</f>
        <v>BEARISH</v>
      </c>
      <c r="K713" s="5" t="str">
        <f>OBV!G713</f>
        <v>NEUTRAL</v>
      </c>
      <c r="L713" s="5" t="str">
        <f>OBV!H713</f>
        <v>NEUTRAL</v>
      </c>
      <c r="M713" s="7">
        <f t="shared" si="110"/>
        <v>25</v>
      </c>
      <c r="N713" s="7">
        <f t="shared" si="111"/>
        <v>45</v>
      </c>
      <c r="O713" s="7">
        <f t="shared" si="112"/>
        <v>0</v>
      </c>
      <c r="P713" s="7">
        <f t="shared" si="113"/>
        <v>16.5</v>
      </c>
      <c r="Q713" s="8">
        <f t="shared" si="114"/>
        <v>26.975000000000001</v>
      </c>
      <c r="R713" s="8">
        <f t="shared" si="115"/>
        <v>18.125</v>
      </c>
      <c r="S713" s="8">
        <f t="shared" si="116"/>
        <v>17.925000000000001</v>
      </c>
      <c r="T713" s="8">
        <f t="shared" si="117"/>
        <v>21.625</v>
      </c>
      <c r="U713" s="7">
        <f t="shared" si="118"/>
        <v>21.008333333333336</v>
      </c>
      <c r="V713" s="7">
        <f t="shared" si="119"/>
        <v>21.162500000000001</v>
      </c>
    </row>
    <row r="714" spans="1:22" ht="13.5" x14ac:dyDescent="0.25">
      <c r="A714" s="3">
        <f>RSI!A714</f>
        <v>43819</v>
      </c>
      <c r="B714" s="2">
        <f>RSI!B714</f>
        <v>2.0373000000000001</v>
      </c>
      <c r="C714" s="2">
        <f>RSI!I714</f>
        <v>47.273203062900642</v>
      </c>
      <c r="D714" s="2">
        <f>MACD!E714</f>
        <v>-1.8511134173033739E-3</v>
      </c>
      <c r="E714" s="2">
        <f>MACD!F714</f>
        <v>1.5272428976370153E-3</v>
      </c>
      <c r="F714" s="2">
        <f>'Moving Avg'!D714</f>
        <v>2.0415400000000004</v>
      </c>
      <c r="G714" s="2">
        <f>'Moving Avg'!F714</f>
        <v>2.0442200000000001</v>
      </c>
      <c r="H714" s="2">
        <f>'Moving Avg'!G714</f>
        <v>2.0628339999999996</v>
      </c>
      <c r="I714" s="2">
        <f>'Moving Avg'!H714</f>
        <v>2.065017999999998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  <c r="M714" s="7">
        <f t="shared" si="110"/>
        <v>25</v>
      </c>
      <c r="N714" s="7">
        <f t="shared" si="111"/>
        <v>45</v>
      </c>
      <c r="O714" s="7">
        <f t="shared" si="112"/>
        <v>0</v>
      </c>
      <c r="P714" s="7">
        <f t="shared" si="113"/>
        <v>16.5</v>
      </c>
      <c r="Q714" s="8">
        <f t="shared" si="114"/>
        <v>26.975000000000001</v>
      </c>
      <c r="R714" s="8">
        <f t="shared" si="115"/>
        <v>18.125</v>
      </c>
      <c r="S714" s="8">
        <f t="shared" si="116"/>
        <v>17.925000000000001</v>
      </c>
      <c r="T714" s="8">
        <f t="shared" si="117"/>
        <v>21.625</v>
      </c>
      <c r="U714" s="7">
        <f t="shared" si="118"/>
        <v>21.008333333333336</v>
      </c>
      <c r="V714" s="7">
        <f t="shared" si="119"/>
        <v>21.162500000000001</v>
      </c>
    </row>
    <row r="715" spans="1:22" ht="13.5" x14ac:dyDescent="0.25">
      <c r="A715" s="3">
        <f>RSI!A715</f>
        <v>43822</v>
      </c>
      <c r="B715" s="2">
        <f>RSI!B715</f>
        <v>2.0373000000000001</v>
      </c>
      <c r="C715" s="2">
        <f>RSI!I715</f>
        <v>47.273203062900635</v>
      </c>
      <c r="D715" s="2">
        <f>MACD!E715</f>
        <v>-6.5480243866606891E-3</v>
      </c>
      <c r="E715" s="2">
        <f>MACD!F715</f>
        <v>-8.7810559222525507E-5</v>
      </c>
      <c r="F715" s="2">
        <f>'Moving Avg'!D715</f>
        <v>2.0404800000000001</v>
      </c>
      <c r="G715" s="2">
        <f>'Moving Avg'!F715</f>
        <v>2.0436850000000004</v>
      </c>
      <c r="H715" s="2">
        <f>'Moving Avg'!G715</f>
        <v>2.0609099999999994</v>
      </c>
      <c r="I715" s="2">
        <f>'Moving Avg'!H715</f>
        <v>2.0642934999999984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  <c r="M715" s="7">
        <f t="shared" si="110"/>
        <v>25</v>
      </c>
      <c r="N715" s="7">
        <f t="shared" si="111"/>
        <v>45</v>
      </c>
      <c r="O715" s="7">
        <f t="shared" si="112"/>
        <v>0</v>
      </c>
      <c r="P715" s="7">
        <f t="shared" si="113"/>
        <v>16.5</v>
      </c>
      <c r="Q715" s="8">
        <f t="shared" si="114"/>
        <v>26.975000000000001</v>
      </c>
      <c r="R715" s="8">
        <f t="shared" si="115"/>
        <v>18.125</v>
      </c>
      <c r="S715" s="8">
        <f t="shared" si="116"/>
        <v>17.925000000000001</v>
      </c>
      <c r="T715" s="8">
        <f t="shared" si="117"/>
        <v>21.625</v>
      </c>
      <c r="U715" s="7">
        <f t="shared" si="118"/>
        <v>21.008333333333336</v>
      </c>
      <c r="V715" s="7">
        <f t="shared" si="119"/>
        <v>21.162500000000001</v>
      </c>
    </row>
    <row r="716" spans="1:22" ht="13.5" x14ac:dyDescent="0.25">
      <c r="A716" s="3">
        <f>RSI!A716</f>
        <v>43823</v>
      </c>
      <c r="B716" s="2">
        <f>RSI!B716</f>
        <v>2.0318999999999998</v>
      </c>
      <c r="C716" s="2">
        <f>RSI!I716</f>
        <v>45.946413228189336</v>
      </c>
      <c r="D716" s="2">
        <f>MACD!E716</f>
        <v>-6.7664244408676133E-3</v>
      </c>
      <c r="E716" s="2">
        <f>MACD!F716</f>
        <v>-1.4235333355515432E-3</v>
      </c>
      <c r="F716" s="2">
        <f>'Moving Avg'!D716</f>
        <v>2.0383400000000003</v>
      </c>
      <c r="G716" s="2">
        <f>'Moving Avg'!F716</f>
        <v>2.0428800000000003</v>
      </c>
      <c r="H716" s="2">
        <f>'Moving Avg'!G716</f>
        <v>2.057701999999999</v>
      </c>
      <c r="I716" s="2">
        <f>'Moving Avg'!H716</f>
        <v>2.0635419999999982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  <c r="M716" s="7">
        <f t="shared" si="110"/>
        <v>25</v>
      </c>
      <c r="N716" s="7">
        <f t="shared" si="111"/>
        <v>45</v>
      </c>
      <c r="O716" s="7">
        <f t="shared" si="112"/>
        <v>0</v>
      </c>
      <c r="P716" s="7">
        <f t="shared" si="113"/>
        <v>16.5</v>
      </c>
      <c r="Q716" s="8">
        <f t="shared" si="114"/>
        <v>26.975000000000001</v>
      </c>
      <c r="R716" s="8">
        <f t="shared" si="115"/>
        <v>18.125</v>
      </c>
      <c r="S716" s="8">
        <f t="shared" si="116"/>
        <v>17.925000000000001</v>
      </c>
      <c r="T716" s="8">
        <f t="shared" si="117"/>
        <v>21.625</v>
      </c>
      <c r="U716" s="7">
        <f t="shared" si="118"/>
        <v>21.008333333333336</v>
      </c>
      <c r="V716" s="7">
        <f t="shared" si="119"/>
        <v>21.162500000000001</v>
      </c>
    </row>
    <row r="717" spans="1:22" ht="13.5" x14ac:dyDescent="0.25">
      <c r="A717" s="3">
        <f>RSI!A717</f>
        <v>43824</v>
      </c>
      <c r="B717" s="2">
        <f>RSI!B717</f>
        <v>2.0318999999999998</v>
      </c>
      <c r="C717" s="2">
        <f>RSI!I717</f>
        <v>45.946413228189328</v>
      </c>
      <c r="D717" s="2">
        <f>MACD!E717</f>
        <v>-5.2142714982563731E-3</v>
      </c>
      <c r="E717" s="2">
        <f>MACD!F717</f>
        <v>-2.181680968092509E-3</v>
      </c>
      <c r="F717" s="2">
        <f>'Moving Avg'!D717</f>
        <v>2.0362</v>
      </c>
      <c r="G717" s="2">
        <f>'Moving Avg'!F717</f>
        <v>2.0420750000000001</v>
      </c>
      <c r="H717" s="2">
        <f>'Moving Avg'!G717</f>
        <v>2.0557759999999989</v>
      </c>
      <c r="I717" s="2">
        <f>'Moving Avg'!H717</f>
        <v>2.0627904999999989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  <c r="M717" s="7">
        <f t="shared" si="110"/>
        <v>25</v>
      </c>
      <c r="N717" s="7">
        <f t="shared" si="111"/>
        <v>45</v>
      </c>
      <c r="O717" s="7">
        <f t="shared" si="112"/>
        <v>0</v>
      </c>
      <c r="P717" s="7">
        <f t="shared" si="113"/>
        <v>16.5</v>
      </c>
      <c r="Q717" s="8">
        <f t="shared" si="114"/>
        <v>26.975000000000001</v>
      </c>
      <c r="R717" s="8">
        <f t="shared" si="115"/>
        <v>18.125</v>
      </c>
      <c r="S717" s="8">
        <f t="shared" si="116"/>
        <v>17.925000000000001</v>
      </c>
      <c r="T717" s="8">
        <f t="shared" si="117"/>
        <v>21.625</v>
      </c>
      <c r="U717" s="7">
        <f t="shared" si="118"/>
        <v>21.008333333333336</v>
      </c>
      <c r="V717" s="7">
        <f t="shared" si="119"/>
        <v>21.162500000000001</v>
      </c>
    </row>
    <row r="718" spans="1:22" ht="13.5" x14ac:dyDescent="0.25">
      <c r="A718" s="3">
        <f>RSI!A718</f>
        <v>43825</v>
      </c>
      <c r="B718" s="2">
        <f>RSI!B718</f>
        <v>2.0908000000000002</v>
      </c>
      <c r="C718" s="2">
        <f>RSI!I718</f>
        <v>60.109249024641493</v>
      </c>
      <c r="D718" s="2">
        <f>MACD!E718</f>
        <v>-8.1798009990792231E-3</v>
      </c>
      <c r="E718" s="2">
        <f>MACD!F718</f>
        <v>-3.3813049742898518E-3</v>
      </c>
      <c r="F718" s="2">
        <f>'Moving Avg'!D718</f>
        <v>2.0458400000000001</v>
      </c>
      <c r="G718" s="2">
        <f>'Moving Avg'!F718</f>
        <v>2.0439500000000002</v>
      </c>
      <c r="H718" s="2">
        <f>'Moving Avg'!G718</f>
        <v>2.0562039999999993</v>
      </c>
      <c r="I718" s="2">
        <f>'Moving Avg'!H718</f>
        <v>2.0626559999999987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  <c r="M718" s="7">
        <f t="shared" si="110"/>
        <v>25</v>
      </c>
      <c r="N718" s="7">
        <f t="shared" si="111"/>
        <v>45</v>
      </c>
      <c r="O718" s="7">
        <f t="shared" si="112"/>
        <v>0</v>
      </c>
      <c r="P718" s="7">
        <f t="shared" si="113"/>
        <v>83.5</v>
      </c>
      <c r="Q718" s="8">
        <f t="shared" si="114"/>
        <v>37.024999999999999</v>
      </c>
      <c r="R718" s="8">
        <f t="shared" si="115"/>
        <v>34.875</v>
      </c>
      <c r="S718" s="8">
        <f t="shared" si="116"/>
        <v>48.075000000000003</v>
      </c>
      <c r="T718" s="8">
        <f t="shared" si="117"/>
        <v>38.375</v>
      </c>
      <c r="U718" s="7">
        <f t="shared" si="118"/>
        <v>39.991666666666667</v>
      </c>
      <c r="V718" s="7">
        <f t="shared" si="119"/>
        <v>39.587500000000006</v>
      </c>
    </row>
    <row r="719" spans="1:22" ht="13.5" x14ac:dyDescent="0.25">
      <c r="A719" s="3">
        <f>RSI!A719</f>
        <v>43826</v>
      </c>
      <c r="B719" s="2">
        <f>RSI!B719</f>
        <v>2.1389</v>
      </c>
      <c r="C719" s="2">
        <f>RSI!I719</f>
        <v>67.57984507053024</v>
      </c>
      <c r="D719" s="2">
        <f>MACD!E719</f>
        <v>-5.4761013088513444E-3</v>
      </c>
      <c r="E719" s="2">
        <f>MACD!F719</f>
        <v>-3.8002642412021505E-3</v>
      </c>
      <c r="F719" s="2">
        <f>'Moving Avg'!D719</f>
        <v>2.06616</v>
      </c>
      <c r="G719" s="2">
        <f>'Moving Avg'!F719</f>
        <v>2.0484950000000004</v>
      </c>
      <c r="H719" s="2">
        <f>'Moving Avg'!G719</f>
        <v>2.0565259999999994</v>
      </c>
      <c r="I719" s="2">
        <f>'Moving Avg'!H719</f>
        <v>2.0625634999999987</v>
      </c>
      <c r="J719" s="5" t="str">
        <f>OBV!F719</f>
        <v>BULLISH</v>
      </c>
      <c r="K719" s="5" t="str">
        <f>OBV!G719</f>
        <v>STRONG</v>
      </c>
      <c r="L719" s="5" t="str">
        <f>OBV!H719</f>
        <v>CONFIRMED BULLISH</v>
      </c>
      <c r="M719" s="7">
        <f t="shared" si="110"/>
        <v>25</v>
      </c>
      <c r="N719" s="7">
        <f t="shared" si="111"/>
        <v>45</v>
      </c>
      <c r="O719" s="7">
        <f t="shared" si="112"/>
        <v>50</v>
      </c>
      <c r="P719" s="7">
        <f t="shared" si="113"/>
        <v>100</v>
      </c>
      <c r="Q719" s="8">
        <f t="shared" si="114"/>
        <v>47</v>
      </c>
      <c r="R719" s="8">
        <f t="shared" si="115"/>
        <v>56.5</v>
      </c>
      <c r="S719" s="8">
        <f t="shared" si="116"/>
        <v>68</v>
      </c>
      <c r="T719" s="8">
        <f t="shared" si="117"/>
        <v>55</v>
      </c>
      <c r="U719" s="7">
        <f t="shared" si="118"/>
        <v>57.166666666666664</v>
      </c>
      <c r="V719" s="7">
        <f t="shared" si="119"/>
        <v>56.625</v>
      </c>
    </row>
    <row r="720" spans="1:22" ht="13.5" x14ac:dyDescent="0.25">
      <c r="A720" s="3">
        <f>RSI!A720</f>
        <v>43829</v>
      </c>
      <c r="B720" s="2">
        <f>RSI!B720</f>
        <v>2.1389</v>
      </c>
      <c r="C720" s="2">
        <f>RSI!I720</f>
        <v>67.57984507053024</v>
      </c>
      <c r="D720" s="2">
        <f>MACD!E720</f>
        <v>-1.2768916636349381E-2</v>
      </c>
      <c r="E720" s="2">
        <f>MACD!F720</f>
        <v>-5.5939947202315972E-3</v>
      </c>
      <c r="F720" s="2">
        <f>'Moving Avg'!D720</f>
        <v>2.0864799999999999</v>
      </c>
      <c r="G720" s="2">
        <f>'Moving Avg'!F720</f>
        <v>2.0530400000000002</v>
      </c>
      <c r="H720" s="2">
        <f>'Moving Avg'!G720</f>
        <v>2.0570619999999997</v>
      </c>
      <c r="I720" s="2">
        <f>'Moving Avg'!H720</f>
        <v>2.0625949999999982</v>
      </c>
      <c r="J720" s="5" t="str">
        <f>OBV!F720</f>
        <v>BULLISH</v>
      </c>
      <c r="K720" s="5" t="str">
        <f>OBV!G720</f>
        <v>STRONG</v>
      </c>
      <c r="L720" s="5" t="str">
        <f>OBV!H720</f>
        <v>CONFIRMED BULLISH</v>
      </c>
      <c r="M720" s="7">
        <f t="shared" si="110"/>
        <v>25</v>
      </c>
      <c r="N720" s="7">
        <f t="shared" si="111"/>
        <v>45</v>
      </c>
      <c r="O720" s="7">
        <f t="shared" si="112"/>
        <v>50</v>
      </c>
      <c r="P720" s="7">
        <f t="shared" si="113"/>
        <v>100</v>
      </c>
      <c r="Q720" s="8">
        <f t="shared" si="114"/>
        <v>47</v>
      </c>
      <c r="R720" s="8">
        <f t="shared" si="115"/>
        <v>56.5</v>
      </c>
      <c r="S720" s="8">
        <f t="shared" si="116"/>
        <v>68</v>
      </c>
      <c r="T720" s="8">
        <f t="shared" si="117"/>
        <v>55</v>
      </c>
      <c r="U720" s="7">
        <f t="shared" si="118"/>
        <v>57.166666666666664</v>
      </c>
      <c r="V720" s="7">
        <f t="shared" si="119"/>
        <v>56.625</v>
      </c>
    </row>
    <row r="721" spans="1:22" ht="13.5" x14ac:dyDescent="0.25">
      <c r="A721" s="3">
        <f>RSI!A721</f>
        <v>43830</v>
      </c>
      <c r="B721" s="2">
        <f>RSI!B721</f>
        <v>2.1389</v>
      </c>
      <c r="C721" s="2">
        <f>RSI!I721</f>
        <v>67.57984507053024</v>
      </c>
      <c r="D721" s="2">
        <f>MACD!E721</f>
        <v>-1.9434582016738311E-2</v>
      </c>
      <c r="E721" s="2">
        <f>MACD!F721</f>
        <v>-8.3621121795329403E-3</v>
      </c>
      <c r="F721" s="2">
        <f>'Moving Avg'!D721</f>
        <v>2.1078799999999998</v>
      </c>
      <c r="G721" s="2">
        <f>'Moving Avg'!F721</f>
        <v>2.0583900000000002</v>
      </c>
      <c r="H721" s="2">
        <f>'Moving Avg'!G721</f>
        <v>2.0585599999999999</v>
      </c>
      <c r="I721" s="2">
        <f>'Moving Avg'!H721</f>
        <v>2.0626264999999986</v>
      </c>
      <c r="J721" s="5" t="str">
        <f>OBV!F721</f>
        <v>BULLISH</v>
      </c>
      <c r="K721" s="5" t="str">
        <f>OBV!G721</f>
        <v>STRONG</v>
      </c>
      <c r="L721" s="5" t="str">
        <f>OBV!H721</f>
        <v>CONFIRMED BULLISH</v>
      </c>
      <c r="M721" s="7">
        <f t="shared" si="110"/>
        <v>25</v>
      </c>
      <c r="N721" s="7">
        <f t="shared" si="111"/>
        <v>45</v>
      </c>
      <c r="O721" s="7">
        <f t="shared" si="112"/>
        <v>50</v>
      </c>
      <c r="P721" s="7">
        <f t="shared" si="113"/>
        <v>100</v>
      </c>
      <c r="Q721" s="8">
        <f t="shared" si="114"/>
        <v>47</v>
      </c>
      <c r="R721" s="8">
        <f t="shared" si="115"/>
        <v>56.5</v>
      </c>
      <c r="S721" s="8">
        <f t="shared" si="116"/>
        <v>68</v>
      </c>
      <c r="T721" s="8">
        <f t="shared" si="117"/>
        <v>55</v>
      </c>
      <c r="U721" s="7">
        <f t="shared" si="118"/>
        <v>57.166666666666664</v>
      </c>
      <c r="V721" s="7">
        <f t="shared" si="119"/>
        <v>56.625</v>
      </c>
    </row>
    <row r="722" spans="1:22" ht="13.5" x14ac:dyDescent="0.25">
      <c r="A722" s="3">
        <f>RSI!A722</f>
        <v>43832</v>
      </c>
      <c r="B722" s="2">
        <f>RSI!B722</f>
        <v>2.0747</v>
      </c>
      <c r="C722" s="2">
        <f>RSI!I722</f>
        <v>51.501342675664915</v>
      </c>
      <c r="D722" s="2">
        <f>MACD!E722</f>
        <v>-2.0777373046767078E-2</v>
      </c>
      <c r="E722" s="2">
        <f>MACD!F722</f>
        <v>-1.0845164352979768E-2</v>
      </c>
      <c r="F722" s="2">
        <f>'Moving Avg'!D722</f>
        <v>2.1164399999999999</v>
      </c>
      <c r="G722" s="2">
        <f>'Moving Avg'!F722</f>
        <v>2.0597250000000003</v>
      </c>
      <c r="H722" s="2">
        <f>'Moving Avg'!G722</f>
        <v>2.0584520000000004</v>
      </c>
      <c r="I722" s="2">
        <f>'Moving Avg'!H722</f>
        <v>2.0621884999999982</v>
      </c>
      <c r="J722" s="5" t="str">
        <f>OBV!F722</f>
        <v>BULLISH</v>
      </c>
      <c r="K722" s="5" t="str">
        <f>OBV!G722</f>
        <v>STRONG</v>
      </c>
      <c r="L722" s="5" t="str">
        <f>OBV!H722</f>
        <v>CONFIRMED BULLISH</v>
      </c>
      <c r="M722" s="7">
        <f t="shared" si="110"/>
        <v>25</v>
      </c>
      <c r="N722" s="7">
        <f t="shared" si="111"/>
        <v>45</v>
      </c>
      <c r="O722" s="7">
        <f t="shared" si="112"/>
        <v>50</v>
      </c>
      <c r="P722" s="7">
        <f t="shared" si="113"/>
        <v>100</v>
      </c>
      <c r="Q722" s="8">
        <f t="shared" si="114"/>
        <v>47</v>
      </c>
      <c r="R722" s="8">
        <f t="shared" si="115"/>
        <v>56.5</v>
      </c>
      <c r="S722" s="8">
        <f t="shared" si="116"/>
        <v>68</v>
      </c>
      <c r="T722" s="8">
        <f t="shared" si="117"/>
        <v>55</v>
      </c>
      <c r="U722" s="7">
        <f t="shared" si="118"/>
        <v>57.166666666666664</v>
      </c>
      <c r="V722" s="7">
        <f t="shared" si="119"/>
        <v>56.625</v>
      </c>
    </row>
    <row r="723" spans="1:22" ht="13.5" x14ac:dyDescent="0.25">
      <c r="A723" s="3">
        <f>RSI!A723</f>
        <v>43833</v>
      </c>
      <c r="B723" s="2">
        <f>RSI!B723</f>
        <v>2.1282000000000001</v>
      </c>
      <c r="C723" s="2">
        <f>RSI!I723</f>
        <v>60.034618815044752</v>
      </c>
      <c r="D723" s="2">
        <f>MACD!E723</f>
        <v>-2.5921413049817765E-2</v>
      </c>
      <c r="E723" s="2">
        <f>MACD!F723</f>
        <v>-1.3860414092347369E-2</v>
      </c>
      <c r="F723" s="2">
        <f>'Moving Avg'!D723</f>
        <v>2.12392</v>
      </c>
      <c r="G723" s="2">
        <f>'Moving Avg'!F723</f>
        <v>2.06454</v>
      </c>
      <c r="H723" s="2">
        <f>'Moving Avg'!G723</f>
        <v>2.0587740000000005</v>
      </c>
      <c r="I723" s="2">
        <f>'Moving Avg'!H723</f>
        <v>2.0623399999999985</v>
      </c>
      <c r="J723" s="5" t="str">
        <f>OBV!F723</f>
        <v>BULLISH</v>
      </c>
      <c r="K723" s="5" t="str">
        <f>OBV!G723</f>
        <v>STRONG</v>
      </c>
      <c r="L723" s="5" t="str">
        <f>OBV!H723</f>
        <v>CONFIRMED BULLISH</v>
      </c>
      <c r="M723" s="7">
        <f t="shared" si="110"/>
        <v>25</v>
      </c>
      <c r="N723" s="7">
        <f t="shared" si="111"/>
        <v>45</v>
      </c>
      <c r="O723" s="7">
        <f t="shared" si="112"/>
        <v>50</v>
      </c>
      <c r="P723" s="7">
        <f t="shared" si="113"/>
        <v>100</v>
      </c>
      <c r="Q723" s="8">
        <f t="shared" si="114"/>
        <v>47</v>
      </c>
      <c r="R723" s="8">
        <f t="shared" si="115"/>
        <v>56.5</v>
      </c>
      <c r="S723" s="8">
        <f t="shared" si="116"/>
        <v>68</v>
      </c>
      <c r="T723" s="8">
        <f t="shared" si="117"/>
        <v>55</v>
      </c>
      <c r="U723" s="7">
        <f t="shared" si="118"/>
        <v>57.166666666666664</v>
      </c>
      <c r="V723" s="7">
        <f t="shared" si="119"/>
        <v>56.625</v>
      </c>
    </row>
    <row r="724" spans="1:22" ht="13.5" x14ac:dyDescent="0.25">
      <c r="A724" s="3">
        <f>RSI!A724</f>
        <v>43836</v>
      </c>
      <c r="B724" s="2">
        <f>RSI!B724</f>
        <v>2.0693999999999999</v>
      </c>
      <c r="C724" s="2">
        <f>RSI!I724</f>
        <v>49.687065751379677</v>
      </c>
      <c r="D724" s="2">
        <f>MACD!E724</f>
        <v>-2.709157073824997E-2</v>
      </c>
      <c r="E724" s="2">
        <f>MACD!F724</f>
        <v>-1.6506645421527889E-2</v>
      </c>
      <c r="F724" s="2">
        <f>'Moving Avg'!D724</f>
        <v>2.11002</v>
      </c>
      <c r="G724" s="2">
        <f>'Moving Avg'!F724</f>
        <v>2.0658800000000004</v>
      </c>
      <c r="H724" s="2">
        <f>'Moving Avg'!G724</f>
        <v>2.0582400000000005</v>
      </c>
      <c r="I724" s="2">
        <f>'Moving Avg'!H724</f>
        <v>2.0619989999999984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  <c r="M724" s="7">
        <f t="shared" si="110"/>
        <v>25</v>
      </c>
      <c r="N724" s="7">
        <f t="shared" si="111"/>
        <v>45</v>
      </c>
      <c r="O724" s="7">
        <f t="shared" si="112"/>
        <v>50</v>
      </c>
      <c r="P724" s="7">
        <f t="shared" si="113"/>
        <v>16.5</v>
      </c>
      <c r="Q724" s="8">
        <f t="shared" si="114"/>
        <v>34.475000000000001</v>
      </c>
      <c r="R724" s="8">
        <f t="shared" si="115"/>
        <v>35.625</v>
      </c>
      <c r="S724" s="8">
        <f t="shared" si="116"/>
        <v>30.425000000000001</v>
      </c>
      <c r="T724" s="8">
        <f t="shared" si="117"/>
        <v>34.125</v>
      </c>
      <c r="U724" s="7">
        <f t="shared" si="118"/>
        <v>33.508333333333333</v>
      </c>
      <c r="V724" s="7">
        <f t="shared" si="119"/>
        <v>33.662499999999994</v>
      </c>
    </row>
    <row r="725" spans="1:22" ht="13.5" x14ac:dyDescent="0.25">
      <c r="A725" s="3">
        <f>RSI!A725</f>
        <v>43837</v>
      </c>
      <c r="B725" s="2">
        <f>RSI!B725</f>
        <v>2.1120999999999999</v>
      </c>
      <c r="C725" s="2">
        <f>RSI!I725</f>
        <v>55.663383553662179</v>
      </c>
      <c r="D725" s="2">
        <f>MACD!E725</f>
        <v>-3.122840002989058E-2</v>
      </c>
      <c r="E725" s="2">
        <f>MACD!F725</f>
        <v>-1.9450996343200428E-2</v>
      </c>
      <c r="F725" s="2">
        <f>'Moving Avg'!D725</f>
        <v>2.10466</v>
      </c>
      <c r="G725" s="2">
        <f>'Moving Avg'!F725</f>
        <v>2.0709600000000004</v>
      </c>
      <c r="H725" s="2">
        <f>'Moving Avg'!G725</f>
        <v>2.0594160000000006</v>
      </c>
      <c r="I725" s="2">
        <f>'Moving Avg'!H725</f>
        <v>2.0619214999999982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  <c r="M725" s="7">
        <f t="shared" si="110"/>
        <v>25</v>
      </c>
      <c r="N725" s="7">
        <f t="shared" si="111"/>
        <v>45</v>
      </c>
      <c r="O725" s="7">
        <f t="shared" si="112"/>
        <v>50</v>
      </c>
      <c r="P725" s="7">
        <f t="shared" si="113"/>
        <v>16.5</v>
      </c>
      <c r="Q725" s="8">
        <f t="shared" si="114"/>
        <v>34.475000000000001</v>
      </c>
      <c r="R725" s="8">
        <f t="shared" si="115"/>
        <v>35.625</v>
      </c>
      <c r="S725" s="8">
        <f t="shared" si="116"/>
        <v>30.425000000000001</v>
      </c>
      <c r="T725" s="8">
        <f t="shared" si="117"/>
        <v>34.125</v>
      </c>
      <c r="U725" s="7">
        <f t="shared" si="118"/>
        <v>33.508333333333333</v>
      </c>
      <c r="V725" s="7">
        <f t="shared" si="119"/>
        <v>33.662499999999994</v>
      </c>
    </row>
    <row r="726" spans="1:22" ht="13.5" x14ac:dyDescent="0.25">
      <c r="A726" s="3">
        <f>RSI!A726</f>
        <v>43838</v>
      </c>
      <c r="B726" s="2">
        <f>RSI!B726</f>
        <v>2.0533000000000001</v>
      </c>
      <c r="C726" s="2">
        <f>RSI!I726</f>
        <v>47.326682398419116</v>
      </c>
      <c r="D726" s="2">
        <f>MACD!E726</f>
        <v>-3.1441261725279723E-2</v>
      </c>
      <c r="E726" s="2">
        <f>MACD!F726</f>
        <v>-2.1849049419616288E-2</v>
      </c>
      <c r="F726" s="2">
        <f>'Moving Avg'!D726</f>
        <v>2.0875399999999997</v>
      </c>
      <c r="G726" s="2">
        <f>'Moving Avg'!F726</f>
        <v>2.0720300000000003</v>
      </c>
      <c r="H726" s="2">
        <f>'Moving Avg'!G726</f>
        <v>2.0584540000000002</v>
      </c>
      <c r="I726" s="2">
        <f>'Moving Avg'!H726</f>
        <v>2.0615249999999978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  <c r="M726" s="7">
        <f t="shared" si="110"/>
        <v>25</v>
      </c>
      <c r="N726" s="7">
        <f t="shared" si="111"/>
        <v>45</v>
      </c>
      <c r="O726" s="7">
        <f t="shared" si="112"/>
        <v>50</v>
      </c>
      <c r="P726" s="7">
        <f t="shared" si="113"/>
        <v>16.5</v>
      </c>
      <c r="Q726" s="8">
        <f t="shared" si="114"/>
        <v>34.475000000000001</v>
      </c>
      <c r="R726" s="8">
        <f t="shared" si="115"/>
        <v>35.625</v>
      </c>
      <c r="S726" s="8">
        <f t="shared" si="116"/>
        <v>30.425000000000001</v>
      </c>
      <c r="T726" s="8">
        <f t="shared" si="117"/>
        <v>34.125</v>
      </c>
      <c r="U726" s="7">
        <f t="shared" si="118"/>
        <v>33.508333333333333</v>
      </c>
      <c r="V726" s="7">
        <f t="shared" si="119"/>
        <v>33.662499999999994</v>
      </c>
    </row>
    <row r="727" spans="1:22" ht="13.5" x14ac:dyDescent="0.25">
      <c r="A727" s="3">
        <f>RSI!A727</f>
        <v>43839</v>
      </c>
      <c r="B727" s="2">
        <f>RSI!B727</f>
        <v>2.0533000000000001</v>
      </c>
      <c r="C727" s="2">
        <f>RSI!I727</f>
        <v>47.326682398419116</v>
      </c>
      <c r="D727" s="2">
        <f>MACD!E727</f>
        <v>-3.149360337579532E-2</v>
      </c>
      <c r="E727" s="2">
        <f>MACD!F727</f>
        <v>-2.3777960210852097E-2</v>
      </c>
      <c r="F727" s="2">
        <f>'Moving Avg'!D727</f>
        <v>2.0832600000000001</v>
      </c>
      <c r="G727" s="2">
        <f>'Moving Avg'!F727</f>
        <v>2.072565</v>
      </c>
      <c r="H727" s="2">
        <f>'Moving Avg'!G727</f>
        <v>2.0583460000000007</v>
      </c>
      <c r="I727" s="2">
        <f>'Moving Avg'!H727</f>
        <v>2.0613764999999984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  <c r="M727" s="7">
        <f t="shared" si="110"/>
        <v>25</v>
      </c>
      <c r="N727" s="7">
        <f t="shared" si="111"/>
        <v>45</v>
      </c>
      <c r="O727" s="7">
        <f t="shared" si="112"/>
        <v>50</v>
      </c>
      <c r="P727" s="7">
        <f t="shared" si="113"/>
        <v>16.5</v>
      </c>
      <c r="Q727" s="8">
        <f t="shared" si="114"/>
        <v>34.475000000000001</v>
      </c>
      <c r="R727" s="8">
        <f t="shared" si="115"/>
        <v>35.625</v>
      </c>
      <c r="S727" s="8">
        <f t="shared" si="116"/>
        <v>30.425000000000001</v>
      </c>
      <c r="T727" s="8">
        <f t="shared" si="117"/>
        <v>34.125</v>
      </c>
      <c r="U727" s="7">
        <f t="shared" si="118"/>
        <v>33.508333333333333</v>
      </c>
      <c r="V727" s="7">
        <f t="shared" si="119"/>
        <v>33.662499999999994</v>
      </c>
    </row>
    <row r="728" spans="1:22" ht="13.5" x14ac:dyDescent="0.25">
      <c r="A728" s="3">
        <f>RSI!A728</f>
        <v>43840</v>
      </c>
      <c r="B728" s="2">
        <f>RSI!B728</f>
        <v>2.0533000000000001</v>
      </c>
      <c r="C728" s="2">
        <f>RSI!I728</f>
        <v>47.326682398419116</v>
      </c>
      <c r="D728" s="2">
        <f>MACD!E728</f>
        <v>-2.2358046510805529E-2</v>
      </c>
      <c r="E728" s="2">
        <f>MACD!F728</f>
        <v>-2.3493977470842784E-2</v>
      </c>
      <c r="F728" s="2">
        <f>'Moving Avg'!D728</f>
        <v>2.0682800000000001</v>
      </c>
      <c r="G728" s="2">
        <f>'Moving Avg'!F728</f>
        <v>2.0730999999999997</v>
      </c>
      <c r="H728" s="2">
        <f>'Moving Avg'!G728</f>
        <v>2.0583460000000007</v>
      </c>
      <c r="I728" s="2">
        <f>'Moving Avg'!H728</f>
        <v>2.0609304999999982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  <c r="M728" s="7">
        <f t="shared" si="110"/>
        <v>25</v>
      </c>
      <c r="N728" s="7">
        <f t="shared" si="111"/>
        <v>0</v>
      </c>
      <c r="O728" s="7">
        <f t="shared" si="112"/>
        <v>50</v>
      </c>
      <c r="P728" s="7">
        <f t="shared" si="113"/>
        <v>16.5</v>
      </c>
      <c r="Q728" s="8">
        <f t="shared" si="114"/>
        <v>18.725000000000001</v>
      </c>
      <c r="R728" s="8">
        <f t="shared" si="115"/>
        <v>26.625</v>
      </c>
      <c r="S728" s="8">
        <f t="shared" si="116"/>
        <v>23.675000000000001</v>
      </c>
      <c r="T728" s="8">
        <f t="shared" si="117"/>
        <v>22.875</v>
      </c>
      <c r="U728" s="7">
        <f t="shared" si="118"/>
        <v>23.008333333333336</v>
      </c>
      <c r="V728" s="7">
        <f t="shared" si="119"/>
        <v>22.975000000000001</v>
      </c>
    </row>
    <row r="729" spans="1:22" ht="13.5" x14ac:dyDescent="0.25">
      <c r="A729" s="3">
        <f>RSI!A729</f>
        <v>43843</v>
      </c>
      <c r="B729" s="2">
        <f>RSI!B729</f>
        <v>2.1120999999999999</v>
      </c>
      <c r="C729" s="2">
        <f>RSI!I729</f>
        <v>55.627044490660076</v>
      </c>
      <c r="D729" s="2">
        <f>MACD!E729</f>
        <v>-1.147397151389562E-2</v>
      </c>
      <c r="E729" s="2">
        <f>MACD!F729</f>
        <v>-2.1089976279453353E-2</v>
      </c>
      <c r="F729" s="2">
        <f>'Moving Avg'!D729</f>
        <v>2.0768200000000001</v>
      </c>
      <c r="G729" s="2">
        <f>'Moving Avg'!F729</f>
        <v>2.0736349999999999</v>
      </c>
      <c r="H729" s="2">
        <f>'Moving Avg'!G729</f>
        <v>2.0596280000000009</v>
      </c>
      <c r="I729" s="2">
        <f>'Moving Avg'!H729</f>
        <v>2.0607784999999983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83.5</v>
      </c>
      <c r="Q729" s="8">
        <f t="shared" si="114"/>
        <v>28.774999999999999</v>
      </c>
      <c r="R729" s="8">
        <f t="shared" si="115"/>
        <v>43.375</v>
      </c>
      <c r="S729" s="8">
        <f t="shared" si="116"/>
        <v>53.825000000000003</v>
      </c>
      <c r="T729" s="8">
        <f t="shared" si="117"/>
        <v>39.625</v>
      </c>
      <c r="U729" s="7">
        <f t="shared" si="118"/>
        <v>41.991666666666667</v>
      </c>
      <c r="V729" s="7">
        <f t="shared" si="119"/>
        <v>41.400000000000006</v>
      </c>
    </row>
    <row r="730" spans="1:22" ht="13.5" x14ac:dyDescent="0.25">
      <c r="A730" s="3">
        <f>RSI!A730</f>
        <v>43845</v>
      </c>
      <c r="B730" s="2">
        <f>RSI!B730</f>
        <v>2.1335000000000002</v>
      </c>
      <c r="C730" s="2">
        <f>RSI!I730</f>
        <v>58.208224641493921</v>
      </c>
      <c r="D730" s="2">
        <f>MACD!E730</f>
        <v>-4.0955768979249463E-3</v>
      </c>
      <c r="E730" s="2">
        <f>MACD!F730</f>
        <v>-1.7691096403147675E-2</v>
      </c>
      <c r="F730" s="2">
        <f>'Moving Avg'!D730</f>
        <v>2.0811000000000002</v>
      </c>
      <c r="G730" s="2">
        <f>'Moving Avg'!F730</f>
        <v>2.0781799999999997</v>
      </c>
      <c r="H730" s="2">
        <f>'Moving Avg'!G730</f>
        <v>2.0613380000000006</v>
      </c>
      <c r="I730" s="2">
        <f>'Moving Avg'!H730</f>
        <v>2.0610309999999985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  <c r="M730" s="7">
        <f t="shared" si="110"/>
        <v>25</v>
      </c>
      <c r="N730" s="7">
        <f t="shared" si="111"/>
        <v>0</v>
      </c>
      <c r="O730" s="7">
        <f t="shared" si="112"/>
        <v>50</v>
      </c>
      <c r="P730" s="7">
        <f t="shared" si="113"/>
        <v>83.5</v>
      </c>
      <c r="Q730" s="8">
        <f t="shared" si="114"/>
        <v>28.774999999999999</v>
      </c>
      <c r="R730" s="8">
        <f t="shared" si="115"/>
        <v>43.375</v>
      </c>
      <c r="S730" s="8">
        <f t="shared" si="116"/>
        <v>53.825000000000003</v>
      </c>
      <c r="T730" s="8">
        <f t="shared" si="117"/>
        <v>39.625</v>
      </c>
      <c r="U730" s="7">
        <f t="shared" si="118"/>
        <v>41.991666666666667</v>
      </c>
      <c r="V730" s="7">
        <f t="shared" si="119"/>
        <v>41.400000000000006</v>
      </c>
    </row>
    <row r="731" spans="1:22" ht="13.5" x14ac:dyDescent="0.25">
      <c r="A731" s="3">
        <f>RSI!A731</f>
        <v>43846</v>
      </c>
      <c r="B731" s="2">
        <f>RSI!B731</f>
        <v>2.1335000000000002</v>
      </c>
      <c r="C731" s="2">
        <f>RSI!I731</f>
        <v>58.208224641493921</v>
      </c>
      <c r="D731" s="2">
        <f>MACD!E731</f>
        <v>1.7934283071565638E-3</v>
      </c>
      <c r="E731" s="2">
        <f>MACD!F731</f>
        <v>-1.3794191461086827E-2</v>
      </c>
      <c r="F731" s="2">
        <f>'Moving Avg'!D731</f>
        <v>2.09714</v>
      </c>
      <c r="G731" s="2">
        <f>'Moving Avg'!F731</f>
        <v>2.0827249999999995</v>
      </c>
      <c r="H731" s="2">
        <f>'Moving Avg'!G731</f>
        <v>2.0625140000000011</v>
      </c>
      <c r="I731" s="2">
        <f>'Moving Avg'!H731</f>
        <v>2.0615809999999981</v>
      </c>
      <c r="J731" s="5" t="str">
        <f>OBV!F731</f>
        <v>BULLISH</v>
      </c>
      <c r="K731" s="5" t="str">
        <f>OBV!G731</f>
        <v>NEUTRAL</v>
      </c>
      <c r="L731" s="5" t="str">
        <f>OBV!H731</f>
        <v>CONFIRMED BULLISH</v>
      </c>
      <c r="M731" s="7">
        <f t="shared" si="110"/>
        <v>25</v>
      </c>
      <c r="N731" s="7">
        <f t="shared" si="111"/>
        <v>0</v>
      </c>
      <c r="O731" s="7">
        <f t="shared" si="112"/>
        <v>50</v>
      </c>
      <c r="P731" s="7">
        <f t="shared" si="113"/>
        <v>83.5</v>
      </c>
      <c r="Q731" s="8">
        <f t="shared" si="114"/>
        <v>28.774999999999999</v>
      </c>
      <c r="R731" s="8">
        <f t="shared" si="115"/>
        <v>43.375</v>
      </c>
      <c r="S731" s="8">
        <f t="shared" si="116"/>
        <v>53.825000000000003</v>
      </c>
      <c r="T731" s="8">
        <f t="shared" si="117"/>
        <v>39.625</v>
      </c>
      <c r="U731" s="7">
        <f t="shared" si="118"/>
        <v>41.991666666666667</v>
      </c>
      <c r="V731" s="7">
        <f t="shared" si="119"/>
        <v>41.400000000000006</v>
      </c>
    </row>
    <row r="732" spans="1:22" ht="13.5" x14ac:dyDescent="0.25">
      <c r="A732" s="3">
        <f>RSI!A732</f>
        <v>43847</v>
      </c>
      <c r="B732" s="2">
        <f>RSI!B732</f>
        <v>2.1335000000000002</v>
      </c>
      <c r="C732" s="2">
        <f>RSI!I732</f>
        <v>58.208224641493921</v>
      </c>
      <c r="D732" s="2">
        <f>MACD!E732</f>
        <v>-3.4285012707098161E-3</v>
      </c>
      <c r="E732" s="2">
        <f>MACD!F732</f>
        <v>-1.1721053423011427E-2</v>
      </c>
      <c r="F732" s="2">
        <f>'Moving Avg'!D732</f>
        <v>2.1131799999999998</v>
      </c>
      <c r="G732" s="2">
        <f>'Moving Avg'!F732</f>
        <v>2.0872699999999993</v>
      </c>
      <c r="H732" s="2">
        <f>'Moving Avg'!G732</f>
        <v>2.0646520000000006</v>
      </c>
      <c r="I732" s="2">
        <f>'Moving Avg'!H732</f>
        <v>2.0616844999999988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  <c r="M732" s="7">
        <f t="shared" si="110"/>
        <v>25</v>
      </c>
      <c r="N732" s="7">
        <f t="shared" si="111"/>
        <v>0</v>
      </c>
      <c r="O732" s="7">
        <f t="shared" si="112"/>
        <v>50</v>
      </c>
      <c r="P732" s="7">
        <f t="shared" si="113"/>
        <v>83.5</v>
      </c>
      <c r="Q732" s="8">
        <f t="shared" si="114"/>
        <v>28.774999999999999</v>
      </c>
      <c r="R732" s="8">
        <f t="shared" si="115"/>
        <v>43.375</v>
      </c>
      <c r="S732" s="8">
        <f t="shared" si="116"/>
        <v>53.825000000000003</v>
      </c>
      <c r="T732" s="8">
        <f t="shared" si="117"/>
        <v>39.625</v>
      </c>
      <c r="U732" s="7">
        <f t="shared" si="118"/>
        <v>41.991666666666667</v>
      </c>
      <c r="V732" s="7">
        <f t="shared" si="119"/>
        <v>41.400000000000006</v>
      </c>
    </row>
    <row r="733" spans="1:22" ht="13.5" x14ac:dyDescent="0.25">
      <c r="A733" s="3">
        <f>RSI!A733</f>
        <v>43850</v>
      </c>
      <c r="B733" s="2">
        <f>RSI!B733</f>
        <v>2.0853999999999999</v>
      </c>
      <c r="C733" s="2">
        <f>RSI!I733</f>
        <v>50.037171007193876</v>
      </c>
      <c r="D733" s="2">
        <f>MACD!E733</f>
        <v>3.6429613252151327E-3</v>
      </c>
      <c r="E733" s="2">
        <f>MACD!F733</f>
        <v>-8.6482504733661168E-3</v>
      </c>
      <c r="F733" s="2">
        <f>'Moving Avg'!D733</f>
        <v>2.1195999999999997</v>
      </c>
      <c r="G733" s="2">
        <f>'Moving Avg'!F733</f>
        <v>2.0894099999999995</v>
      </c>
      <c r="H733" s="2">
        <f>'Moving Avg'!G733</f>
        <v>2.0658280000000002</v>
      </c>
      <c r="I733" s="2">
        <f>'Moving Avg'!H733</f>
        <v>2.0613989999999989</v>
      </c>
      <c r="J733" s="5" t="str">
        <f>OBV!F733</f>
        <v>BULLISH</v>
      </c>
      <c r="K733" s="5" t="str">
        <f>OBV!G733</f>
        <v>NEUTRAL</v>
      </c>
      <c r="L733" s="5" t="str">
        <f>OBV!H733</f>
        <v>CONFIRMED BULLISH</v>
      </c>
      <c r="M733" s="7">
        <f t="shared" si="110"/>
        <v>25</v>
      </c>
      <c r="N733" s="7">
        <f t="shared" si="111"/>
        <v>0</v>
      </c>
      <c r="O733" s="7">
        <f t="shared" si="112"/>
        <v>50</v>
      </c>
      <c r="P733" s="7">
        <f t="shared" si="113"/>
        <v>83.5</v>
      </c>
      <c r="Q733" s="8">
        <f t="shared" si="114"/>
        <v>28.774999999999999</v>
      </c>
      <c r="R733" s="8">
        <f t="shared" si="115"/>
        <v>43.375</v>
      </c>
      <c r="S733" s="8">
        <f t="shared" si="116"/>
        <v>53.825000000000003</v>
      </c>
      <c r="T733" s="8">
        <f t="shared" si="117"/>
        <v>39.625</v>
      </c>
      <c r="U733" s="7">
        <f t="shared" si="118"/>
        <v>41.991666666666667</v>
      </c>
      <c r="V733" s="7">
        <f t="shared" si="119"/>
        <v>41.400000000000006</v>
      </c>
    </row>
    <row r="734" spans="1:22" ht="13.5" x14ac:dyDescent="0.25">
      <c r="A734" s="3">
        <f>RSI!A734</f>
        <v>43851</v>
      </c>
      <c r="B734" s="2">
        <f>RSI!B734</f>
        <v>2.1389</v>
      </c>
      <c r="C734" s="2">
        <f>RSI!I734</f>
        <v>57.228959582322453</v>
      </c>
      <c r="D734" s="2">
        <f>MACD!E734</f>
        <v>-3.3796017272678114E-3</v>
      </c>
      <c r="E734" s="2">
        <f>MACD!F734</f>
        <v>-7.5945207241464559E-3</v>
      </c>
      <c r="F734" s="2">
        <f>'Moving Avg'!D734</f>
        <v>2.1249600000000002</v>
      </c>
      <c r="G734" s="2">
        <f>'Moving Avg'!F734</f>
        <v>2.0944899999999995</v>
      </c>
      <c r="H734" s="2">
        <f>'Moving Avg'!G734</f>
        <v>2.0683960000000008</v>
      </c>
      <c r="I734" s="2">
        <f>'Moving Avg'!H734</f>
        <v>2.0616784999999984</v>
      </c>
      <c r="J734" s="5" t="str">
        <f>OBV!F734</f>
        <v>BEARISH</v>
      </c>
      <c r="K734" s="5" t="str">
        <f>OBV!G734</f>
        <v>NEUTRAL</v>
      </c>
      <c r="L734" s="5" t="str">
        <f>OBV!H734</f>
        <v>BEARISH DIVERGENCE</v>
      </c>
      <c r="M734" s="7">
        <f t="shared" si="110"/>
        <v>25</v>
      </c>
      <c r="N734" s="7">
        <f t="shared" si="111"/>
        <v>0</v>
      </c>
      <c r="O734" s="7">
        <f t="shared" si="112"/>
        <v>50</v>
      </c>
      <c r="P734" s="7">
        <f t="shared" si="113"/>
        <v>16.5</v>
      </c>
      <c r="Q734" s="8">
        <f t="shared" si="114"/>
        <v>18.725000000000001</v>
      </c>
      <c r="R734" s="8">
        <f t="shared" si="115"/>
        <v>26.625</v>
      </c>
      <c r="S734" s="8">
        <f t="shared" si="116"/>
        <v>23.675000000000001</v>
      </c>
      <c r="T734" s="8">
        <f t="shared" si="117"/>
        <v>22.875</v>
      </c>
      <c r="U734" s="7">
        <f t="shared" si="118"/>
        <v>23.008333333333336</v>
      </c>
      <c r="V734" s="7">
        <f t="shared" si="119"/>
        <v>22.975000000000001</v>
      </c>
    </row>
    <row r="735" spans="1:22" ht="13.5" x14ac:dyDescent="0.25">
      <c r="A735" s="3">
        <f>RSI!A735</f>
        <v>43852</v>
      </c>
      <c r="B735" s="2">
        <f>RSI!B735</f>
        <v>2.1389</v>
      </c>
      <c r="C735" s="2">
        <f>RSI!I735</f>
        <v>57.228959582322453</v>
      </c>
      <c r="D735" s="2">
        <f>MACD!E735</f>
        <v>-3.0658878598139871E-3</v>
      </c>
      <c r="E735" s="2">
        <f>MACD!F735</f>
        <v>-6.688794151279963E-3</v>
      </c>
      <c r="F735" s="2">
        <f>'Moving Avg'!D735</f>
        <v>2.1260400000000002</v>
      </c>
      <c r="G735" s="2">
        <f>'Moving Avg'!F735</f>
        <v>2.0995699999999999</v>
      </c>
      <c r="H735" s="2">
        <f>'Moving Avg'!G735</f>
        <v>2.0694660000000011</v>
      </c>
      <c r="I735" s="2">
        <f>'Moving Avg'!H735</f>
        <v>2.0619579999999984</v>
      </c>
      <c r="J735" s="5" t="str">
        <f>OBV!F735</f>
        <v>BEARISH</v>
      </c>
      <c r="K735" s="5" t="str">
        <f>OBV!G735</f>
        <v>NEUTRAL</v>
      </c>
      <c r="L735" s="5" t="str">
        <f>OBV!H735</f>
        <v>BEARISH DIVERGENCE</v>
      </c>
      <c r="M735" s="7">
        <f t="shared" si="110"/>
        <v>25</v>
      </c>
      <c r="N735" s="7">
        <f t="shared" si="111"/>
        <v>0</v>
      </c>
      <c r="O735" s="7">
        <f t="shared" si="112"/>
        <v>50</v>
      </c>
      <c r="P735" s="7">
        <f t="shared" si="113"/>
        <v>16.5</v>
      </c>
      <c r="Q735" s="8">
        <f t="shared" si="114"/>
        <v>18.725000000000001</v>
      </c>
      <c r="R735" s="8">
        <f t="shared" si="115"/>
        <v>26.625</v>
      </c>
      <c r="S735" s="8">
        <f t="shared" si="116"/>
        <v>23.675000000000001</v>
      </c>
      <c r="T735" s="8">
        <f t="shared" si="117"/>
        <v>22.875</v>
      </c>
      <c r="U735" s="7">
        <f t="shared" si="118"/>
        <v>23.008333333333336</v>
      </c>
      <c r="V735" s="7">
        <f t="shared" si="119"/>
        <v>22.975000000000001</v>
      </c>
    </row>
    <row r="736" spans="1:22" ht="13.5" x14ac:dyDescent="0.25">
      <c r="A736" s="3">
        <f>RSI!A736</f>
        <v>43853</v>
      </c>
      <c r="B736" s="2">
        <f>RSI!B736</f>
        <v>2.1282000000000001</v>
      </c>
      <c r="C736" s="2">
        <f>RSI!I736</f>
        <v>55.379939080709562</v>
      </c>
      <c r="D736" s="2">
        <f>MACD!E736</f>
        <v>-1.1344136107708458E-2</v>
      </c>
      <c r="E736" s="2">
        <f>MACD!F736</f>
        <v>-7.6198625425656624E-3</v>
      </c>
      <c r="F736" s="2">
        <f>'Moving Avg'!D736</f>
        <v>2.1249799999999999</v>
      </c>
      <c r="G736" s="2">
        <f>'Moving Avg'!F736</f>
        <v>2.1043849999999997</v>
      </c>
      <c r="H736" s="2">
        <f>'Moving Avg'!G736</f>
        <v>2.0703220000000013</v>
      </c>
      <c r="I736" s="2">
        <f>'Moving Avg'!H736</f>
        <v>2.0621589999999981</v>
      </c>
      <c r="J736" s="5" t="str">
        <f>OBV!F736</f>
        <v>BEARISH</v>
      </c>
      <c r="K736" s="5" t="str">
        <f>OBV!G736</f>
        <v>NEUTRAL</v>
      </c>
      <c r="L736" s="5" t="str">
        <f>OBV!H736</f>
        <v>CONFIRMED BEARISH</v>
      </c>
      <c r="M736" s="7">
        <f t="shared" si="110"/>
        <v>25</v>
      </c>
      <c r="N736" s="7">
        <f t="shared" si="111"/>
        <v>45</v>
      </c>
      <c r="O736" s="7">
        <f t="shared" si="112"/>
        <v>50</v>
      </c>
      <c r="P736" s="7">
        <f t="shared" si="113"/>
        <v>16.5</v>
      </c>
      <c r="Q736" s="8">
        <f t="shared" si="114"/>
        <v>34.475000000000001</v>
      </c>
      <c r="R736" s="8">
        <f t="shared" si="115"/>
        <v>35.625</v>
      </c>
      <c r="S736" s="8">
        <f t="shared" si="116"/>
        <v>30.425000000000001</v>
      </c>
      <c r="T736" s="8">
        <f t="shared" si="117"/>
        <v>34.125</v>
      </c>
      <c r="U736" s="7">
        <f t="shared" si="118"/>
        <v>33.508333333333333</v>
      </c>
      <c r="V736" s="7">
        <f t="shared" si="119"/>
        <v>33.662499999999994</v>
      </c>
    </row>
    <row r="737" spans="1:22" ht="13.5" x14ac:dyDescent="0.25">
      <c r="A737" s="3">
        <f>RSI!A737</f>
        <v>43854</v>
      </c>
      <c r="B737" s="2">
        <f>RSI!B737</f>
        <v>2.1120999999999999</v>
      </c>
      <c r="C737" s="2">
        <f>RSI!I737</f>
        <v>52.624802478083851</v>
      </c>
      <c r="D737" s="2">
        <f>MACD!E737</f>
        <v>-1.7361633896141981E-2</v>
      </c>
      <c r="E737" s="2">
        <f>MACD!F737</f>
        <v>-9.5682168132809262E-3</v>
      </c>
      <c r="F737" s="2">
        <f>'Moving Avg'!D737</f>
        <v>2.1206999999999998</v>
      </c>
      <c r="G737" s="2">
        <f>'Moving Avg'!F737</f>
        <v>2.1083949999999998</v>
      </c>
      <c r="H737" s="2">
        <f>'Moving Avg'!G737</f>
        <v>2.071390000000001</v>
      </c>
      <c r="I737" s="2">
        <f>'Moving Avg'!H737</f>
        <v>2.062056499999998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  <c r="M737" s="7">
        <f t="shared" si="110"/>
        <v>25</v>
      </c>
      <c r="N737" s="7">
        <f t="shared" si="111"/>
        <v>45</v>
      </c>
      <c r="O737" s="7">
        <f t="shared" si="112"/>
        <v>50</v>
      </c>
      <c r="P737" s="7">
        <f t="shared" si="113"/>
        <v>16.5</v>
      </c>
      <c r="Q737" s="8">
        <f t="shared" si="114"/>
        <v>34.475000000000001</v>
      </c>
      <c r="R737" s="8">
        <f t="shared" si="115"/>
        <v>35.625</v>
      </c>
      <c r="S737" s="8">
        <f t="shared" si="116"/>
        <v>30.425000000000001</v>
      </c>
      <c r="T737" s="8">
        <f t="shared" si="117"/>
        <v>34.125</v>
      </c>
      <c r="U737" s="7">
        <f t="shared" si="118"/>
        <v>33.508333333333333</v>
      </c>
      <c r="V737" s="7">
        <f t="shared" si="119"/>
        <v>33.662499999999994</v>
      </c>
    </row>
    <row r="738" spans="1:22" ht="13.5" x14ac:dyDescent="0.25">
      <c r="A738" s="3">
        <f>RSI!A738</f>
        <v>43857</v>
      </c>
      <c r="B738" s="2">
        <f>RSI!B738</f>
        <v>2.0533000000000001</v>
      </c>
      <c r="C738" s="2">
        <f>RSI!I738</f>
        <v>44.012772660784464</v>
      </c>
      <c r="D738" s="2">
        <f>MACD!E738</f>
        <v>-1.8192874227294542E-2</v>
      </c>
      <c r="E738" s="2">
        <f>MACD!F738</f>
        <v>-1.129314829608365E-2</v>
      </c>
      <c r="F738" s="2">
        <f>'Moving Avg'!D738</f>
        <v>2.1142799999999999</v>
      </c>
      <c r="G738" s="2">
        <f>'Moving Avg'!F738</f>
        <v>2.1065200000000002</v>
      </c>
      <c r="H738" s="2">
        <f>'Moving Avg'!G738</f>
        <v>2.0713900000000005</v>
      </c>
      <c r="I738" s="2">
        <f>'Moving Avg'!H738</f>
        <v>2.0619079999999976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  <c r="M738" s="7">
        <f t="shared" si="110"/>
        <v>25</v>
      </c>
      <c r="N738" s="7">
        <f t="shared" si="111"/>
        <v>45</v>
      </c>
      <c r="O738" s="7">
        <f t="shared" si="112"/>
        <v>50</v>
      </c>
      <c r="P738" s="7">
        <f t="shared" si="113"/>
        <v>16.5</v>
      </c>
      <c r="Q738" s="8">
        <f t="shared" si="114"/>
        <v>34.475000000000001</v>
      </c>
      <c r="R738" s="8">
        <f t="shared" si="115"/>
        <v>35.625</v>
      </c>
      <c r="S738" s="8">
        <f t="shared" si="116"/>
        <v>30.425000000000001</v>
      </c>
      <c r="T738" s="8">
        <f t="shared" si="117"/>
        <v>34.125</v>
      </c>
      <c r="U738" s="7">
        <f t="shared" si="118"/>
        <v>33.508333333333333</v>
      </c>
      <c r="V738" s="7">
        <f t="shared" si="119"/>
        <v>33.662499999999994</v>
      </c>
    </row>
    <row r="739" spans="1:22" ht="13.5" x14ac:dyDescent="0.25">
      <c r="A739" s="3">
        <f>RSI!A739</f>
        <v>43858</v>
      </c>
      <c r="B739" s="2">
        <f>RSI!B739</f>
        <v>2.0373000000000001</v>
      </c>
      <c r="C739" s="2">
        <f>RSI!I739</f>
        <v>41.998686284073152</v>
      </c>
      <c r="D739" s="2">
        <f>MACD!E739</f>
        <v>-8.4054656636416425E-3</v>
      </c>
      <c r="E739" s="2">
        <f>MACD!F739</f>
        <v>-1.0715611769595249E-2</v>
      </c>
      <c r="F739" s="2">
        <f>'Moving Avg'!D739</f>
        <v>2.09396</v>
      </c>
      <c r="G739" s="2">
        <f>'Moving Avg'!F739</f>
        <v>2.1014400000000002</v>
      </c>
      <c r="H739" s="2">
        <f>'Moving Avg'!G739</f>
        <v>2.0709620000000002</v>
      </c>
      <c r="I739" s="2">
        <f>'Moving Avg'!H739</f>
        <v>2.0618529999999979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  <c r="M739" s="7">
        <f t="shared" si="110"/>
        <v>25</v>
      </c>
      <c r="N739" s="7">
        <f t="shared" si="111"/>
        <v>0</v>
      </c>
      <c r="O739" s="7">
        <f t="shared" si="112"/>
        <v>50</v>
      </c>
      <c r="P739" s="7">
        <f t="shared" si="113"/>
        <v>16.5</v>
      </c>
      <c r="Q739" s="8">
        <f t="shared" si="114"/>
        <v>18.725000000000001</v>
      </c>
      <c r="R739" s="8">
        <f t="shared" si="115"/>
        <v>26.625</v>
      </c>
      <c r="S739" s="8">
        <f t="shared" si="116"/>
        <v>23.675000000000001</v>
      </c>
      <c r="T739" s="8">
        <f t="shared" si="117"/>
        <v>22.875</v>
      </c>
      <c r="U739" s="7">
        <f t="shared" si="118"/>
        <v>23.008333333333336</v>
      </c>
      <c r="V739" s="7">
        <f t="shared" si="119"/>
        <v>22.975000000000001</v>
      </c>
    </row>
    <row r="740" spans="1:22" ht="13.5" x14ac:dyDescent="0.25">
      <c r="A740" s="3">
        <f>RSI!A740</f>
        <v>43859</v>
      </c>
      <c r="B740" s="2">
        <f>RSI!B740</f>
        <v>2.0318999999999998</v>
      </c>
      <c r="C740" s="2">
        <f>RSI!I740</f>
        <v>41.311571115877754</v>
      </c>
      <c r="D740" s="2">
        <f>MACD!E740</f>
        <v>3.9032500561848593E-3</v>
      </c>
      <c r="E740" s="2">
        <f>MACD!F740</f>
        <v>-7.791839404439227E-3</v>
      </c>
      <c r="F740" s="2">
        <f>'Moving Avg'!D740</f>
        <v>2.0725600000000002</v>
      </c>
      <c r="G740" s="2">
        <f>'Moving Avg'!F740</f>
        <v>2.0960900000000002</v>
      </c>
      <c r="H740" s="2">
        <f>'Moving Avg'!G740</f>
        <v>2.07064</v>
      </c>
      <c r="I740" s="2">
        <f>'Moving Avg'!H740</f>
        <v>2.061646999999998</v>
      </c>
      <c r="J740" s="5" t="str">
        <f>OBV!F740</f>
        <v>BEARISH</v>
      </c>
      <c r="K740" s="5" t="str">
        <f>OBV!G740</f>
        <v>WEAK</v>
      </c>
      <c r="L740" s="5" t="str">
        <f>OBV!H740</f>
        <v>CONFIRMED BEARISH</v>
      </c>
      <c r="M740" s="7">
        <f t="shared" si="110"/>
        <v>25</v>
      </c>
      <c r="N740" s="7">
        <f t="shared" si="111"/>
        <v>0</v>
      </c>
      <c r="O740" s="7">
        <f t="shared" si="112"/>
        <v>50</v>
      </c>
      <c r="P740" s="7">
        <f t="shared" si="113"/>
        <v>0</v>
      </c>
      <c r="Q740" s="8">
        <f t="shared" si="114"/>
        <v>16.25</v>
      </c>
      <c r="R740" s="8">
        <f t="shared" si="115"/>
        <v>22.5</v>
      </c>
      <c r="S740" s="8">
        <f t="shared" si="116"/>
        <v>16.25</v>
      </c>
      <c r="T740" s="8">
        <f t="shared" si="117"/>
        <v>18.75</v>
      </c>
      <c r="U740" s="7">
        <f t="shared" si="118"/>
        <v>18.333333333333332</v>
      </c>
      <c r="V740" s="7">
        <f t="shared" si="119"/>
        <v>18.4375</v>
      </c>
    </row>
    <row r="741" spans="1:22" ht="13.5" x14ac:dyDescent="0.25">
      <c r="A741" s="3">
        <f>RSI!A741</f>
        <v>43860</v>
      </c>
      <c r="B741" s="2">
        <f>RSI!B741</f>
        <v>2.0587</v>
      </c>
      <c r="C741" s="2">
        <f>RSI!I741</f>
        <v>46.030744907057674</v>
      </c>
      <c r="D741" s="2">
        <f>MACD!E741</f>
        <v>1.2674998838884122E-2</v>
      </c>
      <c r="E741" s="2">
        <f>MACD!F741</f>
        <v>-3.6984717557745576E-3</v>
      </c>
      <c r="F741" s="2">
        <f>'Moving Avg'!D741</f>
        <v>2.0586600000000002</v>
      </c>
      <c r="G741" s="2">
        <f>'Moving Avg'!F741</f>
        <v>2.0920800000000002</v>
      </c>
      <c r="H741" s="2">
        <f>'Moving Avg'!G741</f>
        <v>2.0705340000000003</v>
      </c>
      <c r="I741" s="2">
        <f>'Moving Avg'!H741</f>
        <v>2.0617734999999975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  <c r="M741" s="7">
        <f t="shared" si="110"/>
        <v>25</v>
      </c>
      <c r="N741" s="7">
        <f t="shared" si="111"/>
        <v>0</v>
      </c>
      <c r="O741" s="7">
        <f t="shared" si="112"/>
        <v>0</v>
      </c>
      <c r="P741" s="7">
        <f t="shared" si="113"/>
        <v>16.5</v>
      </c>
      <c r="Q741" s="8">
        <f t="shared" si="114"/>
        <v>11.225</v>
      </c>
      <c r="R741" s="8">
        <f t="shared" si="115"/>
        <v>9.125</v>
      </c>
      <c r="S741" s="8">
        <f t="shared" si="116"/>
        <v>11.175000000000001</v>
      </c>
      <c r="T741" s="8">
        <f t="shared" si="117"/>
        <v>10.375</v>
      </c>
      <c r="U741" s="7">
        <f t="shared" si="118"/>
        <v>10.508333333333335</v>
      </c>
      <c r="V741" s="7">
        <f t="shared" si="119"/>
        <v>10.475000000000001</v>
      </c>
    </row>
    <row r="742" spans="1:22" ht="13.5" x14ac:dyDescent="0.25">
      <c r="A742" s="3">
        <f>RSI!A742</f>
        <v>43861</v>
      </c>
      <c r="B742" s="2">
        <f>RSI!B742</f>
        <v>2.0318999999999998</v>
      </c>
      <c r="C742" s="2">
        <f>RSI!I742</f>
        <v>42.362333415491058</v>
      </c>
      <c r="D742" s="2">
        <f>MACD!E742</f>
        <v>2.2240613995256897E-2</v>
      </c>
      <c r="E742" s="2">
        <f>MACD!F742</f>
        <v>1.4893453944317334E-3</v>
      </c>
      <c r="F742" s="2">
        <f>'Moving Avg'!D742</f>
        <v>2.0426200000000003</v>
      </c>
      <c r="G742" s="2">
        <f>'Moving Avg'!F742</f>
        <v>2.0899400000000004</v>
      </c>
      <c r="H742" s="2">
        <f>'Moving Avg'!G742</f>
        <v>2.0696780000000001</v>
      </c>
      <c r="I742" s="2">
        <f>'Moving Avg'!H742</f>
        <v>2.0617909999999977</v>
      </c>
      <c r="J742" s="5" t="str">
        <f>OBV!F742</f>
        <v>BEARISH</v>
      </c>
      <c r="K742" s="5" t="str">
        <f>OBV!G742</f>
        <v>WEAK</v>
      </c>
      <c r="L742" s="5" t="str">
        <f>OBV!H742</f>
        <v>CONFIRMED BEARISH</v>
      </c>
      <c r="M742" s="7">
        <f t="shared" si="110"/>
        <v>25</v>
      </c>
      <c r="N742" s="7">
        <f t="shared" si="111"/>
        <v>0</v>
      </c>
      <c r="O742" s="7">
        <f t="shared" si="112"/>
        <v>0</v>
      </c>
      <c r="P742" s="7">
        <f t="shared" si="113"/>
        <v>0</v>
      </c>
      <c r="Q742" s="8">
        <f t="shared" si="114"/>
        <v>8.75</v>
      </c>
      <c r="R742" s="8">
        <f t="shared" si="115"/>
        <v>5</v>
      </c>
      <c r="S742" s="8">
        <f t="shared" si="116"/>
        <v>3.75</v>
      </c>
      <c r="T742" s="8">
        <f t="shared" si="117"/>
        <v>6.25</v>
      </c>
      <c r="U742" s="7">
        <f t="shared" si="118"/>
        <v>5.833333333333333</v>
      </c>
      <c r="V742" s="7">
        <f t="shared" si="119"/>
        <v>5.9375</v>
      </c>
    </row>
    <row r="743" spans="1:22" ht="13.5" x14ac:dyDescent="0.25">
      <c r="A743" s="3">
        <f>RSI!A743</f>
        <v>43864</v>
      </c>
      <c r="B743" s="2">
        <f>RSI!B743</f>
        <v>2.1389</v>
      </c>
      <c r="C743" s="2">
        <f>RSI!I743</f>
        <v>57.072038737335788</v>
      </c>
      <c r="D743" s="2">
        <f>MACD!E743</f>
        <v>1.5313496365688017E-2</v>
      </c>
      <c r="E743" s="2">
        <f>MACD!F743</f>
        <v>4.2541755886829902E-3</v>
      </c>
      <c r="F743" s="2">
        <f>'Moving Avg'!D743</f>
        <v>2.0597400000000001</v>
      </c>
      <c r="G743" s="2">
        <f>'Moving Avg'!F743</f>
        <v>2.0904750000000005</v>
      </c>
      <c r="H743" s="2">
        <f>'Moving Avg'!G743</f>
        <v>2.0712820000000005</v>
      </c>
      <c r="I743" s="2">
        <f>'Moving Avg'!H743</f>
        <v>2.0623184999999977</v>
      </c>
      <c r="J743" s="5" t="str">
        <f>OBV!F743</f>
        <v>BEARISH</v>
      </c>
      <c r="K743" s="5" t="str">
        <f>OBV!G743</f>
        <v>WEAK</v>
      </c>
      <c r="L743" s="5" t="str">
        <f>OBV!H743</f>
        <v>BEARISH DIVERGENCE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0</v>
      </c>
      <c r="Q743" s="8">
        <f t="shared" si="114"/>
        <v>8.75</v>
      </c>
      <c r="R743" s="8">
        <f t="shared" si="115"/>
        <v>5</v>
      </c>
      <c r="S743" s="8">
        <f t="shared" si="116"/>
        <v>3.75</v>
      </c>
      <c r="T743" s="8">
        <f t="shared" si="117"/>
        <v>6.25</v>
      </c>
      <c r="U743" s="7">
        <f t="shared" si="118"/>
        <v>5.833333333333333</v>
      </c>
      <c r="V743" s="7">
        <f t="shared" si="119"/>
        <v>5.9375</v>
      </c>
    </row>
    <row r="744" spans="1:22" ht="13.5" x14ac:dyDescent="0.25">
      <c r="A744" s="3">
        <f>RSI!A744</f>
        <v>43865</v>
      </c>
      <c r="B744" s="2">
        <f>RSI!B744</f>
        <v>2.1067999999999998</v>
      </c>
      <c r="C744" s="2">
        <f>RSI!I744</f>
        <v>52.724754037200114</v>
      </c>
      <c r="D744" s="2">
        <f>MACD!E744</f>
        <v>1.9710615073396998E-2</v>
      </c>
      <c r="E744" s="2">
        <f>MACD!F744</f>
        <v>7.3454634856257922E-3</v>
      </c>
      <c r="F744" s="2">
        <f>'Moving Avg'!D744</f>
        <v>2.0736400000000001</v>
      </c>
      <c r="G744" s="2">
        <f>'Moving Avg'!F744</f>
        <v>2.0923450000000003</v>
      </c>
      <c r="H744" s="2">
        <f>'Moving Avg'!G744</f>
        <v>2.072244</v>
      </c>
      <c r="I744" s="2">
        <f>'Moving Avg'!H744</f>
        <v>2.062685499999998</v>
      </c>
      <c r="J744" s="5" t="str">
        <f>OBV!F744</f>
        <v>BEARISH</v>
      </c>
      <c r="K744" s="5" t="str">
        <f>OBV!G744</f>
        <v>WEAK</v>
      </c>
      <c r="L744" s="5" t="str">
        <f>OBV!H744</f>
        <v>BEARISH DIVERGENCE</v>
      </c>
      <c r="M744" s="7">
        <f t="shared" si="110"/>
        <v>25</v>
      </c>
      <c r="N744" s="7">
        <f t="shared" si="111"/>
        <v>0</v>
      </c>
      <c r="O744" s="7">
        <f t="shared" si="112"/>
        <v>50</v>
      </c>
      <c r="P744" s="7">
        <f t="shared" si="113"/>
        <v>0</v>
      </c>
      <c r="Q744" s="8">
        <f t="shared" si="114"/>
        <v>16.25</v>
      </c>
      <c r="R744" s="8">
        <f t="shared" si="115"/>
        <v>22.5</v>
      </c>
      <c r="S744" s="8">
        <f t="shared" si="116"/>
        <v>16.25</v>
      </c>
      <c r="T744" s="8">
        <f t="shared" si="117"/>
        <v>18.75</v>
      </c>
      <c r="U744" s="7">
        <f t="shared" si="118"/>
        <v>18.333333333333332</v>
      </c>
      <c r="V744" s="7">
        <f t="shared" si="119"/>
        <v>18.4375</v>
      </c>
    </row>
    <row r="745" spans="1:22" ht="13.5" x14ac:dyDescent="0.25">
      <c r="A745" s="3">
        <f>RSI!A745</f>
        <v>43866</v>
      </c>
      <c r="B745" s="2">
        <f>RSI!B745</f>
        <v>2.0908000000000002</v>
      </c>
      <c r="C745" s="2">
        <f>RSI!I745</f>
        <v>50.653635524315789</v>
      </c>
      <c r="D745" s="2">
        <f>MACD!E745</f>
        <v>2.448202585495407E-2</v>
      </c>
      <c r="E745" s="2">
        <f>MACD!F745</f>
        <v>1.077277595949145E-2</v>
      </c>
      <c r="F745" s="2">
        <f>'Moving Avg'!D745</f>
        <v>2.0854200000000001</v>
      </c>
      <c r="G745" s="2">
        <f>'Moving Avg'!F745</f>
        <v>2.0912800000000002</v>
      </c>
      <c r="H745" s="2">
        <f>'Moving Avg'!G745</f>
        <v>2.0731000000000002</v>
      </c>
      <c r="I745" s="2">
        <f>'Moving Avg'!H745</f>
        <v>2.0629474999999982</v>
      </c>
      <c r="J745" s="5" t="str">
        <f>OBV!F745</f>
        <v>BEARISH</v>
      </c>
      <c r="K745" s="5" t="str">
        <f>OBV!G745</f>
        <v>WEAK</v>
      </c>
      <c r="L745" s="5" t="str">
        <f>OBV!H745</f>
        <v>BEARISH DIVERGENCE</v>
      </c>
      <c r="M745" s="7">
        <f t="shared" si="110"/>
        <v>25</v>
      </c>
      <c r="N745" s="7">
        <f t="shared" si="111"/>
        <v>0</v>
      </c>
      <c r="O745" s="7">
        <f t="shared" si="112"/>
        <v>50</v>
      </c>
      <c r="P745" s="7">
        <f t="shared" si="113"/>
        <v>0</v>
      </c>
      <c r="Q745" s="8">
        <f t="shared" si="114"/>
        <v>16.25</v>
      </c>
      <c r="R745" s="8">
        <f t="shared" si="115"/>
        <v>22.5</v>
      </c>
      <c r="S745" s="8">
        <f t="shared" si="116"/>
        <v>16.25</v>
      </c>
      <c r="T745" s="8">
        <f t="shared" si="117"/>
        <v>18.75</v>
      </c>
      <c r="U745" s="7">
        <f t="shared" si="118"/>
        <v>18.333333333333332</v>
      </c>
      <c r="V745" s="7">
        <f t="shared" si="119"/>
        <v>18.4375</v>
      </c>
    </row>
    <row r="746" spans="1:22" ht="13.5" x14ac:dyDescent="0.25">
      <c r="A746" s="3">
        <f>RSI!A746</f>
        <v>43867</v>
      </c>
      <c r="B746" s="2">
        <f>RSI!B746</f>
        <v>2.0960999999999999</v>
      </c>
      <c r="C746" s="2">
        <f>RSI!I746</f>
        <v>51.335569926297467</v>
      </c>
      <c r="D746" s="2">
        <f>MACD!E746</f>
        <v>2.6450714919080465E-2</v>
      </c>
      <c r="E746" s="2">
        <f>MACD!F746</f>
        <v>1.3908363751409254E-2</v>
      </c>
      <c r="F746" s="2">
        <f>'Moving Avg'!D746</f>
        <v>2.0928999999999998</v>
      </c>
      <c r="G746" s="2">
        <f>'Moving Avg'!F746</f>
        <v>2.0934200000000001</v>
      </c>
      <c r="H746" s="2">
        <f>'Moving Avg'!G746</f>
        <v>2.0740620000000001</v>
      </c>
      <c r="I746" s="2">
        <f>'Moving Avg'!H746</f>
        <v>2.0635089999999976</v>
      </c>
      <c r="J746" s="5" t="str">
        <f>OBV!F746</f>
        <v>BEARISH</v>
      </c>
      <c r="K746" s="5" t="str">
        <f>OBV!G746</f>
        <v>WEAK</v>
      </c>
      <c r="L746" s="5" t="str">
        <f>OBV!H746</f>
        <v>BEARISH DIVERGENCE</v>
      </c>
      <c r="M746" s="7">
        <f t="shared" si="110"/>
        <v>25</v>
      </c>
      <c r="N746" s="7">
        <f t="shared" si="111"/>
        <v>0</v>
      </c>
      <c r="O746" s="7">
        <f t="shared" si="112"/>
        <v>50</v>
      </c>
      <c r="P746" s="7">
        <f t="shared" si="113"/>
        <v>0</v>
      </c>
      <c r="Q746" s="8">
        <f t="shared" si="114"/>
        <v>16.25</v>
      </c>
      <c r="R746" s="8">
        <f t="shared" si="115"/>
        <v>22.5</v>
      </c>
      <c r="S746" s="8">
        <f t="shared" si="116"/>
        <v>16.25</v>
      </c>
      <c r="T746" s="8">
        <f t="shared" si="117"/>
        <v>18.75</v>
      </c>
      <c r="U746" s="7">
        <f t="shared" si="118"/>
        <v>18.333333333333332</v>
      </c>
      <c r="V746" s="7">
        <f t="shared" si="119"/>
        <v>18.4375</v>
      </c>
    </row>
    <row r="747" spans="1:22" ht="13.5" x14ac:dyDescent="0.25">
      <c r="A747" s="3">
        <f>RSI!A747</f>
        <v>43868</v>
      </c>
      <c r="B747" s="2">
        <f>RSI!B747</f>
        <v>2.0960999999999999</v>
      </c>
      <c r="C747" s="2">
        <f>RSI!I747</f>
        <v>51.335569926297467</v>
      </c>
      <c r="D747" s="2">
        <f>MACD!E747</f>
        <v>2.5580591366255678E-2</v>
      </c>
      <c r="E747" s="2">
        <f>MACD!F747</f>
        <v>1.6242809274378541E-2</v>
      </c>
      <c r="F747" s="2">
        <f>'Moving Avg'!D747</f>
        <v>2.1057399999999999</v>
      </c>
      <c r="G747" s="2">
        <f>'Moving Avg'!F747</f>
        <v>2.0955599999999999</v>
      </c>
      <c r="H747" s="2">
        <f>'Moving Avg'!G747</f>
        <v>2.0750240000000004</v>
      </c>
      <c r="I747" s="2">
        <f>'Moving Avg'!H747</f>
        <v>2.0640704999999975</v>
      </c>
      <c r="J747" s="5" t="str">
        <f>OBV!F747</f>
        <v>BEARISH</v>
      </c>
      <c r="K747" s="5" t="str">
        <f>OBV!G747</f>
        <v>NEUTRAL</v>
      </c>
      <c r="L747" s="5" t="str">
        <f>OBV!H747</f>
        <v>BEARISH DIVERGENCE</v>
      </c>
      <c r="M747" s="7">
        <f t="shared" si="110"/>
        <v>25</v>
      </c>
      <c r="N747" s="7">
        <f t="shared" si="111"/>
        <v>0</v>
      </c>
      <c r="O747" s="7">
        <f t="shared" si="112"/>
        <v>50</v>
      </c>
      <c r="P747" s="7">
        <f t="shared" si="113"/>
        <v>16.5</v>
      </c>
      <c r="Q747" s="8">
        <f t="shared" si="114"/>
        <v>18.725000000000001</v>
      </c>
      <c r="R747" s="8">
        <f t="shared" si="115"/>
        <v>26.625</v>
      </c>
      <c r="S747" s="8">
        <f t="shared" si="116"/>
        <v>23.675000000000001</v>
      </c>
      <c r="T747" s="8">
        <f t="shared" si="117"/>
        <v>22.875</v>
      </c>
      <c r="U747" s="7">
        <f t="shared" si="118"/>
        <v>23.008333333333336</v>
      </c>
      <c r="V747" s="7">
        <f t="shared" si="119"/>
        <v>22.975000000000001</v>
      </c>
    </row>
    <row r="748" spans="1:22" ht="13.5" x14ac:dyDescent="0.25">
      <c r="A748" s="3">
        <f>RSI!A748</f>
        <v>43871</v>
      </c>
      <c r="B748" s="2">
        <f>RSI!B748</f>
        <v>2.0853999999999999</v>
      </c>
      <c r="C748" s="2">
        <f>RSI!I748</f>
        <v>49.726580075536766</v>
      </c>
      <c r="D748" s="2">
        <f>MACD!E748</f>
        <v>1.6536128852033816E-2</v>
      </c>
      <c r="E748" s="2">
        <f>MACD!F748</f>
        <v>1.6301473189909599E-2</v>
      </c>
      <c r="F748" s="2">
        <f>'Moving Avg'!D748</f>
        <v>2.09504</v>
      </c>
      <c r="G748" s="2">
        <f>'Moving Avg'!F748</f>
        <v>2.0971649999999999</v>
      </c>
      <c r="H748" s="2">
        <f>'Moving Avg'!G748</f>
        <v>2.075666</v>
      </c>
      <c r="I748" s="2">
        <f>'Moving Avg'!H748</f>
        <v>2.0641569999999971</v>
      </c>
      <c r="J748" s="5" t="str">
        <f>OBV!F748</f>
        <v>BEARISH</v>
      </c>
      <c r="K748" s="5" t="str">
        <f>OBV!G748</f>
        <v>NEUTRAL</v>
      </c>
      <c r="L748" s="5" t="str">
        <f>OBV!H748</f>
        <v>CONFIRMED BEARISH</v>
      </c>
      <c r="M748" s="7">
        <f t="shared" si="110"/>
        <v>25</v>
      </c>
      <c r="N748" s="7">
        <f t="shared" si="111"/>
        <v>0</v>
      </c>
      <c r="O748" s="7">
        <f t="shared" si="112"/>
        <v>50</v>
      </c>
      <c r="P748" s="7">
        <f t="shared" si="113"/>
        <v>16.5</v>
      </c>
      <c r="Q748" s="8">
        <f t="shared" si="114"/>
        <v>18.725000000000001</v>
      </c>
      <c r="R748" s="8">
        <f t="shared" si="115"/>
        <v>26.625</v>
      </c>
      <c r="S748" s="8">
        <f t="shared" si="116"/>
        <v>23.675000000000001</v>
      </c>
      <c r="T748" s="8">
        <f t="shared" si="117"/>
        <v>22.875</v>
      </c>
      <c r="U748" s="7">
        <f t="shared" si="118"/>
        <v>23.008333333333336</v>
      </c>
      <c r="V748" s="7">
        <f t="shared" si="119"/>
        <v>22.975000000000001</v>
      </c>
    </row>
    <row r="749" spans="1:22" ht="13.5" x14ac:dyDescent="0.25">
      <c r="A749" s="3">
        <f>RSI!A749</f>
        <v>43872</v>
      </c>
      <c r="B749" s="2">
        <f>RSI!B749</f>
        <v>2.0853999999999999</v>
      </c>
      <c r="C749" s="2">
        <f>RSI!I749</f>
        <v>49.726580075536766</v>
      </c>
      <c r="D749" s="2">
        <f>MACD!E749</f>
        <v>6.4342151573923978E-3</v>
      </c>
      <c r="E749" s="2">
        <f>MACD!F749</f>
        <v>1.432802158340616E-2</v>
      </c>
      <c r="F749" s="2">
        <f>'Moving Avg'!D749</f>
        <v>2.09076</v>
      </c>
      <c r="G749" s="2">
        <f>'Moving Avg'!F749</f>
        <v>2.0958300000000003</v>
      </c>
      <c r="H749" s="2">
        <f>'Moving Avg'!G749</f>
        <v>2.0764140000000002</v>
      </c>
      <c r="I749" s="2">
        <f>'Moving Avg'!H749</f>
        <v>2.0642679999999971</v>
      </c>
      <c r="J749" s="5" t="str">
        <f>OBV!F749</f>
        <v>BEARISH</v>
      </c>
      <c r="K749" s="5" t="str">
        <f>OBV!G749</f>
        <v>NEUTRAL</v>
      </c>
      <c r="L749" s="5" t="str">
        <f>OBV!H749</f>
        <v>CONFIRMED BEARISH</v>
      </c>
      <c r="M749" s="7">
        <f t="shared" si="110"/>
        <v>25</v>
      </c>
      <c r="N749" s="7">
        <f t="shared" si="111"/>
        <v>45</v>
      </c>
      <c r="O749" s="7">
        <f t="shared" si="112"/>
        <v>50</v>
      </c>
      <c r="P749" s="7">
        <f t="shared" si="113"/>
        <v>16.5</v>
      </c>
      <c r="Q749" s="8">
        <f t="shared" si="114"/>
        <v>34.475000000000001</v>
      </c>
      <c r="R749" s="8">
        <f t="shared" si="115"/>
        <v>35.625</v>
      </c>
      <c r="S749" s="8">
        <f t="shared" si="116"/>
        <v>30.425000000000001</v>
      </c>
      <c r="T749" s="8">
        <f t="shared" si="117"/>
        <v>34.125</v>
      </c>
      <c r="U749" s="7">
        <f t="shared" si="118"/>
        <v>33.508333333333333</v>
      </c>
      <c r="V749" s="7">
        <f t="shared" si="119"/>
        <v>33.662499999999994</v>
      </c>
    </row>
    <row r="750" spans="1:22" ht="13.5" x14ac:dyDescent="0.25">
      <c r="A750" s="3">
        <f>RSI!A750</f>
        <v>43873</v>
      </c>
      <c r="B750" s="2">
        <f>RSI!B750</f>
        <v>2.0960999999999999</v>
      </c>
      <c r="C750" s="2">
        <f>RSI!I750</f>
        <v>51.48992091546981</v>
      </c>
      <c r="D750" s="2">
        <f>MACD!E750</f>
        <v>-3.7252239498895001E-3</v>
      </c>
      <c r="E750" s="2">
        <f>MACD!F750</f>
        <v>1.071737247674703E-2</v>
      </c>
      <c r="F750" s="2">
        <f>'Moving Avg'!D750</f>
        <v>2.0918199999999998</v>
      </c>
      <c r="G750" s="2">
        <f>'Moving Avg'!F750</f>
        <v>2.09396</v>
      </c>
      <c r="H750" s="2">
        <f>'Moving Avg'!G750</f>
        <v>2.0773760000000006</v>
      </c>
      <c r="I750" s="2">
        <f>'Moving Avg'!H750</f>
        <v>2.0646559999999976</v>
      </c>
      <c r="J750" s="5" t="str">
        <f>OBV!F750</f>
        <v>BULLISH</v>
      </c>
      <c r="K750" s="5" t="str">
        <f>OBV!G750</f>
        <v>STRONG</v>
      </c>
      <c r="L750" s="5" t="str">
        <f>OBV!H750</f>
        <v>CONFIRMED BULLISH</v>
      </c>
      <c r="M750" s="7">
        <f t="shared" si="110"/>
        <v>25</v>
      </c>
      <c r="N750" s="7">
        <f t="shared" si="111"/>
        <v>45</v>
      </c>
      <c r="O750" s="7">
        <f t="shared" si="112"/>
        <v>50</v>
      </c>
      <c r="P750" s="7">
        <f t="shared" si="113"/>
        <v>100</v>
      </c>
      <c r="Q750" s="8">
        <f t="shared" si="114"/>
        <v>47</v>
      </c>
      <c r="R750" s="8">
        <f t="shared" si="115"/>
        <v>56.5</v>
      </c>
      <c r="S750" s="8">
        <f t="shared" si="116"/>
        <v>68</v>
      </c>
      <c r="T750" s="8">
        <f t="shared" si="117"/>
        <v>55</v>
      </c>
      <c r="U750" s="7">
        <f t="shared" si="118"/>
        <v>57.166666666666664</v>
      </c>
      <c r="V750" s="7">
        <f t="shared" si="119"/>
        <v>56.625</v>
      </c>
    </row>
    <row r="751" spans="1:22" ht="13.5" x14ac:dyDescent="0.25">
      <c r="A751" s="3">
        <f>RSI!A751</f>
        <v>43874</v>
      </c>
      <c r="B751" s="2">
        <f>RSI!B751</f>
        <v>2.0800999999999998</v>
      </c>
      <c r="C751" s="2">
        <f>RSI!I751</f>
        <v>48.737097304878297</v>
      </c>
      <c r="D751" s="2">
        <f>MACD!E751</f>
        <v>-7.06580759291775E-3</v>
      </c>
      <c r="E751" s="2">
        <f>MACD!F751</f>
        <v>7.1607364628140753E-3</v>
      </c>
      <c r="F751" s="2">
        <f>'Moving Avg'!D751</f>
        <v>2.0886199999999997</v>
      </c>
      <c r="G751" s="2">
        <f>'Moving Avg'!F751</f>
        <v>2.0912899999999999</v>
      </c>
      <c r="H751" s="2">
        <f>'Moving Avg'!G751</f>
        <v>2.0783400000000003</v>
      </c>
      <c r="I751" s="2">
        <f>'Moving Avg'!H751</f>
        <v>2.0646664999999977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  <c r="M751" s="7">
        <f t="shared" si="110"/>
        <v>25</v>
      </c>
      <c r="N751" s="7">
        <f t="shared" si="111"/>
        <v>45</v>
      </c>
      <c r="O751" s="7">
        <f t="shared" si="112"/>
        <v>50</v>
      </c>
      <c r="P751" s="7">
        <f t="shared" si="113"/>
        <v>16.5</v>
      </c>
      <c r="Q751" s="8">
        <f t="shared" si="114"/>
        <v>34.475000000000001</v>
      </c>
      <c r="R751" s="8">
        <f t="shared" si="115"/>
        <v>35.625</v>
      </c>
      <c r="S751" s="8">
        <f t="shared" si="116"/>
        <v>30.425000000000001</v>
      </c>
      <c r="T751" s="8">
        <f t="shared" si="117"/>
        <v>34.125</v>
      </c>
      <c r="U751" s="7">
        <f t="shared" si="118"/>
        <v>33.508333333333333</v>
      </c>
      <c r="V751" s="7">
        <f t="shared" si="119"/>
        <v>33.662499999999994</v>
      </c>
    </row>
    <row r="752" spans="1:22" ht="13.5" x14ac:dyDescent="0.25">
      <c r="A752" s="3">
        <f>RSI!A752</f>
        <v>43875</v>
      </c>
      <c r="B752" s="2">
        <f>RSI!B752</f>
        <v>2.1335000000000002</v>
      </c>
      <c r="C752" s="2">
        <f>RSI!I752</f>
        <v>56.999967037194907</v>
      </c>
      <c r="D752" s="2">
        <f>MACD!E752</f>
        <v>-1.7925059078562011E-2</v>
      </c>
      <c r="E752" s="2">
        <f>MACD!F752</f>
        <v>2.1435773545388577E-3</v>
      </c>
      <c r="F752" s="2">
        <f>'Moving Avg'!D752</f>
        <v>2.0960999999999999</v>
      </c>
      <c r="G752" s="2">
        <f>'Moving Avg'!F752</f>
        <v>2.0912899999999999</v>
      </c>
      <c r="H752" s="2">
        <f>'Moving Avg'!G752</f>
        <v>2.0800500000000004</v>
      </c>
      <c r="I752" s="2">
        <f>'Moving Avg'!H752</f>
        <v>2.0652414999999977</v>
      </c>
      <c r="J752" s="5" t="str">
        <f>OBV!F752</f>
        <v>BEARISH</v>
      </c>
      <c r="K752" s="5" t="str">
        <f>OBV!G752</f>
        <v>NEUTRAL</v>
      </c>
      <c r="L752" s="5" t="str">
        <f>OBV!H752</f>
        <v>BEARISH DIVERGENCE</v>
      </c>
      <c r="M752" s="7">
        <f t="shared" si="110"/>
        <v>25</v>
      </c>
      <c r="N752" s="7">
        <f t="shared" si="111"/>
        <v>100</v>
      </c>
      <c r="O752" s="7">
        <f t="shared" si="112"/>
        <v>50</v>
      </c>
      <c r="P752" s="7">
        <f t="shared" si="113"/>
        <v>16.5</v>
      </c>
      <c r="Q752" s="8">
        <f t="shared" si="114"/>
        <v>53.725000000000001</v>
      </c>
      <c r="R752" s="8">
        <f t="shared" si="115"/>
        <v>46.625</v>
      </c>
      <c r="S752" s="8">
        <f t="shared" si="116"/>
        <v>38.674999999999997</v>
      </c>
      <c r="T752" s="8">
        <f t="shared" si="117"/>
        <v>47.875</v>
      </c>
      <c r="U752" s="7">
        <f t="shared" si="118"/>
        <v>46.341666666666661</v>
      </c>
      <c r="V752" s="7">
        <f t="shared" si="119"/>
        <v>46.724999999999994</v>
      </c>
    </row>
    <row r="753" spans="1:22" ht="13.5" x14ac:dyDescent="0.25">
      <c r="A753" s="3">
        <f>RSI!A753</f>
        <v>43878</v>
      </c>
      <c r="B753" s="2">
        <f>RSI!B753</f>
        <v>2.1335000000000002</v>
      </c>
      <c r="C753" s="2">
        <f>RSI!I753</f>
        <v>56.999967037194907</v>
      </c>
      <c r="D753" s="2">
        <f>MACD!E753</f>
        <v>-1.0925041763000909E-2</v>
      </c>
      <c r="E753" s="2">
        <f>MACD!F753</f>
        <v>-4.7014646896909539E-4</v>
      </c>
      <c r="F753" s="2">
        <f>'Moving Avg'!D753</f>
        <v>2.1057199999999998</v>
      </c>
      <c r="G753" s="2">
        <f>'Moving Avg'!F753</f>
        <v>2.0936949999999999</v>
      </c>
      <c r="H753" s="2">
        <f>'Moving Avg'!G753</f>
        <v>2.0820820000000002</v>
      </c>
      <c r="I753" s="2">
        <f>'Moving Avg'!H753</f>
        <v>2.0656429999999979</v>
      </c>
      <c r="J753" s="5" t="str">
        <f>OBV!F753</f>
        <v>BULLISH</v>
      </c>
      <c r="K753" s="5" t="str">
        <f>OBV!G753</f>
        <v>NEUTRAL</v>
      </c>
      <c r="L753" s="5" t="str">
        <f>OBV!H753</f>
        <v>CONFIRMED BULLISH</v>
      </c>
      <c r="M753" s="7">
        <f t="shared" si="110"/>
        <v>25</v>
      </c>
      <c r="N753" s="7">
        <f t="shared" si="111"/>
        <v>45</v>
      </c>
      <c r="O753" s="7">
        <f t="shared" si="112"/>
        <v>50</v>
      </c>
      <c r="P753" s="7">
        <f t="shared" si="113"/>
        <v>83.5</v>
      </c>
      <c r="Q753" s="8">
        <f t="shared" si="114"/>
        <v>44.524999999999999</v>
      </c>
      <c r="R753" s="8">
        <f t="shared" si="115"/>
        <v>52.375</v>
      </c>
      <c r="S753" s="8">
        <f t="shared" si="116"/>
        <v>60.575000000000003</v>
      </c>
      <c r="T753" s="8">
        <f t="shared" si="117"/>
        <v>50.875</v>
      </c>
      <c r="U753" s="7">
        <f t="shared" si="118"/>
        <v>52.491666666666674</v>
      </c>
      <c r="V753" s="7">
        <f t="shared" si="119"/>
        <v>52.087500000000006</v>
      </c>
    </row>
    <row r="754" spans="1:22" ht="13.5" x14ac:dyDescent="0.25">
      <c r="A754" s="3">
        <f>RSI!A754</f>
        <v>43879</v>
      </c>
      <c r="B754" s="2">
        <f>RSI!B754</f>
        <v>2.1282000000000001</v>
      </c>
      <c r="C754" s="2">
        <f>RSI!I754</f>
        <v>55.96166825647942</v>
      </c>
      <c r="D754" s="2">
        <f>MACD!E754</f>
        <v>-9.8005262962450601E-3</v>
      </c>
      <c r="E754" s="2">
        <f>MACD!F754</f>
        <v>-2.3362224344242884E-3</v>
      </c>
      <c r="F754" s="2">
        <f>'Moving Avg'!D754</f>
        <v>2.1142799999999999</v>
      </c>
      <c r="G754" s="2">
        <f>'Moving Avg'!F754</f>
        <v>2.0931600000000001</v>
      </c>
      <c r="H754" s="2">
        <f>'Moving Avg'!G754</f>
        <v>2.0837940000000001</v>
      </c>
      <c r="I754" s="2">
        <f>'Moving Avg'!H754</f>
        <v>2.0660179999999979</v>
      </c>
      <c r="J754" s="5" t="str">
        <f>OBV!F754</f>
        <v>BEARISH</v>
      </c>
      <c r="K754" s="5" t="str">
        <f>OBV!G754</f>
        <v>WEAK</v>
      </c>
      <c r="L754" s="5" t="str">
        <f>OBV!H754</f>
        <v>BEARISH DIVERGENCE</v>
      </c>
      <c r="M754" s="7">
        <f t="shared" si="110"/>
        <v>25</v>
      </c>
      <c r="N754" s="7">
        <f t="shared" si="111"/>
        <v>45</v>
      </c>
      <c r="O754" s="7">
        <f t="shared" si="112"/>
        <v>50</v>
      </c>
      <c r="P754" s="7">
        <f t="shared" si="113"/>
        <v>0</v>
      </c>
      <c r="Q754" s="8">
        <f t="shared" si="114"/>
        <v>32</v>
      </c>
      <c r="R754" s="8">
        <f t="shared" si="115"/>
        <v>31.5</v>
      </c>
      <c r="S754" s="8">
        <f t="shared" si="116"/>
        <v>23</v>
      </c>
      <c r="T754" s="8">
        <f t="shared" si="117"/>
        <v>30</v>
      </c>
      <c r="U754" s="7">
        <f t="shared" si="118"/>
        <v>28.833333333333332</v>
      </c>
      <c r="V754" s="7">
        <f t="shared" si="119"/>
        <v>29.125</v>
      </c>
    </row>
    <row r="755" spans="1:22" ht="13.5" x14ac:dyDescent="0.25">
      <c r="A755" s="3">
        <f>RSI!A755</f>
        <v>43880</v>
      </c>
      <c r="B755" s="2">
        <f>RSI!B755</f>
        <v>2.1282000000000001</v>
      </c>
      <c r="C755" s="2">
        <f>RSI!I755</f>
        <v>55.96166825647942</v>
      </c>
      <c r="D755" s="2">
        <f>MACD!E755</f>
        <v>-1.1513221855951716E-2</v>
      </c>
      <c r="E755" s="2">
        <f>MACD!F755</f>
        <v>-4.1716223187297742E-3</v>
      </c>
      <c r="F755" s="2">
        <f>'Moving Avg'!D755</f>
        <v>2.1206999999999998</v>
      </c>
      <c r="G755" s="2">
        <f>'Moving Avg'!F755</f>
        <v>2.092625</v>
      </c>
      <c r="H755" s="2">
        <f>'Moving Avg'!G755</f>
        <v>2.0861480000000001</v>
      </c>
      <c r="I755" s="2">
        <f>'Moving Avg'!H755</f>
        <v>2.0662934999999982</v>
      </c>
      <c r="J755" s="5" t="str">
        <f>OBV!F755</f>
        <v>BEARISH</v>
      </c>
      <c r="K755" s="5" t="str">
        <f>OBV!G755</f>
        <v>WEAK</v>
      </c>
      <c r="L755" s="5" t="str">
        <f>OBV!H755</f>
        <v>BEARISH DIVERGENCE</v>
      </c>
      <c r="M755" s="7">
        <f t="shared" si="110"/>
        <v>25</v>
      </c>
      <c r="N755" s="7">
        <f t="shared" si="111"/>
        <v>45</v>
      </c>
      <c r="O755" s="7">
        <f t="shared" si="112"/>
        <v>50</v>
      </c>
      <c r="P755" s="7">
        <f t="shared" si="113"/>
        <v>0</v>
      </c>
      <c r="Q755" s="8">
        <f t="shared" si="114"/>
        <v>32</v>
      </c>
      <c r="R755" s="8">
        <f t="shared" si="115"/>
        <v>31.5</v>
      </c>
      <c r="S755" s="8">
        <f t="shared" si="116"/>
        <v>23</v>
      </c>
      <c r="T755" s="8">
        <f t="shared" si="117"/>
        <v>30</v>
      </c>
      <c r="U755" s="7">
        <f t="shared" si="118"/>
        <v>28.833333333333332</v>
      </c>
      <c r="V755" s="7">
        <f t="shared" si="119"/>
        <v>29.125</v>
      </c>
    </row>
    <row r="756" spans="1:22" ht="13.5" x14ac:dyDescent="0.25">
      <c r="A756" s="3">
        <f>RSI!A756</f>
        <v>43881</v>
      </c>
      <c r="B756" s="2">
        <f>RSI!B756</f>
        <v>2.1282000000000001</v>
      </c>
      <c r="C756" s="2">
        <f>RSI!I756</f>
        <v>55.961668256479413</v>
      </c>
      <c r="D756" s="2">
        <f>MACD!E756</f>
        <v>-1.2334698754799422E-2</v>
      </c>
      <c r="E756" s="2">
        <f>MACD!F756</f>
        <v>-5.8042376059437035E-3</v>
      </c>
      <c r="F756" s="2">
        <f>'Moving Avg'!D756</f>
        <v>2.1303200000000002</v>
      </c>
      <c r="G756" s="2">
        <f>'Moving Avg'!F756</f>
        <v>2.092625</v>
      </c>
      <c r="H756" s="2">
        <f>'Moving Avg'!G756</f>
        <v>2.0880740000000002</v>
      </c>
      <c r="I756" s="2">
        <f>'Moving Avg'!H756</f>
        <v>2.0668664999999979</v>
      </c>
      <c r="J756" s="5" t="str">
        <f>OBV!F756</f>
        <v>BEARISH</v>
      </c>
      <c r="K756" s="5" t="str">
        <f>OBV!G756</f>
        <v>WEAK</v>
      </c>
      <c r="L756" s="5" t="str">
        <f>OBV!H756</f>
        <v>BEARISH DIVERGENCE</v>
      </c>
      <c r="M756" s="7">
        <f t="shared" si="110"/>
        <v>25</v>
      </c>
      <c r="N756" s="7">
        <f t="shared" si="111"/>
        <v>45</v>
      </c>
      <c r="O756" s="7">
        <f t="shared" si="112"/>
        <v>50</v>
      </c>
      <c r="P756" s="7">
        <f t="shared" si="113"/>
        <v>0</v>
      </c>
      <c r="Q756" s="8">
        <f t="shared" si="114"/>
        <v>32</v>
      </c>
      <c r="R756" s="8">
        <f t="shared" si="115"/>
        <v>31.5</v>
      </c>
      <c r="S756" s="8">
        <f t="shared" si="116"/>
        <v>23</v>
      </c>
      <c r="T756" s="8">
        <f t="shared" si="117"/>
        <v>30</v>
      </c>
      <c r="U756" s="7">
        <f t="shared" si="118"/>
        <v>28.833333333333332</v>
      </c>
      <c r="V756" s="7">
        <f t="shared" si="119"/>
        <v>29.125</v>
      </c>
    </row>
    <row r="757" spans="1:22" ht="13.5" x14ac:dyDescent="0.25">
      <c r="A757" s="3">
        <f>RSI!A757</f>
        <v>43882</v>
      </c>
      <c r="B757" s="2">
        <f>RSI!B757</f>
        <v>2.1282000000000001</v>
      </c>
      <c r="C757" s="2">
        <f>RSI!I757</f>
        <v>55.961668256479413</v>
      </c>
      <c r="D757" s="2">
        <f>MACD!E757</f>
        <v>-1.3203551609967779E-2</v>
      </c>
      <c r="E757" s="2">
        <f>MACD!F757</f>
        <v>-7.2841004067485194E-3</v>
      </c>
      <c r="F757" s="2">
        <f>'Moving Avg'!D757</f>
        <v>2.1292599999999999</v>
      </c>
      <c r="G757" s="2">
        <f>'Moving Avg'!F757</f>
        <v>2.0934300000000001</v>
      </c>
      <c r="H757" s="2">
        <f>'Moving Avg'!G757</f>
        <v>2.0897860000000006</v>
      </c>
      <c r="I757" s="2">
        <f>'Moving Avg'!H757</f>
        <v>2.067216499999998</v>
      </c>
      <c r="J757" s="5" t="str">
        <f>OBV!F757</f>
        <v>BEARISH</v>
      </c>
      <c r="K757" s="5" t="str">
        <f>OBV!G757</f>
        <v>WEAK</v>
      </c>
      <c r="L757" s="5" t="str">
        <f>OBV!H757</f>
        <v>CONFIRMED BEARISH</v>
      </c>
      <c r="M757" s="7">
        <f t="shared" si="110"/>
        <v>25</v>
      </c>
      <c r="N757" s="7">
        <f t="shared" si="111"/>
        <v>45</v>
      </c>
      <c r="O757" s="7">
        <f t="shared" si="112"/>
        <v>50</v>
      </c>
      <c r="P757" s="7">
        <f t="shared" si="113"/>
        <v>0</v>
      </c>
      <c r="Q757" s="8">
        <f t="shared" si="114"/>
        <v>32</v>
      </c>
      <c r="R757" s="8">
        <f t="shared" si="115"/>
        <v>31.5</v>
      </c>
      <c r="S757" s="8">
        <f t="shared" si="116"/>
        <v>23</v>
      </c>
      <c r="T757" s="8">
        <f t="shared" si="117"/>
        <v>30</v>
      </c>
      <c r="U757" s="7">
        <f t="shared" si="118"/>
        <v>28.833333333333332</v>
      </c>
      <c r="V757" s="7">
        <f t="shared" si="119"/>
        <v>29.125</v>
      </c>
    </row>
    <row r="758" spans="1:22" ht="13.5" x14ac:dyDescent="0.25">
      <c r="A758" s="3">
        <f>RSI!A758</f>
        <v>43885</v>
      </c>
      <c r="B758" s="2">
        <f>RSI!B758</f>
        <v>2.1282000000000001</v>
      </c>
      <c r="C758" s="2">
        <f>RSI!I758</f>
        <v>55.961668256479413</v>
      </c>
      <c r="D758" s="2">
        <f>MACD!E758</f>
        <v>-1.574577476874639E-2</v>
      </c>
      <c r="E758" s="2">
        <f>MACD!F758</f>
        <v>-8.9764352791480949E-3</v>
      </c>
      <c r="F758" s="2">
        <f>'Moving Avg'!D758</f>
        <v>2.1282000000000001</v>
      </c>
      <c r="G758" s="2">
        <f>'Moving Avg'!F758</f>
        <v>2.097175</v>
      </c>
      <c r="H758" s="2">
        <f>'Moving Avg'!G758</f>
        <v>2.0914980000000001</v>
      </c>
      <c r="I758" s="2">
        <f>'Moving Avg'!H758</f>
        <v>2.0675664999999985</v>
      </c>
      <c r="J758" s="5" t="str">
        <f>OBV!F758</f>
        <v>BEARISH</v>
      </c>
      <c r="K758" s="5" t="str">
        <f>OBV!G758</f>
        <v>WEAK</v>
      </c>
      <c r="L758" s="5" t="str">
        <f>OBV!H758</f>
        <v>CONFIRMED BEARISH</v>
      </c>
      <c r="M758" s="7">
        <f t="shared" si="110"/>
        <v>25</v>
      </c>
      <c r="N758" s="7">
        <f t="shared" si="111"/>
        <v>45</v>
      </c>
      <c r="O758" s="7">
        <f t="shared" si="112"/>
        <v>50</v>
      </c>
      <c r="P758" s="7">
        <f t="shared" si="113"/>
        <v>0</v>
      </c>
      <c r="Q758" s="8">
        <f t="shared" si="114"/>
        <v>32</v>
      </c>
      <c r="R758" s="8">
        <f t="shared" si="115"/>
        <v>31.5</v>
      </c>
      <c r="S758" s="8">
        <f t="shared" si="116"/>
        <v>23</v>
      </c>
      <c r="T758" s="8">
        <f t="shared" si="117"/>
        <v>30</v>
      </c>
      <c r="U758" s="7">
        <f t="shared" si="118"/>
        <v>28.833333333333332</v>
      </c>
      <c r="V758" s="7">
        <f t="shared" si="119"/>
        <v>29.125</v>
      </c>
    </row>
    <row r="759" spans="1:22" ht="13.5" x14ac:dyDescent="0.25">
      <c r="A759" s="3">
        <f>RSI!A759</f>
        <v>43886</v>
      </c>
      <c r="B759" s="2">
        <f>RSI!B759</f>
        <v>2.0693999999999999</v>
      </c>
      <c r="C759" s="2">
        <f>RSI!I759</f>
        <v>43.289404030278881</v>
      </c>
      <c r="D759" s="2">
        <f>MACD!E759</f>
        <v>-1.3690299753331026E-2</v>
      </c>
      <c r="E759" s="2">
        <f>MACD!F759</f>
        <v>-9.9192081739846814E-3</v>
      </c>
      <c r="F759" s="2">
        <f>'Moving Avg'!D759</f>
        <v>2.1164399999999999</v>
      </c>
      <c r="G759" s="2">
        <f>'Moving Avg'!F759</f>
        <v>2.0987800000000001</v>
      </c>
      <c r="H759" s="2">
        <f>'Moving Avg'!G759</f>
        <v>2.0908580000000008</v>
      </c>
      <c r="I759" s="2">
        <f>'Moving Avg'!H759</f>
        <v>2.0677464999999984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  <c r="M759" s="7">
        <f t="shared" si="110"/>
        <v>25</v>
      </c>
      <c r="N759" s="7">
        <f t="shared" si="111"/>
        <v>45</v>
      </c>
      <c r="O759" s="7">
        <f t="shared" si="112"/>
        <v>50</v>
      </c>
      <c r="P759" s="7">
        <f t="shared" si="113"/>
        <v>16.5</v>
      </c>
      <c r="Q759" s="8">
        <f t="shared" si="114"/>
        <v>34.475000000000001</v>
      </c>
      <c r="R759" s="8">
        <f t="shared" si="115"/>
        <v>35.625</v>
      </c>
      <c r="S759" s="8">
        <f t="shared" si="116"/>
        <v>30.425000000000001</v>
      </c>
      <c r="T759" s="8">
        <f t="shared" si="117"/>
        <v>34.125</v>
      </c>
      <c r="U759" s="7">
        <f t="shared" si="118"/>
        <v>33.508333333333333</v>
      </c>
      <c r="V759" s="7">
        <f t="shared" si="119"/>
        <v>33.662499999999994</v>
      </c>
    </row>
    <row r="760" spans="1:22" ht="13.5" x14ac:dyDescent="0.25">
      <c r="A760" s="3">
        <f>RSI!A760</f>
        <v>43887</v>
      </c>
      <c r="B760" s="2">
        <f>RSI!B760</f>
        <v>2.1227999999999998</v>
      </c>
      <c r="C760" s="2">
        <f>RSI!I760</f>
        <v>53.571794256361493</v>
      </c>
      <c r="D760" s="2">
        <f>MACD!E760</f>
        <v>-1.4050935570275147E-2</v>
      </c>
      <c r="E760" s="2">
        <f>MACD!F760</f>
        <v>-1.0745553653242776E-2</v>
      </c>
      <c r="F760" s="2">
        <f>'Moving Avg'!D760</f>
        <v>2.1153599999999999</v>
      </c>
      <c r="G760" s="2">
        <f>'Moving Avg'!F760</f>
        <v>2.1033249999999999</v>
      </c>
      <c r="H760" s="2">
        <f>'Moving Avg'!G760</f>
        <v>2.0924620000000007</v>
      </c>
      <c r="I760" s="2">
        <f>'Moving Avg'!H760</f>
        <v>2.0681189999999985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  <c r="M760" s="7">
        <f t="shared" si="110"/>
        <v>25</v>
      </c>
      <c r="N760" s="7">
        <f t="shared" si="111"/>
        <v>45</v>
      </c>
      <c r="O760" s="7">
        <f t="shared" si="112"/>
        <v>50</v>
      </c>
      <c r="P760" s="7">
        <f t="shared" si="113"/>
        <v>16.5</v>
      </c>
      <c r="Q760" s="8">
        <f t="shared" si="114"/>
        <v>34.475000000000001</v>
      </c>
      <c r="R760" s="8">
        <f t="shared" si="115"/>
        <v>35.625</v>
      </c>
      <c r="S760" s="8">
        <f t="shared" si="116"/>
        <v>30.425000000000001</v>
      </c>
      <c r="T760" s="8">
        <f t="shared" si="117"/>
        <v>34.125</v>
      </c>
      <c r="U760" s="7">
        <f t="shared" si="118"/>
        <v>33.508333333333333</v>
      </c>
      <c r="V760" s="7">
        <f t="shared" si="119"/>
        <v>33.662499999999994</v>
      </c>
    </row>
    <row r="761" spans="1:22" ht="13.5" x14ac:dyDescent="0.25">
      <c r="A761" s="3">
        <f>RSI!A761</f>
        <v>43888</v>
      </c>
      <c r="B761" s="2">
        <f>RSI!B761</f>
        <v>2.1282000000000001</v>
      </c>
      <c r="C761" s="2">
        <f>RSI!I761</f>
        <v>54.470789057624728</v>
      </c>
      <c r="D761" s="2">
        <f>MACD!E761</f>
        <v>-1.7339172343433518E-2</v>
      </c>
      <c r="E761" s="2">
        <f>MACD!F761</f>
        <v>-1.2064277391280924E-2</v>
      </c>
      <c r="F761" s="2">
        <f>'Moving Avg'!D761</f>
        <v>2.1153599999999999</v>
      </c>
      <c r="G761" s="2">
        <f>'Moving Avg'!F761</f>
        <v>2.1068000000000002</v>
      </c>
      <c r="H761" s="2">
        <f>'Moving Avg'!G761</f>
        <v>2.0941740000000011</v>
      </c>
      <c r="I761" s="2">
        <f>'Moving Avg'!H761</f>
        <v>2.0688159999999987</v>
      </c>
      <c r="J761" s="5" t="str">
        <f>OBV!F761</f>
        <v>BEARISH</v>
      </c>
      <c r="K761" s="5" t="str">
        <f>OBV!G761</f>
        <v>NEUTRAL</v>
      </c>
      <c r="L761" s="5" t="str">
        <f>OBV!H761</f>
        <v>NEUTRAL</v>
      </c>
      <c r="M761" s="7">
        <f t="shared" si="110"/>
        <v>25</v>
      </c>
      <c r="N761" s="7">
        <f t="shared" si="111"/>
        <v>45</v>
      </c>
      <c r="O761" s="7">
        <f t="shared" si="112"/>
        <v>50</v>
      </c>
      <c r="P761" s="7">
        <f t="shared" si="113"/>
        <v>16.5</v>
      </c>
      <c r="Q761" s="8">
        <f t="shared" si="114"/>
        <v>34.475000000000001</v>
      </c>
      <c r="R761" s="8">
        <f t="shared" si="115"/>
        <v>35.625</v>
      </c>
      <c r="S761" s="8">
        <f t="shared" si="116"/>
        <v>30.425000000000001</v>
      </c>
      <c r="T761" s="8">
        <f t="shared" si="117"/>
        <v>34.125</v>
      </c>
      <c r="U761" s="7">
        <f t="shared" si="118"/>
        <v>33.508333333333333</v>
      </c>
      <c r="V761" s="7">
        <f t="shared" si="119"/>
        <v>33.662499999999994</v>
      </c>
    </row>
    <row r="762" spans="1:22" ht="13.5" x14ac:dyDescent="0.25">
      <c r="A762" s="3">
        <f>RSI!A762</f>
        <v>43889</v>
      </c>
      <c r="B762" s="2">
        <f>RSI!B762</f>
        <v>2.1282000000000001</v>
      </c>
      <c r="C762" s="2">
        <f>RSI!I762</f>
        <v>54.470789057624728</v>
      </c>
      <c r="D762" s="2">
        <f>MACD!E762</f>
        <v>-1.2050592352677914E-2</v>
      </c>
      <c r="E762" s="2">
        <f>MACD!F762</f>
        <v>-1.2061540383560321E-2</v>
      </c>
      <c r="F762" s="2">
        <f>'Moving Avg'!D762</f>
        <v>2.1153599999999999</v>
      </c>
      <c r="G762" s="2">
        <f>'Moving Avg'!F762</f>
        <v>2.111615</v>
      </c>
      <c r="H762" s="2">
        <f>'Moving Avg'!G762</f>
        <v>2.0958860000000006</v>
      </c>
      <c r="I762" s="2">
        <f>'Moving Avg'!H762</f>
        <v>2.0692154999999981</v>
      </c>
      <c r="J762" s="5" t="str">
        <f>OBV!F762</f>
        <v>BEARISH</v>
      </c>
      <c r="K762" s="5" t="str">
        <f>OBV!G762</f>
        <v>NEUTRAL</v>
      </c>
      <c r="L762" s="5" t="str">
        <f>OBV!H762</f>
        <v>NEUTRAL</v>
      </c>
      <c r="M762" s="7">
        <f t="shared" si="110"/>
        <v>25</v>
      </c>
      <c r="N762" s="7">
        <f t="shared" si="111"/>
        <v>0</v>
      </c>
      <c r="O762" s="7">
        <f t="shared" si="112"/>
        <v>50</v>
      </c>
      <c r="P762" s="7">
        <f t="shared" si="113"/>
        <v>16.5</v>
      </c>
      <c r="Q762" s="8">
        <f t="shared" si="114"/>
        <v>18.725000000000001</v>
      </c>
      <c r="R762" s="8">
        <f t="shared" si="115"/>
        <v>26.625</v>
      </c>
      <c r="S762" s="8">
        <f t="shared" si="116"/>
        <v>23.675000000000001</v>
      </c>
      <c r="T762" s="8">
        <f t="shared" si="117"/>
        <v>22.875</v>
      </c>
      <c r="U762" s="7">
        <f t="shared" si="118"/>
        <v>23.008333333333336</v>
      </c>
      <c r="V762" s="7">
        <f t="shared" si="119"/>
        <v>22.975000000000001</v>
      </c>
    </row>
    <row r="763" spans="1:22" ht="13.5" x14ac:dyDescent="0.25">
      <c r="A763" s="3">
        <f>RSI!A763</f>
        <v>43892</v>
      </c>
      <c r="B763" s="2">
        <f>RSI!B763</f>
        <v>2.1335000000000002</v>
      </c>
      <c r="C763" s="2">
        <f>RSI!I763</f>
        <v>55.452647005193406</v>
      </c>
      <c r="D763" s="2">
        <f>MACD!E763</f>
        <v>-8.1019830453601394E-3</v>
      </c>
      <c r="E763" s="2">
        <f>MACD!F763</f>
        <v>-1.1269628915920286E-2</v>
      </c>
      <c r="F763" s="2">
        <f>'Moving Avg'!D763</f>
        <v>2.1164199999999997</v>
      </c>
      <c r="G763" s="2">
        <f>'Moving Avg'!F763</f>
        <v>2.1113449999999996</v>
      </c>
      <c r="H763" s="2">
        <f>'Moving Avg'!G763</f>
        <v>2.0977040000000007</v>
      </c>
      <c r="I763" s="2">
        <f>'Moving Avg'!H763</f>
        <v>2.0695919999999988</v>
      </c>
      <c r="J763" s="5" t="str">
        <f>OBV!F763</f>
        <v>BULLISH</v>
      </c>
      <c r="K763" s="5" t="str">
        <f>OBV!G763</f>
        <v>NEUTRAL</v>
      </c>
      <c r="L763" s="5" t="str">
        <f>OBV!H763</f>
        <v>CONFIRMED BULLISH</v>
      </c>
      <c r="M763" s="7">
        <f t="shared" si="110"/>
        <v>25</v>
      </c>
      <c r="N763" s="7">
        <f t="shared" si="111"/>
        <v>0</v>
      </c>
      <c r="O763" s="7">
        <f t="shared" si="112"/>
        <v>50</v>
      </c>
      <c r="P763" s="7">
        <f t="shared" si="113"/>
        <v>83.5</v>
      </c>
      <c r="Q763" s="8">
        <f t="shared" si="114"/>
        <v>28.774999999999999</v>
      </c>
      <c r="R763" s="8">
        <f t="shared" si="115"/>
        <v>43.375</v>
      </c>
      <c r="S763" s="8">
        <f t="shared" si="116"/>
        <v>53.825000000000003</v>
      </c>
      <c r="T763" s="8">
        <f t="shared" si="117"/>
        <v>39.625</v>
      </c>
      <c r="U763" s="7">
        <f t="shared" si="118"/>
        <v>41.991666666666667</v>
      </c>
      <c r="V763" s="7">
        <f t="shared" si="119"/>
        <v>41.400000000000006</v>
      </c>
    </row>
    <row r="764" spans="1:22" ht="13.5" x14ac:dyDescent="0.25">
      <c r="A764" s="3">
        <f>RSI!A764</f>
        <v>43893</v>
      </c>
      <c r="B764" s="2">
        <f>RSI!B764</f>
        <v>2.1335000000000002</v>
      </c>
      <c r="C764" s="2">
        <f>RSI!I764</f>
        <v>55.452647005193406</v>
      </c>
      <c r="D764" s="2">
        <f>MACD!E764</f>
        <v>-5.7313975989385924E-3</v>
      </c>
      <c r="E764" s="2">
        <f>MACD!F764</f>
        <v>-1.0161982652523948E-2</v>
      </c>
      <c r="F764" s="2">
        <f>'Moving Avg'!D764</f>
        <v>2.1292399999999998</v>
      </c>
      <c r="G764" s="2">
        <f>'Moving Avg'!F764</f>
        <v>2.1126799999999997</v>
      </c>
      <c r="H764" s="2">
        <f>'Moving Avg'!G764</f>
        <v>2.0996280000000005</v>
      </c>
      <c r="I764" s="2">
        <f>'Moving Avg'!H764</f>
        <v>2.0697454999999989</v>
      </c>
      <c r="J764" s="5" t="str">
        <f>OBV!F764</f>
        <v>BULLISH</v>
      </c>
      <c r="K764" s="5" t="str">
        <f>OBV!G764</f>
        <v>NEUTRAL</v>
      </c>
      <c r="L764" s="5" t="str">
        <f>OBV!H764</f>
        <v>CONFIRMED BULLISH</v>
      </c>
      <c r="M764" s="7">
        <f t="shared" si="110"/>
        <v>25</v>
      </c>
      <c r="N764" s="7">
        <f t="shared" si="111"/>
        <v>0</v>
      </c>
      <c r="O764" s="7">
        <f t="shared" si="112"/>
        <v>50</v>
      </c>
      <c r="P764" s="7">
        <f t="shared" si="113"/>
        <v>83.5</v>
      </c>
      <c r="Q764" s="8">
        <f t="shared" si="114"/>
        <v>28.774999999999999</v>
      </c>
      <c r="R764" s="8">
        <f t="shared" si="115"/>
        <v>43.375</v>
      </c>
      <c r="S764" s="8">
        <f t="shared" si="116"/>
        <v>53.825000000000003</v>
      </c>
      <c r="T764" s="8">
        <f t="shared" si="117"/>
        <v>39.625</v>
      </c>
      <c r="U764" s="7">
        <f t="shared" si="118"/>
        <v>41.991666666666667</v>
      </c>
      <c r="V764" s="7">
        <f t="shared" si="119"/>
        <v>41.400000000000006</v>
      </c>
    </row>
    <row r="765" spans="1:22" ht="13.5" x14ac:dyDescent="0.25">
      <c r="A765" s="3">
        <f>RSI!A765</f>
        <v>43894</v>
      </c>
      <c r="B765" s="2">
        <f>RSI!B765</f>
        <v>2.0747</v>
      </c>
      <c r="C765" s="2">
        <f>RSI!I765</f>
        <v>43.407890165080659</v>
      </c>
      <c r="D765" s="2">
        <f>MACD!E765</f>
        <v>4.8637045850163929E-4</v>
      </c>
      <c r="E765" s="2">
        <f>MACD!F765</f>
        <v>-8.0323120303188306E-3</v>
      </c>
      <c r="F765" s="2">
        <f>'Moving Avg'!D765</f>
        <v>2.1196200000000003</v>
      </c>
      <c r="G765" s="2">
        <f>'Moving Avg'!F765</f>
        <v>2.1118749999999995</v>
      </c>
      <c r="H765" s="2">
        <f>'Moving Avg'!G765</f>
        <v>2.1003760000000007</v>
      </c>
      <c r="I765" s="2">
        <f>'Moving Avg'!H765</f>
        <v>2.0697039999999989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50</v>
      </c>
      <c r="P765" s="7">
        <f t="shared" si="113"/>
        <v>16.5</v>
      </c>
      <c r="Q765" s="8">
        <f t="shared" si="114"/>
        <v>18.725000000000001</v>
      </c>
      <c r="R765" s="8">
        <f t="shared" si="115"/>
        <v>26.625</v>
      </c>
      <c r="S765" s="8">
        <f t="shared" si="116"/>
        <v>23.675000000000001</v>
      </c>
      <c r="T765" s="8">
        <f t="shared" si="117"/>
        <v>22.875</v>
      </c>
      <c r="U765" s="7">
        <f t="shared" si="118"/>
        <v>23.008333333333336</v>
      </c>
      <c r="V765" s="7">
        <f t="shared" si="119"/>
        <v>22.975000000000001</v>
      </c>
    </row>
    <row r="766" spans="1:22" ht="13.5" x14ac:dyDescent="0.25">
      <c r="A766" s="3">
        <f>RSI!A766</f>
        <v>43895</v>
      </c>
      <c r="B766" s="2">
        <f>RSI!B766</f>
        <v>2.1227999999999998</v>
      </c>
      <c r="C766" s="2">
        <f>RSI!I766</f>
        <v>52.497489696672588</v>
      </c>
      <c r="D766" s="2">
        <f>MACD!E766</f>
        <v>2.399022122211214E-3</v>
      </c>
      <c r="E766" s="2">
        <f>MACD!F766</f>
        <v>-5.9460451998128222E-3</v>
      </c>
      <c r="F766" s="2">
        <f>'Moving Avg'!D766</f>
        <v>2.1185400000000003</v>
      </c>
      <c r="G766" s="2">
        <f>'Moving Avg'!F766</f>
        <v>2.1132099999999996</v>
      </c>
      <c r="H766" s="2">
        <f>'Moving Avg'!G766</f>
        <v>2.1021940000000003</v>
      </c>
      <c r="I766" s="2">
        <f>'Moving Avg'!H766</f>
        <v>2.0701014999999985</v>
      </c>
      <c r="J766" s="5" t="str">
        <f>OBV!F766</f>
        <v>BULLISH</v>
      </c>
      <c r="K766" s="5" t="str">
        <f>OBV!G766</f>
        <v>NEUTRAL</v>
      </c>
      <c r="L766" s="5" t="str">
        <f>OBV!H766</f>
        <v>BULLISH DIVERGENCE</v>
      </c>
      <c r="M766" s="7">
        <f t="shared" si="110"/>
        <v>25</v>
      </c>
      <c r="N766" s="7">
        <f t="shared" si="111"/>
        <v>0</v>
      </c>
      <c r="O766" s="7">
        <f t="shared" si="112"/>
        <v>50</v>
      </c>
      <c r="P766" s="7">
        <f t="shared" si="113"/>
        <v>66.5</v>
      </c>
      <c r="Q766" s="8">
        <f t="shared" si="114"/>
        <v>26.225000000000001</v>
      </c>
      <c r="R766" s="8">
        <f t="shared" si="115"/>
        <v>39.125</v>
      </c>
      <c r="S766" s="8">
        <f t="shared" si="116"/>
        <v>46.174999999999997</v>
      </c>
      <c r="T766" s="8">
        <f t="shared" si="117"/>
        <v>35.375</v>
      </c>
      <c r="U766" s="7">
        <f t="shared" si="118"/>
        <v>37.174999999999997</v>
      </c>
      <c r="V766" s="7">
        <f t="shared" si="119"/>
        <v>36.724999999999994</v>
      </c>
    </row>
    <row r="767" spans="1:22" ht="13.5" x14ac:dyDescent="0.25">
      <c r="A767" s="3">
        <f>RSI!A767</f>
        <v>43896</v>
      </c>
      <c r="B767" s="2">
        <f>RSI!B767</f>
        <v>2.1175000000000002</v>
      </c>
      <c r="C767" s="2">
        <f>RSI!I767</f>
        <v>51.515643482792001</v>
      </c>
      <c r="D767" s="2">
        <f>MACD!E767</f>
        <v>4.3243301536395329E-3</v>
      </c>
      <c r="E767" s="2">
        <f>MACD!F767</f>
        <v>-3.8919701291223519E-3</v>
      </c>
      <c r="F767" s="2">
        <f>'Moving Avg'!D767</f>
        <v>2.1164000000000001</v>
      </c>
      <c r="G767" s="2">
        <f>'Moving Avg'!F767</f>
        <v>2.1142799999999995</v>
      </c>
      <c r="H767" s="2">
        <f>'Moving Avg'!G767</f>
        <v>2.1039060000000007</v>
      </c>
      <c r="I767" s="2">
        <f>'Moving Avg'!H767</f>
        <v>2.0702244999999984</v>
      </c>
      <c r="J767" s="5" t="str">
        <f>OBV!F767</f>
        <v>BULLISH</v>
      </c>
      <c r="K767" s="5" t="str">
        <f>OBV!G767</f>
        <v>NEUTRAL</v>
      </c>
      <c r="L767" s="5" t="str">
        <f>OBV!H767</f>
        <v>BULLISH DIVERGENCE</v>
      </c>
      <c r="M767" s="7">
        <f t="shared" si="110"/>
        <v>25</v>
      </c>
      <c r="N767" s="7">
        <f t="shared" si="111"/>
        <v>0</v>
      </c>
      <c r="O767" s="7">
        <f t="shared" si="112"/>
        <v>50</v>
      </c>
      <c r="P767" s="7">
        <f t="shared" si="113"/>
        <v>66.5</v>
      </c>
      <c r="Q767" s="8">
        <f t="shared" si="114"/>
        <v>26.225000000000001</v>
      </c>
      <c r="R767" s="8">
        <f t="shared" si="115"/>
        <v>39.125</v>
      </c>
      <c r="S767" s="8">
        <f t="shared" si="116"/>
        <v>46.174999999999997</v>
      </c>
      <c r="T767" s="8">
        <f t="shared" si="117"/>
        <v>35.375</v>
      </c>
      <c r="U767" s="7">
        <f t="shared" si="118"/>
        <v>37.174999999999997</v>
      </c>
      <c r="V767" s="7">
        <f t="shared" si="119"/>
        <v>36.724999999999994</v>
      </c>
    </row>
    <row r="768" spans="1:22" ht="13.5" x14ac:dyDescent="0.25">
      <c r="A768" s="3">
        <f>RSI!A768</f>
        <v>43899</v>
      </c>
      <c r="B768" s="2">
        <f>RSI!B768</f>
        <v>2.0853999999999999</v>
      </c>
      <c r="C768" s="2">
        <f>RSI!I768</f>
        <v>45.914592644881701</v>
      </c>
      <c r="D768" s="2">
        <f>MACD!E768</f>
        <v>8.283197355999139E-3</v>
      </c>
      <c r="E768" s="2">
        <f>MACD!F768</f>
        <v>-1.4569366320980538E-3</v>
      </c>
      <c r="F768" s="2">
        <f>'Moving Avg'!D768</f>
        <v>2.1067799999999997</v>
      </c>
      <c r="G768" s="2">
        <f>'Moving Avg'!F768</f>
        <v>2.1142799999999999</v>
      </c>
      <c r="H768" s="2">
        <f>'Moving Avg'!G768</f>
        <v>2.1037980000000012</v>
      </c>
      <c r="I768" s="2">
        <f>'Moving Avg'!H768</f>
        <v>2.0698399999999988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  <c r="M768" s="7">
        <f t="shared" si="110"/>
        <v>25</v>
      </c>
      <c r="N768" s="7">
        <f t="shared" si="111"/>
        <v>0</v>
      </c>
      <c r="O768" s="7">
        <f t="shared" si="112"/>
        <v>50</v>
      </c>
      <c r="P768" s="7">
        <f t="shared" si="113"/>
        <v>16.5</v>
      </c>
      <c r="Q768" s="8">
        <f t="shared" si="114"/>
        <v>18.725000000000001</v>
      </c>
      <c r="R768" s="8">
        <f t="shared" si="115"/>
        <v>26.625</v>
      </c>
      <c r="S768" s="8">
        <f t="shared" si="116"/>
        <v>23.675000000000001</v>
      </c>
      <c r="T768" s="8">
        <f t="shared" si="117"/>
        <v>22.875</v>
      </c>
      <c r="U768" s="7">
        <f t="shared" si="118"/>
        <v>23.008333333333336</v>
      </c>
      <c r="V768" s="7">
        <f t="shared" si="119"/>
        <v>22.975000000000001</v>
      </c>
    </row>
    <row r="769" spans="1:22" ht="13.5" x14ac:dyDescent="0.25">
      <c r="A769" s="3">
        <f>RSI!A769</f>
        <v>43900</v>
      </c>
      <c r="B769" s="2">
        <f>RSI!B769</f>
        <v>2.0587</v>
      </c>
      <c r="C769" s="2">
        <f>RSI!I769</f>
        <v>41.839753965344499</v>
      </c>
      <c r="D769" s="2">
        <f>MACD!E769</f>
        <v>4.7098517469530421E-3</v>
      </c>
      <c r="E769" s="2">
        <f>MACD!F769</f>
        <v>-2.2357895628783472E-4</v>
      </c>
      <c r="F769" s="2">
        <f>'Moving Avg'!D769</f>
        <v>2.0918199999999998</v>
      </c>
      <c r="G769" s="2">
        <f>'Moving Avg'!F769</f>
        <v>2.1129449999999999</v>
      </c>
      <c r="H769" s="2">
        <f>'Moving Avg'!G769</f>
        <v>2.1021940000000008</v>
      </c>
      <c r="I769" s="2">
        <f>'Moving Avg'!H769</f>
        <v>2.0694704999999987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  <c r="M769" s="7">
        <f t="shared" si="110"/>
        <v>25</v>
      </c>
      <c r="N769" s="7">
        <f t="shared" si="111"/>
        <v>0</v>
      </c>
      <c r="O769" s="7">
        <f t="shared" si="112"/>
        <v>50</v>
      </c>
      <c r="P769" s="7">
        <f t="shared" si="113"/>
        <v>16.5</v>
      </c>
      <c r="Q769" s="8">
        <f t="shared" si="114"/>
        <v>18.725000000000001</v>
      </c>
      <c r="R769" s="8">
        <f t="shared" si="115"/>
        <v>26.625</v>
      </c>
      <c r="S769" s="8">
        <f t="shared" si="116"/>
        <v>23.675000000000001</v>
      </c>
      <c r="T769" s="8">
        <f t="shared" si="117"/>
        <v>22.875</v>
      </c>
      <c r="U769" s="7">
        <f t="shared" si="118"/>
        <v>23.008333333333336</v>
      </c>
      <c r="V769" s="7">
        <f t="shared" si="119"/>
        <v>22.975000000000001</v>
      </c>
    </row>
    <row r="770" spans="1:22" ht="13.5" x14ac:dyDescent="0.25">
      <c r="A770" s="3">
        <f>RSI!A770</f>
        <v>43901</v>
      </c>
      <c r="B770" s="2">
        <f>RSI!B770</f>
        <v>2.0960999999999999</v>
      </c>
      <c r="C770" s="2">
        <f>RSI!I770</f>
        <v>48.706723913110906</v>
      </c>
      <c r="D770" s="2">
        <f>MACD!E770</f>
        <v>7.4235000390454609E-3</v>
      </c>
      <c r="E770" s="2">
        <f>MACD!F770</f>
        <v>1.3058368427788245E-3</v>
      </c>
      <c r="F770" s="2">
        <f>'Moving Avg'!D770</f>
        <v>2.0960999999999999</v>
      </c>
      <c r="G770" s="2">
        <f>'Moving Avg'!F770</f>
        <v>2.1129449999999999</v>
      </c>
      <c r="H770" s="2">
        <f>'Moving Avg'!G770</f>
        <v>2.101338000000001</v>
      </c>
      <c r="I770" s="2">
        <f>'Moving Avg'!H770</f>
        <v>2.0694119999999985</v>
      </c>
      <c r="J770" s="5" t="str">
        <f>OBV!F770</f>
        <v>BULLISH</v>
      </c>
      <c r="K770" s="5" t="str">
        <f>OBV!G770</f>
        <v>STRONG</v>
      </c>
      <c r="L770" s="5" t="str">
        <f>OBV!H770</f>
        <v>CONFIRMED BULLISH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100</v>
      </c>
      <c r="Q770" s="8">
        <f t="shared" si="114"/>
        <v>31.25</v>
      </c>
      <c r="R770" s="8">
        <f t="shared" si="115"/>
        <v>47.5</v>
      </c>
      <c r="S770" s="8">
        <f t="shared" si="116"/>
        <v>61.25</v>
      </c>
      <c r="T770" s="8">
        <f t="shared" si="117"/>
        <v>43.75</v>
      </c>
      <c r="U770" s="7">
        <f t="shared" si="118"/>
        <v>46.666666666666664</v>
      </c>
      <c r="V770" s="7">
        <f t="shared" si="119"/>
        <v>45.9375</v>
      </c>
    </row>
    <row r="771" spans="1:22" ht="13.5" x14ac:dyDescent="0.25">
      <c r="A771" s="3">
        <f>RSI!A771</f>
        <v>43902</v>
      </c>
      <c r="B771" s="2">
        <f>RSI!B771</f>
        <v>2.0318999999999998</v>
      </c>
      <c r="C771" s="2">
        <f>RSI!I771</f>
        <v>39.980353385374812</v>
      </c>
      <c r="D771" s="2">
        <f>MACD!E771</f>
        <v>1.5355577760325811E-2</v>
      </c>
      <c r="E771" s="2">
        <f>MACD!F771</f>
        <v>4.1157850262882219E-3</v>
      </c>
      <c r="F771" s="2">
        <f>'Moving Avg'!D771</f>
        <v>2.0779199999999998</v>
      </c>
      <c r="G771" s="2">
        <f>'Moving Avg'!F771</f>
        <v>2.110535</v>
      </c>
      <c r="H771" s="2">
        <f>'Moving Avg'!G771</f>
        <v>2.0991980000000008</v>
      </c>
      <c r="I771" s="2">
        <f>'Moving Avg'!H771</f>
        <v>2.0689334999999982</v>
      </c>
      <c r="J771" s="5" t="str">
        <f>OBV!F771</f>
        <v>BULLISH</v>
      </c>
      <c r="K771" s="5" t="str">
        <f>OBV!G771</f>
        <v>NEUTRAL</v>
      </c>
      <c r="L771" s="5" t="str">
        <f>OBV!H771</f>
        <v>BULLISH DIVERGENCE</v>
      </c>
      <c r="M771" s="7">
        <f t="shared" si="120"/>
        <v>25</v>
      </c>
      <c r="N771" s="7">
        <f t="shared" si="121"/>
        <v>0</v>
      </c>
      <c r="O771" s="7">
        <f t="shared" si="122"/>
        <v>50</v>
      </c>
      <c r="P771" s="7">
        <f t="shared" si="123"/>
        <v>66.5</v>
      </c>
      <c r="Q771" s="8">
        <f t="shared" ref="Q771:Q834" si="124">0.35*M771+N771*0.35+O771*0.15+P771*0.15</f>
        <v>26.225000000000001</v>
      </c>
      <c r="R771" s="8">
        <f t="shared" ref="R771:R834" si="125">M771*0.2+N771*0.2+O771*0.35+P771*0.25</f>
        <v>39.125</v>
      </c>
      <c r="S771" s="8">
        <f t="shared" ref="S771:S834" si="126">M771*0.15+N771*0.15+O771*0.25+P771*0.45</f>
        <v>46.174999999999997</v>
      </c>
      <c r="T771" s="8">
        <f t="shared" ref="T771:T834" si="127">0.25*SUM(M771:P771)</f>
        <v>35.375</v>
      </c>
      <c r="U771" s="7">
        <f t="shared" ref="U771:U834" si="128">SUM(Q771:S771)/3</f>
        <v>37.174999999999997</v>
      </c>
      <c r="V771" s="7">
        <f t="shared" ref="V771:V834" si="129">SUM(Q771:T771)/4</f>
        <v>36.724999999999994</v>
      </c>
    </row>
    <row r="772" spans="1:22" ht="13.5" x14ac:dyDescent="0.25">
      <c r="A772" s="3">
        <f>RSI!A772</f>
        <v>43903</v>
      </c>
      <c r="B772" s="2">
        <f>RSI!B772</f>
        <v>2.0105</v>
      </c>
      <c r="C772" s="2">
        <f>RSI!I772</f>
        <v>37.564420568448334</v>
      </c>
      <c r="D772" s="2">
        <f>MACD!E772</f>
        <v>2.4077797311068405E-2</v>
      </c>
      <c r="E772" s="2">
        <f>MACD!F772</f>
        <v>8.1081874832442582E-3</v>
      </c>
      <c r="F772" s="2">
        <f>'Moving Avg'!D772</f>
        <v>2.0565199999999999</v>
      </c>
      <c r="G772" s="2">
        <f>'Moving Avg'!F772</f>
        <v>2.1043850000000002</v>
      </c>
      <c r="H772" s="2">
        <f>'Moving Avg'!G772</f>
        <v>2.0979140000000007</v>
      </c>
      <c r="I772" s="2">
        <f>'Moving Avg'!H772</f>
        <v>2.0683229999999981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  <c r="M772" s="7">
        <f t="shared" si="120"/>
        <v>25</v>
      </c>
      <c r="N772" s="7">
        <f t="shared" si="121"/>
        <v>0</v>
      </c>
      <c r="O772" s="7">
        <f t="shared" si="122"/>
        <v>0</v>
      </c>
      <c r="P772" s="7">
        <f t="shared" si="123"/>
        <v>16.5</v>
      </c>
      <c r="Q772" s="8">
        <f t="shared" si="124"/>
        <v>11.225</v>
      </c>
      <c r="R772" s="8">
        <f t="shared" si="125"/>
        <v>9.125</v>
      </c>
      <c r="S772" s="8">
        <f t="shared" si="126"/>
        <v>11.175000000000001</v>
      </c>
      <c r="T772" s="8">
        <f t="shared" si="127"/>
        <v>10.375</v>
      </c>
      <c r="U772" s="7">
        <f t="shared" si="128"/>
        <v>10.508333333333335</v>
      </c>
      <c r="V772" s="7">
        <f t="shared" si="129"/>
        <v>10.475000000000001</v>
      </c>
    </row>
    <row r="773" spans="1:22" ht="13.5" x14ac:dyDescent="0.25">
      <c r="A773" s="3">
        <f>RSI!A773</f>
        <v>43906</v>
      </c>
      <c r="B773" s="2">
        <f>RSI!B773</f>
        <v>2.0051999999999999</v>
      </c>
      <c r="C773" s="2">
        <f>RSI!I773</f>
        <v>36.968596601797856</v>
      </c>
      <c r="D773" s="2">
        <f>MACD!E773</f>
        <v>3.3186342003974634E-2</v>
      </c>
      <c r="E773" s="2">
        <f>MACD!F773</f>
        <v>1.3123818387390334E-2</v>
      </c>
      <c r="F773" s="2">
        <f>'Moving Avg'!D773</f>
        <v>2.0404800000000001</v>
      </c>
      <c r="G773" s="2">
        <f>'Moving Avg'!F773</f>
        <v>2.0979700000000006</v>
      </c>
      <c r="H773" s="2">
        <f>'Moving Avg'!G773</f>
        <v>2.095454000000001</v>
      </c>
      <c r="I773" s="2">
        <f>'Moving Avg'!H773</f>
        <v>2.0679339999999984</v>
      </c>
      <c r="J773" s="5" t="str">
        <f>OBV!F773</f>
        <v>BEARISH</v>
      </c>
      <c r="K773" s="5" t="str">
        <f>OBV!G773</f>
        <v>WEAK</v>
      </c>
      <c r="L773" s="5" t="str">
        <f>OBV!H773</f>
        <v>CONFIRMED BEARISH</v>
      </c>
      <c r="M773" s="7">
        <f t="shared" si="120"/>
        <v>25</v>
      </c>
      <c r="N773" s="7">
        <f t="shared" si="121"/>
        <v>0</v>
      </c>
      <c r="O773" s="7">
        <f t="shared" si="122"/>
        <v>0</v>
      </c>
      <c r="P773" s="7">
        <f t="shared" si="123"/>
        <v>0</v>
      </c>
      <c r="Q773" s="8">
        <f t="shared" si="124"/>
        <v>8.75</v>
      </c>
      <c r="R773" s="8">
        <f t="shared" si="125"/>
        <v>5</v>
      </c>
      <c r="S773" s="8">
        <f t="shared" si="126"/>
        <v>3.75</v>
      </c>
      <c r="T773" s="8">
        <f t="shared" si="127"/>
        <v>6.25</v>
      </c>
      <c r="U773" s="7">
        <f t="shared" si="128"/>
        <v>5.833333333333333</v>
      </c>
      <c r="V773" s="7">
        <f t="shared" si="129"/>
        <v>5.9375</v>
      </c>
    </row>
    <row r="774" spans="1:22" ht="13.5" x14ac:dyDescent="0.25">
      <c r="A774" s="3">
        <f>RSI!A774</f>
        <v>43907</v>
      </c>
      <c r="B774" s="2">
        <f>RSI!B774</f>
        <v>1.9196</v>
      </c>
      <c r="C774" s="2">
        <f>RSI!I774</f>
        <v>28.974926865623161</v>
      </c>
      <c r="D774" s="2">
        <f>MACD!E774</f>
        <v>4.774732326475295E-2</v>
      </c>
      <c r="E774" s="2">
        <f>MACD!F774</f>
        <v>2.0048519362862859E-2</v>
      </c>
      <c r="F774" s="2">
        <f>'Moving Avg'!D774</f>
        <v>2.0126600000000003</v>
      </c>
      <c r="G774" s="2">
        <f>'Moving Avg'!F774</f>
        <v>2.0875400000000006</v>
      </c>
      <c r="H774" s="2">
        <f>'Moving Avg'!G774</f>
        <v>2.092458000000001</v>
      </c>
      <c r="I774" s="2">
        <f>'Moving Avg'!H774</f>
        <v>2.0671169999999983</v>
      </c>
      <c r="J774" s="5" t="str">
        <f>OBV!F774</f>
        <v>BEARISH</v>
      </c>
      <c r="K774" s="5" t="str">
        <f>OBV!G774</f>
        <v>WEAK</v>
      </c>
      <c r="L774" s="5" t="str">
        <f>OBV!H774</f>
        <v>CONFIRMED BEARISH</v>
      </c>
      <c r="M774" s="7">
        <f t="shared" si="120"/>
        <v>50</v>
      </c>
      <c r="N774" s="7">
        <f t="shared" si="121"/>
        <v>0</v>
      </c>
      <c r="O774" s="7">
        <f t="shared" si="122"/>
        <v>0</v>
      </c>
      <c r="P774" s="7">
        <f t="shared" si="123"/>
        <v>0</v>
      </c>
      <c r="Q774" s="8">
        <f t="shared" si="124"/>
        <v>17.5</v>
      </c>
      <c r="R774" s="8">
        <f t="shared" si="125"/>
        <v>10</v>
      </c>
      <c r="S774" s="8">
        <f t="shared" si="126"/>
        <v>7.5</v>
      </c>
      <c r="T774" s="8">
        <f t="shared" si="127"/>
        <v>12.5</v>
      </c>
      <c r="U774" s="7">
        <f t="shared" si="128"/>
        <v>11.666666666666666</v>
      </c>
      <c r="V774" s="7">
        <f t="shared" si="129"/>
        <v>11.875</v>
      </c>
    </row>
    <row r="775" spans="1:22" ht="13.5" x14ac:dyDescent="0.25">
      <c r="A775" s="3">
        <f>RSI!A775</f>
        <v>43908</v>
      </c>
      <c r="B775" s="2">
        <f>RSI!B775</f>
        <v>1.9731000000000001</v>
      </c>
      <c r="C775" s="2">
        <f>RSI!I775</f>
        <v>37.99852886701094</v>
      </c>
      <c r="D775" s="2">
        <f>MACD!E775</f>
        <v>4.8039860454653471E-2</v>
      </c>
      <c r="E775" s="2">
        <f>MACD!F775</f>
        <v>2.5646787581220985E-2</v>
      </c>
      <c r="F775" s="2">
        <f>'Moving Avg'!D775</f>
        <v>1.9880599999999997</v>
      </c>
      <c r="G775" s="2">
        <f>'Moving Avg'!F775</f>
        <v>2.0797850000000002</v>
      </c>
      <c r="H775" s="2">
        <f>'Moving Avg'!G775</f>
        <v>2.0896780000000006</v>
      </c>
      <c r="I775" s="2">
        <f>'Moving Avg'!H775</f>
        <v>2.0663444999999983</v>
      </c>
      <c r="J775" s="5" t="str">
        <f>OBV!F775</f>
        <v>BEARISH</v>
      </c>
      <c r="K775" s="5" t="str">
        <f>OBV!G775</f>
        <v>WEAK</v>
      </c>
      <c r="L775" s="5" t="str">
        <f>OBV!H775</f>
        <v>CONFIRMED BEARISH</v>
      </c>
      <c r="M775" s="7">
        <f t="shared" si="120"/>
        <v>25</v>
      </c>
      <c r="N775" s="7">
        <f t="shared" si="121"/>
        <v>0</v>
      </c>
      <c r="O775" s="7">
        <f t="shared" si="122"/>
        <v>0</v>
      </c>
      <c r="P775" s="7">
        <f t="shared" si="123"/>
        <v>0</v>
      </c>
      <c r="Q775" s="8">
        <f t="shared" si="124"/>
        <v>8.75</v>
      </c>
      <c r="R775" s="8">
        <f t="shared" si="125"/>
        <v>5</v>
      </c>
      <c r="S775" s="8">
        <f t="shared" si="126"/>
        <v>3.75</v>
      </c>
      <c r="T775" s="8">
        <f t="shared" si="127"/>
        <v>6.25</v>
      </c>
      <c r="U775" s="7">
        <f t="shared" si="128"/>
        <v>5.833333333333333</v>
      </c>
      <c r="V775" s="7">
        <f t="shared" si="129"/>
        <v>5.9375</v>
      </c>
    </row>
    <row r="776" spans="1:22" ht="13.5" x14ac:dyDescent="0.25">
      <c r="A776" s="3">
        <f>RSI!A776</f>
        <v>43909</v>
      </c>
      <c r="B776" s="2">
        <f>RSI!B776</f>
        <v>2.0318999999999998</v>
      </c>
      <c r="C776" s="2">
        <f>RSI!I776</f>
        <v>46.103265756705099</v>
      </c>
      <c r="D776" s="2">
        <f>MACD!E776</f>
        <v>5.1923872663781623E-2</v>
      </c>
      <c r="E776" s="2">
        <f>MACD!F776</f>
        <v>3.0902204597733116E-2</v>
      </c>
      <c r="F776" s="2">
        <f>'Moving Avg'!D776</f>
        <v>1.9880600000000002</v>
      </c>
      <c r="G776" s="2">
        <f>'Moving Avg'!F776</f>
        <v>2.0749700000000004</v>
      </c>
      <c r="H776" s="2">
        <f>'Moving Avg'!G776</f>
        <v>2.0892500000000003</v>
      </c>
      <c r="I776" s="2">
        <f>'Moving Avg'!H776</f>
        <v>2.0658659999999984</v>
      </c>
      <c r="J776" s="5" t="str">
        <f>OBV!F776</f>
        <v>BEARISH</v>
      </c>
      <c r="K776" s="5" t="str">
        <f>OBV!G776</f>
        <v>WEAK</v>
      </c>
      <c r="L776" s="5" t="str">
        <f>OBV!H776</f>
        <v>NEUTRAL</v>
      </c>
      <c r="M776" s="7">
        <f t="shared" si="120"/>
        <v>25</v>
      </c>
      <c r="N776" s="7">
        <f t="shared" si="121"/>
        <v>0</v>
      </c>
      <c r="O776" s="7">
        <f t="shared" si="122"/>
        <v>0</v>
      </c>
      <c r="P776" s="7">
        <f t="shared" si="123"/>
        <v>0</v>
      </c>
      <c r="Q776" s="8">
        <f t="shared" si="124"/>
        <v>8.75</v>
      </c>
      <c r="R776" s="8">
        <f t="shared" si="125"/>
        <v>5</v>
      </c>
      <c r="S776" s="8">
        <f t="shared" si="126"/>
        <v>3.75</v>
      </c>
      <c r="T776" s="8">
        <f t="shared" si="127"/>
        <v>6.25</v>
      </c>
      <c r="U776" s="7">
        <f t="shared" si="128"/>
        <v>5.833333333333333</v>
      </c>
      <c r="V776" s="7">
        <f t="shared" si="129"/>
        <v>5.9375</v>
      </c>
    </row>
    <row r="777" spans="1:22" ht="13.5" x14ac:dyDescent="0.25">
      <c r="A777" s="3">
        <f>RSI!A777</f>
        <v>43913</v>
      </c>
      <c r="B777" s="2">
        <f>RSI!B777</f>
        <v>2.0800999999999998</v>
      </c>
      <c r="C777" s="2">
        <f>RSI!I777</f>
        <v>51.67928971765614</v>
      </c>
      <c r="D777" s="2">
        <f>MACD!E777</f>
        <v>5.1025319577898909E-2</v>
      </c>
      <c r="E777" s="2">
        <f>MACD!F777</f>
        <v>3.492682759376628E-2</v>
      </c>
      <c r="F777" s="2">
        <f>'Moving Avg'!D777</f>
        <v>2.0019800000000001</v>
      </c>
      <c r="G777" s="2">
        <f>'Moving Avg'!F777</f>
        <v>2.0725650000000004</v>
      </c>
      <c r="H777" s="2">
        <f>'Moving Avg'!G777</f>
        <v>2.0897860000000001</v>
      </c>
      <c r="I777" s="2">
        <f>'Moving Avg'!H777</f>
        <v>2.0656034999999981</v>
      </c>
      <c r="J777" s="5" t="str">
        <f>OBV!F777</f>
        <v>BEARISH</v>
      </c>
      <c r="K777" s="5" t="str">
        <f>OBV!G777</f>
        <v>WEAK</v>
      </c>
      <c r="L777" s="5" t="str">
        <f>OBV!H777</f>
        <v>BEARISH DIVERGENCE</v>
      </c>
      <c r="M777" s="7">
        <f t="shared" si="120"/>
        <v>25</v>
      </c>
      <c r="N777" s="7">
        <f t="shared" si="121"/>
        <v>0</v>
      </c>
      <c r="O777" s="7">
        <f t="shared" si="122"/>
        <v>0</v>
      </c>
      <c r="P777" s="7">
        <f t="shared" si="123"/>
        <v>0</v>
      </c>
      <c r="Q777" s="8">
        <f t="shared" si="124"/>
        <v>8.75</v>
      </c>
      <c r="R777" s="8">
        <f t="shared" si="125"/>
        <v>5</v>
      </c>
      <c r="S777" s="8">
        <f t="shared" si="126"/>
        <v>3.75</v>
      </c>
      <c r="T777" s="8">
        <f t="shared" si="127"/>
        <v>6.25</v>
      </c>
      <c r="U777" s="7">
        <f t="shared" si="128"/>
        <v>5.833333333333333</v>
      </c>
      <c r="V777" s="7">
        <f t="shared" si="129"/>
        <v>5.9375</v>
      </c>
    </row>
    <row r="778" spans="1:22" ht="13.5" x14ac:dyDescent="0.25">
      <c r="A778" s="3">
        <f>RSI!A778</f>
        <v>43914</v>
      </c>
      <c r="B778" s="2">
        <f>RSI!B778</f>
        <v>2.1389</v>
      </c>
      <c r="C778" s="2">
        <f>RSI!I778</f>
        <v>57.461094960117045</v>
      </c>
      <c r="D778" s="2">
        <f>MACD!E778</f>
        <v>4.0872033603741365E-2</v>
      </c>
      <c r="E778" s="2">
        <f>MACD!F778</f>
        <v>3.6115868795761299E-2</v>
      </c>
      <c r="F778" s="2">
        <f>'Moving Avg'!D778</f>
        <v>2.0287199999999999</v>
      </c>
      <c r="G778" s="2">
        <f>'Moving Avg'!F778</f>
        <v>2.0731000000000002</v>
      </c>
      <c r="H778" s="2">
        <f>'Moving Avg'!G778</f>
        <v>2.0914980000000001</v>
      </c>
      <c r="I778" s="2">
        <f>'Moving Avg'!H778</f>
        <v>2.0656349999999981</v>
      </c>
      <c r="J778" s="5" t="str">
        <f>OBV!F778</f>
        <v>BEARISH</v>
      </c>
      <c r="K778" s="5" t="str">
        <f>OBV!G778</f>
        <v>NEUTRAL</v>
      </c>
      <c r="L778" s="5" t="str">
        <f>OBV!H778</f>
        <v>BEARISH DIVERGENCE</v>
      </c>
      <c r="M778" s="7">
        <f t="shared" si="120"/>
        <v>25</v>
      </c>
      <c r="N778" s="7">
        <f t="shared" si="121"/>
        <v>0</v>
      </c>
      <c r="O778" s="7">
        <f t="shared" si="122"/>
        <v>0</v>
      </c>
      <c r="P778" s="7">
        <f t="shared" si="123"/>
        <v>16.5</v>
      </c>
      <c r="Q778" s="8">
        <f t="shared" si="124"/>
        <v>11.225</v>
      </c>
      <c r="R778" s="8">
        <f t="shared" si="125"/>
        <v>9.125</v>
      </c>
      <c r="S778" s="8">
        <f t="shared" si="126"/>
        <v>11.175000000000001</v>
      </c>
      <c r="T778" s="8">
        <f t="shared" si="127"/>
        <v>10.375</v>
      </c>
      <c r="U778" s="7">
        <f t="shared" si="128"/>
        <v>10.508333333333335</v>
      </c>
      <c r="V778" s="7">
        <f t="shared" si="129"/>
        <v>10.475000000000001</v>
      </c>
    </row>
    <row r="779" spans="1:22" ht="13.5" x14ac:dyDescent="0.25">
      <c r="A779" s="3">
        <f>RSI!A779</f>
        <v>43915</v>
      </c>
      <c r="B779" s="2">
        <f>RSI!B779</f>
        <v>2.1922999999999999</v>
      </c>
      <c r="C779" s="2">
        <f>RSI!I779</f>
        <v>61.917679663143829</v>
      </c>
      <c r="D779" s="2">
        <f>MACD!E779</f>
        <v>2.3778467286623695E-2</v>
      </c>
      <c r="E779" s="2">
        <f>MACD!F779</f>
        <v>3.3648388493933784E-2</v>
      </c>
      <c r="F779" s="2">
        <f>'Moving Avg'!D779</f>
        <v>2.0832600000000001</v>
      </c>
      <c r="G779" s="2">
        <f>'Moving Avg'!F779</f>
        <v>2.0792450000000002</v>
      </c>
      <c r="H779" s="2">
        <f>'Moving Avg'!G779</f>
        <v>2.093102</v>
      </c>
      <c r="I779" s="2">
        <f>'Moving Avg'!H779</f>
        <v>2.0659334999999981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  <c r="M779" s="7">
        <f t="shared" si="120"/>
        <v>25</v>
      </c>
      <c r="N779" s="7">
        <f t="shared" si="121"/>
        <v>45</v>
      </c>
      <c r="O779" s="7">
        <f t="shared" si="122"/>
        <v>50</v>
      </c>
      <c r="P779" s="7">
        <f t="shared" si="123"/>
        <v>83.5</v>
      </c>
      <c r="Q779" s="8">
        <f t="shared" si="124"/>
        <v>44.524999999999999</v>
      </c>
      <c r="R779" s="8">
        <f t="shared" si="125"/>
        <v>52.375</v>
      </c>
      <c r="S779" s="8">
        <f t="shared" si="126"/>
        <v>60.575000000000003</v>
      </c>
      <c r="T779" s="8">
        <f t="shared" si="127"/>
        <v>50.875</v>
      </c>
      <c r="U779" s="7">
        <f t="shared" si="128"/>
        <v>52.491666666666674</v>
      </c>
      <c r="V779" s="7">
        <f t="shared" si="129"/>
        <v>52.087500000000006</v>
      </c>
    </row>
    <row r="780" spans="1:22" ht="13.5" x14ac:dyDescent="0.25">
      <c r="A780" s="3">
        <f>RSI!A780</f>
        <v>43916</v>
      </c>
      <c r="B780" s="2">
        <f>RSI!B780</f>
        <v>2.1922999999999999</v>
      </c>
      <c r="C780" s="2">
        <f>RSI!I780</f>
        <v>61.917679663143836</v>
      </c>
      <c r="D780" s="2">
        <f>MACD!E780</f>
        <v>1.4346431371085711E-2</v>
      </c>
      <c r="E780" s="2">
        <f>MACD!F780</f>
        <v>2.9787997069364171E-2</v>
      </c>
      <c r="F780" s="2">
        <f>'Moving Avg'!D780</f>
        <v>2.1270999999999995</v>
      </c>
      <c r="G780" s="2">
        <f>'Moving Avg'!F780</f>
        <v>2.0827200000000001</v>
      </c>
      <c r="H780" s="2">
        <f>'Moving Avg'!G780</f>
        <v>2.0942780000000001</v>
      </c>
      <c r="I780" s="2">
        <f>'Moving Avg'!H780</f>
        <v>2.0662319999999981</v>
      </c>
      <c r="J780" s="5" t="str">
        <f>OBV!F780</f>
        <v>BULLISH</v>
      </c>
      <c r="K780" s="5" t="str">
        <f>OBV!G780</f>
        <v>NEUTRAL</v>
      </c>
      <c r="L780" s="5" t="str">
        <f>OBV!H780</f>
        <v>CONFIRMED BULLISH</v>
      </c>
      <c r="M780" s="7">
        <f t="shared" si="120"/>
        <v>25</v>
      </c>
      <c r="N780" s="7">
        <f t="shared" si="121"/>
        <v>45</v>
      </c>
      <c r="O780" s="7">
        <f t="shared" si="122"/>
        <v>50</v>
      </c>
      <c r="P780" s="7">
        <f t="shared" si="123"/>
        <v>83.5</v>
      </c>
      <c r="Q780" s="8">
        <f t="shared" si="124"/>
        <v>44.524999999999999</v>
      </c>
      <c r="R780" s="8">
        <f t="shared" si="125"/>
        <v>52.375</v>
      </c>
      <c r="S780" s="8">
        <f t="shared" si="126"/>
        <v>60.575000000000003</v>
      </c>
      <c r="T780" s="8">
        <f t="shared" si="127"/>
        <v>50.875</v>
      </c>
      <c r="U780" s="7">
        <f t="shared" si="128"/>
        <v>52.491666666666674</v>
      </c>
      <c r="V780" s="7">
        <f t="shared" si="129"/>
        <v>52.087500000000006</v>
      </c>
    </row>
    <row r="781" spans="1:22" ht="13.5" x14ac:dyDescent="0.25">
      <c r="A781" s="3">
        <f>RSI!A781</f>
        <v>43917</v>
      </c>
      <c r="B781" s="2">
        <f>RSI!B781</f>
        <v>2.1922999999999999</v>
      </c>
      <c r="C781" s="2">
        <f>RSI!I781</f>
        <v>61.917679663143836</v>
      </c>
      <c r="D781" s="2">
        <f>MACD!E781</f>
        <v>-4.1800518262284925E-3</v>
      </c>
      <c r="E781" s="2">
        <f>MACD!F781</f>
        <v>2.2994387290245638E-2</v>
      </c>
      <c r="F781" s="2">
        <f>'Moving Avg'!D781</f>
        <v>2.1591799999999997</v>
      </c>
      <c r="G781" s="2">
        <f>'Moving Avg'!F781</f>
        <v>2.0859250000000005</v>
      </c>
      <c r="H781" s="2">
        <f>'Moving Avg'!G781</f>
        <v>2.0954540000000001</v>
      </c>
      <c r="I781" s="2">
        <f>'Moving Avg'!H781</f>
        <v>2.0665304999999985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  <c r="M781" s="7">
        <f t="shared" si="120"/>
        <v>25</v>
      </c>
      <c r="N781" s="7">
        <f t="shared" si="121"/>
        <v>100</v>
      </c>
      <c r="O781" s="7">
        <f t="shared" si="122"/>
        <v>50</v>
      </c>
      <c r="P781" s="7">
        <f t="shared" si="123"/>
        <v>83.5</v>
      </c>
      <c r="Q781" s="8">
        <f t="shared" si="124"/>
        <v>63.774999999999999</v>
      </c>
      <c r="R781" s="8">
        <f t="shared" si="125"/>
        <v>63.375</v>
      </c>
      <c r="S781" s="8">
        <f t="shared" si="126"/>
        <v>68.825000000000003</v>
      </c>
      <c r="T781" s="8">
        <f t="shared" si="127"/>
        <v>64.625</v>
      </c>
      <c r="U781" s="7">
        <f t="shared" si="128"/>
        <v>65.325000000000003</v>
      </c>
      <c r="V781" s="7">
        <f t="shared" si="129"/>
        <v>65.150000000000006</v>
      </c>
    </row>
    <row r="782" spans="1:22" ht="13.5" x14ac:dyDescent="0.25">
      <c r="A782" s="3">
        <f>RSI!A782</f>
        <v>43920</v>
      </c>
      <c r="B782" s="2">
        <f>RSI!B782</f>
        <v>2.2191000000000001</v>
      </c>
      <c r="C782" s="2">
        <f>RSI!I782</f>
        <v>64.264416158870034</v>
      </c>
      <c r="D782" s="2">
        <f>MACD!E782</f>
        <v>-2.5752879951460805E-2</v>
      </c>
      <c r="E782" s="2">
        <f>MACD!F782</f>
        <v>1.3244933841904349E-2</v>
      </c>
      <c r="F782" s="2">
        <f>'Moving Avg'!D782</f>
        <v>2.1869799999999997</v>
      </c>
      <c r="G782" s="2">
        <f>'Moving Avg'!F782</f>
        <v>2.0904700000000003</v>
      </c>
      <c r="H782" s="2">
        <f>'Moving Avg'!G782</f>
        <v>2.0971660000000001</v>
      </c>
      <c r="I782" s="2">
        <f>'Moving Avg'!H782</f>
        <v>2.0671119999999985</v>
      </c>
      <c r="J782" s="5" t="str">
        <f>OBV!F782</f>
        <v>BULLISH</v>
      </c>
      <c r="K782" s="5" t="str">
        <f>OBV!G782</f>
        <v>NEUTRAL</v>
      </c>
      <c r="L782" s="5" t="str">
        <f>OBV!H782</f>
        <v>CONFIRMED BULLISH</v>
      </c>
      <c r="M782" s="7">
        <f t="shared" si="120"/>
        <v>25</v>
      </c>
      <c r="N782" s="7">
        <f t="shared" si="121"/>
        <v>100</v>
      </c>
      <c r="O782" s="7">
        <f t="shared" si="122"/>
        <v>50</v>
      </c>
      <c r="P782" s="7">
        <f t="shared" si="123"/>
        <v>83.5</v>
      </c>
      <c r="Q782" s="8">
        <f t="shared" si="124"/>
        <v>63.774999999999999</v>
      </c>
      <c r="R782" s="8">
        <f t="shared" si="125"/>
        <v>63.375</v>
      </c>
      <c r="S782" s="8">
        <f t="shared" si="126"/>
        <v>68.825000000000003</v>
      </c>
      <c r="T782" s="8">
        <f t="shared" si="127"/>
        <v>64.625</v>
      </c>
      <c r="U782" s="7">
        <f t="shared" si="128"/>
        <v>65.325000000000003</v>
      </c>
      <c r="V782" s="7">
        <f t="shared" si="129"/>
        <v>65.150000000000006</v>
      </c>
    </row>
    <row r="783" spans="1:22" ht="13.5" x14ac:dyDescent="0.25">
      <c r="A783" s="3">
        <f>RSI!A783</f>
        <v>43921</v>
      </c>
      <c r="B783" s="2">
        <f>RSI!B783</f>
        <v>2.1549</v>
      </c>
      <c r="C783" s="2">
        <f>RSI!I783</f>
        <v>55.449407331829697</v>
      </c>
      <c r="D783" s="2">
        <f>MACD!E783</f>
        <v>-4.0798225292295598E-2</v>
      </c>
      <c r="E783" s="2">
        <f>MACD!F783</f>
        <v>2.4363020150643608E-3</v>
      </c>
      <c r="F783" s="2">
        <f>'Moving Avg'!D783</f>
        <v>2.1901799999999998</v>
      </c>
      <c r="G783" s="2">
        <f>'Moving Avg'!F783</f>
        <v>2.0915399999999997</v>
      </c>
      <c r="H783" s="2">
        <f>'Moving Avg'!G783</f>
        <v>2.0985559999999999</v>
      </c>
      <c r="I783" s="2">
        <f>'Moving Avg'!H783</f>
        <v>2.0673724999999989</v>
      </c>
      <c r="J783" s="5" t="str">
        <f>OBV!F783</f>
        <v>BULLISH</v>
      </c>
      <c r="K783" s="5" t="str">
        <f>OBV!G783</f>
        <v>NEUTRAL</v>
      </c>
      <c r="L783" s="5" t="str">
        <f>OBV!H783</f>
        <v>CONFIRMED BULLISH</v>
      </c>
      <c r="M783" s="7">
        <f t="shared" si="120"/>
        <v>25</v>
      </c>
      <c r="N783" s="7">
        <f t="shared" si="121"/>
        <v>100</v>
      </c>
      <c r="O783" s="7">
        <f t="shared" si="122"/>
        <v>50</v>
      </c>
      <c r="P783" s="7">
        <f t="shared" si="123"/>
        <v>83.5</v>
      </c>
      <c r="Q783" s="8">
        <f t="shared" si="124"/>
        <v>63.774999999999999</v>
      </c>
      <c r="R783" s="8">
        <f t="shared" si="125"/>
        <v>63.375</v>
      </c>
      <c r="S783" s="8">
        <f t="shared" si="126"/>
        <v>68.825000000000003</v>
      </c>
      <c r="T783" s="8">
        <f t="shared" si="127"/>
        <v>64.625</v>
      </c>
      <c r="U783" s="7">
        <f t="shared" si="128"/>
        <v>65.325000000000003</v>
      </c>
      <c r="V783" s="7">
        <f t="shared" si="129"/>
        <v>65.150000000000006</v>
      </c>
    </row>
    <row r="784" spans="1:22" ht="13.5" x14ac:dyDescent="0.25">
      <c r="A784" s="3">
        <f>RSI!A784</f>
        <v>43922</v>
      </c>
      <c r="B784" s="2">
        <f>RSI!B784</f>
        <v>2.0908000000000002</v>
      </c>
      <c r="C784" s="2">
        <f>RSI!I784</f>
        <v>48.322383404374214</v>
      </c>
      <c r="D784" s="2">
        <f>MACD!E784</f>
        <v>-6.2248017507567255E-2</v>
      </c>
      <c r="E784" s="2">
        <f>MACD!F784</f>
        <v>-1.0500561889461964E-2</v>
      </c>
      <c r="F784" s="2">
        <f>'Moving Avg'!D784</f>
        <v>2.16988</v>
      </c>
      <c r="G784" s="2">
        <f>'Moving Avg'!F784</f>
        <v>2.0894049999999997</v>
      </c>
      <c r="H784" s="2">
        <f>'Moving Avg'!G784</f>
        <v>2.0975939999999995</v>
      </c>
      <c r="I784" s="2">
        <f>'Moving Avg'!H784</f>
        <v>2.0674859999999984</v>
      </c>
      <c r="J784" s="5" t="str">
        <f>OBV!F784</f>
        <v>BULLISH</v>
      </c>
      <c r="K784" s="5" t="str">
        <f>OBV!G784</f>
        <v>NEUTRAL</v>
      </c>
      <c r="L784" s="5" t="str">
        <f>OBV!H784</f>
        <v>BULLISH DIVERGENCE</v>
      </c>
      <c r="M784" s="7">
        <f t="shared" si="120"/>
        <v>25</v>
      </c>
      <c r="N784" s="7">
        <f t="shared" si="121"/>
        <v>100</v>
      </c>
      <c r="O784" s="7">
        <f t="shared" si="122"/>
        <v>50</v>
      </c>
      <c r="P784" s="7">
        <f t="shared" si="123"/>
        <v>66.5</v>
      </c>
      <c r="Q784" s="8">
        <f t="shared" si="124"/>
        <v>61.225000000000001</v>
      </c>
      <c r="R784" s="8">
        <f t="shared" si="125"/>
        <v>59.125</v>
      </c>
      <c r="S784" s="8">
        <f t="shared" si="126"/>
        <v>61.174999999999997</v>
      </c>
      <c r="T784" s="8">
        <f t="shared" si="127"/>
        <v>60.375</v>
      </c>
      <c r="U784" s="7">
        <f t="shared" si="128"/>
        <v>60.508333333333326</v>
      </c>
      <c r="V784" s="7">
        <f t="shared" si="129"/>
        <v>60.474999999999994</v>
      </c>
    </row>
    <row r="785" spans="1:22" ht="13.5" x14ac:dyDescent="0.25">
      <c r="A785" s="3">
        <f>RSI!A785</f>
        <v>43923</v>
      </c>
      <c r="B785" s="2">
        <f>RSI!B785</f>
        <v>2.0587</v>
      </c>
      <c r="C785" s="2">
        <f>RSI!I785</f>
        <v>45.189929705890059</v>
      </c>
      <c r="D785" s="2">
        <f>MACD!E785</f>
        <v>-6.9686481294374492E-2</v>
      </c>
      <c r="E785" s="2">
        <f>MACD!F785</f>
        <v>-2.2337745770444471E-2</v>
      </c>
      <c r="F785" s="2">
        <f>'Moving Avg'!D785</f>
        <v>2.14316</v>
      </c>
      <c r="G785" s="2">
        <f>'Moving Avg'!F785</f>
        <v>2.0886049999999998</v>
      </c>
      <c r="H785" s="2">
        <f>'Moving Avg'!G785</f>
        <v>2.09599</v>
      </c>
      <c r="I785" s="2">
        <f>'Moving Avg'!H785</f>
        <v>2.0672654999999986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  <c r="M785" s="7">
        <f t="shared" si="120"/>
        <v>25</v>
      </c>
      <c r="N785" s="7">
        <f t="shared" si="121"/>
        <v>100</v>
      </c>
      <c r="O785" s="7">
        <f t="shared" si="122"/>
        <v>50</v>
      </c>
      <c r="P785" s="7">
        <f t="shared" si="123"/>
        <v>16.5</v>
      </c>
      <c r="Q785" s="8">
        <f t="shared" si="124"/>
        <v>53.725000000000001</v>
      </c>
      <c r="R785" s="8">
        <f t="shared" si="125"/>
        <v>46.625</v>
      </c>
      <c r="S785" s="8">
        <f t="shared" si="126"/>
        <v>38.674999999999997</v>
      </c>
      <c r="T785" s="8">
        <f t="shared" si="127"/>
        <v>47.875</v>
      </c>
      <c r="U785" s="7">
        <f t="shared" si="128"/>
        <v>46.341666666666661</v>
      </c>
      <c r="V785" s="7">
        <f t="shared" si="129"/>
        <v>46.724999999999994</v>
      </c>
    </row>
    <row r="786" spans="1:22" ht="13.5" x14ac:dyDescent="0.25">
      <c r="A786" s="3">
        <f>RSI!A786</f>
        <v>43924</v>
      </c>
      <c r="B786" s="2">
        <f>RSI!B786</f>
        <v>1.9998</v>
      </c>
      <c r="C786" s="2">
        <f>RSI!I786</f>
        <v>40.058630312064068</v>
      </c>
      <c r="D786" s="2">
        <f>MACD!E786</f>
        <v>-6.2286571369003063E-2</v>
      </c>
      <c r="E786" s="2">
        <f>MACD!F786</f>
        <v>-3.0327510890156194E-2</v>
      </c>
      <c r="F786" s="2">
        <f>'Moving Avg'!D786</f>
        <v>2.10466</v>
      </c>
      <c r="G786" s="2">
        <f>'Moving Avg'!F786</f>
        <v>2.0824549999999999</v>
      </c>
      <c r="H786" s="2">
        <f>'Moving Avg'!G786</f>
        <v>2.0934219999999994</v>
      </c>
      <c r="I786" s="2">
        <f>'Moving Avg'!H786</f>
        <v>2.0668989999999989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  <c r="M786" s="7">
        <f t="shared" si="120"/>
        <v>25</v>
      </c>
      <c r="N786" s="7">
        <f t="shared" si="121"/>
        <v>100</v>
      </c>
      <c r="O786" s="7">
        <f t="shared" si="122"/>
        <v>50</v>
      </c>
      <c r="P786" s="7">
        <f t="shared" si="123"/>
        <v>16.5</v>
      </c>
      <c r="Q786" s="8">
        <f t="shared" si="124"/>
        <v>53.725000000000001</v>
      </c>
      <c r="R786" s="8">
        <f t="shared" si="125"/>
        <v>46.625</v>
      </c>
      <c r="S786" s="8">
        <f t="shared" si="126"/>
        <v>38.674999999999997</v>
      </c>
      <c r="T786" s="8">
        <f t="shared" si="127"/>
        <v>47.875</v>
      </c>
      <c r="U786" s="7">
        <f t="shared" si="128"/>
        <v>46.341666666666661</v>
      </c>
      <c r="V786" s="7">
        <f t="shared" si="129"/>
        <v>46.724999999999994</v>
      </c>
    </row>
    <row r="787" spans="1:22" ht="13.5" x14ac:dyDescent="0.25">
      <c r="A787" s="3">
        <f>RSI!A787</f>
        <v>43927</v>
      </c>
      <c r="B787" s="2">
        <f>RSI!B787</f>
        <v>1.9410000000000001</v>
      </c>
      <c r="C787" s="2">
        <f>RSI!I787</f>
        <v>35.700441952747283</v>
      </c>
      <c r="D787" s="2">
        <f>MACD!E787</f>
        <v>-4.3642350528680485E-2</v>
      </c>
      <c r="E787" s="2">
        <f>MACD!F787</f>
        <v>-3.2990478817861053E-2</v>
      </c>
      <c r="F787" s="2">
        <f>'Moving Avg'!D787</f>
        <v>2.0490400000000002</v>
      </c>
      <c r="G787" s="2">
        <f>'Moving Avg'!F787</f>
        <v>2.0736300000000001</v>
      </c>
      <c r="H787" s="2">
        <f>'Moving Avg'!G787</f>
        <v>2.09</v>
      </c>
      <c r="I787" s="2">
        <f>'Moving Avg'!H787</f>
        <v>2.0660899999999986</v>
      </c>
      <c r="J787" s="5" t="str">
        <f>OBV!F787</f>
        <v>BEARISH</v>
      </c>
      <c r="K787" s="5" t="str">
        <f>OBV!G787</f>
        <v>WEAK</v>
      </c>
      <c r="L787" s="5" t="str">
        <f>OBV!H787</f>
        <v>CONFIRMED BEARISH</v>
      </c>
      <c r="M787" s="7">
        <f t="shared" si="120"/>
        <v>25</v>
      </c>
      <c r="N787" s="7">
        <f t="shared" si="121"/>
        <v>45</v>
      </c>
      <c r="O787" s="7">
        <f t="shared" si="122"/>
        <v>0</v>
      </c>
      <c r="P787" s="7">
        <f t="shared" si="123"/>
        <v>0</v>
      </c>
      <c r="Q787" s="8">
        <f t="shared" si="124"/>
        <v>24.5</v>
      </c>
      <c r="R787" s="8">
        <f t="shared" si="125"/>
        <v>14</v>
      </c>
      <c r="S787" s="8">
        <f t="shared" si="126"/>
        <v>10.5</v>
      </c>
      <c r="T787" s="8">
        <f t="shared" si="127"/>
        <v>17.5</v>
      </c>
      <c r="U787" s="7">
        <f t="shared" si="128"/>
        <v>16.333333333333332</v>
      </c>
      <c r="V787" s="7">
        <f t="shared" si="129"/>
        <v>16.625</v>
      </c>
    </row>
    <row r="788" spans="1:22" ht="13.5" x14ac:dyDescent="0.25">
      <c r="A788" s="3">
        <f>RSI!A788</f>
        <v>43928</v>
      </c>
      <c r="B788" s="2">
        <f>RSI!B788</f>
        <v>1.8875999999999999</v>
      </c>
      <c r="C788" s="2">
        <f>RSI!I788</f>
        <v>32.267090070605846</v>
      </c>
      <c r="D788" s="2">
        <f>MACD!E788</f>
        <v>-1.3950811687645004E-2</v>
      </c>
      <c r="E788" s="2">
        <f>MACD!F788</f>
        <v>-2.9182545391817843E-2</v>
      </c>
      <c r="F788" s="2">
        <f>'Moving Avg'!D788</f>
        <v>1.9955800000000004</v>
      </c>
      <c r="G788" s="2">
        <f>'Moving Avg'!F788</f>
        <v>2.0637400000000001</v>
      </c>
      <c r="H788" s="2">
        <f>'Moving Avg'!G788</f>
        <v>2.0866859999999998</v>
      </c>
      <c r="I788" s="2">
        <f>'Moving Avg'!H788</f>
        <v>2.0649144999999987</v>
      </c>
      <c r="J788" s="5" t="str">
        <f>OBV!F788</f>
        <v>BEARISH</v>
      </c>
      <c r="K788" s="5" t="str">
        <f>OBV!G788</f>
        <v>WEAK</v>
      </c>
      <c r="L788" s="5" t="str">
        <f>OBV!H788</f>
        <v>CONFIRMED BEARISH</v>
      </c>
      <c r="M788" s="7">
        <f t="shared" si="120"/>
        <v>25</v>
      </c>
      <c r="N788" s="7">
        <f t="shared" si="121"/>
        <v>0</v>
      </c>
      <c r="O788" s="7">
        <f t="shared" si="122"/>
        <v>0</v>
      </c>
      <c r="P788" s="7">
        <f t="shared" si="123"/>
        <v>0</v>
      </c>
      <c r="Q788" s="8">
        <f t="shared" si="124"/>
        <v>8.75</v>
      </c>
      <c r="R788" s="8">
        <f t="shared" si="125"/>
        <v>5</v>
      </c>
      <c r="S788" s="8">
        <f t="shared" si="126"/>
        <v>3.75</v>
      </c>
      <c r="T788" s="8">
        <f t="shared" si="127"/>
        <v>6.25</v>
      </c>
      <c r="U788" s="7">
        <f t="shared" si="128"/>
        <v>5.833333333333333</v>
      </c>
      <c r="V788" s="7">
        <f t="shared" si="129"/>
        <v>5.9375</v>
      </c>
    </row>
    <row r="789" spans="1:22" ht="13.5" x14ac:dyDescent="0.25">
      <c r="A789" s="3">
        <f>RSI!A789</f>
        <v>43929</v>
      </c>
      <c r="B789" s="2">
        <f>RSI!B789</f>
        <v>1.9142999999999999</v>
      </c>
      <c r="C789" s="2">
        <f>RSI!I789</f>
        <v>35.601910072717118</v>
      </c>
      <c r="D789" s="2">
        <f>MACD!E789</f>
        <v>1.8572198078837143E-2</v>
      </c>
      <c r="E789" s="2">
        <f>MACD!F789</f>
        <v>-1.9631596697686847E-2</v>
      </c>
      <c r="F789" s="2">
        <f>'Moving Avg'!D789</f>
        <v>1.9602800000000002</v>
      </c>
      <c r="G789" s="2">
        <f>'Moving Avg'!F789</f>
        <v>2.0565199999999999</v>
      </c>
      <c r="H789" s="2">
        <f>'Moving Avg'!G789</f>
        <v>2.0842259999999997</v>
      </c>
      <c r="I789" s="2">
        <f>'Moving Avg'!H789</f>
        <v>2.0640709999999989</v>
      </c>
      <c r="J789" s="5" t="str">
        <f>OBV!F789</f>
        <v>BEARISH</v>
      </c>
      <c r="K789" s="5" t="str">
        <f>OBV!G789</f>
        <v>WEAK</v>
      </c>
      <c r="L789" s="5" t="str">
        <f>OBV!H789</f>
        <v>CONFIRMED BEARISH</v>
      </c>
      <c r="M789" s="7">
        <f t="shared" si="120"/>
        <v>25</v>
      </c>
      <c r="N789" s="7">
        <f t="shared" si="121"/>
        <v>0</v>
      </c>
      <c r="O789" s="7">
        <f t="shared" si="122"/>
        <v>0</v>
      </c>
      <c r="P789" s="7">
        <f t="shared" si="123"/>
        <v>0</v>
      </c>
      <c r="Q789" s="8">
        <f t="shared" si="124"/>
        <v>8.75</v>
      </c>
      <c r="R789" s="8">
        <f t="shared" si="125"/>
        <v>5</v>
      </c>
      <c r="S789" s="8">
        <f t="shared" si="126"/>
        <v>3.75</v>
      </c>
      <c r="T789" s="8">
        <f t="shared" si="127"/>
        <v>6.25</v>
      </c>
      <c r="U789" s="7">
        <f t="shared" si="128"/>
        <v>5.833333333333333</v>
      </c>
      <c r="V789" s="7">
        <f t="shared" si="129"/>
        <v>5.9375</v>
      </c>
    </row>
    <row r="790" spans="1:22" ht="13.5" x14ac:dyDescent="0.25">
      <c r="A790" s="3">
        <f>RSI!A790</f>
        <v>43934</v>
      </c>
      <c r="B790" s="2">
        <f>RSI!B790</f>
        <v>1.9623999999999999</v>
      </c>
      <c r="C790" s="2">
        <f>RSI!I790</f>
        <v>41.216837048761889</v>
      </c>
      <c r="D790" s="2">
        <f>MACD!E790</f>
        <v>4.3446667860794985E-2</v>
      </c>
      <c r="E790" s="2">
        <f>MACD!F790</f>
        <v>-7.0159437859904812E-3</v>
      </c>
      <c r="F790" s="2">
        <f>'Moving Avg'!D790</f>
        <v>1.94102</v>
      </c>
      <c r="G790" s="2">
        <f>'Moving Avg'!F790</f>
        <v>2.0498350000000003</v>
      </c>
      <c r="H790" s="2">
        <f>'Moving Avg'!G790</f>
        <v>2.0828359999999999</v>
      </c>
      <c r="I790" s="2">
        <f>'Moving Avg'!H790</f>
        <v>2.0634679999999985</v>
      </c>
      <c r="J790" s="5" t="str">
        <f>OBV!F790</f>
        <v>BEARISH</v>
      </c>
      <c r="K790" s="5" t="str">
        <f>OBV!G790</f>
        <v>WEAK</v>
      </c>
      <c r="L790" s="5" t="str">
        <f>OBV!H790</f>
        <v>CONFIRMED BEARISH</v>
      </c>
      <c r="M790" s="7">
        <f t="shared" si="120"/>
        <v>25</v>
      </c>
      <c r="N790" s="7">
        <f t="shared" si="121"/>
        <v>0</v>
      </c>
      <c r="O790" s="7">
        <f t="shared" si="122"/>
        <v>0</v>
      </c>
      <c r="P790" s="7">
        <f t="shared" si="123"/>
        <v>0</v>
      </c>
      <c r="Q790" s="8">
        <f t="shared" si="124"/>
        <v>8.75</v>
      </c>
      <c r="R790" s="8">
        <f t="shared" si="125"/>
        <v>5</v>
      </c>
      <c r="S790" s="8">
        <f t="shared" si="126"/>
        <v>3.75</v>
      </c>
      <c r="T790" s="8">
        <f t="shared" si="127"/>
        <v>6.25</v>
      </c>
      <c r="U790" s="7">
        <f t="shared" si="128"/>
        <v>5.833333333333333</v>
      </c>
      <c r="V790" s="7">
        <f t="shared" si="129"/>
        <v>5.9375</v>
      </c>
    </row>
    <row r="791" spans="1:22" ht="13.5" x14ac:dyDescent="0.25">
      <c r="A791" s="3">
        <f>RSI!A791</f>
        <v>43935</v>
      </c>
      <c r="B791" s="2">
        <f>RSI!B791</f>
        <v>2.0105</v>
      </c>
      <c r="C791" s="2">
        <f>RSI!I791</f>
        <v>46.2626596479451</v>
      </c>
      <c r="D791" s="2">
        <f>MACD!E791</f>
        <v>6.1497073896679133E-2</v>
      </c>
      <c r="E791" s="2">
        <f>MACD!F791</f>
        <v>6.6866597505434409E-3</v>
      </c>
      <c r="F791" s="2">
        <f>'Moving Avg'!D791</f>
        <v>1.94316</v>
      </c>
      <c r="G791" s="2">
        <f>'Moving Avg'!F791</f>
        <v>2.0487650000000004</v>
      </c>
      <c r="H791" s="2">
        <f>'Moving Avg'!G791</f>
        <v>2.0818720000000002</v>
      </c>
      <c r="I791" s="2">
        <f>'Moving Avg'!H791</f>
        <v>2.0632044999999981</v>
      </c>
      <c r="J791" s="5" t="str">
        <f>OBV!F791</f>
        <v>BEARISH</v>
      </c>
      <c r="K791" s="5" t="str">
        <f>OBV!G791</f>
        <v>WEAK</v>
      </c>
      <c r="L791" s="5" t="str">
        <f>OBV!H791</f>
        <v>BEARISH DIVERGENCE</v>
      </c>
      <c r="M791" s="7">
        <f t="shared" si="120"/>
        <v>25</v>
      </c>
      <c r="N791" s="7">
        <f t="shared" si="121"/>
        <v>0</v>
      </c>
      <c r="O791" s="7">
        <f t="shared" si="122"/>
        <v>0</v>
      </c>
      <c r="P791" s="7">
        <f t="shared" si="123"/>
        <v>0</v>
      </c>
      <c r="Q791" s="8">
        <f t="shared" si="124"/>
        <v>8.75</v>
      </c>
      <c r="R791" s="8">
        <f t="shared" si="125"/>
        <v>5</v>
      </c>
      <c r="S791" s="8">
        <f t="shared" si="126"/>
        <v>3.75</v>
      </c>
      <c r="T791" s="8">
        <f t="shared" si="127"/>
        <v>6.25</v>
      </c>
      <c r="U791" s="7">
        <f t="shared" si="128"/>
        <v>5.833333333333333</v>
      </c>
      <c r="V791" s="7">
        <f t="shared" si="129"/>
        <v>5.9375</v>
      </c>
    </row>
    <row r="792" spans="1:22" ht="13.5" x14ac:dyDescent="0.25">
      <c r="A792" s="3">
        <f>RSI!A792</f>
        <v>43936</v>
      </c>
      <c r="B792" s="2">
        <f>RSI!B792</f>
        <v>1.9517</v>
      </c>
      <c r="C792" s="2">
        <f>RSI!I792</f>
        <v>41.565561726032719</v>
      </c>
      <c r="D792" s="2">
        <f>MACD!E792</f>
        <v>8.5488735903178625E-2</v>
      </c>
      <c r="E792" s="2">
        <f>MACD!F792</f>
        <v>2.2447074981070479E-2</v>
      </c>
      <c r="F792" s="2">
        <f>'Moving Avg'!D792</f>
        <v>1.9453</v>
      </c>
      <c r="G792" s="2">
        <f>'Moving Avg'!F792</f>
        <v>2.0458250000000002</v>
      </c>
      <c r="H792" s="2">
        <f>'Moving Avg'!G792</f>
        <v>2.0802680000000002</v>
      </c>
      <c r="I792" s="2">
        <f>'Moving Avg'!H792</f>
        <v>2.0626469999999983</v>
      </c>
      <c r="J792" s="5" t="str">
        <f>OBV!F792</f>
        <v>BEARISH</v>
      </c>
      <c r="K792" s="5" t="str">
        <f>OBV!G792</f>
        <v>WEAK</v>
      </c>
      <c r="L792" s="5" t="str">
        <f>OBV!H792</f>
        <v>BEARISH DIVERGENCE</v>
      </c>
      <c r="M792" s="7">
        <f t="shared" si="120"/>
        <v>25</v>
      </c>
      <c r="N792" s="7">
        <f t="shared" si="121"/>
        <v>0</v>
      </c>
      <c r="O792" s="7">
        <f t="shared" si="122"/>
        <v>0</v>
      </c>
      <c r="P792" s="7">
        <f t="shared" si="123"/>
        <v>0</v>
      </c>
      <c r="Q792" s="8">
        <f t="shared" si="124"/>
        <v>8.75</v>
      </c>
      <c r="R792" s="8">
        <f t="shared" si="125"/>
        <v>5</v>
      </c>
      <c r="S792" s="8">
        <f t="shared" si="126"/>
        <v>3.75</v>
      </c>
      <c r="T792" s="8">
        <f t="shared" si="127"/>
        <v>6.25</v>
      </c>
      <c r="U792" s="7">
        <f t="shared" si="128"/>
        <v>5.833333333333333</v>
      </c>
      <c r="V792" s="7">
        <f t="shared" si="129"/>
        <v>5.9375</v>
      </c>
    </row>
    <row r="793" spans="1:22" ht="13.5" x14ac:dyDescent="0.25">
      <c r="A793" s="3">
        <f>RSI!A793</f>
        <v>43937</v>
      </c>
      <c r="B793" s="2">
        <f>RSI!B793</f>
        <v>1.8983000000000001</v>
      </c>
      <c r="C793" s="2">
        <f>RSI!I793</f>
        <v>37.810948516395399</v>
      </c>
      <c r="D793" s="2">
        <f>MACD!E793</f>
        <v>0.10043731740795003</v>
      </c>
      <c r="E793" s="2">
        <f>MACD!F793</f>
        <v>3.8045123466446396E-2</v>
      </c>
      <c r="F793" s="2">
        <f>'Moving Avg'!D793</f>
        <v>1.9474399999999998</v>
      </c>
      <c r="G793" s="2">
        <f>'Moving Avg'!F793</f>
        <v>2.0404800000000001</v>
      </c>
      <c r="H793" s="2">
        <f>'Moving Avg'!G793</f>
        <v>2.075456</v>
      </c>
      <c r="I793" s="2">
        <f>'Moving Avg'!H793</f>
        <v>2.0616244999999984</v>
      </c>
      <c r="J793" s="5" t="str">
        <f>OBV!F793</f>
        <v>BEARISH</v>
      </c>
      <c r="K793" s="5" t="str">
        <f>OBV!G793</f>
        <v>NEUTRAL</v>
      </c>
      <c r="L793" s="5" t="str">
        <f>OBV!H793</f>
        <v>BEARISH DIVERGENCE</v>
      </c>
      <c r="M793" s="7">
        <f t="shared" si="120"/>
        <v>25</v>
      </c>
      <c r="N793" s="7">
        <f t="shared" si="121"/>
        <v>0</v>
      </c>
      <c r="O793" s="7">
        <f t="shared" si="122"/>
        <v>0</v>
      </c>
      <c r="P793" s="7">
        <f t="shared" si="123"/>
        <v>16.5</v>
      </c>
      <c r="Q793" s="8">
        <f t="shared" si="124"/>
        <v>11.225</v>
      </c>
      <c r="R793" s="8">
        <f t="shared" si="125"/>
        <v>9.125</v>
      </c>
      <c r="S793" s="8">
        <f t="shared" si="126"/>
        <v>11.175000000000001</v>
      </c>
      <c r="T793" s="8">
        <f t="shared" si="127"/>
        <v>10.375</v>
      </c>
      <c r="U793" s="7">
        <f t="shared" si="128"/>
        <v>10.508333333333335</v>
      </c>
      <c r="V793" s="7">
        <f t="shared" si="129"/>
        <v>10.475000000000001</v>
      </c>
    </row>
    <row r="794" spans="1:22" ht="13.5" x14ac:dyDescent="0.25">
      <c r="A794" s="3">
        <f>RSI!A794</f>
        <v>43938</v>
      </c>
      <c r="B794" s="2">
        <f>RSI!B794</f>
        <v>1.8714999999999999</v>
      </c>
      <c r="C794" s="2">
        <f>RSI!I794</f>
        <v>36.050895201390531</v>
      </c>
      <c r="D794" s="2">
        <f>MACD!E794</f>
        <v>0.10605244744834996</v>
      </c>
      <c r="E794" s="2">
        <f>MACD!F794</f>
        <v>5.1646588262827114E-2</v>
      </c>
      <c r="F794" s="2">
        <f>'Moving Avg'!D794</f>
        <v>1.9388799999999999</v>
      </c>
      <c r="G794" s="2">
        <f>'Moving Avg'!F794</f>
        <v>2.0380750000000001</v>
      </c>
      <c r="H794" s="2">
        <f>'Moving Avg'!G794</f>
        <v>2.0707500000000003</v>
      </c>
      <c r="I794" s="2">
        <f>'Moving Avg'!H794</f>
        <v>2.0603684999999987</v>
      </c>
      <c r="J794" s="5" t="str">
        <f>OBV!F794</f>
        <v>BEARISH</v>
      </c>
      <c r="K794" s="5" t="str">
        <f>OBV!G794</f>
        <v>WEAK</v>
      </c>
      <c r="L794" s="5" t="str">
        <f>OBV!H794</f>
        <v>CONFIRMED BEARISH</v>
      </c>
      <c r="M794" s="7">
        <f t="shared" si="120"/>
        <v>25</v>
      </c>
      <c r="N794" s="7">
        <f t="shared" si="121"/>
        <v>0</v>
      </c>
      <c r="O794" s="7">
        <f t="shared" si="122"/>
        <v>0</v>
      </c>
      <c r="P794" s="7">
        <f t="shared" si="123"/>
        <v>0</v>
      </c>
      <c r="Q794" s="8">
        <f t="shared" si="124"/>
        <v>8.75</v>
      </c>
      <c r="R794" s="8">
        <f t="shared" si="125"/>
        <v>5</v>
      </c>
      <c r="S794" s="8">
        <f t="shared" si="126"/>
        <v>3.75</v>
      </c>
      <c r="T794" s="8">
        <f t="shared" si="127"/>
        <v>6.25</v>
      </c>
      <c r="U794" s="7">
        <f t="shared" si="128"/>
        <v>5.833333333333333</v>
      </c>
      <c r="V794" s="7">
        <f t="shared" si="129"/>
        <v>5.9375</v>
      </c>
    </row>
    <row r="795" spans="1:22" ht="13.5" x14ac:dyDescent="0.25">
      <c r="A795" s="3">
        <f>RSI!A795</f>
        <v>43941</v>
      </c>
      <c r="B795" s="2">
        <f>RSI!B795</f>
        <v>1.9142999999999999</v>
      </c>
      <c r="C795" s="2">
        <f>RSI!I795</f>
        <v>40.791017102749272</v>
      </c>
      <c r="D795" s="2">
        <f>MACD!E795</f>
        <v>0.10363350434668783</v>
      </c>
      <c r="E795" s="2">
        <f>MACD!F795</f>
        <v>6.2043971479599259E-2</v>
      </c>
      <c r="F795" s="2">
        <f>'Moving Avg'!D795</f>
        <v>1.92926</v>
      </c>
      <c r="G795" s="2">
        <f>'Moving Avg'!F795</f>
        <v>2.0351349999999995</v>
      </c>
      <c r="H795" s="2">
        <f>'Moving Avg'!G795</f>
        <v>2.0672200000000003</v>
      </c>
      <c r="I795" s="2">
        <f>'Moving Avg'!H795</f>
        <v>2.0595994999999987</v>
      </c>
      <c r="J795" s="5" t="str">
        <f>OBV!F795</f>
        <v>BEARISH</v>
      </c>
      <c r="K795" s="5" t="str">
        <f>OBV!G795</f>
        <v>WEAK</v>
      </c>
      <c r="L795" s="5" t="str">
        <f>OBV!H795</f>
        <v>CONFIRMED BEARISH</v>
      </c>
      <c r="M795" s="7">
        <f t="shared" si="120"/>
        <v>25</v>
      </c>
      <c r="N795" s="7">
        <f t="shared" si="121"/>
        <v>0</v>
      </c>
      <c r="O795" s="7">
        <f t="shared" si="122"/>
        <v>0</v>
      </c>
      <c r="P795" s="7">
        <f t="shared" si="123"/>
        <v>0</v>
      </c>
      <c r="Q795" s="8">
        <f t="shared" si="124"/>
        <v>8.75</v>
      </c>
      <c r="R795" s="8">
        <f t="shared" si="125"/>
        <v>5</v>
      </c>
      <c r="S795" s="8">
        <f t="shared" si="126"/>
        <v>3.75</v>
      </c>
      <c r="T795" s="8">
        <f t="shared" si="127"/>
        <v>6.25</v>
      </c>
      <c r="U795" s="7">
        <f t="shared" si="128"/>
        <v>5.833333333333333</v>
      </c>
      <c r="V795" s="7">
        <f t="shared" si="129"/>
        <v>5.9375</v>
      </c>
    </row>
    <row r="796" spans="1:22" ht="13.5" x14ac:dyDescent="0.25">
      <c r="A796" s="3">
        <f>RSI!A796</f>
        <v>43942</v>
      </c>
      <c r="B796" s="2">
        <f>RSI!B796</f>
        <v>1.9463999999999999</v>
      </c>
      <c r="C796" s="2">
        <f>RSI!I796</f>
        <v>44.135557580517315</v>
      </c>
      <c r="D796" s="2">
        <f>MACD!E796</f>
        <v>9.0763580214653583E-2</v>
      </c>
      <c r="E796" s="2">
        <f>MACD!F796</f>
        <v>6.7787893226610121E-2</v>
      </c>
      <c r="F796" s="2">
        <f>'Moving Avg'!D796</f>
        <v>1.9164400000000001</v>
      </c>
      <c r="G796" s="2">
        <f>'Moving Avg'!F796</f>
        <v>2.0308599999999992</v>
      </c>
      <c r="H796" s="2">
        <f>'Moving Avg'!G796</f>
        <v>2.0642260000000001</v>
      </c>
      <c r="I796" s="2">
        <f>'Moving Avg'!H796</f>
        <v>2.0587924999999991</v>
      </c>
      <c r="J796" s="5" t="str">
        <f>OBV!F796</f>
        <v>BEARISH</v>
      </c>
      <c r="K796" s="5" t="str">
        <f>OBV!G796</f>
        <v>WEAK</v>
      </c>
      <c r="L796" s="5" t="str">
        <f>OBV!H796</f>
        <v>CONFIRMED BEARISH</v>
      </c>
      <c r="M796" s="7">
        <f t="shared" si="120"/>
        <v>25</v>
      </c>
      <c r="N796" s="7">
        <f t="shared" si="121"/>
        <v>0</v>
      </c>
      <c r="O796" s="7">
        <f t="shared" si="122"/>
        <v>0</v>
      </c>
      <c r="P796" s="7">
        <f t="shared" si="123"/>
        <v>0</v>
      </c>
      <c r="Q796" s="8">
        <f t="shared" si="124"/>
        <v>8.75</v>
      </c>
      <c r="R796" s="8">
        <f t="shared" si="125"/>
        <v>5</v>
      </c>
      <c r="S796" s="8">
        <f t="shared" si="126"/>
        <v>3.75</v>
      </c>
      <c r="T796" s="8">
        <f t="shared" si="127"/>
        <v>6.25</v>
      </c>
      <c r="U796" s="7">
        <f t="shared" si="128"/>
        <v>5.833333333333333</v>
      </c>
      <c r="V796" s="7">
        <f t="shared" si="129"/>
        <v>5.9375</v>
      </c>
    </row>
    <row r="797" spans="1:22" ht="13.5" x14ac:dyDescent="0.25">
      <c r="A797" s="3">
        <f>RSI!A797</f>
        <v>43943</v>
      </c>
      <c r="B797" s="2">
        <f>RSI!B797</f>
        <v>1.9892000000000001</v>
      </c>
      <c r="C797" s="2">
        <f>RSI!I797</f>
        <v>48.326754045158111</v>
      </c>
      <c r="D797" s="2">
        <f>MACD!E797</f>
        <v>6.8037986319588128E-2</v>
      </c>
      <c r="E797" s="2">
        <f>MACD!F797</f>
        <v>6.7837911845205726E-2</v>
      </c>
      <c r="F797" s="2">
        <f>'Moving Avg'!D797</f>
        <v>1.92394</v>
      </c>
      <c r="G797" s="2">
        <f>'Moving Avg'!F797</f>
        <v>2.0263149999999994</v>
      </c>
      <c r="H797" s="2">
        <f>'Moving Avg'!G797</f>
        <v>2.0620880000000001</v>
      </c>
      <c r="I797" s="2">
        <f>'Moving Avg'!H797</f>
        <v>2.0583234999999989</v>
      </c>
      <c r="J797" s="5" t="str">
        <f>OBV!F797</f>
        <v>BEARISH</v>
      </c>
      <c r="K797" s="5" t="str">
        <f>OBV!G797</f>
        <v>WEAK</v>
      </c>
      <c r="L797" s="5" t="str">
        <f>OBV!H797</f>
        <v>BEARISH DIVERGENCE</v>
      </c>
      <c r="M797" s="7">
        <f t="shared" si="120"/>
        <v>25</v>
      </c>
      <c r="N797" s="7">
        <f t="shared" si="121"/>
        <v>0</v>
      </c>
      <c r="O797" s="7">
        <f t="shared" si="122"/>
        <v>0</v>
      </c>
      <c r="P797" s="7">
        <f t="shared" si="123"/>
        <v>0</v>
      </c>
      <c r="Q797" s="8">
        <f t="shared" si="124"/>
        <v>8.75</v>
      </c>
      <c r="R797" s="8">
        <f t="shared" si="125"/>
        <v>5</v>
      </c>
      <c r="S797" s="8">
        <f t="shared" si="126"/>
        <v>3.75</v>
      </c>
      <c r="T797" s="8">
        <f t="shared" si="127"/>
        <v>6.25</v>
      </c>
      <c r="U797" s="7">
        <f t="shared" si="128"/>
        <v>5.833333333333333</v>
      </c>
      <c r="V797" s="7">
        <f t="shared" si="129"/>
        <v>5.9375</v>
      </c>
    </row>
    <row r="798" spans="1:22" ht="13.5" x14ac:dyDescent="0.25">
      <c r="A798" s="3">
        <f>RSI!A798</f>
        <v>43944</v>
      </c>
      <c r="B798" s="2">
        <f>RSI!B798</f>
        <v>1.9838</v>
      </c>
      <c r="C798" s="2">
        <f>RSI!I798</f>
        <v>47.83909066926622</v>
      </c>
      <c r="D798" s="2">
        <f>MACD!E798</f>
        <v>4.1092999805567576E-2</v>
      </c>
      <c r="E798" s="2">
        <f>MACD!F798</f>
        <v>6.2488929437278101E-2</v>
      </c>
      <c r="F798" s="2">
        <f>'Moving Avg'!D798</f>
        <v>1.9410399999999999</v>
      </c>
      <c r="G798" s="2">
        <f>'Moving Avg'!F798</f>
        <v>2.0185599999999995</v>
      </c>
      <c r="H798" s="2">
        <f>'Moving Avg'!G798</f>
        <v>2.0600560000000003</v>
      </c>
      <c r="I798" s="2">
        <f>'Moving Avg'!H798</f>
        <v>2.0578274999999993</v>
      </c>
      <c r="J798" s="5" t="str">
        <f>OBV!F798</f>
        <v>BEARISH</v>
      </c>
      <c r="K798" s="5" t="str">
        <f>OBV!G798</f>
        <v>NEUTRAL</v>
      </c>
      <c r="L798" s="5" t="str">
        <f>OBV!H798</f>
        <v>BEARISH DIVERGENCE</v>
      </c>
      <c r="M798" s="7">
        <f t="shared" si="120"/>
        <v>25</v>
      </c>
      <c r="N798" s="7">
        <f t="shared" si="121"/>
        <v>100</v>
      </c>
      <c r="O798" s="7">
        <f t="shared" si="122"/>
        <v>0</v>
      </c>
      <c r="P798" s="7">
        <f t="shared" si="123"/>
        <v>16.5</v>
      </c>
      <c r="Q798" s="8">
        <f t="shared" si="124"/>
        <v>46.225000000000001</v>
      </c>
      <c r="R798" s="8">
        <f t="shared" si="125"/>
        <v>29.125</v>
      </c>
      <c r="S798" s="8">
        <f t="shared" si="126"/>
        <v>26.175000000000001</v>
      </c>
      <c r="T798" s="8">
        <f t="shared" si="127"/>
        <v>35.375</v>
      </c>
      <c r="U798" s="7">
        <f t="shared" si="128"/>
        <v>33.841666666666661</v>
      </c>
      <c r="V798" s="7">
        <f t="shared" si="129"/>
        <v>34.224999999999994</v>
      </c>
    </row>
    <row r="799" spans="1:22" ht="13.5" x14ac:dyDescent="0.25">
      <c r="A799" s="3">
        <f>RSI!A799</f>
        <v>43945</v>
      </c>
      <c r="B799" s="2">
        <f>RSI!B799</f>
        <v>1.9623999999999999</v>
      </c>
      <c r="C799" s="2">
        <f>RSI!I799</f>
        <v>45.863903626645232</v>
      </c>
      <c r="D799" s="2">
        <f>MACD!E799</f>
        <v>2.4110540288250881E-2</v>
      </c>
      <c r="E799" s="2">
        <f>MACD!F799</f>
        <v>5.4813251607472656E-2</v>
      </c>
      <c r="F799" s="2">
        <f>'Moving Avg'!D799</f>
        <v>1.9592200000000002</v>
      </c>
      <c r="G799" s="2">
        <f>'Moving Avg'!F799</f>
        <v>2.0070649999999999</v>
      </c>
      <c r="H799" s="2">
        <f>'Moving Avg'!G799</f>
        <v>2.0575960000000002</v>
      </c>
      <c r="I799" s="2">
        <f>'Moving Avg'!H799</f>
        <v>2.0571004999999989</v>
      </c>
      <c r="J799" s="5" t="str">
        <f>OBV!F799</f>
        <v>BEARISH</v>
      </c>
      <c r="K799" s="5" t="str">
        <f>OBV!G799</f>
        <v>NEUTRAL</v>
      </c>
      <c r="L799" s="5" t="str">
        <f>OBV!H799</f>
        <v>BEARISH DIVERGENCE</v>
      </c>
      <c r="M799" s="7">
        <f t="shared" si="120"/>
        <v>25</v>
      </c>
      <c r="N799" s="7">
        <f t="shared" si="121"/>
        <v>100</v>
      </c>
      <c r="O799" s="7">
        <f t="shared" si="122"/>
        <v>0</v>
      </c>
      <c r="P799" s="7">
        <f t="shared" si="123"/>
        <v>16.5</v>
      </c>
      <c r="Q799" s="8">
        <f t="shared" si="124"/>
        <v>46.225000000000001</v>
      </c>
      <c r="R799" s="8">
        <f t="shared" si="125"/>
        <v>29.125</v>
      </c>
      <c r="S799" s="8">
        <f t="shared" si="126"/>
        <v>26.175000000000001</v>
      </c>
      <c r="T799" s="8">
        <f t="shared" si="127"/>
        <v>35.375</v>
      </c>
      <c r="U799" s="7">
        <f t="shared" si="128"/>
        <v>33.841666666666661</v>
      </c>
      <c r="V799" s="7">
        <f t="shared" si="129"/>
        <v>34.224999999999994</v>
      </c>
    </row>
    <row r="800" spans="1:22" ht="13.5" x14ac:dyDescent="0.25">
      <c r="A800" s="3">
        <f>RSI!A800</f>
        <v>43948</v>
      </c>
      <c r="B800" s="2">
        <f>RSI!B800</f>
        <v>1.9517</v>
      </c>
      <c r="C800" s="2">
        <f>RSI!I800</f>
        <v>44.866429792611619</v>
      </c>
      <c r="D800" s="2">
        <f>MACD!E800</f>
        <v>1.8174874965131149E-2</v>
      </c>
      <c r="E800" s="2">
        <f>MACD!F800</f>
        <v>4.7485576279004356E-2</v>
      </c>
      <c r="F800" s="2">
        <f>'Moving Avg'!D800</f>
        <v>1.9666999999999999</v>
      </c>
      <c r="G800" s="2">
        <f>'Moving Avg'!F800</f>
        <v>1.9950350000000001</v>
      </c>
      <c r="H800" s="2">
        <f>'Moving Avg'!G800</f>
        <v>2.0547080000000002</v>
      </c>
      <c r="I800" s="2">
        <f>'Moving Avg'!H800</f>
        <v>2.0563694999999989</v>
      </c>
      <c r="J800" s="5" t="str">
        <f>OBV!F800</f>
        <v>BEARISH</v>
      </c>
      <c r="K800" s="5" t="str">
        <f>OBV!G800</f>
        <v>NEUTRAL</v>
      </c>
      <c r="L800" s="5" t="str">
        <f>OBV!H800</f>
        <v>BEARISH DIVERGENCE</v>
      </c>
      <c r="M800" s="7">
        <f t="shared" si="120"/>
        <v>25</v>
      </c>
      <c r="N800" s="7">
        <f t="shared" si="121"/>
        <v>100</v>
      </c>
      <c r="O800" s="7">
        <f t="shared" si="122"/>
        <v>0</v>
      </c>
      <c r="P800" s="7">
        <f t="shared" si="123"/>
        <v>16.5</v>
      </c>
      <c r="Q800" s="8">
        <f t="shared" si="124"/>
        <v>46.225000000000001</v>
      </c>
      <c r="R800" s="8">
        <f t="shared" si="125"/>
        <v>29.125</v>
      </c>
      <c r="S800" s="8">
        <f t="shared" si="126"/>
        <v>26.175000000000001</v>
      </c>
      <c r="T800" s="8">
        <f t="shared" si="127"/>
        <v>35.375</v>
      </c>
      <c r="U800" s="7">
        <f t="shared" si="128"/>
        <v>33.841666666666661</v>
      </c>
      <c r="V800" s="7">
        <f t="shared" si="129"/>
        <v>34.224999999999994</v>
      </c>
    </row>
    <row r="801" spans="1:22" ht="13.5" x14ac:dyDescent="0.25">
      <c r="A801" s="3">
        <f>RSI!A801</f>
        <v>43949</v>
      </c>
      <c r="B801" s="2">
        <f>RSI!B801</f>
        <v>1.8983000000000001</v>
      </c>
      <c r="C801" s="2">
        <f>RSI!I801</f>
        <v>40.170903678788363</v>
      </c>
      <c r="D801" s="2">
        <f>MACD!E801</f>
        <v>2.4794796720919221E-2</v>
      </c>
      <c r="E801" s="2">
        <f>MACD!F801</f>
        <v>4.2947420367387336E-2</v>
      </c>
      <c r="F801" s="2">
        <f>'Moving Avg'!D801</f>
        <v>1.9570799999999999</v>
      </c>
      <c r="G801" s="2">
        <f>'Moving Avg'!F801</f>
        <v>1.9803350000000002</v>
      </c>
      <c r="H801" s="2">
        <f>'Moving Avg'!G801</f>
        <v>2.0510720000000005</v>
      </c>
      <c r="I801" s="2">
        <f>'Moving Avg'!H801</f>
        <v>2.055445999999999</v>
      </c>
      <c r="J801" s="5" t="str">
        <f>OBV!F801</f>
        <v>BEARISH</v>
      </c>
      <c r="K801" s="5" t="str">
        <f>OBV!G801</f>
        <v>NEUTRAL</v>
      </c>
      <c r="L801" s="5" t="str">
        <f>OBV!H801</f>
        <v>CONFIRMED BEARISH</v>
      </c>
      <c r="M801" s="7">
        <f t="shared" si="120"/>
        <v>25</v>
      </c>
      <c r="N801" s="7">
        <f t="shared" si="121"/>
        <v>45</v>
      </c>
      <c r="O801" s="7">
        <f t="shared" si="122"/>
        <v>0</v>
      </c>
      <c r="P801" s="7">
        <f t="shared" si="123"/>
        <v>16.5</v>
      </c>
      <c r="Q801" s="8">
        <f t="shared" si="124"/>
        <v>26.975000000000001</v>
      </c>
      <c r="R801" s="8">
        <f t="shared" si="125"/>
        <v>18.125</v>
      </c>
      <c r="S801" s="8">
        <f t="shared" si="126"/>
        <v>17.925000000000001</v>
      </c>
      <c r="T801" s="8">
        <f t="shared" si="127"/>
        <v>21.625</v>
      </c>
      <c r="U801" s="7">
        <f t="shared" si="128"/>
        <v>21.008333333333336</v>
      </c>
      <c r="V801" s="7">
        <f t="shared" si="129"/>
        <v>21.162500000000001</v>
      </c>
    </row>
    <row r="802" spans="1:22" ht="13.5" x14ac:dyDescent="0.25">
      <c r="A802" s="3">
        <f>RSI!A802</f>
        <v>43950</v>
      </c>
      <c r="B802" s="2">
        <f>RSI!B802</f>
        <v>1.8448</v>
      </c>
      <c r="C802" s="2">
        <f>RSI!I802</f>
        <v>36.095142596372163</v>
      </c>
      <c r="D802" s="2">
        <f>MACD!E802</f>
        <v>2.5894224914531749E-2</v>
      </c>
      <c r="E802" s="2">
        <f>MACD!F802</f>
        <v>3.9536781276816216E-2</v>
      </c>
      <c r="F802" s="2">
        <f>'Moving Avg'!D802</f>
        <v>1.9281999999999999</v>
      </c>
      <c r="G802" s="2">
        <f>'Moving Avg'!F802</f>
        <v>1.9616199999999999</v>
      </c>
      <c r="H802" s="2">
        <f>'Moving Avg'!G802</f>
        <v>2.0452980000000007</v>
      </c>
      <c r="I802" s="2">
        <f>'Moving Avg'!H802</f>
        <v>2.0542054999999992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  <c r="M802" s="7">
        <f t="shared" si="120"/>
        <v>25</v>
      </c>
      <c r="N802" s="7">
        <f t="shared" si="121"/>
        <v>45</v>
      </c>
      <c r="O802" s="7">
        <f t="shared" si="122"/>
        <v>0</v>
      </c>
      <c r="P802" s="7">
        <f t="shared" si="123"/>
        <v>16.5</v>
      </c>
      <c r="Q802" s="8">
        <f t="shared" si="124"/>
        <v>26.975000000000001</v>
      </c>
      <c r="R802" s="8">
        <f t="shared" si="125"/>
        <v>18.125</v>
      </c>
      <c r="S802" s="8">
        <f t="shared" si="126"/>
        <v>17.925000000000001</v>
      </c>
      <c r="T802" s="8">
        <f t="shared" si="127"/>
        <v>21.625</v>
      </c>
      <c r="U802" s="7">
        <f t="shared" si="128"/>
        <v>21.008333333333336</v>
      </c>
      <c r="V802" s="7">
        <f t="shared" si="129"/>
        <v>21.162500000000001</v>
      </c>
    </row>
    <row r="803" spans="1:22" ht="13.5" x14ac:dyDescent="0.25">
      <c r="A803" s="3">
        <f>RSI!A803</f>
        <v>43951</v>
      </c>
      <c r="B803" s="2">
        <f>RSI!B803</f>
        <v>1.8662000000000001</v>
      </c>
      <c r="C803" s="2">
        <f>RSI!I803</f>
        <v>38.771212480253745</v>
      </c>
      <c r="D803" s="2">
        <f>MACD!E803</f>
        <v>1.7878173215344573E-2</v>
      </c>
      <c r="E803" s="2">
        <f>MACD!F803</f>
        <v>3.5205059664521886E-2</v>
      </c>
      <c r="F803" s="2">
        <f>'Moving Avg'!D803</f>
        <v>1.9046800000000002</v>
      </c>
      <c r="G803" s="2">
        <f>'Moving Avg'!F803</f>
        <v>1.9471849999999999</v>
      </c>
      <c r="H803" s="2">
        <f>'Moving Avg'!G803</f>
        <v>2.0399520000000009</v>
      </c>
      <c r="I803" s="2">
        <f>'Moving Avg'!H803</f>
        <v>2.0533694999999996</v>
      </c>
      <c r="J803" s="5" t="str">
        <f>OBV!F803</f>
        <v>BULLISH</v>
      </c>
      <c r="K803" s="5" t="str">
        <f>OBV!G803</f>
        <v>STRONG</v>
      </c>
      <c r="L803" s="5" t="str">
        <f>OBV!H803</f>
        <v>BULLISH DIVERGENCE</v>
      </c>
      <c r="M803" s="7">
        <f t="shared" si="120"/>
        <v>25</v>
      </c>
      <c r="N803" s="7">
        <f t="shared" si="121"/>
        <v>45</v>
      </c>
      <c r="O803" s="7">
        <f t="shared" si="122"/>
        <v>0</v>
      </c>
      <c r="P803" s="7">
        <f t="shared" si="123"/>
        <v>83</v>
      </c>
      <c r="Q803" s="8">
        <f t="shared" si="124"/>
        <v>36.950000000000003</v>
      </c>
      <c r="R803" s="8">
        <f t="shared" si="125"/>
        <v>34.75</v>
      </c>
      <c r="S803" s="8">
        <f t="shared" si="126"/>
        <v>47.85</v>
      </c>
      <c r="T803" s="8">
        <f t="shared" si="127"/>
        <v>38.25</v>
      </c>
      <c r="U803" s="7">
        <f t="shared" si="128"/>
        <v>39.85</v>
      </c>
      <c r="V803" s="7">
        <f t="shared" si="129"/>
        <v>39.450000000000003</v>
      </c>
    </row>
    <row r="804" spans="1:22" ht="13.5" x14ac:dyDescent="0.25">
      <c r="A804" s="3">
        <f>RSI!A804</f>
        <v>43955</v>
      </c>
      <c r="B804" s="2">
        <f>RSI!B804</f>
        <v>1.8983000000000001</v>
      </c>
      <c r="C804" s="2">
        <f>RSI!I804</f>
        <v>42.650643817904935</v>
      </c>
      <c r="D804" s="2">
        <f>MACD!E804</f>
        <v>5.2590082291970042E-3</v>
      </c>
      <c r="E804" s="2">
        <f>MACD!F804</f>
        <v>2.9215849377456912E-2</v>
      </c>
      <c r="F804" s="2">
        <f>'Moving Avg'!D804</f>
        <v>1.8918600000000001</v>
      </c>
      <c r="G804" s="2">
        <f>'Moving Avg'!F804</f>
        <v>1.9375599999999999</v>
      </c>
      <c r="H804" s="2">
        <f>'Moving Avg'!G804</f>
        <v>2.0353540000000008</v>
      </c>
      <c r="I804" s="2">
        <f>'Moving Avg'!H804</f>
        <v>2.0524459999999998</v>
      </c>
      <c r="J804" s="5" t="str">
        <f>OBV!F804</f>
        <v>BULLISH</v>
      </c>
      <c r="K804" s="5" t="str">
        <f>OBV!G804</f>
        <v>STRONG</v>
      </c>
      <c r="L804" s="5" t="str">
        <f>OBV!H804</f>
        <v>BULLISH DIVERGENCE</v>
      </c>
      <c r="M804" s="7">
        <f t="shared" si="120"/>
        <v>25</v>
      </c>
      <c r="N804" s="7">
        <f t="shared" si="121"/>
        <v>100</v>
      </c>
      <c r="O804" s="7">
        <f t="shared" si="122"/>
        <v>0</v>
      </c>
      <c r="P804" s="7">
        <f t="shared" si="123"/>
        <v>83</v>
      </c>
      <c r="Q804" s="8">
        <f t="shared" si="124"/>
        <v>56.2</v>
      </c>
      <c r="R804" s="8">
        <f t="shared" si="125"/>
        <v>45.75</v>
      </c>
      <c r="S804" s="8">
        <f t="shared" si="126"/>
        <v>56.1</v>
      </c>
      <c r="T804" s="8">
        <f t="shared" si="127"/>
        <v>52</v>
      </c>
      <c r="U804" s="7">
        <f t="shared" si="128"/>
        <v>52.683333333333337</v>
      </c>
      <c r="V804" s="7">
        <f t="shared" si="129"/>
        <v>52.512500000000003</v>
      </c>
    </row>
    <row r="805" spans="1:22" ht="13.5" x14ac:dyDescent="0.25">
      <c r="A805" s="3">
        <f>RSI!A805</f>
        <v>43956</v>
      </c>
      <c r="B805" s="2">
        <f>RSI!B805</f>
        <v>1.9517</v>
      </c>
      <c r="C805" s="2">
        <f>RSI!I805</f>
        <v>48.496765162124177</v>
      </c>
      <c r="D805" s="2">
        <f>MACD!E805</f>
        <v>-2.3640869392000941E-3</v>
      </c>
      <c r="E805" s="2">
        <f>MACD!F805</f>
        <v>2.2899862114125515E-2</v>
      </c>
      <c r="F805" s="2">
        <f>'Moving Avg'!D805</f>
        <v>1.8918600000000001</v>
      </c>
      <c r="G805" s="2">
        <f>'Moving Avg'!F805</f>
        <v>1.93221</v>
      </c>
      <c r="H805" s="2">
        <f>'Moving Avg'!G805</f>
        <v>2.0318240000000007</v>
      </c>
      <c r="I805" s="2">
        <f>'Moving Avg'!H805</f>
        <v>2.0520375</v>
      </c>
      <c r="J805" s="5" t="str">
        <f>OBV!F805</f>
        <v>BULLISH</v>
      </c>
      <c r="K805" s="5" t="str">
        <f>OBV!G805</f>
        <v>STRONG</v>
      </c>
      <c r="L805" s="5" t="str">
        <f>OBV!H805</f>
        <v>NEUTRAL</v>
      </c>
      <c r="M805" s="7">
        <f t="shared" si="120"/>
        <v>25</v>
      </c>
      <c r="N805" s="7">
        <f t="shared" si="121"/>
        <v>100</v>
      </c>
      <c r="O805" s="7">
        <f t="shared" si="122"/>
        <v>0</v>
      </c>
      <c r="P805" s="7">
        <f t="shared" si="123"/>
        <v>66</v>
      </c>
      <c r="Q805" s="8">
        <f t="shared" si="124"/>
        <v>53.65</v>
      </c>
      <c r="R805" s="8">
        <f t="shared" si="125"/>
        <v>41.5</v>
      </c>
      <c r="S805" s="8">
        <f t="shared" si="126"/>
        <v>48.45</v>
      </c>
      <c r="T805" s="8">
        <f t="shared" si="127"/>
        <v>47.75</v>
      </c>
      <c r="U805" s="7">
        <f t="shared" si="128"/>
        <v>47.866666666666674</v>
      </c>
      <c r="V805" s="7">
        <f t="shared" si="129"/>
        <v>47.837500000000006</v>
      </c>
    </row>
    <row r="806" spans="1:22" ht="13.5" x14ac:dyDescent="0.25">
      <c r="A806" s="3">
        <f>RSI!A806</f>
        <v>43957</v>
      </c>
      <c r="B806" s="2">
        <f>RSI!B806</f>
        <v>1.9784999999999999</v>
      </c>
      <c r="C806" s="2">
        <f>RSI!I806</f>
        <v>51.186194660495808</v>
      </c>
      <c r="D806" s="2">
        <f>MACD!E806</f>
        <v>-5.7825907100044205E-3</v>
      </c>
      <c r="E806" s="2">
        <f>MACD!F806</f>
        <v>1.7163371549299526E-2</v>
      </c>
      <c r="F806" s="2">
        <f>'Moving Avg'!D806</f>
        <v>1.9079000000000002</v>
      </c>
      <c r="G806" s="2">
        <f>'Moving Avg'!F806</f>
        <v>1.9311449999999997</v>
      </c>
      <c r="H806" s="2">
        <f>'Moving Avg'!G806</f>
        <v>2.028830000000001</v>
      </c>
      <c r="I806" s="2">
        <f>'Moving Avg'!H806</f>
        <v>2.0517629999999993</v>
      </c>
      <c r="J806" s="5" t="str">
        <f>OBV!F806</f>
        <v>BULLISH</v>
      </c>
      <c r="K806" s="5" t="str">
        <f>OBV!G806</f>
        <v>STRONG</v>
      </c>
      <c r="L806" s="5" t="str">
        <f>OBV!H806</f>
        <v>CONFIRMED BULLISH</v>
      </c>
      <c r="M806" s="7">
        <f t="shared" si="120"/>
        <v>25</v>
      </c>
      <c r="N806" s="7">
        <f t="shared" si="121"/>
        <v>100</v>
      </c>
      <c r="O806" s="7">
        <f t="shared" si="122"/>
        <v>0</v>
      </c>
      <c r="P806" s="7">
        <f t="shared" si="123"/>
        <v>100</v>
      </c>
      <c r="Q806" s="8">
        <f t="shared" si="124"/>
        <v>58.75</v>
      </c>
      <c r="R806" s="8">
        <f t="shared" si="125"/>
        <v>50</v>
      </c>
      <c r="S806" s="8">
        <f t="shared" si="126"/>
        <v>63.75</v>
      </c>
      <c r="T806" s="8">
        <f t="shared" si="127"/>
        <v>56.25</v>
      </c>
      <c r="U806" s="7">
        <f t="shared" si="128"/>
        <v>57.5</v>
      </c>
      <c r="V806" s="7">
        <f t="shared" si="129"/>
        <v>57.1875</v>
      </c>
    </row>
    <row r="807" spans="1:22" ht="13.5" x14ac:dyDescent="0.25">
      <c r="A807" s="3">
        <f>RSI!A807</f>
        <v>43958</v>
      </c>
      <c r="B807" s="2">
        <f>RSI!B807</f>
        <v>1.9196</v>
      </c>
      <c r="C807" s="2">
        <f>RSI!I807</f>
        <v>45.555849835336133</v>
      </c>
      <c r="D807" s="2">
        <f>MACD!E807</f>
        <v>2.186759221245449E-3</v>
      </c>
      <c r="E807" s="2">
        <f>MACD!F807</f>
        <v>1.4168049083688711E-2</v>
      </c>
      <c r="F807" s="2">
        <f>'Moving Avg'!D807</f>
        <v>1.92286</v>
      </c>
      <c r="G807" s="2">
        <f>'Moving Avg'!F807</f>
        <v>1.9300749999999998</v>
      </c>
      <c r="H807" s="2">
        <f>'Moving Avg'!G807</f>
        <v>2.024658000000001</v>
      </c>
      <c r="I807" s="2">
        <f>'Moving Avg'!H807</f>
        <v>2.0510699999999993</v>
      </c>
      <c r="J807" s="5" t="str">
        <f>OBV!F807</f>
        <v>BULLISH</v>
      </c>
      <c r="K807" s="5" t="str">
        <f>OBV!G807</f>
        <v>STRONG</v>
      </c>
      <c r="L807" s="5" t="str">
        <f>OBV!H807</f>
        <v>CONFIRMED BULLISH</v>
      </c>
      <c r="M807" s="7">
        <f t="shared" si="120"/>
        <v>25</v>
      </c>
      <c r="N807" s="7">
        <f t="shared" si="121"/>
        <v>45</v>
      </c>
      <c r="O807" s="7">
        <f t="shared" si="122"/>
        <v>0</v>
      </c>
      <c r="P807" s="7">
        <f t="shared" si="123"/>
        <v>100</v>
      </c>
      <c r="Q807" s="8">
        <f t="shared" si="124"/>
        <v>39.5</v>
      </c>
      <c r="R807" s="8">
        <f t="shared" si="125"/>
        <v>39</v>
      </c>
      <c r="S807" s="8">
        <f t="shared" si="126"/>
        <v>55.5</v>
      </c>
      <c r="T807" s="8">
        <f t="shared" si="127"/>
        <v>42.5</v>
      </c>
      <c r="U807" s="7">
        <f t="shared" si="128"/>
        <v>44.666666666666664</v>
      </c>
      <c r="V807" s="7">
        <f t="shared" si="129"/>
        <v>44.125</v>
      </c>
    </row>
    <row r="808" spans="1:22" ht="13.5" x14ac:dyDescent="0.25">
      <c r="A808" s="3">
        <f>RSI!A808</f>
        <v>43959</v>
      </c>
      <c r="B808" s="2">
        <f>RSI!B808</f>
        <v>1.8662000000000001</v>
      </c>
      <c r="C808" s="2">
        <f>RSI!I808</f>
        <v>41.137770168782978</v>
      </c>
      <c r="D808" s="2">
        <f>MACD!E808</f>
        <v>1.2323580287367353E-2</v>
      </c>
      <c r="E808" s="2">
        <f>MACD!F808</f>
        <v>1.3799155324424441E-2</v>
      </c>
      <c r="F808" s="2">
        <f>'Moving Avg'!D808</f>
        <v>1.92286</v>
      </c>
      <c r="G808" s="2">
        <f>'Moving Avg'!F808</f>
        <v>1.9290049999999996</v>
      </c>
      <c r="H808" s="2">
        <f>'Moving Avg'!G808</f>
        <v>2.0194180000000008</v>
      </c>
      <c r="I808" s="2">
        <f>'Moving Avg'!H808</f>
        <v>2.0502339999999997</v>
      </c>
      <c r="J808" s="5" t="str">
        <f>OBV!F808</f>
        <v>BEARISH</v>
      </c>
      <c r="K808" s="5" t="str">
        <f>OBV!G808</f>
        <v>NEUTRAL</v>
      </c>
      <c r="L808" s="5" t="str">
        <f>OBV!H808</f>
        <v>NEUTRAL</v>
      </c>
      <c r="M808" s="7">
        <f t="shared" si="120"/>
        <v>25</v>
      </c>
      <c r="N808" s="7">
        <f t="shared" si="121"/>
        <v>45</v>
      </c>
      <c r="O808" s="7">
        <f t="shared" si="122"/>
        <v>0</v>
      </c>
      <c r="P808" s="7">
        <f t="shared" si="123"/>
        <v>16.5</v>
      </c>
      <c r="Q808" s="8">
        <f t="shared" si="124"/>
        <v>26.975000000000001</v>
      </c>
      <c r="R808" s="8">
        <f t="shared" si="125"/>
        <v>18.125</v>
      </c>
      <c r="S808" s="8">
        <f t="shared" si="126"/>
        <v>17.925000000000001</v>
      </c>
      <c r="T808" s="8">
        <f t="shared" si="127"/>
        <v>21.625</v>
      </c>
      <c r="U808" s="7">
        <f t="shared" si="128"/>
        <v>21.008333333333336</v>
      </c>
      <c r="V808" s="7">
        <f t="shared" si="129"/>
        <v>21.162500000000001</v>
      </c>
    </row>
    <row r="809" spans="1:22" ht="13.5" x14ac:dyDescent="0.25">
      <c r="A809" s="3">
        <f>RSI!A809</f>
        <v>43962</v>
      </c>
      <c r="B809" s="2">
        <f>RSI!B809</f>
        <v>1.8608</v>
      </c>
      <c r="C809" s="2">
        <f>RSI!I809</f>
        <v>40.707833423004928</v>
      </c>
      <c r="D809" s="2">
        <f>MACD!E809</f>
        <v>1.857295770056977E-2</v>
      </c>
      <c r="E809" s="2">
        <f>MACD!F809</f>
        <v>1.4753915799653506E-2</v>
      </c>
      <c r="F809" s="2">
        <f>'Moving Avg'!D809</f>
        <v>1.9153600000000002</v>
      </c>
      <c r="G809" s="2">
        <f>'Moving Avg'!F809</f>
        <v>1.9263299999999994</v>
      </c>
      <c r="H809" s="2">
        <f>'Moving Avg'!G809</f>
        <v>2.0152460000000008</v>
      </c>
      <c r="I809" s="2">
        <f>'Moving Avg'!H809</f>
        <v>2.0492964999999992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  <c r="M809" s="7">
        <f t="shared" si="120"/>
        <v>25</v>
      </c>
      <c r="N809" s="7">
        <f t="shared" si="121"/>
        <v>0</v>
      </c>
      <c r="O809" s="7">
        <f t="shared" si="122"/>
        <v>0</v>
      </c>
      <c r="P809" s="7">
        <f t="shared" si="123"/>
        <v>16.5</v>
      </c>
      <c r="Q809" s="8">
        <f t="shared" si="124"/>
        <v>11.225</v>
      </c>
      <c r="R809" s="8">
        <f t="shared" si="125"/>
        <v>9.125</v>
      </c>
      <c r="S809" s="8">
        <f t="shared" si="126"/>
        <v>11.175000000000001</v>
      </c>
      <c r="T809" s="8">
        <f t="shared" si="127"/>
        <v>10.375</v>
      </c>
      <c r="U809" s="7">
        <f t="shared" si="128"/>
        <v>10.508333333333335</v>
      </c>
      <c r="V809" s="7">
        <f t="shared" si="129"/>
        <v>10.475000000000001</v>
      </c>
    </row>
    <row r="810" spans="1:22" ht="13.5" x14ac:dyDescent="0.25">
      <c r="A810" s="3">
        <f>RSI!A810</f>
        <v>43963</v>
      </c>
      <c r="B810" s="2">
        <f>RSI!B810</f>
        <v>1.9036</v>
      </c>
      <c r="C810" s="2">
        <f>RSI!I810</f>
        <v>45.563909042914943</v>
      </c>
      <c r="D810" s="2">
        <f>MACD!E810</f>
        <v>1.9598846469311315E-2</v>
      </c>
      <c r="E810" s="2">
        <f>MACD!F810</f>
        <v>1.5722901933585068E-2</v>
      </c>
      <c r="F810" s="2">
        <f>'Moving Avg'!D810</f>
        <v>1.9057400000000002</v>
      </c>
      <c r="G810" s="2">
        <f>'Moving Avg'!F810</f>
        <v>1.9233899999999995</v>
      </c>
      <c r="H810" s="2">
        <f>'Moving Avg'!G810</f>
        <v>2.0108620000000008</v>
      </c>
      <c r="I810" s="2">
        <f>'Moving Avg'!H810</f>
        <v>2.0487219999999997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  <c r="M810" s="7">
        <f t="shared" si="120"/>
        <v>25</v>
      </c>
      <c r="N810" s="7">
        <f t="shared" si="121"/>
        <v>0</v>
      </c>
      <c r="O810" s="7">
        <f t="shared" si="122"/>
        <v>0</v>
      </c>
      <c r="P810" s="7">
        <f t="shared" si="123"/>
        <v>16.5</v>
      </c>
      <c r="Q810" s="8">
        <f t="shared" si="124"/>
        <v>11.225</v>
      </c>
      <c r="R810" s="8">
        <f t="shared" si="125"/>
        <v>9.125</v>
      </c>
      <c r="S810" s="8">
        <f t="shared" si="126"/>
        <v>11.175000000000001</v>
      </c>
      <c r="T810" s="8">
        <f t="shared" si="127"/>
        <v>10.375</v>
      </c>
      <c r="U810" s="7">
        <f t="shared" si="128"/>
        <v>10.508333333333335</v>
      </c>
      <c r="V810" s="7">
        <f t="shared" si="129"/>
        <v>10.475000000000001</v>
      </c>
    </row>
    <row r="811" spans="1:22" ht="13.5" x14ac:dyDescent="0.25">
      <c r="A811" s="3">
        <f>RSI!A811</f>
        <v>43964</v>
      </c>
      <c r="B811" s="2">
        <f>RSI!B811</f>
        <v>1.9142999999999999</v>
      </c>
      <c r="C811" s="2">
        <f>RSI!I811</f>
        <v>46.738340054428043</v>
      </c>
      <c r="D811" s="2">
        <f>MACD!E811</f>
        <v>1.171942773861856E-2</v>
      </c>
      <c r="E811" s="2">
        <f>MACD!F811</f>
        <v>1.4922207094591767E-2</v>
      </c>
      <c r="F811" s="2">
        <f>'Moving Avg'!D811</f>
        <v>1.8929000000000002</v>
      </c>
      <c r="G811" s="2">
        <f>'Moving Avg'!F811</f>
        <v>1.9185799999999993</v>
      </c>
      <c r="H811" s="2">
        <f>'Moving Avg'!G811</f>
        <v>2.0065840000000006</v>
      </c>
      <c r="I811" s="2">
        <f>'Moving Avg'!H811</f>
        <v>2.0482505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  <c r="M811" s="7">
        <f t="shared" si="120"/>
        <v>25</v>
      </c>
      <c r="N811" s="7">
        <f t="shared" si="121"/>
        <v>45</v>
      </c>
      <c r="O811" s="7">
        <f t="shared" si="122"/>
        <v>0</v>
      </c>
      <c r="P811" s="7">
        <f t="shared" si="123"/>
        <v>16.5</v>
      </c>
      <c r="Q811" s="8">
        <f t="shared" si="124"/>
        <v>26.975000000000001</v>
      </c>
      <c r="R811" s="8">
        <f t="shared" si="125"/>
        <v>18.125</v>
      </c>
      <c r="S811" s="8">
        <f t="shared" si="126"/>
        <v>17.925000000000001</v>
      </c>
      <c r="T811" s="8">
        <f t="shared" si="127"/>
        <v>21.625</v>
      </c>
      <c r="U811" s="7">
        <f t="shared" si="128"/>
        <v>21.008333333333336</v>
      </c>
      <c r="V811" s="7">
        <f t="shared" si="129"/>
        <v>21.162500000000001</v>
      </c>
    </row>
    <row r="812" spans="1:22" ht="13.5" x14ac:dyDescent="0.25">
      <c r="A812" s="3">
        <f>RSI!A812</f>
        <v>43965</v>
      </c>
      <c r="B812" s="2">
        <f>RSI!B812</f>
        <v>1.9196</v>
      </c>
      <c r="C812" s="2">
        <f>RSI!I812</f>
        <v>47.344325971123894</v>
      </c>
      <c r="D812" s="2">
        <f>MACD!E812</f>
        <v>-3.3931587625071202E-3</v>
      </c>
      <c r="E812" s="2">
        <f>MACD!F812</f>
        <v>1.125913392317199E-2</v>
      </c>
      <c r="F812" s="2">
        <f>'Moving Avg'!D812</f>
        <v>1.8929000000000002</v>
      </c>
      <c r="G812" s="2">
        <f>'Moving Avg'!F812</f>
        <v>1.9169749999999997</v>
      </c>
      <c r="H812" s="2">
        <f>'Moving Avg'!G812</f>
        <v>2.002412000000001</v>
      </c>
      <c r="I812" s="2">
        <f>'Moving Avg'!H812</f>
        <v>2.0477805</v>
      </c>
      <c r="J812" s="5" t="str">
        <f>OBV!F812</f>
        <v>BULLISH</v>
      </c>
      <c r="K812" s="5" t="str">
        <f>OBV!G812</f>
        <v>NEUTRAL</v>
      </c>
      <c r="L812" s="5" t="str">
        <f>OBV!H812</f>
        <v>NEUTRAL</v>
      </c>
      <c r="M812" s="7">
        <f t="shared" si="120"/>
        <v>25</v>
      </c>
      <c r="N812" s="7">
        <f t="shared" si="121"/>
        <v>45</v>
      </c>
      <c r="O812" s="7">
        <f t="shared" si="122"/>
        <v>0</v>
      </c>
      <c r="P812" s="7">
        <f t="shared" si="123"/>
        <v>49.5</v>
      </c>
      <c r="Q812" s="8">
        <f t="shared" si="124"/>
        <v>31.925000000000001</v>
      </c>
      <c r="R812" s="8">
        <f t="shared" si="125"/>
        <v>26.375</v>
      </c>
      <c r="S812" s="8">
        <f t="shared" si="126"/>
        <v>32.775000000000006</v>
      </c>
      <c r="T812" s="8">
        <f t="shared" si="127"/>
        <v>29.875</v>
      </c>
      <c r="U812" s="7">
        <f t="shared" si="128"/>
        <v>30.358333333333334</v>
      </c>
      <c r="V812" s="7">
        <f t="shared" si="129"/>
        <v>30.237500000000001</v>
      </c>
    </row>
    <row r="813" spans="1:22" ht="13.5" x14ac:dyDescent="0.25">
      <c r="A813" s="3">
        <f>RSI!A813</f>
        <v>43966</v>
      </c>
      <c r="B813" s="2">
        <f>RSI!B813</f>
        <v>1.8769</v>
      </c>
      <c r="C813" s="2">
        <f>RSI!I813</f>
        <v>43.090621796487859</v>
      </c>
      <c r="D813" s="2">
        <f>MACD!E813</f>
        <v>-9.5919868330469615E-3</v>
      </c>
      <c r="E813" s="2">
        <f>MACD!F813</f>
        <v>7.0889097719281993E-3</v>
      </c>
      <c r="F813" s="2">
        <f>'Moving Avg'!D813</f>
        <v>1.8950400000000003</v>
      </c>
      <c r="G813" s="2">
        <f>'Moving Avg'!F813</f>
        <v>1.9159049999999997</v>
      </c>
      <c r="H813" s="2">
        <f>'Moving Avg'!G813</f>
        <v>1.9972800000000006</v>
      </c>
      <c r="I813" s="2">
        <f>'Moving Avg'!H813</f>
        <v>2.0470724999999996</v>
      </c>
      <c r="J813" s="5" t="str">
        <f>OBV!F813</f>
        <v>BULLISH</v>
      </c>
      <c r="K813" s="5" t="str">
        <f>OBV!G813</f>
        <v>NEUTRAL</v>
      </c>
      <c r="L813" s="5" t="str">
        <f>OBV!H813</f>
        <v>CONFIRMED BULLISH</v>
      </c>
      <c r="M813" s="7">
        <f t="shared" si="120"/>
        <v>25</v>
      </c>
      <c r="N813" s="7">
        <f t="shared" si="121"/>
        <v>45</v>
      </c>
      <c r="O813" s="7">
        <f t="shared" si="122"/>
        <v>0</v>
      </c>
      <c r="P813" s="7">
        <f t="shared" si="123"/>
        <v>83.5</v>
      </c>
      <c r="Q813" s="8">
        <f t="shared" si="124"/>
        <v>37.024999999999999</v>
      </c>
      <c r="R813" s="8">
        <f t="shared" si="125"/>
        <v>34.875</v>
      </c>
      <c r="S813" s="8">
        <f t="shared" si="126"/>
        <v>48.075000000000003</v>
      </c>
      <c r="T813" s="8">
        <f t="shared" si="127"/>
        <v>38.375</v>
      </c>
      <c r="U813" s="7">
        <f t="shared" si="128"/>
        <v>39.991666666666667</v>
      </c>
      <c r="V813" s="7">
        <f t="shared" si="129"/>
        <v>39.587500000000006</v>
      </c>
    </row>
    <row r="814" spans="1:22" ht="13.5" x14ac:dyDescent="0.25">
      <c r="A814" s="3">
        <f>RSI!A814</f>
        <v>43969</v>
      </c>
      <c r="B814" s="2">
        <f>RSI!B814</f>
        <v>1.8769</v>
      </c>
      <c r="C814" s="2">
        <f>RSI!I814</f>
        <v>43.090621796487859</v>
      </c>
      <c r="D814" s="2">
        <f>MACD!E814</f>
        <v>-9.5227839044607077E-3</v>
      </c>
      <c r="E814" s="2">
        <f>MACD!F814</f>
        <v>3.7665710366504178E-3</v>
      </c>
      <c r="F814" s="2">
        <f>'Moving Avg'!D814</f>
        <v>1.8982599999999998</v>
      </c>
      <c r="G814" s="2">
        <f>'Moving Avg'!F814</f>
        <v>1.9161750000000002</v>
      </c>
      <c r="H814" s="2">
        <f>'Moving Avg'!G814</f>
        <v>1.9921480000000009</v>
      </c>
      <c r="I814" s="2">
        <f>'Moving Avg'!H814</f>
        <v>2.0463644999999993</v>
      </c>
      <c r="J814" s="5" t="str">
        <f>OBV!F814</f>
        <v>BULLISH</v>
      </c>
      <c r="K814" s="5" t="str">
        <f>OBV!G814</f>
        <v>NEUTRAL</v>
      </c>
      <c r="L814" s="5" t="str">
        <f>OBV!H814</f>
        <v>CONFIRMED BULLISH</v>
      </c>
      <c r="M814" s="7">
        <f t="shared" si="120"/>
        <v>25</v>
      </c>
      <c r="N814" s="7">
        <f t="shared" si="121"/>
        <v>45</v>
      </c>
      <c r="O814" s="7">
        <f t="shared" si="122"/>
        <v>0</v>
      </c>
      <c r="P814" s="7">
        <f t="shared" si="123"/>
        <v>83.5</v>
      </c>
      <c r="Q814" s="8">
        <f t="shared" si="124"/>
        <v>37.024999999999999</v>
      </c>
      <c r="R814" s="8">
        <f t="shared" si="125"/>
        <v>34.875</v>
      </c>
      <c r="S814" s="8">
        <f t="shared" si="126"/>
        <v>48.075000000000003</v>
      </c>
      <c r="T814" s="8">
        <f t="shared" si="127"/>
        <v>38.375</v>
      </c>
      <c r="U814" s="7">
        <f t="shared" si="128"/>
        <v>39.991666666666667</v>
      </c>
      <c r="V814" s="7">
        <f t="shared" si="129"/>
        <v>39.587500000000006</v>
      </c>
    </row>
    <row r="815" spans="1:22" ht="13.5" x14ac:dyDescent="0.25">
      <c r="A815" s="3">
        <f>RSI!A815</f>
        <v>43970</v>
      </c>
      <c r="B815" s="2">
        <f>RSI!B815</f>
        <v>1.8983000000000001</v>
      </c>
      <c r="C815" s="2">
        <f>RSI!I815</f>
        <v>45.915053112342513</v>
      </c>
      <c r="D815" s="2">
        <f>MACD!E815</f>
        <v>-2.4859692577969827E-3</v>
      </c>
      <c r="E815" s="2">
        <f>MACD!F815</f>
        <v>2.5160629777609377E-3</v>
      </c>
      <c r="F815" s="2">
        <f>'Moving Avg'!D815</f>
        <v>1.8972000000000002</v>
      </c>
      <c r="G815" s="2">
        <f>'Moving Avg'!F815</f>
        <v>1.9153749999999998</v>
      </c>
      <c r="H815" s="2">
        <f>'Moving Avg'!G815</f>
        <v>1.9886200000000007</v>
      </c>
      <c r="I815" s="2">
        <f>'Moving Avg'!H815</f>
        <v>2.0457634999999992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  <c r="M815" s="7">
        <f t="shared" si="120"/>
        <v>25</v>
      </c>
      <c r="N815" s="7">
        <f t="shared" si="121"/>
        <v>45</v>
      </c>
      <c r="O815" s="7">
        <f t="shared" si="122"/>
        <v>0</v>
      </c>
      <c r="P815" s="7">
        <f t="shared" si="123"/>
        <v>66.5</v>
      </c>
      <c r="Q815" s="8">
        <f t="shared" si="124"/>
        <v>34.475000000000001</v>
      </c>
      <c r="R815" s="8">
        <f t="shared" si="125"/>
        <v>30.625</v>
      </c>
      <c r="S815" s="8">
        <f t="shared" si="126"/>
        <v>40.424999999999997</v>
      </c>
      <c r="T815" s="8">
        <f t="shared" si="127"/>
        <v>34.125</v>
      </c>
      <c r="U815" s="7">
        <f t="shared" si="128"/>
        <v>35.174999999999997</v>
      </c>
      <c r="V815" s="7">
        <f t="shared" si="129"/>
        <v>34.912499999999994</v>
      </c>
    </row>
    <row r="816" spans="1:22" ht="13.5" x14ac:dyDescent="0.25">
      <c r="A816" s="3">
        <f>RSI!A816</f>
        <v>43971</v>
      </c>
      <c r="B816" s="2">
        <f>RSI!B816</f>
        <v>1.8448</v>
      </c>
      <c r="C816" s="2">
        <f>RSI!I816</f>
        <v>40.503032850607319</v>
      </c>
      <c r="D816" s="2">
        <f>MACD!E816</f>
        <v>1.1750121639250599E-2</v>
      </c>
      <c r="E816" s="2">
        <f>MACD!F816</f>
        <v>4.3628747100588703E-3</v>
      </c>
      <c r="F816" s="2">
        <f>'Moving Avg'!D816</f>
        <v>1.8832999999999998</v>
      </c>
      <c r="G816" s="2">
        <f>'Moving Avg'!F816</f>
        <v>1.9102950000000001</v>
      </c>
      <c r="H816" s="2">
        <f>'Moving Avg'!G816</f>
        <v>1.9830600000000009</v>
      </c>
      <c r="I816" s="2">
        <f>'Moving Avg'!H816</f>
        <v>2.0448204999999997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  <c r="M816" s="7">
        <f t="shared" si="120"/>
        <v>25</v>
      </c>
      <c r="N816" s="7">
        <f t="shared" si="121"/>
        <v>0</v>
      </c>
      <c r="O816" s="7">
        <f t="shared" si="122"/>
        <v>0</v>
      </c>
      <c r="P816" s="7">
        <f t="shared" si="123"/>
        <v>16.5</v>
      </c>
      <c r="Q816" s="8">
        <f t="shared" si="124"/>
        <v>11.225</v>
      </c>
      <c r="R816" s="8">
        <f t="shared" si="125"/>
        <v>9.125</v>
      </c>
      <c r="S816" s="8">
        <f t="shared" si="126"/>
        <v>11.175000000000001</v>
      </c>
      <c r="T816" s="8">
        <f t="shared" si="127"/>
        <v>10.375</v>
      </c>
      <c r="U816" s="7">
        <f t="shared" si="128"/>
        <v>10.508333333333335</v>
      </c>
      <c r="V816" s="7">
        <f t="shared" si="129"/>
        <v>10.475000000000001</v>
      </c>
    </row>
    <row r="817" spans="1:22" ht="13.5" x14ac:dyDescent="0.25">
      <c r="A817" s="3">
        <f>RSI!A817</f>
        <v>43972</v>
      </c>
      <c r="B817" s="2">
        <f>RSI!B817</f>
        <v>1.8341000000000001</v>
      </c>
      <c r="C817" s="2">
        <f>RSI!I817</f>
        <v>39.500223094707131</v>
      </c>
      <c r="D817" s="2">
        <f>MACD!E817</f>
        <v>1.6024550443042962E-2</v>
      </c>
      <c r="E817" s="2">
        <f>MACD!F817</f>
        <v>6.6952098566556897E-3</v>
      </c>
      <c r="F817" s="2">
        <f>'Moving Avg'!D817</f>
        <v>1.8661999999999999</v>
      </c>
      <c r="G817" s="2">
        <f>'Moving Avg'!F817</f>
        <v>1.9025400000000001</v>
      </c>
      <c r="H817" s="2">
        <f>'Moving Avg'!G817</f>
        <v>1.9773920000000009</v>
      </c>
      <c r="I817" s="2">
        <f>'Moving Avg'!H817</f>
        <v>2.0438239999999994</v>
      </c>
      <c r="J817" s="5" t="str">
        <f>OBV!F817</f>
        <v>BEARISH</v>
      </c>
      <c r="K817" s="5" t="str">
        <f>OBV!G817</f>
        <v>WEAK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0</v>
      </c>
      <c r="P817" s="7">
        <f t="shared" si="123"/>
        <v>0</v>
      </c>
      <c r="Q817" s="8">
        <f t="shared" si="124"/>
        <v>8.75</v>
      </c>
      <c r="R817" s="8">
        <f t="shared" si="125"/>
        <v>5</v>
      </c>
      <c r="S817" s="8">
        <f t="shared" si="126"/>
        <v>3.75</v>
      </c>
      <c r="T817" s="8">
        <f t="shared" si="127"/>
        <v>6.25</v>
      </c>
      <c r="U817" s="7">
        <f t="shared" si="128"/>
        <v>5.833333333333333</v>
      </c>
      <c r="V817" s="7">
        <f t="shared" si="129"/>
        <v>5.9375</v>
      </c>
    </row>
    <row r="818" spans="1:22" ht="13.5" x14ac:dyDescent="0.25">
      <c r="A818" s="3">
        <f>RSI!A818</f>
        <v>43973</v>
      </c>
      <c r="B818" s="2">
        <f>RSI!B818</f>
        <v>1.7806</v>
      </c>
      <c r="C818" s="2">
        <f>RSI!I818</f>
        <v>34.85363880184839</v>
      </c>
      <c r="D818" s="2">
        <f>MACD!E818</f>
        <v>1.5912783261478047E-2</v>
      </c>
      <c r="E818" s="2">
        <f>MACD!F818</f>
        <v>8.5387245376201612E-3</v>
      </c>
      <c r="F818" s="2">
        <f>'Moving Avg'!D818</f>
        <v>1.84694</v>
      </c>
      <c r="G818" s="2">
        <f>'Moving Avg'!F818</f>
        <v>1.89238</v>
      </c>
      <c r="H818" s="2">
        <f>'Moving Avg'!G818</f>
        <v>1.9712960000000013</v>
      </c>
      <c r="I818" s="2">
        <f>'Moving Avg'!H818</f>
        <v>2.0425599999999995</v>
      </c>
      <c r="J818" s="5" t="str">
        <f>OBV!F818</f>
        <v>BEARISH</v>
      </c>
      <c r="K818" s="5" t="str">
        <f>OBV!G818</f>
        <v>WEAK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0</v>
      </c>
      <c r="P818" s="7">
        <f t="shared" si="123"/>
        <v>0</v>
      </c>
      <c r="Q818" s="8">
        <f t="shared" si="124"/>
        <v>8.75</v>
      </c>
      <c r="R818" s="8">
        <f t="shared" si="125"/>
        <v>5</v>
      </c>
      <c r="S818" s="8">
        <f t="shared" si="126"/>
        <v>3.75</v>
      </c>
      <c r="T818" s="8">
        <f t="shared" si="127"/>
        <v>6.25</v>
      </c>
      <c r="U818" s="7">
        <f t="shared" si="128"/>
        <v>5.833333333333333</v>
      </c>
      <c r="V818" s="7">
        <f t="shared" si="129"/>
        <v>5.9375</v>
      </c>
    </row>
    <row r="819" spans="1:22" ht="13.5" x14ac:dyDescent="0.25">
      <c r="A819" s="3">
        <f>RSI!A819</f>
        <v>43977</v>
      </c>
      <c r="B819" s="2">
        <f>RSI!B819</f>
        <v>1.8287</v>
      </c>
      <c r="C819" s="2">
        <f>RSI!I819</f>
        <v>41.514886543089752</v>
      </c>
      <c r="D819" s="2">
        <f>MACD!E819</f>
        <v>1.222564050371111E-2</v>
      </c>
      <c r="E819" s="2">
        <f>MACD!F819</f>
        <v>9.2761077308383504E-3</v>
      </c>
      <c r="F819" s="2">
        <f>'Moving Avg'!D819</f>
        <v>1.8373000000000002</v>
      </c>
      <c r="G819" s="2">
        <f>'Moving Avg'!F819</f>
        <v>1.8856949999999997</v>
      </c>
      <c r="H819" s="2">
        <f>'Moving Avg'!G819</f>
        <v>1.9666960000000011</v>
      </c>
      <c r="I819" s="2">
        <f>'Moving Avg'!H819</f>
        <v>2.0415364999999999</v>
      </c>
      <c r="J819" s="5" t="str">
        <f>OBV!F819</f>
        <v>BEARISH</v>
      </c>
      <c r="K819" s="5" t="str">
        <f>OBV!G819</f>
        <v>WEAK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0</v>
      </c>
      <c r="P819" s="7">
        <f t="shared" si="123"/>
        <v>0</v>
      </c>
      <c r="Q819" s="8">
        <f t="shared" si="124"/>
        <v>8.75</v>
      </c>
      <c r="R819" s="8">
        <f t="shared" si="125"/>
        <v>5</v>
      </c>
      <c r="S819" s="8">
        <f t="shared" si="126"/>
        <v>3.75</v>
      </c>
      <c r="T819" s="8">
        <f t="shared" si="127"/>
        <v>6.25</v>
      </c>
      <c r="U819" s="7">
        <f t="shared" si="128"/>
        <v>5.833333333333333</v>
      </c>
      <c r="V819" s="7">
        <f t="shared" si="129"/>
        <v>5.9375</v>
      </c>
    </row>
    <row r="820" spans="1:22" ht="13.5" x14ac:dyDescent="0.25">
      <c r="A820" s="3">
        <f>RSI!A820</f>
        <v>43978</v>
      </c>
      <c r="B820" s="2">
        <f>RSI!B820</f>
        <v>1.8714999999999999</v>
      </c>
      <c r="C820" s="2">
        <f>RSI!I820</f>
        <v>46.734023487133861</v>
      </c>
      <c r="D820" s="2">
        <f>MACD!E820</f>
        <v>1.297758688433559E-2</v>
      </c>
      <c r="E820" s="2">
        <f>MACD!F820</f>
        <v>1.0016403561537799E-2</v>
      </c>
      <c r="F820" s="2">
        <f>'Moving Avg'!D820</f>
        <v>1.8319399999999999</v>
      </c>
      <c r="G820" s="2">
        <f>'Moving Avg'!F820</f>
        <v>1.8816849999999998</v>
      </c>
      <c r="H820" s="2">
        <f>'Moving Avg'!G820</f>
        <v>1.9622040000000009</v>
      </c>
      <c r="I820" s="2">
        <f>'Moving Avg'!H820</f>
        <v>2.0407269999999995</v>
      </c>
      <c r="J820" s="5" t="str">
        <f>OBV!F820</f>
        <v>BEARISH</v>
      </c>
      <c r="K820" s="5" t="str">
        <f>OBV!G820</f>
        <v>WEAK</v>
      </c>
      <c r="L820" s="5" t="str">
        <f>OBV!H820</f>
        <v>CONFIRMED BEARISH</v>
      </c>
      <c r="M820" s="7">
        <f t="shared" si="120"/>
        <v>25</v>
      </c>
      <c r="N820" s="7">
        <f t="shared" si="121"/>
        <v>0</v>
      </c>
      <c r="O820" s="7">
        <f t="shared" si="122"/>
        <v>0</v>
      </c>
      <c r="P820" s="7">
        <f t="shared" si="123"/>
        <v>0</v>
      </c>
      <c r="Q820" s="8">
        <f t="shared" si="124"/>
        <v>8.75</v>
      </c>
      <c r="R820" s="8">
        <f t="shared" si="125"/>
        <v>5</v>
      </c>
      <c r="S820" s="8">
        <f t="shared" si="126"/>
        <v>3.75</v>
      </c>
      <c r="T820" s="8">
        <f t="shared" si="127"/>
        <v>6.25</v>
      </c>
      <c r="U820" s="7">
        <f t="shared" si="128"/>
        <v>5.833333333333333</v>
      </c>
      <c r="V820" s="7">
        <f t="shared" si="129"/>
        <v>5.9375</v>
      </c>
    </row>
    <row r="821" spans="1:22" ht="13.5" x14ac:dyDescent="0.25">
      <c r="A821" s="3">
        <f>RSI!A821</f>
        <v>43979</v>
      </c>
      <c r="B821" s="2">
        <f>RSI!B821</f>
        <v>1.8714999999999999</v>
      </c>
      <c r="C821" s="2">
        <f>RSI!I821</f>
        <v>46.734023487133854</v>
      </c>
      <c r="D821" s="2">
        <f>MACD!E821</f>
        <v>1.5430791747966355E-2</v>
      </c>
      <c r="E821" s="2">
        <f>MACD!F821</f>
        <v>1.1099281198823511E-2</v>
      </c>
      <c r="F821" s="2">
        <f>'Moving Avg'!D821</f>
        <v>1.8372800000000002</v>
      </c>
      <c r="G821" s="2">
        <f>'Moving Avg'!F821</f>
        <v>1.8803449999999995</v>
      </c>
      <c r="H821" s="2">
        <f>'Moving Avg'!G821</f>
        <v>1.9589960000000008</v>
      </c>
      <c r="I821" s="2">
        <f>'Moving Avg'!H821</f>
        <v>2.0399425</v>
      </c>
      <c r="J821" s="5" t="str">
        <f>OBV!F821</f>
        <v>BEARISH</v>
      </c>
      <c r="K821" s="5" t="str">
        <f>OBV!G821</f>
        <v>NEUTRAL</v>
      </c>
      <c r="L821" s="5" t="str">
        <f>OBV!H821</f>
        <v>BEARISH DIVERGENCE</v>
      </c>
      <c r="M821" s="7">
        <f t="shared" si="120"/>
        <v>25</v>
      </c>
      <c r="N821" s="7">
        <f t="shared" si="121"/>
        <v>0</v>
      </c>
      <c r="O821" s="7">
        <f t="shared" si="122"/>
        <v>0</v>
      </c>
      <c r="P821" s="7">
        <f t="shared" si="123"/>
        <v>16.5</v>
      </c>
      <c r="Q821" s="8">
        <f t="shared" si="124"/>
        <v>11.225</v>
      </c>
      <c r="R821" s="8">
        <f t="shared" si="125"/>
        <v>9.125</v>
      </c>
      <c r="S821" s="8">
        <f t="shared" si="126"/>
        <v>11.175000000000001</v>
      </c>
      <c r="T821" s="8">
        <f t="shared" si="127"/>
        <v>10.375</v>
      </c>
      <c r="U821" s="7">
        <f t="shared" si="128"/>
        <v>10.508333333333335</v>
      </c>
      <c r="V821" s="7">
        <f t="shared" si="129"/>
        <v>10.475000000000001</v>
      </c>
    </row>
    <row r="822" spans="1:22" ht="13.5" x14ac:dyDescent="0.25">
      <c r="A822" s="3">
        <f>RSI!A822</f>
        <v>43980</v>
      </c>
      <c r="B822" s="2">
        <f>RSI!B822</f>
        <v>1.8714999999999999</v>
      </c>
      <c r="C822" s="2">
        <f>RSI!I822</f>
        <v>46.734023487133854</v>
      </c>
      <c r="D822" s="2">
        <f>MACD!E822</f>
        <v>1.8480102775050744E-2</v>
      </c>
      <c r="E822" s="2">
        <f>MACD!F822</f>
        <v>1.2575445514068957E-2</v>
      </c>
      <c r="F822" s="2">
        <f>'Moving Avg'!D822</f>
        <v>1.8447600000000002</v>
      </c>
      <c r="G822" s="2">
        <f>'Moving Avg'!F822</f>
        <v>1.8816799999999994</v>
      </c>
      <c r="H822" s="2">
        <f>'Moving Avg'!G822</f>
        <v>1.9562160000000006</v>
      </c>
      <c r="I822" s="2">
        <f>'Moving Avg'!H822</f>
        <v>2.039158</v>
      </c>
      <c r="J822" s="5" t="str">
        <f>OBV!F822</f>
        <v>BEARISH</v>
      </c>
      <c r="K822" s="5" t="str">
        <f>OBV!G822</f>
        <v>NEUTRAL</v>
      </c>
      <c r="L822" s="5" t="str">
        <f>OBV!H822</f>
        <v>BEARISH DIVERGENCE</v>
      </c>
      <c r="M822" s="7">
        <f t="shared" si="120"/>
        <v>25</v>
      </c>
      <c r="N822" s="7">
        <f t="shared" si="121"/>
        <v>0</v>
      </c>
      <c r="O822" s="7">
        <f t="shared" si="122"/>
        <v>0</v>
      </c>
      <c r="P822" s="7">
        <f t="shared" si="123"/>
        <v>16.5</v>
      </c>
      <c r="Q822" s="8">
        <f t="shared" si="124"/>
        <v>11.225</v>
      </c>
      <c r="R822" s="8">
        <f t="shared" si="125"/>
        <v>9.125</v>
      </c>
      <c r="S822" s="8">
        <f t="shared" si="126"/>
        <v>11.175000000000001</v>
      </c>
      <c r="T822" s="8">
        <f t="shared" si="127"/>
        <v>10.375</v>
      </c>
      <c r="U822" s="7">
        <f t="shared" si="128"/>
        <v>10.508333333333335</v>
      </c>
      <c r="V822" s="7">
        <f t="shared" si="129"/>
        <v>10.475000000000001</v>
      </c>
    </row>
    <row r="823" spans="1:22" ht="13.5" x14ac:dyDescent="0.25">
      <c r="A823" s="3">
        <f>RSI!A823</f>
        <v>43983</v>
      </c>
      <c r="B823" s="2">
        <f>RSI!B823</f>
        <v>1.8608</v>
      </c>
      <c r="C823" s="2">
        <f>RSI!I823</f>
        <v>45.467116229109884</v>
      </c>
      <c r="D823" s="2">
        <f>MACD!E823</f>
        <v>1.5430074630742974E-2</v>
      </c>
      <c r="E823" s="2">
        <f>MACD!F823</f>
        <v>1.3146371337403762E-2</v>
      </c>
      <c r="F823" s="2">
        <f>'Moving Avg'!D823</f>
        <v>1.8608</v>
      </c>
      <c r="G823" s="2">
        <f>'Moving Avg'!F823</f>
        <v>1.8814099999999994</v>
      </c>
      <c r="H823" s="2">
        <f>'Moving Avg'!G823</f>
        <v>1.9533280000000004</v>
      </c>
      <c r="I823" s="2">
        <f>'Moving Avg'!H823</f>
        <v>2.0384190000000002</v>
      </c>
      <c r="J823" s="5" t="str">
        <f>OBV!F823</f>
        <v>BEARISH</v>
      </c>
      <c r="K823" s="5" t="str">
        <f>OBV!G823</f>
        <v>NEUTRAL</v>
      </c>
      <c r="L823" s="5" t="str">
        <f>OBV!H823</f>
        <v>BEARISH DIVERGENCE</v>
      </c>
      <c r="M823" s="7">
        <f t="shared" si="120"/>
        <v>25</v>
      </c>
      <c r="N823" s="7">
        <f t="shared" si="121"/>
        <v>0</v>
      </c>
      <c r="O823" s="7">
        <f t="shared" si="122"/>
        <v>0</v>
      </c>
      <c r="P823" s="7">
        <f t="shared" si="123"/>
        <v>16.5</v>
      </c>
      <c r="Q823" s="8">
        <f t="shared" si="124"/>
        <v>11.225</v>
      </c>
      <c r="R823" s="8">
        <f t="shared" si="125"/>
        <v>9.125</v>
      </c>
      <c r="S823" s="8">
        <f t="shared" si="126"/>
        <v>11.175000000000001</v>
      </c>
      <c r="T823" s="8">
        <f t="shared" si="127"/>
        <v>10.375</v>
      </c>
      <c r="U823" s="7">
        <f t="shared" si="128"/>
        <v>10.508333333333335</v>
      </c>
      <c r="V823" s="7">
        <f t="shared" si="129"/>
        <v>10.475000000000001</v>
      </c>
    </row>
    <row r="824" spans="1:22" ht="13.5" x14ac:dyDescent="0.25">
      <c r="A824" s="3">
        <f>RSI!A824</f>
        <v>43984</v>
      </c>
      <c r="B824" s="2">
        <f>RSI!B824</f>
        <v>1.8662000000000001</v>
      </c>
      <c r="C824" s="2">
        <f>RSI!I824</f>
        <v>46.258911270545944</v>
      </c>
      <c r="D824" s="2">
        <f>MACD!E824</f>
        <v>1.2648085917901009E-2</v>
      </c>
      <c r="E824" s="2">
        <f>MACD!F824</f>
        <v>1.3046714253503212E-2</v>
      </c>
      <c r="F824" s="2">
        <f>'Moving Avg'!D824</f>
        <v>1.8683000000000001</v>
      </c>
      <c r="G824" s="2">
        <f>'Moving Avg'!F824</f>
        <v>1.8798049999999997</v>
      </c>
      <c r="H824" s="2">
        <f>'Moving Avg'!G824</f>
        <v>1.9522600000000006</v>
      </c>
      <c r="I824" s="2">
        <f>'Moving Avg'!H824</f>
        <v>2.0376080000000001</v>
      </c>
      <c r="J824" s="5" t="str">
        <f>OBV!F824</f>
        <v>BEARISH</v>
      </c>
      <c r="K824" s="5" t="str">
        <f>OBV!G824</f>
        <v>NEUTRAL</v>
      </c>
      <c r="L824" s="5" t="str">
        <f>OBV!H824</f>
        <v>BEARISH DIVERGENCE</v>
      </c>
      <c r="M824" s="7">
        <f t="shared" si="120"/>
        <v>25</v>
      </c>
      <c r="N824" s="7">
        <f t="shared" si="121"/>
        <v>45</v>
      </c>
      <c r="O824" s="7">
        <f t="shared" si="122"/>
        <v>0</v>
      </c>
      <c r="P824" s="7">
        <f t="shared" si="123"/>
        <v>16.5</v>
      </c>
      <c r="Q824" s="8">
        <f t="shared" si="124"/>
        <v>26.975000000000001</v>
      </c>
      <c r="R824" s="8">
        <f t="shared" si="125"/>
        <v>18.125</v>
      </c>
      <c r="S824" s="8">
        <f t="shared" si="126"/>
        <v>17.925000000000001</v>
      </c>
      <c r="T824" s="8">
        <f t="shared" si="127"/>
        <v>21.625</v>
      </c>
      <c r="U824" s="7">
        <f t="shared" si="128"/>
        <v>21.008333333333336</v>
      </c>
      <c r="V824" s="7">
        <f t="shared" si="129"/>
        <v>21.162500000000001</v>
      </c>
    </row>
    <row r="825" spans="1:22" ht="13.5" x14ac:dyDescent="0.25">
      <c r="A825" s="3">
        <f>RSI!A825</f>
        <v>43985</v>
      </c>
      <c r="B825" s="2">
        <f>RSI!B825</f>
        <v>1.9089</v>
      </c>
      <c r="C825" s="2">
        <f>RSI!I825</f>
        <v>52.17249605894731</v>
      </c>
      <c r="D825" s="2">
        <f>MACD!E825</f>
        <v>1.0575609451510148E-2</v>
      </c>
      <c r="E825" s="2">
        <f>MACD!F825</f>
        <v>1.2552493293104599E-2</v>
      </c>
      <c r="F825" s="2">
        <f>'Moving Avg'!D825</f>
        <v>1.87578</v>
      </c>
      <c r="G825" s="2">
        <f>'Moving Avg'!F825</f>
        <v>1.8776649999999999</v>
      </c>
      <c r="H825" s="2">
        <f>'Moving Avg'!G825</f>
        <v>1.9509760000000005</v>
      </c>
      <c r="I825" s="2">
        <f>'Moving Avg'!H825</f>
        <v>2.0370350000000004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  <c r="M825" s="7">
        <f t="shared" si="120"/>
        <v>25</v>
      </c>
      <c r="N825" s="7">
        <f t="shared" si="121"/>
        <v>45</v>
      </c>
      <c r="O825" s="7">
        <f t="shared" si="122"/>
        <v>0</v>
      </c>
      <c r="P825" s="7">
        <f t="shared" si="123"/>
        <v>83.5</v>
      </c>
      <c r="Q825" s="8">
        <f t="shared" si="124"/>
        <v>37.024999999999999</v>
      </c>
      <c r="R825" s="8">
        <f t="shared" si="125"/>
        <v>34.875</v>
      </c>
      <c r="S825" s="8">
        <f t="shared" si="126"/>
        <v>48.075000000000003</v>
      </c>
      <c r="T825" s="8">
        <f t="shared" si="127"/>
        <v>38.375</v>
      </c>
      <c r="U825" s="7">
        <f t="shared" si="128"/>
        <v>39.991666666666667</v>
      </c>
      <c r="V825" s="7">
        <f t="shared" si="129"/>
        <v>39.587500000000006</v>
      </c>
    </row>
    <row r="826" spans="1:22" ht="13.5" x14ac:dyDescent="0.25">
      <c r="A826" s="3">
        <f>RSI!A826</f>
        <v>43986</v>
      </c>
      <c r="B826" s="2">
        <f>RSI!B826</f>
        <v>1.8554999999999999</v>
      </c>
      <c r="C826" s="2">
        <f>RSI!I826</f>
        <v>45.438586950106455</v>
      </c>
      <c r="D826" s="2">
        <f>MACD!E826</f>
        <v>4.4353431664285736E-3</v>
      </c>
      <c r="E826" s="2">
        <f>MACD!F826</f>
        <v>1.0929063267769394E-2</v>
      </c>
      <c r="F826" s="2">
        <f>'Moving Avg'!D826</f>
        <v>1.8725799999999999</v>
      </c>
      <c r="G826" s="2">
        <f>'Moving Avg'!F826</f>
        <v>1.871515</v>
      </c>
      <c r="H826" s="2">
        <f>'Moving Avg'!G826</f>
        <v>1.9474480000000005</v>
      </c>
      <c r="I826" s="2">
        <f>'Moving Avg'!H826</f>
        <v>2.0361950000000006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  <c r="M826" s="7">
        <f t="shared" si="120"/>
        <v>25</v>
      </c>
      <c r="N826" s="7">
        <f t="shared" si="121"/>
        <v>45</v>
      </c>
      <c r="O826" s="7">
        <f t="shared" si="122"/>
        <v>0</v>
      </c>
      <c r="P826" s="7">
        <f t="shared" si="123"/>
        <v>16.5</v>
      </c>
      <c r="Q826" s="8">
        <f t="shared" si="124"/>
        <v>26.975000000000001</v>
      </c>
      <c r="R826" s="8">
        <f t="shared" si="125"/>
        <v>18.125</v>
      </c>
      <c r="S826" s="8">
        <f t="shared" si="126"/>
        <v>17.925000000000001</v>
      </c>
      <c r="T826" s="8">
        <f t="shared" si="127"/>
        <v>21.625</v>
      </c>
      <c r="U826" s="7">
        <f t="shared" si="128"/>
        <v>21.008333333333336</v>
      </c>
      <c r="V826" s="7">
        <f t="shared" si="129"/>
        <v>21.162500000000001</v>
      </c>
    </row>
    <row r="827" spans="1:22" ht="13.5" x14ac:dyDescent="0.25">
      <c r="A827" s="3">
        <f>RSI!A827</f>
        <v>43987</v>
      </c>
      <c r="B827" s="2">
        <f>RSI!B827</f>
        <v>1.8608</v>
      </c>
      <c r="C827" s="2">
        <f>RSI!I827</f>
        <v>46.181058948803596</v>
      </c>
      <c r="D827" s="2">
        <f>MACD!E827</f>
        <v>-2.5866357539789941E-3</v>
      </c>
      <c r="E827" s="2">
        <f>MACD!F827</f>
        <v>8.2259234634197171E-3</v>
      </c>
      <c r="F827" s="2">
        <f>'Moving Avg'!D827</f>
        <v>1.8704399999999999</v>
      </c>
      <c r="G827" s="2">
        <f>'Moving Avg'!F827</f>
        <v>1.8685750000000003</v>
      </c>
      <c r="H827" s="2">
        <f>'Moving Avg'!G827</f>
        <v>1.9430620000000005</v>
      </c>
      <c r="I827" s="2">
        <f>'Moving Avg'!H827</f>
        <v>2.0353320000000004</v>
      </c>
      <c r="J827" s="5" t="str">
        <f>OBV!F827</f>
        <v>BULLISH</v>
      </c>
      <c r="K827" s="5" t="str">
        <f>OBV!G827</f>
        <v>STRONG</v>
      </c>
      <c r="L827" s="5" t="str">
        <f>OBV!H827</f>
        <v>BULLISH DIVERGENCE</v>
      </c>
      <c r="M827" s="7">
        <f t="shared" si="120"/>
        <v>25</v>
      </c>
      <c r="N827" s="7">
        <f t="shared" si="121"/>
        <v>45</v>
      </c>
      <c r="O827" s="7">
        <f t="shared" si="122"/>
        <v>0</v>
      </c>
      <c r="P827" s="7">
        <f t="shared" si="123"/>
        <v>83</v>
      </c>
      <c r="Q827" s="8">
        <f t="shared" si="124"/>
        <v>36.950000000000003</v>
      </c>
      <c r="R827" s="8">
        <f t="shared" si="125"/>
        <v>34.75</v>
      </c>
      <c r="S827" s="8">
        <f t="shared" si="126"/>
        <v>47.85</v>
      </c>
      <c r="T827" s="8">
        <f t="shared" si="127"/>
        <v>38.25</v>
      </c>
      <c r="U827" s="7">
        <f t="shared" si="128"/>
        <v>39.85</v>
      </c>
      <c r="V827" s="7">
        <f t="shared" si="129"/>
        <v>39.450000000000003</v>
      </c>
    </row>
    <row r="828" spans="1:22" ht="13.5" x14ac:dyDescent="0.25">
      <c r="A828" s="3">
        <f>RSI!A828</f>
        <v>43990</v>
      </c>
      <c r="B828" s="2">
        <f>RSI!B828</f>
        <v>1.9731000000000001</v>
      </c>
      <c r="C828" s="2">
        <f>RSI!I828</f>
        <v>58.932993771307117</v>
      </c>
      <c r="D828" s="2">
        <f>MACD!E828</f>
        <v>-2.4912270113227386E-2</v>
      </c>
      <c r="E828" s="2">
        <f>MACD!F828</f>
        <v>1.5982847480902965E-3</v>
      </c>
      <c r="F828" s="2">
        <f>'Moving Avg'!D828</f>
        <v>1.8929000000000002</v>
      </c>
      <c r="G828" s="2">
        <f>'Moving Avg'!F828</f>
        <v>1.8739200000000005</v>
      </c>
      <c r="H828" s="2">
        <f>'Moving Avg'!G828</f>
        <v>1.9397460000000006</v>
      </c>
      <c r="I828" s="2">
        <f>'Moving Avg'!H828</f>
        <v>2.0351545</v>
      </c>
      <c r="J828" s="5" t="str">
        <f>OBV!F828</f>
        <v>BULLISH</v>
      </c>
      <c r="K828" s="5" t="str">
        <f>OBV!G828</f>
        <v>STRONG</v>
      </c>
      <c r="L828" s="5" t="str">
        <f>OBV!H828</f>
        <v>CONFIRMED BULLISH</v>
      </c>
      <c r="M828" s="7">
        <f t="shared" si="120"/>
        <v>25</v>
      </c>
      <c r="N828" s="7">
        <f t="shared" si="121"/>
        <v>100</v>
      </c>
      <c r="O828" s="7">
        <f t="shared" si="122"/>
        <v>0</v>
      </c>
      <c r="P828" s="7">
        <f t="shared" si="123"/>
        <v>100</v>
      </c>
      <c r="Q828" s="8">
        <f t="shared" si="124"/>
        <v>58.75</v>
      </c>
      <c r="R828" s="8">
        <f t="shared" si="125"/>
        <v>50</v>
      </c>
      <c r="S828" s="8">
        <f t="shared" si="126"/>
        <v>63.75</v>
      </c>
      <c r="T828" s="8">
        <f t="shared" si="127"/>
        <v>56.25</v>
      </c>
      <c r="U828" s="7">
        <f t="shared" si="128"/>
        <v>57.5</v>
      </c>
      <c r="V828" s="7">
        <f t="shared" si="129"/>
        <v>57.1875</v>
      </c>
    </row>
    <row r="829" spans="1:22" ht="13.5" x14ac:dyDescent="0.25">
      <c r="A829" s="3">
        <f>RSI!A829</f>
        <v>43991</v>
      </c>
      <c r="B829" s="2">
        <f>RSI!B829</f>
        <v>2.0853999999999999</v>
      </c>
      <c r="C829" s="2">
        <f>RSI!I829</f>
        <v>67.281656658394667</v>
      </c>
      <c r="D829" s="2">
        <f>MACD!E829</f>
        <v>-4.5232214182573172E-2</v>
      </c>
      <c r="E829" s="2">
        <f>MACD!F829</f>
        <v>-7.7678150380423982E-3</v>
      </c>
      <c r="F829" s="2">
        <f>'Moving Avg'!D829</f>
        <v>1.9367399999999999</v>
      </c>
      <c r="G829" s="2">
        <f>'Moving Avg'!F829</f>
        <v>1.8851500000000001</v>
      </c>
      <c r="H829" s="2">
        <f>'Moving Avg'!G829</f>
        <v>1.9376080000000007</v>
      </c>
      <c r="I829" s="2">
        <f>'Moving Avg'!H829</f>
        <v>2.0354144999999999</v>
      </c>
      <c r="J829" s="5" t="str">
        <f>OBV!F829</f>
        <v>BULLISH</v>
      </c>
      <c r="K829" s="5" t="str">
        <f>OBV!G829</f>
        <v>STRONG</v>
      </c>
      <c r="L829" s="5" t="str">
        <f>OBV!H829</f>
        <v>CONFIRMED BULLISH</v>
      </c>
      <c r="M829" s="7">
        <f t="shared" si="120"/>
        <v>25</v>
      </c>
      <c r="N829" s="7">
        <f t="shared" si="121"/>
        <v>100</v>
      </c>
      <c r="O829" s="7">
        <f t="shared" si="122"/>
        <v>0</v>
      </c>
      <c r="P829" s="7">
        <f t="shared" si="123"/>
        <v>100</v>
      </c>
      <c r="Q829" s="8">
        <f t="shared" si="124"/>
        <v>58.75</v>
      </c>
      <c r="R829" s="8">
        <f t="shared" si="125"/>
        <v>50</v>
      </c>
      <c r="S829" s="8">
        <f t="shared" si="126"/>
        <v>63.75</v>
      </c>
      <c r="T829" s="8">
        <f t="shared" si="127"/>
        <v>56.25</v>
      </c>
      <c r="U829" s="7">
        <f t="shared" si="128"/>
        <v>57.5</v>
      </c>
      <c r="V829" s="7">
        <f t="shared" si="129"/>
        <v>57.1875</v>
      </c>
    </row>
    <row r="830" spans="1:22" ht="13.5" x14ac:dyDescent="0.25">
      <c r="A830" s="3">
        <f>RSI!A830</f>
        <v>43992</v>
      </c>
      <c r="B830" s="2">
        <f>RSI!B830</f>
        <v>2.0105</v>
      </c>
      <c r="C830" s="2">
        <f>RSI!I830</f>
        <v>58.709002093922344</v>
      </c>
      <c r="D830" s="2">
        <f>MACD!E830</f>
        <v>-5.1429524046789243E-2</v>
      </c>
      <c r="E830" s="2">
        <f>MACD!F830</f>
        <v>-1.6500156839791769E-2</v>
      </c>
      <c r="F830" s="2">
        <f>'Moving Avg'!D830</f>
        <v>1.9570599999999998</v>
      </c>
      <c r="G830" s="2">
        <f>'Moving Avg'!F830</f>
        <v>1.8904950000000003</v>
      </c>
      <c r="H830" s="2">
        <f>'Moving Avg'!G830</f>
        <v>1.9339720000000002</v>
      </c>
      <c r="I830" s="2">
        <f>'Moving Avg'!H830</f>
        <v>2.0352999999999999</v>
      </c>
      <c r="J830" s="5" t="str">
        <f>OBV!F830</f>
        <v>BULLISH</v>
      </c>
      <c r="K830" s="5" t="str">
        <f>OBV!G830</f>
        <v>STRONG</v>
      </c>
      <c r="L830" s="5" t="str">
        <f>OBV!H830</f>
        <v>CONFIRMED BULLISH</v>
      </c>
      <c r="M830" s="7">
        <f t="shared" si="120"/>
        <v>25</v>
      </c>
      <c r="N830" s="7">
        <f t="shared" si="121"/>
        <v>100</v>
      </c>
      <c r="O830" s="7">
        <f t="shared" si="122"/>
        <v>0</v>
      </c>
      <c r="P830" s="7">
        <f t="shared" si="123"/>
        <v>100</v>
      </c>
      <c r="Q830" s="8">
        <f t="shared" si="124"/>
        <v>58.75</v>
      </c>
      <c r="R830" s="8">
        <f t="shared" si="125"/>
        <v>50</v>
      </c>
      <c r="S830" s="8">
        <f t="shared" si="126"/>
        <v>63.75</v>
      </c>
      <c r="T830" s="8">
        <f t="shared" si="127"/>
        <v>56.25</v>
      </c>
      <c r="U830" s="7">
        <f t="shared" si="128"/>
        <v>57.5</v>
      </c>
      <c r="V830" s="7">
        <f t="shared" si="129"/>
        <v>57.1875</v>
      </c>
    </row>
    <row r="831" spans="1:22" ht="13.5" x14ac:dyDescent="0.25">
      <c r="A831" s="3">
        <f>RSI!A831</f>
        <v>43993</v>
      </c>
      <c r="B831" s="2">
        <f>RSI!B831</f>
        <v>2.0373000000000001</v>
      </c>
      <c r="C831" s="2">
        <f>RSI!I831</f>
        <v>60.641397418011429</v>
      </c>
      <c r="D831" s="2">
        <f>MACD!E831</f>
        <v>-5.9268105575200014E-2</v>
      </c>
      <c r="E831" s="2">
        <f>MACD!F831</f>
        <v>-2.505374658687342E-2</v>
      </c>
      <c r="F831" s="2">
        <f>'Moving Avg'!D831</f>
        <v>1.99342</v>
      </c>
      <c r="G831" s="2">
        <f>'Moving Avg'!F831</f>
        <v>1.8966449999999999</v>
      </c>
      <c r="H831" s="2">
        <f>'Moving Avg'!G831</f>
        <v>1.9308720000000006</v>
      </c>
      <c r="I831" s="2">
        <f>'Moving Avg'!H831</f>
        <v>2.0352204999999999</v>
      </c>
      <c r="J831" s="5" t="str">
        <f>OBV!F831</f>
        <v>BULLISH</v>
      </c>
      <c r="K831" s="5" t="str">
        <f>OBV!G831</f>
        <v>STRONG</v>
      </c>
      <c r="L831" s="5" t="str">
        <f>OBV!H831</f>
        <v>CONFIRMED BULLISH</v>
      </c>
      <c r="M831" s="7">
        <f t="shared" si="120"/>
        <v>25</v>
      </c>
      <c r="N831" s="7">
        <f t="shared" si="121"/>
        <v>100</v>
      </c>
      <c r="O831" s="7">
        <f t="shared" si="122"/>
        <v>0</v>
      </c>
      <c r="P831" s="7">
        <f t="shared" si="123"/>
        <v>100</v>
      </c>
      <c r="Q831" s="8">
        <f t="shared" si="124"/>
        <v>58.75</v>
      </c>
      <c r="R831" s="8">
        <f t="shared" si="125"/>
        <v>50</v>
      </c>
      <c r="S831" s="8">
        <f t="shared" si="126"/>
        <v>63.75</v>
      </c>
      <c r="T831" s="8">
        <f t="shared" si="127"/>
        <v>56.25</v>
      </c>
      <c r="U831" s="7">
        <f t="shared" si="128"/>
        <v>57.5</v>
      </c>
      <c r="V831" s="7">
        <f t="shared" si="129"/>
        <v>57.1875</v>
      </c>
    </row>
    <row r="832" spans="1:22" ht="13.5" x14ac:dyDescent="0.25">
      <c r="A832" s="3">
        <f>RSI!A832</f>
        <v>43994</v>
      </c>
      <c r="B832" s="2">
        <f>RSI!B832</f>
        <v>2.0051999999999999</v>
      </c>
      <c r="C832" s="2">
        <f>RSI!I832</f>
        <v>57.189095656824897</v>
      </c>
      <c r="D832" s="2">
        <f>MACD!E832</f>
        <v>-6.4245705284636578E-2</v>
      </c>
      <c r="E832" s="2">
        <f>MACD!F832</f>
        <v>-3.2892138326426054E-2</v>
      </c>
      <c r="F832" s="2">
        <f>'Moving Avg'!D832</f>
        <v>2.0223000000000004</v>
      </c>
      <c r="G832" s="2">
        <f>'Moving Avg'!F832</f>
        <v>1.9009250000000002</v>
      </c>
      <c r="H832" s="2">
        <f>'Moving Avg'!G832</f>
        <v>1.9265940000000001</v>
      </c>
      <c r="I832" s="2">
        <f>'Moving Avg'!H832</f>
        <v>2.0349805000000001</v>
      </c>
      <c r="J832" s="5" t="str">
        <f>OBV!F832</f>
        <v>BULLISH</v>
      </c>
      <c r="K832" s="5" t="str">
        <f>OBV!G832</f>
        <v>STRONG</v>
      </c>
      <c r="L832" s="5" t="str">
        <f>OBV!H832</f>
        <v>CONFIRMED BULLISH</v>
      </c>
      <c r="M832" s="7">
        <f t="shared" si="120"/>
        <v>25</v>
      </c>
      <c r="N832" s="7">
        <f t="shared" si="121"/>
        <v>100</v>
      </c>
      <c r="O832" s="7">
        <f t="shared" si="122"/>
        <v>0</v>
      </c>
      <c r="P832" s="7">
        <f t="shared" si="123"/>
        <v>100</v>
      </c>
      <c r="Q832" s="8">
        <f t="shared" si="124"/>
        <v>58.75</v>
      </c>
      <c r="R832" s="8">
        <f t="shared" si="125"/>
        <v>50</v>
      </c>
      <c r="S832" s="8">
        <f t="shared" si="126"/>
        <v>63.75</v>
      </c>
      <c r="T832" s="8">
        <f t="shared" si="127"/>
        <v>56.25</v>
      </c>
      <c r="U832" s="7">
        <f t="shared" si="128"/>
        <v>57.5</v>
      </c>
      <c r="V832" s="7">
        <f t="shared" si="129"/>
        <v>57.1875</v>
      </c>
    </row>
    <row r="833" spans="1:22" ht="13.5" x14ac:dyDescent="0.25">
      <c r="A833" s="3">
        <f>RSI!A833</f>
        <v>43997</v>
      </c>
      <c r="B833" s="2">
        <f>RSI!B833</f>
        <v>1.9731000000000001</v>
      </c>
      <c r="C833" s="2">
        <f>RSI!I833</f>
        <v>53.885433607077246</v>
      </c>
      <c r="D833" s="2">
        <f>MACD!E833</f>
        <v>-6.8205412119270559E-2</v>
      </c>
      <c r="E833" s="2">
        <f>MACD!F833</f>
        <v>-3.9954793084994958E-2</v>
      </c>
      <c r="F833" s="2">
        <f>'Moving Avg'!D833</f>
        <v>2.0223000000000004</v>
      </c>
      <c r="G833" s="2">
        <f>'Moving Avg'!F833</f>
        <v>1.905735</v>
      </c>
      <c r="H833" s="2">
        <f>'Moving Avg'!G833</f>
        <v>1.9229580000000002</v>
      </c>
      <c r="I833" s="2">
        <f>'Moving Avg'!H833</f>
        <v>2.0345800000000001</v>
      </c>
      <c r="J833" s="5" t="str">
        <f>OBV!F833</f>
        <v>BULLISH</v>
      </c>
      <c r="K833" s="5" t="str">
        <f>OBV!G833</f>
        <v>STRONG</v>
      </c>
      <c r="L833" s="5" t="str">
        <f>OBV!H833</f>
        <v>NEUTRAL</v>
      </c>
      <c r="M833" s="7">
        <f t="shared" si="120"/>
        <v>25</v>
      </c>
      <c r="N833" s="7">
        <f t="shared" si="121"/>
        <v>100</v>
      </c>
      <c r="O833" s="7">
        <f t="shared" si="122"/>
        <v>0</v>
      </c>
      <c r="P833" s="7">
        <f t="shared" si="123"/>
        <v>66</v>
      </c>
      <c r="Q833" s="8">
        <f t="shared" si="124"/>
        <v>53.65</v>
      </c>
      <c r="R833" s="8">
        <f t="shared" si="125"/>
        <v>41.5</v>
      </c>
      <c r="S833" s="8">
        <f t="shared" si="126"/>
        <v>48.45</v>
      </c>
      <c r="T833" s="8">
        <f t="shared" si="127"/>
        <v>47.75</v>
      </c>
      <c r="U833" s="7">
        <f t="shared" si="128"/>
        <v>47.866666666666674</v>
      </c>
      <c r="V833" s="7">
        <f t="shared" si="129"/>
        <v>47.837500000000006</v>
      </c>
    </row>
    <row r="834" spans="1:22" ht="13.5" x14ac:dyDescent="0.25">
      <c r="A834" s="3">
        <f>RSI!A834</f>
        <v>43998</v>
      </c>
      <c r="B834" s="2">
        <f>RSI!B834</f>
        <v>1.9731000000000001</v>
      </c>
      <c r="C834" s="2">
        <f>RSI!I834</f>
        <v>53.885433607077246</v>
      </c>
      <c r="D834" s="2">
        <f>MACD!E834</f>
        <v>-7.0979479729091688E-2</v>
      </c>
      <c r="E834" s="2">
        <f>MACD!F834</f>
        <v>-4.6159730413814305E-2</v>
      </c>
      <c r="F834" s="2">
        <f>'Moving Avg'!D834</f>
        <v>1.9998400000000003</v>
      </c>
      <c r="G834" s="2">
        <f>'Moving Avg'!F834</f>
        <v>1.9105450000000002</v>
      </c>
      <c r="H834" s="2">
        <f>'Moving Avg'!G834</f>
        <v>1.9206040000000002</v>
      </c>
      <c r="I834" s="2">
        <f>'Moving Avg'!H834</f>
        <v>2.0342039999999999</v>
      </c>
      <c r="J834" s="5" t="str">
        <f>OBV!F834</f>
        <v>BEARISH</v>
      </c>
      <c r="K834" s="5" t="str">
        <f>OBV!G834</f>
        <v>WEAK</v>
      </c>
      <c r="L834" s="5" t="str">
        <f>OBV!H834</f>
        <v>CONFIRMED BEARISH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100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0</v>
      </c>
      <c r="Q834" s="8">
        <f t="shared" si="124"/>
        <v>43.75</v>
      </c>
      <c r="R834" s="8">
        <f t="shared" si="125"/>
        <v>25</v>
      </c>
      <c r="S834" s="8">
        <f t="shared" si="126"/>
        <v>18.75</v>
      </c>
      <c r="T834" s="8">
        <f t="shared" si="127"/>
        <v>31.25</v>
      </c>
      <c r="U834" s="7">
        <f t="shared" si="128"/>
        <v>29.166666666666668</v>
      </c>
      <c r="V834" s="7">
        <f t="shared" si="129"/>
        <v>29.6875</v>
      </c>
    </row>
    <row r="835" spans="1:22" ht="13.5" x14ac:dyDescent="0.25">
      <c r="A835" s="3">
        <f>RSI!A835</f>
        <v>43999</v>
      </c>
      <c r="B835" s="2">
        <f>RSI!B835</f>
        <v>1.9623999999999999</v>
      </c>
      <c r="C835" s="2">
        <f>RSI!I835</f>
        <v>52.708343088008398</v>
      </c>
      <c r="D835" s="2">
        <f>MACD!E835</f>
        <v>-6.6200421819645694E-2</v>
      </c>
      <c r="E835" s="2">
        <f>MACD!F835</f>
        <v>-5.0167868694980591E-2</v>
      </c>
      <c r="F835" s="2">
        <f>'Moving Avg'!D835</f>
        <v>1.9902200000000003</v>
      </c>
      <c r="G835" s="2">
        <f>'Moving Avg'!F835</f>
        <v>1.9137500000000003</v>
      </c>
      <c r="H835" s="2">
        <f>'Moving Avg'!G835</f>
        <v>1.9186779999999999</v>
      </c>
      <c r="I835" s="2">
        <f>'Moving Avg'!H835</f>
        <v>2.0335890000000001</v>
      </c>
      <c r="J835" s="5" t="str">
        <f>OBV!F835</f>
        <v>BEARISH</v>
      </c>
      <c r="K835" s="5" t="str">
        <f>OBV!G835</f>
        <v>WEAK</v>
      </c>
      <c r="L835" s="5" t="str">
        <f>OBV!H835</f>
        <v>CONFIRMED BEARISH</v>
      </c>
      <c r="M835" s="7">
        <f t="shared" si="130"/>
        <v>25</v>
      </c>
      <c r="N835" s="7">
        <f t="shared" si="131"/>
        <v>45</v>
      </c>
      <c r="O835" s="7">
        <f t="shared" si="132"/>
        <v>0</v>
      </c>
      <c r="P835" s="7">
        <f t="shared" si="133"/>
        <v>0</v>
      </c>
      <c r="Q835" s="8">
        <f t="shared" ref="Q835:Q898" si="134">0.35*M835+N835*0.35+O835*0.15+P835*0.15</f>
        <v>24.5</v>
      </c>
      <c r="R835" s="8">
        <f t="shared" ref="R835:R898" si="135">M835*0.2+N835*0.2+O835*0.35+P835*0.25</f>
        <v>14</v>
      </c>
      <c r="S835" s="8">
        <f t="shared" ref="S835:S898" si="136">M835*0.15+N835*0.15+O835*0.25+P835*0.45</f>
        <v>10.5</v>
      </c>
      <c r="T835" s="8">
        <f t="shared" ref="T835:T898" si="137">0.25*SUM(M835:P835)</f>
        <v>17.5</v>
      </c>
      <c r="U835" s="7">
        <f t="shared" ref="U835:U898" si="138">SUM(Q835:S835)/3</f>
        <v>16.333333333333332</v>
      </c>
      <c r="V835" s="7">
        <f t="shared" ref="V835:V898" si="139">SUM(Q835:T835)/4</f>
        <v>16.625</v>
      </c>
    </row>
    <row r="836" spans="1:22" ht="13.5" x14ac:dyDescent="0.25">
      <c r="A836" s="3">
        <f>RSI!A836</f>
        <v>44000</v>
      </c>
      <c r="B836" s="2">
        <f>RSI!B836</f>
        <v>1.9571000000000001</v>
      </c>
      <c r="C836" s="2">
        <f>RSI!I836</f>
        <v>52.101238794089298</v>
      </c>
      <c r="D836" s="2">
        <f>MACD!E836</f>
        <v>-7.0134203550767493E-2</v>
      </c>
      <c r="E836" s="2">
        <f>MACD!F836</f>
        <v>-5.416113566613797E-2</v>
      </c>
      <c r="F836" s="2">
        <f>'Moving Avg'!D836</f>
        <v>1.9741799999999998</v>
      </c>
      <c r="G836" s="2">
        <f>'Moving Avg'!F836</f>
        <v>1.9193649999999998</v>
      </c>
      <c r="H836" s="2">
        <f>'Moving Avg'!G836</f>
        <v>1.917824</v>
      </c>
      <c r="I836" s="2">
        <f>'Moving Avg'!H836</f>
        <v>2.0329740000000003</v>
      </c>
      <c r="J836" s="5" t="str">
        <f>OBV!F836</f>
        <v>BEARISH</v>
      </c>
      <c r="K836" s="5" t="str">
        <f>OBV!G836</f>
        <v>WEAK</v>
      </c>
      <c r="L836" s="5" t="str">
        <f>OBV!H836</f>
        <v>CONFIRMED BEARISH</v>
      </c>
      <c r="M836" s="7">
        <f t="shared" si="130"/>
        <v>25</v>
      </c>
      <c r="N836" s="7">
        <f t="shared" si="131"/>
        <v>45</v>
      </c>
      <c r="O836" s="7">
        <f t="shared" si="132"/>
        <v>0</v>
      </c>
      <c r="P836" s="7">
        <f t="shared" si="133"/>
        <v>0</v>
      </c>
      <c r="Q836" s="8">
        <f t="shared" si="134"/>
        <v>24.5</v>
      </c>
      <c r="R836" s="8">
        <f t="shared" si="135"/>
        <v>14</v>
      </c>
      <c r="S836" s="8">
        <f t="shared" si="136"/>
        <v>10.5</v>
      </c>
      <c r="T836" s="8">
        <f t="shared" si="137"/>
        <v>17.5</v>
      </c>
      <c r="U836" s="7">
        <f t="shared" si="138"/>
        <v>16.333333333333332</v>
      </c>
      <c r="V836" s="7">
        <f t="shared" si="139"/>
        <v>16.625</v>
      </c>
    </row>
    <row r="837" spans="1:22" ht="13.5" x14ac:dyDescent="0.25">
      <c r="A837" s="3">
        <f>RSI!A837</f>
        <v>44001</v>
      </c>
      <c r="B837" s="2">
        <f>RSI!B837</f>
        <v>1.925</v>
      </c>
      <c r="C837" s="2">
        <f>RSI!I837</f>
        <v>48.460529974076991</v>
      </c>
      <c r="D837" s="2">
        <f>MACD!E837</f>
        <v>-7.0381648456338652E-2</v>
      </c>
      <c r="E837" s="2">
        <f>MACD!F837</f>
        <v>-5.7405238224178111E-2</v>
      </c>
      <c r="F837" s="2">
        <f>'Moving Avg'!D837</f>
        <v>1.9581400000000002</v>
      </c>
      <c r="G837" s="2">
        <f>'Moving Avg'!F837</f>
        <v>1.9239099999999998</v>
      </c>
      <c r="H837" s="2">
        <f>'Moving Avg'!G837</f>
        <v>1.9175039999999999</v>
      </c>
      <c r="I837" s="2">
        <f>'Moving Avg'!H837</f>
        <v>2.0322255000000005</v>
      </c>
      <c r="J837" s="5" t="str">
        <f>OBV!F837</f>
        <v>BEARISH</v>
      </c>
      <c r="K837" s="5" t="str">
        <f>OBV!G837</f>
        <v>WEAK</v>
      </c>
      <c r="L837" s="5" t="str">
        <f>OBV!H837</f>
        <v>CONFIRMED BEARISH</v>
      </c>
      <c r="M837" s="7">
        <f t="shared" si="130"/>
        <v>25</v>
      </c>
      <c r="N837" s="7">
        <f t="shared" si="131"/>
        <v>45</v>
      </c>
      <c r="O837" s="7">
        <f t="shared" si="132"/>
        <v>0</v>
      </c>
      <c r="P837" s="7">
        <f t="shared" si="133"/>
        <v>0</v>
      </c>
      <c r="Q837" s="8">
        <f t="shared" si="134"/>
        <v>24.5</v>
      </c>
      <c r="R837" s="8">
        <f t="shared" si="135"/>
        <v>14</v>
      </c>
      <c r="S837" s="8">
        <f t="shared" si="136"/>
        <v>10.5</v>
      </c>
      <c r="T837" s="8">
        <f t="shared" si="137"/>
        <v>17.5</v>
      </c>
      <c r="U837" s="7">
        <f t="shared" si="138"/>
        <v>16.333333333333332</v>
      </c>
      <c r="V837" s="7">
        <f t="shared" si="139"/>
        <v>16.625</v>
      </c>
    </row>
    <row r="838" spans="1:22" ht="13.5" x14ac:dyDescent="0.25">
      <c r="A838" s="3">
        <f>RSI!A838</f>
        <v>44004</v>
      </c>
      <c r="B838" s="2">
        <f>RSI!B838</f>
        <v>1.9089</v>
      </c>
      <c r="C838" s="2">
        <f>RSI!I838</f>
        <v>46.697979692088623</v>
      </c>
      <c r="D838" s="2">
        <f>MACD!E838</f>
        <v>-5.2035553741828E-2</v>
      </c>
      <c r="E838" s="2">
        <f>MACD!F838</f>
        <v>-5.6331301327708097E-2</v>
      </c>
      <c r="F838" s="2">
        <f>'Moving Avg'!D838</f>
        <v>1.9453</v>
      </c>
      <c r="G838" s="2">
        <f>'Moving Avg'!F838</f>
        <v>1.9303249999999994</v>
      </c>
      <c r="H838" s="2">
        <f>'Moving Avg'!G838</f>
        <v>1.9179300000000001</v>
      </c>
      <c r="I838" s="2">
        <f>'Moving Avg'!H838</f>
        <v>2.0313695000000003</v>
      </c>
      <c r="J838" s="5" t="str">
        <f>OBV!F838</f>
        <v>BEARISH</v>
      </c>
      <c r="K838" s="5" t="str">
        <f>OBV!G838</f>
        <v>WEAK</v>
      </c>
      <c r="L838" s="5" t="str">
        <f>OBV!H838</f>
        <v>CONFIRMED BEARISH</v>
      </c>
      <c r="M838" s="7">
        <f t="shared" si="130"/>
        <v>25</v>
      </c>
      <c r="N838" s="7">
        <f t="shared" si="131"/>
        <v>0</v>
      </c>
      <c r="O838" s="7">
        <f t="shared" si="132"/>
        <v>0</v>
      </c>
      <c r="P838" s="7">
        <f t="shared" si="133"/>
        <v>0</v>
      </c>
      <c r="Q838" s="8">
        <f t="shared" si="134"/>
        <v>8.75</v>
      </c>
      <c r="R838" s="8">
        <f t="shared" si="135"/>
        <v>5</v>
      </c>
      <c r="S838" s="8">
        <f t="shared" si="136"/>
        <v>3.75</v>
      </c>
      <c r="T838" s="8">
        <f t="shared" si="137"/>
        <v>6.25</v>
      </c>
      <c r="U838" s="7">
        <f t="shared" si="138"/>
        <v>5.833333333333333</v>
      </c>
      <c r="V838" s="7">
        <f t="shared" si="139"/>
        <v>5.9375</v>
      </c>
    </row>
    <row r="839" spans="1:22" ht="13.5" x14ac:dyDescent="0.25">
      <c r="A839" s="3">
        <f>RSI!A839</f>
        <v>44005</v>
      </c>
      <c r="B839" s="2">
        <f>RSI!B839</f>
        <v>1.9410000000000001</v>
      </c>
      <c r="C839" s="2">
        <f>RSI!I839</f>
        <v>50.559019429518123</v>
      </c>
      <c r="D839" s="2">
        <f>MACD!E839</f>
        <v>-2.1438065817446894E-2</v>
      </c>
      <c r="E839" s="2">
        <f>MACD!F839</f>
        <v>-4.9352654225655858E-2</v>
      </c>
      <c r="F839" s="2">
        <f>'Moving Avg'!D839</f>
        <v>1.9388799999999999</v>
      </c>
      <c r="G839" s="2">
        <f>'Moving Avg'!F839</f>
        <v>1.9359399999999998</v>
      </c>
      <c r="H839" s="2">
        <f>'Moving Avg'!G839</f>
        <v>1.9184639999999995</v>
      </c>
      <c r="I839" s="2">
        <f>'Moving Avg'!H839</f>
        <v>2.0309150000000002</v>
      </c>
      <c r="J839" s="5" t="str">
        <f>OBV!F839</f>
        <v>BEARISH</v>
      </c>
      <c r="K839" s="5" t="str">
        <f>OBV!G839</f>
        <v>WEAK</v>
      </c>
      <c r="L839" s="5" t="str">
        <f>OBV!H839</f>
        <v>CONFIRMED BEARISH</v>
      </c>
      <c r="M839" s="7">
        <f t="shared" si="130"/>
        <v>25</v>
      </c>
      <c r="N839" s="7">
        <f t="shared" si="131"/>
        <v>0</v>
      </c>
      <c r="O839" s="7">
        <f t="shared" si="132"/>
        <v>0</v>
      </c>
      <c r="P839" s="7">
        <f t="shared" si="133"/>
        <v>0</v>
      </c>
      <c r="Q839" s="8">
        <f t="shared" si="134"/>
        <v>8.75</v>
      </c>
      <c r="R839" s="8">
        <f t="shared" si="135"/>
        <v>5</v>
      </c>
      <c r="S839" s="8">
        <f t="shared" si="136"/>
        <v>3.75</v>
      </c>
      <c r="T839" s="8">
        <f t="shared" si="137"/>
        <v>6.25</v>
      </c>
      <c r="U839" s="7">
        <f t="shared" si="138"/>
        <v>5.833333333333333</v>
      </c>
      <c r="V839" s="7">
        <f t="shared" si="139"/>
        <v>5.9375</v>
      </c>
    </row>
    <row r="840" spans="1:22" ht="13.5" x14ac:dyDescent="0.25">
      <c r="A840" s="3">
        <f>RSI!A840</f>
        <v>44006</v>
      </c>
      <c r="B840" s="2">
        <f>RSI!B840</f>
        <v>1.9196</v>
      </c>
      <c r="C840" s="2">
        <f>RSI!I840</f>
        <v>48.059627158318065</v>
      </c>
      <c r="D840" s="2">
        <f>MACD!E840</f>
        <v>-5.5136742434451769E-3</v>
      </c>
      <c r="E840" s="2">
        <f>MACD!F840</f>
        <v>-4.0584858229213726E-2</v>
      </c>
      <c r="F840" s="2">
        <f>'Moving Avg'!D840</f>
        <v>1.93032</v>
      </c>
      <c r="G840" s="2">
        <f>'Moving Avg'!F840</f>
        <v>1.9383450000000004</v>
      </c>
      <c r="H840" s="2">
        <f>'Moving Avg'!G840</f>
        <v>1.9176079999999995</v>
      </c>
      <c r="I840" s="2">
        <f>'Moving Avg'!H840</f>
        <v>2.030567</v>
      </c>
      <c r="J840" s="5" t="str">
        <f>OBV!F840</f>
        <v>BEARISH</v>
      </c>
      <c r="K840" s="5" t="str">
        <f>OBV!G840</f>
        <v>WEAK</v>
      </c>
      <c r="L840" s="5" t="str">
        <f>OBV!H840</f>
        <v>CONFIRMED BEARISH</v>
      </c>
      <c r="M840" s="7">
        <f t="shared" si="130"/>
        <v>25</v>
      </c>
      <c r="N840" s="7">
        <f t="shared" si="131"/>
        <v>0</v>
      </c>
      <c r="O840" s="7">
        <f t="shared" si="132"/>
        <v>0</v>
      </c>
      <c r="P840" s="7">
        <f t="shared" si="133"/>
        <v>0</v>
      </c>
      <c r="Q840" s="8">
        <f t="shared" si="134"/>
        <v>8.75</v>
      </c>
      <c r="R840" s="8">
        <f t="shared" si="135"/>
        <v>5</v>
      </c>
      <c r="S840" s="8">
        <f t="shared" si="136"/>
        <v>3.75</v>
      </c>
      <c r="T840" s="8">
        <f t="shared" si="137"/>
        <v>6.25</v>
      </c>
      <c r="U840" s="7">
        <f t="shared" si="138"/>
        <v>5.833333333333333</v>
      </c>
      <c r="V840" s="7">
        <f t="shared" si="139"/>
        <v>5.9375</v>
      </c>
    </row>
    <row r="841" spans="1:22" ht="13.5" x14ac:dyDescent="0.25">
      <c r="A841" s="3">
        <f>RSI!A841</f>
        <v>44007</v>
      </c>
      <c r="B841" s="2">
        <f>RSI!B841</f>
        <v>1.9196</v>
      </c>
      <c r="C841" s="2">
        <f>RSI!I841</f>
        <v>48.059627158318058</v>
      </c>
      <c r="D841" s="2">
        <f>MACD!E841</f>
        <v>1.2184509174857805E-2</v>
      </c>
      <c r="E841" s="2">
        <f>MACD!F841</f>
        <v>-3.0030984748399422E-2</v>
      </c>
      <c r="F841" s="2">
        <f>'Moving Avg'!D841</f>
        <v>1.9228200000000002</v>
      </c>
      <c r="G841" s="2">
        <f>'Moving Avg'!F841</f>
        <v>1.9407500000000002</v>
      </c>
      <c r="H841" s="2">
        <f>'Moving Avg'!G841</f>
        <v>1.9157899999999994</v>
      </c>
      <c r="I841" s="2">
        <f>'Moving Avg'!H841</f>
        <v>2.0300319999999998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  <c r="M841" s="7">
        <f t="shared" si="130"/>
        <v>25</v>
      </c>
      <c r="N841" s="7">
        <f t="shared" si="131"/>
        <v>0</v>
      </c>
      <c r="O841" s="7">
        <f t="shared" si="132"/>
        <v>0</v>
      </c>
      <c r="P841" s="7">
        <f t="shared" si="133"/>
        <v>16.5</v>
      </c>
      <c r="Q841" s="8">
        <f t="shared" si="134"/>
        <v>11.225</v>
      </c>
      <c r="R841" s="8">
        <f t="shared" si="135"/>
        <v>9.125</v>
      </c>
      <c r="S841" s="8">
        <f t="shared" si="136"/>
        <v>11.175000000000001</v>
      </c>
      <c r="T841" s="8">
        <f t="shared" si="137"/>
        <v>10.375</v>
      </c>
      <c r="U841" s="7">
        <f t="shared" si="138"/>
        <v>10.508333333333335</v>
      </c>
      <c r="V841" s="7">
        <f t="shared" si="139"/>
        <v>10.475000000000001</v>
      </c>
    </row>
    <row r="842" spans="1:22" ht="13.5" x14ac:dyDescent="0.25">
      <c r="A842" s="3">
        <f>RSI!A842</f>
        <v>44008</v>
      </c>
      <c r="B842" s="2">
        <f>RSI!B842</f>
        <v>1.9731000000000001</v>
      </c>
      <c r="C842" s="2">
        <f>RSI!I842</f>
        <v>54.571075649434952</v>
      </c>
      <c r="D842" s="2">
        <f>MACD!E842</f>
        <v>1.8351638529085168E-2</v>
      </c>
      <c r="E842" s="2">
        <f>MACD!F842</f>
        <v>-2.0354460092902506E-2</v>
      </c>
      <c r="F842" s="2">
        <f>'Moving Avg'!D842</f>
        <v>1.9324400000000002</v>
      </c>
      <c r="G842" s="2">
        <f>'Moving Avg'!F842</f>
        <v>1.9458300000000002</v>
      </c>
      <c r="H842" s="2">
        <f>'Moving Avg'!G842</f>
        <v>1.9162179999999998</v>
      </c>
      <c r="I842" s="2">
        <f>'Moving Avg'!H842</f>
        <v>2.0300854999999998</v>
      </c>
      <c r="J842" s="5" t="str">
        <f>OBV!F842</f>
        <v>BULLISH</v>
      </c>
      <c r="K842" s="5" t="str">
        <f>OBV!G842</f>
        <v>STRONG</v>
      </c>
      <c r="L842" s="5" t="str">
        <f>OBV!H842</f>
        <v>CONFIRMED BULLISH</v>
      </c>
      <c r="M842" s="7">
        <f t="shared" si="130"/>
        <v>25</v>
      </c>
      <c r="N842" s="7">
        <f t="shared" si="131"/>
        <v>0</v>
      </c>
      <c r="O842" s="7">
        <f t="shared" si="132"/>
        <v>0</v>
      </c>
      <c r="P842" s="7">
        <f t="shared" si="133"/>
        <v>100</v>
      </c>
      <c r="Q842" s="8">
        <f t="shared" si="134"/>
        <v>23.75</v>
      </c>
      <c r="R842" s="8">
        <f t="shared" si="135"/>
        <v>30</v>
      </c>
      <c r="S842" s="8">
        <f t="shared" si="136"/>
        <v>48.75</v>
      </c>
      <c r="T842" s="8">
        <f t="shared" si="137"/>
        <v>31.25</v>
      </c>
      <c r="U842" s="7">
        <f t="shared" si="138"/>
        <v>34.166666666666664</v>
      </c>
      <c r="V842" s="7">
        <f t="shared" si="139"/>
        <v>33.4375</v>
      </c>
    </row>
    <row r="843" spans="1:22" ht="13.5" x14ac:dyDescent="0.25">
      <c r="A843" s="3">
        <f>RSI!A843</f>
        <v>44011</v>
      </c>
      <c r="B843" s="2">
        <f>RSI!B843</f>
        <v>1.9517</v>
      </c>
      <c r="C843" s="2">
        <f>RSI!I843</f>
        <v>51.775070785014378</v>
      </c>
      <c r="D843" s="2">
        <f>MACD!E843</f>
        <v>1.9986835162407512E-2</v>
      </c>
      <c r="E843" s="2">
        <f>MACD!F843</f>
        <v>-1.2286201041840503E-2</v>
      </c>
      <c r="F843" s="2">
        <f>'Moving Avg'!D843</f>
        <v>1.9410000000000001</v>
      </c>
      <c r="G843" s="2">
        <f>'Moving Avg'!F843</f>
        <v>1.9503750000000004</v>
      </c>
      <c r="H843" s="2">
        <f>'Moving Avg'!G843</f>
        <v>1.9172859999999998</v>
      </c>
      <c r="I843" s="2">
        <f>'Moving Avg'!H843</f>
        <v>2.0299784999999999</v>
      </c>
      <c r="J843" s="5" t="str">
        <f>OBV!F843</f>
        <v>BULLISH</v>
      </c>
      <c r="K843" s="5" t="str">
        <f>OBV!G843</f>
        <v>STRONG</v>
      </c>
      <c r="L843" s="5" t="str">
        <f>OBV!H843</f>
        <v>CONFIRMED BULLISH</v>
      </c>
      <c r="M843" s="7">
        <f t="shared" si="130"/>
        <v>25</v>
      </c>
      <c r="N843" s="7">
        <f t="shared" si="131"/>
        <v>0</v>
      </c>
      <c r="O843" s="7">
        <f t="shared" si="132"/>
        <v>0</v>
      </c>
      <c r="P843" s="7">
        <f t="shared" si="133"/>
        <v>100</v>
      </c>
      <c r="Q843" s="8">
        <f t="shared" si="134"/>
        <v>23.75</v>
      </c>
      <c r="R843" s="8">
        <f t="shared" si="135"/>
        <v>30</v>
      </c>
      <c r="S843" s="8">
        <f t="shared" si="136"/>
        <v>48.75</v>
      </c>
      <c r="T843" s="8">
        <f t="shared" si="137"/>
        <v>31.25</v>
      </c>
      <c r="U843" s="7">
        <f t="shared" si="138"/>
        <v>34.166666666666664</v>
      </c>
      <c r="V843" s="7">
        <f t="shared" si="139"/>
        <v>33.4375</v>
      </c>
    </row>
    <row r="844" spans="1:22" ht="13.5" x14ac:dyDescent="0.25">
      <c r="A844" s="3">
        <f>RSI!A844</f>
        <v>44012</v>
      </c>
      <c r="B844" s="2">
        <f>RSI!B844</f>
        <v>2.0318999999999998</v>
      </c>
      <c r="C844" s="2">
        <f>RSI!I844</f>
        <v>60.038534010162344</v>
      </c>
      <c r="D844" s="2">
        <f>MACD!E844</f>
        <v>1.5343335827689986E-2</v>
      </c>
      <c r="E844" s="2">
        <f>MACD!F844</f>
        <v>-6.7602936679344063E-3</v>
      </c>
      <c r="F844" s="2">
        <f>'Moving Avg'!D844</f>
        <v>1.9591799999999999</v>
      </c>
      <c r="G844" s="2">
        <f>'Moving Avg'!F844</f>
        <v>1.9586600000000001</v>
      </c>
      <c r="H844" s="2">
        <f>'Moving Avg'!G844</f>
        <v>1.9204939999999997</v>
      </c>
      <c r="I844" s="2">
        <f>'Moving Avg'!H844</f>
        <v>2.0302454999999999</v>
      </c>
      <c r="J844" s="5" t="str">
        <f>OBV!F844</f>
        <v>BULLISH</v>
      </c>
      <c r="K844" s="5" t="str">
        <f>OBV!G844</f>
        <v>STRONG</v>
      </c>
      <c r="L844" s="5" t="str">
        <f>OBV!H844</f>
        <v>CONFIRMED BULLISH</v>
      </c>
      <c r="M844" s="7">
        <f t="shared" si="130"/>
        <v>25</v>
      </c>
      <c r="N844" s="7">
        <f t="shared" si="131"/>
        <v>0</v>
      </c>
      <c r="O844" s="7">
        <f t="shared" si="132"/>
        <v>0</v>
      </c>
      <c r="P844" s="7">
        <f t="shared" si="133"/>
        <v>100</v>
      </c>
      <c r="Q844" s="8">
        <f t="shared" si="134"/>
        <v>23.75</v>
      </c>
      <c r="R844" s="8">
        <f t="shared" si="135"/>
        <v>30</v>
      </c>
      <c r="S844" s="8">
        <f t="shared" si="136"/>
        <v>48.75</v>
      </c>
      <c r="T844" s="8">
        <f t="shared" si="137"/>
        <v>31.25</v>
      </c>
      <c r="U844" s="7">
        <f t="shared" si="138"/>
        <v>34.166666666666664</v>
      </c>
      <c r="V844" s="7">
        <f t="shared" si="139"/>
        <v>33.4375</v>
      </c>
    </row>
    <row r="845" spans="1:22" ht="13.5" x14ac:dyDescent="0.25">
      <c r="A845" s="3">
        <f>RSI!A845</f>
        <v>44013</v>
      </c>
      <c r="B845" s="2">
        <f>RSI!B845</f>
        <v>1.9944999999999999</v>
      </c>
      <c r="C845" s="2">
        <f>RSI!I845</f>
        <v>55.281338836303412</v>
      </c>
      <c r="D845" s="2">
        <f>MACD!E845</f>
        <v>1.198454477253863E-2</v>
      </c>
      <c r="E845" s="2">
        <f>MACD!F845</f>
        <v>-3.0113259798397992E-3</v>
      </c>
      <c r="F845" s="2">
        <f>'Moving Avg'!D845</f>
        <v>1.9741600000000001</v>
      </c>
      <c r="G845" s="2">
        <f>'Moving Avg'!F845</f>
        <v>1.9629400000000001</v>
      </c>
      <c r="H845" s="2">
        <f>'Moving Avg'!G845</f>
        <v>1.9220979999999996</v>
      </c>
      <c r="I845" s="2">
        <f>'Moving Avg'!H845</f>
        <v>2.0303525000000002</v>
      </c>
      <c r="J845" s="5" t="str">
        <f>OBV!F845</f>
        <v>BULLISH</v>
      </c>
      <c r="K845" s="5" t="str">
        <f>OBV!G845</f>
        <v>STRONG</v>
      </c>
      <c r="L845" s="5" t="str">
        <f>OBV!H845</f>
        <v>CONFIRMED BULLISH</v>
      </c>
      <c r="M845" s="7">
        <f t="shared" si="130"/>
        <v>25</v>
      </c>
      <c r="N845" s="7">
        <f t="shared" si="131"/>
        <v>0</v>
      </c>
      <c r="O845" s="7">
        <f t="shared" si="132"/>
        <v>0</v>
      </c>
      <c r="P845" s="7">
        <f t="shared" si="133"/>
        <v>100</v>
      </c>
      <c r="Q845" s="8">
        <f t="shared" si="134"/>
        <v>23.75</v>
      </c>
      <c r="R845" s="8">
        <f t="shared" si="135"/>
        <v>30</v>
      </c>
      <c r="S845" s="8">
        <f t="shared" si="136"/>
        <v>48.75</v>
      </c>
      <c r="T845" s="8">
        <f t="shared" si="137"/>
        <v>31.25</v>
      </c>
      <c r="U845" s="7">
        <f t="shared" si="138"/>
        <v>34.166666666666664</v>
      </c>
      <c r="V845" s="7">
        <f t="shared" si="139"/>
        <v>33.4375</v>
      </c>
    </row>
    <row r="846" spans="1:22" ht="13.5" x14ac:dyDescent="0.25">
      <c r="A846" s="3">
        <f>RSI!A846</f>
        <v>44014</v>
      </c>
      <c r="B846" s="2">
        <f>RSI!B846</f>
        <v>1.9678</v>
      </c>
      <c r="C846" s="2">
        <f>RSI!I846</f>
        <v>52.107082533412516</v>
      </c>
      <c r="D846" s="2">
        <f>MACD!E846</f>
        <v>1.0013018506850102E-2</v>
      </c>
      <c r="E846" s="2">
        <f>MACD!F846</f>
        <v>-4.06457082501819E-4</v>
      </c>
      <c r="F846" s="2">
        <f>'Moving Avg'!D846</f>
        <v>1.9838</v>
      </c>
      <c r="G846" s="2">
        <f>'Moving Avg'!F846</f>
        <v>1.9685549999999998</v>
      </c>
      <c r="H846" s="2">
        <f>'Moving Avg'!G846</f>
        <v>1.922526</v>
      </c>
      <c r="I846" s="2">
        <f>'Moving Avg'!H846</f>
        <v>2.0302990000000003</v>
      </c>
      <c r="J846" s="5" t="str">
        <f>OBV!F846</f>
        <v>BULLISH</v>
      </c>
      <c r="K846" s="5" t="str">
        <f>OBV!G846</f>
        <v>STRONG</v>
      </c>
      <c r="L846" s="5" t="str">
        <f>OBV!H846</f>
        <v>CONFIRMED BULLISH</v>
      </c>
      <c r="M846" s="7">
        <f t="shared" si="130"/>
        <v>25</v>
      </c>
      <c r="N846" s="7">
        <f t="shared" si="131"/>
        <v>0</v>
      </c>
      <c r="O846" s="7">
        <f t="shared" si="132"/>
        <v>0</v>
      </c>
      <c r="P846" s="7">
        <f t="shared" si="133"/>
        <v>100</v>
      </c>
      <c r="Q846" s="8">
        <f t="shared" si="134"/>
        <v>23.75</v>
      </c>
      <c r="R846" s="8">
        <f t="shared" si="135"/>
        <v>30</v>
      </c>
      <c r="S846" s="8">
        <f t="shared" si="136"/>
        <v>48.75</v>
      </c>
      <c r="T846" s="8">
        <f t="shared" si="137"/>
        <v>31.25</v>
      </c>
      <c r="U846" s="7">
        <f t="shared" si="138"/>
        <v>34.166666666666664</v>
      </c>
      <c r="V846" s="7">
        <f t="shared" si="139"/>
        <v>33.4375</v>
      </c>
    </row>
    <row r="847" spans="1:22" ht="13.5" x14ac:dyDescent="0.25">
      <c r="A847" s="3">
        <f>RSI!A847</f>
        <v>44015</v>
      </c>
      <c r="B847" s="2">
        <f>RSI!B847</f>
        <v>2.0105</v>
      </c>
      <c r="C847" s="2">
        <f>RSI!I847</f>
        <v>56.417116524589083</v>
      </c>
      <c r="D847" s="2">
        <f>MACD!E847</f>
        <v>1.3090512482194505E-4</v>
      </c>
      <c r="E847" s="2">
        <f>MACD!F847</f>
        <v>-2.9898464103706623E-4</v>
      </c>
      <c r="F847" s="2">
        <f>'Moving Avg'!D847</f>
        <v>1.9912800000000002</v>
      </c>
      <c r="G847" s="2">
        <f>'Moving Avg'!F847</f>
        <v>1.9760399999999998</v>
      </c>
      <c r="H847" s="2">
        <f>'Moving Avg'!G847</f>
        <v>1.922952</v>
      </c>
      <c r="I847" s="2">
        <f>'Moving Avg'!H847</f>
        <v>2.0304859999999998</v>
      </c>
      <c r="J847" s="5" t="str">
        <f>OBV!F847</f>
        <v>BULLISH</v>
      </c>
      <c r="K847" s="5" t="str">
        <f>OBV!G847</f>
        <v>STRONG</v>
      </c>
      <c r="L847" s="5" t="str">
        <f>OBV!H847</f>
        <v>CONFIRMED BULLISH</v>
      </c>
      <c r="M847" s="7">
        <f t="shared" si="130"/>
        <v>25</v>
      </c>
      <c r="N847" s="7">
        <f t="shared" si="131"/>
        <v>0</v>
      </c>
      <c r="O847" s="7">
        <f t="shared" si="132"/>
        <v>0</v>
      </c>
      <c r="P847" s="7">
        <f t="shared" si="133"/>
        <v>100</v>
      </c>
      <c r="Q847" s="8">
        <f t="shared" si="134"/>
        <v>23.75</v>
      </c>
      <c r="R847" s="8">
        <f t="shared" si="135"/>
        <v>30</v>
      </c>
      <c r="S847" s="8">
        <f t="shared" si="136"/>
        <v>48.75</v>
      </c>
      <c r="T847" s="8">
        <f t="shared" si="137"/>
        <v>31.25</v>
      </c>
      <c r="U847" s="7">
        <f t="shared" si="138"/>
        <v>34.166666666666664</v>
      </c>
      <c r="V847" s="7">
        <f t="shared" si="139"/>
        <v>33.4375</v>
      </c>
    </row>
    <row r="848" spans="1:22" ht="13.5" x14ac:dyDescent="0.25">
      <c r="A848" s="3">
        <f>RSI!A848</f>
        <v>44018</v>
      </c>
      <c r="B848" s="2">
        <f>RSI!B848</f>
        <v>1.9731000000000001</v>
      </c>
      <c r="C848" s="2">
        <f>RSI!I848</f>
        <v>52.002789977716198</v>
      </c>
      <c r="D848" s="2">
        <f>MACD!E848</f>
        <v>-8.2938948767650178E-3</v>
      </c>
      <c r="E848" s="2">
        <f>MACD!F848</f>
        <v>-1.8979666881826568E-3</v>
      </c>
      <c r="F848" s="2">
        <f>'Moving Avg'!D848</f>
        <v>1.99556</v>
      </c>
      <c r="G848" s="2">
        <f>'Moving Avg'!F848</f>
        <v>1.9760399999999998</v>
      </c>
      <c r="H848" s="2">
        <f>'Moving Avg'!G848</f>
        <v>1.9227379999999998</v>
      </c>
      <c r="I848" s="2">
        <f>'Moving Avg'!H848</f>
        <v>2.0304859999999998</v>
      </c>
      <c r="J848" s="5" t="str">
        <f>OBV!F848</f>
        <v>BULLISH</v>
      </c>
      <c r="K848" s="5" t="str">
        <f>OBV!G848</f>
        <v>STRONG</v>
      </c>
      <c r="L848" s="5" t="str">
        <f>OBV!H848</f>
        <v>CONFIRMED BULLISH</v>
      </c>
      <c r="M848" s="7">
        <f t="shared" si="130"/>
        <v>25</v>
      </c>
      <c r="N848" s="7">
        <f t="shared" si="131"/>
        <v>45</v>
      </c>
      <c r="O848" s="7">
        <f t="shared" si="132"/>
        <v>0</v>
      </c>
      <c r="P848" s="7">
        <f t="shared" si="133"/>
        <v>100</v>
      </c>
      <c r="Q848" s="8">
        <f t="shared" si="134"/>
        <v>39.5</v>
      </c>
      <c r="R848" s="8">
        <f t="shared" si="135"/>
        <v>39</v>
      </c>
      <c r="S848" s="8">
        <f t="shared" si="136"/>
        <v>55.5</v>
      </c>
      <c r="T848" s="8">
        <f t="shared" si="137"/>
        <v>42.5</v>
      </c>
      <c r="U848" s="7">
        <f t="shared" si="138"/>
        <v>44.666666666666664</v>
      </c>
      <c r="V848" s="7">
        <f t="shared" si="139"/>
        <v>44.125</v>
      </c>
    </row>
    <row r="849" spans="1:22" ht="13.5" x14ac:dyDescent="0.25">
      <c r="A849" s="3">
        <f>RSI!A849</f>
        <v>44019</v>
      </c>
      <c r="B849" s="2">
        <f>RSI!B849</f>
        <v>1.9463999999999999</v>
      </c>
      <c r="C849" s="2">
        <f>RSI!I849</f>
        <v>49.05202349852452</v>
      </c>
      <c r="D849" s="2">
        <f>MACD!E849</f>
        <v>-8.6153889534865691E-3</v>
      </c>
      <c r="E849" s="2">
        <f>MACD!F849</f>
        <v>-3.2414511412434395E-3</v>
      </c>
      <c r="F849" s="2">
        <f>'Moving Avg'!D849</f>
        <v>1.9784600000000001</v>
      </c>
      <c r="G849" s="2">
        <f>'Moving Avg'!F849</f>
        <v>1.96909</v>
      </c>
      <c r="H849" s="2">
        <f>'Moving Avg'!G849</f>
        <v>1.9224179999999997</v>
      </c>
      <c r="I849" s="2">
        <f>'Moving Avg'!H849</f>
        <v>2.0303524999999998</v>
      </c>
      <c r="J849" s="5" t="str">
        <f>OBV!F849</f>
        <v>BEARISH</v>
      </c>
      <c r="K849" s="5" t="str">
        <f>OBV!G849</f>
        <v>WEAK</v>
      </c>
      <c r="L849" s="5" t="str">
        <f>OBV!H849</f>
        <v>CONFIRMED BEARISH</v>
      </c>
      <c r="M849" s="7">
        <f t="shared" si="130"/>
        <v>25</v>
      </c>
      <c r="N849" s="7">
        <f t="shared" si="131"/>
        <v>45</v>
      </c>
      <c r="O849" s="7">
        <f t="shared" si="132"/>
        <v>0</v>
      </c>
      <c r="P849" s="7">
        <f t="shared" si="133"/>
        <v>0</v>
      </c>
      <c r="Q849" s="8">
        <f t="shared" si="134"/>
        <v>24.5</v>
      </c>
      <c r="R849" s="8">
        <f t="shared" si="135"/>
        <v>14</v>
      </c>
      <c r="S849" s="8">
        <f t="shared" si="136"/>
        <v>10.5</v>
      </c>
      <c r="T849" s="8">
        <f t="shared" si="137"/>
        <v>17.5</v>
      </c>
      <c r="U849" s="7">
        <f t="shared" si="138"/>
        <v>16.333333333333332</v>
      </c>
      <c r="V849" s="7">
        <f t="shared" si="139"/>
        <v>16.625</v>
      </c>
    </row>
    <row r="850" spans="1:22" ht="13.5" x14ac:dyDescent="0.25">
      <c r="A850" s="3">
        <f>RSI!A850</f>
        <v>44020</v>
      </c>
      <c r="B850" s="2">
        <f>RSI!B850</f>
        <v>1.9463999999999999</v>
      </c>
      <c r="C850" s="2">
        <f>RSI!I850</f>
        <v>49.05202349852452</v>
      </c>
      <c r="D850" s="2">
        <f>MACD!E850</f>
        <v>-1.2122936860280209E-2</v>
      </c>
      <c r="E850" s="2">
        <f>MACD!F850</f>
        <v>-5.0177482850507936E-3</v>
      </c>
      <c r="F850" s="2">
        <f>'Moving Avg'!D850</f>
        <v>1.9688399999999997</v>
      </c>
      <c r="G850" s="2">
        <f>'Moving Avg'!F850</f>
        <v>1.9658849999999997</v>
      </c>
      <c r="H850" s="2">
        <f>'Moving Avg'!G850</f>
        <v>1.9223119999999998</v>
      </c>
      <c r="I850" s="2">
        <f>'Moving Avg'!H850</f>
        <v>2.0302189999999998</v>
      </c>
      <c r="J850" s="5" t="str">
        <f>OBV!F850</f>
        <v>BEARISH</v>
      </c>
      <c r="K850" s="5" t="str">
        <f>OBV!G850</f>
        <v>WEAK</v>
      </c>
      <c r="L850" s="5" t="str">
        <f>OBV!H850</f>
        <v>CONFIRMED BEARISH</v>
      </c>
      <c r="M850" s="7">
        <f t="shared" si="130"/>
        <v>25</v>
      </c>
      <c r="N850" s="7">
        <f t="shared" si="131"/>
        <v>45</v>
      </c>
      <c r="O850" s="7">
        <f t="shared" si="132"/>
        <v>0</v>
      </c>
      <c r="P850" s="7">
        <f t="shared" si="133"/>
        <v>0</v>
      </c>
      <c r="Q850" s="8">
        <f t="shared" si="134"/>
        <v>24.5</v>
      </c>
      <c r="R850" s="8">
        <f t="shared" si="135"/>
        <v>14</v>
      </c>
      <c r="S850" s="8">
        <f t="shared" si="136"/>
        <v>10.5</v>
      </c>
      <c r="T850" s="8">
        <f t="shared" si="137"/>
        <v>17.5</v>
      </c>
      <c r="U850" s="7">
        <f t="shared" si="138"/>
        <v>16.333333333333332</v>
      </c>
      <c r="V850" s="7">
        <f t="shared" si="139"/>
        <v>16.625</v>
      </c>
    </row>
    <row r="851" spans="1:22" ht="13.5" x14ac:dyDescent="0.25">
      <c r="A851" s="3">
        <f>RSI!A851</f>
        <v>44021</v>
      </c>
      <c r="B851" s="2">
        <f>RSI!B851</f>
        <v>1.9731000000000001</v>
      </c>
      <c r="C851" s="2">
        <f>RSI!I851</f>
        <v>52.197783581683808</v>
      </c>
      <c r="D851" s="2">
        <f>MACD!E851</f>
        <v>-1.7016053461212044E-2</v>
      </c>
      <c r="E851" s="2">
        <f>MACD!F851</f>
        <v>-7.4174093202830447E-3</v>
      </c>
      <c r="F851" s="2">
        <f>'Moving Avg'!D851</f>
        <v>1.9698999999999998</v>
      </c>
      <c r="G851" s="2">
        <f>'Moving Avg'!F851</f>
        <v>1.9626749999999997</v>
      </c>
      <c r="H851" s="2">
        <f>'Moving Avg'!G851</f>
        <v>1.9238079999999997</v>
      </c>
      <c r="I851" s="2">
        <f>'Moving Avg'!H851</f>
        <v>2.0301385000000001</v>
      </c>
      <c r="J851" s="5" t="str">
        <f>OBV!F851</f>
        <v>BEARISH</v>
      </c>
      <c r="K851" s="5" t="str">
        <f>OBV!G851</f>
        <v>NEUTRAL</v>
      </c>
      <c r="L851" s="5" t="str">
        <f>OBV!H851</f>
        <v>BEARISH DIVERGENCE</v>
      </c>
      <c r="M851" s="7">
        <f t="shared" si="130"/>
        <v>25</v>
      </c>
      <c r="N851" s="7">
        <f t="shared" si="131"/>
        <v>45</v>
      </c>
      <c r="O851" s="7">
        <f t="shared" si="132"/>
        <v>0</v>
      </c>
      <c r="P851" s="7">
        <f t="shared" si="133"/>
        <v>16.5</v>
      </c>
      <c r="Q851" s="8">
        <f t="shared" si="134"/>
        <v>26.975000000000001</v>
      </c>
      <c r="R851" s="8">
        <f t="shared" si="135"/>
        <v>18.125</v>
      </c>
      <c r="S851" s="8">
        <f t="shared" si="136"/>
        <v>17.925000000000001</v>
      </c>
      <c r="T851" s="8">
        <f t="shared" si="137"/>
        <v>21.625</v>
      </c>
      <c r="U851" s="7">
        <f t="shared" si="138"/>
        <v>21.008333333333336</v>
      </c>
      <c r="V851" s="7">
        <f t="shared" si="139"/>
        <v>21.162500000000001</v>
      </c>
    </row>
    <row r="852" spans="1:22" ht="13.5" x14ac:dyDescent="0.25">
      <c r="A852" s="3">
        <f>RSI!A852</f>
        <v>44022</v>
      </c>
      <c r="B852" s="2">
        <f>RSI!B852</f>
        <v>1.9571000000000001</v>
      </c>
      <c r="C852" s="2">
        <f>RSI!I852</f>
        <v>50.197577156133846</v>
      </c>
      <c r="D852" s="2">
        <f>MACD!E852</f>
        <v>-1.1849508878338577E-2</v>
      </c>
      <c r="E852" s="2">
        <f>MACD!F852</f>
        <v>-8.3038292318941519E-3</v>
      </c>
      <c r="F852" s="2">
        <f>'Moving Avg'!D852</f>
        <v>1.9592200000000002</v>
      </c>
      <c r="G852" s="2">
        <f>'Moving Avg'!F852</f>
        <v>1.9602699999999995</v>
      </c>
      <c r="H852" s="2">
        <f>'Moving Avg'!G852</f>
        <v>1.9260539999999997</v>
      </c>
      <c r="I852" s="2">
        <f>'Moving Avg'!H852</f>
        <v>2.0299780000000003</v>
      </c>
      <c r="J852" s="5" t="str">
        <f>OBV!F852</f>
        <v>BEARISH</v>
      </c>
      <c r="K852" s="5" t="str">
        <f>OBV!G852</f>
        <v>WEAK</v>
      </c>
      <c r="L852" s="5" t="str">
        <f>OBV!H852</f>
        <v>CONFIRMED BEARISH</v>
      </c>
      <c r="M852" s="7">
        <f t="shared" si="130"/>
        <v>25</v>
      </c>
      <c r="N852" s="7">
        <f t="shared" si="131"/>
        <v>45</v>
      </c>
      <c r="O852" s="7">
        <f t="shared" si="132"/>
        <v>0</v>
      </c>
      <c r="P852" s="7">
        <f t="shared" si="133"/>
        <v>0</v>
      </c>
      <c r="Q852" s="8">
        <f t="shared" si="134"/>
        <v>24.5</v>
      </c>
      <c r="R852" s="8">
        <f t="shared" si="135"/>
        <v>14</v>
      </c>
      <c r="S852" s="8">
        <f t="shared" si="136"/>
        <v>10.5</v>
      </c>
      <c r="T852" s="8">
        <f t="shared" si="137"/>
        <v>17.5</v>
      </c>
      <c r="U852" s="7">
        <f t="shared" si="138"/>
        <v>16.333333333333332</v>
      </c>
      <c r="V852" s="7">
        <f t="shared" si="139"/>
        <v>16.625</v>
      </c>
    </row>
    <row r="853" spans="1:22" ht="13.5" x14ac:dyDescent="0.25">
      <c r="A853" s="3">
        <f>RSI!A853</f>
        <v>44025</v>
      </c>
      <c r="B853" s="2">
        <f>RSI!B853</f>
        <v>1.9571000000000001</v>
      </c>
      <c r="C853" s="2">
        <f>RSI!I853</f>
        <v>50.197577156133846</v>
      </c>
      <c r="D853" s="2">
        <f>MACD!E853</f>
        <v>-1.0776580685166071E-2</v>
      </c>
      <c r="E853" s="2">
        <f>MACD!F853</f>
        <v>-8.798379522548536E-3</v>
      </c>
      <c r="F853" s="2">
        <f>'Moving Avg'!D853</f>
        <v>1.9560200000000001</v>
      </c>
      <c r="G853" s="2">
        <f>'Moving Avg'!F853</f>
        <v>1.9594699999999996</v>
      </c>
      <c r="H853" s="2">
        <f>'Moving Avg'!G853</f>
        <v>1.9278719999999998</v>
      </c>
      <c r="I853" s="2">
        <f>'Moving Avg'!H853</f>
        <v>2.0296305000000001</v>
      </c>
      <c r="J853" s="5" t="str">
        <f>OBV!F853</f>
        <v>BEARISH</v>
      </c>
      <c r="K853" s="5" t="str">
        <f>OBV!G853</f>
        <v>WEAK</v>
      </c>
      <c r="L853" s="5" t="str">
        <f>OBV!H853</f>
        <v>CONFIRMED BEARISH</v>
      </c>
      <c r="M853" s="7">
        <f t="shared" si="130"/>
        <v>25</v>
      </c>
      <c r="N853" s="7">
        <f t="shared" si="131"/>
        <v>45</v>
      </c>
      <c r="O853" s="7">
        <f t="shared" si="132"/>
        <v>0</v>
      </c>
      <c r="P853" s="7">
        <f t="shared" si="133"/>
        <v>0</v>
      </c>
      <c r="Q853" s="8">
        <f t="shared" si="134"/>
        <v>24.5</v>
      </c>
      <c r="R853" s="8">
        <f t="shared" si="135"/>
        <v>14</v>
      </c>
      <c r="S853" s="8">
        <f t="shared" si="136"/>
        <v>10.5</v>
      </c>
      <c r="T853" s="8">
        <f t="shared" si="137"/>
        <v>17.5</v>
      </c>
      <c r="U853" s="7">
        <f t="shared" si="138"/>
        <v>16.333333333333332</v>
      </c>
      <c r="V853" s="7">
        <f t="shared" si="139"/>
        <v>16.625</v>
      </c>
    </row>
    <row r="854" spans="1:22" ht="13.5" x14ac:dyDescent="0.25">
      <c r="A854" s="3">
        <f>RSI!A854</f>
        <v>44026</v>
      </c>
      <c r="B854" s="2">
        <f>RSI!B854</f>
        <v>1.9784999999999999</v>
      </c>
      <c r="C854" s="2">
        <f>RSI!I854</f>
        <v>52.991790866937677</v>
      </c>
      <c r="D854" s="2">
        <f>MACD!E854</f>
        <v>8.78580499628967E-4</v>
      </c>
      <c r="E854" s="2">
        <f>MACD!F854</f>
        <v>-6.8629875181130352E-3</v>
      </c>
      <c r="F854" s="2">
        <f>'Moving Avg'!D854</f>
        <v>1.9624400000000002</v>
      </c>
      <c r="G854" s="2">
        <f>'Moving Avg'!F854</f>
        <v>1.9597399999999996</v>
      </c>
      <c r="H854" s="2">
        <f>'Moving Avg'!G854</f>
        <v>1.9294759999999997</v>
      </c>
      <c r="I854" s="2">
        <f>'Moving Avg'!H854</f>
        <v>2.0293900000000002</v>
      </c>
      <c r="J854" s="5" t="str">
        <f>OBV!F854</f>
        <v>BEARISH</v>
      </c>
      <c r="K854" s="5" t="str">
        <f>OBV!G854</f>
        <v>NEUTRAL</v>
      </c>
      <c r="L854" s="5" t="str">
        <f>OBV!H854</f>
        <v>BEARISH DIVERGENCE</v>
      </c>
      <c r="M854" s="7">
        <f t="shared" si="130"/>
        <v>25</v>
      </c>
      <c r="N854" s="7">
        <f t="shared" si="131"/>
        <v>0</v>
      </c>
      <c r="O854" s="7">
        <f t="shared" si="132"/>
        <v>0</v>
      </c>
      <c r="P854" s="7">
        <f t="shared" si="133"/>
        <v>16.5</v>
      </c>
      <c r="Q854" s="8">
        <f t="shared" si="134"/>
        <v>11.225</v>
      </c>
      <c r="R854" s="8">
        <f t="shared" si="135"/>
        <v>9.125</v>
      </c>
      <c r="S854" s="8">
        <f t="shared" si="136"/>
        <v>11.175000000000001</v>
      </c>
      <c r="T854" s="8">
        <f t="shared" si="137"/>
        <v>10.375</v>
      </c>
      <c r="U854" s="7">
        <f t="shared" si="138"/>
        <v>10.508333333333335</v>
      </c>
      <c r="V854" s="7">
        <f t="shared" si="139"/>
        <v>10.475000000000001</v>
      </c>
    </row>
    <row r="855" spans="1:22" ht="13.5" x14ac:dyDescent="0.25">
      <c r="A855" s="3">
        <f>RSI!A855</f>
        <v>44027</v>
      </c>
      <c r="B855" s="2">
        <f>RSI!B855</f>
        <v>2.0051999999999999</v>
      </c>
      <c r="C855" s="2">
        <f>RSI!I855</f>
        <v>56.287133704343269</v>
      </c>
      <c r="D855" s="2">
        <f>MACD!E855</f>
        <v>2.8770278039600417E-3</v>
      </c>
      <c r="E855" s="2">
        <f>MACD!F855</f>
        <v>-4.9149844536984198E-3</v>
      </c>
      <c r="F855" s="2">
        <f>'Moving Avg'!D855</f>
        <v>1.9742000000000002</v>
      </c>
      <c r="G855" s="2">
        <f>'Moving Avg'!F855</f>
        <v>1.9618799999999996</v>
      </c>
      <c r="H855" s="2">
        <f>'Moving Avg'!G855</f>
        <v>1.9305459999999999</v>
      </c>
      <c r="I855" s="2">
        <f>'Moving Avg'!H855</f>
        <v>2.0290155000000003</v>
      </c>
      <c r="J855" s="5" t="str">
        <f>OBV!F855</f>
        <v>BEARISH</v>
      </c>
      <c r="K855" s="5" t="str">
        <f>OBV!G855</f>
        <v>NEUTRAL</v>
      </c>
      <c r="L855" s="5" t="str">
        <f>OBV!H855</f>
        <v>BEARISH DIVERGENCE</v>
      </c>
      <c r="M855" s="7">
        <f t="shared" si="130"/>
        <v>25</v>
      </c>
      <c r="N855" s="7">
        <f t="shared" si="131"/>
        <v>0</v>
      </c>
      <c r="O855" s="7">
        <f t="shared" si="132"/>
        <v>0</v>
      </c>
      <c r="P855" s="7">
        <f t="shared" si="133"/>
        <v>16.5</v>
      </c>
      <c r="Q855" s="8">
        <f t="shared" si="134"/>
        <v>11.225</v>
      </c>
      <c r="R855" s="8">
        <f t="shared" si="135"/>
        <v>9.125</v>
      </c>
      <c r="S855" s="8">
        <f t="shared" si="136"/>
        <v>11.175000000000001</v>
      </c>
      <c r="T855" s="8">
        <f t="shared" si="137"/>
        <v>10.375</v>
      </c>
      <c r="U855" s="7">
        <f t="shared" si="138"/>
        <v>10.508333333333335</v>
      </c>
      <c r="V855" s="7">
        <f t="shared" si="139"/>
        <v>10.475000000000001</v>
      </c>
    </row>
    <row r="856" spans="1:22" ht="13.5" x14ac:dyDescent="0.25">
      <c r="A856" s="3">
        <f>RSI!A856</f>
        <v>44028</v>
      </c>
      <c r="B856" s="2">
        <f>RSI!B856</f>
        <v>1.9784999999999999</v>
      </c>
      <c r="C856" s="2">
        <f>RSI!I856</f>
        <v>52.336081362762464</v>
      </c>
      <c r="D856" s="2">
        <f>MACD!E856</f>
        <v>2.1581243779633663E-3</v>
      </c>
      <c r="E856" s="2">
        <f>MACD!F856</f>
        <v>-3.5003626873660624E-3</v>
      </c>
      <c r="F856" s="2">
        <f>'Moving Avg'!D856</f>
        <v>1.9752800000000001</v>
      </c>
      <c r="G856" s="2">
        <f>'Moving Avg'!F856</f>
        <v>1.9629499999999998</v>
      </c>
      <c r="H856" s="2">
        <f>'Moving Avg'!G856</f>
        <v>1.9305459999999999</v>
      </c>
      <c r="I856" s="2">
        <f>'Moving Avg'!H856</f>
        <v>2.0285345000000006</v>
      </c>
      <c r="J856" s="5" t="str">
        <f>OBV!F856</f>
        <v>BEARISH</v>
      </c>
      <c r="K856" s="5" t="str">
        <f>OBV!G856</f>
        <v>NEUTRAL</v>
      </c>
      <c r="L856" s="5" t="str">
        <f>OBV!H856</f>
        <v>BEARISH DIVERGENCE</v>
      </c>
      <c r="M856" s="7">
        <f t="shared" si="130"/>
        <v>25</v>
      </c>
      <c r="N856" s="7">
        <f t="shared" si="131"/>
        <v>0</v>
      </c>
      <c r="O856" s="7">
        <f t="shared" si="132"/>
        <v>0</v>
      </c>
      <c r="P856" s="7">
        <f t="shared" si="133"/>
        <v>16.5</v>
      </c>
      <c r="Q856" s="8">
        <f t="shared" si="134"/>
        <v>11.225</v>
      </c>
      <c r="R856" s="8">
        <f t="shared" si="135"/>
        <v>9.125</v>
      </c>
      <c r="S856" s="8">
        <f t="shared" si="136"/>
        <v>11.175000000000001</v>
      </c>
      <c r="T856" s="8">
        <f t="shared" si="137"/>
        <v>10.375</v>
      </c>
      <c r="U856" s="7">
        <f t="shared" si="138"/>
        <v>10.508333333333335</v>
      </c>
      <c r="V856" s="7">
        <f t="shared" si="139"/>
        <v>10.475000000000001</v>
      </c>
    </row>
    <row r="857" spans="1:22" ht="13.5" x14ac:dyDescent="0.25">
      <c r="A857" s="3">
        <f>RSI!A857</f>
        <v>44029</v>
      </c>
      <c r="B857" s="2">
        <f>RSI!B857</f>
        <v>2.0158999999999998</v>
      </c>
      <c r="C857" s="2">
        <f>RSI!I857</f>
        <v>56.899886447196806</v>
      </c>
      <c r="D857" s="2">
        <f>MACD!E857</f>
        <v>5.2472100199549843E-3</v>
      </c>
      <c r="E857" s="2">
        <f>MACD!F857</f>
        <v>-1.7508481459018535E-3</v>
      </c>
      <c r="F857" s="2">
        <f>'Moving Avg'!D857</f>
        <v>1.9870399999999999</v>
      </c>
      <c r="G857" s="2">
        <f>'Moving Avg'!F857</f>
        <v>1.967495</v>
      </c>
      <c r="H857" s="2">
        <f>'Moving Avg'!G857</f>
        <v>1.932472</v>
      </c>
      <c r="I857" s="2">
        <f>'Moving Avg'!H857</f>
        <v>2.028187</v>
      </c>
      <c r="J857" s="5" t="str">
        <f>OBV!F857</f>
        <v>BEARISH</v>
      </c>
      <c r="K857" s="5" t="str">
        <f>OBV!G857</f>
        <v>NEUTRAL</v>
      </c>
      <c r="L857" s="5" t="str">
        <f>OBV!H857</f>
        <v>BEARISH DIVERGENCE</v>
      </c>
      <c r="M857" s="7">
        <f t="shared" si="130"/>
        <v>25</v>
      </c>
      <c r="N857" s="7">
        <f t="shared" si="131"/>
        <v>0</v>
      </c>
      <c r="O857" s="7">
        <f t="shared" si="132"/>
        <v>0</v>
      </c>
      <c r="P857" s="7">
        <f t="shared" si="133"/>
        <v>16.5</v>
      </c>
      <c r="Q857" s="8">
        <f t="shared" si="134"/>
        <v>11.225</v>
      </c>
      <c r="R857" s="8">
        <f t="shared" si="135"/>
        <v>9.125</v>
      </c>
      <c r="S857" s="8">
        <f t="shared" si="136"/>
        <v>11.175000000000001</v>
      </c>
      <c r="T857" s="8">
        <f t="shared" si="137"/>
        <v>10.375</v>
      </c>
      <c r="U857" s="7">
        <f t="shared" si="138"/>
        <v>10.508333333333335</v>
      </c>
      <c r="V857" s="7">
        <f t="shared" si="139"/>
        <v>10.475000000000001</v>
      </c>
    </row>
    <row r="858" spans="1:22" ht="13.5" x14ac:dyDescent="0.25">
      <c r="A858" s="3">
        <f>RSI!A858</f>
        <v>44032</v>
      </c>
      <c r="B858" s="2">
        <f>RSI!B858</f>
        <v>1.9678</v>
      </c>
      <c r="C858" s="2">
        <f>RSI!I858</f>
        <v>50.237585329249335</v>
      </c>
      <c r="D858" s="2">
        <f>MACD!E858</f>
        <v>5.3552148959319368E-3</v>
      </c>
      <c r="E858" s="2">
        <f>MACD!F858</f>
        <v>-3.2963553753509543E-4</v>
      </c>
      <c r="F858" s="2">
        <f>'Moving Avg'!D858</f>
        <v>1.9891799999999999</v>
      </c>
      <c r="G858" s="2">
        <f>'Moving Avg'!F858</f>
        <v>1.97044</v>
      </c>
      <c r="H858" s="2">
        <f>'Moving Avg'!G858</f>
        <v>1.934504</v>
      </c>
      <c r="I858" s="2">
        <f>'Moving Avg'!H858</f>
        <v>2.0275990000000004</v>
      </c>
      <c r="J858" s="5" t="str">
        <f>OBV!F858</f>
        <v>BEARISH</v>
      </c>
      <c r="K858" s="5" t="str">
        <f>OBV!G858</f>
        <v>NEUTRAL</v>
      </c>
      <c r="L858" s="5" t="str">
        <f>OBV!H858</f>
        <v>BEARISH DIVERGENCE</v>
      </c>
      <c r="M858" s="7">
        <f t="shared" si="130"/>
        <v>25</v>
      </c>
      <c r="N858" s="7">
        <f t="shared" si="131"/>
        <v>0</v>
      </c>
      <c r="O858" s="7">
        <f t="shared" si="132"/>
        <v>0</v>
      </c>
      <c r="P858" s="7">
        <f t="shared" si="133"/>
        <v>16.5</v>
      </c>
      <c r="Q858" s="8">
        <f t="shared" si="134"/>
        <v>11.225</v>
      </c>
      <c r="R858" s="8">
        <f t="shared" si="135"/>
        <v>9.125</v>
      </c>
      <c r="S858" s="8">
        <f t="shared" si="136"/>
        <v>11.175000000000001</v>
      </c>
      <c r="T858" s="8">
        <f t="shared" si="137"/>
        <v>10.375</v>
      </c>
      <c r="U858" s="7">
        <f t="shared" si="138"/>
        <v>10.508333333333335</v>
      </c>
      <c r="V858" s="7">
        <f t="shared" si="139"/>
        <v>10.475000000000001</v>
      </c>
    </row>
    <row r="859" spans="1:22" ht="13.5" x14ac:dyDescent="0.25">
      <c r="A859" s="3">
        <f>RSI!A859</f>
        <v>44033</v>
      </c>
      <c r="B859" s="2">
        <f>RSI!B859</f>
        <v>1.925</v>
      </c>
      <c r="C859" s="2">
        <f>RSI!I859</f>
        <v>45.169525192866985</v>
      </c>
      <c r="D859" s="2">
        <f>MACD!E859</f>
        <v>4.5018829338516753E-3</v>
      </c>
      <c r="E859" s="2">
        <f>MACD!F859</f>
        <v>6.3666815674225867E-4</v>
      </c>
      <c r="F859" s="2">
        <f>'Moving Avg'!D859</f>
        <v>1.97848</v>
      </c>
      <c r="G859" s="2">
        <f>'Moving Avg'!F859</f>
        <v>1.9696399999999996</v>
      </c>
      <c r="H859" s="2">
        <f>'Moving Avg'!G859</f>
        <v>1.9357879999999996</v>
      </c>
      <c r="I859" s="2">
        <f>'Moving Avg'!H859</f>
        <v>2.0267970000000002</v>
      </c>
      <c r="J859" s="5" t="str">
        <f>OBV!F859</f>
        <v>BEARISH</v>
      </c>
      <c r="K859" s="5" t="str">
        <f>OBV!G859</f>
        <v>NEUTRAL</v>
      </c>
      <c r="L859" s="5" t="str">
        <f>OBV!H859</f>
        <v>CONFIRMED BEARISH</v>
      </c>
      <c r="M859" s="7">
        <f t="shared" si="130"/>
        <v>25</v>
      </c>
      <c r="N859" s="7">
        <f t="shared" si="131"/>
        <v>0</v>
      </c>
      <c r="O859" s="7">
        <f t="shared" si="132"/>
        <v>0</v>
      </c>
      <c r="P859" s="7">
        <f t="shared" si="133"/>
        <v>16.5</v>
      </c>
      <c r="Q859" s="8">
        <f t="shared" si="134"/>
        <v>11.225</v>
      </c>
      <c r="R859" s="8">
        <f t="shared" si="135"/>
        <v>9.125</v>
      </c>
      <c r="S859" s="8">
        <f t="shared" si="136"/>
        <v>11.175000000000001</v>
      </c>
      <c r="T859" s="8">
        <f t="shared" si="137"/>
        <v>10.375</v>
      </c>
      <c r="U859" s="7">
        <f t="shared" si="138"/>
        <v>10.508333333333335</v>
      </c>
      <c r="V859" s="7">
        <f t="shared" si="139"/>
        <v>10.475000000000001</v>
      </c>
    </row>
    <row r="860" spans="1:22" ht="13.5" x14ac:dyDescent="0.25">
      <c r="A860" s="3">
        <f>RSI!A860</f>
        <v>44034</v>
      </c>
      <c r="B860" s="2">
        <f>RSI!B860</f>
        <v>1.9784999999999999</v>
      </c>
      <c r="C860" s="2">
        <f>RSI!I860</f>
        <v>51.725343267709405</v>
      </c>
      <c r="D860" s="2">
        <f>MACD!E860</f>
        <v>6.2926177990085819E-5</v>
      </c>
      <c r="E860" s="2">
        <f>MACD!F860</f>
        <v>5.2191976099182416E-4</v>
      </c>
      <c r="F860" s="2">
        <f>'Moving Avg'!D860</f>
        <v>1.9731399999999997</v>
      </c>
      <c r="G860" s="2">
        <f>'Moving Avg'!F860</f>
        <v>1.9725849999999998</v>
      </c>
      <c r="H860" s="2">
        <f>'Moving Avg'!G860</f>
        <v>1.9372860000000001</v>
      </c>
      <c r="I860" s="2">
        <f>'Moving Avg'!H860</f>
        <v>2.0262890000000002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  <c r="M860" s="7">
        <f t="shared" si="130"/>
        <v>25</v>
      </c>
      <c r="N860" s="7">
        <f t="shared" si="131"/>
        <v>45</v>
      </c>
      <c r="O860" s="7">
        <f t="shared" si="132"/>
        <v>0</v>
      </c>
      <c r="P860" s="7">
        <f t="shared" si="133"/>
        <v>16.5</v>
      </c>
      <c r="Q860" s="8">
        <f t="shared" si="134"/>
        <v>26.975000000000001</v>
      </c>
      <c r="R860" s="8">
        <f t="shared" si="135"/>
        <v>18.125</v>
      </c>
      <c r="S860" s="8">
        <f t="shared" si="136"/>
        <v>17.925000000000001</v>
      </c>
      <c r="T860" s="8">
        <f t="shared" si="137"/>
        <v>21.625</v>
      </c>
      <c r="U860" s="7">
        <f t="shared" si="138"/>
        <v>21.008333333333336</v>
      </c>
      <c r="V860" s="7">
        <f t="shared" si="139"/>
        <v>21.162500000000001</v>
      </c>
    </row>
    <row r="861" spans="1:22" ht="13.5" x14ac:dyDescent="0.25">
      <c r="A861" s="3">
        <f>RSI!A861</f>
        <v>44035</v>
      </c>
      <c r="B861" s="2">
        <f>RSI!B861</f>
        <v>1.9784999999999999</v>
      </c>
      <c r="C861" s="2">
        <f>RSI!I861</f>
        <v>51.725343267709405</v>
      </c>
      <c r="D861" s="2">
        <f>MACD!E861</f>
        <v>3.2627429031495403E-4</v>
      </c>
      <c r="E861" s="2">
        <f>MACD!F861</f>
        <v>4.8279066685645019E-4</v>
      </c>
      <c r="F861" s="2">
        <f>'Moving Avg'!D861</f>
        <v>1.9731400000000001</v>
      </c>
      <c r="G861" s="2">
        <f>'Moving Avg'!F861</f>
        <v>1.9755299999999996</v>
      </c>
      <c r="H861" s="2">
        <f>'Moving Avg'!G861</f>
        <v>1.9385699999999997</v>
      </c>
      <c r="I861" s="2">
        <f>'Moving Avg'!H861</f>
        <v>2.0257810000000003</v>
      </c>
      <c r="J861" s="5" t="str">
        <f>OBV!F861</f>
        <v>BEARISH</v>
      </c>
      <c r="K861" s="5" t="str">
        <f>OBV!G861</f>
        <v>NEUTRAL</v>
      </c>
      <c r="L861" s="5" t="str">
        <f>OBV!H861</f>
        <v>NEUTRAL</v>
      </c>
      <c r="M861" s="7">
        <f t="shared" si="130"/>
        <v>25</v>
      </c>
      <c r="N861" s="7">
        <f t="shared" si="131"/>
        <v>45</v>
      </c>
      <c r="O861" s="7">
        <f t="shared" si="132"/>
        <v>0</v>
      </c>
      <c r="P861" s="7">
        <f t="shared" si="133"/>
        <v>16.5</v>
      </c>
      <c r="Q861" s="8">
        <f t="shared" si="134"/>
        <v>26.975000000000001</v>
      </c>
      <c r="R861" s="8">
        <f t="shared" si="135"/>
        <v>18.125</v>
      </c>
      <c r="S861" s="8">
        <f t="shared" si="136"/>
        <v>17.925000000000001</v>
      </c>
      <c r="T861" s="8">
        <f t="shared" si="137"/>
        <v>21.625</v>
      </c>
      <c r="U861" s="7">
        <f t="shared" si="138"/>
        <v>21.008333333333336</v>
      </c>
      <c r="V861" s="7">
        <f t="shared" si="139"/>
        <v>21.162500000000001</v>
      </c>
    </row>
    <row r="862" spans="1:22" ht="13.5" x14ac:dyDescent="0.25">
      <c r="A862" s="3">
        <f>RSI!A862</f>
        <v>44036</v>
      </c>
      <c r="B862" s="2">
        <f>RSI!B862</f>
        <v>1.9784999999999999</v>
      </c>
      <c r="C862" s="2">
        <f>RSI!I862</f>
        <v>51.725343267709405</v>
      </c>
      <c r="D862" s="2">
        <f>MACD!E862</f>
        <v>-1.9941939896617189E-3</v>
      </c>
      <c r="E862" s="2">
        <f>MACD!F862</f>
        <v>-1.2606264447183628E-5</v>
      </c>
      <c r="F862" s="2">
        <f>'Moving Avg'!D862</f>
        <v>1.9656600000000002</v>
      </c>
      <c r="G862" s="2">
        <f>'Moving Avg'!F862</f>
        <v>1.9757999999999996</v>
      </c>
      <c r="H862" s="2">
        <f>'Moving Avg'!G862</f>
        <v>1.9397479999999998</v>
      </c>
      <c r="I862" s="2">
        <f>'Moving Avg'!H862</f>
        <v>2.0255674999999997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  <c r="M862" s="7">
        <f t="shared" si="130"/>
        <v>25</v>
      </c>
      <c r="N862" s="7">
        <f t="shared" si="131"/>
        <v>45</v>
      </c>
      <c r="O862" s="7">
        <f t="shared" si="132"/>
        <v>0</v>
      </c>
      <c r="P862" s="7">
        <f t="shared" si="133"/>
        <v>16.5</v>
      </c>
      <c r="Q862" s="8">
        <f t="shared" si="134"/>
        <v>26.975000000000001</v>
      </c>
      <c r="R862" s="8">
        <f t="shared" si="135"/>
        <v>18.125</v>
      </c>
      <c r="S862" s="8">
        <f t="shared" si="136"/>
        <v>17.925000000000001</v>
      </c>
      <c r="T862" s="8">
        <f t="shared" si="137"/>
        <v>21.625</v>
      </c>
      <c r="U862" s="7">
        <f t="shared" si="138"/>
        <v>21.008333333333336</v>
      </c>
      <c r="V862" s="7">
        <f t="shared" si="139"/>
        <v>21.162500000000001</v>
      </c>
    </row>
    <row r="863" spans="1:22" ht="13.5" x14ac:dyDescent="0.25">
      <c r="A863" s="3">
        <f>RSI!A863</f>
        <v>44039</v>
      </c>
      <c r="B863" s="2">
        <f>RSI!B863</f>
        <v>2.0051999999999999</v>
      </c>
      <c r="C863" s="2">
        <f>RSI!I863</f>
        <v>55.073594868866415</v>
      </c>
      <c r="D863" s="2">
        <f>MACD!E863</f>
        <v>-6.0111512575677928E-3</v>
      </c>
      <c r="E863" s="2">
        <f>MACD!F863</f>
        <v>-1.2123152630713055E-3</v>
      </c>
      <c r="F863" s="2">
        <f>'Moving Avg'!D863</f>
        <v>1.9731400000000001</v>
      </c>
      <c r="G863" s="2">
        <f>'Moving Avg'!F863</f>
        <v>1.978475</v>
      </c>
      <c r="H863" s="2">
        <f>'Moving Avg'!G863</f>
        <v>1.9423139999999999</v>
      </c>
      <c r="I863" s="2">
        <f>'Moving Avg'!H863</f>
        <v>2.02522</v>
      </c>
      <c r="J863" s="5" t="str">
        <f>OBV!F863</f>
        <v>BULLISH</v>
      </c>
      <c r="K863" s="5" t="str">
        <f>OBV!G863</f>
        <v>NEUTRAL</v>
      </c>
      <c r="L863" s="5" t="str">
        <f>OBV!H863</f>
        <v>CONFIRMED BULLISH</v>
      </c>
      <c r="M863" s="7">
        <f t="shared" si="130"/>
        <v>25</v>
      </c>
      <c r="N863" s="7">
        <f t="shared" si="131"/>
        <v>45</v>
      </c>
      <c r="O863" s="7">
        <f t="shared" si="132"/>
        <v>0</v>
      </c>
      <c r="P863" s="7">
        <f t="shared" si="133"/>
        <v>83.5</v>
      </c>
      <c r="Q863" s="8">
        <f t="shared" si="134"/>
        <v>37.024999999999999</v>
      </c>
      <c r="R863" s="8">
        <f t="shared" si="135"/>
        <v>34.875</v>
      </c>
      <c r="S863" s="8">
        <f t="shared" si="136"/>
        <v>48.075000000000003</v>
      </c>
      <c r="T863" s="8">
        <f t="shared" si="137"/>
        <v>38.375</v>
      </c>
      <c r="U863" s="7">
        <f t="shared" si="138"/>
        <v>39.991666666666667</v>
      </c>
      <c r="V863" s="7">
        <f t="shared" si="139"/>
        <v>39.587500000000006</v>
      </c>
    </row>
    <row r="864" spans="1:22" ht="13.5" x14ac:dyDescent="0.25">
      <c r="A864" s="3">
        <f>RSI!A864</f>
        <v>44040</v>
      </c>
      <c r="B864" s="2">
        <f>RSI!B864</f>
        <v>1.9784999999999999</v>
      </c>
      <c r="C864" s="2">
        <f>RSI!I864</f>
        <v>51.245855803919945</v>
      </c>
      <c r="D864" s="2">
        <f>MACD!E864</f>
        <v>-4.3678995300575618E-3</v>
      </c>
      <c r="E864" s="2">
        <f>MACD!F864</f>
        <v>-1.8434321164685569E-3</v>
      </c>
      <c r="F864" s="2">
        <f>'Moving Avg'!D864</f>
        <v>1.98384</v>
      </c>
      <c r="G864" s="2">
        <f>'Moving Avg'!F864</f>
        <v>1.9758049999999998</v>
      </c>
      <c r="H864" s="2">
        <f>'Moving Avg'!G864</f>
        <v>1.9443459999999997</v>
      </c>
      <c r="I864" s="2">
        <f>'Moving Avg'!H864</f>
        <v>2.0247390000000003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  <c r="M864" s="7">
        <f t="shared" si="130"/>
        <v>25</v>
      </c>
      <c r="N864" s="7">
        <f t="shared" si="131"/>
        <v>45</v>
      </c>
      <c r="O864" s="7">
        <f t="shared" si="132"/>
        <v>0</v>
      </c>
      <c r="P864" s="7">
        <f t="shared" si="133"/>
        <v>83.5</v>
      </c>
      <c r="Q864" s="8">
        <f t="shared" si="134"/>
        <v>37.024999999999999</v>
      </c>
      <c r="R864" s="8">
        <f t="shared" si="135"/>
        <v>34.875</v>
      </c>
      <c r="S864" s="8">
        <f t="shared" si="136"/>
        <v>48.075000000000003</v>
      </c>
      <c r="T864" s="8">
        <f t="shared" si="137"/>
        <v>38.375</v>
      </c>
      <c r="U864" s="7">
        <f t="shared" si="138"/>
        <v>39.991666666666667</v>
      </c>
      <c r="V864" s="7">
        <f t="shared" si="139"/>
        <v>39.587500000000006</v>
      </c>
    </row>
    <row r="865" spans="1:22" ht="13.5" x14ac:dyDescent="0.25">
      <c r="A865" s="3">
        <f>RSI!A865</f>
        <v>44041</v>
      </c>
      <c r="B865" s="2">
        <f>RSI!B865</f>
        <v>1.9731000000000001</v>
      </c>
      <c r="C865" s="2">
        <f>RSI!I865</f>
        <v>50.481668563638479</v>
      </c>
      <c r="D865" s="2">
        <f>MACD!E865</f>
        <v>1.4770173451148505E-3</v>
      </c>
      <c r="E865" s="2">
        <f>MACD!F865</f>
        <v>-1.1793422241518756E-3</v>
      </c>
      <c r="F865" s="2">
        <f>'Moving Avg'!D865</f>
        <v>1.9827600000000001</v>
      </c>
      <c r="G865" s="2">
        <f>'Moving Avg'!F865</f>
        <v>1.9747350000000001</v>
      </c>
      <c r="H865" s="2">
        <f>'Moving Avg'!G865</f>
        <v>1.9458419999999998</v>
      </c>
      <c r="I865" s="2">
        <f>'Moving Avg'!H865</f>
        <v>2.0239370000000001</v>
      </c>
      <c r="J865" s="5" t="str">
        <f>OBV!F865</f>
        <v>BULLISH</v>
      </c>
      <c r="K865" s="5" t="str">
        <f>OBV!G865</f>
        <v>NEUTRAL</v>
      </c>
      <c r="L865" s="5" t="str">
        <f>OBV!H865</f>
        <v>BULLISH DIVERGENCE</v>
      </c>
      <c r="M865" s="7">
        <f t="shared" si="130"/>
        <v>25</v>
      </c>
      <c r="N865" s="7">
        <f t="shared" si="131"/>
        <v>0</v>
      </c>
      <c r="O865" s="7">
        <f t="shared" si="132"/>
        <v>0</v>
      </c>
      <c r="P865" s="7">
        <f t="shared" si="133"/>
        <v>66.5</v>
      </c>
      <c r="Q865" s="8">
        <f t="shared" si="134"/>
        <v>18.725000000000001</v>
      </c>
      <c r="R865" s="8">
        <f t="shared" si="135"/>
        <v>21.625</v>
      </c>
      <c r="S865" s="8">
        <f t="shared" si="136"/>
        <v>33.674999999999997</v>
      </c>
      <c r="T865" s="8">
        <f t="shared" si="137"/>
        <v>22.875</v>
      </c>
      <c r="U865" s="7">
        <f t="shared" si="138"/>
        <v>24.675000000000001</v>
      </c>
      <c r="V865" s="7">
        <f t="shared" si="139"/>
        <v>24.225000000000001</v>
      </c>
    </row>
    <row r="866" spans="1:22" ht="13.5" x14ac:dyDescent="0.25">
      <c r="A866" s="3">
        <f>RSI!A866</f>
        <v>44042</v>
      </c>
      <c r="B866" s="2">
        <f>RSI!B866</f>
        <v>1.9998</v>
      </c>
      <c r="C866" s="2">
        <f>RSI!I866</f>
        <v>54.124383062531166</v>
      </c>
      <c r="D866" s="2">
        <f>MACD!E866</f>
        <v>3.1987794708632222E-4</v>
      </c>
      <c r="E866" s="2">
        <f>MACD!F866</f>
        <v>-8.7949818990423604E-4</v>
      </c>
      <c r="F866" s="2">
        <f>'Moving Avg'!D866</f>
        <v>1.98702</v>
      </c>
      <c r="G866" s="2">
        <f>'Moving Avg'!F866</f>
        <v>1.976335</v>
      </c>
      <c r="H866" s="2">
        <f>'Moving Avg'!G866</f>
        <v>1.9489419999999995</v>
      </c>
      <c r="I866" s="2">
        <f>'Moving Avg'!H866</f>
        <v>2.0229744999999997</v>
      </c>
      <c r="J866" s="5" t="str">
        <f>OBV!F866</f>
        <v>BULLISH</v>
      </c>
      <c r="K866" s="5" t="str">
        <f>OBV!G866</f>
        <v>NEUTRAL</v>
      </c>
      <c r="L866" s="5" t="str">
        <f>OBV!H866</f>
        <v>CONFIRMED BULLISH</v>
      </c>
      <c r="M866" s="7">
        <f t="shared" si="130"/>
        <v>25</v>
      </c>
      <c r="N866" s="7">
        <f t="shared" si="131"/>
        <v>0</v>
      </c>
      <c r="O866" s="7">
        <f t="shared" si="132"/>
        <v>0</v>
      </c>
      <c r="P866" s="7">
        <f t="shared" si="133"/>
        <v>83.5</v>
      </c>
      <c r="Q866" s="8">
        <f t="shared" si="134"/>
        <v>21.274999999999999</v>
      </c>
      <c r="R866" s="8">
        <f t="shared" si="135"/>
        <v>25.875</v>
      </c>
      <c r="S866" s="8">
        <f t="shared" si="136"/>
        <v>41.325000000000003</v>
      </c>
      <c r="T866" s="8">
        <f t="shared" si="137"/>
        <v>27.125</v>
      </c>
      <c r="U866" s="7">
        <f t="shared" si="138"/>
        <v>29.491666666666664</v>
      </c>
      <c r="V866" s="7">
        <f t="shared" si="139"/>
        <v>28.9</v>
      </c>
    </row>
    <row r="867" spans="1:22" ht="13.5" x14ac:dyDescent="0.25">
      <c r="A867" s="3">
        <f>RSI!A867</f>
        <v>44046</v>
      </c>
      <c r="B867" s="2">
        <f>RSI!B867</f>
        <v>2.0568</v>
      </c>
      <c r="C867" s="2">
        <f>RSI!I867</f>
        <v>60.760720155392754</v>
      </c>
      <c r="D867" s="2">
        <f>MACD!E867</f>
        <v>6.9853080678372592E-4</v>
      </c>
      <c r="E867" s="2">
        <f>MACD!F867</f>
        <v>-5.6389239056664367E-4</v>
      </c>
      <c r="F867" s="2">
        <f>'Moving Avg'!D867</f>
        <v>2.0026800000000002</v>
      </c>
      <c r="G867" s="2">
        <f>'Moving Avg'!F867</f>
        <v>1.9786500000000005</v>
      </c>
      <c r="H867" s="2">
        <f>'Moving Avg'!G867</f>
        <v>1.9533959999999992</v>
      </c>
      <c r="I867" s="2">
        <f>'Moving Avg'!H867</f>
        <v>2.0226175</v>
      </c>
      <c r="J867" s="5" t="str">
        <f>OBV!F867</f>
        <v>BULLISH</v>
      </c>
      <c r="K867" s="5" t="str">
        <f>OBV!G867</f>
        <v>NEUTRAL</v>
      </c>
      <c r="L867" s="5" t="str">
        <f>OBV!H867</f>
        <v>BULLISH DIVERGENCE</v>
      </c>
      <c r="M867" s="7">
        <f t="shared" si="130"/>
        <v>25</v>
      </c>
      <c r="N867" s="7">
        <f t="shared" si="131"/>
        <v>0</v>
      </c>
      <c r="O867" s="7">
        <f t="shared" si="132"/>
        <v>0</v>
      </c>
      <c r="P867" s="7">
        <f t="shared" si="133"/>
        <v>66.5</v>
      </c>
      <c r="Q867" s="8">
        <f t="shared" si="134"/>
        <v>18.725000000000001</v>
      </c>
      <c r="R867" s="8">
        <f t="shared" si="135"/>
        <v>21.625</v>
      </c>
      <c r="S867" s="8">
        <f t="shared" si="136"/>
        <v>33.674999999999997</v>
      </c>
      <c r="T867" s="8">
        <f t="shared" si="137"/>
        <v>22.875</v>
      </c>
      <c r="U867" s="7">
        <f t="shared" si="138"/>
        <v>24.675000000000001</v>
      </c>
      <c r="V867" s="7">
        <f t="shared" si="139"/>
        <v>24.225000000000001</v>
      </c>
    </row>
    <row r="868" spans="1:22" ht="13.5" x14ac:dyDescent="0.25">
      <c r="A868" s="3">
        <f>RSI!A868</f>
        <v>44047</v>
      </c>
      <c r="B868" s="2">
        <f>RSI!B868</f>
        <v>2.1126</v>
      </c>
      <c r="C868" s="2">
        <f>RSI!I868</f>
        <v>65.953117288534159</v>
      </c>
      <c r="D868" s="2">
        <f>MACD!E868</f>
        <v>-1.1012194511764051E-2</v>
      </c>
      <c r="E868" s="2">
        <f>MACD!F868</f>
        <v>-2.6535528148061253E-3</v>
      </c>
      <c r="F868" s="2">
        <f>'Moving Avg'!D868</f>
        <v>2.0241599999999997</v>
      </c>
      <c r="G868" s="2">
        <f>'Moving Avg'!F868</f>
        <v>1.9856250000000002</v>
      </c>
      <c r="H868" s="2">
        <f>'Moving Avg'!G868</f>
        <v>1.9600359999999992</v>
      </c>
      <c r="I868" s="2">
        <f>'Moving Avg'!H868</f>
        <v>2.0228335</v>
      </c>
      <c r="J868" s="5" t="str">
        <f>OBV!F868</f>
        <v>BEARISH</v>
      </c>
      <c r="K868" s="5" t="str">
        <f>OBV!G868</f>
        <v>NEUTRAL</v>
      </c>
      <c r="L868" s="5" t="str">
        <f>OBV!H868</f>
        <v>BEARISH DIVERGENCE</v>
      </c>
      <c r="M868" s="7">
        <f t="shared" si="130"/>
        <v>25</v>
      </c>
      <c r="N868" s="7">
        <f t="shared" si="131"/>
        <v>45</v>
      </c>
      <c r="O868" s="7">
        <f t="shared" si="132"/>
        <v>50</v>
      </c>
      <c r="P868" s="7">
        <f t="shared" si="133"/>
        <v>16.5</v>
      </c>
      <c r="Q868" s="8">
        <f t="shared" si="134"/>
        <v>34.475000000000001</v>
      </c>
      <c r="R868" s="8">
        <f t="shared" si="135"/>
        <v>35.625</v>
      </c>
      <c r="S868" s="8">
        <f t="shared" si="136"/>
        <v>30.425000000000001</v>
      </c>
      <c r="T868" s="8">
        <f t="shared" si="137"/>
        <v>34.125</v>
      </c>
      <c r="U868" s="7">
        <f t="shared" si="138"/>
        <v>33.508333333333333</v>
      </c>
      <c r="V868" s="7">
        <f t="shared" si="139"/>
        <v>33.662499999999994</v>
      </c>
    </row>
    <row r="869" spans="1:22" ht="13.5" x14ac:dyDescent="0.25">
      <c r="A869" s="3">
        <f>RSI!A869</f>
        <v>44048</v>
      </c>
      <c r="B869" s="2">
        <f>RSI!B869</f>
        <v>1.9899</v>
      </c>
      <c r="C869" s="2">
        <f>RSI!I869</f>
        <v>50.21713516751781</v>
      </c>
      <c r="D869" s="2">
        <f>MACD!E869</f>
        <v>-1.9207638057500809E-2</v>
      </c>
      <c r="E869" s="2">
        <f>MACD!F869</f>
        <v>-5.9643698633450627E-3</v>
      </c>
      <c r="F869" s="2">
        <f>'Moving Avg'!D869</f>
        <v>2.02644</v>
      </c>
      <c r="G869" s="2">
        <f>'Moving Avg'!F869</f>
        <v>1.9878</v>
      </c>
      <c r="H869" s="2">
        <f>'Moving Avg'!G869</f>
        <v>1.9632599999999996</v>
      </c>
      <c r="I869" s="2">
        <f>'Moving Avg'!H869</f>
        <v>2.0221689999999994</v>
      </c>
      <c r="J869" s="5" t="str">
        <f>OBV!F869</f>
        <v>BEARISH</v>
      </c>
      <c r="K869" s="5" t="str">
        <f>OBV!G869</f>
        <v>WEAK</v>
      </c>
      <c r="L869" s="5" t="str">
        <f>OBV!H869</f>
        <v>CONFIRMED BEARISH</v>
      </c>
      <c r="M869" s="7">
        <f t="shared" si="130"/>
        <v>25</v>
      </c>
      <c r="N869" s="7">
        <f t="shared" si="131"/>
        <v>45</v>
      </c>
      <c r="O869" s="7">
        <f t="shared" si="132"/>
        <v>50</v>
      </c>
      <c r="P869" s="7">
        <f t="shared" si="133"/>
        <v>0</v>
      </c>
      <c r="Q869" s="8">
        <f t="shared" si="134"/>
        <v>32</v>
      </c>
      <c r="R869" s="8">
        <f t="shared" si="135"/>
        <v>31.5</v>
      </c>
      <c r="S869" s="8">
        <f t="shared" si="136"/>
        <v>23</v>
      </c>
      <c r="T869" s="8">
        <f t="shared" si="137"/>
        <v>30</v>
      </c>
      <c r="U869" s="7">
        <f t="shared" si="138"/>
        <v>28.833333333333332</v>
      </c>
      <c r="V869" s="7">
        <f t="shared" si="139"/>
        <v>29.125</v>
      </c>
    </row>
    <row r="870" spans="1:22" ht="13.5" x14ac:dyDescent="0.25">
      <c r="A870" s="3">
        <f>RSI!A870</f>
        <v>44049</v>
      </c>
      <c r="B870" s="2">
        <f>RSI!B870</f>
        <v>1.9509000000000001</v>
      </c>
      <c r="C870" s="2">
        <f>RSI!I870</f>
        <v>46.425554071247646</v>
      </c>
      <c r="D870" s="2">
        <f>MACD!E870</f>
        <v>-1.5029622168177603E-2</v>
      </c>
      <c r="E870" s="2">
        <f>MACD!F870</f>
        <v>-7.7774203243115717E-3</v>
      </c>
      <c r="F870" s="2">
        <f>'Moving Avg'!D870</f>
        <v>2.0220000000000002</v>
      </c>
      <c r="G870" s="2">
        <f>'Moving Avg'!F870</f>
        <v>1.9880249999999999</v>
      </c>
      <c r="H870" s="2">
        <f>'Moving Avg'!G870</f>
        <v>1.9648479999999997</v>
      </c>
      <c r="I870" s="2">
        <f>'Moving Avg'!H870</f>
        <v>2.0213629999999996</v>
      </c>
      <c r="J870" s="5" t="str">
        <f>OBV!F870</f>
        <v>BEARISH</v>
      </c>
      <c r="K870" s="5" t="str">
        <f>OBV!G870</f>
        <v>WEAK</v>
      </c>
      <c r="L870" s="5" t="str">
        <f>OBV!H870</f>
        <v>CONFIRMED BEARISH</v>
      </c>
      <c r="M870" s="7">
        <f t="shared" si="130"/>
        <v>25</v>
      </c>
      <c r="N870" s="7">
        <f t="shared" si="131"/>
        <v>45</v>
      </c>
      <c r="O870" s="7">
        <f t="shared" si="132"/>
        <v>50</v>
      </c>
      <c r="P870" s="7">
        <f t="shared" si="133"/>
        <v>0</v>
      </c>
      <c r="Q870" s="8">
        <f t="shared" si="134"/>
        <v>32</v>
      </c>
      <c r="R870" s="8">
        <f t="shared" si="135"/>
        <v>31.5</v>
      </c>
      <c r="S870" s="8">
        <f t="shared" si="136"/>
        <v>23</v>
      </c>
      <c r="T870" s="8">
        <f t="shared" si="137"/>
        <v>30</v>
      </c>
      <c r="U870" s="7">
        <f t="shared" si="138"/>
        <v>28.833333333333332</v>
      </c>
      <c r="V870" s="7">
        <f t="shared" si="139"/>
        <v>29.125</v>
      </c>
    </row>
    <row r="871" spans="1:22" ht="13.5" x14ac:dyDescent="0.25">
      <c r="A871" s="3">
        <f>RSI!A871</f>
        <v>44050</v>
      </c>
      <c r="B871" s="2">
        <f>RSI!B871</f>
        <v>1.9509000000000001</v>
      </c>
      <c r="C871" s="2">
        <f>RSI!I871</f>
        <v>46.425554071247639</v>
      </c>
      <c r="D871" s="2">
        <f>MACD!E871</f>
        <v>-1.1270440235879864E-2</v>
      </c>
      <c r="E871" s="2">
        <f>MACD!F871</f>
        <v>-8.4760243066252308E-3</v>
      </c>
      <c r="F871" s="2">
        <f>'Moving Avg'!D871</f>
        <v>2.0122200000000001</v>
      </c>
      <c r="G871" s="2">
        <f>'Moving Avg'!F871</f>
        <v>1.9869149999999993</v>
      </c>
      <c r="H871" s="2">
        <f>'Moving Avg'!G871</f>
        <v>1.9664359999999999</v>
      </c>
      <c r="I871" s="2">
        <f>'Moving Avg'!H871</f>
        <v>2.0207974999999991</v>
      </c>
      <c r="J871" s="5" t="str">
        <f>OBV!F871</f>
        <v>BEARISH</v>
      </c>
      <c r="K871" s="5" t="str">
        <f>OBV!G871</f>
        <v>WEAK</v>
      </c>
      <c r="L871" s="5" t="str">
        <f>OBV!H871</f>
        <v>CONFIRMED BEARISH</v>
      </c>
      <c r="M871" s="7">
        <f t="shared" si="130"/>
        <v>25</v>
      </c>
      <c r="N871" s="7">
        <f t="shared" si="131"/>
        <v>45</v>
      </c>
      <c r="O871" s="7">
        <f t="shared" si="132"/>
        <v>0</v>
      </c>
      <c r="P871" s="7">
        <f t="shared" si="133"/>
        <v>0</v>
      </c>
      <c r="Q871" s="8">
        <f t="shared" si="134"/>
        <v>24.5</v>
      </c>
      <c r="R871" s="8">
        <f t="shared" si="135"/>
        <v>14</v>
      </c>
      <c r="S871" s="8">
        <f t="shared" si="136"/>
        <v>10.5</v>
      </c>
      <c r="T871" s="8">
        <f t="shared" si="137"/>
        <v>17.5</v>
      </c>
      <c r="U871" s="7">
        <f t="shared" si="138"/>
        <v>16.333333333333332</v>
      </c>
      <c r="V871" s="7">
        <f t="shared" si="139"/>
        <v>16.625</v>
      </c>
    </row>
    <row r="872" spans="1:22" ht="13.5" x14ac:dyDescent="0.25">
      <c r="A872" s="3">
        <f>RSI!A872</f>
        <v>44053</v>
      </c>
      <c r="B872" s="2">
        <f>RSI!B872</f>
        <v>1.9453</v>
      </c>
      <c r="C872" s="2">
        <f>RSI!I872</f>
        <v>45.849064203051526</v>
      </c>
      <c r="D872" s="2">
        <f>MACD!E872</f>
        <v>-7.4674294315340006E-3</v>
      </c>
      <c r="E872" s="2">
        <f>MACD!F872</f>
        <v>-8.2743053316069858E-3</v>
      </c>
      <c r="F872" s="2">
        <f>'Moving Avg'!D872</f>
        <v>1.9899200000000001</v>
      </c>
      <c r="G872" s="2">
        <f>'Moving Avg'!F872</f>
        <v>1.9863249999999997</v>
      </c>
      <c r="H872" s="2">
        <f>'Moving Avg'!G872</f>
        <v>1.9679119999999997</v>
      </c>
      <c r="I872" s="2">
        <f>'Moving Avg'!H872</f>
        <v>2.0201234999999995</v>
      </c>
      <c r="J872" s="5" t="str">
        <f>OBV!F872</f>
        <v>BEARISH</v>
      </c>
      <c r="K872" s="5" t="str">
        <f>OBV!G872</f>
        <v>WEAK</v>
      </c>
      <c r="L872" s="5" t="str">
        <f>OBV!H872</f>
        <v>CONFIRMED BEARISH</v>
      </c>
      <c r="M872" s="7">
        <f t="shared" si="130"/>
        <v>25</v>
      </c>
      <c r="N872" s="7">
        <f t="shared" si="131"/>
        <v>0</v>
      </c>
      <c r="O872" s="7">
        <f t="shared" si="132"/>
        <v>0</v>
      </c>
      <c r="P872" s="7">
        <f t="shared" si="133"/>
        <v>0</v>
      </c>
      <c r="Q872" s="8">
        <f t="shared" si="134"/>
        <v>8.75</v>
      </c>
      <c r="R872" s="8">
        <f t="shared" si="135"/>
        <v>5</v>
      </c>
      <c r="S872" s="8">
        <f t="shared" si="136"/>
        <v>3.75</v>
      </c>
      <c r="T872" s="8">
        <f t="shared" si="137"/>
        <v>6.25</v>
      </c>
      <c r="U872" s="7">
        <f t="shared" si="138"/>
        <v>5.833333333333333</v>
      </c>
      <c r="V872" s="7">
        <f t="shared" si="139"/>
        <v>5.9375</v>
      </c>
    </row>
    <row r="873" spans="1:22" ht="13.5" x14ac:dyDescent="0.25">
      <c r="A873" s="3">
        <f>RSI!A873</f>
        <v>44054</v>
      </c>
      <c r="B873" s="2">
        <f>RSI!B873</f>
        <v>1.9398</v>
      </c>
      <c r="C873" s="2">
        <f>RSI!I873</f>
        <v>45.254693280468118</v>
      </c>
      <c r="D873" s="2">
        <f>MACD!E873</f>
        <v>4.9068364231596995E-4</v>
      </c>
      <c r="E873" s="2">
        <f>MACD!F873</f>
        <v>-6.5213075368223952E-3</v>
      </c>
      <c r="F873" s="2">
        <f>'Moving Avg'!D873</f>
        <v>1.95536</v>
      </c>
      <c r="G873" s="2">
        <f>'Moving Avg'!F873</f>
        <v>1.9854599999999998</v>
      </c>
      <c r="H873" s="2">
        <f>'Moving Avg'!G873</f>
        <v>1.9694919999999998</v>
      </c>
      <c r="I873" s="2">
        <f>'Moving Avg'!H873</f>
        <v>2.0192619999999994</v>
      </c>
      <c r="J873" s="5" t="str">
        <f>OBV!F873</f>
        <v>BEARISH</v>
      </c>
      <c r="K873" s="5" t="str">
        <f>OBV!G873</f>
        <v>WEAK</v>
      </c>
      <c r="L873" s="5" t="str">
        <f>OBV!H873</f>
        <v>CONFIRMED BEARISH</v>
      </c>
      <c r="M873" s="7">
        <f t="shared" si="130"/>
        <v>25</v>
      </c>
      <c r="N873" s="7">
        <f t="shared" si="131"/>
        <v>0</v>
      </c>
      <c r="O873" s="7">
        <f t="shared" si="132"/>
        <v>0</v>
      </c>
      <c r="P873" s="7">
        <f t="shared" si="133"/>
        <v>0</v>
      </c>
      <c r="Q873" s="8">
        <f t="shared" si="134"/>
        <v>8.75</v>
      </c>
      <c r="R873" s="8">
        <f t="shared" si="135"/>
        <v>5</v>
      </c>
      <c r="S873" s="8">
        <f t="shared" si="136"/>
        <v>3.75</v>
      </c>
      <c r="T873" s="8">
        <f t="shared" si="137"/>
        <v>6.25</v>
      </c>
      <c r="U873" s="7">
        <f t="shared" si="138"/>
        <v>5.833333333333333</v>
      </c>
      <c r="V873" s="7">
        <f t="shared" si="139"/>
        <v>5.9375</v>
      </c>
    </row>
    <row r="874" spans="1:22" ht="13.5" x14ac:dyDescent="0.25">
      <c r="A874" s="3">
        <f>RSI!A874</f>
        <v>44055</v>
      </c>
      <c r="B874" s="2">
        <f>RSI!B874</f>
        <v>1.9509000000000001</v>
      </c>
      <c r="C874" s="2">
        <f>RSI!I874</f>
        <v>46.754901990113026</v>
      </c>
      <c r="D874" s="2">
        <f>MACD!E874</f>
        <v>2.5354652968443414E-3</v>
      </c>
      <c r="E874" s="2">
        <f>MACD!F874</f>
        <v>-4.709952970089048E-3</v>
      </c>
      <c r="F874" s="2">
        <f>'Moving Avg'!D874</f>
        <v>1.94756</v>
      </c>
      <c r="G874" s="2">
        <f>'Moving Avg'!F874</f>
        <v>1.9840799999999998</v>
      </c>
      <c r="H874" s="2">
        <f>'Moving Avg'!G874</f>
        <v>1.9711859999999999</v>
      </c>
      <c r="I874" s="2">
        <f>'Moving Avg'!H874</f>
        <v>2.0185359999999992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  <c r="M874" s="7">
        <f t="shared" si="130"/>
        <v>25</v>
      </c>
      <c r="N874" s="7">
        <f t="shared" si="131"/>
        <v>0</v>
      </c>
      <c r="O874" s="7">
        <f t="shared" si="132"/>
        <v>0</v>
      </c>
      <c r="P874" s="7">
        <f t="shared" si="133"/>
        <v>16.5</v>
      </c>
      <c r="Q874" s="8">
        <f t="shared" si="134"/>
        <v>11.225</v>
      </c>
      <c r="R874" s="8">
        <f t="shared" si="135"/>
        <v>9.125</v>
      </c>
      <c r="S874" s="8">
        <f t="shared" si="136"/>
        <v>11.175000000000001</v>
      </c>
      <c r="T874" s="8">
        <f t="shared" si="137"/>
        <v>10.375</v>
      </c>
      <c r="U874" s="7">
        <f t="shared" si="138"/>
        <v>10.508333333333335</v>
      </c>
      <c r="V874" s="7">
        <f t="shared" si="139"/>
        <v>10.475000000000001</v>
      </c>
    </row>
    <row r="875" spans="1:22" ht="13.5" x14ac:dyDescent="0.25">
      <c r="A875" s="3">
        <f>RSI!A875</f>
        <v>44057</v>
      </c>
      <c r="B875" s="2">
        <f>RSI!B875</f>
        <v>1.9453</v>
      </c>
      <c r="C875" s="2">
        <f>RSI!I875</f>
        <v>46.068998065476535</v>
      </c>
      <c r="D875" s="2">
        <f>MACD!E875</f>
        <v>4.0071835128214772E-3</v>
      </c>
      <c r="E875" s="2">
        <f>MACD!F875</f>
        <v>-2.9665256735069432E-3</v>
      </c>
      <c r="F875" s="2">
        <f>'Moving Avg'!D875</f>
        <v>1.9464400000000002</v>
      </c>
      <c r="G875" s="2">
        <f>'Moving Avg'!F875</f>
        <v>1.9810849999999998</v>
      </c>
      <c r="H875" s="2">
        <f>'Moving Avg'!G875</f>
        <v>1.9719139999999999</v>
      </c>
      <c r="I875" s="2">
        <f>'Moving Avg'!H875</f>
        <v>2.0179959999999997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  <c r="M875" s="7">
        <f t="shared" si="130"/>
        <v>25</v>
      </c>
      <c r="N875" s="7">
        <f t="shared" si="131"/>
        <v>0</v>
      </c>
      <c r="O875" s="7">
        <f t="shared" si="132"/>
        <v>0</v>
      </c>
      <c r="P875" s="7">
        <f t="shared" si="133"/>
        <v>16.5</v>
      </c>
      <c r="Q875" s="8">
        <f t="shared" si="134"/>
        <v>11.225</v>
      </c>
      <c r="R875" s="8">
        <f t="shared" si="135"/>
        <v>9.125</v>
      </c>
      <c r="S875" s="8">
        <f t="shared" si="136"/>
        <v>11.175000000000001</v>
      </c>
      <c r="T875" s="8">
        <f t="shared" si="137"/>
        <v>10.375</v>
      </c>
      <c r="U875" s="7">
        <f t="shared" si="138"/>
        <v>10.508333333333335</v>
      </c>
      <c r="V875" s="7">
        <f t="shared" si="139"/>
        <v>10.475000000000001</v>
      </c>
    </row>
    <row r="876" spans="1:22" ht="13.5" x14ac:dyDescent="0.25">
      <c r="A876" s="3">
        <f>RSI!A876</f>
        <v>44060</v>
      </c>
      <c r="B876" s="2">
        <f>RSI!B876</f>
        <v>1.9341999999999999</v>
      </c>
      <c r="C876" s="2">
        <f>RSI!I876</f>
        <v>44.670141766467665</v>
      </c>
      <c r="D876" s="2">
        <f>MACD!E876</f>
        <v>1.0361296832885003E-2</v>
      </c>
      <c r="E876" s="2">
        <f>MACD!F876</f>
        <v>-3.0096117222855366E-4</v>
      </c>
      <c r="F876" s="2">
        <f>'Moving Avg'!D876</f>
        <v>1.9431</v>
      </c>
      <c r="G876" s="2">
        <f>'Moving Avg'!F876</f>
        <v>1.9788699999999999</v>
      </c>
      <c r="H876" s="2">
        <f>'Moving Avg'!G876</f>
        <v>1.9734880000000001</v>
      </c>
      <c r="I876" s="2">
        <f>'Moving Avg'!H876</f>
        <v>2.0171599999999992</v>
      </c>
      <c r="J876" s="5" t="str">
        <f>OBV!F876</f>
        <v>BEARISH</v>
      </c>
      <c r="K876" s="5" t="str">
        <f>OBV!G876</f>
        <v>NEUTRAL</v>
      </c>
      <c r="L876" s="5" t="str">
        <f>OBV!H876</f>
        <v>CONFIRMED BEARISH</v>
      </c>
      <c r="M876" s="7">
        <f t="shared" si="130"/>
        <v>25</v>
      </c>
      <c r="N876" s="7">
        <f t="shared" si="131"/>
        <v>0</v>
      </c>
      <c r="O876" s="7">
        <f t="shared" si="132"/>
        <v>0</v>
      </c>
      <c r="P876" s="7">
        <f t="shared" si="133"/>
        <v>16.5</v>
      </c>
      <c r="Q876" s="8">
        <f t="shared" si="134"/>
        <v>11.225</v>
      </c>
      <c r="R876" s="8">
        <f t="shared" si="135"/>
        <v>9.125</v>
      </c>
      <c r="S876" s="8">
        <f t="shared" si="136"/>
        <v>11.175000000000001</v>
      </c>
      <c r="T876" s="8">
        <f t="shared" si="137"/>
        <v>10.375</v>
      </c>
      <c r="U876" s="7">
        <f t="shared" si="138"/>
        <v>10.508333333333335</v>
      </c>
      <c r="V876" s="7">
        <f t="shared" si="139"/>
        <v>10.475000000000001</v>
      </c>
    </row>
    <row r="877" spans="1:22" ht="13.5" x14ac:dyDescent="0.25">
      <c r="A877" s="3">
        <f>RSI!A877</f>
        <v>44061</v>
      </c>
      <c r="B877" s="2">
        <f>RSI!B877</f>
        <v>1.8839999999999999</v>
      </c>
      <c r="C877" s="2">
        <f>RSI!I877</f>
        <v>38.915106598257303</v>
      </c>
      <c r="D877" s="2">
        <f>MACD!E877</f>
        <v>2.8456840923158699E-2</v>
      </c>
      <c r="E877" s="2">
        <f>MACD!F877</f>
        <v>5.4505992468488968E-3</v>
      </c>
      <c r="F877" s="2">
        <f>'Moving Avg'!D877</f>
        <v>1.9308399999999999</v>
      </c>
      <c r="G877" s="2">
        <f>'Moving Avg'!F877</f>
        <v>1.9722749999999998</v>
      </c>
      <c r="H877" s="2">
        <f>'Moving Avg'!G877</f>
        <v>1.9739519999999999</v>
      </c>
      <c r="I877" s="2">
        <f>'Moving Avg'!H877</f>
        <v>2.0162864999999992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  <c r="M877" s="7">
        <f t="shared" si="130"/>
        <v>25</v>
      </c>
      <c r="N877" s="7">
        <f t="shared" si="131"/>
        <v>0</v>
      </c>
      <c r="O877" s="7">
        <f t="shared" si="132"/>
        <v>0</v>
      </c>
      <c r="P877" s="7">
        <f t="shared" si="133"/>
        <v>16.5</v>
      </c>
      <c r="Q877" s="8">
        <f t="shared" si="134"/>
        <v>11.225</v>
      </c>
      <c r="R877" s="8">
        <f t="shared" si="135"/>
        <v>9.125</v>
      </c>
      <c r="S877" s="8">
        <f t="shared" si="136"/>
        <v>11.175000000000001</v>
      </c>
      <c r="T877" s="8">
        <f t="shared" si="137"/>
        <v>10.375</v>
      </c>
      <c r="U877" s="7">
        <f t="shared" si="138"/>
        <v>10.508333333333335</v>
      </c>
      <c r="V877" s="7">
        <f t="shared" si="139"/>
        <v>10.475000000000001</v>
      </c>
    </row>
    <row r="878" spans="1:22" ht="13.5" x14ac:dyDescent="0.25">
      <c r="A878" s="3">
        <f>RSI!A878</f>
        <v>44062</v>
      </c>
      <c r="B878" s="2">
        <f>RSI!B878</f>
        <v>1.9453</v>
      </c>
      <c r="C878" s="2">
        <f>RSI!I878</f>
        <v>47.764924223002737</v>
      </c>
      <c r="D878" s="2">
        <f>MACD!E878</f>
        <v>4.8323072436356806E-2</v>
      </c>
      <c r="E878" s="2">
        <f>MACD!F878</f>
        <v>1.402509388475048E-2</v>
      </c>
      <c r="F878" s="2">
        <f>'Moving Avg'!D878</f>
        <v>1.9319399999999998</v>
      </c>
      <c r="G878" s="2">
        <f>'Moving Avg'!F878</f>
        <v>1.9711500000000002</v>
      </c>
      <c r="H878" s="2">
        <f>'Moving Avg'!G878</f>
        <v>1.9733959999999999</v>
      </c>
      <c r="I878" s="2">
        <f>'Moving Avg'!H878</f>
        <v>2.0157464999999992</v>
      </c>
      <c r="J878" s="5" t="str">
        <f>OBV!F878</f>
        <v>BULLISH</v>
      </c>
      <c r="K878" s="5" t="str">
        <f>OBV!G878</f>
        <v>NEUTRAL</v>
      </c>
      <c r="L878" s="5" t="str">
        <f>OBV!H878</f>
        <v>CONFIRMED BULLISH</v>
      </c>
      <c r="M878" s="7">
        <f t="shared" si="130"/>
        <v>25</v>
      </c>
      <c r="N878" s="7">
        <f t="shared" si="131"/>
        <v>0</v>
      </c>
      <c r="O878" s="7">
        <f t="shared" si="132"/>
        <v>0</v>
      </c>
      <c r="P878" s="7">
        <f t="shared" si="133"/>
        <v>83.5</v>
      </c>
      <c r="Q878" s="8">
        <f t="shared" si="134"/>
        <v>21.274999999999999</v>
      </c>
      <c r="R878" s="8">
        <f t="shared" si="135"/>
        <v>25.875</v>
      </c>
      <c r="S878" s="8">
        <f t="shared" si="136"/>
        <v>41.325000000000003</v>
      </c>
      <c r="T878" s="8">
        <f t="shared" si="137"/>
        <v>27.125</v>
      </c>
      <c r="U878" s="7">
        <f t="shared" si="138"/>
        <v>29.491666666666664</v>
      </c>
      <c r="V878" s="7">
        <f t="shared" si="139"/>
        <v>28.9</v>
      </c>
    </row>
    <row r="879" spans="1:22" ht="13.5" x14ac:dyDescent="0.25">
      <c r="A879" s="3">
        <f>RSI!A879</f>
        <v>44064</v>
      </c>
      <c r="B879" s="2">
        <f>RSI!B879</f>
        <v>1.8839999999999999</v>
      </c>
      <c r="C879" s="2">
        <f>RSI!I879</f>
        <v>41.318360698316035</v>
      </c>
      <c r="D879" s="2">
        <f>MACD!E879</f>
        <v>5.0907463822066568E-2</v>
      </c>
      <c r="E879" s="2">
        <f>MACD!F879</f>
        <v>2.14015678722137E-2</v>
      </c>
      <c r="F879" s="2">
        <f>'Moving Avg'!D879</f>
        <v>1.91856</v>
      </c>
      <c r="G879" s="2">
        <f>'Moving Avg'!F879</f>
        <v>1.9691000000000003</v>
      </c>
      <c r="H879" s="2">
        <f>'Moving Avg'!G879</f>
        <v>1.969368</v>
      </c>
      <c r="I879" s="2">
        <f>'Moving Avg'!H879</f>
        <v>2.0149264999999992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  <c r="M879" s="7">
        <f t="shared" si="130"/>
        <v>25</v>
      </c>
      <c r="N879" s="7">
        <f t="shared" si="131"/>
        <v>0</v>
      </c>
      <c r="O879" s="7">
        <f t="shared" si="132"/>
        <v>0</v>
      </c>
      <c r="P879" s="7">
        <f t="shared" si="133"/>
        <v>16.5</v>
      </c>
      <c r="Q879" s="8">
        <f t="shared" si="134"/>
        <v>11.225</v>
      </c>
      <c r="R879" s="8">
        <f t="shared" si="135"/>
        <v>9.125</v>
      </c>
      <c r="S879" s="8">
        <f t="shared" si="136"/>
        <v>11.175000000000001</v>
      </c>
      <c r="T879" s="8">
        <f t="shared" si="137"/>
        <v>10.375</v>
      </c>
      <c r="U879" s="7">
        <f t="shared" si="138"/>
        <v>10.508333333333335</v>
      </c>
      <c r="V879" s="7">
        <f t="shared" si="139"/>
        <v>10.475000000000001</v>
      </c>
    </row>
    <row r="880" spans="1:22" ht="13.5" x14ac:dyDescent="0.25">
      <c r="A880" s="3">
        <f>RSI!A880</f>
        <v>44067</v>
      </c>
      <c r="B880" s="2">
        <f>RSI!B880</f>
        <v>1.8839999999999999</v>
      </c>
      <c r="C880" s="2">
        <f>RSI!I880</f>
        <v>41.318360698316035</v>
      </c>
      <c r="D880" s="2">
        <f>MACD!E880</f>
        <v>4.7558967456772461E-2</v>
      </c>
      <c r="E880" s="2">
        <f>MACD!F880</f>
        <v>2.6633047789125452E-2</v>
      </c>
      <c r="F880" s="2">
        <f>'Moving Avg'!D880</f>
        <v>1.9063000000000003</v>
      </c>
      <c r="G880" s="2">
        <f>'Moving Avg'!F880</f>
        <v>1.964375</v>
      </c>
      <c r="H880" s="2">
        <f>'Moving Avg'!G880</f>
        <v>1.9668379999999999</v>
      </c>
      <c r="I880" s="2">
        <f>'Moving Avg'!H880</f>
        <v>2.0141064999999991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25</v>
      </c>
      <c r="N880" s="7">
        <f t="shared" si="131"/>
        <v>0</v>
      </c>
      <c r="O880" s="7">
        <f t="shared" si="132"/>
        <v>0</v>
      </c>
      <c r="P880" s="7">
        <f t="shared" si="133"/>
        <v>16.5</v>
      </c>
      <c r="Q880" s="8">
        <f t="shared" si="134"/>
        <v>11.225</v>
      </c>
      <c r="R880" s="8">
        <f t="shared" si="135"/>
        <v>9.125</v>
      </c>
      <c r="S880" s="8">
        <f t="shared" si="136"/>
        <v>11.175000000000001</v>
      </c>
      <c r="T880" s="8">
        <f t="shared" si="137"/>
        <v>10.375</v>
      </c>
      <c r="U880" s="7">
        <f t="shared" si="138"/>
        <v>10.508333333333335</v>
      </c>
      <c r="V880" s="7">
        <f t="shared" si="139"/>
        <v>10.475000000000001</v>
      </c>
    </row>
    <row r="881" spans="1:22" ht="13.5" x14ac:dyDescent="0.25">
      <c r="A881" s="3">
        <f>RSI!A881</f>
        <v>44068</v>
      </c>
      <c r="B881" s="2">
        <f>RSI!B881</f>
        <v>1.9286000000000001</v>
      </c>
      <c r="C881" s="2">
        <f>RSI!I881</f>
        <v>47.318000459298467</v>
      </c>
      <c r="D881" s="2">
        <f>MACD!E881</f>
        <v>4.1852208567077609E-2</v>
      </c>
      <c r="E881" s="2">
        <f>MACD!F881</f>
        <v>2.9676879944715885E-2</v>
      </c>
      <c r="F881" s="2">
        <f>'Moving Avg'!D881</f>
        <v>1.9051800000000001</v>
      </c>
      <c r="G881" s="2">
        <f>'Moving Avg'!F881</f>
        <v>1.9618800000000003</v>
      </c>
      <c r="H881" s="2">
        <f>'Moving Avg'!G881</f>
        <v>1.9646640000000002</v>
      </c>
      <c r="I881" s="2">
        <f>'Moving Avg'!H881</f>
        <v>2.0133759999999992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0</v>
      </c>
      <c r="P881" s="7">
        <f t="shared" si="133"/>
        <v>16.5</v>
      </c>
      <c r="Q881" s="8">
        <f t="shared" si="134"/>
        <v>11.225</v>
      </c>
      <c r="R881" s="8">
        <f t="shared" si="135"/>
        <v>9.125</v>
      </c>
      <c r="S881" s="8">
        <f t="shared" si="136"/>
        <v>11.175000000000001</v>
      </c>
      <c r="T881" s="8">
        <f t="shared" si="137"/>
        <v>10.375</v>
      </c>
      <c r="U881" s="7">
        <f t="shared" si="138"/>
        <v>10.508333333333335</v>
      </c>
      <c r="V881" s="7">
        <f t="shared" si="139"/>
        <v>10.475000000000001</v>
      </c>
    </row>
    <row r="882" spans="1:22" ht="13.5" x14ac:dyDescent="0.25">
      <c r="A882" s="3">
        <f>RSI!A882</f>
        <v>44069</v>
      </c>
      <c r="B882" s="2">
        <f>RSI!B882</f>
        <v>1.9286000000000001</v>
      </c>
      <c r="C882" s="2">
        <f>RSI!I882</f>
        <v>47.318000459298467</v>
      </c>
      <c r="D882" s="2">
        <f>MACD!E882</f>
        <v>3.6296745521680718E-2</v>
      </c>
      <c r="E882" s="2">
        <f>MACD!F882</f>
        <v>3.100085306010885E-2</v>
      </c>
      <c r="F882" s="2">
        <f>'Moving Avg'!D882</f>
        <v>1.9141000000000001</v>
      </c>
      <c r="G882" s="2">
        <f>'Moving Avg'!F882</f>
        <v>1.9593850000000004</v>
      </c>
      <c r="H882" s="2">
        <f>'Moving Avg'!G882</f>
        <v>1.9631319999999999</v>
      </c>
      <c r="I882" s="2">
        <f>'Moving Avg'!H882</f>
        <v>2.0128859999999991</v>
      </c>
      <c r="J882" s="5" t="str">
        <f>OBV!F882</f>
        <v>BEARISH</v>
      </c>
      <c r="K882" s="5" t="str">
        <f>OBV!G882</f>
        <v>NEUTRAL</v>
      </c>
      <c r="L882" s="5" t="str">
        <f>OBV!H882</f>
        <v>BEARISH DIVERGENCE</v>
      </c>
      <c r="M882" s="7">
        <f t="shared" si="130"/>
        <v>25</v>
      </c>
      <c r="N882" s="7">
        <f t="shared" si="131"/>
        <v>0</v>
      </c>
      <c r="O882" s="7">
        <f t="shared" si="132"/>
        <v>0</v>
      </c>
      <c r="P882" s="7">
        <f t="shared" si="133"/>
        <v>16.5</v>
      </c>
      <c r="Q882" s="8">
        <f t="shared" si="134"/>
        <v>11.225</v>
      </c>
      <c r="R882" s="8">
        <f t="shared" si="135"/>
        <v>9.125</v>
      </c>
      <c r="S882" s="8">
        <f t="shared" si="136"/>
        <v>11.175000000000001</v>
      </c>
      <c r="T882" s="8">
        <f t="shared" si="137"/>
        <v>10.375</v>
      </c>
      <c r="U882" s="7">
        <f t="shared" si="138"/>
        <v>10.508333333333335</v>
      </c>
      <c r="V882" s="7">
        <f t="shared" si="139"/>
        <v>10.475000000000001</v>
      </c>
    </row>
    <row r="883" spans="1:22" ht="13.5" x14ac:dyDescent="0.25">
      <c r="A883" s="3">
        <f>RSI!A883</f>
        <v>44070</v>
      </c>
      <c r="B883" s="2">
        <f>RSI!B883</f>
        <v>1.9286000000000001</v>
      </c>
      <c r="C883" s="2">
        <f>RSI!I883</f>
        <v>47.318000459298467</v>
      </c>
      <c r="D883" s="2">
        <f>MACD!E883</f>
        <v>3.0874696178173844E-2</v>
      </c>
      <c r="E883" s="2">
        <f>MACD!F883</f>
        <v>3.0975621683721852E-2</v>
      </c>
      <c r="F883" s="2">
        <f>'Moving Avg'!D883</f>
        <v>1.9107600000000002</v>
      </c>
      <c r="G883" s="2">
        <f>'Moving Avg'!F883</f>
        <v>1.9555550000000004</v>
      </c>
      <c r="H883" s="2">
        <f>'Moving Avg'!G883</f>
        <v>1.9622420000000003</v>
      </c>
      <c r="I883" s="2">
        <f>'Moving Avg'!H883</f>
        <v>2.0123959999999994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25</v>
      </c>
      <c r="N883" s="7">
        <f t="shared" si="131"/>
        <v>45</v>
      </c>
      <c r="O883" s="7">
        <f t="shared" si="132"/>
        <v>0</v>
      </c>
      <c r="P883" s="7">
        <f t="shared" si="133"/>
        <v>16.5</v>
      </c>
      <c r="Q883" s="8">
        <f t="shared" si="134"/>
        <v>26.975000000000001</v>
      </c>
      <c r="R883" s="8">
        <f t="shared" si="135"/>
        <v>18.125</v>
      </c>
      <c r="S883" s="8">
        <f t="shared" si="136"/>
        <v>17.925000000000001</v>
      </c>
      <c r="T883" s="8">
        <f t="shared" si="137"/>
        <v>21.625</v>
      </c>
      <c r="U883" s="7">
        <f t="shared" si="138"/>
        <v>21.008333333333336</v>
      </c>
      <c r="V883" s="7">
        <f t="shared" si="139"/>
        <v>21.162500000000001</v>
      </c>
    </row>
    <row r="884" spans="1:22" ht="13.5" x14ac:dyDescent="0.25">
      <c r="A884" s="3">
        <f>RSI!A884</f>
        <v>44071</v>
      </c>
      <c r="B884" s="2">
        <f>RSI!B884</f>
        <v>1.923</v>
      </c>
      <c r="C884" s="2">
        <f>RSI!I884</f>
        <v>46.571296449610166</v>
      </c>
      <c r="D884" s="2">
        <f>MACD!E884</f>
        <v>2.8524945881372998E-2</v>
      </c>
      <c r="E884" s="2">
        <f>MACD!F884</f>
        <v>3.0485486523252083E-2</v>
      </c>
      <c r="F884" s="2">
        <f>'Moving Avg'!D884</f>
        <v>1.91856</v>
      </c>
      <c r="G884" s="2">
        <f>'Moving Avg'!F884</f>
        <v>1.9527800000000006</v>
      </c>
      <c r="H884" s="2">
        <f>'Moving Avg'!G884</f>
        <v>1.9612400000000005</v>
      </c>
      <c r="I884" s="2">
        <f>'Moving Avg'!H884</f>
        <v>2.0119584999999995</v>
      </c>
      <c r="J884" s="5" t="str">
        <f>OBV!F884</f>
        <v>BEARISH</v>
      </c>
      <c r="K884" s="5" t="str">
        <f>OBV!G884</f>
        <v>NEUTRAL</v>
      </c>
      <c r="L884" s="5" t="str">
        <f>OBV!H884</f>
        <v>BEARISH DIVERGENCE</v>
      </c>
      <c r="M884" s="7">
        <f t="shared" si="130"/>
        <v>25</v>
      </c>
      <c r="N884" s="7">
        <f t="shared" si="131"/>
        <v>45</v>
      </c>
      <c r="O884" s="7">
        <f t="shared" si="132"/>
        <v>0</v>
      </c>
      <c r="P884" s="7">
        <f t="shared" si="133"/>
        <v>16.5</v>
      </c>
      <c r="Q884" s="8">
        <f t="shared" si="134"/>
        <v>26.975000000000001</v>
      </c>
      <c r="R884" s="8">
        <f t="shared" si="135"/>
        <v>18.125</v>
      </c>
      <c r="S884" s="8">
        <f t="shared" si="136"/>
        <v>17.925000000000001</v>
      </c>
      <c r="T884" s="8">
        <f t="shared" si="137"/>
        <v>21.625</v>
      </c>
      <c r="U884" s="7">
        <f t="shared" si="138"/>
        <v>21.008333333333336</v>
      </c>
      <c r="V884" s="7">
        <f t="shared" si="139"/>
        <v>21.162500000000001</v>
      </c>
    </row>
    <row r="885" spans="1:22" ht="13.5" x14ac:dyDescent="0.25">
      <c r="A885" s="3">
        <f>RSI!A885</f>
        <v>44074</v>
      </c>
      <c r="B885" s="2">
        <f>RSI!B885</f>
        <v>1.9398</v>
      </c>
      <c r="C885" s="2">
        <f>RSI!I885</f>
        <v>49.163128486357898</v>
      </c>
      <c r="D885" s="2">
        <f>MACD!E885</f>
        <v>2.4570868630245712E-2</v>
      </c>
      <c r="E885" s="2">
        <f>MACD!F885</f>
        <v>2.930256294465081E-2</v>
      </c>
      <c r="F885" s="2">
        <f>'Moving Avg'!D885</f>
        <v>1.9297200000000001</v>
      </c>
      <c r="G885" s="2">
        <f>'Moving Avg'!F885</f>
        <v>1.9511150000000004</v>
      </c>
      <c r="H885" s="2">
        <f>'Moving Avg'!G885</f>
        <v>1.9607880000000006</v>
      </c>
      <c r="I885" s="2">
        <f>'Moving Avg'!H885</f>
        <v>2.0112304999999995</v>
      </c>
      <c r="J885" s="5" t="str">
        <f>OBV!F885</f>
        <v>BEARISH</v>
      </c>
      <c r="K885" s="5" t="str">
        <f>OBV!G885</f>
        <v>NEUTRAL</v>
      </c>
      <c r="L885" s="5" t="str">
        <f>OBV!H885</f>
        <v>BEARISH DIVERGENCE</v>
      </c>
      <c r="M885" s="7">
        <f t="shared" si="130"/>
        <v>25</v>
      </c>
      <c r="N885" s="7">
        <f t="shared" si="131"/>
        <v>45</v>
      </c>
      <c r="O885" s="7">
        <f t="shared" si="132"/>
        <v>0</v>
      </c>
      <c r="P885" s="7">
        <f t="shared" si="133"/>
        <v>16.5</v>
      </c>
      <c r="Q885" s="8">
        <f t="shared" si="134"/>
        <v>26.975000000000001</v>
      </c>
      <c r="R885" s="8">
        <f t="shared" si="135"/>
        <v>18.125</v>
      </c>
      <c r="S885" s="8">
        <f t="shared" si="136"/>
        <v>17.925000000000001</v>
      </c>
      <c r="T885" s="8">
        <f t="shared" si="137"/>
        <v>21.625</v>
      </c>
      <c r="U885" s="7">
        <f t="shared" si="138"/>
        <v>21.008333333333336</v>
      </c>
      <c r="V885" s="7">
        <f t="shared" si="139"/>
        <v>21.162500000000001</v>
      </c>
    </row>
    <row r="886" spans="1:22" ht="13.5" x14ac:dyDescent="0.25">
      <c r="A886" s="3">
        <f>RSI!A886</f>
        <v>44075</v>
      </c>
      <c r="B886" s="2">
        <f>RSI!B886</f>
        <v>1.923</v>
      </c>
      <c r="C886" s="2">
        <f>RSI!I886</f>
        <v>46.722279428867608</v>
      </c>
      <c r="D886" s="2">
        <f>MACD!E886</f>
        <v>2.0792365158504911E-2</v>
      </c>
      <c r="E886" s="2">
        <f>MACD!F886</f>
        <v>2.7600523387421631E-2</v>
      </c>
      <c r="F886" s="2">
        <f>'Moving Avg'!D886</f>
        <v>1.9286000000000001</v>
      </c>
      <c r="G886" s="2">
        <f>'Moving Avg'!F886</f>
        <v>1.9472750000000001</v>
      </c>
      <c r="H886" s="2">
        <f>'Moving Avg'!G886</f>
        <v>1.9601060000000006</v>
      </c>
      <c r="I886" s="2">
        <f>'Moving Avg'!H886</f>
        <v>2.0104184999999997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  <c r="M886" s="7">
        <f t="shared" si="130"/>
        <v>25</v>
      </c>
      <c r="N886" s="7">
        <f t="shared" si="131"/>
        <v>45</v>
      </c>
      <c r="O886" s="7">
        <f t="shared" si="132"/>
        <v>0</v>
      </c>
      <c r="P886" s="7">
        <f t="shared" si="133"/>
        <v>16.5</v>
      </c>
      <c r="Q886" s="8">
        <f t="shared" si="134"/>
        <v>26.975000000000001</v>
      </c>
      <c r="R886" s="8">
        <f t="shared" si="135"/>
        <v>18.125</v>
      </c>
      <c r="S886" s="8">
        <f t="shared" si="136"/>
        <v>17.925000000000001</v>
      </c>
      <c r="T886" s="8">
        <f t="shared" si="137"/>
        <v>21.625</v>
      </c>
      <c r="U886" s="7">
        <f t="shared" si="138"/>
        <v>21.008333333333336</v>
      </c>
      <c r="V886" s="7">
        <f t="shared" si="139"/>
        <v>21.162500000000001</v>
      </c>
    </row>
    <row r="887" spans="1:22" ht="13.5" x14ac:dyDescent="0.25">
      <c r="A887" s="3">
        <f>RSI!A887</f>
        <v>44076</v>
      </c>
      <c r="B887" s="2">
        <f>RSI!B887</f>
        <v>1.8673</v>
      </c>
      <c r="C887" s="2">
        <f>RSI!I887</f>
        <v>39.687014743432719</v>
      </c>
      <c r="D887" s="2">
        <f>MACD!E887</f>
        <v>1.4125533490804809E-2</v>
      </c>
      <c r="E887" s="2">
        <f>MACD!F887</f>
        <v>2.4905525408098268E-2</v>
      </c>
      <c r="F887" s="2">
        <f>'Moving Avg'!D887</f>
        <v>1.9163399999999999</v>
      </c>
      <c r="G887" s="2">
        <f>'Moving Avg'!F887</f>
        <v>1.9378</v>
      </c>
      <c r="H887" s="2">
        <f>'Moving Avg'!G887</f>
        <v>1.9589520000000007</v>
      </c>
      <c r="I887" s="2">
        <f>'Moving Avg'!H887</f>
        <v>2.0094614999999991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  <c r="M887" s="7">
        <f t="shared" si="130"/>
        <v>25</v>
      </c>
      <c r="N887" s="7">
        <f t="shared" si="131"/>
        <v>45</v>
      </c>
      <c r="O887" s="7">
        <f t="shared" si="132"/>
        <v>0</v>
      </c>
      <c r="P887" s="7">
        <f t="shared" si="133"/>
        <v>16.5</v>
      </c>
      <c r="Q887" s="8">
        <f t="shared" si="134"/>
        <v>26.975000000000001</v>
      </c>
      <c r="R887" s="8">
        <f t="shared" si="135"/>
        <v>18.125</v>
      </c>
      <c r="S887" s="8">
        <f t="shared" si="136"/>
        <v>17.925000000000001</v>
      </c>
      <c r="T887" s="8">
        <f t="shared" si="137"/>
        <v>21.625</v>
      </c>
      <c r="U887" s="7">
        <f t="shared" si="138"/>
        <v>21.008333333333336</v>
      </c>
      <c r="V887" s="7">
        <f t="shared" si="139"/>
        <v>21.162500000000001</v>
      </c>
    </row>
    <row r="888" spans="1:22" ht="13.5" x14ac:dyDescent="0.25">
      <c r="A888" s="3">
        <f>RSI!A888</f>
        <v>44077</v>
      </c>
      <c r="B888" s="2">
        <f>RSI!B888</f>
        <v>1.923</v>
      </c>
      <c r="C888" s="2">
        <f>RSI!I888</f>
        <v>48.10263966648396</v>
      </c>
      <c r="D888" s="2">
        <f>MACD!E888</f>
        <v>1.423641428117306E-2</v>
      </c>
      <c r="E888" s="2">
        <f>MACD!F888</f>
        <v>2.2771703182713231E-2</v>
      </c>
      <c r="F888" s="2">
        <f>'Moving Avg'!D888</f>
        <v>1.9152200000000001</v>
      </c>
      <c r="G888" s="2">
        <f>'Moving Avg'!F888</f>
        <v>1.92832</v>
      </c>
      <c r="H888" s="2">
        <f>'Moving Avg'!G888</f>
        <v>1.9592340000000008</v>
      </c>
      <c r="I888" s="2">
        <f>'Moving Avg'!H888</f>
        <v>2.0088099999999995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25</v>
      </c>
      <c r="N888" s="7">
        <f t="shared" si="131"/>
        <v>45</v>
      </c>
      <c r="O888" s="7">
        <f t="shared" si="132"/>
        <v>0</v>
      </c>
      <c r="P888" s="7">
        <f t="shared" si="133"/>
        <v>16.5</v>
      </c>
      <c r="Q888" s="8">
        <f t="shared" si="134"/>
        <v>26.975000000000001</v>
      </c>
      <c r="R888" s="8">
        <f t="shared" si="135"/>
        <v>18.125</v>
      </c>
      <c r="S888" s="8">
        <f t="shared" si="136"/>
        <v>17.925000000000001</v>
      </c>
      <c r="T888" s="8">
        <f t="shared" si="137"/>
        <v>21.625</v>
      </c>
      <c r="U888" s="7">
        <f t="shared" si="138"/>
        <v>21.008333333333336</v>
      </c>
      <c r="V888" s="7">
        <f t="shared" si="139"/>
        <v>21.162500000000001</v>
      </c>
    </row>
    <row r="889" spans="1:22" ht="13.5" x14ac:dyDescent="0.25">
      <c r="A889" s="3">
        <f>RSI!A889</f>
        <v>44078</v>
      </c>
      <c r="B889" s="2">
        <f>RSI!B889</f>
        <v>1.923</v>
      </c>
      <c r="C889" s="2">
        <f>RSI!I889</f>
        <v>48.10263966648396</v>
      </c>
      <c r="D889" s="2">
        <f>MACD!E889</f>
        <v>4.9844101792544393E-3</v>
      </c>
      <c r="E889" s="2">
        <f>MACD!F889</f>
        <v>1.9214244582021475E-2</v>
      </c>
      <c r="F889" s="2">
        <f>'Moving Avg'!D889</f>
        <v>1.9152200000000001</v>
      </c>
      <c r="G889" s="2">
        <f>'Moving Avg'!F889</f>
        <v>1.9249750000000003</v>
      </c>
      <c r="H889" s="2">
        <f>'Moving Avg'!G889</f>
        <v>1.9588740000000004</v>
      </c>
      <c r="I889" s="2">
        <f>'Moving Avg'!H889</f>
        <v>2.0081314999999993</v>
      </c>
      <c r="J889" s="5" t="str">
        <f>OBV!F889</f>
        <v>BEARISH</v>
      </c>
      <c r="K889" s="5" t="str">
        <f>OBV!G889</f>
        <v>NEUTRAL</v>
      </c>
      <c r="L889" s="5" t="str">
        <f>OBV!H889</f>
        <v>NEUTRAL</v>
      </c>
      <c r="M889" s="7">
        <f t="shared" si="130"/>
        <v>25</v>
      </c>
      <c r="N889" s="7">
        <f t="shared" si="131"/>
        <v>45</v>
      </c>
      <c r="O889" s="7">
        <f t="shared" si="132"/>
        <v>0</v>
      </c>
      <c r="P889" s="7">
        <f t="shared" si="133"/>
        <v>16.5</v>
      </c>
      <c r="Q889" s="8">
        <f t="shared" si="134"/>
        <v>26.975000000000001</v>
      </c>
      <c r="R889" s="8">
        <f t="shared" si="135"/>
        <v>18.125</v>
      </c>
      <c r="S889" s="8">
        <f t="shared" si="136"/>
        <v>17.925000000000001</v>
      </c>
      <c r="T889" s="8">
        <f t="shared" si="137"/>
        <v>21.625</v>
      </c>
      <c r="U889" s="7">
        <f t="shared" si="138"/>
        <v>21.008333333333336</v>
      </c>
      <c r="V889" s="7">
        <f t="shared" si="139"/>
        <v>21.162500000000001</v>
      </c>
    </row>
    <row r="890" spans="1:22" ht="13.5" x14ac:dyDescent="0.25">
      <c r="A890" s="3">
        <f>RSI!A890</f>
        <v>44081</v>
      </c>
      <c r="B890" s="2">
        <f>RSI!B890</f>
        <v>1.923</v>
      </c>
      <c r="C890" s="2">
        <f>RSI!I890</f>
        <v>48.10263966648396</v>
      </c>
      <c r="D890" s="2">
        <f>MACD!E890</f>
        <v>-2.7655578228669153E-3</v>
      </c>
      <c r="E890" s="2">
        <f>MACD!F890</f>
        <v>1.4818284101043798E-2</v>
      </c>
      <c r="F890" s="2">
        <f>'Moving Avg'!D890</f>
        <v>1.9118600000000001</v>
      </c>
      <c r="G890" s="2">
        <f>'Moving Avg'!F890</f>
        <v>1.9235800000000001</v>
      </c>
      <c r="H890" s="2">
        <f>'Moving Avg'!G890</f>
        <v>1.9589420000000006</v>
      </c>
      <c r="I890" s="2">
        <f>'Moving Avg'!H890</f>
        <v>2.0075064999999999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25</v>
      </c>
      <c r="N890" s="7">
        <f t="shared" si="131"/>
        <v>45</v>
      </c>
      <c r="O890" s="7">
        <f t="shared" si="132"/>
        <v>0</v>
      </c>
      <c r="P890" s="7">
        <f t="shared" si="133"/>
        <v>16.5</v>
      </c>
      <c r="Q890" s="8">
        <f t="shared" si="134"/>
        <v>26.975000000000001</v>
      </c>
      <c r="R890" s="8">
        <f t="shared" si="135"/>
        <v>18.125</v>
      </c>
      <c r="S890" s="8">
        <f t="shared" si="136"/>
        <v>17.925000000000001</v>
      </c>
      <c r="T890" s="8">
        <f t="shared" si="137"/>
        <v>21.625</v>
      </c>
      <c r="U890" s="7">
        <f t="shared" si="138"/>
        <v>21.008333333333336</v>
      </c>
      <c r="V890" s="7">
        <f t="shared" si="139"/>
        <v>21.162500000000001</v>
      </c>
    </row>
    <row r="891" spans="1:22" ht="13.5" x14ac:dyDescent="0.25">
      <c r="A891" s="3">
        <f>RSI!A891</f>
        <v>44082</v>
      </c>
      <c r="B891" s="2">
        <f>RSI!B891</f>
        <v>1.8673</v>
      </c>
      <c r="C891" s="2">
        <f>RSI!I891</f>
        <v>40.963769128990677</v>
      </c>
      <c r="D891" s="2">
        <f>MACD!E891</f>
        <v>1.7370661962443634E-3</v>
      </c>
      <c r="E891" s="2">
        <f>MACD!F891</f>
        <v>1.2202040520083911E-2</v>
      </c>
      <c r="F891" s="2">
        <f>'Moving Avg'!D891</f>
        <v>1.9007200000000002</v>
      </c>
      <c r="G891" s="2">
        <f>'Moving Avg'!F891</f>
        <v>1.9194000000000002</v>
      </c>
      <c r="H891" s="2">
        <f>'Moving Avg'!G891</f>
        <v>1.9578960000000003</v>
      </c>
      <c r="I891" s="2">
        <f>'Moving Avg'!H891</f>
        <v>2.0065229999999996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  <c r="M891" s="7">
        <f t="shared" si="130"/>
        <v>25</v>
      </c>
      <c r="N891" s="7">
        <f t="shared" si="131"/>
        <v>45</v>
      </c>
      <c r="O891" s="7">
        <f t="shared" si="132"/>
        <v>0</v>
      </c>
      <c r="P891" s="7">
        <f t="shared" si="133"/>
        <v>16.5</v>
      </c>
      <c r="Q891" s="8">
        <f t="shared" si="134"/>
        <v>26.975000000000001</v>
      </c>
      <c r="R891" s="8">
        <f t="shared" si="135"/>
        <v>18.125</v>
      </c>
      <c r="S891" s="8">
        <f t="shared" si="136"/>
        <v>17.925000000000001</v>
      </c>
      <c r="T891" s="8">
        <f t="shared" si="137"/>
        <v>21.625</v>
      </c>
      <c r="U891" s="7">
        <f t="shared" si="138"/>
        <v>21.008333333333336</v>
      </c>
      <c r="V891" s="7">
        <f t="shared" si="139"/>
        <v>21.162500000000001</v>
      </c>
    </row>
    <row r="892" spans="1:22" ht="13.5" x14ac:dyDescent="0.25">
      <c r="A892" s="3">
        <f>RSI!A892</f>
        <v>44083</v>
      </c>
      <c r="B892" s="2">
        <f>RSI!B892</f>
        <v>1.8616999999999999</v>
      </c>
      <c r="C892" s="2">
        <f>RSI!I892</f>
        <v>40.31594817637199</v>
      </c>
      <c r="D892" s="2">
        <f>MACD!E892</f>
        <v>6.3583577645367484E-3</v>
      </c>
      <c r="E892" s="2">
        <f>MACD!F892</f>
        <v>1.103330396897448E-2</v>
      </c>
      <c r="F892" s="2">
        <f>'Moving Avg'!D892</f>
        <v>1.8996000000000002</v>
      </c>
      <c r="G892" s="2">
        <f>'Moving Avg'!F892</f>
        <v>1.9152200000000001</v>
      </c>
      <c r="H892" s="2">
        <f>'Moving Avg'!G892</f>
        <v>1.9556680000000002</v>
      </c>
      <c r="I892" s="2">
        <f>'Moving Avg'!H892</f>
        <v>2.005458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  <c r="M892" s="7">
        <f t="shared" si="130"/>
        <v>25</v>
      </c>
      <c r="N892" s="7">
        <f t="shared" si="131"/>
        <v>45</v>
      </c>
      <c r="O892" s="7">
        <f t="shared" si="132"/>
        <v>0</v>
      </c>
      <c r="P892" s="7">
        <f t="shared" si="133"/>
        <v>16.5</v>
      </c>
      <c r="Q892" s="8">
        <f t="shared" si="134"/>
        <v>26.975000000000001</v>
      </c>
      <c r="R892" s="8">
        <f t="shared" si="135"/>
        <v>18.125</v>
      </c>
      <c r="S892" s="8">
        <f t="shared" si="136"/>
        <v>17.925000000000001</v>
      </c>
      <c r="T892" s="8">
        <f t="shared" si="137"/>
        <v>21.625</v>
      </c>
      <c r="U892" s="7">
        <f t="shared" si="138"/>
        <v>21.008333333333336</v>
      </c>
      <c r="V892" s="7">
        <f t="shared" si="139"/>
        <v>21.162500000000001</v>
      </c>
    </row>
    <row r="893" spans="1:22" ht="13.5" x14ac:dyDescent="0.25">
      <c r="A893" s="3">
        <f>RSI!A893</f>
        <v>44084</v>
      </c>
      <c r="B893" s="2">
        <f>RSI!B893</f>
        <v>1.806</v>
      </c>
      <c r="C893" s="2">
        <f>RSI!I893</f>
        <v>34.47582968491399</v>
      </c>
      <c r="D893" s="2">
        <f>MACD!E893</f>
        <v>1.4794886967449239E-2</v>
      </c>
      <c r="E893" s="2">
        <f>MACD!F893</f>
        <v>1.1785620568669433E-2</v>
      </c>
      <c r="F893" s="2">
        <f>'Moving Avg'!D893</f>
        <v>1.8762000000000001</v>
      </c>
      <c r="G893" s="2">
        <f>'Moving Avg'!F893</f>
        <v>1.9085300000000001</v>
      </c>
      <c r="H893" s="2">
        <f>'Moving Avg'!G893</f>
        <v>1.9527540000000005</v>
      </c>
      <c r="I893" s="2">
        <f>'Moving Avg'!H893</f>
        <v>2.0041944999999997</v>
      </c>
      <c r="J893" s="5" t="str">
        <f>OBV!F893</f>
        <v>BEARISH</v>
      </c>
      <c r="K893" s="5" t="str">
        <f>OBV!G893</f>
        <v>WEAK</v>
      </c>
      <c r="L893" s="5" t="str">
        <f>OBV!H893</f>
        <v>CONFIRMED BEARISH</v>
      </c>
      <c r="M893" s="7">
        <f t="shared" si="130"/>
        <v>25</v>
      </c>
      <c r="N893" s="7">
        <f t="shared" si="131"/>
        <v>0</v>
      </c>
      <c r="O893" s="7">
        <f t="shared" si="132"/>
        <v>0</v>
      </c>
      <c r="P893" s="7">
        <f t="shared" si="133"/>
        <v>0</v>
      </c>
      <c r="Q893" s="8">
        <f t="shared" si="134"/>
        <v>8.75</v>
      </c>
      <c r="R893" s="8">
        <f t="shared" si="135"/>
        <v>5</v>
      </c>
      <c r="S893" s="8">
        <f t="shared" si="136"/>
        <v>3.75</v>
      </c>
      <c r="T893" s="8">
        <f t="shared" si="137"/>
        <v>6.25</v>
      </c>
      <c r="U893" s="7">
        <f t="shared" si="138"/>
        <v>5.833333333333333</v>
      </c>
      <c r="V893" s="7">
        <f t="shared" si="139"/>
        <v>5.9375</v>
      </c>
    </row>
    <row r="894" spans="1:22" ht="13.5" x14ac:dyDescent="0.25">
      <c r="A894" s="3">
        <f>RSI!A894</f>
        <v>44085</v>
      </c>
      <c r="B894" s="2">
        <f>RSI!B894</f>
        <v>1.8562000000000001</v>
      </c>
      <c r="C894" s="2">
        <f>RSI!I894</f>
        <v>42.552773338700703</v>
      </c>
      <c r="D894" s="2">
        <f>MACD!E894</f>
        <v>1.8053194611127754E-2</v>
      </c>
      <c r="E894" s="2">
        <f>MACD!F894</f>
        <v>1.3039135377161098E-2</v>
      </c>
      <c r="F894" s="2">
        <f>'Moving Avg'!D894</f>
        <v>1.8628399999999998</v>
      </c>
      <c r="G894" s="2">
        <f>'Moving Avg'!F894</f>
        <v>1.9037950000000001</v>
      </c>
      <c r="H894" s="2">
        <f>'Moving Avg'!G894</f>
        <v>1.9492400000000003</v>
      </c>
      <c r="I894" s="2">
        <f>'Moving Avg'!H894</f>
        <v>2.0031819999999998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  <c r="M894" s="7">
        <f t="shared" si="130"/>
        <v>25</v>
      </c>
      <c r="N894" s="7">
        <f t="shared" si="131"/>
        <v>0</v>
      </c>
      <c r="O894" s="7">
        <f t="shared" si="132"/>
        <v>0</v>
      </c>
      <c r="P894" s="7">
        <f t="shared" si="133"/>
        <v>16.5</v>
      </c>
      <c r="Q894" s="8">
        <f t="shared" si="134"/>
        <v>11.225</v>
      </c>
      <c r="R894" s="8">
        <f t="shared" si="135"/>
        <v>9.125</v>
      </c>
      <c r="S894" s="8">
        <f t="shared" si="136"/>
        <v>11.175000000000001</v>
      </c>
      <c r="T894" s="8">
        <f t="shared" si="137"/>
        <v>10.375</v>
      </c>
      <c r="U894" s="7">
        <f t="shared" si="138"/>
        <v>10.508333333333335</v>
      </c>
      <c r="V894" s="7">
        <f t="shared" si="139"/>
        <v>10.475000000000001</v>
      </c>
    </row>
    <row r="895" spans="1:22" ht="13.5" x14ac:dyDescent="0.25">
      <c r="A895" s="3">
        <f>RSI!A895</f>
        <v>44088</v>
      </c>
      <c r="B895" s="2">
        <f>RSI!B895</f>
        <v>1.8952</v>
      </c>
      <c r="C895" s="2">
        <f>RSI!I895</f>
        <v>47.92349814101744</v>
      </c>
      <c r="D895" s="2">
        <f>MACD!E895</f>
        <v>2.0857245390520918E-2</v>
      </c>
      <c r="E895" s="2">
        <f>MACD!F895</f>
        <v>1.4602757379833062E-2</v>
      </c>
      <c r="F895" s="2">
        <f>'Moving Avg'!D895</f>
        <v>1.85728</v>
      </c>
      <c r="G895" s="2">
        <f>'Moving Avg'!F895</f>
        <v>1.9012900000000001</v>
      </c>
      <c r="H895" s="2">
        <f>'Moving Avg'!G895</f>
        <v>1.9472540000000003</v>
      </c>
      <c r="I895" s="2">
        <f>'Moving Avg'!H895</f>
        <v>2.0024179999999991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  <c r="M895" s="7">
        <f t="shared" si="130"/>
        <v>25</v>
      </c>
      <c r="N895" s="7">
        <f t="shared" si="131"/>
        <v>0</v>
      </c>
      <c r="O895" s="7">
        <f t="shared" si="132"/>
        <v>0</v>
      </c>
      <c r="P895" s="7">
        <f t="shared" si="133"/>
        <v>16.5</v>
      </c>
      <c r="Q895" s="8">
        <f t="shared" si="134"/>
        <v>11.225</v>
      </c>
      <c r="R895" s="8">
        <f t="shared" si="135"/>
        <v>9.125</v>
      </c>
      <c r="S895" s="8">
        <f t="shared" si="136"/>
        <v>11.175000000000001</v>
      </c>
      <c r="T895" s="8">
        <f t="shared" si="137"/>
        <v>10.375</v>
      </c>
      <c r="U895" s="7">
        <f t="shared" si="138"/>
        <v>10.508333333333335</v>
      </c>
      <c r="V895" s="7">
        <f t="shared" si="139"/>
        <v>10.475000000000001</v>
      </c>
    </row>
    <row r="896" spans="1:22" ht="13.5" x14ac:dyDescent="0.25">
      <c r="A896" s="3">
        <f>RSI!A896</f>
        <v>44089</v>
      </c>
      <c r="B896" s="2">
        <f>RSI!B896</f>
        <v>1.8673</v>
      </c>
      <c r="C896" s="2">
        <f>RSI!I896</f>
        <v>44.703679692370009</v>
      </c>
      <c r="D896" s="2">
        <f>MACD!E896</f>
        <v>2.280677525596575E-2</v>
      </c>
      <c r="E896" s="2">
        <f>MACD!F896</f>
        <v>1.6243560955059598E-2</v>
      </c>
      <c r="F896" s="2">
        <f>'Moving Avg'!D896</f>
        <v>1.85728</v>
      </c>
      <c r="G896" s="2">
        <f>'Moving Avg'!F896</f>
        <v>1.8979450000000004</v>
      </c>
      <c r="H896" s="2">
        <f>'Moving Avg'!G896</f>
        <v>1.9452440000000004</v>
      </c>
      <c r="I896" s="2">
        <f>'Moving Avg'!H896</f>
        <v>2.0015144999999994</v>
      </c>
      <c r="J896" s="5" t="str">
        <f>OBV!F896</f>
        <v>BEARISH</v>
      </c>
      <c r="K896" s="5" t="str">
        <f>OBV!G896</f>
        <v>WEAK</v>
      </c>
      <c r="L896" s="5" t="str">
        <f>OBV!H896</f>
        <v>NEUTRAL</v>
      </c>
      <c r="M896" s="7">
        <f t="shared" si="130"/>
        <v>25</v>
      </c>
      <c r="N896" s="7">
        <f t="shared" si="131"/>
        <v>0</v>
      </c>
      <c r="O896" s="7">
        <f t="shared" si="132"/>
        <v>0</v>
      </c>
      <c r="P896" s="7">
        <f t="shared" si="133"/>
        <v>0</v>
      </c>
      <c r="Q896" s="8">
        <f t="shared" si="134"/>
        <v>8.75</v>
      </c>
      <c r="R896" s="8">
        <f t="shared" si="135"/>
        <v>5</v>
      </c>
      <c r="S896" s="8">
        <f t="shared" si="136"/>
        <v>3.75</v>
      </c>
      <c r="T896" s="8">
        <f t="shared" si="137"/>
        <v>6.25</v>
      </c>
      <c r="U896" s="7">
        <f t="shared" si="138"/>
        <v>5.833333333333333</v>
      </c>
      <c r="V896" s="7">
        <f t="shared" si="139"/>
        <v>5.9375</v>
      </c>
    </row>
    <row r="897" spans="1:22" ht="13.5" x14ac:dyDescent="0.25">
      <c r="A897" s="3">
        <f>RSI!A897</f>
        <v>44090</v>
      </c>
      <c r="B897" s="2">
        <f>RSI!B897</f>
        <v>1.8616999999999999</v>
      </c>
      <c r="C897" s="2">
        <f>RSI!I897</f>
        <v>44.063749167901911</v>
      </c>
      <c r="D897" s="2">
        <f>MACD!E897</f>
        <v>1.6554620304323198E-2</v>
      </c>
      <c r="E897" s="2">
        <f>MACD!F897</f>
        <v>1.6305772824912319E-2</v>
      </c>
      <c r="F897" s="2">
        <f>'Moving Avg'!D897</f>
        <v>1.85728</v>
      </c>
      <c r="G897" s="2">
        <f>'Moving Avg'!F897</f>
        <v>1.8968300000000002</v>
      </c>
      <c r="H897" s="2">
        <f>'Moving Avg'!G897</f>
        <v>1.9422680000000005</v>
      </c>
      <c r="I897" s="2">
        <f>'Moving Avg'!H897</f>
        <v>2.0005829999999993</v>
      </c>
      <c r="J897" s="5" t="str">
        <f>OBV!F897</f>
        <v>BEARISH</v>
      </c>
      <c r="K897" s="5" t="str">
        <f>OBV!G897</f>
        <v>WEAK</v>
      </c>
      <c r="L897" s="5" t="str">
        <f>OBV!H897</f>
        <v>NEUTRAL</v>
      </c>
      <c r="M897" s="7">
        <f t="shared" si="130"/>
        <v>25</v>
      </c>
      <c r="N897" s="7">
        <f t="shared" si="131"/>
        <v>0</v>
      </c>
      <c r="O897" s="7">
        <f t="shared" si="132"/>
        <v>0</v>
      </c>
      <c r="P897" s="7">
        <f t="shared" si="133"/>
        <v>0</v>
      </c>
      <c r="Q897" s="8">
        <f t="shared" si="134"/>
        <v>8.75</v>
      </c>
      <c r="R897" s="8">
        <f t="shared" si="135"/>
        <v>5</v>
      </c>
      <c r="S897" s="8">
        <f t="shared" si="136"/>
        <v>3.75</v>
      </c>
      <c r="T897" s="8">
        <f t="shared" si="137"/>
        <v>6.25</v>
      </c>
      <c r="U897" s="7">
        <f t="shared" si="138"/>
        <v>5.833333333333333</v>
      </c>
      <c r="V897" s="7">
        <f t="shared" si="139"/>
        <v>5.9375</v>
      </c>
    </row>
    <row r="898" spans="1:22" ht="13.5" x14ac:dyDescent="0.25">
      <c r="A898" s="3">
        <f>RSI!A898</f>
        <v>44091</v>
      </c>
      <c r="B898" s="2">
        <f>RSI!B898</f>
        <v>1.9118999999999999</v>
      </c>
      <c r="C898" s="2">
        <f>RSI!I898</f>
        <v>50.855267848939569</v>
      </c>
      <c r="D898" s="2">
        <f>MACD!E898</f>
        <v>1.6382081578058205E-2</v>
      </c>
      <c r="E898" s="2">
        <f>MACD!F898</f>
        <v>1.6321034575541498E-2</v>
      </c>
      <c r="F898" s="2">
        <f>'Moving Avg'!D898</f>
        <v>1.87846</v>
      </c>
      <c r="G898" s="2">
        <f>'Moving Avg'!F898</f>
        <v>1.8951600000000002</v>
      </c>
      <c r="H898" s="2">
        <f>'Moving Avg'!G898</f>
        <v>1.9410440000000007</v>
      </c>
      <c r="I898" s="2">
        <f>'Moving Avg'!H898</f>
        <v>1.9998759999999993</v>
      </c>
      <c r="J898" s="5" t="str">
        <f>OBV!F898</f>
        <v>BEARISH</v>
      </c>
      <c r="K898" s="5" t="str">
        <f>OBV!G898</f>
        <v>WEAK</v>
      </c>
      <c r="L898" s="5" t="str">
        <f>OBV!H898</f>
        <v>BEARISH DIVERGENCE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0</v>
      </c>
      <c r="Q898" s="8">
        <f t="shared" si="134"/>
        <v>8.75</v>
      </c>
      <c r="R898" s="8">
        <f t="shared" si="135"/>
        <v>5</v>
      </c>
      <c r="S898" s="8">
        <f t="shared" si="136"/>
        <v>3.75</v>
      </c>
      <c r="T898" s="8">
        <f t="shared" si="137"/>
        <v>6.25</v>
      </c>
      <c r="U898" s="7">
        <f t="shared" si="138"/>
        <v>5.833333333333333</v>
      </c>
      <c r="V898" s="7">
        <f t="shared" si="139"/>
        <v>5.9375</v>
      </c>
    </row>
    <row r="899" spans="1:22" ht="13.5" x14ac:dyDescent="0.25">
      <c r="A899" s="3">
        <f>RSI!A899</f>
        <v>44092</v>
      </c>
      <c r="B899" s="2">
        <f>RSI!B899</f>
        <v>1.9398</v>
      </c>
      <c r="C899" s="2">
        <f>RSI!I899</f>
        <v>54.184693429552453</v>
      </c>
      <c r="D899" s="2">
        <f>MACD!E899</f>
        <v>1.4120040335792838E-2</v>
      </c>
      <c r="E899" s="2">
        <f>MACD!F899</f>
        <v>1.5880835727591767E-2</v>
      </c>
      <c r="F899" s="2">
        <f>'Moving Avg'!D899</f>
        <v>1.8951799999999999</v>
      </c>
      <c r="G899" s="2">
        <f>'Moving Avg'!F899</f>
        <v>1.8979500000000002</v>
      </c>
      <c r="H899" s="2">
        <f>'Moving Avg'!G899</f>
        <v>1.9409120000000004</v>
      </c>
      <c r="I899" s="2">
        <f>'Moving Avg'!H899</f>
        <v>1.9993349999999992</v>
      </c>
      <c r="J899" s="5" t="str">
        <f>OBV!F899</f>
        <v>BEARISH</v>
      </c>
      <c r="K899" s="5" t="str">
        <f>OBV!G899</f>
        <v>WEAK</v>
      </c>
      <c r="L899" s="5" t="str">
        <f>OBV!H899</f>
        <v>BEARISH DIVERGENCE</v>
      </c>
      <c r="M899" s="7">
        <f t="shared" si="140"/>
        <v>25</v>
      </c>
      <c r="N899" s="7">
        <f t="shared" si="141"/>
        <v>45</v>
      </c>
      <c r="O899" s="7">
        <f t="shared" si="142"/>
        <v>0</v>
      </c>
      <c r="P899" s="7">
        <f t="shared" si="143"/>
        <v>0</v>
      </c>
      <c r="Q899" s="8">
        <f t="shared" ref="Q899:Q962" si="144">0.35*M899+N899*0.35+O899*0.15+P899*0.15</f>
        <v>24.5</v>
      </c>
      <c r="R899" s="8">
        <f t="shared" ref="R899:R962" si="145">M899*0.2+N899*0.2+O899*0.35+P899*0.25</f>
        <v>14</v>
      </c>
      <c r="S899" s="8">
        <f t="shared" ref="S899:S962" si="146">M899*0.15+N899*0.15+O899*0.25+P899*0.45</f>
        <v>10.5</v>
      </c>
      <c r="T899" s="8">
        <f t="shared" ref="T899:T962" si="147">0.25*SUM(M899:P899)</f>
        <v>17.5</v>
      </c>
      <c r="U899" s="7">
        <f t="shared" ref="U899:U962" si="148">SUM(Q899:S899)/3</f>
        <v>16.333333333333332</v>
      </c>
      <c r="V899" s="7">
        <f t="shared" ref="V899:V962" si="149">SUM(Q899:T899)/4</f>
        <v>16.625</v>
      </c>
    </row>
    <row r="900" spans="1:22" ht="13.5" x14ac:dyDescent="0.25">
      <c r="A900" s="3">
        <f>RSI!A900</f>
        <v>44095</v>
      </c>
      <c r="B900" s="2">
        <f>RSI!B900</f>
        <v>1.9398</v>
      </c>
      <c r="C900" s="2">
        <f>RSI!I900</f>
        <v>54.184693429552453</v>
      </c>
      <c r="D900" s="2">
        <f>MACD!E900</f>
        <v>1.1995420669222767E-2</v>
      </c>
      <c r="E900" s="2">
        <f>MACD!F900</f>
        <v>1.5103752715917969E-2</v>
      </c>
      <c r="F900" s="2">
        <f>'Moving Avg'!D900</f>
        <v>1.9041000000000001</v>
      </c>
      <c r="G900" s="2">
        <f>'Moving Avg'!F900</f>
        <v>1.9007400000000001</v>
      </c>
      <c r="H900" s="2">
        <f>'Moving Avg'!G900</f>
        <v>1.9407800000000006</v>
      </c>
      <c r="I900" s="2">
        <f>'Moving Avg'!H900</f>
        <v>1.9987939999999993</v>
      </c>
      <c r="J900" s="5" t="str">
        <f>OBV!F900</f>
        <v>BEARISH</v>
      </c>
      <c r="K900" s="5" t="str">
        <f>OBV!G900</f>
        <v>WEAK</v>
      </c>
      <c r="L900" s="5" t="str">
        <f>OBV!H900</f>
        <v>BEARISH DIVERGENCE</v>
      </c>
      <c r="M900" s="7">
        <f t="shared" si="140"/>
        <v>25</v>
      </c>
      <c r="N900" s="7">
        <f t="shared" si="141"/>
        <v>45</v>
      </c>
      <c r="O900" s="7">
        <f t="shared" si="142"/>
        <v>0</v>
      </c>
      <c r="P900" s="7">
        <f t="shared" si="143"/>
        <v>0</v>
      </c>
      <c r="Q900" s="8">
        <f t="shared" si="144"/>
        <v>24.5</v>
      </c>
      <c r="R900" s="8">
        <f t="shared" si="145"/>
        <v>14</v>
      </c>
      <c r="S900" s="8">
        <f t="shared" si="146"/>
        <v>10.5</v>
      </c>
      <c r="T900" s="8">
        <f t="shared" si="147"/>
        <v>17.5</v>
      </c>
      <c r="U900" s="7">
        <f t="shared" si="148"/>
        <v>16.333333333333332</v>
      </c>
      <c r="V900" s="7">
        <f t="shared" si="149"/>
        <v>16.625</v>
      </c>
    </row>
    <row r="901" spans="1:22" ht="13.5" x14ac:dyDescent="0.25">
      <c r="A901" s="3">
        <f>RSI!A901</f>
        <v>44096</v>
      </c>
      <c r="B901" s="2">
        <f>RSI!B901</f>
        <v>1.9398</v>
      </c>
      <c r="C901" s="2">
        <f>RSI!I901</f>
        <v>54.184693429552453</v>
      </c>
      <c r="D901" s="2">
        <f>MACD!E901</f>
        <v>1.433448900038492E-3</v>
      </c>
      <c r="E901" s="2">
        <f>MACD!F901</f>
        <v>1.2369691952742075E-2</v>
      </c>
      <c r="F901" s="2">
        <f>'Moving Avg'!D901</f>
        <v>1.9186000000000001</v>
      </c>
      <c r="G901" s="2">
        <f>'Moving Avg'!F901</f>
        <v>1.9012999999999998</v>
      </c>
      <c r="H901" s="2">
        <f>'Moving Avg'!G901</f>
        <v>1.9401140000000006</v>
      </c>
      <c r="I901" s="2">
        <f>'Moving Avg'!H901</f>
        <v>1.9983334999999993</v>
      </c>
      <c r="J901" s="5" t="str">
        <f>OBV!F901</f>
        <v>BEARISH</v>
      </c>
      <c r="K901" s="5" t="str">
        <f>OBV!G901</f>
        <v>NEUTRAL</v>
      </c>
      <c r="L901" s="5" t="str">
        <f>OBV!H901</f>
        <v>BEARISH DIVERGENCE</v>
      </c>
      <c r="M901" s="7">
        <f t="shared" si="140"/>
        <v>25</v>
      </c>
      <c r="N901" s="7">
        <f t="shared" si="141"/>
        <v>45</v>
      </c>
      <c r="O901" s="7">
        <f t="shared" si="142"/>
        <v>0</v>
      </c>
      <c r="P901" s="7">
        <f t="shared" si="143"/>
        <v>16.5</v>
      </c>
      <c r="Q901" s="8">
        <f t="shared" si="144"/>
        <v>26.975000000000001</v>
      </c>
      <c r="R901" s="8">
        <f t="shared" si="145"/>
        <v>18.125</v>
      </c>
      <c r="S901" s="8">
        <f t="shared" si="146"/>
        <v>17.925000000000001</v>
      </c>
      <c r="T901" s="8">
        <f t="shared" si="147"/>
        <v>21.625</v>
      </c>
      <c r="U901" s="7">
        <f t="shared" si="148"/>
        <v>21.008333333333336</v>
      </c>
      <c r="V901" s="7">
        <f t="shared" si="149"/>
        <v>21.162500000000001</v>
      </c>
    </row>
    <row r="902" spans="1:22" ht="13.5" x14ac:dyDescent="0.25">
      <c r="A902" s="3">
        <f>RSI!A902</f>
        <v>44097</v>
      </c>
      <c r="B902" s="2">
        <f>RSI!B902</f>
        <v>1.9398</v>
      </c>
      <c r="C902" s="2">
        <f>RSI!I902</f>
        <v>54.184693429552453</v>
      </c>
      <c r="D902" s="2">
        <f>MACD!E902</f>
        <v>-8.5456850946217244E-3</v>
      </c>
      <c r="E902" s="2">
        <f>MACD!F902</f>
        <v>8.1866165432693157E-3</v>
      </c>
      <c r="F902" s="2">
        <f>'Moving Avg'!D902</f>
        <v>1.9342199999999998</v>
      </c>
      <c r="G902" s="2">
        <f>'Moving Avg'!F902</f>
        <v>1.9018599999999997</v>
      </c>
      <c r="H902" s="2">
        <f>'Moving Avg'!G902</f>
        <v>1.9397680000000008</v>
      </c>
      <c r="I902" s="2">
        <f>'Moving Avg'!H902</f>
        <v>1.9977924999999994</v>
      </c>
      <c r="J902" s="5" t="str">
        <f>OBV!F902</f>
        <v>BULLISH</v>
      </c>
      <c r="K902" s="5" t="str">
        <f>OBV!G902</f>
        <v>NEUTRAL</v>
      </c>
      <c r="L902" s="5" t="str">
        <f>OBV!H902</f>
        <v>CONFIRMED BULLISH</v>
      </c>
      <c r="M902" s="7">
        <f t="shared" si="140"/>
        <v>25</v>
      </c>
      <c r="N902" s="7">
        <f t="shared" si="141"/>
        <v>45</v>
      </c>
      <c r="O902" s="7">
        <f t="shared" si="142"/>
        <v>0</v>
      </c>
      <c r="P902" s="7">
        <f t="shared" si="143"/>
        <v>83.5</v>
      </c>
      <c r="Q902" s="8">
        <f t="shared" si="144"/>
        <v>37.024999999999999</v>
      </c>
      <c r="R902" s="8">
        <f t="shared" si="145"/>
        <v>34.875</v>
      </c>
      <c r="S902" s="8">
        <f t="shared" si="146"/>
        <v>48.075000000000003</v>
      </c>
      <c r="T902" s="8">
        <f t="shared" si="147"/>
        <v>38.375</v>
      </c>
      <c r="U902" s="7">
        <f t="shared" si="148"/>
        <v>39.991666666666667</v>
      </c>
      <c r="V902" s="7">
        <f t="shared" si="149"/>
        <v>39.587500000000006</v>
      </c>
    </row>
    <row r="903" spans="1:22" ht="13.5" x14ac:dyDescent="0.25">
      <c r="A903" s="3">
        <f>RSI!A903</f>
        <v>44098</v>
      </c>
      <c r="B903" s="2">
        <f>RSI!B903</f>
        <v>2.0568</v>
      </c>
      <c r="C903" s="2">
        <f>RSI!I903</f>
        <v>66.851699923153987</v>
      </c>
      <c r="D903" s="2">
        <f>MACD!E903</f>
        <v>-3.4392634120699039E-2</v>
      </c>
      <c r="E903" s="2">
        <f>MACD!F903</f>
        <v>-3.2923358952435464E-4</v>
      </c>
      <c r="F903" s="2">
        <f>'Moving Avg'!D903</f>
        <v>1.9631999999999998</v>
      </c>
      <c r="G903" s="2">
        <f>'Moving Avg'!F903</f>
        <v>1.9082699999999999</v>
      </c>
      <c r="H903" s="2">
        <f>'Moving Avg'!G903</f>
        <v>1.9417620000000004</v>
      </c>
      <c r="I903" s="2">
        <f>'Moving Avg'!H903</f>
        <v>1.9979169999999993</v>
      </c>
      <c r="J903" s="5" t="str">
        <f>OBV!F903</f>
        <v>BULLISH</v>
      </c>
      <c r="K903" s="5" t="str">
        <f>OBV!G903</f>
        <v>STRONG</v>
      </c>
      <c r="L903" s="5" t="str">
        <f>OBV!H903</f>
        <v>CONFIRMED BULLISH</v>
      </c>
      <c r="M903" s="7">
        <f t="shared" si="140"/>
        <v>25</v>
      </c>
      <c r="N903" s="7">
        <f t="shared" si="141"/>
        <v>100</v>
      </c>
      <c r="O903" s="7">
        <f t="shared" si="142"/>
        <v>0</v>
      </c>
      <c r="P903" s="7">
        <f t="shared" si="143"/>
        <v>100</v>
      </c>
      <c r="Q903" s="8">
        <f t="shared" si="144"/>
        <v>58.75</v>
      </c>
      <c r="R903" s="8">
        <f t="shared" si="145"/>
        <v>50</v>
      </c>
      <c r="S903" s="8">
        <f t="shared" si="146"/>
        <v>63.75</v>
      </c>
      <c r="T903" s="8">
        <f t="shared" si="147"/>
        <v>56.25</v>
      </c>
      <c r="U903" s="7">
        <f t="shared" si="148"/>
        <v>57.5</v>
      </c>
      <c r="V903" s="7">
        <f t="shared" si="149"/>
        <v>57.1875</v>
      </c>
    </row>
    <row r="904" spans="1:22" ht="13.5" x14ac:dyDescent="0.25">
      <c r="A904" s="3">
        <f>RSI!A904</f>
        <v>44099</v>
      </c>
      <c r="B904" s="2">
        <f>RSI!B904</f>
        <v>2.0234000000000001</v>
      </c>
      <c r="C904" s="2">
        <f>RSI!I904</f>
        <v>61.614583797764546</v>
      </c>
      <c r="D904" s="2">
        <f>MACD!E904</f>
        <v>-4.6912122569954029E-2</v>
      </c>
      <c r="E904" s="2">
        <f>MACD!F904</f>
        <v>-9.6458113856102909E-3</v>
      </c>
      <c r="F904" s="2">
        <f>'Moving Avg'!D904</f>
        <v>1.9799199999999999</v>
      </c>
      <c r="G904" s="2">
        <f>'Moving Avg'!F904</f>
        <v>1.9132899999999999</v>
      </c>
      <c r="H904" s="2">
        <f>'Moving Avg'!G904</f>
        <v>1.9426600000000005</v>
      </c>
      <c r="I904" s="2">
        <f>'Moving Avg'!H904</f>
        <v>1.9978209999999992</v>
      </c>
      <c r="J904" s="5" t="str">
        <f>OBV!F904</f>
        <v>BEARISH</v>
      </c>
      <c r="K904" s="5" t="str">
        <f>OBV!G904</f>
        <v>WEAK</v>
      </c>
      <c r="L904" s="5" t="str">
        <f>OBV!H904</f>
        <v>BEARISH DIVERGENCE</v>
      </c>
      <c r="M904" s="7">
        <f t="shared" si="140"/>
        <v>25</v>
      </c>
      <c r="N904" s="7">
        <f t="shared" si="141"/>
        <v>100</v>
      </c>
      <c r="O904" s="7">
        <f t="shared" si="142"/>
        <v>0</v>
      </c>
      <c r="P904" s="7">
        <f t="shared" si="143"/>
        <v>0</v>
      </c>
      <c r="Q904" s="8">
        <f t="shared" si="144"/>
        <v>43.75</v>
      </c>
      <c r="R904" s="8">
        <f t="shared" si="145"/>
        <v>25</v>
      </c>
      <c r="S904" s="8">
        <f t="shared" si="146"/>
        <v>18.75</v>
      </c>
      <c r="T904" s="8">
        <f t="shared" si="147"/>
        <v>31.25</v>
      </c>
      <c r="U904" s="7">
        <f t="shared" si="148"/>
        <v>29.166666666666668</v>
      </c>
      <c r="V904" s="7">
        <f t="shared" si="149"/>
        <v>29.6875</v>
      </c>
    </row>
    <row r="905" spans="1:22" ht="13.5" x14ac:dyDescent="0.25">
      <c r="A905" s="3">
        <f>RSI!A905</f>
        <v>44102</v>
      </c>
      <c r="B905" s="2">
        <f>RSI!B905</f>
        <v>2.0234000000000001</v>
      </c>
      <c r="C905" s="2">
        <f>RSI!I905</f>
        <v>61.614583797764539</v>
      </c>
      <c r="D905" s="2">
        <f>MACD!E905</f>
        <v>-5.2091640613445067E-2</v>
      </c>
      <c r="E905" s="2">
        <f>MACD!F905</f>
        <v>-1.8134977231177248E-2</v>
      </c>
      <c r="F905" s="2">
        <f>'Moving Avg'!D905</f>
        <v>1.99664</v>
      </c>
      <c r="G905" s="2">
        <f>'Moving Avg'!F905</f>
        <v>1.9174700000000002</v>
      </c>
      <c r="H905" s="2">
        <f>'Moving Avg'!G905</f>
        <v>1.9430240000000003</v>
      </c>
      <c r="I905" s="2">
        <f>'Moving Avg'!H905</f>
        <v>1.9978854999999986</v>
      </c>
      <c r="J905" s="5" t="str">
        <f>OBV!F905</f>
        <v>BEARISH</v>
      </c>
      <c r="K905" s="5" t="str">
        <f>OBV!G905</f>
        <v>WEAK</v>
      </c>
      <c r="L905" s="5" t="str">
        <f>OBV!H905</f>
        <v>BEARISH DIVERGENCE</v>
      </c>
      <c r="M905" s="7">
        <f t="shared" si="140"/>
        <v>25</v>
      </c>
      <c r="N905" s="7">
        <f t="shared" si="141"/>
        <v>100</v>
      </c>
      <c r="O905" s="7">
        <f t="shared" si="142"/>
        <v>0</v>
      </c>
      <c r="P905" s="7">
        <f t="shared" si="143"/>
        <v>0</v>
      </c>
      <c r="Q905" s="8">
        <f t="shared" si="144"/>
        <v>43.75</v>
      </c>
      <c r="R905" s="8">
        <f t="shared" si="145"/>
        <v>25</v>
      </c>
      <c r="S905" s="8">
        <f t="shared" si="146"/>
        <v>18.75</v>
      </c>
      <c r="T905" s="8">
        <f t="shared" si="147"/>
        <v>31.25</v>
      </c>
      <c r="U905" s="7">
        <f t="shared" si="148"/>
        <v>29.166666666666668</v>
      </c>
      <c r="V905" s="7">
        <f t="shared" si="149"/>
        <v>29.6875</v>
      </c>
    </row>
    <row r="906" spans="1:22" ht="13.5" x14ac:dyDescent="0.25">
      <c r="A906" s="3">
        <f>RSI!A906</f>
        <v>44103</v>
      </c>
      <c r="B906" s="2">
        <f>RSI!B906</f>
        <v>2.0234000000000001</v>
      </c>
      <c r="C906" s="2">
        <f>RSI!I906</f>
        <v>61.614583797764546</v>
      </c>
      <c r="D906" s="2">
        <f>MACD!E906</f>
        <v>-6.1309306993804435E-2</v>
      </c>
      <c r="E906" s="2">
        <f>MACD!F906</f>
        <v>-2.6769843183702687E-2</v>
      </c>
      <c r="F906" s="2">
        <f>'Moving Avg'!D906</f>
        <v>2.01336</v>
      </c>
      <c r="G906" s="2">
        <f>'Moving Avg'!F906</f>
        <v>1.9224900000000003</v>
      </c>
      <c r="H906" s="2">
        <f>'Moving Avg'!G906</f>
        <v>1.9439220000000004</v>
      </c>
      <c r="I906" s="2">
        <f>'Moving Avg'!H906</f>
        <v>1.9978429999999989</v>
      </c>
      <c r="J906" s="5" t="str">
        <f>OBV!F906</f>
        <v>BEARISH</v>
      </c>
      <c r="K906" s="5" t="str">
        <f>OBV!G906</f>
        <v>WEAK</v>
      </c>
      <c r="L906" s="5" t="str">
        <f>OBV!H906</f>
        <v>BEARISH DIVERGENCE</v>
      </c>
      <c r="M906" s="7">
        <f t="shared" si="140"/>
        <v>25</v>
      </c>
      <c r="N906" s="7">
        <f t="shared" si="141"/>
        <v>100</v>
      </c>
      <c r="O906" s="7">
        <f t="shared" si="142"/>
        <v>50</v>
      </c>
      <c r="P906" s="7">
        <f t="shared" si="143"/>
        <v>0</v>
      </c>
      <c r="Q906" s="8">
        <f t="shared" si="144"/>
        <v>51.25</v>
      </c>
      <c r="R906" s="8">
        <f t="shared" si="145"/>
        <v>42.5</v>
      </c>
      <c r="S906" s="8">
        <f t="shared" si="146"/>
        <v>31.25</v>
      </c>
      <c r="T906" s="8">
        <f t="shared" si="147"/>
        <v>43.75</v>
      </c>
      <c r="U906" s="7">
        <f t="shared" si="148"/>
        <v>41.666666666666664</v>
      </c>
      <c r="V906" s="7">
        <f t="shared" si="149"/>
        <v>42.1875</v>
      </c>
    </row>
    <row r="907" spans="1:22" ht="13.5" x14ac:dyDescent="0.25">
      <c r="A907" s="3">
        <f>RSI!A907</f>
        <v>44104</v>
      </c>
      <c r="B907" s="2">
        <f>RSI!B907</f>
        <v>2.0234999999999999</v>
      </c>
      <c r="C907" s="2">
        <f>RSI!I907</f>
        <v>61.625825352510809</v>
      </c>
      <c r="D907" s="2">
        <f>MACD!E907</f>
        <v>-7.0480307069655579E-2</v>
      </c>
      <c r="E907" s="2">
        <f>MACD!F907</f>
        <v>-3.5511935960893269E-2</v>
      </c>
      <c r="F907" s="2">
        <f>'Moving Avg'!D907</f>
        <v>2.0301</v>
      </c>
      <c r="G907" s="2">
        <f>'Moving Avg'!F907</f>
        <v>1.9302999999999997</v>
      </c>
      <c r="H907" s="2">
        <f>'Moving Avg'!G907</f>
        <v>1.9440740000000003</v>
      </c>
      <c r="I907" s="2">
        <f>'Moving Avg'!H907</f>
        <v>1.9977474999999989</v>
      </c>
      <c r="J907" s="5" t="str">
        <f>OBV!F907</f>
        <v>BEARISH</v>
      </c>
      <c r="K907" s="5" t="str">
        <f>OBV!G907</f>
        <v>WEAK</v>
      </c>
      <c r="L907" s="5" t="str">
        <f>OBV!H907</f>
        <v>CONFIRMED BEARISH</v>
      </c>
      <c r="M907" s="7">
        <f t="shared" si="140"/>
        <v>25</v>
      </c>
      <c r="N907" s="7">
        <f t="shared" si="141"/>
        <v>100</v>
      </c>
      <c r="O907" s="7">
        <f t="shared" si="142"/>
        <v>50</v>
      </c>
      <c r="P907" s="7">
        <f t="shared" si="143"/>
        <v>0</v>
      </c>
      <c r="Q907" s="8">
        <f t="shared" si="144"/>
        <v>51.25</v>
      </c>
      <c r="R907" s="8">
        <f t="shared" si="145"/>
        <v>42.5</v>
      </c>
      <c r="S907" s="8">
        <f t="shared" si="146"/>
        <v>31.25</v>
      </c>
      <c r="T907" s="8">
        <f t="shared" si="147"/>
        <v>43.75</v>
      </c>
      <c r="U907" s="7">
        <f t="shared" si="148"/>
        <v>41.666666666666664</v>
      </c>
      <c r="V907" s="7">
        <f t="shared" si="149"/>
        <v>42.1875</v>
      </c>
    </row>
    <row r="908" spans="1:22" ht="13.5" x14ac:dyDescent="0.25">
      <c r="A908" s="3">
        <f>RSI!A908</f>
        <v>44105</v>
      </c>
      <c r="B908" s="2">
        <f>RSI!B908</f>
        <v>1.9632000000000001</v>
      </c>
      <c r="C908" s="2">
        <f>RSI!I908</f>
        <v>51.778627655281333</v>
      </c>
      <c r="D908" s="2">
        <f>MACD!E908</f>
        <v>-6.6516500210910046E-2</v>
      </c>
      <c r="E908" s="2">
        <f>MACD!F908</f>
        <v>-4.1712848810896624E-2</v>
      </c>
      <c r="F908" s="2">
        <f>'Moving Avg'!D908</f>
        <v>2.0113799999999999</v>
      </c>
      <c r="G908" s="2">
        <f>'Moving Avg'!F908</f>
        <v>1.9323099999999998</v>
      </c>
      <c r="H908" s="2">
        <f>'Moving Avg'!G908</f>
        <v>1.9439820000000003</v>
      </c>
      <c r="I908" s="2">
        <f>'Moving Avg'!H908</f>
        <v>1.9973504999999987</v>
      </c>
      <c r="J908" s="5" t="str">
        <f>OBV!F908</f>
        <v>BEARISH</v>
      </c>
      <c r="K908" s="5" t="str">
        <f>OBV!G908</f>
        <v>WEAK</v>
      </c>
      <c r="L908" s="5" t="str">
        <f>OBV!H908</f>
        <v>CONFIRMED BEARISH</v>
      </c>
      <c r="M908" s="7">
        <f t="shared" si="140"/>
        <v>25</v>
      </c>
      <c r="N908" s="7">
        <f t="shared" si="141"/>
        <v>100</v>
      </c>
      <c r="O908" s="7">
        <f t="shared" si="142"/>
        <v>50</v>
      </c>
      <c r="P908" s="7">
        <f t="shared" si="143"/>
        <v>0</v>
      </c>
      <c r="Q908" s="8">
        <f t="shared" si="144"/>
        <v>51.25</v>
      </c>
      <c r="R908" s="8">
        <f t="shared" si="145"/>
        <v>42.5</v>
      </c>
      <c r="S908" s="8">
        <f t="shared" si="146"/>
        <v>31.25</v>
      </c>
      <c r="T908" s="8">
        <f t="shared" si="147"/>
        <v>43.75</v>
      </c>
      <c r="U908" s="7">
        <f t="shared" si="148"/>
        <v>41.666666666666664</v>
      </c>
      <c r="V908" s="7">
        <f t="shared" si="149"/>
        <v>42.1875</v>
      </c>
    </row>
    <row r="909" spans="1:22" ht="13.5" x14ac:dyDescent="0.25">
      <c r="A909" s="3">
        <f>RSI!A909</f>
        <v>44106</v>
      </c>
      <c r="B909" s="2">
        <f>RSI!B909</f>
        <v>1.9431</v>
      </c>
      <c r="C909" s="2">
        <f>RSI!I909</f>
        <v>48.96969861499835</v>
      </c>
      <c r="D909" s="2">
        <f>MACD!E909</f>
        <v>-5.7456349535700113E-2</v>
      </c>
      <c r="E909" s="2">
        <f>MACD!F909</f>
        <v>-4.4861548955857325E-2</v>
      </c>
      <c r="F909" s="2">
        <f>'Moving Avg'!D909</f>
        <v>1.99532</v>
      </c>
      <c r="G909" s="2">
        <f>'Moving Avg'!F909</f>
        <v>1.9333149999999992</v>
      </c>
      <c r="H909" s="2">
        <f>'Moving Avg'!G909</f>
        <v>1.9443440000000007</v>
      </c>
      <c r="I909" s="2">
        <f>'Moving Avg'!H909</f>
        <v>1.9965589999999989</v>
      </c>
      <c r="J909" s="5" t="str">
        <f>OBV!F909</f>
        <v>BEARISH</v>
      </c>
      <c r="K909" s="5" t="str">
        <f>OBV!G909</f>
        <v>WEAK</v>
      </c>
      <c r="L909" s="5" t="str">
        <f>OBV!H909</f>
        <v>CONFIRMED BEARISH</v>
      </c>
      <c r="M909" s="7">
        <f t="shared" si="140"/>
        <v>25</v>
      </c>
      <c r="N909" s="7">
        <f t="shared" si="141"/>
        <v>45</v>
      </c>
      <c r="O909" s="7">
        <f t="shared" si="142"/>
        <v>0</v>
      </c>
      <c r="P909" s="7">
        <f t="shared" si="143"/>
        <v>0</v>
      </c>
      <c r="Q909" s="8">
        <f t="shared" si="144"/>
        <v>24.5</v>
      </c>
      <c r="R909" s="8">
        <f t="shared" si="145"/>
        <v>14</v>
      </c>
      <c r="S909" s="8">
        <f t="shared" si="146"/>
        <v>10.5</v>
      </c>
      <c r="T909" s="8">
        <f t="shared" si="147"/>
        <v>17.5</v>
      </c>
      <c r="U909" s="7">
        <f t="shared" si="148"/>
        <v>16.333333333333332</v>
      </c>
      <c r="V909" s="7">
        <f t="shared" si="149"/>
        <v>16.625</v>
      </c>
    </row>
    <row r="910" spans="1:22" ht="13.5" x14ac:dyDescent="0.25">
      <c r="A910" s="3">
        <f>RSI!A910</f>
        <v>44109</v>
      </c>
      <c r="B910" s="2">
        <f>RSI!B910</f>
        <v>2.0101</v>
      </c>
      <c r="C910" s="2">
        <f>RSI!I910</f>
        <v>57.287501714517511</v>
      </c>
      <c r="D910" s="2">
        <f>MACD!E910</f>
        <v>-5.4703737473519309E-2</v>
      </c>
      <c r="E910" s="2">
        <f>MACD!F910</f>
        <v>-4.682998665938972E-2</v>
      </c>
      <c r="F910" s="2">
        <f>'Moving Avg'!D910</f>
        <v>1.9926600000000001</v>
      </c>
      <c r="G910" s="2">
        <f>'Moving Avg'!F910</f>
        <v>1.9376699999999996</v>
      </c>
      <c r="H910" s="2">
        <f>'Moving Avg'!G910</f>
        <v>1.9449760000000003</v>
      </c>
      <c r="I910" s="2">
        <f>'Moving Avg'!H910</f>
        <v>1.9963964999999988</v>
      </c>
      <c r="J910" s="5" t="str">
        <f>OBV!F910</f>
        <v>BULLISH</v>
      </c>
      <c r="K910" s="5" t="str">
        <f>OBV!G910</f>
        <v>NEUTRAL</v>
      </c>
      <c r="L910" s="5" t="str">
        <f>OBV!H910</f>
        <v>BULLISH DIVERGENCE</v>
      </c>
      <c r="M910" s="7">
        <f t="shared" si="140"/>
        <v>25</v>
      </c>
      <c r="N910" s="7">
        <f t="shared" si="141"/>
        <v>45</v>
      </c>
      <c r="O910" s="7">
        <f t="shared" si="142"/>
        <v>0</v>
      </c>
      <c r="P910" s="7">
        <f t="shared" si="143"/>
        <v>66.5</v>
      </c>
      <c r="Q910" s="8">
        <f t="shared" si="144"/>
        <v>34.475000000000001</v>
      </c>
      <c r="R910" s="8">
        <f t="shared" si="145"/>
        <v>30.625</v>
      </c>
      <c r="S910" s="8">
        <f t="shared" si="146"/>
        <v>40.424999999999997</v>
      </c>
      <c r="T910" s="8">
        <f t="shared" si="147"/>
        <v>34.125</v>
      </c>
      <c r="U910" s="7">
        <f t="shared" si="148"/>
        <v>35.174999999999997</v>
      </c>
      <c r="V910" s="7">
        <f t="shared" si="149"/>
        <v>34.912499999999994</v>
      </c>
    </row>
    <row r="911" spans="1:22" ht="13.5" x14ac:dyDescent="0.25">
      <c r="A911" s="3">
        <f>RSI!A911</f>
        <v>44110</v>
      </c>
      <c r="B911" s="2">
        <f>RSI!B911</f>
        <v>2.0101</v>
      </c>
      <c r="C911" s="2">
        <f>RSI!I911</f>
        <v>57.287501714517511</v>
      </c>
      <c r="D911" s="2">
        <f>MACD!E911</f>
        <v>-5.2724867766984262E-2</v>
      </c>
      <c r="E911" s="2">
        <f>MACD!F911</f>
        <v>-4.8008962880908633E-2</v>
      </c>
      <c r="F911" s="2">
        <f>'Moving Avg'!D911</f>
        <v>1.9899999999999998</v>
      </c>
      <c r="G911" s="2">
        <f>'Moving Avg'!F911</f>
        <v>1.9448099999999997</v>
      </c>
      <c r="H911" s="2">
        <f>'Moving Avg'!G911</f>
        <v>1.9456080000000002</v>
      </c>
      <c r="I911" s="2">
        <f>'Moving Avg'!H911</f>
        <v>1.996233999999999</v>
      </c>
      <c r="J911" s="5" t="str">
        <f>OBV!F911</f>
        <v>BULLISH</v>
      </c>
      <c r="K911" s="5" t="str">
        <f>OBV!G911</f>
        <v>NEUTRAL</v>
      </c>
      <c r="L911" s="5" t="str">
        <f>OBV!H911</f>
        <v>BULLISH DIVERGENCE</v>
      </c>
      <c r="M911" s="7">
        <f t="shared" si="140"/>
        <v>25</v>
      </c>
      <c r="N911" s="7">
        <f t="shared" si="141"/>
        <v>45</v>
      </c>
      <c r="O911" s="7">
        <f t="shared" si="142"/>
        <v>0</v>
      </c>
      <c r="P911" s="7">
        <f t="shared" si="143"/>
        <v>66.5</v>
      </c>
      <c r="Q911" s="8">
        <f t="shared" si="144"/>
        <v>34.475000000000001</v>
      </c>
      <c r="R911" s="8">
        <f t="shared" si="145"/>
        <v>30.625</v>
      </c>
      <c r="S911" s="8">
        <f t="shared" si="146"/>
        <v>40.424999999999997</v>
      </c>
      <c r="T911" s="8">
        <f t="shared" si="147"/>
        <v>34.125</v>
      </c>
      <c r="U911" s="7">
        <f t="shared" si="148"/>
        <v>35.174999999999997</v>
      </c>
      <c r="V911" s="7">
        <f t="shared" si="149"/>
        <v>34.912499999999994</v>
      </c>
    </row>
    <row r="912" spans="1:22" ht="13.5" x14ac:dyDescent="0.25">
      <c r="A912" s="3">
        <f>RSI!A912</f>
        <v>44111</v>
      </c>
      <c r="B912" s="2">
        <f>RSI!B912</f>
        <v>2.0167999999999999</v>
      </c>
      <c r="C912" s="2">
        <f>RSI!I912</f>
        <v>58.07995130869709</v>
      </c>
      <c r="D912" s="2">
        <f>MACD!E912</f>
        <v>-5.1871053976770387E-2</v>
      </c>
      <c r="E912" s="2">
        <f>MACD!F912</f>
        <v>-4.8781381100080984E-2</v>
      </c>
      <c r="F912" s="2">
        <f>'Moving Avg'!D912</f>
        <v>1.9886599999999999</v>
      </c>
      <c r="G912" s="2">
        <f>'Moving Avg'!F912</f>
        <v>1.9525649999999999</v>
      </c>
      <c r="H912" s="2">
        <f>'Moving Avg'!G912</f>
        <v>1.946374</v>
      </c>
      <c r="I912" s="2">
        <f>'Moving Avg'!H912</f>
        <v>1.9961049999999987</v>
      </c>
      <c r="J912" s="5" t="str">
        <f>OBV!F912</f>
        <v>BULLISH</v>
      </c>
      <c r="K912" s="5" t="str">
        <f>OBV!G912</f>
        <v>STRONG</v>
      </c>
      <c r="L912" s="5" t="str">
        <f>OBV!H912</f>
        <v>BULLISH DIVERGENCE</v>
      </c>
      <c r="M912" s="7">
        <f t="shared" si="140"/>
        <v>25</v>
      </c>
      <c r="N912" s="7">
        <f t="shared" si="141"/>
        <v>45</v>
      </c>
      <c r="O912" s="7">
        <f t="shared" si="142"/>
        <v>0</v>
      </c>
      <c r="P912" s="7">
        <f t="shared" si="143"/>
        <v>83</v>
      </c>
      <c r="Q912" s="8">
        <f t="shared" si="144"/>
        <v>36.950000000000003</v>
      </c>
      <c r="R912" s="8">
        <f t="shared" si="145"/>
        <v>34.75</v>
      </c>
      <c r="S912" s="8">
        <f t="shared" si="146"/>
        <v>47.85</v>
      </c>
      <c r="T912" s="8">
        <f t="shared" si="147"/>
        <v>38.25</v>
      </c>
      <c r="U912" s="7">
        <f t="shared" si="148"/>
        <v>39.85</v>
      </c>
      <c r="V912" s="7">
        <f t="shared" si="149"/>
        <v>39.450000000000003</v>
      </c>
    </row>
    <row r="913" spans="1:22" ht="13.5" x14ac:dyDescent="0.25">
      <c r="A913" s="3">
        <f>RSI!A913</f>
        <v>44112</v>
      </c>
      <c r="B913" s="2">
        <f>RSI!B913</f>
        <v>2.0167999999999999</v>
      </c>
      <c r="C913" s="2">
        <f>RSI!I913</f>
        <v>58.07995130869709</v>
      </c>
      <c r="D913" s="2">
        <f>MACD!E913</f>
        <v>-3.3488481303790341E-2</v>
      </c>
      <c r="E913" s="2">
        <f>MACD!F913</f>
        <v>-4.5722801140822861E-2</v>
      </c>
      <c r="F913" s="2">
        <f>'Moving Avg'!D913</f>
        <v>1.9993799999999999</v>
      </c>
      <c r="G913" s="2">
        <f>'Moving Avg'!F913</f>
        <v>1.9631050000000001</v>
      </c>
      <c r="H913" s="2">
        <f>'Moving Avg'!G913</f>
        <v>1.9466060000000005</v>
      </c>
      <c r="I913" s="2">
        <f>'Moving Avg'!H913</f>
        <v>1.9959759999999986</v>
      </c>
      <c r="J913" s="5" t="str">
        <f>OBV!F913</f>
        <v>BULLISH</v>
      </c>
      <c r="K913" s="5" t="str">
        <f>OBV!G913</f>
        <v>STRONG</v>
      </c>
      <c r="L913" s="5" t="str">
        <f>OBV!H913</f>
        <v>CONFIRMED BULLISH</v>
      </c>
      <c r="M913" s="7">
        <f t="shared" si="140"/>
        <v>25</v>
      </c>
      <c r="N913" s="7">
        <f t="shared" si="141"/>
        <v>0</v>
      </c>
      <c r="O913" s="7">
        <f t="shared" si="142"/>
        <v>50</v>
      </c>
      <c r="P913" s="7">
        <f t="shared" si="143"/>
        <v>100</v>
      </c>
      <c r="Q913" s="8">
        <f t="shared" si="144"/>
        <v>31.25</v>
      </c>
      <c r="R913" s="8">
        <f t="shared" si="145"/>
        <v>47.5</v>
      </c>
      <c r="S913" s="8">
        <f t="shared" si="146"/>
        <v>61.25</v>
      </c>
      <c r="T913" s="8">
        <f t="shared" si="147"/>
        <v>43.75</v>
      </c>
      <c r="U913" s="7">
        <f t="shared" si="148"/>
        <v>46.666666666666664</v>
      </c>
      <c r="V913" s="7">
        <f t="shared" si="149"/>
        <v>45.9375</v>
      </c>
    </row>
    <row r="914" spans="1:22" ht="13.5" x14ac:dyDescent="0.25">
      <c r="A914" s="3">
        <f>RSI!A914</f>
        <v>44113</v>
      </c>
      <c r="B914" s="2">
        <f>RSI!B914</f>
        <v>1.9632000000000001</v>
      </c>
      <c r="C914" s="2">
        <f>RSI!I914</f>
        <v>49.550450176286247</v>
      </c>
      <c r="D914" s="2">
        <f>MACD!E914</f>
        <v>-1.9416796374204459E-2</v>
      </c>
      <c r="E914" s="2">
        <f>MACD!F914</f>
        <v>-4.0461600187499176E-2</v>
      </c>
      <c r="F914" s="2">
        <f>'Moving Avg'!D914</f>
        <v>2.0034000000000001</v>
      </c>
      <c r="G914" s="2">
        <f>'Moving Avg'!F914</f>
        <v>1.9684550000000001</v>
      </c>
      <c r="H914" s="2">
        <f>'Moving Avg'!G914</f>
        <v>1.9463000000000001</v>
      </c>
      <c r="I914" s="2">
        <f>'Moving Avg'!H914</f>
        <v>1.9956054999999984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  <c r="M914" s="7">
        <f t="shared" si="140"/>
        <v>25</v>
      </c>
      <c r="N914" s="7">
        <f t="shared" si="141"/>
        <v>0</v>
      </c>
      <c r="O914" s="7">
        <f t="shared" si="142"/>
        <v>50</v>
      </c>
      <c r="P914" s="7">
        <f t="shared" si="143"/>
        <v>100</v>
      </c>
      <c r="Q914" s="8">
        <f t="shared" si="144"/>
        <v>31.25</v>
      </c>
      <c r="R914" s="8">
        <f t="shared" si="145"/>
        <v>47.5</v>
      </c>
      <c r="S914" s="8">
        <f t="shared" si="146"/>
        <v>61.25</v>
      </c>
      <c r="T914" s="8">
        <f t="shared" si="147"/>
        <v>43.75</v>
      </c>
      <c r="U914" s="7">
        <f t="shared" si="148"/>
        <v>46.666666666666664</v>
      </c>
      <c r="V914" s="7">
        <f t="shared" si="149"/>
        <v>45.9375</v>
      </c>
    </row>
    <row r="915" spans="1:22" ht="13.5" x14ac:dyDescent="0.25">
      <c r="A915" s="3">
        <f>RSI!A915</f>
        <v>44116</v>
      </c>
      <c r="B915" s="2">
        <f>RSI!B915</f>
        <v>2.0101</v>
      </c>
      <c r="C915" s="2">
        <f>RSI!I915</f>
        <v>55.683240549590948</v>
      </c>
      <c r="D915" s="2">
        <f>MACD!E915</f>
        <v>-1.0958732154452644E-2</v>
      </c>
      <c r="E915" s="2">
        <f>MACD!F915</f>
        <v>-3.4561026580889866E-2</v>
      </c>
      <c r="F915" s="2">
        <f>'Moving Avg'!D915</f>
        <v>2.0034000000000001</v>
      </c>
      <c r="G915" s="2">
        <f>'Moving Avg'!F915</f>
        <v>1.9742000000000002</v>
      </c>
      <c r="H915" s="2">
        <f>'Moving Avg'!G915</f>
        <v>1.9470400000000001</v>
      </c>
      <c r="I915" s="2">
        <f>'Moving Avg'!H915</f>
        <v>1.9954694999999987</v>
      </c>
      <c r="J915" s="5" t="str">
        <f>OBV!F915</f>
        <v>BULLISH</v>
      </c>
      <c r="K915" s="5" t="str">
        <f>OBV!G915</f>
        <v>STRONG</v>
      </c>
      <c r="L915" s="5" t="str">
        <f>OBV!H915</f>
        <v>NEUTRAL</v>
      </c>
      <c r="M915" s="7">
        <f t="shared" si="140"/>
        <v>25</v>
      </c>
      <c r="N915" s="7">
        <f t="shared" si="141"/>
        <v>0</v>
      </c>
      <c r="O915" s="7">
        <f t="shared" si="142"/>
        <v>50</v>
      </c>
      <c r="P915" s="7">
        <f t="shared" si="143"/>
        <v>66</v>
      </c>
      <c r="Q915" s="8">
        <f t="shared" si="144"/>
        <v>26.15</v>
      </c>
      <c r="R915" s="8">
        <f t="shared" si="145"/>
        <v>39</v>
      </c>
      <c r="S915" s="8">
        <f t="shared" si="146"/>
        <v>45.95</v>
      </c>
      <c r="T915" s="8">
        <f t="shared" si="147"/>
        <v>35.25</v>
      </c>
      <c r="U915" s="7">
        <f t="shared" si="148"/>
        <v>37.033333333333339</v>
      </c>
      <c r="V915" s="7">
        <f t="shared" si="149"/>
        <v>36.587500000000006</v>
      </c>
    </row>
    <row r="916" spans="1:22" ht="13.5" x14ac:dyDescent="0.25">
      <c r="A916" s="3">
        <f>RSI!A916</f>
        <v>44117</v>
      </c>
      <c r="B916" s="2">
        <f>RSI!B916</f>
        <v>1.9632000000000001</v>
      </c>
      <c r="C916" s="2">
        <f>RSI!I916</f>
        <v>49.237386063614636</v>
      </c>
      <c r="D916" s="2">
        <f>MACD!E916</f>
        <v>-5.8151680103524228E-4</v>
      </c>
      <c r="E916" s="2">
        <f>MACD!F916</f>
        <v>-2.7765124624918945E-2</v>
      </c>
      <c r="F916" s="2">
        <f>'Moving Avg'!D916</f>
        <v>1.9940200000000001</v>
      </c>
      <c r="G916" s="2">
        <f>'Moving Avg'!F916</f>
        <v>1.9789950000000001</v>
      </c>
      <c r="H916" s="2">
        <f>'Moving Avg'!G916</f>
        <v>1.9463079999999999</v>
      </c>
      <c r="I916" s="2">
        <f>'Moving Avg'!H916</f>
        <v>1.9951259999999984</v>
      </c>
      <c r="J916" s="5" t="str">
        <f>OBV!F916</f>
        <v>BULLISH</v>
      </c>
      <c r="K916" s="5" t="str">
        <f>OBV!G916</f>
        <v>STRONG</v>
      </c>
      <c r="L916" s="5" t="str">
        <f>OBV!H916</f>
        <v>BULLISH DIVERGENCE</v>
      </c>
      <c r="M916" s="7">
        <f t="shared" si="140"/>
        <v>25</v>
      </c>
      <c r="N916" s="7">
        <f t="shared" si="141"/>
        <v>0</v>
      </c>
      <c r="O916" s="7">
        <f t="shared" si="142"/>
        <v>0</v>
      </c>
      <c r="P916" s="7">
        <f t="shared" si="143"/>
        <v>83</v>
      </c>
      <c r="Q916" s="8">
        <f t="shared" si="144"/>
        <v>21.2</v>
      </c>
      <c r="R916" s="8">
        <f t="shared" si="145"/>
        <v>25.75</v>
      </c>
      <c r="S916" s="8">
        <f t="shared" si="146"/>
        <v>41.1</v>
      </c>
      <c r="T916" s="8">
        <f t="shared" si="147"/>
        <v>27</v>
      </c>
      <c r="U916" s="7">
        <f t="shared" si="148"/>
        <v>29.350000000000005</v>
      </c>
      <c r="V916" s="7">
        <f t="shared" si="149"/>
        <v>28.762500000000003</v>
      </c>
    </row>
    <row r="917" spans="1:22" ht="13.5" x14ac:dyDescent="0.25">
      <c r="A917" s="3">
        <f>RSI!A917</f>
        <v>44118</v>
      </c>
      <c r="B917" s="2">
        <f>RSI!B917</f>
        <v>2.0101</v>
      </c>
      <c r="C917" s="2">
        <f>RSI!I917</f>
        <v>54.864191577937255</v>
      </c>
      <c r="D917" s="2">
        <f>MACD!E917</f>
        <v>4.7827575277223922E-3</v>
      </c>
      <c r="E917" s="2">
        <f>MACD!F917</f>
        <v>-2.125554819439068E-2</v>
      </c>
      <c r="F917" s="2">
        <f>'Moving Avg'!D917</f>
        <v>1.99268</v>
      </c>
      <c r="G917" s="2">
        <f>'Moving Avg'!F917</f>
        <v>1.9864150000000003</v>
      </c>
      <c r="H917" s="2">
        <f>'Moving Avg'!G917</f>
        <v>1.9453739999999997</v>
      </c>
      <c r="I917" s="2">
        <f>'Moving Avg'!H917</f>
        <v>1.9950169999999985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  <c r="M917" s="7">
        <f t="shared" si="140"/>
        <v>25</v>
      </c>
      <c r="N917" s="7">
        <f t="shared" si="141"/>
        <v>0</v>
      </c>
      <c r="O917" s="7">
        <f t="shared" si="142"/>
        <v>0</v>
      </c>
      <c r="P917" s="7">
        <f t="shared" si="143"/>
        <v>16.5</v>
      </c>
      <c r="Q917" s="8">
        <f t="shared" si="144"/>
        <v>11.225</v>
      </c>
      <c r="R917" s="8">
        <f t="shared" si="145"/>
        <v>9.125</v>
      </c>
      <c r="S917" s="8">
        <f t="shared" si="146"/>
        <v>11.175000000000001</v>
      </c>
      <c r="T917" s="8">
        <f t="shared" si="147"/>
        <v>10.375</v>
      </c>
      <c r="U917" s="7">
        <f t="shared" si="148"/>
        <v>10.508333333333335</v>
      </c>
      <c r="V917" s="7">
        <f t="shared" si="149"/>
        <v>10.475000000000001</v>
      </c>
    </row>
    <row r="918" spans="1:22" ht="13.5" x14ac:dyDescent="0.25">
      <c r="A918" s="3">
        <f>RSI!A918</f>
        <v>44120</v>
      </c>
      <c r="B918" s="2">
        <f>RSI!B918</f>
        <v>1.9765999999999999</v>
      </c>
      <c r="C918" s="2">
        <f>RSI!I918</f>
        <v>50.553693407702809</v>
      </c>
      <c r="D918" s="2">
        <f>MACD!E918</f>
        <v>2.2882971581996703E-3</v>
      </c>
      <c r="E918" s="2">
        <f>MACD!F918</f>
        <v>-1.6546779123872611E-2</v>
      </c>
      <c r="F918" s="2">
        <f>'Moving Avg'!D918</f>
        <v>1.98464</v>
      </c>
      <c r="G918" s="2">
        <f>'Moving Avg'!F918</f>
        <v>1.9896500000000004</v>
      </c>
      <c r="H918" s="2">
        <f>'Moving Avg'!G918</f>
        <v>1.9426539999999994</v>
      </c>
      <c r="I918" s="2">
        <f>'Moving Avg'!H918</f>
        <v>1.9944459999999986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  <c r="M918" s="7">
        <f t="shared" si="140"/>
        <v>25</v>
      </c>
      <c r="N918" s="7">
        <f t="shared" si="141"/>
        <v>0</v>
      </c>
      <c r="O918" s="7">
        <f t="shared" si="142"/>
        <v>0</v>
      </c>
      <c r="P918" s="7">
        <f t="shared" si="143"/>
        <v>16.5</v>
      </c>
      <c r="Q918" s="8">
        <f t="shared" si="144"/>
        <v>11.225</v>
      </c>
      <c r="R918" s="8">
        <f t="shared" si="145"/>
        <v>9.125</v>
      </c>
      <c r="S918" s="8">
        <f t="shared" si="146"/>
        <v>11.175000000000001</v>
      </c>
      <c r="T918" s="8">
        <f t="shared" si="147"/>
        <v>10.375</v>
      </c>
      <c r="U918" s="7">
        <f t="shared" si="148"/>
        <v>10.508333333333335</v>
      </c>
      <c r="V918" s="7">
        <f t="shared" si="149"/>
        <v>10.475000000000001</v>
      </c>
    </row>
    <row r="919" spans="1:22" ht="13.5" x14ac:dyDescent="0.25">
      <c r="A919" s="3">
        <f>RSI!A919</f>
        <v>44123</v>
      </c>
      <c r="B919" s="2">
        <f>RSI!B919</f>
        <v>1.9765999999999999</v>
      </c>
      <c r="C919" s="2">
        <f>RSI!I919</f>
        <v>50.553693407702809</v>
      </c>
      <c r="D919" s="2">
        <f>MACD!E919</f>
        <v>-2.9371438396681437E-3</v>
      </c>
      <c r="E919" s="2">
        <f>MACD!F919</f>
        <v>-1.3824852067031719E-2</v>
      </c>
      <c r="F919" s="2">
        <f>'Moving Avg'!D919</f>
        <v>1.9873199999999998</v>
      </c>
      <c r="G919" s="2">
        <f>'Moving Avg'!F919</f>
        <v>1.99149</v>
      </c>
      <c r="H919" s="2">
        <f>'Moving Avg'!G919</f>
        <v>1.9423879999999998</v>
      </c>
      <c r="I919" s="2">
        <f>'Moving Avg'!H919</f>
        <v>1.9936344999999989</v>
      </c>
      <c r="J919" s="5" t="str">
        <f>OBV!F919</f>
        <v>BEARISH</v>
      </c>
      <c r="K919" s="5" t="str">
        <f>OBV!G919</f>
        <v>NEUTRAL</v>
      </c>
      <c r="L919" s="5" t="str">
        <f>OBV!H919</f>
        <v>BEARISH DIVERGENCE</v>
      </c>
      <c r="M919" s="7">
        <f t="shared" si="140"/>
        <v>25</v>
      </c>
      <c r="N919" s="7">
        <f t="shared" si="141"/>
        <v>0</v>
      </c>
      <c r="O919" s="7">
        <f t="shared" si="142"/>
        <v>0</v>
      </c>
      <c r="P919" s="7">
        <f t="shared" si="143"/>
        <v>16.5</v>
      </c>
      <c r="Q919" s="8">
        <f t="shared" si="144"/>
        <v>11.225</v>
      </c>
      <c r="R919" s="8">
        <f t="shared" si="145"/>
        <v>9.125</v>
      </c>
      <c r="S919" s="8">
        <f t="shared" si="146"/>
        <v>11.175000000000001</v>
      </c>
      <c r="T919" s="8">
        <f t="shared" si="147"/>
        <v>10.375</v>
      </c>
      <c r="U919" s="7">
        <f t="shared" si="148"/>
        <v>10.508333333333335</v>
      </c>
      <c r="V919" s="7">
        <f t="shared" si="149"/>
        <v>10.475000000000001</v>
      </c>
    </row>
    <row r="920" spans="1:22" ht="13.5" x14ac:dyDescent="0.25">
      <c r="A920" s="3">
        <f>RSI!A920</f>
        <v>44124</v>
      </c>
      <c r="B920" s="2">
        <f>RSI!B920</f>
        <v>2.0034000000000001</v>
      </c>
      <c r="C920" s="2">
        <f>RSI!I920</f>
        <v>53.913192005512045</v>
      </c>
      <c r="D920" s="2">
        <f>MACD!E920</f>
        <v>9.4306214593009585E-4</v>
      </c>
      <c r="E920" s="2">
        <f>MACD!F920</f>
        <v>-1.0871269224439357E-2</v>
      </c>
      <c r="F920" s="2">
        <f>'Moving Avg'!D920</f>
        <v>1.9859800000000001</v>
      </c>
      <c r="G920" s="2">
        <f>'Moving Avg'!F920</f>
        <v>1.9946699999999999</v>
      </c>
      <c r="H920" s="2">
        <f>'Moving Avg'!G920</f>
        <v>1.9434379999999996</v>
      </c>
      <c r="I920" s="2">
        <f>'Moving Avg'!H920</f>
        <v>1.9929569999999992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  <c r="M920" s="7">
        <f t="shared" si="140"/>
        <v>25</v>
      </c>
      <c r="N920" s="7">
        <f t="shared" si="141"/>
        <v>0</v>
      </c>
      <c r="O920" s="7">
        <f t="shared" si="142"/>
        <v>0</v>
      </c>
      <c r="P920" s="7">
        <f t="shared" si="143"/>
        <v>16.5</v>
      </c>
      <c r="Q920" s="8">
        <f t="shared" si="144"/>
        <v>11.225</v>
      </c>
      <c r="R920" s="8">
        <f t="shared" si="145"/>
        <v>9.125</v>
      </c>
      <c r="S920" s="8">
        <f t="shared" si="146"/>
        <v>11.175000000000001</v>
      </c>
      <c r="T920" s="8">
        <f t="shared" si="147"/>
        <v>10.375</v>
      </c>
      <c r="U920" s="7">
        <f t="shared" si="148"/>
        <v>10.508333333333335</v>
      </c>
      <c r="V920" s="7">
        <f t="shared" si="149"/>
        <v>10.475000000000001</v>
      </c>
    </row>
    <row r="921" spans="1:22" ht="13.5" x14ac:dyDescent="0.25">
      <c r="A921" s="3">
        <f>RSI!A921</f>
        <v>44125</v>
      </c>
      <c r="B921" s="2">
        <f>RSI!B921</f>
        <v>1.9699</v>
      </c>
      <c r="C921" s="2">
        <f>RSI!I921</f>
        <v>49.395442152564613</v>
      </c>
      <c r="D921" s="2">
        <f>MACD!E921</f>
        <v>6.5301971814168969E-3</v>
      </c>
      <c r="E921" s="2">
        <f>MACD!F921</f>
        <v>-7.390975943268107E-3</v>
      </c>
      <c r="F921" s="2">
        <f>'Moving Avg'!D921</f>
        <v>1.98732</v>
      </c>
      <c r="G921" s="2">
        <f>'Moving Avg'!F921</f>
        <v>1.9961750000000003</v>
      </c>
      <c r="H921" s="2">
        <f>'Moving Avg'!G921</f>
        <v>1.9438179999999996</v>
      </c>
      <c r="I921" s="2">
        <f>'Moving Avg'!H921</f>
        <v>1.992111999999999</v>
      </c>
      <c r="J921" s="5" t="str">
        <f>OBV!F921</f>
        <v>BEARISH</v>
      </c>
      <c r="K921" s="5" t="str">
        <f>OBV!G921</f>
        <v>NEUTRAL</v>
      </c>
      <c r="L921" s="5" t="str">
        <f>OBV!H921</f>
        <v>BEARISH DIVERGENCE</v>
      </c>
      <c r="M921" s="7">
        <f t="shared" si="140"/>
        <v>25</v>
      </c>
      <c r="N921" s="7">
        <f t="shared" si="141"/>
        <v>0</v>
      </c>
      <c r="O921" s="7">
        <f t="shared" si="142"/>
        <v>0</v>
      </c>
      <c r="P921" s="7">
        <f t="shared" si="143"/>
        <v>16.5</v>
      </c>
      <c r="Q921" s="8">
        <f t="shared" si="144"/>
        <v>11.225</v>
      </c>
      <c r="R921" s="8">
        <f t="shared" si="145"/>
        <v>9.125</v>
      </c>
      <c r="S921" s="8">
        <f t="shared" si="146"/>
        <v>11.175000000000001</v>
      </c>
      <c r="T921" s="8">
        <f t="shared" si="147"/>
        <v>10.375</v>
      </c>
      <c r="U921" s="7">
        <f t="shared" si="148"/>
        <v>10.508333333333335</v>
      </c>
      <c r="V921" s="7">
        <f t="shared" si="149"/>
        <v>10.475000000000001</v>
      </c>
    </row>
    <row r="922" spans="1:22" ht="13.5" x14ac:dyDescent="0.25">
      <c r="A922" s="3">
        <f>RSI!A922</f>
        <v>44126</v>
      </c>
      <c r="B922" s="2">
        <f>RSI!B922</f>
        <v>1.9632000000000001</v>
      </c>
      <c r="C922" s="2">
        <f>RSI!I922</f>
        <v>48.519732351567086</v>
      </c>
      <c r="D922" s="2">
        <f>MACD!E922</f>
        <v>1.2818349164417375E-2</v>
      </c>
      <c r="E922" s="2">
        <f>MACD!F922</f>
        <v>-3.3491109217310107E-3</v>
      </c>
      <c r="F922" s="2">
        <f>'Moving Avg'!D922</f>
        <v>1.9779399999999998</v>
      </c>
      <c r="G922" s="2">
        <f>'Moving Avg'!F922</f>
        <v>1.9973450000000004</v>
      </c>
      <c r="H922" s="2">
        <f>'Moving Avg'!G922</f>
        <v>1.9441759999999999</v>
      </c>
      <c r="I922" s="2">
        <f>'Moving Avg'!H922</f>
        <v>1.9915544999999992</v>
      </c>
      <c r="J922" s="5" t="str">
        <f>OBV!F922</f>
        <v>BEARISH</v>
      </c>
      <c r="K922" s="5" t="str">
        <f>OBV!G922</f>
        <v>NEUTRAL</v>
      </c>
      <c r="L922" s="5" t="str">
        <f>OBV!H922</f>
        <v>CONFIRMED BEARISH</v>
      </c>
      <c r="M922" s="7">
        <f t="shared" si="140"/>
        <v>25</v>
      </c>
      <c r="N922" s="7">
        <f t="shared" si="141"/>
        <v>0</v>
      </c>
      <c r="O922" s="7">
        <f t="shared" si="142"/>
        <v>0</v>
      </c>
      <c r="P922" s="7">
        <f t="shared" si="143"/>
        <v>16.5</v>
      </c>
      <c r="Q922" s="8">
        <f t="shared" si="144"/>
        <v>11.225</v>
      </c>
      <c r="R922" s="8">
        <f t="shared" si="145"/>
        <v>9.125</v>
      </c>
      <c r="S922" s="8">
        <f t="shared" si="146"/>
        <v>11.175000000000001</v>
      </c>
      <c r="T922" s="8">
        <f t="shared" si="147"/>
        <v>10.375</v>
      </c>
      <c r="U922" s="7">
        <f t="shared" si="148"/>
        <v>10.508333333333335</v>
      </c>
      <c r="V922" s="7">
        <f t="shared" si="149"/>
        <v>10.475000000000001</v>
      </c>
    </row>
    <row r="923" spans="1:22" ht="13.5" x14ac:dyDescent="0.25">
      <c r="A923" s="3">
        <f>RSI!A923</f>
        <v>44127</v>
      </c>
      <c r="B923" s="2">
        <f>RSI!B923</f>
        <v>1.9699</v>
      </c>
      <c r="C923" s="2">
        <f>RSI!I923</f>
        <v>49.484194741971869</v>
      </c>
      <c r="D923" s="2">
        <f>MACD!E923</f>
        <v>1.7713415827287582E-2</v>
      </c>
      <c r="E923" s="2">
        <f>MACD!F923</f>
        <v>8.6339442807270789E-4</v>
      </c>
      <c r="F923" s="2">
        <f>'Moving Avg'!D923</f>
        <v>1.9765999999999999</v>
      </c>
      <c r="G923" s="2">
        <f>'Moving Avg'!F923</f>
        <v>1.9930000000000008</v>
      </c>
      <c r="H923" s="2">
        <f>'Moving Avg'!G923</f>
        <v>1.9447780000000001</v>
      </c>
      <c r="I923" s="2">
        <f>'Moving Avg'!H923</f>
        <v>1.9907629999999992</v>
      </c>
      <c r="J923" s="5" t="str">
        <f>OBV!F923</f>
        <v>BEARISH</v>
      </c>
      <c r="K923" s="5" t="str">
        <f>OBV!G923</f>
        <v>NEUTRAL</v>
      </c>
      <c r="L923" s="5" t="str">
        <f>OBV!H923</f>
        <v>CONFIRMED BEARISH</v>
      </c>
      <c r="M923" s="7">
        <f t="shared" si="140"/>
        <v>25</v>
      </c>
      <c r="N923" s="7">
        <f t="shared" si="141"/>
        <v>0</v>
      </c>
      <c r="O923" s="7">
        <f t="shared" si="142"/>
        <v>0</v>
      </c>
      <c r="P923" s="7">
        <f t="shared" si="143"/>
        <v>16.5</v>
      </c>
      <c r="Q923" s="8">
        <f t="shared" si="144"/>
        <v>11.225</v>
      </c>
      <c r="R923" s="8">
        <f t="shared" si="145"/>
        <v>9.125</v>
      </c>
      <c r="S923" s="8">
        <f t="shared" si="146"/>
        <v>11.175000000000001</v>
      </c>
      <c r="T923" s="8">
        <f t="shared" si="147"/>
        <v>10.375</v>
      </c>
      <c r="U923" s="7">
        <f t="shared" si="148"/>
        <v>10.508333333333335</v>
      </c>
      <c r="V923" s="7">
        <f t="shared" si="149"/>
        <v>10.475000000000001</v>
      </c>
    </row>
    <row r="924" spans="1:22" ht="13.5" x14ac:dyDescent="0.25">
      <c r="A924" s="3">
        <f>RSI!A924</f>
        <v>44130</v>
      </c>
      <c r="B924" s="2">
        <f>RSI!B924</f>
        <v>1.9564999999999999</v>
      </c>
      <c r="C924" s="2">
        <f>RSI!I924</f>
        <v>47.564882608038282</v>
      </c>
      <c r="D924" s="2">
        <f>MACD!E924</f>
        <v>1.462763140842771E-2</v>
      </c>
      <c r="E924" s="2">
        <f>MACD!F924</f>
        <v>3.6162418241437086E-3</v>
      </c>
      <c r="F924" s="2">
        <f>'Moving Avg'!D924</f>
        <v>1.97258</v>
      </c>
      <c r="G924" s="2">
        <f>'Moving Avg'!F924</f>
        <v>1.9896550000000002</v>
      </c>
      <c r="H924" s="2">
        <f>'Moving Avg'!G924</f>
        <v>1.94489</v>
      </c>
      <c r="I924" s="2">
        <f>'Moving Avg'!H924</f>
        <v>1.9901984999999993</v>
      </c>
      <c r="J924" s="5" t="str">
        <f>OBV!F924</f>
        <v>BEARISH</v>
      </c>
      <c r="K924" s="5" t="str">
        <f>OBV!G924</f>
        <v>NEUTRAL</v>
      </c>
      <c r="L924" s="5" t="str">
        <f>OBV!H924</f>
        <v>CONFIRMED BEARISH</v>
      </c>
      <c r="M924" s="7">
        <f t="shared" si="140"/>
        <v>25</v>
      </c>
      <c r="N924" s="7">
        <f t="shared" si="141"/>
        <v>0</v>
      </c>
      <c r="O924" s="7">
        <f t="shared" si="142"/>
        <v>0</v>
      </c>
      <c r="P924" s="7">
        <f t="shared" si="143"/>
        <v>16.5</v>
      </c>
      <c r="Q924" s="8">
        <f t="shared" si="144"/>
        <v>11.225</v>
      </c>
      <c r="R924" s="8">
        <f t="shared" si="145"/>
        <v>9.125</v>
      </c>
      <c r="S924" s="8">
        <f t="shared" si="146"/>
        <v>11.175000000000001</v>
      </c>
      <c r="T924" s="8">
        <f t="shared" si="147"/>
        <v>10.375</v>
      </c>
      <c r="U924" s="7">
        <f t="shared" si="148"/>
        <v>10.508333333333335</v>
      </c>
      <c r="V924" s="7">
        <f t="shared" si="149"/>
        <v>10.475000000000001</v>
      </c>
    </row>
    <row r="925" spans="1:22" ht="13.5" x14ac:dyDescent="0.25">
      <c r="A925" s="3">
        <f>RSI!A925</f>
        <v>44131</v>
      </c>
      <c r="B925" s="2">
        <f>RSI!B925</f>
        <v>1.9699</v>
      </c>
      <c r="C925" s="2">
        <f>RSI!I925</f>
        <v>49.667277101643691</v>
      </c>
      <c r="D925" s="2">
        <f>MACD!E925</f>
        <v>1.8342442688142446E-2</v>
      </c>
      <c r="E925" s="2">
        <f>MACD!F925</f>
        <v>6.5614819969434567E-3</v>
      </c>
      <c r="F925" s="2">
        <f>'Moving Avg'!D925</f>
        <v>1.9658799999999998</v>
      </c>
      <c r="G925" s="2">
        <f>'Moving Avg'!F925</f>
        <v>1.9869800000000002</v>
      </c>
      <c r="H925" s="2">
        <f>'Moving Avg'!G925</f>
        <v>1.9453819999999999</v>
      </c>
      <c r="I925" s="2">
        <f>'Moving Avg'!H925</f>
        <v>1.9894874999999987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  <c r="M925" s="7">
        <f t="shared" si="140"/>
        <v>25</v>
      </c>
      <c r="N925" s="7">
        <f t="shared" si="141"/>
        <v>0</v>
      </c>
      <c r="O925" s="7">
        <f t="shared" si="142"/>
        <v>0</v>
      </c>
      <c r="P925" s="7">
        <f t="shared" si="143"/>
        <v>16.5</v>
      </c>
      <c r="Q925" s="8">
        <f t="shared" si="144"/>
        <v>11.225</v>
      </c>
      <c r="R925" s="8">
        <f t="shared" si="145"/>
        <v>9.125</v>
      </c>
      <c r="S925" s="8">
        <f t="shared" si="146"/>
        <v>11.175000000000001</v>
      </c>
      <c r="T925" s="8">
        <f t="shared" si="147"/>
        <v>10.375</v>
      </c>
      <c r="U925" s="7">
        <f t="shared" si="148"/>
        <v>10.508333333333335</v>
      </c>
      <c r="V925" s="7">
        <f t="shared" si="149"/>
        <v>10.475000000000001</v>
      </c>
    </row>
    <row r="926" spans="1:22" ht="13.5" x14ac:dyDescent="0.25">
      <c r="A926" s="3">
        <f>RSI!A926</f>
        <v>44132</v>
      </c>
      <c r="B926" s="2">
        <f>RSI!B926</f>
        <v>1.9699</v>
      </c>
      <c r="C926" s="2">
        <f>RSI!I926</f>
        <v>49.667277101643691</v>
      </c>
      <c r="D926" s="2">
        <f>MACD!E926</f>
        <v>1.428661172281176E-2</v>
      </c>
      <c r="E926" s="2">
        <f>MACD!F926</f>
        <v>8.1065079421171176E-3</v>
      </c>
      <c r="F926" s="2">
        <f>'Moving Avg'!D926</f>
        <v>1.9658799999999998</v>
      </c>
      <c r="G926" s="2">
        <f>'Moving Avg'!F926</f>
        <v>1.9843050000000004</v>
      </c>
      <c r="H926" s="2">
        <f>'Moving Avg'!G926</f>
        <v>1.946096</v>
      </c>
      <c r="I926" s="2">
        <f>'Moving Avg'!H926</f>
        <v>1.9890704999999989</v>
      </c>
      <c r="J926" s="5" t="str">
        <f>OBV!F926</f>
        <v>BEARISH</v>
      </c>
      <c r="K926" s="5" t="str">
        <f>OBV!G926</f>
        <v>NEUTRAL</v>
      </c>
      <c r="L926" s="5" t="str">
        <f>OBV!H926</f>
        <v>NEUTRAL</v>
      </c>
      <c r="M926" s="7">
        <f t="shared" si="140"/>
        <v>25</v>
      </c>
      <c r="N926" s="7">
        <f t="shared" si="141"/>
        <v>0</v>
      </c>
      <c r="O926" s="7">
        <f t="shared" si="142"/>
        <v>0</v>
      </c>
      <c r="P926" s="7">
        <f t="shared" si="143"/>
        <v>16.5</v>
      </c>
      <c r="Q926" s="8">
        <f t="shared" si="144"/>
        <v>11.225</v>
      </c>
      <c r="R926" s="8">
        <f t="shared" si="145"/>
        <v>9.125</v>
      </c>
      <c r="S926" s="8">
        <f t="shared" si="146"/>
        <v>11.175000000000001</v>
      </c>
      <c r="T926" s="8">
        <f t="shared" si="147"/>
        <v>10.375</v>
      </c>
      <c r="U926" s="7">
        <f t="shared" si="148"/>
        <v>10.508333333333335</v>
      </c>
      <c r="V926" s="7">
        <f t="shared" si="149"/>
        <v>10.475000000000001</v>
      </c>
    </row>
    <row r="927" spans="1:22" ht="13.5" x14ac:dyDescent="0.25">
      <c r="A927" s="3">
        <f>RSI!A927</f>
        <v>44134</v>
      </c>
      <c r="B927" s="2">
        <f>RSI!B927</f>
        <v>1.9699</v>
      </c>
      <c r="C927" s="2">
        <f>RSI!I927</f>
        <v>49.667277101643698</v>
      </c>
      <c r="D927" s="2">
        <f>MACD!E927</f>
        <v>1.8085187328631847E-2</v>
      </c>
      <c r="E927" s="2">
        <f>MACD!F927</f>
        <v>1.0102243819420063E-2</v>
      </c>
      <c r="F927" s="2">
        <f>'Moving Avg'!D927</f>
        <v>1.96722</v>
      </c>
      <c r="G927" s="2">
        <f>'Moving Avg'!F927</f>
        <v>1.9816250000000004</v>
      </c>
      <c r="H927" s="2">
        <f>'Moving Avg'!G927</f>
        <v>1.9478139999999999</v>
      </c>
      <c r="I927" s="2">
        <f>'Moving Avg'!H927</f>
        <v>1.9886534999999987</v>
      </c>
      <c r="J927" s="5" t="str">
        <f>OBV!F927</f>
        <v>BULLISH</v>
      </c>
      <c r="K927" s="5" t="str">
        <f>OBV!G927</f>
        <v>NEUTRAL</v>
      </c>
      <c r="L927" s="5" t="str">
        <f>OBV!H927</f>
        <v>CONFIRMED BULLISH</v>
      </c>
      <c r="M927" s="7">
        <f t="shared" si="140"/>
        <v>25</v>
      </c>
      <c r="N927" s="7">
        <f t="shared" si="141"/>
        <v>0</v>
      </c>
      <c r="O927" s="7">
        <f t="shared" si="142"/>
        <v>0</v>
      </c>
      <c r="P927" s="7">
        <f t="shared" si="143"/>
        <v>83.5</v>
      </c>
      <c r="Q927" s="8">
        <f t="shared" si="144"/>
        <v>21.274999999999999</v>
      </c>
      <c r="R927" s="8">
        <f t="shared" si="145"/>
        <v>25.875</v>
      </c>
      <c r="S927" s="8">
        <f t="shared" si="146"/>
        <v>41.325000000000003</v>
      </c>
      <c r="T927" s="8">
        <f t="shared" si="147"/>
        <v>27.125</v>
      </c>
      <c r="U927" s="7">
        <f t="shared" si="148"/>
        <v>29.491666666666664</v>
      </c>
      <c r="V927" s="7">
        <f t="shared" si="149"/>
        <v>28.9</v>
      </c>
    </row>
    <row r="928" spans="1:22" ht="13.5" x14ac:dyDescent="0.25">
      <c r="A928" s="3">
        <f>RSI!A928</f>
        <v>44137</v>
      </c>
      <c r="B928" s="2">
        <f>RSI!B928</f>
        <v>1.9966999999999999</v>
      </c>
      <c r="C928" s="2">
        <f>RSI!I928</f>
        <v>54.249458234531978</v>
      </c>
      <c r="D928" s="2">
        <f>MACD!E928</f>
        <v>1.4174268645685828E-2</v>
      </c>
      <c r="E928" s="2">
        <f>MACD!F928</f>
        <v>1.0916648784673216E-2</v>
      </c>
      <c r="F928" s="2">
        <f>'Moving Avg'!D928</f>
        <v>1.97258</v>
      </c>
      <c r="G928" s="2">
        <f>'Moving Avg'!F928</f>
        <v>1.9833000000000003</v>
      </c>
      <c r="H928" s="2">
        <f>'Moving Avg'!G928</f>
        <v>1.948842</v>
      </c>
      <c r="I928" s="2">
        <f>'Moving Avg'!H928</f>
        <v>1.9883704999999987</v>
      </c>
      <c r="J928" s="5" t="str">
        <f>OBV!F928</f>
        <v>BEARISH</v>
      </c>
      <c r="K928" s="5" t="str">
        <f>OBV!G928</f>
        <v>NEUTRAL</v>
      </c>
      <c r="L928" s="5" t="str">
        <f>OBV!H928</f>
        <v>BEARISH DIVERGENCE</v>
      </c>
      <c r="M928" s="7">
        <f t="shared" si="140"/>
        <v>25</v>
      </c>
      <c r="N928" s="7">
        <f t="shared" si="141"/>
        <v>0</v>
      </c>
      <c r="O928" s="7">
        <f t="shared" si="142"/>
        <v>0</v>
      </c>
      <c r="P928" s="7">
        <f t="shared" si="143"/>
        <v>16.5</v>
      </c>
      <c r="Q928" s="8">
        <f t="shared" si="144"/>
        <v>11.225</v>
      </c>
      <c r="R928" s="8">
        <f t="shared" si="145"/>
        <v>9.125</v>
      </c>
      <c r="S928" s="8">
        <f t="shared" si="146"/>
        <v>11.175000000000001</v>
      </c>
      <c r="T928" s="8">
        <f t="shared" si="147"/>
        <v>10.375</v>
      </c>
      <c r="U928" s="7">
        <f t="shared" si="148"/>
        <v>10.508333333333335</v>
      </c>
      <c r="V928" s="7">
        <f t="shared" si="149"/>
        <v>10.475000000000001</v>
      </c>
    </row>
    <row r="929" spans="1:22" ht="13.5" x14ac:dyDescent="0.25">
      <c r="A929" s="3">
        <f>RSI!A929</f>
        <v>44138</v>
      </c>
      <c r="B929" s="2">
        <f>RSI!B929</f>
        <v>1.9699</v>
      </c>
      <c r="C929" s="2">
        <f>RSI!I929</f>
        <v>49.405688731020376</v>
      </c>
      <c r="D929" s="2">
        <f>MACD!E929</f>
        <v>1.2704753795563573E-2</v>
      </c>
      <c r="E929" s="2">
        <f>MACD!F929</f>
        <v>1.1274269786851289E-2</v>
      </c>
      <c r="F929" s="2">
        <f>'Moving Avg'!D929</f>
        <v>1.97526</v>
      </c>
      <c r="G929" s="2">
        <f>'Moving Avg'!F929</f>
        <v>1.98464</v>
      </c>
      <c r="H929" s="2">
        <f>'Moving Avg'!G929</f>
        <v>1.9505599999999998</v>
      </c>
      <c r="I929" s="2">
        <f>'Moving Avg'!H929</f>
        <v>1.9876594999999986</v>
      </c>
      <c r="J929" s="5" t="str">
        <f>OBV!F929</f>
        <v>BEARISH</v>
      </c>
      <c r="K929" s="5" t="str">
        <f>OBV!G929</f>
        <v>NEUTRAL</v>
      </c>
      <c r="L929" s="5" t="str">
        <f>OBV!H929</f>
        <v>BEARISH DIVERGENCE</v>
      </c>
      <c r="M929" s="7">
        <f t="shared" si="140"/>
        <v>25</v>
      </c>
      <c r="N929" s="7">
        <f t="shared" si="141"/>
        <v>0</v>
      </c>
      <c r="O929" s="7">
        <f t="shared" si="142"/>
        <v>0</v>
      </c>
      <c r="P929" s="7">
        <f t="shared" si="143"/>
        <v>16.5</v>
      </c>
      <c r="Q929" s="8">
        <f t="shared" si="144"/>
        <v>11.225</v>
      </c>
      <c r="R929" s="8">
        <f t="shared" si="145"/>
        <v>9.125</v>
      </c>
      <c r="S929" s="8">
        <f t="shared" si="146"/>
        <v>11.175000000000001</v>
      </c>
      <c r="T929" s="8">
        <f t="shared" si="147"/>
        <v>10.375</v>
      </c>
      <c r="U929" s="7">
        <f t="shared" si="148"/>
        <v>10.508333333333335</v>
      </c>
      <c r="V929" s="7">
        <f t="shared" si="149"/>
        <v>10.475000000000001</v>
      </c>
    </row>
    <row r="930" spans="1:22" ht="13.5" x14ac:dyDescent="0.25">
      <c r="A930" s="3">
        <f>RSI!A930</f>
        <v>44139</v>
      </c>
      <c r="B930" s="2">
        <f>RSI!B930</f>
        <v>1.923</v>
      </c>
      <c r="C930" s="2">
        <f>RSI!I930</f>
        <v>42.289557673795997</v>
      </c>
      <c r="D930" s="2">
        <f>MACD!E930</f>
        <v>1.9082145251501315E-2</v>
      </c>
      <c r="E930" s="2">
        <f>MACD!F930</f>
        <v>1.2835844879781295E-2</v>
      </c>
      <c r="F930" s="2">
        <f>'Moving Avg'!D930</f>
        <v>1.9658799999999998</v>
      </c>
      <c r="G930" s="2">
        <f>'Moving Avg'!F930</f>
        <v>1.9802849999999999</v>
      </c>
      <c r="H930" s="2">
        <f>'Moving Avg'!G930</f>
        <v>1.9513399999999999</v>
      </c>
      <c r="I930" s="2">
        <f>'Moving Avg'!H930</f>
        <v>1.9866069999999985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  <c r="M930" s="7">
        <f t="shared" si="140"/>
        <v>25</v>
      </c>
      <c r="N930" s="7">
        <f t="shared" si="141"/>
        <v>0</v>
      </c>
      <c r="O930" s="7">
        <f t="shared" si="142"/>
        <v>0</v>
      </c>
      <c r="P930" s="7">
        <f t="shared" si="143"/>
        <v>16.5</v>
      </c>
      <c r="Q930" s="8">
        <f t="shared" si="144"/>
        <v>11.225</v>
      </c>
      <c r="R930" s="8">
        <f t="shared" si="145"/>
        <v>9.125</v>
      </c>
      <c r="S930" s="8">
        <f t="shared" si="146"/>
        <v>11.175000000000001</v>
      </c>
      <c r="T930" s="8">
        <f t="shared" si="147"/>
        <v>10.375</v>
      </c>
      <c r="U930" s="7">
        <f t="shared" si="148"/>
        <v>10.508333333333335</v>
      </c>
      <c r="V930" s="7">
        <f t="shared" si="149"/>
        <v>10.475000000000001</v>
      </c>
    </row>
    <row r="931" spans="1:22" ht="13.5" x14ac:dyDescent="0.25">
      <c r="A931" s="3">
        <f>RSI!A931</f>
        <v>44140</v>
      </c>
      <c r="B931" s="2">
        <f>RSI!B931</f>
        <v>1.9297</v>
      </c>
      <c r="C931" s="2">
        <f>RSI!I931</f>
        <v>43.540650386078219</v>
      </c>
      <c r="D931" s="2">
        <f>MACD!E931</f>
        <v>1.9127313540324264E-2</v>
      </c>
      <c r="E931" s="2">
        <f>MACD!F931</f>
        <v>1.409413861188989E-2</v>
      </c>
      <c r="F931" s="2">
        <f>'Moving Avg'!D931</f>
        <v>1.9578399999999998</v>
      </c>
      <c r="G931" s="2">
        <f>'Moving Avg'!F931</f>
        <v>1.9762649999999997</v>
      </c>
      <c r="H931" s="2">
        <f>'Moving Avg'!G931</f>
        <v>1.9513619999999998</v>
      </c>
      <c r="I931" s="2">
        <f>'Moving Avg'!H931</f>
        <v>1.9855879999999988</v>
      </c>
      <c r="J931" s="5" t="str">
        <f>OBV!F931</f>
        <v>BULLISH</v>
      </c>
      <c r="K931" s="5" t="str">
        <f>OBV!G931</f>
        <v>NEUTRAL</v>
      </c>
      <c r="L931" s="5" t="str">
        <f>OBV!H931</f>
        <v>BULLISH DIVERGENCE</v>
      </c>
      <c r="M931" s="7">
        <f t="shared" si="140"/>
        <v>25</v>
      </c>
      <c r="N931" s="7">
        <f t="shared" si="141"/>
        <v>0</v>
      </c>
      <c r="O931" s="7">
        <f t="shared" si="142"/>
        <v>0</v>
      </c>
      <c r="P931" s="7">
        <f t="shared" si="143"/>
        <v>66.5</v>
      </c>
      <c r="Q931" s="8">
        <f t="shared" si="144"/>
        <v>18.725000000000001</v>
      </c>
      <c r="R931" s="8">
        <f t="shared" si="145"/>
        <v>21.625</v>
      </c>
      <c r="S931" s="8">
        <f t="shared" si="146"/>
        <v>33.674999999999997</v>
      </c>
      <c r="T931" s="8">
        <f t="shared" si="147"/>
        <v>22.875</v>
      </c>
      <c r="U931" s="7">
        <f t="shared" si="148"/>
        <v>24.675000000000001</v>
      </c>
      <c r="V931" s="7">
        <f t="shared" si="149"/>
        <v>24.225000000000001</v>
      </c>
    </row>
    <row r="932" spans="1:22" ht="13.5" x14ac:dyDescent="0.25">
      <c r="A932" s="3">
        <f>RSI!A932</f>
        <v>44141</v>
      </c>
      <c r="B932" s="2">
        <f>RSI!B932</f>
        <v>1.8895</v>
      </c>
      <c r="C932" s="2">
        <f>RSI!I932</f>
        <v>38.190928099875848</v>
      </c>
      <c r="D932" s="2">
        <f>MACD!E932</f>
        <v>2.134985492284569E-2</v>
      </c>
      <c r="E932" s="2">
        <f>MACD!F932</f>
        <v>1.5545281874081052E-2</v>
      </c>
      <c r="F932" s="2">
        <f>'Moving Avg'!D932</f>
        <v>1.9417599999999999</v>
      </c>
      <c r="G932" s="2">
        <f>'Moving Avg'!F932</f>
        <v>1.9698999999999995</v>
      </c>
      <c r="H932" s="2">
        <f>'Moving Avg'!G932</f>
        <v>1.9505799999999995</v>
      </c>
      <c r="I932" s="2">
        <f>'Moving Avg'!H932</f>
        <v>1.984367999999999</v>
      </c>
      <c r="J932" s="5" t="str">
        <f>OBV!F932</f>
        <v>BULLISH</v>
      </c>
      <c r="K932" s="5" t="str">
        <f>OBV!G932</f>
        <v>NEUTRAL</v>
      </c>
      <c r="L932" s="5" t="str">
        <f>OBV!H932</f>
        <v>BULLISH DIVERGENCE</v>
      </c>
      <c r="M932" s="7">
        <f t="shared" si="140"/>
        <v>25</v>
      </c>
      <c r="N932" s="7">
        <f t="shared" si="141"/>
        <v>0</v>
      </c>
      <c r="O932" s="7">
        <f t="shared" si="142"/>
        <v>0</v>
      </c>
      <c r="P932" s="7">
        <f t="shared" si="143"/>
        <v>66.5</v>
      </c>
      <c r="Q932" s="8">
        <f t="shared" si="144"/>
        <v>18.725000000000001</v>
      </c>
      <c r="R932" s="8">
        <f t="shared" si="145"/>
        <v>21.625</v>
      </c>
      <c r="S932" s="8">
        <f t="shared" si="146"/>
        <v>33.674999999999997</v>
      </c>
      <c r="T932" s="8">
        <f t="shared" si="147"/>
        <v>22.875</v>
      </c>
      <c r="U932" s="7">
        <f t="shared" si="148"/>
        <v>24.675000000000001</v>
      </c>
      <c r="V932" s="7">
        <f t="shared" si="149"/>
        <v>24.225000000000001</v>
      </c>
    </row>
    <row r="933" spans="1:22" ht="13.5" x14ac:dyDescent="0.25">
      <c r="A933" s="3">
        <f>RSI!A933</f>
        <v>44144</v>
      </c>
      <c r="B933" s="2">
        <f>RSI!B933</f>
        <v>1.8895</v>
      </c>
      <c r="C933" s="2">
        <f>RSI!I933</f>
        <v>38.190928099875848</v>
      </c>
      <c r="D933" s="2">
        <f>MACD!E933</f>
        <v>2.4718514354475474E-2</v>
      </c>
      <c r="E933" s="2">
        <f>MACD!F933</f>
        <v>1.7379928370159937E-2</v>
      </c>
      <c r="F933" s="2">
        <f>'Moving Avg'!D933</f>
        <v>1.9203199999999998</v>
      </c>
      <c r="G933" s="2">
        <f>'Moving Avg'!F933</f>
        <v>1.9635349999999991</v>
      </c>
      <c r="H933" s="2">
        <f>'Moving Avg'!G933</f>
        <v>1.9497979999999999</v>
      </c>
      <c r="I933" s="2">
        <f>'Moving Avg'!H933</f>
        <v>1.9833884999999987</v>
      </c>
      <c r="J933" s="5" t="str">
        <f>OBV!F933</f>
        <v>BULLISH</v>
      </c>
      <c r="K933" s="5" t="str">
        <f>OBV!G933</f>
        <v>NEUTRAL</v>
      </c>
      <c r="L933" s="5" t="str">
        <f>OBV!H933</f>
        <v>BULLISH DIVERGENCE</v>
      </c>
      <c r="M933" s="7">
        <f t="shared" si="140"/>
        <v>25</v>
      </c>
      <c r="N933" s="7">
        <f t="shared" si="141"/>
        <v>0</v>
      </c>
      <c r="O933" s="7">
        <f t="shared" si="142"/>
        <v>0</v>
      </c>
      <c r="P933" s="7">
        <f t="shared" si="143"/>
        <v>66.5</v>
      </c>
      <c r="Q933" s="8">
        <f t="shared" si="144"/>
        <v>18.725000000000001</v>
      </c>
      <c r="R933" s="8">
        <f t="shared" si="145"/>
        <v>21.625</v>
      </c>
      <c r="S933" s="8">
        <f t="shared" si="146"/>
        <v>33.674999999999997</v>
      </c>
      <c r="T933" s="8">
        <f t="shared" si="147"/>
        <v>22.875</v>
      </c>
      <c r="U933" s="7">
        <f t="shared" si="148"/>
        <v>24.675000000000001</v>
      </c>
      <c r="V933" s="7">
        <f t="shared" si="149"/>
        <v>24.225000000000001</v>
      </c>
    </row>
    <row r="934" spans="1:22" ht="13.5" x14ac:dyDescent="0.25">
      <c r="A934" s="3">
        <f>RSI!A934</f>
        <v>44145</v>
      </c>
      <c r="B934" s="2">
        <f>RSI!B934</f>
        <v>1.8895</v>
      </c>
      <c r="C934" s="2">
        <f>RSI!I934</f>
        <v>38.190928099875848</v>
      </c>
      <c r="D934" s="2">
        <f>MACD!E934</f>
        <v>2.5930785825359237E-2</v>
      </c>
      <c r="E934" s="2">
        <f>MACD!F934</f>
        <v>1.9090099861199798E-2</v>
      </c>
      <c r="F934" s="2">
        <f>'Moving Avg'!D934</f>
        <v>1.9042400000000002</v>
      </c>
      <c r="G934" s="2">
        <f>'Moving Avg'!F934</f>
        <v>1.959849999999999</v>
      </c>
      <c r="H934" s="2">
        <f>'Moving Avg'!G934</f>
        <v>1.949128</v>
      </c>
      <c r="I934" s="2">
        <f>'Moving Avg'!H934</f>
        <v>1.9821414999999984</v>
      </c>
      <c r="J934" s="5" t="str">
        <f>OBV!F934</f>
        <v>BULLISH</v>
      </c>
      <c r="K934" s="5" t="str">
        <f>OBV!G934</f>
        <v>NEUTRAL</v>
      </c>
      <c r="L934" s="5" t="str">
        <f>OBV!H934</f>
        <v>BULLISH DIVERGENCE</v>
      </c>
      <c r="M934" s="7">
        <f t="shared" si="140"/>
        <v>25</v>
      </c>
      <c r="N934" s="7">
        <f t="shared" si="141"/>
        <v>0</v>
      </c>
      <c r="O934" s="7">
        <f t="shared" si="142"/>
        <v>0</v>
      </c>
      <c r="P934" s="7">
        <f t="shared" si="143"/>
        <v>66.5</v>
      </c>
      <c r="Q934" s="8">
        <f t="shared" si="144"/>
        <v>18.725000000000001</v>
      </c>
      <c r="R934" s="8">
        <f t="shared" si="145"/>
        <v>21.625</v>
      </c>
      <c r="S934" s="8">
        <f t="shared" si="146"/>
        <v>33.674999999999997</v>
      </c>
      <c r="T934" s="8">
        <f t="shared" si="147"/>
        <v>22.875</v>
      </c>
      <c r="U934" s="7">
        <f t="shared" si="148"/>
        <v>24.675000000000001</v>
      </c>
      <c r="V934" s="7">
        <f t="shared" si="149"/>
        <v>24.225000000000001</v>
      </c>
    </row>
    <row r="935" spans="1:22" ht="13.5" x14ac:dyDescent="0.25">
      <c r="A935" s="3">
        <f>RSI!A935</f>
        <v>44146</v>
      </c>
      <c r="B935" s="2">
        <f>RSI!B935</f>
        <v>1.923</v>
      </c>
      <c r="C935" s="2">
        <f>RSI!I935</f>
        <v>45.198986612474243</v>
      </c>
      <c r="D935" s="2">
        <f>MACD!E935</f>
        <v>2.6928653378611944E-2</v>
      </c>
      <c r="E935" s="2">
        <f>MACD!F935</f>
        <v>2.065781056468223E-2</v>
      </c>
      <c r="F935" s="2">
        <f>'Moving Avg'!D935</f>
        <v>1.9042400000000002</v>
      </c>
      <c r="G935" s="2">
        <f>'Moving Avg'!F935</f>
        <v>1.9554949999999998</v>
      </c>
      <c r="H935" s="2">
        <f>'Moving Avg'!G935</f>
        <v>1.9487920000000001</v>
      </c>
      <c r="I935" s="2">
        <f>'Moving Avg'!H935</f>
        <v>1.9810619999999985</v>
      </c>
      <c r="J935" s="5" t="str">
        <f>OBV!F935</f>
        <v>BULLISH</v>
      </c>
      <c r="K935" s="5" t="str">
        <f>OBV!G935</f>
        <v>NEUTRAL</v>
      </c>
      <c r="L935" s="5" t="str">
        <f>OBV!H935</f>
        <v>NEUTRAL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49.5</v>
      </c>
      <c r="Q935" s="8">
        <f t="shared" si="144"/>
        <v>16.175000000000001</v>
      </c>
      <c r="R935" s="8">
        <f t="shared" si="145"/>
        <v>17.375</v>
      </c>
      <c r="S935" s="8">
        <f t="shared" si="146"/>
        <v>26.025000000000002</v>
      </c>
      <c r="T935" s="8">
        <f t="shared" si="147"/>
        <v>18.625</v>
      </c>
      <c r="U935" s="7">
        <f t="shared" si="148"/>
        <v>19.858333333333334</v>
      </c>
      <c r="V935" s="7">
        <f t="shared" si="149"/>
        <v>19.55</v>
      </c>
    </row>
    <row r="936" spans="1:22" ht="13.5" x14ac:dyDescent="0.25">
      <c r="A936" s="3">
        <f>RSI!A936</f>
        <v>44147</v>
      </c>
      <c r="B936" s="2">
        <f>RSI!B936</f>
        <v>1.8962000000000001</v>
      </c>
      <c r="C936" s="2">
        <f>RSI!I936</f>
        <v>41.176711036778819</v>
      </c>
      <c r="D936" s="2">
        <f>MACD!E936</f>
        <v>2.9923237320577778E-2</v>
      </c>
      <c r="E936" s="2">
        <f>MACD!F936</f>
        <v>2.2510895915861341E-2</v>
      </c>
      <c r="F936" s="2">
        <f>'Moving Avg'!D936</f>
        <v>1.89754</v>
      </c>
      <c r="G936" s="2">
        <f>'Moving Avg'!F936</f>
        <v>1.9521450000000002</v>
      </c>
      <c r="H936" s="2">
        <f>'Moving Avg'!G936</f>
        <v>1.9482559999999995</v>
      </c>
      <c r="I936" s="2">
        <f>'Moving Avg'!H936</f>
        <v>1.9799019999999987</v>
      </c>
      <c r="J936" s="5" t="str">
        <f>OBV!F936</f>
        <v>BEARISH</v>
      </c>
      <c r="K936" s="5" t="str">
        <f>OBV!G936</f>
        <v>NEUTRAL</v>
      </c>
      <c r="L936" s="5" t="str">
        <f>OBV!H936</f>
        <v>CONFIRMED BEARISH</v>
      </c>
      <c r="M936" s="7">
        <f t="shared" si="140"/>
        <v>25</v>
      </c>
      <c r="N936" s="7">
        <f t="shared" si="141"/>
        <v>0</v>
      </c>
      <c r="O936" s="7">
        <f t="shared" si="142"/>
        <v>0</v>
      </c>
      <c r="P936" s="7">
        <f t="shared" si="143"/>
        <v>16.5</v>
      </c>
      <c r="Q936" s="8">
        <f t="shared" si="144"/>
        <v>11.225</v>
      </c>
      <c r="R936" s="8">
        <f t="shared" si="145"/>
        <v>9.125</v>
      </c>
      <c r="S936" s="8">
        <f t="shared" si="146"/>
        <v>11.175000000000001</v>
      </c>
      <c r="T936" s="8">
        <f t="shared" si="147"/>
        <v>10.375</v>
      </c>
      <c r="U936" s="7">
        <f t="shared" si="148"/>
        <v>10.508333333333335</v>
      </c>
      <c r="V936" s="7">
        <f t="shared" si="149"/>
        <v>10.475000000000001</v>
      </c>
    </row>
    <row r="937" spans="1:22" ht="13.5" x14ac:dyDescent="0.25">
      <c r="A937" s="3">
        <f>RSI!A937</f>
        <v>44148</v>
      </c>
      <c r="B937" s="2">
        <f>RSI!B937</f>
        <v>1.8761000000000001</v>
      </c>
      <c r="C937" s="2">
        <f>RSI!I937</f>
        <v>38.415523961488965</v>
      </c>
      <c r="D937" s="2">
        <f>MACD!E937</f>
        <v>3.4257190695957451E-2</v>
      </c>
      <c r="E937" s="2">
        <f>MACD!F937</f>
        <v>2.4860154871880563E-2</v>
      </c>
      <c r="F937" s="2">
        <f>'Moving Avg'!D937</f>
        <v>1.89486</v>
      </c>
      <c r="G937" s="2">
        <f>'Moving Avg'!F937</f>
        <v>1.9454450000000001</v>
      </c>
      <c r="H937" s="2">
        <f>'Moving Avg'!G937</f>
        <v>1.9484319999999995</v>
      </c>
      <c r="I937" s="2">
        <f>'Moving Avg'!H937</f>
        <v>1.9787219999999988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  <c r="M937" s="7">
        <f t="shared" si="140"/>
        <v>25</v>
      </c>
      <c r="N937" s="7">
        <f t="shared" si="141"/>
        <v>0</v>
      </c>
      <c r="O937" s="7">
        <f t="shared" si="142"/>
        <v>0</v>
      </c>
      <c r="P937" s="7">
        <f t="shared" si="143"/>
        <v>16.5</v>
      </c>
      <c r="Q937" s="8">
        <f t="shared" si="144"/>
        <v>11.225</v>
      </c>
      <c r="R937" s="8">
        <f t="shared" si="145"/>
        <v>9.125</v>
      </c>
      <c r="S937" s="8">
        <f t="shared" si="146"/>
        <v>11.175000000000001</v>
      </c>
      <c r="T937" s="8">
        <f t="shared" si="147"/>
        <v>10.375</v>
      </c>
      <c r="U937" s="7">
        <f t="shared" si="148"/>
        <v>10.508333333333335</v>
      </c>
      <c r="V937" s="7">
        <f t="shared" si="149"/>
        <v>10.475000000000001</v>
      </c>
    </row>
    <row r="938" spans="1:22" ht="13.5" x14ac:dyDescent="0.25">
      <c r="A938" s="3">
        <f>RSI!A938</f>
        <v>44151</v>
      </c>
      <c r="B938" s="2">
        <f>RSI!B938</f>
        <v>1.8761000000000001</v>
      </c>
      <c r="C938" s="2">
        <f>RSI!I938</f>
        <v>38.415523961488965</v>
      </c>
      <c r="D938" s="2">
        <f>MACD!E938</f>
        <v>4.2454365668736838E-2</v>
      </c>
      <c r="E938" s="2">
        <f>MACD!F938</f>
        <v>2.8378997031251824E-2</v>
      </c>
      <c r="F938" s="2">
        <f>'Moving Avg'!D938</f>
        <v>1.8921800000000002</v>
      </c>
      <c r="G938" s="2">
        <f>'Moving Avg'!F938</f>
        <v>1.94042</v>
      </c>
      <c r="H938" s="2">
        <f>'Moving Avg'!G938</f>
        <v>1.9474939999999992</v>
      </c>
      <c r="I938" s="2">
        <f>'Moving Avg'!H938</f>
        <v>1.9778359999999986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16.5</v>
      </c>
      <c r="Q938" s="8">
        <f t="shared" si="144"/>
        <v>11.225</v>
      </c>
      <c r="R938" s="8">
        <f t="shared" si="145"/>
        <v>9.125</v>
      </c>
      <c r="S938" s="8">
        <f t="shared" si="146"/>
        <v>11.175000000000001</v>
      </c>
      <c r="T938" s="8">
        <f t="shared" si="147"/>
        <v>10.375</v>
      </c>
      <c r="U938" s="7">
        <f t="shared" si="148"/>
        <v>10.508333333333335</v>
      </c>
      <c r="V938" s="7">
        <f t="shared" si="149"/>
        <v>10.475000000000001</v>
      </c>
    </row>
    <row r="939" spans="1:22" ht="13.5" x14ac:dyDescent="0.25">
      <c r="A939" s="3">
        <f>RSI!A939</f>
        <v>44152</v>
      </c>
      <c r="B939" s="2">
        <f>RSI!B939</f>
        <v>1.8761000000000001</v>
      </c>
      <c r="C939" s="2">
        <f>RSI!I939</f>
        <v>38.415523961488965</v>
      </c>
      <c r="D939" s="2">
        <f>MACD!E939</f>
        <v>4.5644125369134203E-2</v>
      </c>
      <c r="E939" s="2">
        <f>MACD!F939</f>
        <v>3.1832022698828302E-2</v>
      </c>
      <c r="F939" s="2">
        <f>'Moving Avg'!D939</f>
        <v>1.8895000000000004</v>
      </c>
      <c r="G939" s="2">
        <f>'Moving Avg'!F939</f>
        <v>1.9353950000000002</v>
      </c>
      <c r="H939" s="2">
        <f>'Moving Avg'!G939</f>
        <v>1.9465559999999988</v>
      </c>
      <c r="I939" s="2">
        <f>'Moving Avg'!H939</f>
        <v>1.977029999999999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16.5</v>
      </c>
      <c r="Q939" s="8">
        <f t="shared" si="144"/>
        <v>11.225</v>
      </c>
      <c r="R939" s="8">
        <f t="shared" si="145"/>
        <v>9.125</v>
      </c>
      <c r="S939" s="8">
        <f t="shared" si="146"/>
        <v>11.175000000000001</v>
      </c>
      <c r="T939" s="8">
        <f t="shared" si="147"/>
        <v>10.375</v>
      </c>
      <c r="U939" s="7">
        <f t="shared" si="148"/>
        <v>10.508333333333335</v>
      </c>
      <c r="V939" s="7">
        <f t="shared" si="149"/>
        <v>10.475000000000001</v>
      </c>
    </row>
    <row r="940" spans="1:22" ht="13.5" x14ac:dyDescent="0.25">
      <c r="A940" s="3">
        <f>RSI!A940</f>
        <v>44153</v>
      </c>
      <c r="B940" s="2">
        <f>RSI!B940</f>
        <v>1.8694</v>
      </c>
      <c r="C940" s="2">
        <f>RSI!I940</f>
        <v>37.37218491347663</v>
      </c>
      <c r="D940" s="2">
        <f>MACD!E940</f>
        <v>4.197292142649256E-2</v>
      </c>
      <c r="E940" s="2">
        <f>MACD!F940</f>
        <v>3.3860202444361158E-2</v>
      </c>
      <c r="F940" s="2">
        <f>'Moving Avg'!D940</f>
        <v>1.8787800000000001</v>
      </c>
      <c r="G940" s="2">
        <f>'Moving Avg'!F940</f>
        <v>1.928695</v>
      </c>
      <c r="H940" s="2">
        <f>'Moving Avg'!G940</f>
        <v>1.9454839999999993</v>
      </c>
      <c r="I940" s="2">
        <f>'Moving Avg'!H940</f>
        <v>1.9762174999999991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16.5</v>
      </c>
      <c r="Q940" s="8">
        <f t="shared" si="144"/>
        <v>11.225</v>
      </c>
      <c r="R940" s="8">
        <f t="shared" si="145"/>
        <v>9.125</v>
      </c>
      <c r="S940" s="8">
        <f t="shared" si="146"/>
        <v>11.175000000000001</v>
      </c>
      <c r="T940" s="8">
        <f t="shared" si="147"/>
        <v>10.375</v>
      </c>
      <c r="U940" s="7">
        <f t="shared" si="148"/>
        <v>10.508333333333335</v>
      </c>
      <c r="V940" s="7">
        <f t="shared" si="149"/>
        <v>10.475000000000001</v>
      </c>
    </row>
    <row r="941" spans="1:22" ht="13.5" x14ac:dyDescent="0.25">
      <c r="A941" s="3">
        <f>RSI!A941</f>
        <v>44154</v>
      </c>
      <c r="B941" s="2">
        <f>RSI!B941</f>
        <v>1.8158000000000001</v>
      </c>
      <c r="C941" s="2">
        <f>RSI!I941</f>
        <v>30.285698412084301</v>
      </c>
      <c r="D941" s="2">
        <f>MACD!E941</f>
        <v>4.4230263962297123E-2</v>
      </c>
      <c r="E941" s="2">
        <f>MACD!F941</f>
        <v>3.5934214747948348E-2</v>
      </c>
      <c r="F941" s="2">
        <f>'Moving Avg'!D941</f>
        <v>1.8626999999999998</v>
      </c>
      <c r="G941" s="2">
        <f>'Moving Avg'!F941</f>
        <v>1.9209900000000002</v>
      </c>
      <c r="H941" s="2">
        <f>'Moving Avg'!G941</f>
        <v>1.9444539999999992</v>
      </c>
      <c r="I941" s="2">
        <f>'Moving Avg'!H941</f>
        <v>1.9750029999999992</v>
      </c>
      <c r="J941" s="5" t="str">
        <f>OBV!F941</f>
        <v>BEARISH</v>
      </c>
      <c r="K941" s="5" t="str">
        <f>OBV!G941</f>
        <v>WEAK</v>
      </c>
      <c r="L941" s="5" t="str">
        <f>OBV!H941</f>
        <v>CONFIRMED BEARISH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0</v>
      </c>
      <c r="Q941" s="8">
        <f t="shared" si="144"/>
        <v>8.75</v>
      </c>
      <c r="R941" s="8">
        <f t="shared" si="145"/>
        <v>5</v>
      </c>
      <c r="S941" s="8">
        <f t="shared" si="146"/>
        <v>3.75</v>
      </c>
      <c r="T941" s="8">
        <f t="shared" si="147"/>
        <v>6.25</v>
      </c>
      <c r="U941" s="7">
        <f t="shared" si="148"/>
        <v>5.833333333333333</v>
      </c>
      <c r="V941" s="7">
        <f t="shared" si="149"/>
        <v>5.9375</v>
      </c>
    </row>
    <row r="942" spans="1:22" ht="13.5" x14ac:dyDescent="0.25">
      <c r="A942" s="3">
        <f>RSI!A942</f>
        <v>44155</v>
      </c>
      <c r="B942" s="2">
        <f>RSI!B942</f>
        <v>1.8359000000000001</v>
      </c>
      <c r="C942" s="2">
        <f>RSI!I942</f>
        <v>35.244482561182522</v>
      </c>
      <c r="D942" s="2">
        <f>MACD!E942</f>
        <v>3.9119290006448315E-2</v>
      </c>
      <c r="E942" s="2">
        <f>MACD!F942</f>
        <v>3.6571229799648344E-2</v>
      </c>
      <c r="F942" s="2">
        <f>'Moving Avg'!D942</f>
        <v>1.8546600000000002</v>
      </c>
      <c r="G942" s="2">
        <f>'Moving Avg'!F942</f>
        <v>1.9146250000000002</v>
      </c>
      <c r="H942" s="2">
        <f>'Moving Avg'!G942</f>
        <v>1.9439379999999991</v>
      </c>
      <c r="I942" s="2">
        <f>'Moving Avg'!H942</f>
        <v>1.9740229999999992</v>
      </c>
      <c r="J942" s="5" t="str">
        <f>OBV!F942</f>
        <v>BEARISH</v>
      </c>
      <c r="K942" s="5" t="str">
        <f>OBV!G942</f>
        <v>WEAK</v>
      </c>
      <c r="L942" s="5" t="str">
        <f>OBV!H942</f>
        <v>CONFIRMED BEARISH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0</v>
      </c>
      <c r="Q942" s="8">
        <f t="shared" si="144"/>
        <v>8.75</v>
      </c>
      <c r="R942" s="8">
        <f t="shared" si="145"/>
        <v>5</v>
      </c>
      <c r="S942" s="8">
        <f t="shared" si="146"/>
        <v>3.75</v>
      </c>
      <c r="T942" s="8">
        <f t="shared" si="147"/>
        <v>6.25</v>
      </c>
      <c r="U942" s="7">
        <f t="shared" si="148"/>
        <v>5.833333333333333</v>
      </c>
      <c r="V942" s="7">
        <f t="shared" si="149"/>
        <v>5.9375</v>
      </c>
    </row>
    <row r="943" spans="1:22" ht="13.5" x14ac:dyDescent="0.25">
      <c r="A943" s="3">
        <f>RSI!A943</f>
        <v>44158</v>
      </c>
      <c r="B943" s="2">
        <f>RSI!B943</f>
        <v>1.8359000000000001</v>
      </c>
      <c r="C943" s="2">
        <f>RSI!I943</f>
        <v>35.244482561182522</v>
      </c>
      <c r="D943" s="2">
        <f>MACD!E943</f>
        <v>3.5279988018174224E-2</v>
      </c>
      <c r="E943" s="2">
        <f>MACD!F943</f>
        <v>3.6312981443353522E-2</v>
      </c>
      <c r="F943" s="2">
        <f>'Moving Avg'!D943</f>
        <v>1.8466200000000002</v>
      </c>
      <c r="G943" s="2">
        <f>'Moving Avg'!F943</f>
        <v>1.9079250000000005</v>
      </c>
      <c r="H943" s="2">
        <f>'Moving Avg'!G943</f>
        <v>1.9445359999999992</v>
      </c>
      <c r="I943" s="2">
        <f>'Moving Avg'!H943</f>
        <v>1.972507999999999</v>
      </c>
      <c r="J943" s="5" t="str">
        <f>OBV!F943</f>
        <v>BEARISH</v>
      </c>
      <c r="K943" s="5" t="str">
        <f>OBV!G943</f>
        <v>WEAK</v>
      </c>
      <c r="L943" s="5" t="str">
        <f>OBV!H943</f>
        <v>CONFIRMED BEARISH</v>
      </c>
      <c r="M943" s="7">
        <f t="shared" si="140"/>
        <v>25</v>
      </c>
      <c r="N943" s="7">
        <f t="shared" si="141"/>
        <v>45</v>
      </c>
      <c r="O943" s="7">
        <f t="shared" si="142"/>
        <v>0</v>
      </c>
      <c r="P943" s="7">
        <f t="shared" si="143"/>
        <v>0</v>
      </c>
      <c r="Q943" s="8">
        <f t="shared" si="144"/>
        <v>24.5</v>
      </c>
      <c r="R943" s="8">
        <f t="shared" si="145"/>
        <v>14</v>
      </c>
      <c r="S943" s="8">
        <f t="shared" si="146"/>
        <v>10.5</v>
      </c>
      <c r="T943" s="8">
        <f t="shared" si="147"/>
        <v>17.5</v>
      </c>
      <c r="U943" s="7">
        <f t="shared" si="148"/>
        <v>16.333333333333332</v>
      </c>
      <c r="V943" s="7">
        <f t="shared" si="149"/>
        <v>16.625</v>
      </c>
    </row>
    <row r="944" spans="1:22" ht="13.5" x14ac:dyDescent="0.25">
      <c r="A944" s="3">
        <f>RSI!A944</f>
        <v>44159</v>
      </c>
      <c r="B944" s="2">
        <f>RSI!B944</f>
        <v>1.8359000000000001</v>
      </c>
      <c r="C944" s="2">
        <f>RSI!I944</f>
        <v>35.244482561182522</v>
      </c>
      <c r="D944" s="2">
        <f>MACD!E944</f>
        <v>3.2480762950231057E-2</v>
      </c>
      <c r="E944" s="2">
        <f>MACD!F944</f>
        <v>3.5546537744729031E-2</v>
      </c>
      <c r="F944" s="2">
        <f>'Moving Avg'!D944</f>
        <v>1.8385800000000003</v>
      </c>
      <c r="G944" s="2">
        <f>'Moving Avg'!F944</f>
        <v>1.9018950000000008</v>
      </c>
      <c r="H944" s="2">
        <f>'Moving Avg'!G944</f>
        <v>1.9441299999999992</v>
      </c>
      <c r="I944" s="2">
        <f>'Moving Avg'!H944</f>
        <v>1.9711534999999991</v>
      </c>
      <c r="J944" s="5" t="str">
        <f>OBV!F944</f>
        <v>BEARISH</v>
      </c>
      <c r="K944" s="5" t="str">
        <f>OBV!G944</f>
        <v>WEAK</v>
      </c>
      <c r="L944" s="5" t="str">
        <f>OBV!H944</f>
        <v>CONFIRMED BEARISH</v>
      </c>
      <c r="M944" s="7">
        <f t="shared" si="140"/>
        <v>25</v>
      </c>
      <c r="N944" s="7">
        <f t="shared" si="141"/>
        <v>45</v>
      </c>
      <c r="O944" s="7">
        <f t="shared" si="142"/>
        <v>0</v>
      </c>
      <c r="P944" s="7">
        <f t="shared" si="143"/>
        <v>0</v>
      </c>
      <c r="Q944" s="8">
        <f t="shared" si="144"/>
        <v>24.5</v>
      </c>
      <c r="R944" s="8">
        <f t="shared" si="145"/>
        <v>14</v>
      </c>
      <c r="S944" s="8">
        <f t="shared" si="146"/>
        <v>10.5</v>
      </c>
      <c r="T944" s="8">
        <f t="shared" si="147"/>
        <v>17.5</v>
      </c>
      <c r="U944" s="7">
        <f t="shared" si="148"/>
        <v>16.333333333333332</v>
      </c>
      <c r="V944" s="7">
        <f t="shared" si="149"/>
        <v>16.625</v>
      </c>
    </row>
    <row r="945" spans="1:22" ht="13.5" x14ac:dyDescent="0.25">
      <c r="A945" s="3">
        <f>RSI!A945</f>
        <v>44160</v>
      </c>
      <c r="B945" s="2">
        <f>RSI!B945</f>
        <v>1.8761000000000001</v>
      </c>
      <c r="C945" s="2">
        <f>RSI!I945</f>
        <v>45.01431296990409</v>
      </c>
      <c r="D945" s="2">
        <f>MACD!E945</f>
        <v>3.270438133916187E-2</v>
      </c>
      <c r="E945" s="2">
        <f>MACD!F945</f>
        <v>3.4978106463615599E-2</v>
      </c>
      <c r="F945" s="2">
        <f>'Moving Avg'!D945</f>
        <v>1.83992</v>
      </c>
      <c r="G945" s="2">
        <f>'Moving Avg'!F945</f>
        <v>1.8972050000000003</v>
      </c>
      <c r="H945" s="2">
        <f>'Moving Avg'!G945</f>
        <v>1.9437479999999991</v>
      </c>
      <c r="I945" s="2">
        <f>'Moving Avg'!H945</f>
        <v>1.9700799999999992</v>
      </c>
      <c r="J945" s="5" t="str">
        <f>OBV!F945</f>
        <v>BEARISH</v>
      </c>
      <c r="K945" s="5" t="str">
        <f>OBV!G945</f>
        <v>NEUTRAL</v>
      </c>
      <c r="L945" s="5" t="str">
        <f>OBV!H945</f>
        <v>BEARISH DIVERGENCE</v>
      </c>
      <c r="M945" s="7">
        <f t="shared" si="140"/>
        <v>25</v>
      </c>
      <c r="N945" s="7">
        <f t="shared" si="141"/>
        <v>45</v>
      </c>
      <c r="O945" s="7">
        <f t="shared" si="142"/>
        <v>0</v>
      </c>
      <c r="P945" s="7">
        <f t="shared" si="143"/>
        <v>16.5</v>
      </c>
      <c r="Q945" s="8">
        <f t="shared" si="144"/>
        <v>26.975000000000001</v>
      </c>
      <c r="R945" s="8">
        <f t="shared" si="145"/>
        <v>18.125</v>
      </c>
      <c r="S945" s="8">
        <f t="shared" si="146"/>
        <v>17.925000000000001</v>
      </c>
      <c r="T945" s="8">
        <f t="shared" si="147"/>
        <v>21.625</v>
      </c>
      <c r="U945" s="7">
        <f t="shared" si="148"/>
        <v>21.008333333333336</v>
      </c>
      <c r="V945" s="7">
        <f t="shared" si="149"/>
        <v>21.162500000000001</v>
      </c>
    </row>
    <row r="946" spans="1:22" ht="13.5" x14ac:dyDescent="0.25">
      <c r="A946" s="3">
        <f>RSI!A946</f>
        <v>44161</v>
      </c>
      <c r="B946" s="2">
        <f>RSI!B946</f>
        <v>1.8895</v>
      </c>
      <c r="C946" s="2">
        <f>RSI!I946</f>
        <v>47.839303877641143</v>
      </c>
      <c r="D946" s="2">
        <f>MACD!E946</f>
        <v>2.7925684847992072E-2</v>
      </c>
      <c r="E946" s="2">
        <f>MACD!F946</f>
        <v>3.3567622140490895E-2</v>
      </c>
      <c r="F946" s="2">
        <f>'Moving Avg'!D946</f>
        <v>1.8546599999999998</v>
      </c>
      <c r="G946" s="2">
        <f>'Moving Avg'!F946</f>
        <v>1.8931850000000001</v>
      </c>
      <c r="H946" s="2">
        <f>'Moving Avg'!G946</f>
        <v>1.944191999999999</v>
      </c>
      <c r="I946" s="2">
        <f>'Moving Avg'!H946</f>
        <v>1.9690469999999993</v>
      </c>
      <c r="J946" s="5" t="str">
        <f>OBV!F946</f>
        <v>BULLISH</v>
      </c>
      <c r="K946" s="5" t="str">
        <f>OBV!G946</f>
        <v>STRONG</v>
      </c>
      <c r="L946" s="5" t="str">
        <f>OBV!H946</f>
        <v>CONFIRMED BULLISH</v>
      </c>
      <c r="M946" s="7">
        <f t="shared" si="140"/>
        <v>25</v>
      </c>
      <c r="N946" s="7">
        <f t="shared" si="141"/>
        <v>45</v>
      </c>
      <c r="O946" s="7">
        <f t="shared" si="142"/>
        <v>0</v>
      </c>
      <c r="P946" s="7">
        <f t="shared" si="143"/>
        <v>100</v>
      </c>
      <c r="Q946" s="8">
        <f t="shared" si="144"/>
        <v>39.5</v>
      </c>
      <c r="R946" s="8">
        <f t="shared" si="145"/>
        <v>39</v>
      </c>
      <c r="S946" s="8">
        <f t="shared" si="146"/>
        <v>55.5</v>
      </c>
      <c r="T946" s="8">
        <f t="shared" si="147"/>
        <v>42.5</v>
      </c>
      <c r="U946" s="7">
        <f t="shared" si="148"/>
        <v>44.666666666666664</v>
      </c>
      <c r="V946" s="7">
        <f t="shared" si="149"/>
        <v>44.125</v>
      </c>
    </row>
    <row r="947" spans="1:22" ht="13.5" x14ac:dyDescent="0.25">
      <c r="A947" s="3">
        <f>RSI!A947</f>
        <v>44162</v>
      </c>
      <c r="B947" s="2">
        <f>RSI!B947</f>
        <v>1.8560000000000001</v>
      </c>
      <c r="C947" s="2">
        <f>RSI!I947</f>
        <v>42.026151437598017</v>
      </c>
      <c r="D947" s="2">
        <f>MACD!E947</f>
        <v>2.3328977513337401E-2</v>
      </c>
      <c r="E947" s="2">
        <f>MACD!F947</f>
        <v>3.1519893215060199E-2</v>
      </c>
      <c r="F947" s="2">
        <f>'Moving Avg'!D947</f>
        <v>1.8586800000000001</v>
      </c>
      <c r="G947" s="2">
        <f>'Moving Avg'!F947</f>
        <v>1.8874900000000001</v>
      </c>
      <c r="H947" s="2">
        <f>'Moving Avg'!G947</f>
        <v>1.9440779999999989</v>
      </c>
      <c r="I947" s="2">
        <f>'Moving Avg'!H947</f>
        <v>1.9678464999999994</v>
      </c>
      <c r="J947" s="5" t="str">
        <f>OBV!F947</f>
        <v>BULLISH</v>
      </c>
      <c r="K947" s="5" t="str">
        <f>OBV!G947</f>
        <v>NEUTRAL</v>
      </c>
      <c r="L947" s="5" t="str">
        <f>OBV!H947</f>
        <v>CONFIRMED BULLISH</v>
      </c>
      <c r="M947" s="7">
        <f t="shared" si="140"/>
        <v>25</v>
      </c>
      <c r="N947" s="7">
        <f t="shared" si="141"/>
        <v>45</v>
      </c>
      <c r="O947" s="7">
        <f t="shared" si="142"/>
        <v>0</v>
      </c>
      <c r="P947" s="7">
        <f t="shared" si="143"/>
        <v>83.5</v>
      </c>
      <c r="Q947" s="8">
        <f t="shared" si="144"/>
        <v>37.024999999999999</v>
      </c>
      <c r="R947" s="8">
        <f t="shared" si="145"/>
        <v>34.875</v>
      </c>
      <c r="S947" s="8">
        <f t="shared" si="146"/>
        <v>48.075000000000003</v>
      </c>
      <c r="T947" s="8">
        <f t="shared" si="147"/>
        <v>38.375</v>
      </c>
      <c r="U947" s="7">
        <f t="shared" si="148"/>
        <v>39.991666666666667</v>
      </c>
      <c r="V947" s="7">
        <f t="shared" si="149"/>
        <v>39.587500000000006</v>
      </c>
    </row>
    <row r="948" spans="1:22" ht="13.5" x14ac:dyDescent="0.25">
      <c r="A948" s="3">
        <f>RSI!A948</f>
        <v>44165</v>
      </c>
      <c r="B948" s="2">
        <f>RSI!B948</f>
        <v>1.9096</v>
      </c>
      <c r="C948" s="2">
        <f>RSI!I948</f>
        <v>52.06309566787295</v>
      </c>
      <c r="D948" s="2">
        <f>MACD!E948</f>
        <v>1.5720400798000522E-2</v>
      </c>
      <c r="E948" s="2">
        <f>MACD!F948</f>
        <v>2.8359994731648266E-2</v>
      </c>
      <c r="F948" s="2">
        <f>'Moving Avg'!D948</f>
        <v>1.8734199999999999</v>
      </c>
      <c r="G948" s="2">
        <f>'Moving Avg'!F948</f>
        <v>1.8831349999999998</v>
      </c>
      <c r="H948" s="2">
        <f>'Moving Avg'!G948</f>
        <v>1.9440319999999991</v>
      </c>
      <c r="I948" s="2">
        <f>'Moving Avg'!H948</f>
        <v>1.9669674999999993</v>
      </c>
      <c r="J948" s="5" t="str">
        <f>OBV!F948</f>
        <v>BULLISH</v>
      </c>
      <c r="K948" s="5" t="str">
        <f>OBV!G948</f>
        <v>NEUTRAL</v>
      </c>
      <c r="L948" s="5" t="str">
        <f>OBV!H948</f>
        <v>CONFIRMED BULLISH</v>
      </c>
      <c r="M948" s="7">
        <f t="shared" si="140"/>
        <v>25</v>
      </c>
      <c r="N948" s="7">
        <f t="shared" si="141"/>
        <v>45</v>
      </c>
      <c r="O948" s="7">
        <f t="shared" si="142"/>
        <v>0</v>
      </c>
      <c r="P948" s="7">
        <f t="shared" si="143"/>
        <v>83.5</v>
      </c>
      <c r="Q948" s="8">
        <f t="shared" si="144"/>
        <v>37.024999999999999</v>
      </c>
      <c r="R948" s="8">
        <f t="shared" si="145"/>
        <v>34.875</v>
      </c>
      <c r="S948" s="8">
        <f t="shared" si="146"/>
        <v>48.075000000000003</v>
      </c>
      <c r="T948" s="8">
        <f t="shared" si="147"/>
        <v>38.375</v>
      </c>
      <c r="U948" s="7">
        <f t="shared" si="148"/>
        <v>39.991666666666667</v>
      </c>
      <c r="V948" s="7">
        <f t="shared" si="149"/>
        <v>39.587500000000006</v>
      </c>
    </row>
    <row r="949" spans="1:22" ht="13.5" x14ac:dyDescent="0.25">
      <c r="A949" s="3">
        <f>RSI!A949</f>
        <v>44166</v>
      </c>
      <c r="B949" s="2">
        <f>RSI!B949</f>
        <v>1.8761000000000001</v>
      </c>
      <c r="C949" s="2">
        <f>RSI!I949</f>
        <v>46.629415726262273</v>
      </c>
      <c r="D949" s="2">
        <f>MACD!E949</f>
        <v>1.1679830427887339E-2</v>
      </c>
      <c r="E949" s="2">
        <f>MACD!F949</f>
        <v>2.5023961870896082E-2</v>
      </c>
      <c r="F949" s="2">
        <f>'Moving Avg'!D949</f>
        <v>1.8814599999999999</v>
      </c>
      <c r="G949" s="2">
        <f>'Moving Avg'!F949</f>
        <v>1.8784449999999999</v>
      </c>
      <c r="H949" s="2">
        <f>'Moving Avg'!G949</f>
        <v>1.9427579999999989</v>
      </c>
      <c r="I949" s="2">
        <f>'Moving Avg'!H949</f>
        <v>1.9659209999999994</v>
      </c>
      <c r="J949" s="5" t="str">
        <f>OBV!F949</f>
        <v>BULLISH</v>
      </c>
      <c r="K949" s="5" t="str">
        <f>OBV!G949</f>
        <v>NEUTRAL</v>
      </c>
      <c r="L949" s="5" t="str">
        <f>OBV!H949</f>
        <v>CONFIRMED BULLISH</v>
      </c>
      <c r="M949" s="7">
        <f t="shared" si="140"/>
        <v>25</v>
      </c>
      <c r="N949" s="7">
        <f t="shared" si="141"/>
        <v>45</v>
      </c>
      <c r="O949" s="7">
        <f t="shared" si="142"/>
        <v>0</v>
      </c>
      <c r="P949" s="7">
        <f t="shared" si="143"/>
        <v>83.5</v>
      </c>
      <c r="Q949" s="8">
        <f t="shared" si="144"/>
        <v>37.024999999999999</v>
      </c>
      <c r="R949" s="8">
        <f t="shared" si="145"/>
        <v>34.875</v>
      </c>
      <c r="S949" s="8">
        <f t="shared" si="146"/>
        <v>48.075000000000003</v>
      </c>
      <c r="T949" s="8">
        <f t="shared" si="147"/>
        <v>38.375</v>
      </c>
      <c r="U949" s="7">
        <f t="shared" si="148"/>
        <v>39.991666666666667</v>
      </c>
      <c r="V949" s="7">
        <f t="shared" si="149"/>
        <v>39.587500000000006</v>
      </c>
    </row>
    <row r="950" spans="1:22" ht="13.5" x14ac:dyDescent="0.25">
      <c r="A950" s="3">
        <f>RSI!A950</f>
        <v>44167</v>
      </c>
      <c r="B950" s="2">
        <f>RSI!B950</f>
        <v>1.8761000000000001</v>
      </c>
      <c r="C950" s="2">
        <f>RSI!I950</f>
        <v>46.629415726262273</v>
      </c>
      <c r="D950" s="2">
        <f>MACD!E950</f>
        <v>7.3502686800450689E-3</v>
      </c>
      <c r="E950" s="2">
        <f>MACD!F950</f>
        <v>2.1489223232725879E-2</v>
      </c>
      <c r="F950" s="2">
        <f>'Moving Avg'!D950</f>
        <v>1.8814599999999999</v>
      </c>
      <c r="G950" s="2">
        <f>'Moving Avg'!F950</f>
        <v>1.8760999999999999</v>
      </c>
      <c r="H950" s="2">
        <f>'Moving Avg'!G950</f>
        <v>1.9414839999999987</v>
      </c>
      <c r="I950" s="2">
        <f>'Moving Avg'!H950</f>
        <v>1.9648209999999993</v>
      </c>
      <c r="J950" s="5" t="str">
        <f>OBV!F950</f>
        <v>BEARISH</v>
      </c>
      <c r="K950" s="5" t="str">
        <f>OBV!G950</f>
        <v>NEUTRAL</v>
      </c>
      <c r="L950" s="5" t="str">
        <f>OBV!H950</f>
        <v>NEUTRAL</v>
      </c>
      <c r="M950" s="7">
        <f t="shared" si="140"/>
        <v>25</v>
      </c>
      <c r="N950" s="7">
        <f t="shared" si="141"/>
        <v>45</v>
      </c>
      <c r="O950" s="7">
        <f t="shared" si="142"/>
        <v>0</v>
      </c>
      <c r="P950" s="7">
        <f t="shared" si="143"/>
        <v>16.5</v>
      </c>
      <c r="Q950" s="8">
        <f t="shared" si="144"/>
        <v>26.975000000000001</v>
      </c>
      <c r="R950" s="8">
        <f t="shared" si="145"/>
        <v>18.125</v>
      </c>
      <c r="S950" s="8">
        <f t="shared" si="146"/>
        <v>17.925000000000001</v>
      </c>
      <c r="T950" s="8">
        <f t="shared" si="147"/>
        <v>21.625</v>
      </c>
      <c r="U950" s="7">
        <f t="shared" si="148"/>
        <v>21.008333333333336</v>
      </c>
      <c r="V950" s="7">
        <f t="shared" si="149"/>
        <v>21.162500000000001</v>
      </c>
    </row>
    <row r="951" spans="1:22" ht="13.5" x14ac:dyDescent="0.25">
      <c r="A951" s="3">
        <f>RSI!A951</f>
        <v>44168</v>
      </c>
      <c r="B951" s="2">
        <f>RSI!B951</f>
        <v>1.9029</v>
      </c>
      <c r="C951" s="2">
        <f>RSI!I951</f>
        <v>51.341194221830918</v>
      </c>
      <c r="D951" s="2">
        <f>MACD!E951</f>
        <v>-6.4332941557860845E-3</v>
      </c>
      <c r="E951" s="2">
        <f>MACD!F951</f>
        <v>1.5904719755023489E-2</v>
      </c>
      <c r="F951" s="2">
        <f>'Moving Avg'!D951</f>
        <v>1.8841399999999999</v>
      </c>
      <c r="G951" s="2">
        <f>'Moving Avg'!F951</f>
        <v>1.8747600000000002</v>
      </c>
      <c r="H951" s="2">
        <f>'Moving Avg'!G951</f>
        <v>1.940745999999999</v>
      </c>
      <c r="I951" s="2">
        <f>'Moving Avg'!H951</f>
        <v>1.9639349999999991</v>
      </c>
      <c r="J951" s="5" t="str">
        <f>OBV!F951</f>
        <v>BULLISH</v>
      </c>
      <c r="K951" s="5" t="str">
        <f>OBV!G951</f>
        <v>NEUTRAL</v>
      </c>
      <c r="L951" s="5" t="str">
        <f>OBV!H951</f>
        <v>CONFIRMED BULLISH</v>
      </c>
      <c r="M951" s="7">
        <f t="shared" si="140"/>
        <v>25</v>
      </c>
      <c r="N951" s="7">
        <f t="shared" si="141"/>
        <v>100</v>
      </c>
      <c r="O951" s="7">
        <f t="shared" si="142"/>
        <v>0</v>
      </c>
      <c r="P951" s="7">
        <f t="shared" si="143"/>
        <v>83.5</v>
      </c>
      <c r="Q951" s="8">
        <f t="shared" si="144"/>
        <v>56.274999999999999</v>
      </c>
      <c r="R951" s="8">
        <f t="shared" si="145"/>
        <v>45.875</v>
      </c>
      <c r="S951" s="8">
        <f t="shared" si="146"/>
        <v>56.325000000000003</v>
      </c>
      <c r="T951" s="8">
        <f t="shared" si="147"/>
        <v>52.125</v>
      </c>
      <c r="U951" s="7">
        <f t="shared" si="148"/>
        <v>52.82500000000001</v>
      </c>
      <c r="V951" s="7">
        <f t="shared" si="149"/>
        <v>52.650000000000006</v>
      </c>
    </row>
    <row r="952" spans="1:22" ht="13.5" x14ac:dyDescent="0.25">
      <c r="A952" s="3">
        <f>RSI!A952</f>
        <v>44169</v>
      </c>
      <c r="B952" s="2">
        <f>RSI!B952</f>
        <v>1.8761000000000001</v>
      </c>
      <c r="C952" s="2">
        <f>RSI!I952</f>
        <v>46.883712359944354</v>
      </c>
      <c r="D952" s="2">
        <f>MACD!E952</f>
        <v>-1.3074167669263392E-2</v>
      </c>
      <c r="E952" s="2">
        <f>MACD!F952</f>
        <v>1.0108942270166114E-2</v>
      </c>
      <c r="F952" s="2">
        <f>'Moving Avg'!D952</f>
        <v>1.8881599999999998</v>
      </c>
      <c r="G952" s="2">
        <f>'Moving Avg'!F952</f>
        <v>1.8740900000000003</v>
      </c>
      <c r="H952" s="2">
        <f>'Moving Avg'!G952</f>
        <v>1.9394719999999988</v>
      </c>
      <c r="I952" s="2">
        <f>'Moving Avg'!H952</f>
        <v>1.9626479999999993</v>
      </c>
      <c r="J952" s="5" t="str">
        <f>OBV!F952</f>
        <v>BULLISH</v>
      </c>
      <c r="K952" s="5" t="str">
        <f>OBV!G952</f>
        <v>NEUTRAL</v>
      </c>
      <c r="L952" s="5" t="str">
        <f>OBV!H952</f>
        <v>CONFIRMED BULLISH</v>
      </c>
      <c r="M952" s="7">
        <f t="shared" si="140"/>
        <v>25</v>
      </c>
      <c r="N952" s="7">
        <f t="shared" si="141"/>
        <v>100</v>
      </c>
      <c r="O952" s="7">
        <f t="shared" si="142"/>
        <v>0</v>
      </c>
      <c r="P952" s="7">
        <f t="shared" si="143"/>
        <v>83.5</v>
      </c>
      <c r="Q952" s="8">
        <f t="shared" si="144"/>
        <v>56.274999999999999</v>
      </c>
      <c r="R952" s="8">
        <f t="shared" si="145"/>
        <v>45.875</v>
      </c>
      <c r="S952" s="8">
        <f t="shared" si="146"/>
        <v>56.325000000000003</v>
      </c>
      <c r="T952" s="8">
        <f t="shared" si="147"/>
        <v>52.125</v>
      </c>
      <c r="U952" s="7">
        <f t="shared" si="148"/>
        <v>52.82500000000001</v>
      </c>
      <c r="V952" s="7">
        <f t="shared" si="149"/>
        <v>52.650000000000006</v>
      </c>
    </row>
    <row r="953" spans="1:22" ht="13.5" x14ac:dyDescent="0.25">
      <c r="A953" s="3">
        <f>RSI!A953</f>
        <v>44172</v>
      </c>
      <c r="B953" s="2">
        <f>RSI!B953</f>
        <v>1.8090999999999999</v>
      </c>
      <c r="C953" s="2">
        <f>RSI!I953</f>
        <v>38.001037522952103</v>
      </c>
      <c r="D953" s="2">
        <f>MACD!E953</f>
        <v>-1.3623294579602874E-2</v>
      </c>
      <c r="E953" s="2">
        <f>MACD!F953</f>
        <v>5.3624949002123168E-3</v>
      </c>
      <c r="F953" s="2">
        <f>'Moving Avg'!D953</f>
        <v>1.8680599999999998</v>
      </c>
      <c r="G953" s="2">
        <f>'Moving Avg'!F953</f>
        <v>1.8700700000000001</v>
      </c>
      <c r="H953" s="2">
        <f>'Moving Avg'!G953</f>
        <v>1.9345179999999988</v>
      </c>
      <c r="I953" s="2">
        <f>'Moving Avg'!H953</f>
        <v>1.9610259999999988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25</v>
      </c>
      <c r="N953" s="7">
        <f t="shared" si="141"/>
        <v>45</v>
      </c>
      <c r="O953" s="7">
        <f t="shared" si="142"/>
        <v>0</v>
      </c>
      <c r="P953" s="7">
        <f t="shared" si="143"/>
        <v>16.5</v>
      </c>
      <c r="Q953" s="8">
        <f t="shared" si="144"/>
        <v>26.975000000000001</v>
      </c>
      <c r="R953" s="8">
        <f t="shared" si="145"/>
        <v>18.125</v>
      </c>
      <c r="S953" s="8">
        <f t="shared" si="146"/>
        <v>17.925000000000001</v>
      </c>
      <c r="T953" s="8">
        <f t="shared" si="147"/>
        <v>21.625</v>
      </c>
      <c r="U953" s="7">
        <f t="shared" si="148"/>
        <v>21.008333333333336</v>
      </c>
      <c r="V953" s="7">
        <f t="shared" si="149"/>
        <v>21.162500000000001</v>
      </c>
    </row>
    <row r="954" spans="1:22" ht="13.5" x14ac:dyDescent="0.25">
      <c r="A954" s="3">
        <f>RSI!A954</f>
        <v>44173</v>
      </c>
      <c r="B954" s="2">
        <f>RSI!B954</f>
        <v>1.8090999999999999</v>
      </c>
      <c r="C954" s="2">
        <f>RSI!I954</f>
        <v>38.001037522952103</v>
      </c>
      <c r="D954" s="2">
        <f>MACD!E954</f>
        <v>-1.359285789021536E-2</v>
      </c>
      <c r="E954" s="2">
        <f>MACD!F954</f>
        <v>1.5714243421267819E-3</v>
      </c>
      <c r="F954" s="2">
        <f>'Moving Avg'!D954</f>
        <v>1.8546599999999998</v>
      </c>
      <c r="G954" s="2">
        <f>'Moving Avg'!F954</f>
        <v>1.8660500000000002</v>
      </c>
      <c r="H954" s="2">
        <f>'Moving Avg'!G954</f>
        <v>1.9302319999999988</v>
      </c>
      <c r="I954" s="2">
        <f>'Moving Avg'!H954</f>
        <v>1.959430499999999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  <c r="M954" s="7">
        <f t="shared" si="140"/>
        <v>25</v>
      </c>
      <c r="N954" s="7">
        <f t="shared" si="141"/>
        <v>45</v>
      </c>
      <c r="O954" s="7">
        <f t="shared" si="142"/>
        <v>0</v>
      </c>
      <c r="P954" s="7">
        <f t="shared" si="143"/>
        <v>16.5</v>
      </c>
      <c r="Q954" s="8">
        <f t="shared" si="144"/>
        <v>26.975000000000001</v>
      </c>
      <c r="R954" s="8">
        <f t="shared" si="145"/>
        <v>18.125</v>
      </c>
      <c r="S954" s="8">
        <f t="shared" si="146"/>
        <v>17.925000000000001</v>
      </c>
      <c r="T954" s="8">
        <f t="shared" si="147"/>
        <v>21.625</v>
      </c>
      <c r="U954" s="7">
        <f t="shared" si="148"/>
        <v>21.008333333333336</v>
      </c>
      <c r="V954" s="7">
        <f t="shared" si="149"/>
        <v>21.162500000000001</v>
      </c>
    </row>
    <row r="955" spans="1:22" ht="13.5" x14ac:dyDescent="0.25">
      <c r="A955" s="3">
        <f>RSI!A955</f>
        <v>44174</v>
      </c>
      <c r="B955" s="2">
        <f>RSI!B955</f>
        <v>1.8359000000000001</v>
      </c>
      <c r="C955" s="2">
        <f>RSI!I955</f>
        <v>43.010021291943538</v>
      </c>
      <c r="D955" s="2">
        <f>MACD!E955</f>
        <v>-8.9092638128864809E-3</v>
      </c>
      <c r="E955" s="2">
        <f>MACD!F955</f>
        <v>-5.2471328887587071E-4</v>
      </c>
      <c r="F955" s="2">
        <f>'Moving Avg'!D955</f>
        <v>1.8466200000000002</v>
      </c>
      <c r="G955" s="2">
        <f>'Moving Avg'!F955</f>
        <v>1.8616950000000005</v>
      </c>
      <c r="H955" s="2">
        <f>'Moving Avg'!G955</f>
        <v>1.9264819999999989</v>
      </c>
      <c r="I955" s="2">
        <f>'Moving Avg'!H955</f>
        <v>1.9579689999999992</v>
      </c>
      <c r="J955" s="5" t="str">
        <f>OBV!F955</f>
        <v>BULLISH</v>
      </c>
      <c r="K955" s="5" t="str">
        <f>OBV!G955</f>
        <v>NEUTRAL</v>
      </c>
      <c r="L955" s="5" t="str">
        <f>OBV!H955</f>
        <v>BULLISH DIVERGENCE</v>
      </c>
      <c r="M955" s="7">
        <f t="shared" si="140"/>
        <v>25</v>
      </c>
      <c r="N955" s="7">
        <f t="shared" si="141"/>
        <v>45</v>
      </c>
      <c r="O955" s="7">
        <f t="shared" si="142"/>
        <v>0</v>
      </c>
      <c r="P955" s="7">
        <f t="shared" si="143"/>
        <v>66.5</v>
      </c>
      <c r="Q955" s="8">
        <f t="shared" si="144"/>
        <v>34.475000000000001</v>
      </c>
      <c r="R955" s="8">
        <f t="shared" si="145"/>
        <v>30.625</v>
      </c>
      <c r="S955" s="8">
        <f t="shared" si="146"/>
        <v>40.424999999999997</v>
      </c>
      <c r="T955" s="8">
        <f t="shared" si="147"/>
        <v>34.125</v>
      </c>
      <c r="U955" s="7">
        <f t="shared" si="148"/>
        <v>35.174999999999997</v>
      </c>
      <c r="V955" s="7">
        <f t="shared" si="149"/>
        <v>34.912499999999994</v>
      </c>
    </row>
    <row r="956" spans="1:22" ht="13.5" x14ac:dyDescent="0.25">
      <c r="A956" s="3">
        <f>RSI!A956</f>
        <v>44175</v>
      </c>
      <c r="B956" s="2">
        <f>RSI!B956</f>
        <v>1.8024</v>
      </c>
      <c r="C956" s="2">
        <f>RSI!I956</f>
        <v>38.791182613933557</v>
      </c>
      <c r="D956" s="2">
        <f>MACD!E956</f>
        <v>-1.3711160058726968E-4</v>
      </c>
      <c r="E956" s="2">
        <f>MACD!F956</f>
        <v>-4.4719295121815054E-4</v>
      </c>
      <c r="F956" s="2">
        <f>'Moving Avg'!D956</f>
        <v>1.8265199999999999</v>
      </c>
      <c r="G956" s="2">
        <f>'Moving Avg'!F956</f>
        <v>1.8570050000000005</v>
      </c>
      <c r="H956" s="2">
        <f>'Moving Avg'!G956</f>
        <v>1.922061999999999</v>
      </c>
      <c r="I956" s="2">
        <f>'Moving Avg'!H956</f>
        <v>1.9563399999999986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  <c r="M956" s="7">
        <f t="shared" si="140"/>
        <v>25</v>
      </c>
      <c r="N956" s="7">
        <f t="shared" si="141"/>
        <v>0</v>
      </c>
      <c r="O956" s="7">
        <f t="shared" si="142"/>
        <v>0</v>
      </c>
      <c r="P956" s="7">
        <f t="shared" si="143"/>
        <v>16.5</v>
      </c>
      <c r="Q956" s="8">
        <f t="shared" si="144"/>
        <v>11.225</v>
      </c>
      <c r="R956" s="8">
        <f t="shared" si="145"/>
        <v>9.125</v>
      </c>
      <c r="S956" s="8">
        <f t="shared" si="146"/>
        <v>11.175000000000001</v>
      </c>
      <c r="T956" s="8">
        <f t="shared" si="147"/>
        <v>10.375</v>
      </c>
      <c r="U956" s="7">
        <f t="shared" si="148"/>
        <v>10.508333333333335</v>
      </c>
      <c r="V956" s="7">
        <f t="shared" si="149"/>
        <v>10.475000000000001</v>
      </c>
    </row>
    <row r="957" spans="1:22" ht="13.5" x14ac:dyDescent="0.25">
      <c r="A957" s="3">
        <f>RSI!A957</f>
        <v>44176</v>
      </c>
      <c r="B957" s="2">
        <f>RSI!B957</f>
        <v>1.8024</v>
      </c>
      <c r="C957" s="2">
        <f>RSI!I957</f>
        <v>38.791182613933557</v>
      </c>
      <c r="D957" s="2">
        <f>MACD!E957</f>
        <v>2.5759661908217879E-3</v>
      </c>
      <c r="E957" s="2">
        <f>MACD!F957</f>
        <v>1.5743887718983719E-4</v>
      </c>
      <c r="F957" s="2">
        <f>'Moving Avg'!D957</f>
        <v>1.8117800000000002</v>
      </c>
      <c r="G957" s="2">
        <f>'Moving Avg'!F957</f>
        <v>1.8533200000000005</v>
      </c>
      <c r="H957" s="2">
        <f>'Moving Avg'!G957</f>
        <v>1.9176399999999993</v>
      </c>
      <c r="I957" s="2">
        <f>'Moving Avg'!H957</f>
        <v>1.9547109999999988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  <c r="M957" s="7">
        <f t="shared" si="140"/>
        <v>25</v>
      </c>
      <c r="N957" s="7">
        <f t="shared" si="141"/>
        <v>0</v>
      </c>
      <c r="O957" s="7">
        <f t="shared" si="142"/>
        <v>0</v>
      </c>
      <c r="P957" s="7">
        <f t="shared" si="143"/>
        <v>16.5</v>
      </c>
      <c r="Q957" s="8">
        <f t="shared" si="144"/>
        <v>11.225</v>
      </c>
      <c r="R957" s="8">
        <f t="shared" si="145"/>
        <v>9.125</v>
      </c>
      <c r="S957" s="8">
        <f t="shared" si="146"/>
        <v>11.175000000000001</v>
      </c>
      <c r="T957" s="8">
        <f t="shared" si="147"/>
        <v>10.375</v>
      </c>
      <c r="U957" s="7">
        <f t="shared" si="148"/>
        <v>10.508333333333335</v>
      </c>
      <c r="V957" s="7">
        <f t="shared" si="149"/>
        <v>10.475000000000001</v>
      </c>
    </row>
    <row r="958" spans="1:22" ht="13.5" x14ac:dyDescent="0.25">
      <c r="A958" s="3">
        <f>RSI!A958</f>
        <v>44179</v>
      </c>
      <c r="B958" s="2">
        <f>RSI!B958</f>
        <v>1.8359000000000001</v>
      </c>
      <c r="C958" s="2">
        <f>RSI!I958</f>
        <v>45.043120999825035</v>
      </c>
      <c r="D958" s="2">
        <f>MACD!E958</f>
        <v>1.1047739774508791E-2</v>
      </c>
      <c r="E958" s="2">
        <f>MACD!F958</f>
        <v>2.3354990566536284E-3</v>
      </c>
      <c r="F958" s="2">
        <f>'Moving Avg'!D958</f>
        <v>1.8171400000000002</v>
      </c>
      <c r="G958" s="2">
        <f>'Moving Avg'!F958</f>
        <v>1.8513100000000002</v>
      </c>
      <c r="H958" s="2">
        <f>'Moving Avg'!G958</f>
        <v>1.9150939999999992</v>
      </c>
      <c r="I958" s="2">
        <f>'Moving Avg'!H958</f>
        <v>1.9532494999999983</v>
      </c>
      <c r="J958" s="5" t="str">
        <f>OBV!F958</f>
        <v>BULLISH</v>
      </c>
      <c r="K958" s="5" t="str">
        <f>OBV!G958</f>
        <v>STRONG</v>
      </c>
      <c r="L958" s="5" t="str">
        <f>OBV!H958</f>
        <v>CONFIRMED BULLISH</v>
      </c>
      <c r="M958" s="7">
        <f t="shared" si="140"/>
        <v>25</v>
      </c>
      <c r="N958" s="7">
        <f t="shared" si="141"/>
        <v>0</v>
      </c>
      <c r="O958" s="7">
        <f t="shared" si="142"/>
        <v>0</v>
      </c>
      <c r="P958" s="7">
        <f t="shared" si="143"/>
        <v>100</v>
      </c>
      <c r="Q958" s="8">
        <f t="shared" si="144"/>
        <v>23.75</v>
      </c>
      <c r="R958" s="8">
        <f t="shared" si="145"/>
        <v>30</v>
      </c>
      <c r="S958" s="8">
        <f t="shared" si="146"/>
        <v>48.75</v>
      </c>
      <c r="T958" s="8">
        <f t="shared" si="147"/>
        <v>31.25</v>
      </c>
      <c r="U958" s="7">
        <f t="shared" si="148"/>
        <v>34.166666666666664</v>
      </c>
      <c r="V958" s="7">
        <f t="shared" si="149"/>
        <v>33.4375</v>
      </c>
    </row>
    <row r="959" spans="1:22" ht="13.5" x14ac:dyDescent="0.25">
      <c r="A959" s="3">
        <f>RSI!A959</f>
        <v>44180</v>
      </c>
      <c r="B959" s="2">
        <f>RSI!B959</f>
        <v>1.8359000000000001</v>
      </c>
      <c r="C959" s="2">
        <f>RSI!I959</f>
        <v>45.043120999825035</v>
      </c>
      <c r="D959" s="2">
        <f>MACD!E959</f>
        <v>1.3245308938087064E-2</v>
      </c>
      <c r="E959" s="2">
        <f>MACD!F959</f>
        <v>4.5174610329403158E-3</v>
      </c>
      <c r="F959" s="2">
        <f>'Moving Avg'!D959</f>
        <v>1.8225000000000002</v>
      </c>
      <c r="G959" s="2">
        <f>'Moving Avg'!F959</f>
        <v>1.8493000000000006</v>
      </c>
      <c r="H959" s="2">
        <f>'Moving Avg'!G959</f>
        <v>1.912949999999999</v>
      </c>
      <c r="I959" s="2">
        <f>'Moving Avg'!H959</f>
        <v>1.9520819999999983</v>
      </c>
      <c r="J959" s="5" t="str">
        <f>OBV!F959</f>
        <v>BULLISH</v>
      </c>
      <c r="K959" s="5" t="str">
        <f>OBV!G959</f>
        <v>STRONG</v>
      </c>
      <c r="L959" s="5" t="str">
        <f>OBV!H959</f>
        <v>CONFIRMED BULLISH</v>
      </c>
      <c r="M959" s="7">
        <f t="shared" si="140"/>
        <v>25</v>
      </c>
      <c r="N959" s="7">
        <f t="shared" si="141"/>
        <v>0</v>
      </c>
      <c r="O959" s="7">
        <f t="shared" si="142"/>
        <v>0</v>
      </c>
      <c r="P959" s="7">
        <f t="shared" si="143"/>
        <v>100</v>
      </c>
      <c r="Q959" s="8">
        <f t="shared" si="144"/>
        <v>23.75</v>
      </c>
      <c r="R959" s="8">
        <f t="shared" si="145"/>
        <v>30</v>
      </c>
      <c r="S959" s="8">
        <f t="shared" si="146"/>
        <v>48.75</v>
      </c>
      <c r="T959" s="8">
        <f t="shared" si="147"/>
        <v>31.25</v>
      </c>
      <c r="U959" s="7">
        <f t="shared" si="148"/>
        <v>34.166666666666664</v>
      </c>
      <c r="V959" s="7">
        <f t="shared" si="149"/>
        <v>33.4375</v>
      </c>
    </row>
    <row r="960" spans="1:22" ht="13.5" x14ac:dyDescent="0.25">
      <c r="A960" s="3">
        <f>RSI!A960</f>
        <v>44181</v>
      </c>
      <c r="B960" s="2">
        <f>RSI!B960</f>
        <v>1.8090999999999999</v>
      </c>
      <c r="C960" s="2">
        <f>RSI!I960</f>
        <v>41.144001204801953</v>
      </c>
      <c r="D960" s="2">
        <f>MACD!E960</f>
        <v>1.7259412311966482E-2</v>
      </c>
      <c r="E960" s="2">
        <f>MACD!F960</f>
        <v>7.0658512887455498E-3</v>
      </c>
      <c r="F960" s="2">
        <f>'Moving Avg'!D960</f>
        <v>1.8171399999999998</v>
      </c>
      <c r="G960" s="2">
        <f>'Moving Avg'!F960</f>
        <v>1.846285</v>
      </c>
      <c r="H960" s="2">
        <f>'Moving Avg'!G960</f>
        <v>1.9089299999999991</v>
      </c>
      <c r="I960" s="2">
        <f>'Moving Avg'!H960</f>
        <v>1.9505134999999985</v>
      </c>
      <c r="J960" s="5" t="str">
        <f>OBV!F960</f>
        <v>BULLISH</v>
      </c>
      <c r="K960" s="5" t="str">
        <f>OBV!G960</f>
        <v>NEUTRAL</v>
      </c>
      <c r="L960" s="5" t="str">
        <f>OBV!H960</f>
        <v>BULLISH DIVERGENCE</v>
      </c>
      <c r="M960" s="7">
        <f t="shared" si="140"/>
        <v>25</v>
      </c>
      <c r="N960" s="7">
        <f t="shared" si="141"/>
        <v>0</v>
      </c>
      <c r="O960" s="7">
        <f t="shared" si="142"/>
        <v>0</v>
      </c>
      <c r="P960" s="7">
        <f t="shared" si="143"/>
        <v>66.5</v>
      </c>
      <c r="Q960" s="8">
        <f t="shared" si="144"/>
        <v>18.725000000000001</v>
      </c>
      <c r="R960" s="8">
        <f t="shared" si="145"/>
        <v>21.625</v>
      </c>
      <c r="S960" s="8">
        <f t="shared" si="146"/>
        <v>33.674999999999997</v>
      </c>
      <c r="T960" s="8">
        <f t="shared" si="147"/>
        <v>22.875</v>
      </c>
      <c r="U960" s="7">
        <f t="shared" si="148"/>
        <v>24.675000000000001</v>
      </c>
      <c r="V960" s="7">
        <f t="shared" si="149"/>
        <v>24.225000000000001</v>
      </c>
    </row>
    <row r="961" spans="1:22" ht="13.5" x14ac:dyDescent="0.25">
      <c r="A961" s="3">
        <f>RSI!A961</f>
        <v>44182</v>
      </c>
      <c r="B961" s="2">
        <f>RSI!B961</f>
        <v>1.8560000000000001</v>
      </c>
      <c r="C961" s="2">
        <f>RSI!I961</f>
        <v>49.399047737833094</v>
      </c>
      <c r="D961" s="2">
        <f>MACD!E961</f>
        <v>2.1620212250909265E-2</v>
      </c>
      <c r="E961" s="2">
        <f>MACD!F961</f>
        <v>9.9767234811782932E-3</v>
      </c>
      <c r="F961" s="2">
        <f>'Moving Avg'!D961</f>
        <v>1.82786</v>
      </c>
      <c r="G961" s="2">
        <f>'Moving Avg'!F961</f>
        <v>1.8482949999999998</v>
      </c>
      <c r="H961" s="2">
        <f>'Moving Avg'!G961</f>
        <v>1.9058479999999995</v>
      </c>
      <c r="I961" s="2">
        <f>'Moving Avg'!H961</f>
        <v>1.9491524999999985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  <c r="M961" s="7">
        <f t="shared" si="140"/>
        <v>25</v>
      </c>
      <c r="N961" s="7">
        <f t="shared" si="141"/>
        <v>0</v>
      </c>
      <c r="O961" s="7">
        <f t="shared" si="142"/>
        <v>0</v>
      </c>
      <c r="P961" s="7">
        <f t="shared" si="143"/>
        <v>83.5</v>
      </c>
      <c r="Q961" s="8">
        <f t="shared" si="144"/>
        <v>21.274999999999999</v>
      </c>
      <c r="R961" s="8">
        <f t="shared" si="145"/>
        <v>25.875</v>
      </c>
      <c r="S961" s="8">
        <f t="shared" si="146"/>
        <v>41.325000000000003</v>
      </c>
      <c r="T961" s="8">
        <f t="shared" si="147"/>
        <v>27.125</v>
      </c>
      <c r="U961" s="7">
        <f t="shared" si="148"/>
        <v>29.491666666666664</v>
      </c>
      <c r="V961" s="7">
        <f t="shared" si="149"/>
        <v>28.9</v>
      </c>
    </row>
    <row r="962" spans="1:22" ht="13.5" x14ac:dyDescent="0.25">
      <c r="A962" s="3">
        <f>RSI!A962</f>
        <v>44183</v>
      </c>
      <c r="B962" s="2">
        <f>RSI!B962</f>
        <v>1.8492999999999999</v>
      </c>
      <c r="C962" s="2">
        <f>RSI!I962</f>
        <v>48.355619968505877</v>
      </c>
      <c r="D962" s="2">
        <f>MACD!E962</f>
        <v>2.1698101522150459E-2</v>
      </c>
      <c r="E962" s="2">
        <f>MACD!F962</f>
        <v>1.2320999089372727E-2</v>
      </c>
      <c r="F962" s="2">
        <f>'Moving Avg'!D962</f>
        <v>1.83724</v>
      </c>
      <c r="G962" s="2">
        <f>'Moving Avg'!F962</f>
        <v>1.8489649999999997</v>
      </c>
      <c r="H962" s="2">
        <f>'Moving Avg'!G962</f>
        <v>1.9024979999999994</v>
      </c>
      <c r="I962" s="2">
        <f>'Moving Avg'!H962</f>
        <v>1.947757999999999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83.5</v>
      </c>
      <c r="Q962" s="8">
        <f t="shared" si="144"/>
        <v>21.274999999999999</v>
      </c>
      <c r="R962" s="8">
        <f t="shared" si="145"/>
        <v>25.875</v>
      </c>
      <c r="S962" s="8">
        <f t="shared" si="146"/>
        <v>41.325000000000003</v>
      </c>
      <c r="T962" s="8">
        <f t="shared" si="147"/>
        <v>27.125</v>
      </c>
      <c r="U962" s="7">
        <f t="shared" si="148"/>
        <v>29.491666666666664</v>
      </c>
      <c r="V962" s="7">
        <f t="shared" si="149"/>
        <v>28.9</v>
      </c>
    </row>
    <row r="963" spans="1:22" ht="13.5" x14ac:dyDescent="0.25">
      <c r="A963" s="3">
        <f>RSI!A963</f>
        <v>44186</v>
      </c>
      <c r="B963" s="2">
        <f>RSI!B963</f>
        <v>1.8359000000000001</v>
      </c>
      <c r="C963" s="2">
        <f>RSI!I963</f>
        <v>46.251435971105018</v>
      </c>
      <c r="D963" s="2">
        <f>MACD!E963</f>
        <v>1.2502167458055435E-2</v>
      </c>
      <c r="E963" s="2">
        <f>MACD!F963</f>
        <v>1.2357232763109269E-2</v>
      </c>
      <c r="F963" s="2">
        <f>'Moving Avg'!D963</f>
        <v>1.8372400000000002</v>
      </c>
      <c r="G963" s="2">
        <f>'Moving Avg'!F963</f>
        <v>1.8489649999999997</v>
      </c>
      <c r="H963" s="2">
        <f>'Moving Avg'!G963</f>
        <v>1.8988799999999992</v>
      </c>
      <c r="I963" s="2">
        <f>'Moving Avg'!H963</f>
        <v>1.9462699999999986</v>
      </c>
      <c r="J963" s="5" t="str">
        <f>OBV!F963</f>
        <v>BEARISH</v>
      </c>
      <c r="K963" s="5" t="str">
        <f>OBV!G963</f>
        <v>NEUTRAL</v>
      </c>
      <c r="L963" s="5" t="str">
        <f>OBV!H963</f>
        <v>NEUTRAL</v>
      </c>
      <c r="M963" s="7">
        <f t="shared" si="150"/>
        <v>25</v>
      </c>
      <c r="N963" s="7">
        <f t="shared" si="151"/>
        <v>0</v>
      </c>
      <c r="O963" s="7">
        <f t="shared" si="152"/>
        <v>0</v>
      </c>
      <c r="P963" s="7">
        <f t="shared" si="153"/>
        <v>16.5</v>
      </c>
      <c r="Q963" s="8">
        <f t="shared" ref="Q963:Q1026" si="154">0.35*M963+N963*0.35+O963*0.15+P963*0.15</f>
        <v>11.225</v>
      </c>
      <c r="R963" s="8">
        <f t="shared" ref="R963:R1026" si="155">M963*0.2+N963*0.2+O963*0.35+P963*0.25</f>
        <v>9.125</v>
      </c>
      <c r="S963" s="8">
        <f t="shared" ref="S963:S1026" si="156">M963*0.15+N963*0.15+O963*0.25+P963*0.45</f>
        <v>11.175000000000001</v>
      </c>
      <c r="T963" s="8">
        <f t="shared" ref="T963:T1026" si="157">0.25*SUM(M963:P963)</f>
        <v>10.375</v>
      </c>
      <c r="U963" s="7">
        <f t="shared" ref="U963:U1026" si="158">SUM(Q963:S963)/3</f>
        <v>10.508333333333335</v>
      </c>
      <c r="V963" s="7">
        <f t="shared" ref="V963:V1026" si="159">SUM(Q963:T963)/4</f>
        <v>10.475000000000001</v>
      </c>
    </row>
    <row r="964" spans="1:22" ht="13.5" x14ac:dyDescent="0.25">
      <c r="A964" s="3">
        <f>RSI!A964</f>
        <v>44187</v>
      </c>
      <c r="B964" s="2">
        <f>RSI!B964</f>
        <v>1.8225</v>
      </c>
      <c r="C964" s="2">
        <f>RSI!I964</f>
        <v>44.181021958056995</v>
      </c>
      <c r="D964" s="2">
        <f>MACD!E964</f>
        <v>5.8420804567498319E-3</v>
      </c>
      <c r="E964" s="2">
        <f>MACD!F964</f>
        <v>1.1054202301837382E-2</v>
      </c>
      <c r="F964" s="2">
        <f>'Moving Avg'!D964</f>
        <v>1.8345600000000002</v>
      </c>
      <c r="G964" s="2">
        <f>'Moving Avg'!F964</f>
        <v>1.8482949999999998</v>
      </c>
      <c r="H964" s="2">
        <f>'Moving Avg'!G964</f>
        <v>1.8960659999999996</v>
      </c>
      <c r="I964" s="2">
        <f>'Moving Avg'!H964</f>
        <v>1.9447149999999989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  <c r="M964" s="7">
        <f t="shared" si="150"/>
        <v>25</v>
      </c>
      <c r="N964" s="7">
        <f t="shared" si="151"/>
        <v>45</v>
      </c>
      <c r="O964" s="7">
        <f t="shared" si="152"/>
        <v>0</v>
      </c>
      <c r="P964" s="7">
        <f t="shared" si="153"/>
        <v>16.5</v>
      </c>
      <c r="Q964" s="8">
        <f t="shared" si="154"/>
        <v>26.975000000000001</v>
      </c>
      <c r="R964" s="8">
        <f t="shared" si="155"/>
        <v>18.125</v>
      </c>
      <c r="S964" s="8">
        <f t="shared" si="156"/>
        <v>17.925000000000001</v>
      </c>
      <c r="T964" s="8">
        <f t="shared" si="157"/>
        <v>21.625</v>
      </c>
      <c r="U964" s="7">
        <f t="shared" si="158"/>
        <v>21.008333333333336</v>
      </c>
      <c r="V964" s="7">
        <f t="shared" si="159"/>
        <v>21.162500000000001</v>
      </c>
    </row>
    <row r="965" spans="1:22" ht="13.5" x14ac:dyDescent="0.25">
      <c r="A965" s="3">
        <f>RSI!A965</f>
        <v>44188</v>
      </c>
      <c r="B965" s="2">
        <f>RSI!B965</f>
        <v>1.8158000000000001</v>
      </c>
      <c r="C965" s="2">
        <f>RSI!I965</f>
        <v>43.141153469245168</v>
      </c>
      <c r="D965" s="2">
        <f>MACD!E965</f>
        <v>5.0241538265900498E-3</v>
      </c>
      <c r="E965" s="2">
        <f>MACD!F965</f>
        <v>9.8481926067879172E-3</v>
      </c>
      <c r="F965" s="2">
        <f>'Moving Avg'!D965</f>
        <v>1.8358999999999999</v>
      </c>
      <c r="G965" s="2">
        <f>'Moving Avg'!F965</f>
        <v>1.84528</v>
      </c>
      <c r="H965" s="2">
        <f>'Moving Avg'!G965</f>
        <v>1.8921799999999995</v>
      </c>
      <c r="I965" s="2">
        <f>'Moving Avg'!H965</f>
        <v>1.9434204999999989</v>
      </c>
      <c r="J965" s="5" t="str">
        <f>OBV!F965</f>
        <v>BEARISH</v>
      </c>
      <c r="K965" s="5" t="str">
        <f>OBV!G965</f>
        <v>WEAK</v>
      </c>
      <c r="L965" s="5" t="str">
        <f>OBV!H965</f>
        <v>BEARISH DIVERGENCE</v>
      </c>
      <c r="M965" s="7">
        <f t="shared" si="150"/>
        <v>25</v>
      </c>
      <c r="N965" s="7">
        <f t="shared" si="151"/>
        <v>45</v>
      </c>
      <c r="O965" s="7">
        <f t="shared" si="152"/>
        <v>0</v>
      </c>
      <c r="P965" s="7">
        <f t="shared" si="153"/>
        <v>0</v>
      </c>
      <c r="Q965" s="8">
        <f t="shared" si="154"/>
        <v>24.5</v>
      </c>
      <c r="R965" s="8">
        <f t="shared" si="155"/>
        <v>14</v>
      </c>
      <c r="S965" s="8">
        <f t="shared" si="156"/>
        <v>10.5</v>
      </c>
      <c r="T965" s="8">
        <f t="shared" si="157"/>
        <v>17.5</v>
      </c>
      <c r="U965" s="7">
        <f t="shared" si="158"/>
        <v>16.333333333333332</v>
      </c>
      <c r="V965" s="7">
        <f t="shared" si="159"/>
        <v>16.625</v>
      </c>
    </row>
    <row r="966" spans="1:22" ht="13.5" x14ac:dyDescent="0.25">
      <c r="A966" s="3">
        <f>RSI!A966</f>
        <v>44189</v>
      </c>
      <c r="B966" s="2">
        <f>RSI!B966</f>
        <v>1.8291999999999999</v>
      </c>
      <c r="C966" s="2">
        <f>RSI!I966</f>
        <v>45.884490052019906</v>
      </c>
      <c r="D966" s="2">
        <f>MACD!E966</f>
        <v>-1.5913061124419592E-3</v>
      </c>
      <c r="E966" s="2">
        <f>MACD!F966</f>
        <v>7.5602928629419424E-3</v>
      </c>
      <c r="F966" s="2">
        <f>'Moving Avg'!D966</f>
        <v>1.8305399999999998</v>
      </c>
      <c r="G966" s="2">
        <f>'Moving Avg'!F966</f>
        <v>1.842265</v>
      </c>
      <c r="H966" s="2">
        <f>'Moving Avg'!G966</f>
        <v>1.8895</v>
      </c>
      <c r="I966" s="2">
        <f>'Moving Avg'!H966</f>
        <v>1.9419524999999991</v>
      </c>
      <c r="J966" s="5" t="str">
        <f>OBV!F966</f>
        <v>BEARISH</v>
      </c>
      <c r="K966" s="5" t="str">
        <f>OBV!G966</f>
        <v>NEUTRAL</v>
      </c>
      <c r="L966" s="5" t="str">
        <f>OBV!H966</f>
        <v>CONFIRMED BEARISH</v>
      </c>
      <c r="M966" s="7">
        <f t="shared" si="150"/>
        <v>25</v>
      </c>
      <c r="N966" s="7">
        <f t="shared" si="151"/>
        <v>45</v>
      </c>
      <c r="O966" s="7">
        <f t="shared" si="152"/>
        <v>0</v>
      </c>
      <c r="P966" s="7">
        <f t="shared" si="153"/>
        <v>16.5</v>
      </c>
      <c r="Q966" s="8">
        <f t="shared" si="154"/>
        <v>26.975000000000001</v>
      </c>
      <c r="R966" s="8">
        <f t="shared" si="155"/>
        <v>18.125</v>
      </c>
      <c r="S966" s="8">
        <f t="shared" si="156"/>
        <v>17.925000000000001</v>
      </c>
      <c r="T966" s="8">
        <f t="shared" si="157"/>
        <v>21.625</v>
      </c>
      <c r="U966" s="7">
        <f t="shared" si="158"/>
        <v>21.008333333333336</v>
      </c>
      <c r="V966" s="7">
        <f t="shared" si="159"/>
        <v>21.162500000000001</v>
      </c>
    </row>
    <row r="967" spans="1:22" ht="13.5" x14ac:dyDescent="0.25">
      <c r="A967" s="3">
        <f>RSI!A967</f>
        <v>44190</v>
      </c>
      <c r="B967" s="2">
        <f>RSI!B967</f>
        <v>1.8627</v>
      </c>
      <c r="C967" s="2">
        <f>RSI!I967</f>
        <v>52.105886550634757</v>
      </c>
      <c r="D967" s="2">
        <f>MACD!E967</f>
        <v>-9.5431188155303825E-3</v>
      </c>
      <c r="E967" s="2">
        <f>MACD!F967</f>
        <v>4.1396105272474776E-3</v>
      </c>
      <c r="F967" s="2">
        <f>'Moving Avg'!D967</f>
        <v>1.8332200000000001</v>
      </c>
      <c r="G967" s="2">
        <f>'Moving Avg'!F967</f>
        <v>1.8425999999999998</v>
      </c>
      <c r="H967" s="2">
        <f>'Moving Avg'!G967</f>
        <v>1.886552</v>
      </c>
      <c r="I967" s="2">
        <f>'Moving Avg'!H967</f>
        <v>1.9406784999999991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  <c r="M967" s="7">
        <f t="shared" si="150"/>
        <v>25</v>
      </c>
      <c r="N967" s="7">
        <f t="shared" si="151"/>
        <v>45</v>
      </c>
      <c r="O967" s="7">
        <f t="shared" si="152"/>
        <v>0</v>
      </c>
      <c r="P967" s="7">
        <f t="shared" si="153"/>
        <v>83.5</v>
      </c>
      <c r="Q967" s="8">
        <f t="shared" si="154"/>
        <v>37.024999999999999</v>
      </c>
      <c r="R967" s="8">
        <f t="shared" si="155"/>
        <v>34.875</v>
      </c>
      <c r="S967" s="8">
        <f t="shared" si="156"/>
        <v>48.075000000000003</v>
      </c>
      <c r="T967" s="8">
        <f t="shared" si="157"/>
        <v>38.375</v>
      </c>
      <c r="U967" s="7">
        <f t="shared" si="158"/>
        <v>39.991666666666667</v>
      </c>
      <c r="V967" s="7">
        <f t="shared" si="159"/>
        <v>39.587500000000006</v>
      </c>
    </row>
    <row r="968" spans="1:22" ht="13.5" x14ac:dyDescent="0.25">
      <c r="A968" s="3">
        <f>RSI!A968</f>
        <v>44193</v>
      </c>
      <c r="B968" s="2">
        <f>RSI!B968</f>
        <v>1.8225</v>
      </c>
      <c r="C968" s="2">
        <f>RSI!I968</f>
        <v>45.365865466488373</v>
      </c>
      <c r="D968" s="2">
        <f>MACD!E968</f>
        <v>-8.219973567915595E-3</v>
      </c>
      <c r="E968" s="2">
        <f>MACD!F968</f>
        <v>1.6676937082148631E-3</v>
      </c>
      <c r="F968" s="2">
        <f>'Moving Avg'!D968</f>
        <v>1.8305400000000003</v>
      </c>
      <c r="G968" s="2">
        <f>'Moving Avg'!F968</f>
        <v>1.8382449999999995</v>
      </c>
      <c r="H968" s="2">
        <f>'Moving Avg'!G968</f>
        <v>1.88347</v>
      </c>
      <c r="I968" s="2">
        <f>'Moving Avg'!H968</f>
        <v>1.9393639999999994</v>
      </c>
      <c r="J968" s="5" t="str">
        <f>OBV!F968</f>
        <v>BULLISH</v>
      </c>
      <c r="K968" s="5" t="str">
        <f>OBV!G968</f>
        <v>NEUTRAL</v>
      </c>
      <c r="L968" s="5" t="str">
        <f>OBV!H968</f>
        <v>BULLISH DIVERGENCE</v>
      </c>
      <c r="M968" s="7">
        <f t="shared" si="150"/>
        <v>25</v>
      </c>
      <c r="N968" s="7">
        <f t="shared" si="151"/>
        <v>45</v>
      </c>
      <c r="O968" s="7">
        <f t="shared" si="152"/>
        <v>0</v>
      </c>
      <c r="P968" s="7">
        <f t="shared" si="153"/>
        <v>66.5</v>
      </c>
      <c r="Q968" s="8">
        <f t="shared" si="154"/>
        <v>34.475000000000001</v>
      </c>
      <c r="R968" s="8">
        <f t="shared" si="155"/>
        <v>30.625</v>
      </c>
      <c r="S968" s="8">
        <f t="shared" si="156"/>
        <v>40.424999999999997</v>
      </c>
      <c r="T968" s="8">
        <f t="shared" si="157"/>
        <v>34.125</v>
      </c>
      <c r="U968" s="7">
        <f t="shared" si="158"/>
        <v>35.174999999999997</v>
      </c>
      <c r="V968" s="7">
        <f t="shared" si="159"/>
        <v>34.912499999999994</v>
      </c>
    </row>
    <row r="969" spans="1:22" ht="13.5" x14ac:dyDescent="0.25">
      <c r="A969" s="3">
        <f>RSI!A969</f>
        <v>44194</v>
      </c>
      <c r="B969" s="2">
        <f>RSI!B969</f>
        <v>1.8024</v>
      </c>
      <c r="C969" s="2">
        <f>RSI!I969</f>
        <v>42.411827074850621</v>
      </c>
      <c r="D969" s="2">
        <f>MACD!E969</f>
        <v>-5.4480509543377575E-3</v>
      </c>
      <c r="E969" s="2">
        <f>MACD!F969</f>
        <v>2.4454477570433905E-4</v>
      </c>
      <c r="F969" s="2">
        <f>'Moving Avg'!D969</f>
        <v>1.8265199999999999</v>
      </c>
      <c r="G969" s="2">
        <f>'Moving Avg'!F969</f>
        <v>1.8345599999999997</v>
      </c>
      <c r="H969" s="2">
        <f>'Moving Avg'!G969</f>
        <v>1.8799860000000004</v>
      </c>
      <c r="I969" s="2">
        <f>'Moving Avg'!H969</f>
        <v>1.9380824999999993</v>
      </c>
      <c r="J969" s="5" t="str">
        <f>OBV!F969</f>
        <v>BULLISH</v>
      </c>
      <c r="K969" s="5" t="str">
        <f>OBV!G969</f>
        <v>NEUTRAL</v>
      </c>
      <c r="L969" s="5" t="str">
        <f>OBV!H969</f>
        <v>BULLISH DIVERGENCE</v>
      </c>
      <c r="M969" s="7">
        <f t="shared" si="150"/>
        <v>25</v>
      </c>
      <c r="N969" s="7">
        <f t="shared" si="151"/>
        <v>45</v>
      </c>
      <c r="O969" s="7">
        <f t="shared" si="152"/>
        <v>0</v>
      </c>
      <c r="P969" s="7">
        <f t="shared" si="153"/>
        <v>66.5</v>
      </c>
      <c r="Q969" s="8">
        <f t="shared" si="154"/>
        <v>34.475000000000001</v>
      </c>
      <c r="R969" s="8">
        <f t="shared" si="155"/>
        <v>30.625</v>
      </c>
      <c r="S969" s="8">
        <f t="shared" si="156"/>
        <v>40.424999999999997</v>
      </c>
      <c r="T969" s="8">
        <f t="shared" si="157"/>
        <v>34.125</v>
      </c>
      <c r="U969" s="7">
        <f t="shared" si="158"/>
        <v>35.174999999999997</v>
      </c>
      <c r="V969" s="7">
        <f t="shared" si="159"/>
        <v>34.912499999999994</v>
      </c>
    </row>
    <row r="970" spans="1:22" ht="13.5" x14ac:dyDescent="0.25">
      <c r="A970" s="3">
        <f>RSI!A970</f>
        <v>44195</v>
      </c>
      <c r="B970" s="2">
        <f>RSI!B970</f>
        <v>1.8426</v>
      </c>
      <c r="C970" s="2">
        <f>RSI!I970</f>
        <v>49.495116497765736</v>
      </c>
      <c r="D970" s="2">
        <f>MACD!E970</f>
        <v>-9.9333189812575995E-3</v>
      </c>
      <c r="E970" s="2">
        <f>MACD!F970</f>
        <v>-1.7910279756880487E-3</v>
      </c>
      <c r="F970" s="2">
        <f>'Moving Avg'!D970</f>
        <v>1.8318800000000004</v>
      </c>
      <c r="G970" s="2">
        <f>'Moving Avg'!F970</f>
        <v>1.8328849999999999</v>
      </c>
      <c r="H970" s="2">
        <f>'Moving Avg'!G970</f>
        <v>1.8767700000000005</v>
      </c>
      <c r="I970" s="2">
        <f>'Moving Avg'!H970</f>
        <v>1.9368149999999991</v>
      </c>
      <c r="J970" s="5" t="str">
        <f>OBV!F970</f>
        <v>BULLISH</v>
      </c>
      <c r="K970" s="5" t="str">
        <f>OBV!G970</f>
        <v>STRONG</v>
      </c>
      <c r="L970" s="5" t="str">
        <f>OBV!H970</f>
        <v>CONFIRMED BULLISH</v>
      </c>
      <c r="M970" s="7">
        <f t="shared" si="150"/>
        <v>25</v>
      </c>
      <c r="N970" s="7">
        <f t="shared" si="151"/>
        <v>45</v>
      </c>
      <c r="O970" s="7">
        <f t="shared" si="152"/>
        <v>0</v>
      </c>
      <c r="P970" s="7">
        <f t="shared" si="153"/>
        <v>100</v>
      </c>
      <c r="Q970" s="8">
        <f t="shared" si="154"/>
        <v>39.5</v>
      </c>
      <c r="R970" s="8">
        <f t="shared" si="155"/>
        <v>39</v>
      </c>
      <c r="S970" s="8">
        <f t="shared" si="156"/>
        <v>55.5</v>
      </c>
      <c r="T970" s="8">
        <f t="shared" si="157"/>
        <v>42.5</v>
      </c>
      <c r="U970" s="7">
        <f t="shared" si="158"/>
        <v>44.666666666666664</v>
      </c>
      <c r="V970" s="7">
        <f t="shared" si="159"/>
        <v>44.125</v>
      </c>
    </row>
    <row r="971" spans="1:22" ht="13.5" x14ac:dyDescent="0.25">
      <c r="A971" s="3">
        <f>RSI!A971</f>
        <v>44196</v>
      </c>
      <c r="B971" s="2">
        <f>RSI!B971</f>
        <v>1.8291999999999999</v>
      </c>
      <c r="C971" s="2">
        <f>RSI!I971</f>
        <v>47.402145940197244</v>
      </c>
      <c r="D971" s="2">
        <f>MACD!E971</f>
        <v>-5.5080068202257859E-3</v>
      </c>
      <c r="E971" s="2">
        <f>MACD!F971</f>
        <v>-2.5344237445955962E-3</v>
      </c>
      <c r="F971" s="2">
        <f>'Moving Avg'!D971</f>
        <v>1.83188</v>
      </c>
      <c r="G971" s="2">
        <f>'Moving Avg'!F971</f>
        <v>1.8292000000000002</v>
      </c>
      <c r="H971" s="2">
        <f>'Moving Avg'!G971</f>
        <v>1.8739560000000006</v>
      </c>
      <c r="I971" s="2">
        <f>'Moving Avg'!H971</f>
        <v>1.9358014999999993</v>
      </c>
      <c r="J971" s="5" t="str">
        <f>OBV!F971</f>
        <v>BULLISH</v>
      </c>
      <c r="K971" s="5" t="str">
        <f>OBV!G971</f>
        <v>NEUTRAL</v>
      </c>
      <c r="L971" s="5" t="str">
        <f>OBV!H971</f>
        <v>NEUTRAL</v>
      </c>
      <c r="M971" s="7">
        <f t="shared" si="150"/>
        <v>25</v>
      </c>
      <c r="N971" s="7">
        <f t="shared" si="151"/>
        <v>45</v>
      </c>
      <c r="O971" s="7">
        <f t="shared" si="152"/>
        <v>0</v>
      </c>
      <c r="P971" s="7">
        <f t="shared" si="153"/>
        <v>49.5</v>
      </c>
      <c r="Q971" s="8">
        <f t="shared" si="154"/>
        <v>31.925000000000001</v>
      </c>
      <c r="R971" s="8">
        <f t="shared" si="155"/>
        <v>26.375</v>
      </c>
      <c r="S971" s="8">
        <f t="shared" si="156"/>
        <v>32.775000000000006</v>
      </c>
      <c r="T971" s="8">
        <f t="shared" si="157"/>
        <v>29.875</v>
      </c>
      <c r="U971" s="7">
        <f t="shared" si="158"/>
        <v>30.358333333333334</v>
      </c>
      <c r="V971" s="7">
        <f t="shared" si="159"/>
        <v>30.237500000000001</v>
      </c>
    </row>
    <row r="972" spans="1:22" ht="13.5" x14ac:dyDescent="0.25">
      <c r="A972" s="3">
        <f>RSI!A972</f>
        <v>44200</v>
      </c>
      <c r="B972" s="2">
        <f>RSI!B972</f>
        <v>1.8560000000000001</v>
      </c>
      <c r="C972" s="2">
        <f>RSI!I972</f>
        <v>51.792782711620774</v>
      </c>
      <c r="D972" s="2">
        <f>MACD!E972</f>
        <v>-4.6886539097854563E-3</v>
      </c>
      <c r="E972" s="2">
        <f>MACD!F972</f>
        <v>-2.9652697776335686E-3</v>
      </c>
      <c r="F972" s="2">
        <f>'Moving Avg'!D972</f>
        <v>1.8305400000000003</v>
      </c>
      <c r="G972" s="2">
        <f>'Moving Avg'!F972</f>
        <v>1.8281950000000002</v>
      </c>
      <c r="H972" s="2">
        <f>'Moving Avg'!G972</f>
        <v>1.8718120000000005</v>
      </c>
      <c r="I972" s="2">
        <f>'Moving Avg'!H972</f>
        <v>1.9350289999999992</v>
      </c>
      <c r="J972" s="5" t="str">
        <f>OBV!F972</f>
        <v>BULLISH</v>
      </c>
      <c r="K972" s="5" t="str">
        <f>OBV!G972</f>
        <v>NEUTRAL</v>
      </c>
      <c r="L972" s="5" t="str">
        <f>OBV!H972</f>
        <v>BULLISH DIVERGENCE</v>
      </c>
      <c r="M972" s="7">
        <f t="shared" si="150"/>
        <v>25</v>
      </c>
      <c r="N972" s="7">
        <f t="shared" si="151"/>
        <v>45</v>
      </c>
      <c r="O972" s="7">
        <f t="shared" si="152"/>
        <v>0</v>
      </c>
      <c r="P972" s="7">
        <f t="shared" si="153"/>
        <v>66.5</v>
      </c>
      <c r="Q972" s="8">
        <f t="shared" si="154"/>
        <v>34.475000000000001</v>
      </c>
      <c r="R972" s="8">
        <f t="shared" si="155"/>
        <v>30.625</v>
      </c>
      <c r="S972" s="8">
        <f t="shared" si="156"/>
        <v>40.424999999999997</v>
      </c>
      <c r="T972" s="8">
        <f t="shared" si="157"/>
        <v>34.125</v>
      </c>
      <c r="U972" s="7">
        <f t="shared" si="158"/>
        <v>35.174999999999997</v>
      </c>
      <c r="V972" s="7">
        <f t="shared" si="159"/>
        <v>34.912499999999994</v>
      </c>
    </row>
    <row r="973" spans="1:22" ht="13.5" x14ac:dyDescent="0.25">
      <c r="A973" s="3">
        <f>RSI!A973</f>
        <v>44201</v>
      </c>
      <c r="B973" s="2">
        <f>RSI!B973</f>
        <v>1.8024</v>
      </c>
      <c r="C973" s="2">
        <f>RSI!I973</f>
        <v>43.899868493073917</v>
      </c>
      <c r="D973" s="2">
        <f>MACD!E973</f>
        <v>-2.1608001604684901E-3</v>
      </c>
      <c r="E973" s="2">
        <f>MACD!F973</f>
        <v>-2.8043758542005532E-3</v>
      </c>
      <c r="F973" s="2">
        <f>'Moving Avg'!D973</f>
        <v>1.8265199999999999</v>
      </c>
      <c r="G973" s="2">
        <f>'Moving Avg'!F973</f>
        <v>1.82786</v>
      </c>
      <c r="H973" s="2">
        <f>'Moving Avg'!G973</f>
        <v>1.8684620000000003</v>
      </c>
      <c r="I973" s="2">
        <f>'Moving Avg'!H973</f>
        <v>1.9340149999999992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  <c r="M973" s="7">
        <f t="shared" si="150"/>
        <v>25</v>
      </c>
      <c r="N973" s="7">
        <f t="shared" si="151"/>
        <v>0</v>
      </c>
      <c r="O973" s="7">
        <f t="shared" si="152"/>
        <v>0</v>
      </c>
      <c r="P973" s="7">
        <f t="shared" si="153"/>
        <v>16.5</v>
      </c>
      <c r="Q973" s="8">
        <f t="shared" si="154"/>
        <v>11.225</v>
      </c>
      <c r="R973" s="8">
        <f t="shared" si="155"/>
        <v>9.125</v>
      </c>
      <c r="S973" s="8">
        <f t="shared" si="156"/>
        <v>11.175000000000001</v>
      </c>
      <c r="T973" s="8">
        <f t="shared" si="157"/>
        <v>10.375</v>
      </c>
      <c r="U973" s="7">
        <f t="shared" si="158"/>
        <v>10.508333333333335</v>
      </c>
      <c r="V973" s="7">
        <f t="shared" si="159"/>
        <v>10.475000000000001</v>
      </c>
    </row>
    <row r="974" spans="1:22" ht="13.5" x14ac:dyDescent="0.25">
      <c r="A974" s="3">
        <f>RSI!A974</f>
        <v>44202</v>
      </c>
      <c r="B974" s="2">
        <f>RSI!B974</f>
        <v>1.8225</v>
      </c>
      <c r="C974" s="2">
        <f>RSI!I974</f>
        <v>47.152314251578531</v>
      </c>
      <c r="D974" s="2">
        <f>MACD!E974</f>
        <v>-3.3243244291178975E-3</v>
      </c>
      <c r="E974" s="2">
        <f>MACD!F974</f>
        <v>-2.9083655691840224E-3</v>
      </c>
      <c r="F974" s="2">
        <f>'Moving Avg'!D974</f>
        <v>1.8305399999999998</v>
      </c>
      <c r="G974" s="2">
        <f>'Moving Avg'!F974</f>
        <v>1.82853</v>
      </c>
      <c r="H974" s="2">
        <f>'Moving Avg'!G974</f>
        <v>1.8657820000000007</v>
      </c>
      <c r="I974" s="2">
        <f>'Moving Avg'!H974</f>
        <v>1.9335294999999995</v>
      </c>
      <c r="J974" s="5" t="str">
        <f>OBV!F974</f>
        <v>BEARISH</v>
      </c>
      <c r="K974" s="5" t="str">
        <f>OBV!G974</f>
        <v>NEUTRAL</v>
      </c>
      <c r="L974" s="5" t="str">
        <f>OBV!H974</f>
        <v>BEARISH DIVERGENCE</v>
      </c>
      <c r="M974" s="7">
        <f t="shared" si="150"/>
        <v>25</v>
      </c>
      <c r="N974" s="7">
        <f t="shared" si="151"/>
        <v>45</v>
      </c>
      <c r="O974" s="7">
        <f t="shared" si="152"/>
        <v>0</v>
      </c>
      <c r="P974" s="7">
        <f t="shared" si="153"/>
        <v>16.5</v>
      </c>
      <c r="Q974" s="8">
        <f t="shared" si="154"/>
        <v>26.975000000000001</v>
      </c>
      <c r="R974" s="8">
        <f t="shared" si="155"/>
        <v>18.125</v>
      </c>
      <c r="S974" s="8">
        <f t="shared" si="156"/>
        <v>17.925000000000001</v>
      </c>
      <c r="T974" s="8">
        <f t="shared" si="157"/>
        <v>21.625</v>
      </c>
      <c r="U974" s="7">
        <f t="shared" si="158"/>
        <v>21.008333333333336</v>
      </c>
      <c r="V974" s="7">
        <f t="shared" si="159"/>
        <v>21.162500000000001</v>
      </c>
    </row>
    <row r="975" spans="1:22" ht="13.5" x14ac:dyDescent="0.25">
      <c r="A975" s="3">
        <f>RSI!A975</f>
        <v>44203</v>
      </c>
      <c r="B975" s="2">
        <f>RSI!B975</f>
        <v>1.8090999999999999</v>
      </c>
      <c r="C975" s="2">
        <f>RSI!I975</f>
        <v>45.268093378244785</v>
      </c>
      <c r="D975" s="2">
        <f>MACD!E975</f>
        <v>-4.236210116189687E-3</v>
      </c>
      <c r="E975" s="2">
        <f>MACD!F975</f>
        <v>-3.1739344785851552E-3</v>
      </c>
      <c r="F975" s="2">
        <f>'Moving Avg'!D975</f>
        <v>1.8238399999999999</v>
      </c>
      <c r="G975" s="2">
        <f>'Moving Avg'!F975</f>
        <v>1.8271900000000003</v>
      </c>
      <c r="H975" s="2">
        <f>'Moving Avg'!G975</f>
        <v>1.8625660000000004</v>
      </c>
      <c r="I975" s="2">
        <f>'Moving Avg'!H975</f>
        <v>1.9327094999999992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  <c r="M975" s="7">
        <f t="shared" si="150"/>
        <v>25</v>
      </c>
      <c r="N975" s="7">
        <f t="shared" si="151"/>
        <v>45</v>
      </c>
      <c r="O975" s="7">
        <f t="shared" si="152"/>
        <v>0</v>
      </c>
      <c r="P975" s="7">
        <f t="shared" si="153"/>
        <v>16.5</v>
      </c>
      <c r="Q975" s="8">
        <f t="shared" si="154"/>
        <v>26.975000000000001</v>
      </c>
      <c r="R975" s="8">
        <f t="shared" si="155"/>
        <v>18.125</v>
      </c>
      <c r="S975" s="8">
        <f t="shared" si="156"/>
        <v>17.925000000000001</v>
      </c>
      <c r="T975" s="8">
        <f t="shared" si="157"/>
        <v>21.625</v>
      </c>
      <c r="U975" s="7">
        <f t="shared" si="158"/>
        <v>21.008333333333336</v>
      </c>
      <c r="V975" s="7">
        <f t="shared" si="159"/>
        <v>21.162500000000001</v>
      </c>
    </row>
    <row r="976" spans="1:22" ht="13.5" x14ac:dyDescent="0.25">
      <c r="A976" s="3">
        <f>RSI!A976</f>
        <v>44204</v>
      </c>
      <c r="B976" s="2">
        <f>RSI!B976</f>
        <v>1.8090999999999999</v>
      </c>
      <c r="C976" s="2">
        <f>RSI!I976</f>
        <v>45.268093378244785</v>
      </c>
      <c r="D976" s="2">
        <f>MACD!E976</f>
        <v>-2.7644828326567339E-3</v>
      </c>
      <c r="E976" s="2">
        <f>MACD!F976</f>
        <v>-3.092044149399471E-3</v>
      </c>
      <c r="F976" s="2">
        <f>'Moving Avg'!D976</f>
        <v>1.81982</v>
      </c>
      <c r="G976" s="2">
        <f>'Moving Avg'!F976</f>
        <v>1.8275250000000003</v>
      </c>
      <c r="H976" s="2">
        <f>'Moving Avg'!G976</f>
        <v>1.8593500000000005</v>
      </c>
      <c r="I976" s="2">
        <f>'Moving Avg'!H976</f>
        <v>1.9315954999999994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  <c r="M976" s="7">
        <f t="shared" si="150"/>
        <v>25</v>
      </c>
      <c r="N976" s="7">
        <f t="shared" si="151"/>
        <v>0</v>
      </c>
      <c r="O976" s="7">
        <f t="shared" si="152"/>
        <v>0</v>
      </c>
      <c r="P976" s="7">
        <f t="shared" si="153"/>
        <v>16.5</v>
      </c>
      <c r="Q976" s="8">
        <f t="shared" si="154"/>
        <v>11.225</v>
      </c>
      <c r="R976" s="8">
        <f t="shared" si="155"/>
        <v>9.125</v>
      </c>
      <c r="S976" s="8">
        <f t="shared" si="156"/>
        <v>11.175000000000001</v>
      </c>
      <c r="T976" s="8">
        <f t="shared" si="157"/>
        <v>10.375</v>
      </c>
      <c r="U976" s="7">
        <f t="shared" si="158"/>
        <v>10.508333333333335</v>
      </c>
      <c r="V976" s="7">
        <f t="shared" si="159"/>
        <v>10.475000000000001</v>
      </c>
    </row>
    <row r="977" spans="1:22" ht="13.5" x14ac:dyDescent="0.25">
      <c r="A977" s="3">
        <f>RSI!A977</f>
        <v>44207</v>
      </c>
      <c r="B977" s="2">
        <f>RSI!B977</f>
        <v>1.8090999999999999</v>
      </c>
      <c r="C977" s="2">
        <f>RSI!I977</f>
        <v>45.268093378244785</v>
      </c>
      <c r="D977" s="2">
        <f>MACD!E977</f>
        <v>3.8029899146432289E-3</v>
      </c>
      <c r="E977" s="2">
        <f>MACD!F977</f>
        <v>-1.7130373365909313E-3</v>
      </c>
      <c r="F977" s="2">
        <f>'Moving Avg'!D977</f>
        <v>1.8104399999999998</v>
      </c>
      <c r="G977" s="2">
        <f>'Moving Avg'!F977</f>
        <v>1.82786</v>
      </c>
      <c r="H977" s="2">
        <f>'Moving Avg'!G977</f>
        <v>1.8561340000000006</v>
      </c>
      <c r="I977" s="2">
        <f>'Moving Avg'!H977</f>
        <v>1.9302404999999996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25</v>
      </c>
      <c r="N977" s="7">
        <f t="shared" si="151"/>
        <v>0</v>
      </c>
      <c r="O977" s="7">
        <f t="shared" si="152"/>
        <v>0</v>
      </c>
      <c r="P977" s="7">
        <f t="shared" si="153"/>
        <v>16.5</v>
      </c>
      <c r="Q977" s="8">
        <f t="shared" si="154"/>
        <v>11.225</v>
      </c>
      <c r="R977" s="8">
        <f t="shared" si="155"/>
        <v>9.125</v>
      </c>
      <c r="S977" s="8">
        <f t="shared" si="156"/>
        <v>11.175000000000001</v>
      </c>
      <c r="T977" s="8">
        <f t="shared" si="157"/>
        <v>10.375</v>
      </c>
      <c r="U977" s="7">
        <f t="shared" si="158"/>
        <v>10.508333333333335</v>
      </c>
      <c r="V977" s="7">
        <f t="shared" si="159"/>
        <v>10.475000000000001</v>
      </c>
    </row>
    <row r="978" spans="1:22" ht="13.5" x14ac:dyDescent="0.25">
      <c r="A978" s="3">
        <f>RSI!A978</f>
        <v>44208</v>
      </c>
      <c r="B978" s="2">
        <f>RSI!B978</f>
        <v>1.7957000000000001</v>
      </c>
      <c r="C978" s="2">
        <f>RSI!I978</f>
        <v>43.116187840905923</v>
      </c>
      <c r="D978" s="2">
        <f>MACD!E978</f>
        <v>4.323910273187126E-3</v>
      </c>
      <c r="E978" s="2">
        <f>MACD!F978</f>
        <v>-5.0564781463531994E-4</v>
      </c>
      <c r="F978" s="2">
        <f>'Moving Avg'!D978</f>
        <v>1.8091000000000002</v>
      </c>
      <c r="G978" s="2">
        <f>'Moving Avg'!F978</f>
        <v>1.8258500000000004</v>
      </c>
      <c r="H978" s="2">
        <f>'Moving Avg'!G978</f>
        <v>1.8521140000000005</v>
      </c>
      <c r="I978" s="2">
        <f>'Moving Avg'!H978</f>
        <v>1.9285244999999995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  <c r="M978" s="7">
        <f t="shared" si="150"/>
        <v>25</v>
      </c>
      <c r="N978" s="7">
        <f t="shared" si="151"/>
        <v>0</v>
      </c>
      <c r="O978" s="7">
        <f t="shared" si="152"/>
        <v>0</v>
      </c>
      <c r="P978" s="7">
        <f t="shared" si="153"/>
        <v>16.5</v>
      </c>
      <c r="Q978" s="8">
        <f t="shared" si="154"/>
        <v>11.225</v>
      </c>
      <c r="R978" s="8">
        <f t="shared" si="155"/>
        <v>9.125</v>
      </c>
      <c r="S978" s="8">
        <f t="shared" si="156"/>
        <v>11.175000000000001</v>
      </c>
      <c r="T978" s="8">
        <f t="shared" si="157"/>
        <v>10.375</v>
      </c>
      <c r="U978" s="7">
        <f t="shared" si="158"/>
        <v>10.508333333333335</v>
      </c>
      <c r="V978" s="7">
        <f t="shared" si="159"/>
        <v>10.475000000000001</v>
      </c>
    </row>
    <row r="979" spans="1:22" ht="13.5" x14ac:dyDescent="0.25">
      <c r="A979" s="3">
        <f>RSI!A979</f>
        <v>44209</v>
      </c>
      <c r="B979" s="2">
        <f>RSI!B979</f>
        <v>1.7957000000000001</v>
      </c>
      <c r="C979" s="2">
        <f>RSI!I979</f>
        <v>43.116187840905916</v>
      </c>
      <c r="D979" s="2">
        <f>MACD!E979</f>
        <v>1.8958688415826597E-3</v>
      </c>
      <c r="E979" s="2">
        <f>MACD!F979</f>
        <v>-2.5344483391724062E-5</v>
      </c>
      <c r="F979" s="2">
        <f>'Moving Avg'!D979</f>
        <v>1.8037399999999999</v>
      </c>
      <c r="G979" s="2">
        <f>'Moving Avg'!F979</f>
        <v>1.8238399999999999</v>
      </c>
      <c r="H979" s="2">
        <f>'Moving Avg'!G979</f>
        <v>1.8486300000000007</v>
      </c>
      <c r="I979" s="2">
        <f>'Moving Avg'!H979</f>
        <v>1.9265414999999992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25</v>
      </c>
      <c r="N979" s="7">
        <f t="shared" si="151"/>
        <v>0</v>
      </c>
      <c r="O979" s="7">
        <f t="shared" si="152"/>
        <v>0</v>
      </c>
      <c r="P979" s="7">
        <f t="shared" si="153"/>
        <v>16.5</v>
      </c>
      <c r="Q979" s="8">
        <f t="shared" si="154"/>
        <v>11.225</v>
      </c>
      <c r="R979" s="8">
        <f t="shared" si="155"/>
        <v>9.125</v>
      </c>
      <c r="S979" s="8">
        <f t="shared" si="156"/>
        <v>11.175000000000001</v>
      </c>
      <c r="T979" s="8">
        <f t="shared" si="157"/>
        <v>10.375</v>
      </c>
      <c r="U979" s="7">
        <f t="shared" si="158"/>
        <v>10.508333333333335</v>
      </c>
      <c r="V979" s="7">
        <f t="shared" si="159"/>
        <v>10.475000000000001</v>
      </c>
    </row>
    <row r="980" spans="1:22" ht="13.5" x14ac:dyDescent="0.25">
      <c r="A980" s="3">
        <f>RSI!A980</f>
        <v>44211</v>
      </c>
      <c r="B980" s="2">
        <f>RSI!B980</f>
        <v>1.8024</v>
      </c>
      <c r="C980" s="2">
        <f>RSI!I980</f>
        <v>44.642169906390116</v>
      </c>
      <c r="D980" s="2">
        <f>MACD!E980</f>
        <v>5.7366242003928924E-3</v>
      </c>
      <c r="E980" s="2">
        <f>MACD!F980</f>
        <v>1.1270492533651992E-3</v>
      </c>
      <c r="F980" s="2">
        <f>'Moving Avg'!D980</f>
        <v>1.8024</v>
      </c>
      <c r="G980" s="2">
        <f>'Moving Avg'!F980</f>
        <v>1.8235049999999997</v>
      </c>
      <c r="H980" s="2">
        <f>'Moving Avg'!G980</f>
        <v>1.8462180000000006</v>
      </c>
      <c r="I980" s="2">
        <f>'Moving Avg'!H980</f>
        <v>1.9245919999999992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  <c r="M980" s="7">
        <f t="shared" si="150"/>
        <v>25</v>
      </c>
      <c r="N980" s="7">
        <f t="shared" si="151"/>
        <v>0</v>
      </c>
      <c r="O980" s="7">
        <f t="shared" si="152"/>
        <v>0</v>
      </c>
      <c r="P980" s="7">
        <f t="shared" si="153"/>
        <v>16.5</v>
      </c>
      <c r="Q980" s="8">
        <f t="shared" si="154"/>
        <v>11.225</v>
      </c>
      <c r="R980" s="8">
        <f t="shared" si="155"/>
        <v>9.125</v>
      </c>
      <c r="S980" s="8">
        <f t="shared" si="156"/>
        <v>11.175000000000001</v>
      </c>
      <c r="T980" s="8">
        <f t="shared" si="157"/>
        <v>10.375</v>
      </c>
      <c r="U980" s="7">
        <f t="shared" si="158"/>
        <v>10.508333333333335</v>
      </c>
      <c r="V980" s="7">
        <f t="shared" si="159"/>
        <v>10.475000000000001</v>
      </c>
    </row>
    <row r="981" spans="1:22" ht="13.5" x14ac:dyDescent="0.25">
      <c r="A981" s="3">
        <f>RSI!A981</f>
        <v>44214</v>
      </c>
      <c r="B981" s="2">
        <f>RSI!B981</f>
        <v>1.7889999999999999</v>
      </c>
      <c r="C981" s="2">
        <f>RSI!I981</f>
        <v>42.203654658519909</v>
      </c>
      <c r="D981" s="2">
        <f>MACD!E981</f>
        <v>8.0695621686870389E-3</v>
      </c>
      <c r="E981" s="2">
        <f>MACD!F981</f>
        <v>2.5155518364295675E-3</v>
      </c>
      <c r="F981" s="2">
        <f>'Moving Avg'!D981</f>
        <v>1.7983799999999999</v>
      </c>
      <c r="G981" s="2">
        <f>'Moving Avg'!F981</f>
        <v>1.8201550000000002</v>
      </c>
      <c r="H981" s="2">
        <f>'Moving Avg'!G981</f>
        <v>1.8434040000000007</v>
      </c>
      <c r="I981" s="2">
        <f>'Moving Avg'!H981</f>
        <v>1.9225754999999989</v>
      </c>
      <c r="J981" s="5" t="str">
        <f>OBV!F981</f>
        <v>BEARISH</v>
      </c>
      <c r="K981" s="5" t="str">
        <f>OBV!G981</f>
        <v>WEAK</v>
      </c>
      <c r="L981" s="5" t="str">
        <f>OBV!H981</f>
        <v>CONFIRMED BEARISH</v>
      </c>
      <c r="M981" s="7">
        <f t="shared" si="150"/>
        <v>25</v>
      </c>
      <c r="N981" s="7">
        <f t="shared" si="151"/>
        <v>0</v>
      </c>
      <c r="O981" s="7">
        <f t="shared" si="152"/>
        <v>0</v>
      </c>
      <c r="P981" s="7">
        <f t="shared" si="153"/>
        <v>0</v>
      </c>
      <c r="Q981" s="8">
        <f t="shared" si="154"/>
        <v>8.75</v>
      </c>
      <c r="R981" s="8">
        <f t="shared" si="155"/>
        <v>5</v>
      </c>
      <c r="S981" s="8">
        <f t="shared" si="156"/>
        <v>3.75</v>
      </c>
      <c r="T981" s="8">
        <f t="shared" si="157"/>
        <v>6.25</v>
      </c>
      <c r="U981" s="7">
        <f t="shared" si="158"/>
        <v>5.833333333333333</v>
      </c>
      <c r="V981" s="7">
        <f t="shared" si="159"/>
        <v>5.9375</v>
      </c>
    </row>
    <row r="982" spans="1:22" ht="13.5" x14ac:dyDescent="0.25">
      <c r="A982" s="3">
        <f>RSI!A982</f>
        <v>44215</v>
      </c>
      <c r="B982" s="2">
        <f>RSI!B982</f>
        <v>1.7889999999999999</v>
      </c>
      <c r="C982" s="2">
        <f>RSI!I982</f>
        <v>42.203654658519909</v>
      </c>
      <c r="D982" s="2">
        <f>MACD!E982</f>
        <v>1.4386598329958256E-2</v>
      </c>
      <c r="E982" s="2">
        <f>MACD!F982</f>
        <v>4.8897611351353051E-3</v>
      </c>
      <c r="F982" s="2">
        <f>'Moving Avg'!D982</f>
        <v>1.79436</v>
      </c>
      <c r="G982" s="2">
        <f>'Moving Avg'!F982</f>
        <v>1.8171400000000006</v>
      </c>
      <c r="H982" s="2">
        <f>'Moving Avg'!G982</f>
        <v>1.8413940000000009</v>
      </c>
      <c r="I982" s="2">
        <f>'Moving Avg'!H982</f>
        <v>1.9204249999999987</v>
      </c>
      <c r="J982" s="5" t="str">
        <f>OBV!F982</f>
        <v>BEARISH</v>
      </c>
      <c r="K982" s="5" t="str">
        <f>OBV!G982</f>
        <v>WEAK</v>
      </c>
      <c r="L982" s="5" t="str">
        <f>OBV!H982</f>
        <v>CONFIRMED BEARISH</v>
      </c>
      <c r="M982" s="7">
        <f t="shared" si="150"/>
        <v>25</v>
      </c>
      <c r="N982" s="7">
        <f t="shared" si="151"/>
        <v>0</v>
      </c>
      <c r="O982" s="7">
        <f t="shared" si="152"/>
        <v>0</v>
      </c>
      <c r="P982" s="7">
        <f t="shared" si="153"/>
        <v>0</v>
      </c>
      <c r="Q982" s="8">
        <f t="shared" si="154"/>
        <v>8.75</v>
      </c>
      <c r="R982" s="8">
        <f t="shared" si="155"/>
        <v>5</v>
      </c>
      <c r="S982" s="8">
        <f t="shared" si="156"/>
        <v>3.75</v>
      </c>
      <c r="T982" s="8">
        <f t="shared" si="157"/>
        <v>6.25</v>
      </c>
      <c r="U982" s="7">
        <f t="shared" si="158"/>
        <v>5.833333333333333</v>
      </c>
      <c r="V982" s="7">
        <f t="shared" si="159"/>
        <v>5.9375</v>
      </c>
    </row>
    <row r="983" spans="1:22" ht="13.5" x14ac:dyDescent="0.25">
      <c r="A983" s="3">
        <f>RSI!A983</f>
        <v>44216</v>
      </c>
      <c r="B983" s="2">
        <f>RSI!B983</f>
        <v>1.7756000000000001</v>
      </c>
      <c r="C983" s="2">
        <f>RSI!I983</f>
        <v>39.689319332882079</v>
      </c>
      <c r="D983" s="2">
        <f>MACD!E983</f>
        <v>1.2681864857108538E-2</v>
      </c>
      <c r="E983" s="2">
        <f>MACD!F983</f>
        <v>6.4481818795299514E-3</v>
      </c>
      <c r="F983" s="2">
        <f>'Moving Avg'!D983</f>
        <v>1.79034</v>
      </c>
      <c r="G983" s="2">
        <f>'Moving Avg'!F983</f>
        <v>1.8141250000000002</v>
      </c>
      <c r="H983" s="2">
        <f>'Moving Avg'!G983</f>
        <v>1.8391160000000004</v>
      </c>
      <c r="I983" s="2">
        <f>'Moving Avg'!H983</f>
        <v>1.9185284999999987</v>
      </c>
      <c r="J983" s="5" t="str">
        <f>OBV!F983</f>
        <v>BEARISH</v>
      </c>
      <c r="K983" s="5" t="str">
        <f>OBV!G983</f>
        <v>WEAK</v>
      </c>
      <c r="L983" s="5" t="str">
        <f>OBV!H983</f>
        <v>CONFIRMED BEARISH</v>
      </c>
      <c r="M983" s="7">
        <f t="shared" si="150"/>
        <v>25</v>
      </c>
      <c r="N983" s="7">
        <f t="shared" si="151"/>
        <v>0</v>
      </c>
      <c r="O983" s="7">
        <f t="shared" si="152"/>
        <v>0</v>
      </c>
      <c r="P983" s="7">
        <f t="shared" si="153"/>
        <v>0</v>
      </c>
      <c r="Q983" s="8">
        <f t="shared" si="154"/>
        <v>8.75</v>
      </c>
      <c r="R983" s="8">
        <f t="shared" si="155"/>
        <v>5</v>
      </c>
      <c r="S983" s="8">
        <f t="shared" si="156"/>
        <v>3.75</v>
      </c>
      <c r="T983" s="8">
        <f t="shared" si="157"/>
        <v>6.25</v>
      </c>
      <c r="U983" s="7">
        <f t="shared" si="158"/>
        <v>5.833333333333333</v>
      </c>
      <c r="V983" s="7">
        <f t="shared" si="159"/>
        <v>5.9375</v>
      </c>
    </row>
    <row r="984" spans="1:22" ht="13.5" x14ac:dyDescent="0.25">
      <c r="A984" s="3">
        <f>RSI!A984</f>
        <v>44217</v>
      </c>
      <c r="B984" s="2">
        <f>RSI!B984</f>
        <v>1.7688999999999999</v>
      </c>
      <c r="C984" s="2">
        <f>RSI!I984</f>
        <v>38.455679692798128</v>
      </c>
      <c r="D984" s="2">
        <f>MACD!E984</f>
        <v>1.5095741881432811E-2</v>
      </c>
      <c r="E984" s="2">
        <f>MACD!F984</f>
        <v>8.1776938799105244E-3</v>
      </c>
      <c r="F984" s="2">
        <f>'Moving Avg'!D984</f>
        <v>1.7849799999999998</v>
      </c>
      <c r="G984" s="2">
        <f>'Moving Avg'!F984</f>
        <v>1.8114450000000002</v>
      </c>
      <c r="H984" s="2">
        <f>'Moving Avg'!G984</f>
        <v>1.8367040000000006</v>
      </c>
      <c r="I984" s="2">
        <f>'Moving Avg'!H984</f>
        <v>1.9169189999999987</v>
      </c>
      <c r="J984" s="5" t="str">
        <f>OBV!F984</f>
        <v>BEARISH</v>
      </c>
      <c r="K984" s="5" t="str">
        <f>OBV!G984</f>
        <v>WEAK</v>
      </c>
      <c r="L984" s="5" t="str">
        <f>OBV!H984</f>
        <v>CONFIRMED BEARISH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0</v>
      </c>
      <c r="Q984" s="8">
        <f t="shared" si="154"/>
        <v>8.75</v>
      </c>
      <c r="R984" s="8">
        <f t="shared" si="155"/>
        <v>5</v>
      </c>
      <c r="S984" s="8">
        <f t="shared" si="156"/>
        <v>3.75</v>
      </c>
      <c r="T984" s="8">
        <f t="shared" si="157"/>
        <v>6.25</v>
      </c>
      <c r="U984" s="7">
        <f t="shared" si="158"/>
        <v>5.833333333333333</v>
      </c>
      <c r="V984" s="7">
        <f t="shared" si="159"/>
        <v>5.9375</v>
      </c>
    </row>
    <row r="985" spans="1:22" ht="13.5" x14ac:dyDescent="0.25">
      <c r="A985" s="3">
        <f>RSI!A985</f>
        <v>44218</v>
      </c>
      <c r="B985" s="2">
        <f>RSI!B985</f>
        <v>1.7354000000000001</v>
      </c>
      <c r="C985" s="2">
        <f>RSI!I985</f>
        <v>32.942241618535348</v>
      </c>
      <c r="D985" s="2">
        <f>MACD!E985</f>
        <v>1.7845694058536754E-2</v>
      </c>
      <c r="E985" s="2">
        <f>MACD!F985</f>
        <v>1.0111293915635771E-2</v>
      </c>
      <c r="F985" s="2">
        <f>'Moving Avg'!D985</f>
        <v>1.7715800000000002</v>
      </c>
      <c r="G985" s="2">
        <f>'Moving Avg'!F985</f>
        <v>1.8074250000000003</v>
      </c>
      <c r="H985" s="2">
        <f>'Moving Avg'!G985</f>
        <v>1.8329520000000006</v>
      </c>
      <c r="I985" s="2">
        <f>'Moving Avg'!H985</f>
        <v>1.9153024999999988</v>
      </c>
      <c r="J985" s="5" t="str">
        <f>OBV!F985</f>
        <v>BEARISH</v>
      </c>
      <c r="K985" s="5" t="str">
        <f>OBV!G985</f>
        <v>WEAK</v>
      </c>
      <c r="L985" s="5" t="str">
        <f>OBV!H985</f>
        <v>CONFIRMED BEARISH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0</v>
      </c>
      <c r="Q985" s="8">
        <f t="shared" si="154"/>
        <v>8.75</v>
      </c>
      <c r="R985" s="8">
        <f t="shared" si="155"/>
        <v>5</v>
      </c>
      <c r="S985" s="8">
        <f t="shared" si="156"/>
        <v>3.75</v>
      </c>
      <c r="T985" s="8">
        <f t="shared" si="157"/>
        <v>6.25</v>
      </c>
      <c r="U985" s="7">
        <f t="shared" si="158"/>
        <v>5.833333333333333</v>
      </c>
      <c r="V985" s="7">
        <f t="shared" si="159"/>
        <v>5.9375</v>
      </c>
    </row>
    <row r="986" spans="1:22" ht="13.5" x14ac:dyDescent="0.25">
      <c r="A986" s="3">
        <f>RSI!A986</f>
        <v>44221</v>
      </c>
      <c r="B986" s="2">
        <f>RSI!B986</f>
        <v>1.7622</v>
      </c>
      <c r="C986" s="2">
        <f>RSI!I986</f>
        <v>40.314575064030286</v>
      </c>
      <c r="D986" s="2">
        <f>MACD!E986</f>
        <v>1.8651546116854156E-2</v>
      </c>
      <c r="E986" s="2">
        <f>MACD!F986</f>
        <v>1.1819344355879448E-2</v>
      </c>
      <c r="F986" s="2">
        <f>'Moving Avg'!D986</f>
        <v>1.7662199999999999</v>
      </c>
      <c r="G986" s="2">
        <f>'Moving Avg'!F986</f>
        <v>1.8040750000000003</v>
      </c>
      <c r="H986" s="2">
        <f>'Moving Avg'!G986</f>
        <v>1.8302720000000006</v>
      </c>
      <c r="I986" s="2">
        <f>'Moving Avg'!H986</f>
        <v>1.9141144999999986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  <c r="M986" s="7">
        <f t="shared" si="150"/>
        <v>25</v>
      </c>
      <c r="N986" s="7">
        <f t="shared" si="151"/>
        <v>0</v>
      </c>
      <c r="O986" s="7">
        <f t="shared" si="152"/>
        <v>0</v>
      </c>
      <c r="P986" s="7">
        <f t="shared" si="153"/>
        <v>16.5</v>
      </c>
      <c r="Q986" s="8">
        <f t="shared" si="154"/>
        <v>11.225</v>
      </c>
      <c r="R986" s="8">
        <f t="shared" si="155"/>
        <v>9.125</v>
      </c>
      <c r="S986" s="8">
        <f t="shared" si="156"/>
        <v>11.175000000000001</v>
      </c>
      <c r="T986" s="8">
        <f t="shared" si="157"/>
        <v>10.375</v>
      </c>
      <c r="U986" s="7">
        <f t="shared" si="158"/>
        <v>10.508333333333335</v>
      </c>
      <c r="V986" s="7">
        <f t="shared" si="159"/>
        <v>10.475000000000001</v>
      </c>
    </row>
    <row r="987" spans="1:22" ht="13.5" x14ac:dyDescent="0.25">
      <c r="A987" s="3">
        <f>RSI!A987</f>
        <v>44222</v>
      </c>
      <c r="B987" s="2">
        <f>RSI!B987</f>
        <v>1.7555000000000001</v>
      </c>
      <c r="C987" s="2">
        <f>RSI!I987</f>
        <v>39.155598907559963</v>
      </c>
      <c r="D987" s="2">
        <f>MACD!E987</f>
        <v>2.010112768827832E-2</v>
      </c>
      <c r="E987" s="2">
        <f>MACD!F987</f>
        <v>1.3475701022359225E-2</v>
      </c>
      <c r="F987" s="2">
        <f>'Moving Avg'!D987</f>
        <v>1.7595200000000002</v>
      </c>
      <c r="G987" s="2">
        <f>'Moving Avg'!F987</f>
        <v>1.7987150000000001</v>
      </c>
      <c r="H987" s="2">
        <f>'Moving Avg'!G987</f>
        <v>1.8278600000000003</v>
      </c>
      <c r="I987" s="2">
        <f>'Moving Avg'!H987</f>
        <v>1.9131869999999984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  <c r="M987" s="7">
        <f t="shared" si="150"/>
        <v>25</v>
      </c>
      <c r="N987" s="7">
        <f t="shared" si="151"/>
        <v>0</v>
      </c>
      <c r="O987" s="7">
        <f t="shared" si="152"/>
        <v>0</v>
      </c>
      <c r="P987" s="7">
        <f t="shared" si="153"/>
        <v>16.5</v>
      </c>
      <c r="Q987" s="8">
        <f t="shared" si="154"/>
        <v>11.225</v>
      </c>
      <c r="R987" s="8">
        <f t="shared" si="155"/>
        <v>9.125</v>
      </c>
      <c r="S987" s="8">
        <f t="shared" si="156"/>
        <v>11.175000000000001</v>
      </c>
      <c r="T987" s="8">
        <f t="shared" si="157"/>
        <v>10.375</v>
      </c>
      <c r="U987" s="7">
        <f t="shared" si="158"/>
        <v>10.508333333333335</v>
      </c>
      <c r="V987" s="7">
        <f t="shared" si="159"/>
        <v>10.475000000000001</v>
      </c>
    </row>
    <row r="988" spans="1:22" ht="13.5" x14ac:dyDescent="0.25">
      <c r="A988" s="3">
        <f>RSI!A988</f>
        <v>44223</v>
      </c>
      <c r="B988" s="2">
        <f>RSI!B988</f>
        <v>1.7354000000000001</v>
      </c>
      <c r="C988" s="2">
        <f>RSI!I988</f>
        <v>35.827930272480927</v>
      </c>
      <c r="D988" s="2">
        <f>MACD!E988</f>
        <v>2.1045943703630332E-2</v>
      </c>
      <c r="E988" s="2">
        <f>MACD!F988</f>
        <v>1.4989749558613447E-2</v>
      </c>
      <c r="F988" s="2">
        <f>'Moving Avg'!D988</f>
        <v>1.7514800000000001</v>
      </c>
      <c r="G988" s="2">
        <f>'Moving Avg'!F988</f>
        <v>1.7943599999999997</v>
      </c>
      <c r="H988" s="2">
        <f>'Moving Avg'!G988</f>
        <v>1.8250460000000002</v>
      </c>
      <c r="I988" s="2">
        <f>'Moving Avg'!H988</f>
        <v>1.9124259999999986</v>
      </c>
      <c r="J988" s="5" t="str">
        <f>OBV!F988</f>
        <v>BEARISH</v>
      </c>
      <c r="K988" s="5" t="str">
        <f>OBV!G988</f>
        <v>WEAK</v>
      </c>
      <c r="L988" s="5" t="str">
        <f>OBV!H988</f>
        <v>CONFIRMED BEARISH</v>
      </c>
      <c r="M988" s="7">
        <f t="shared" si="150"/>
        <v>25</v>
      </c>
      <c r="N988" s="7">
        <f t="shared" si="151"/>
        <v>0</v>
      </c>
      <c r="O988" s="7">
        <f t="shared" si="152"/>
        <v>0</v>
      </c>
      <c r="P988" s="7">
        <f t="shared" si="153"/>
        <v>0</v>
      </c>
      <c r="Q988" s="8">
        <f t="shared" si="154"/>
        <v>8.75</v>
      </c>
      <c r="R988" s="8">
        <f t="shared" si="155"/>
        <v>5</v>
      </c>
      <c r="S988" s="8">
        <f t="shared" si="156"/>
        <v>3.75</v>
      </c>
      <c r="T988" s="8">
        <f t="shared" si="157"/>
        <v>6.25</v>
      </c>
      <c r="U988" s="7">
        <f t="shared" si="158"/>
        <v>5.833333333333333</v>
      </c>
      <c r="V988" s="7">
        <f t="shared" si="159"/>
        <v>5.9375</v>
      </c>
    </row>
    <row r="989" spans="1:22" ht="13.5" x14ac:dyDescent="0.25">
      <c r="A989" s="3">
        <f>RSI!A989</f>
        <v>44224</v>
      </c>
      <c r="B989" s="2">
        <f>RSI!B989</f>
        <v>1.7487999999999999</v>
      </c>
      <c r="C989" s="2">
        <f>RSI!I989</f>
        <v>39.518249842361293</v>
      </c>
      <c r="D989" s="2">
        <f>MACD!E989</f>
        <v>2.1240931251799378E-2</v>
      </c>
      <c r="E989" s="2">
        <f>MACD!F989</f>
        <v>1.6239985897250633E-2</v>
      </c>
      <c r="F989" s="2">
        <f>'Moving Avg'!D989</f>
        <v>1.7474599999999998</v>
      </c>
      <c r="G989" s="2">
        <f>'Moving Avg'!F989</f>
        <v>1.7916800000000002</v>
      </c>
      <c r="H989" s="2">
        <f>'Moving Avg'!G989</f>
        <v>1.8225</v>
      </c>
      <c r="I989" s="2">
        <f>'Moving Avg'!H989</f>
        <v>1.9115984999999986</v>
      </c>
      <c r="J989" s="5" t="str">
        <f>OBV!F989</f>
        <v>BULLISH</v>
      </c>
      <c r="K989" s="5" t="str">
        <f>OBV!G989</f>
        <v>STRONG</v>
      </c>
      <c r="L989" s="5" t="str">
        <f>OBV!H989</f>
        <v>BULLISH DIVERGENCE</v>
      </c>
      <c r="M989" s="7">
        <f t="shared" si="150"/>
        <v>25</v>
      </c>
      <c r="N989" s="7">
        <f t="shared" si="151"/>
        <v>0</v>
      </c>
      <c r="O989" s="7">
        <f t="shared" si="152"/>
        <v>0</v>
      </c>
      <c r="P989" s="7">
        <f t="shared" si="153"/>
        <v>83</v>
      </c>
      <c r="Q989" s="8">
        <f t="shared" si="154"/>
        <v>21.2</v>
      </c>
      <c r="R989" s="8">
        <f t="shared" si="155"/>
        <v>25.75</v>
      </c>
      <c r="S989" s="8">
        <f t="shared" si="156"/>
        <v>41.1</v>
      </c>
      <c r="T989" s="8">
        <f t="shared" si="157"/>
        <v>27</v>
      </c>
      <c r="U989" s="7">
        <f t="shared" si="158"/>
        <v>29.350000000000005</v>
      </c>
      <c r="V989" s="7">
        <f t="shared" si="159"/>
        <v>28.762500000000003</v>
      </c>
    </row>
    <row r="990" spans="1:22" ht="13.5" x14ac:dyDescent="0.25">
      <c r="A990" s="3">
        <f>RSI!A990</f>
        <v>44225</v>
      </c>
      <c r="B990" s="2">
        <f>RSI!B990</f>
        <v>1.7421</v>
      </c>
      <c r="C990" s="2">
        <f>RSI!I990</f>
        <v>38.331316439270516</v>
      </c>
      <c r="D990" s="2">
        <f>MACD!E990</f>
        <v>2.3213175840799849E-2</v>
      </c>
      <c r="E990" s="2">
        <f>MACD!F990</f>
        <v>1.7634623885960477E-2</v>
      </c>
      <c r="F990" s="2">
        <f>'Moving Avg'!D990</f>
        <v>1.7487999999999999</v>
      </c>
      <c r="G990" s="2">
        <f>'Moving Avg'!F990</f>
        <v>1.7866550000000003</v>
      </c>
      <c r="H990" s="2">
        <f>'Moving Avg'!G990</f>
        <v>1.8199539999999996</v>
      </c>
      <c r="I990" s="2">
        <f>'Moving Avg'!H990</f>
        <v>1.9104969999999986</v>
      </c>
      <c r="J990" s="5" t="str">
        <f>OBV!F990</f>
        <v>BULLISH</v>
      </c>
      <c r="K990" s="5" t="str">
        <f>OBV!G990</f>
        <v>STRONG</v>
      </c>
      <c r="L990" s="5" t="str">
        <f>OBV!H990</f>
        <v>CONFIRMED BULLISH</v>
      </c>
      <c r="M990" s="7">
        <f t="shared" si="150"/>
        <v>25</v>
      </c>
      <c r="N990" s="7">
        <f t="shared" si="151"/>
        <v>0</v>
      </c>
      <c r="O990" s="7">
        <f t="shared" si="152"/>
        <v>0</v>
      </c>
      <c r="P990" s="7">
        <f t="shared" si="153"/>
        <v>100</v>
      </c>
      <c r="Q990" s="8">
        <f t="shared" si="154"/>
        <v>23.75</v>
      </c>
      <c r="R990" s="8">
        <f t="shared" si="155"/>
        <v>30</v>
      </c>
      <c r="S990" s="8">
        <f t="shared" si="156"/>
        <v>48.75</v>
      </c>
      <c r="T990" s="8">
        <f t="shared" si="157"/>
        <v>31.25</v>
      </c>
      <c r="U990" s="7">
        <f t="shared" si="158"/>
        <v>34.166666666666664</v>
      </c>
      <c r="V990" s="7">
        <f t="shared" si="159"/>
        <v>33.4375</v>
      </c>
    </row>
    <row r="991" spans="1:22" ht="13.5" x14ac:dyDescent="0.25">
      <c r="A991" s="3">
        <f>RSI!A991</f>
        <v>44228</v>
      </c>
      <c r="B991" s="2">
        <f>RSI!B991</f>
        <v>1.7286999999999999</v>
      </c>
      <c r="C991" s="2">
        <f>RSI!I991</f>
        <v>36.002294857347188</v>
      </c>
      <c r="D991" s="2">
        <f>MACD!E991</f>
        <v>2.4112077717187264E-2</v>
      </c>
      <c r="E991" s="2">
        <f>MACD!F991</f>
        <v>1.8930114652205836E-2</v>
      </c>
      <c r="F991" s="2">
        <f>'Moving Avg'!D991</f>
        <v>1.7421</v>
      </c>
      <c r="G991" s="2">
        <f>'Moving Avg'!F991</f>
        <v>1.7816299999999998</v>
      </c>
      <c r="H991" s="2">
        <f>'Moving Avg'!G991</f>
        <v>1.8182119999999997</v>
      </c>
      <c r="I991" s="2">
        <f>'Moving Avg'!H991</f>
        <v>1.9090879999999988</v>
      </c>
      <c r="J991" s="5" t="str">
        <f>OBV!F991</f>
        <v>BULLISH</v>
      </c>
      <c r="K991" s="5" t="str">
        <f>OBV!G991</f>
        <v>STRONG</v>
      </c>
      <c r="L991" s="5" t="str">
        <f>OBV!H991</f>
        <v>BULLISH DIVERGENCE</v>
      </c>
      <c r="M991" s="7">
        <f t="shared" si="150"/>
        <v>25</v>
      </c>
      <c r="N991" s="7">
        <f t="shared" si="151"/>
        <v>0</v>
      </c>
      <c r="O991" s="7">
        <f t="shared" si="152"/>
        <v>0</v>
      </c>
      <c r="P991" s="7">
        <f t="shared" si="153"/>
        <v>83</v>
      </c>
      <c r="Q991" s="8">
        <f t="shared" si="154"/>
        <v>21.2</v>
      </c>
      <c r="R991" s="8">
        <f t="shared" si="155"/>
        <v>25.75</v>
      </c>
      <c r="S991" s="8">
        <f t="shared" si="156"/>
        <v>41.1</v>
      </c>
      <c r="T991" s="8">
        <f t="shared" si="157"/>
        <v>27</v>
      </c>
      <c r="U991" s="7">
        <f t="shared" si="158"/>
        <v>29.350000000000005</v>
      </c>
      <c r="V991" s="7">
        <f t="shared" si="159"/>
        <v>28.762500000000003</v>
      </c>
    </row>
    <row r="992" spans="1:22" ht="13.5" x14ac:dyDescent="0.25">
      <c r="A992" s="3">
        <f>RSI!A992</f>
        <v>44229</v>
      </c>
      <c r="B992" s="2">
        <f>RSI!B992</f>
        <v>1.7286999999999999</v>
      </c>
      <c r="C992" s="2">
        <f>RSI!I992</f>
        <v>36.002294857347188</v>
      </c>
      <c r="D992" s="2">
        <f>MACD!E992</f>
        <v>2.5228743543790566E-2</v>
      </c>
      <c r="E992" s="2">
        <f>MACD!F992</f>
        <v>2.0189840430522785E-2</v>
      </c>
      <c r="F992" s="2">
        <f>'Moving Avg'!D992</f>
        <v>1.73674</v>
      </c>
      <c r="G992" s="2">
        <f>'Moving Avg'!F992</f>
        <v>1.7752650000000003</v>
      </c>
      <c r="H992" s="2">
        <f>'Moving Avg'!G992</f>
        <v>1.8160679999999996</v>
      </c>
      <c r="I992" s="2">
        <f>'Moving Avg'!H992</f>
        <v>1.9079729999999986</v>
      </c>
      <c r="J992" s="5" t="str">
        <f>OBV!F992</f>
        <v>BULLISH</v>
      </c>
      <c r="K992" s="5" t="str">
        <f>OBV!G992</f>
        <v>STRONG</v>
      </c>
      <c r="L992" s="5" t="str">
        <f>OBV!H992</f>
        <v>BULLISH DIVERGENCE</v>
      </c>
      <c r="M992" s="7">
        <f t="shared" si="150"/>
        <v>25</v>
      </c>
      <c r="N992" s="7">
        <f t="shared" si="151"/>
        <v>0</v>
      </c>
      <c r="O992" s="7">
        <f t="shared" si="152"/>
        <v>0</v>
      </c>
      <c r="P992" s="7">
        <f t="shared" si="153"/>
        <v>83</v>
      </c>
      <c r="Q992" s="8">
        <f t="shared" si="154"/>
        <v>21.2</v>
      </c>
      <c r="R992" s="8">
        <f t="shared" si="155"/>
        <v>25.75</v>
      </c>
      <c r="S992" s="8">
        <f t="shared" si="156"/>
        <v>41.1</v>
      </c>
      <c r="T992" s="8">
        <f t="shared" si="157"/>
        <v>27</v>
      </c>
      <c r="U992" s="7">
        <f t="shared" si="158"/>
        <v>29.350000000000005</v>
      </c>
      <c r="V992" s="7">
        <f t="shared" si="159"/>
        <v>28.762500000000003</v>
      </c>
    </row>
    <row r="993" spans="1:22" ht="13.5" x14ac:dyDescent="0.25">
      <c r="A993" s="3">
        <f>RSI!A993</f>
        <v>44230</v>
      </c>
      <c r="B993" s="2">
        <f>RSI!B993</f>
        <v>1.7153</v>
      </c>
      <c r="C993" s="2">
        <f>RSI!I993</f>
        <v>33.632308617748407</v>
      </c>
      <c r="D993" s="2">
        <f>MACD!E993</f>
        <v>2.5434350746470935E-2</v>
      </c>
      <c r="E993" s="2">
        <f>MACD!F993</f>
        <v>2.1238742493712416E-2</v>
      </c>
      <c r="F993" s="2">
        <f>'Moving Avg'!D993</f>
        <v>1.7327199999999998</v>
      </c>
      <c r="G993" s="2">
        <f>'Moving Avg'!F993</f>
        <v>1.77091</v>
      </c>
      <c r="H993" s="2">
        <f>'Moving Avg'!G993</f>
        <v>1.8136559999999999</v>
      </c>
      <c r="I993" s="2">
        <f>'Moving Avg'!H993</f>
        <v>1.9070579999999986</v>
      </c>
      <c r="J993" s="5" t="str">
        <f>OBV!F993</f>
        <v>BULLISH</v>
      </c>
      <c r="K993" s="5" t="str">
        <f>OBV!G993</f>
        <v>STRONG</v>
      </c>
      <c r="L993" s="5" t="str">
        <f>OBV!H993</f>
        <v>BULLISH DIVERGENCE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83</v>
      </c>
      <c r="Q993" s="8">
        <f t="shared" si="154"/>
        <v>21.2</v>
      </c>
      <c r="R993" s="8">
        <f t="shared" si="155"/>
        <v>25.75</v>
      </c>
      <c r="S993" s="8">
        <f t="shared" si="156"/>
        <v>41.1</v>
      </c>
      <c r="T993" s="8">
        <f t="shared" si="157"/>
        <v>27</v>
      </c>
      <c r="U993" s="7">
        <f t="shared" si="158"/>
        <v>29.350000000000005</v>
      </c>
      <c r="V993" s="7">
        <f t="shared" si="159"/>
        <v>28.762500000000003</v>
      </c>
    </row>
    <row r="994" spans="1:22" ht="13.5" x14ac:dyDescent="0.25">
      <c r="A994" s="3">
        <f>RSI!A994</f>
        <v>44231</v>
      </c>
      <c r="B994" s="2">
        <f>RSI!B994</f>
        <v>1.7286999999999999</v>
      </c>
      <c r="C994" s="2">
        <f>RSI!I994</f>
        <v>38.025813923077251</v>
      </c>
      <c r="D994" s="2">
        <f>MACD!E994</f>
        <v>2.3969406523539849E-2</v>
      </c>
      <c r="E994" s="2">
        <f>MACD!F994</f>
        <v>2.1784875299677903E-2</v>
      </c>
      <c r="F994" s="2">
        <f>'Moving Avg'!D994</f>
        <v>1.7286999999999999</v>
      </c>
      <c r="G994" s="2">
        <f>'Moving Avg'!F994</f>
        <v>1.7662199999999999</v>
      </c>
      <c r="H994" s="2">
        <f>'Moving Avg'!G994</f>
        <v>1.8115119999999998</v>
      </c>
      <c r="I994" s="2">
        <f>'Moving Avg'!H994</f>
        <v>1.9063439999999989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16.5</v>
      </c>
      <c r="Q994" s="8">
        <f t="shared" si="154"/>
        <v>11.225</v>
      </c>
      <c r="R994" s="8">
        <f t="shared" si="155"/>
        <v>9.125</v>
      </c>
      <c r="S994" s="8">
        <f t="shared" si="156"/>
        <v>11.175000000000001</v>
      </c>
      <c r="T994" s="8">
        <f t="shared" si="157"/>
        <v>10.375</v>
      </c>
      <c r="U994" s="7">
        <f t="shared" si="158"/>
        <v>10.508333333333335</v>
      </c>
      <c r="V994" s="7">
        <f t="shared" si="159"/>
        <v>10.475000000000001</v>
      </c>
    </row>
    <row r="995" spans="1:22" ht="13.5" x14ac:dyDescent="0.25">
      <c r="A995" s="3">
        <f>RSI!A995</f>
        <v>44232</v>
      </c>
      <c r="B995" s="2">
        <f>RSI!B995</f>
        <v>1.7085999999999999</v>
      </c>
      <c r="C995" s="2">
        <f>RSI!I995</f>
        <v>34.352265488541335</v>
      </c>
      <c r="D995" s="2">
        <f>MACD!E995</f>
        <v>1.9341664963995031E-2</v>
      </c>
      <c r="E995" s="2">
        <f>MACD!F995</f>
        <v>2.1296233232541331E-2</v>
      </c>
      <c r="F995" s="2">
        <f>'Moving Avg'!D995</f>
        <v>1.722</v>
      </c>
      <c r="G995" s="2">
        <f>'Moving Avg'!F995</f>
        <v>1.7611949999999996</v>
      </c>
      <c r="H995" s="2">
        <f>'Moving Avg'!G995</f>
        <v>1.8081619999999998</v>
      </c>
      <c r="I995" s="2">
        <f>'Moving Avg'!H995</f>
        <v>1.9053154999999986</v>
      </c>
      <c r="J995" s="5" t="str">
        <f>OBV!F995</f>
        <v>BEARISH</v>
      </c>
      <c r="K995" s="5" t="str">
        <f>OBV!G995</f>
        <v>NEUTRAL</v>
      </c>
      <c r="L995" s="5" t="str">
        <f>OBV!H995</f>
        <v>CONFIRMED BEARISH</v>
      </c>
      <c r="M995" s="7">
        <f t="shared" si="150"/>
        <v>25</v>
      </c>
      <c r="N995" s="7">
        <f t="shared" si="151"/>
        <v>45</v>
      </c>
      <c r="O995" s="7">
        <f t="shared" si="152"/>
        <v>0</v>
      </c>
      <c r="P995" s="7">
        <f t="shared" si="153"/>
        <v>16.5</v>
      </c>
      <c r="Q995" s="8">
        <f t="shared" si="154"/>
        <v>26.975000000000001</v>
      </c>
      <c r="R995" s="8">
        <f t="shared" si="155"/>
        <v>18.125</v>
      </c>
      <c r="S995" s="8">
        <f t="shared" si="156"/>
        <v>17.925000000000001</v>
      </c>
      <c r="T995" s="8">
        <f t="shared" si="157"/>
        <v>21.625</v>
      </c>
      <c r="U995" s="7">
        <f t="shared" si="158"/>
        <v>21.008333333333336</v>
      </c>
      <c r="V995" s="7">
        <f t="shared" si="159"/>
        <v>21.162500000000001</v>
      </c>
    </row>
    <row r="996" spans="1:22" ht="13.5" x14ac:dyDescent="0.25">
      <c r="A996" s="3">
        <f>RSI!A996</f>
        <v>44235</v>
      </c>
      <c r="B996" s="2">
        <f>RSI!B996</f>
        <v>1.7286999999999999</v>
      </c>
      <c r="C996" s="2">
        <f>RSI!I996</f>
        <v>40.538518271478154</v>
      </c>
      <c r="D996" s="2">
        <f>MACD!E996</f>
        <v>1.8435124825160853E-2</v>
      </c>
      <c r="E996" s="2">
        <f>MACD!F996</f>
        <v>2.0724011551065236E-2</v>
      </c>
      <c r="F996" s="2">
        <f>'Moving Avg'!D996</f>
        <v>1.722</v>
      </c>
      <c r="G996" s="2">
        <f>'Moving Avg'!F996</f>
        <v>1.7571750000000002</v>
      </c>
      <c r="H996" s="2">
        <f>'Moving Avg'!G996</f>
        <v>1.8049459999999999</v>
      </c>
      <c r="I996" s="2">
        <f>'Moving Avg'!H996</f>
        <v>1.9042269999999988</v>
      </c>
      <c r="J996" s="5" t="str">
        <f>OBV!F996</f>
        <v>BULLISH</v>
      </c>
      <c r="K996" s="5" t="str">
        <f>OBV!G996</f>
        <v>NEUTRAL</v>
      </c>
      <c r="L996" s="5" t="str">
        <f>OBV!H996</f>
        <v>NEUTRAL</v>
      </c>
      <c r="M996" s="7">
        <f t="shared" si="150"/>
        <v>25</v>
      </c>
      <c r="N996" s="7">
        <f t="shared" si="151"/>
        <v>45</v>
      </c>
      <c r="O996" s="7">
        <f t="shared" si="152"/>
        <v>0</v>
      </c>
      <c r="P996" s="7">
        <f t="shared" si="153"/>
        <v>49.5</v>
      </c>
      <c r="Q996" s="8">
        <f t="shared" si="154"/>
        <v>31.925000000000001</v>
      </c>
      <c r="R996" s="8">
        <f t="shared" si="155"/>
        <v>26.375</v>
      </c>
      <c r="S996" s="8">
        <f t="shared" si="156"/>
        <v>32.775000000000006</v>
      </c>
      <c r="T996" s="8">
        <f t="shared" si="157"/>
        <v>29.875</v>
      </c>
      <c r="U996" s="7">
        <f t="shared" si="158"/>
        <v>30.358333333333334</v>
      </c>
      <c r="V996" s="7">
        <f t="shared" si="159"/>
        <v>30.237500000000001</v>
      </c>
    </row>
    <row r="997" spans="1:22" ht="13.5" x14ac:dyDescent="0.25">
      <c r="A997" s="3">
        <f>RSI!A997</f>
        <v>44236</v>
      </c>
      <c r="B997" s="2">
        <f>RSI!B997</f>
        <v>1.722</v>
      </c>
      <c r="C997" s="2">
        <f>RSI!I997</f>
        <v>39.212067640430085</v>
      </c>
      <c r="D997" s="2">
        <f>MACD!E997</f>
        <v>1.7362079134334518E-2</v>
      </c>
      <c r="E997" s="2">
        <f>MACD!F997</f>
        <v>2.0051625067719094E-2</v>
      </c>
      <c r="F997" s="2">
        <f>'Moving Avg'!D997</f>
        <v>1.7206599999999999</v>
      </c>
      <c r="G997" s="2">
        <f>'Moving Avg'!F997</f>
        <v>1.7528200000000003</v>
      </c>
      <c r="H997" s="2">
        <f>'Moving Avg'!G997</f>
        <v>1.8022659999999999</v>
      </c>
      <c r="I997" s="2">
        <f>'Moving Avg'!H997</f>
        <v>1.9028909999999988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  <c r="M997" s="7">
        <f t="shared" si="150"/>
        <v>25</v>
      </c>
      <c r="N997" s="7">
        <f t="shared" si="151"/>
        <v>45</v>
      </c>
      <c r="O997" s="7">
        <f t="shared" si="152"/>
        <v>0</v>
      </c>
      <c r="P997" s="7">
        <f t="shared" si="153"/>
        <v>16.5</v>
      </c>
      <c r="Q997" s="8">
        <f t="shared" si="154"/>
        <v>26.975000000000001</v>
      </c>
      <c r="R997" s="8">
        <f t="shared" si="155"/>
        <v>18.125</v>
      </c>
      <c r="S997" s="8">
        <f t="shared" si="156"/>
        <v>17.925000000000001</v>
      </c>
      <c r="T997" s="8">
        <f t="shared" si="157"/>
        <v>21.625</v>
      </c>
      <c r="U997" s="7">
        <f t="shared" si="158"/>
        <v>21.008333333333336</v>
      </c>
      <c r="V997" s="7">
        <f t="shared" si="159"/>
        <v>21.162500000000001</v>
      </c>
    </row>
    <row r="998" spans="1:22" ht="13.5" x14ac:dyDescent="0.25">
      <c r="A998" s="3">
        <f>RSI!A998</f>
        <v>44237</v>
      </c>
      <c r="B998" s="2">
        <f>RSI!B998</f>
        <v>1.7421</v>
      </c>
      <c r="C998" s="2">
        <f>RSI!I998</f>
        <v>45.023779059719864</v>
      </c>
      <c r="D998" s="2">
        <f>MACD!E998</f>
        <v>1.2124085169905374E-2</v>
      </c>
      <c r="E998" s="2">
        <f>MACD!F998</f>
        <v>1.8466117088156351E-2</v>
      </c>
      <c r="F998" s="2">
        <f>'Moving Avg'!D998</f>
        <v>1.7260200000000001</v>
      </c>
      <c r="G998" s="2">
        <f>'Moving Avg'!F998</f>
        <v>1.75014</v>
      </c>
      <c r="H998" s="2">
        <f>'Moving Avg'!G998</f>
        <v>1.7989159999999995</v>
      </c>
      <c r="I998" s="2">
        <f>'Moving Avg'!H998</f>
        <v>1.9016824999999986</v>
      </c>
      <c r="J998" s="5" t="str">
        <f>OBV!F998</f>
        <v>BULLISH</v>
      </c>
      <c r="K998" s="5" t="str">
        <f>OBV!G998</f>
        <v>NEUTRAL</v>
      </c>
      <c r="L998" s="5" t="str">
        <f>OBV!H998</f>
        <v>CONFIRMED BULLISH</v>
      </c>
      <c r="M998" s="7">
        <f t="shared" si="150"/>
        <v>25</v>
      </c>
      <c r="N998" s="7">
        <f t="shared" si="151"/>
        <v>45</v>
      </c>
      <c r="O998" s="7">
        <f t="shared" si="152"/>
        <v>0</v>
      </c>
      <c r="P998" s="7">
        <f t="shared" si="153"/>
        <v>83.5</v>
      </c>
      <c r="Q998" s="8">
        <f t="shared" si="154"/>
        <v>37.024999999999999</v>
      </c>
      <c r="R998" s="8">
        <f t="shared" si="155"/>
        <v>34.875</v>
      </c>
      <c r="S998" s="8">
        <f t="shared" si="156"/>
        <v>48.075000000000003</v>
      </c>
      <c r="T998" s="8">
        <f t="shared" si="157"/>
        <v>38.375</v>
      </c>
      <c r="U998" s="7">
        <f t="shared" si="158"/>
        <v>39.991666666666667</v>
      </c>
      <c r="V998" s="7">
        <f t="shared" si="159"/>
        <v>39.587500000000006</v>
      </c>
    </row>
    <row r="999" spans="1:22" ht="13.5" x14ac:dyDescent="0.25">
      <c r="A999" s="3">
        <f>RSI!A999</f>
        <v>44238</v>
      </c>
      <c r="B999" s="2">
        <f>RSI!B999</f>
        <v>1.7421</v>
      </c>
      <c r="C999" s="2">
        <f>RSI!I999</f>
        <v>45.023779059719864</v>
      </c>
      <c r="D999" s="2">
        <f>MACD!E999</f>
        <v>9.8672627172053939E-3</v>
      </c>
      <c r="E999" s="2">
        <f>MACD!F999</f>
        <v>1.674634621396616E-2</v>
      </c>
      <c r="F999" s="2">
        <f>'Moving Avg'!D999</f>
        <v>1.7286999999999999</v>
      </c>
      <c r="G999" s="2">
        <f>'Moving Avg'!F999</f>
        <v>1.7474599999999998</v>
      </c>
      <c r="H999" s="2">
        <f>'Moving Avg'!G999</f>
        <v>1.7962359999999997</v>
      </c>
      <c r="I999" s="2">
        <f>'Moving Avg'!H999</f>
        <v>1.9005809999999987</v>
      </c>
      <c r="J999" s="5" t="str">
        <f>OBV!F999</f>
        <v>BEARISH</v>
      </c>
      <c r="K999" s="5" t="str">
        <f>OBV!G999</f>
        <v>NEUTRAL</v>
      </c>
      <c r="L999" s="5" t="str">
        <f>OBV!H999</f>
        <v>BEARISH DIVERGENCE</v>
      </c>
      <c r="M999" s="7">
        <f t="shared" si="150"/>
        <v>25</v>
      </c>
      <c r="N999" s="7">
        <f t="shared" si="151"/>
        <v>45</v>
      </c>
      <c r="O999" s="7">
        <f t="shared" si="152"/>
        <v>0</v>
      </c>
      <c r="P999" s="7">
        <f t="shared" si="153"/>
        <v>16.5</v>
      </c>
      <c r="Q999" s="8">
        <f t="shared" si="154"/>
        <v>26.975000000000001</v>
      </c>
      <c r="R999" s="8">
        <f t="shared" si="155"/>
        <v>18.125</v>
      </c>
      <c r="S999" s="8">
        <f t="shared" si="156"/>
        <v>17.925000000000001</v>
      </c>
      <c r="T999" s="8">
        <f t="shared" si="157"/>
        <v>21.625</v>
      </c>
      <c r="U999" s="7">
        <f t="shared" si="158"/>
        <v>21.008333333333336</v>
      </c>
      <c r="V999" s="7">
        <f t="shared" si="159"/>
        <v>21.162500000000001</v>
      </c>
    </row>
    <row r="1000" spans="1:22" ht="13.5" x14ac:dyDescent="0.25">
      <c r="A1000" s="3">
        <f>RSI!A1000</f>
        <v>44239</v>
      </c>
      <c r="B1000" s="2">
        <f>RSI!B1000</f>
        <v>1.7421</v>
      </c>
      <c r="C1000" s="2">
        <f>RSI!I1000</f>
        <v>45.023779059719864</v>
      </c>
      <c r="D1000" s="2">
        <f>MACD!E1000</f>
        <v>7.0322335851218387E-3</v>
      </c>
      <c r="E1000" s="2">
        <f>MACD!F1000</f>
        <v>1.4803523688197295E-2</v>
      </c>
      <c r="F1000" s="2">
        <f>'Moving Avg'!D1000</f>
        <v>1.7353999999999998</v>
      </c>
      <c r="G1000" s="2">
        <f>'Moving Avg'!F1000</f>
        <v>1.744445</v>
      </c>
      <c r="H1000" s="2">
        <f>'Moving Avg'!G1000</f>
        <v>1.7935559999999995</v>
      </c>
      <c r="I1000" s="2">
        <f>'Moving Avg'!H1000</f>
        <v>1.8995329999999988</v>
      </c>
      <c r="J1000" s="5" t="str">
        <f>OBV!F1000</f>
        <v>BULLISH</v>
      </c>
      <c r="K1000" s="5" t="str">
        <f>OBV!G1000</f>
        <v>NEUTRAL</v>
      </c>
      <c r="L1000" s="5" t="str">
        <f>OBV!H1000</f>
        <v>CONFIRMED BULLISH</v>
      </c>
      <c r="M1000" s="7">
        <f t="shared" si="150"/>
        <v>25</v>
      </c>
      <c r="N1000" s="7">
        <f t="shared" si="151"/>
        <v>45</v>
      </c>
      <c r="O1000" s="7">
        <f t="shared" si="152"/>
        <v>0</v>
      </c>
      <c r="P1000" s="7">
        <f t="shared" si="153"/>
        <v>83.5</v>
      </c>
      <c r="Q1000" s="8">
        <f t="shared" si="154"/>
        <v>37.024999999999999</v>
      </c>
      <c r="R1000" s="8">
        <f t="shared" si="155"/>
        <v>34.875</v>
      </c>
      <c r="S1000" s="8">
        <f t="shared" si="156"/>
        <v>48.075000000000003</v>
      </c>
      <c r="T1000" s="8">
        <f t="shared" si="157"/>
        <v>38.375</v>
      </c>
      <c r="U1000" s="7">
        <f t="shared" si="158"/>
        <v>39.991666666666667</v>
      </c>
      <c r="V1000" s="7">
        <f t="shared" si="159"/>
        <v>39.587500000000006</v>
      </c>
    </row>
    <row r="1001" spans="1:22" ht="13.5" x14ac:dyDescent="0.25">
      <c r="A1001" s="3">
        <f>RSI!A1001</f>
        <v>44242</v>
      </c>
      <c r="B1001" s="2">
        <f>RSI!B1001</f>
        <v>1.7421</v>
      </c>
      <c r="C1001" s="2">
        <f>RSI!I1001</f>
        <v>45.023779059719864</v>
      </c>
      <c r="D1001" s="2">
        <f>MACD!E1001</f>
        <v>2.6693790390721617E-3</v>
      </c>
      <c r="E1001" s="2">
        <f>MACD!F1001</f>
        <v>1.237669475837227E-2</v>
      </c>
      <c r="F1001" s="2">
        <f>'Moving Avg'!D1001</f>
        <v>1.7380800000000001</v>
      </c>
      <c r="G1001" s="2">
        <f>'Moving Avg'!F1001</f>
        <v>1.7421</v>
      </c>
      <c r="H1001" s="2">
        <f>'Moving Avg'!G1001</f>
        <v>1.7903399999999996</v>
      </c>
      <c r="I1001" s="2">
        <f>'Moving Avg'!H1001</f>
        <v>1.8987519999999987</v>
      </c>
      <c r="J1001" s="5" t="str">
        <f>OBV!F1001</f>
        <v>BULLISH</v>
      </c>
      <c r="K1001" s="5" t="str">
        <f>OBV!G1001</f>
        <v>NEUTRAL</v>
      </c>
      <c r="L1001" s="5" t="str">
        <f>OBV!H1001</f>
        <v>CONFIRMED BULLISH</v>
      </c>
      <c r="M1001" s="7">
        <f t="shared" si="150"/>
        <v>25</v>
      </c>
      <c r="N1001" s="7">
        <f t="shared" si="151"/>
        <v>45</v>
      </c>
      <c r="O1001" s="7">
        <f t="shared" si="152"/>
        <v>0</v>
      </c>
      <c r="P1001" s="7">
        <f t="shared" si="153"/>
        <v>83.5</v>
      </c>
      <c r="Q1001" s="8">
        <f t="shared" si="154"/>
        <v>37.024999999999999</v>
      </c>
      <c r="R1001" s="8">
        <f t="shared" si="155"/>
        <v>34.875</v>
      </c>
      <c r="S1001" s="8">
        <f t="shared" si="156"/>
        <v>48.075000000000003</v>
      </c>
      <c r="T1001" s="8">
        <f t="shared" si="157"/>
        <v>38.375</v>
      </c>
      <c r="U1001" s="7">
        <f t="shared" si="158"/>
        <v>39.991666666666667</v>
      </c>
      <c r="V1001" s="7">
        <f t="shared" si="159"/>
        <v>39.587500000000006</v>
      </c>
    </row>
    <row r="1002" spans="1:22" ht="13.5" x14ac:dyDescent="0.25">
      <c r="A1002" s="3">
        <f>RSI!A1002</f>
        <v>44243</v>
      </c>
      <c r="B1002" s="2">
        <f>RSI!B1002</f>
        <v>1.7421</v>
      </c>
      <c r="C1002" s="2">
        <f>RSI!I1002</f>
        <v>45.023779059719864</v>
      </c>
      <c r="D1002" s="2">
        <f>MACD!E1002</f>
        <v>-9.3193867124097274E-4</v>
      </c>
      <c r="E1002" s="2">
        <f>MACD!F1002</f>
        <v>9.7149680724496219E-3</v>
      </c>
      <c r="F1002" s="2">
        <f>'Moving Avg'!D1002</f>
        <v>1.7421</v>
      </c>
      <c r="G1002" s="2">
        <f>'Moving Avg'!F1002</f>
        <v>1.7397550000000002</v>
      </c>
      <c r="H1002" s="2">
        <f>'Moving Avg'!G1002</f>
        <v>1.7876599999999994</v>
      </c>
      <c r="I1002" s="2">
        <f>'Moving Avg'!H1002</f>
        <v>1.8982384999999986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  <c r="M1002" s="7">
        <f t="shared" si="150"/>
        <v>25</v>
      </c>
      <c r="N1002" s="7">
        <f t="shared" si="151"/>
        <v>45</v>
      </c>
      <c r="O1002" s="7">
        <f t="shared" si="152"/>
        <v>0</v>
      </c>
      <c r="P1002" s="7">
        <f t="shared" si="153"/>
        <v>83.5</v>
      </c>
      <c r="Q1002" s="8">
        <f t="shared" si="154"/>
        <v>37.024999999999999</v>
      </c>
      <c r="R1002" s="8">
        <f t="shared" si="155"/>
        <v>34.875</v>
      </c>
      <c r="S1002" s="8">
        <f t="shared" si="156"/>
        <v>48.075000000000003</v>
      </c>
      <c r="T1002" s="8">
        <f t="shared" si="157"/>
        <v>38.375</v>
      </c>
      <c r="U1002" s="7">
        <f t="shared" si="158"/>
        <v>39.991666666666667</v>
      </c>
      <c r="V1002" s="7">
        <f t="shared" si="159"/>
        <v>39.587500000000006</v>
      </c>
    </row>
    <row r="1003" spans="1:22" ht="13.5" x14ac:dyDescent="0.25">
      <c r="A1003" s="3">
        <f>RSI!A1003</f>
        <v>44244</v>
      </c>
      <c r="B1003" s="2">
        <f>RSI!B1003</f>
        <v>1.7286999999999999</v>
      </c>
      <c r="C1003" s="2">
        <f>RSI!I1003</f>
        <v>41.218303474606913</v>
      </c>
      <c r="D1003" s="2">
        <f>MACD!E1003</f>
        <v>-4.9645159238083103E-3</v>
      </c>
      <c r="E1003" s="2">
        <f>MACD!F1003</f>
        <v>6.7790712731980356E-3</v>
      </c>
      <c r="F1003" s="2">
        <f>'Moving Avg'!D1003</f>
        <v>1.7394199999999997</v>
      </c>
      <c r="G1003" s="2">
        <f>'Moving Avg'!F1003</f>
        <v>1.7374099999999999</v>
      </c>
      <c r="H1003" s="2">
        <f>'Moving Avg'!G1003</f>
        <v>1.7860519999999993</v>
      </c>
      <c r="I1003" s="2">
        <f>'Moving Avg'!H1003</f>
        <v>1.8975509999999987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  <c r="M1003" s="7">
        <f t="shared" si="150"/>
        <v>25</v>
      </c>
      <c r="N1003" s="7">
        <f t="shared" si="151"/>
        <v>45</v>
      </c>
      <c r="O1003" s="7">
        <f t="shared" si="152"/>
        <v>0</v>
      </c>
      <c r="P1003" s="7">
        <f t="shared" si="153"/>
        <v>16.5</v>
      </c>
      <c r="Q1003" s="8">
        <f t="shared" si="154"/>
        <v>26.975000000000001</v>
      </c>
      <c r="R1003" s="8">
        <f t="shared" si="155"/>
        <v>18.125</v>
      </c>
      <c r="S1003" s="8">
        <f t="shared" si="156"/>
        <v>17.925000000000001</v>
      </c>
      <c r="T1003" s="8">
        <f t="shared" si="157"/>
        <v>21.625</v>
      </c>
      <c r="U1003" s="7">
        <f t="shared" si="158"/>
        <v>21.008333333333336</v>
      </c>
      <c r="V1003" s="7">
        <f t="shared" si="159"/>
        <v>21.162500000000001</v>
      </c>
    </row>
    <row r="1004" spans="1:22" ht="13.5" x14ac:dyDescent="0.25">
      <c r="A1004" s="3">
        <f>RSI!A1004</f>
        <v>44245</v>
      </c>
      <c r="B1004" s="2">
        <f>RSI!B1004</f>
        <v>1.7354000000000001</v>
      </c>
      <c r="C1004" s="2">
        <f>RSI!I1004</f>
        <v>43.777095343529552</v>
      </c>
      <c r="D1004" s="2">
        <f>MACD!E1004</f>
        <v>-6.6548312536112153E-3</v>
      </c>
      <c r="E1004" s="2">
        <f>MACD!F1004</f>
        <v>4.0922907678361854E-3</v>
      </c>
      <c r="F1004" s="2">
        <f>'Moving Avg'!D1004</f>
        <v>1.7380800000000001</v>
      </c>
      <c r="G1004" s="2">
        <f>'Moving Avg'!F1004</f>
        <v>1.7357350000000005</v>
      </c>
      <c r="H1004" s="2">
        <f>'Moving Avg'!G1004</f>
        <v>1.7845779999999993</v>
      </c>
      <c r="I1004" s="2">
        <f>'Moving Avg'!H1004</f>
        <v>1.8967364999999987</v>
      </c>
      <c r="J1004" s="5" t="str">
        <f>OBV!F1004</f>
        <v>BULLISH</v>
      </c>
      <c r="K1004" s="5" t="str">
        <f>OBV!G1004</f>
        <v>NEUTRAL</v>
      </c>
      <c r="L1004" s="5" t="str">
        <f>OBV!H1004</f>
        <v>BULLISH DIVERGENCE</v>
      </c>
      <c r="M1004" s="7">
        <f t="shared" si="150"/>
        <v>25</v>
      </c>
      <c r="N1004" s="7">
        <f t="shared" si="151"/>
        <v>45</v>
      </c>
      <c r="O1004" s="7">
        <f t="shared" si="152"/>
        <v>0</v>
      </c>
      <c r="P1004" s="7">
        <f t="shared" si="153"/>
        <v>66.5</v>
      </c>
      <c r="Q1004" s="8">
        <f t="shared" si="154"/>
        <v>34.475000000000001</v>
      </c>
      <c r="R1004" s="8">
        <f t="shared" si="155"/>
        <v>30.625</v>
      </c>
      <c r="S1004" s="8">
        <f t="shared" si="156"/>
        <v>40.424999999999997</v>
      </c>
      <c r="T1004" s="8">
        <f t="shared" si="157"/>
        <v>34.125</v>
      </c>
      <c r="U1004" s="7">
        <f t="shared" si="158"/>
        <v>35.174999999999997</v>
      </c>
      <c r="V1004" s="7">
        <f t="shared" si="159"/>
        <v>34.912499999999994</v>
      </c>
    </row>
    <row r="1005" spans="1:22" ht="13.5" x14ac:dyDescent="0.25">
      <c r="A1005" s="3">
        <f>RSI!A1005</f>
        <v>44246</v>
      </c>
      <c r="B1005" s="2">
        <f>RSI!B1005</f>
        <v>1.6952</v>
      </c>
      <c r="C1005" s="2">
        <f>RSI!I1005</f>
        <v>34.166863032297996</v>
      </c>
      <c r="D1005" s="2">
        <f>MACD!E1005</f>
        <v>-8.0941970390280282E-3</v>
      </c>
      <c r="E1005" s="2">
        <f>MACD!F1005</f>
        <v>1.654993206463343E-3</v>
      </c>
      <c r="F1005" s="2">
        <f>'Moving Avg'!D1005</f>
        <v>1.7286999999999999</v>
      </c>
      <c r="G1005" s="2">
        <f>'Moving Avg'!F1005</f>
        <v>1.7337250000000002</v>
      </c>
      <c r="H1005" s="2">
        <f>'Moving Avg'!G1005</f>
        <v>1.7817639999999995</v>
      </c>
      <c r="I1005" s="2">
        <f>'Moving Avg'!H1005</f>
        <v>1.8954539999999986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  <c r="M1005" s="7">
        <f t="shared" si="150"/>
        <v>25</v>
      </c>
      <c r="N1005" s="7">
        <f t="shared" si="151"/>
        <v>45</v>
      </c>
      <c r="O1005" s="7">
        <f t="shared" si="152"/>
        <v>0</v>
      </c>
      <c r="P1005" s="7">
        <f t="shared" si="153"/>
        <v>16.5</v>
      </c>
      <c r="Q1005" s="8">
        <f t="shared" si="154"/>
        <v>26.975000000000001</v>
      </c>
      <c r="R1005" s="8">
        <f t="shared" si="155"/>
        <v>18.125</v>
      </c>
      <c r="S1005" s="8">
        <f t="shared" si="156"/>
        <v>17.925000000000001</v>
      </c>
      <c r="T1005" s="8">
        <f t="shared" si="157"/>
        <v>21.625</v>
      </c>
      <c r="U1005" s="7">
        <f t="shared" si="158"/>
        <v>21.008333333333336</v>
      </c>
      <c r="V1005" s="7">
        <f t="shared" si="159"/>
        <v>21.162500000000001</v>
      </c>
    </row>
    <row r="1006" spans="1:22" ht="13.5" x14ac:dyDescent="0.25">
      <c r="A1006" s="3">
        <f>RSI!A1006</f>
        <v>44249</v>
      </c>
      <c r="B1006" s="2">
        <f>RSI!B1006</f>
        <v>1.7085999999999999</v>
      </c>
      <c r="C1006" s="2">
        <f>RSI!I1006</f>
        <v>38.975834719000602</v>
      </c>
      <c r="D1006" s="2">
        <f>MACD!E1006</f>
        <v>-6.8772420613456564E-3</v>
      </c>
      <c r="E1006" s="2">
        <f>MACD!F1006</f>
        <v>-5.145384709845705E-5</v>
      </c>
      <c r="F1006" s="2">
        <f>'Moving Avg'!D1006</f>
        <v>1.722</v>
      </c>
      <c r="G1006" s="2">
        <f>'Moving Avg'!F1006</f>
        <v>1.7310449999999999</v>
      </c>
      <c r="H1006" s="2">
        <f>'Moving Avg'!G1006</f>
        <v>1.7798879999999997</v>
      </c>
      <c r="I1006" s="2">
        <f>'Moving Avg'!H1006</f>
        <v>1.8941044999999985</v>
      </c>
      <c r="J1006" s="5" t="str">
        <f>OBV!F1006</f>
        <v>BULLISH</v>
      </c>
      <c r="K1006" s="5" t="str">
        <f>OBV!G1006</f>
        <v>NEUTRAL</v>
      </c>
      <c r="L1006" s="5" t="str">
        <f>OBV!H1006</f>
        <v>BULLISH DIVERGENCE</v>
      </c>
      <c r="M1006" s="7">
        <f t="shared" si="150"/>
        <v>25</v>
      </c>
      <c r="N1006" s="7">
        <f t="shared" si="151"/>
        <v>45</v>
      </c>
      <c r="O1006" s="7">
        <f t="shared" si="152"/>
        <v>0</v>
      </c>
      <c r="P1006" s="7">
        <f t="shared" si="153"/>
        <v>66.5</v>
      </c>
      <c r="Q1006" s="8">
        <f t="shared" si="154"/>
        <v>34.475000000000001</v>
      </c>
      <c r="R1006" s="8">
        <f t="shared" si="155"/>
        <v>30.625</v>
      </c>
      <c r="S1006" s="8">
        <f t="shared" si="156"/>
        <v>40.424999999999997</v>
      </c>
      <c r="T1006" s="8">
        <f t="shared" si="157"/>
        <v>34.125</v>
      </c>
      <c r="U1006" s="7">
        <f t="shared" si="158"/>
        <v>35.174999999999997</v>
      </c>
      <c r="V1006" s="7">
        <f t="shared" si="159"/>
        <v>34.912499999999994</v>
      </c>
    </row>
    <row r="1007" spans="1:22" ht="13.5" x14ac:dyDescent="0.25">
      <c r="A1007" s="3">
        <f>RSI!A1007</f>
        <v>44250</v>
      </c>
      <c r="B1007" s="2">
        <f>RSI!B1007</f>
        <v>1.7622</v>
      </c>
      <c r="C1007" s="2">
        <f>RSI!I1007</f>
        <v>53.582065450445029</v>
      </c>
      <c r="D1007" s="2">
        <f>MACD!E1007</f>
        <v>-1.0617493949926837E-2</v>
      </c>
      <c r="E1007" s="2">
        <f>MACD!F1007</f>
        <v>-2.1646618676641333E-3</v>
      </c>
      <c r="F1007" s="2">
        <f>'Moving Avg'!D1007</f>
        <v>1.7260199999999997</v>
      </c>
      <c r="G1007" s="2">
        <f>'Moving Avg'!F1007</f>
        <v>1.7313800000000001</v>
      </c>
      <c r="H1007" s="2">
        <f>'Moving Avg'!G1007</f>
        <v>1.7790839999999997</v>
      </c>
      <c r="I1007" s="2">
        <f>'Moving Avg'!H1007</f>
        <v>1.8933174999999987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  <c r="M1007" s="7">
        <f t="shared" si="150"/>
        <v>25</v>
      </c>
      <c r="N1007" s="7">
        <f t="shared" si="151"/>
        <v>45</v>
      </c>
      <c r="O1007" s="7">
        <f t="shared" si="152"/>
        <v>0</v>
      </c>
      <c r="P1007" s="7">
        <f t="shared" si="153"/>
        <v>83.5</v>
      </c>
      <c r="Q1007" s="8">
        <f t="shared" si="154"/>
        <v>37.024999999999999</v>
      </c>
      <c r="R1007" s="8">
        <f t="shared" si="155"/>
        <v>34.875</v>
      </c>
      <c r="S1007" s="8">
        <f t="shared" si="156"/>
        <v>48.075000000000003</v>
      </c>
      <c r="T1007" s="8">
        <f t="shared" si="157"/>
        <v>38.375</v>
      </c>
      <c r="U1007" s="7">
        <f t="shared" si="158"/>
        <v>39.991666666666667</v>
      </c>
      <c r="V1007" s="7">
        <f t="shared" si="159"/>
        <v>39.587500000000006</v>
      </c>
    </row>
    <row r="1008" spans="1:22" ht="13.5" x14ac:dyDescent="0.25">
      <c r="A1008" s="3">
        <f>RSI!A1008</f>
        <v>44251</v>
      </c>
      <c r="B1008" s="2">
        <f>RSI!B1008</f>
        <v>1.7421</v>
      </c>
      <c r="C1008" s="2">
        <f>RSI!I1008</f>
        <v>48.859269027967571</v>
      </c>
      <c r="D1008" s="2">
        <f>MACD!E1008</f>
        <v>-9.303816723602587E-3</v>
      </c>
      <c r="E1008" s="2">
        <f>MACD!F1008</f>
        <v>-3.592492838851824E-3</v>
      </c>
      <c r="F1008" s="2">
        <f>'Moving Avg'!D1008</f>
        <v>1.7286999999999999</v>
      </c>
      <c r="G1008" s="2">
        <f>'Moving Avg'!F1008</f>
        <v>1.7317150000000001</v>
      </c>
      <c r="H1008" s="2">
        <f>'Moving Avg'!G1008</f>
        <v>1.7772079999999995</v>
      </c>
      <c r="I1008" s="2">
        <f>'Moving Avg'!H1008</f>
        <v>1.892696999999999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  <c r="M1008" s="7">
        <f t="shared" si="150"/>
        <v>25</v>
      </c>
      <c r="N1008" s="7">
        <f t="shared" si="151"/>
        <v>45</v>
      </c>
      <c r="O1008" s="7">
        <f t="shared" si="152"/>
        <v>0</v>
      </c>
      <c r="P1008" s="7">
        <f t="shared" si="153"/>
        <v>83.5</v>
      </c>
      <c r="Q1008" s="8">
        <f t="shared" si="154"/>
        <v>37.024999999999999</v>
      </c>
      <c r="R1008" s="8">
        <f t="shared" si="155"/>
        <v>34.875</v>
      </c>
      <c r="S1008" s="8">
        <f t="shared" si="156"/>
        <v>48.075000000000003</v>
      </c>
      <c r="T1008" s="8">
        <f t="shared" si="157"/>
        <v>38.375</v>
      </c>
      <c r="U1008" s="7">
        <f t="shared" si="158"/>
        <v>39.991666666666667</v>
      </c>
      <c r="V1008" s="7">
        <f t="shared" si="159"/>
        <v>39.587500000000006</v>
      </c>
    </row>
    <row r="1009" spans="1:22" ht="13.5" x14ac:dyDescent="0.25">
      <c r="A1009" s="3">
        <f>RSI!A1009</f>
        <v>44252</v>
      </c>
      <c r="B1009" s="2">
        <f>RSI!B1009</f>
        <v>1.7622</v>
      </c>
      <c r="C1009" s="2">
        <f>RSI!I1009</f>
        <v>53.292786431552351</v>
      </c>
      <c r="D1009" s="2">
        <f>MACD!E1009</f>
        <v>-9.6574449169541943E-3</v>
      </c>
      <c r="E1009" s="2">
        <f>MACD!F1009</f>
        <v>-4.8054832544722984E-3</v>
      </c>
      <c r="F1009" s="2">
        <f>'Moving Avg'!D1009</f>
        <v>1.7340600000000002</v>
      </c>
      <c r="G1009" s="2">
        <f>'Moving Avg'!F1009</f>
        <v>1.7323850000000001</v>
      </c>
      <c r="H1009" s="2">
        <f>'Moving Avg'!G1009</f>
        <v>1.7757339999999993</v>
      </c>
      <c r="I1009" s="2">
        <f>'Moving Avg'!H1009</f>
        <v>1.8922039999999989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  <c r="M1009" s="7">
        <f t="shared" si="150"/>
        <v>25</v>
      </c>
      <c r="N1009" s="7">
        <f t="shared" si="151"/>
        <v>45</v>
      </c>
      <c r="O1009" s="7">
        <f t="shared" si="152"/>
        <v>0</v>
      </c>
      <c r="P1009" s="7">
        <f t="shared" si="153"/>
        <v>83.5</v>
      </c>
      <c r="Q1009" s="8">
        <f t="shared" si="154"/>
        <v>37.024999999999999</v>
      </c>
      <c r="R1009" s="8">
        <f t="shared" si="155"/>
        <v>34.875</v>
      </c>
      <c r="S1009" s="8">
        <f t="shared" si="156"/>
        <v>48.075000000000003</v>
      </c>
      <c r="T1009" s="8">
        <f t="shared" si="157"/>
        <v>38.375</v>
      </c>
      <c r="U1009" s="7">
        <f t="shared" si="158"/>
        <v>39.991666666666667</v>
      </c>
      <c r="V1009" s="7">
        <f t="shared" si="159"/>
        <v>39.587500000000006</v>
      </c>
    </row>
    <row r="1010" spans="1:22" ht="13.5" x14ac:dyDescent="0.25">
      <c r="A1010" s="3">
        <f>RSI!A1010</f>
        <v>44253</v>
      </c>
      <c r="B1010" s="2">
        <f>RSI!B1010</f>
        <v>1.7622</v>
      </c>
      <c r="C1010" s="2">
        <f>RSI!I1010</f>
        <v>53.292786431552351</v>
      </c>
      <c r="D1010" s="2">
        <f>MACD!E1010</f>
        <v>-1.0053507519529381E-2</v>
      </c>
      <c r="E1010" s="2">
        <f>MACD!F1010</f>
        <v>-5.8550881074837151E-3</v>
      </c>
      <c r="F1010" s="2">
        <f>'Moving Avg'!D1010</f>
        <v>1.7474599999999998</v>
      </c>
      <c r="G1010" s="2">
        <f>'Moving Avg'!F1010</f>
        <v>1.73339</v>
      </c>
      <c r="H1010" s="2">
        <f>'Moving Avg'!G1010</f>
        <v>1.7747959999999994</v>
      </c>
      <c r="I1010" s="2">
        <f>'Moving Avg'!H1010</f>
        <v>1.8914969999999991</v>
      </c>
      <c r="J1010" s="5" t="str">
        <f>OBV!F1010</f>
        <v>BULLISH</v>
      </c>
      <c r="K1010" s="5" t="str">
        <f>OBV!G1010</f>
        <v>NEUTRAL</v>
      </c>
      <c r="L1010" s="5" t="str">
        <f>OBV!H1010</f>
        <v>CONFIRMED BULLISH</v>
      </c>
      <c r="M1010" s="7">
        <f t="shared" si="150"/>
        <v>25</v>
      </c>
      <c r="N1010" s="7">
        <f t="shared" si="151"/>
        <v>45</v>
      </c>
      <c r="O1010" s="7">
        <f t="shared" si="152"/>
        <v>0</v>
      </c>
      <c r="P1010" s="7">
        <f t="shared" si="153"/>
        <v>83.5</v>
      </c>
      <c r="Q1010" s="8">
        <f t="shared" si="154"/>
        <v>37.024999999999999</v>
      </c>
      <c r="R1010" s="8">
        <f t="shared" si="155"/>
        <v>34.875</v>
      </c>
      <c r="S1010" s="8">
        <f t="shared" si="156"/>
        <v>48.075000000000003</v>
      </c>
      <c r="T1010" s="8">
        <f t="shared" si="157"/>
        <v>38.375</v>
      </c>
      <c r="U1010" s="7">
        <f t="shared" si="158"/>
        <v>39.991666666666667</v>
      </c>
      <c r="V1010" s="7">
        <f t="shared" si="159"/>
        <v>39.587500000000006</v>
      </c>
    </row>
    <row r="1011" spans="1:22" ht="13.5" x14ac:dyDescent="0.25">
      <c r="A1011" s="3">
        <f>RSI!A1011</f>
        <v>44256</v>
      </c>
      <c r="B1011" s="2">
        <f>RSI!B1011</f>
        <v>1.7555000000000001</v>
      </c>
      <c r="C1011" s="2">
        <f>RSI!I1011</f>
        <v>51.564635959140112</v>
      </c>
      <c r="D1011" s="2">
        <f>MACD!E1011</f>
        <v>-9.9820066238884841E-3</v>
      </c>
      <c r="E1011" s="2">
        <f>MACD!F1011</f>
        <v>-6.6804718107646693E-3</v>
      </c>
      <c r="F1011" s="2">
        <f>'Moving Avg'!D1011</f>
        <v>1.75684</v>
      </c>
      <c r="G1011" s="2">
        <f>'Moving Avg'!F1011</f>
        <v>1.7347299999999997</v>
      </c>
      <c r="H1011" s="2">
        <f>'Moving Avg'!G1011</f>
        <v>1.7727859999999995</v>
      </c>
      <c r="I1011" s="2">
        <f>'Moving Avg'!H1011</f>
        <v>1.8907029999999991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  <c r="M1011" s="7">
        <f t="shared" si="150"/>
        <v>25</v>
      </c>
      <c r="N1011" s="7">
        <f t="shared" si="151"/>
        <v>45</v>
      </c>
      <c r="O1011" s="7">
        <f t="shared" si="152"/>
        <v>0</v>
      </c>
      <c r="P1011" s="7">
        <f t="shared" si="153"/>
        <v>83.5</v>
      </c>
      <c r="Q1011" s="8">
        <f t="shared" si="154"/>
        <v>37.024999999999999</v>
      </c>
      <c r="R1011" s="8">
        <f t="shared" si="155"/>
        <v>34.875</v>
      </c>
      <c r="S1011" s="8">
        <f t="shared" si="156"/>
        <v>48.075000000000003</v>
      </c>
      <c r="T1011" s="8">
        <f t="shared" si="157"/>
        <v>38.375</v>
      </c>
      <c r="U1011" s="7">
        <f t="shared" si="158"/>
        <v>39.991666666666667</v>
      </c>
      <c r="V1011" s="7">
        <f t="shared" si="159"/>
        <v>39.587500000000006</v>
      </c>
    </row>
    <row r="1012" spans="1:22" ht="13.5" x14ac:dyDescent="0.25">
      <c r="A1012" s="3">
        <f>RSI!A1012</f>
        <v>44257</v>
      </c>
      <c r="B1012" s="2">
        <f>RSI!B1012</f>
        <v>1.7622</v>
      </c>
      <c r="C1012" s="2">
        <f>RSI!I1012</f>
        <v>53.199015069001021</v>
      </c>
      <c r="D1012" s="2">
        <f>MACD!E1012</f>
        <v>-1.046123519141906E-2</v>
      </c>
      <c r="E1012" s="2">
        <f>MACD!F1012</f>
        <v>-7.4366244868955475E-3</v>
      </c>
      <c r="F1012" s="2">
        <f>'Moving Avg'!D1012</f>
        <v>1.75684</v>
      </c>
      <c r="G1012" s="2">
        <f>'Moving Avg'!F1012</f>
        <v>1.736405</v>
      </c>
      <c r="H1012" s="2">
        <f>'Moving Avg'!G1012</f>
        <v>1.7710440000000001</v>
      </c>
      <c r="I1012" s="2">
        <f>'Moving Avg'!H1012</f>
        <v>1.8899159999999993</v>
      </c>
      <c r="J1012" s="5" t="str">
        <f>OBV!F1012</f>
        <v>BULLISH</v>
      </c>
      <c r="K1012" s="5" t="str">
        <f>OBV!G1012</f>
        <v>NEUTRAL</v>
      </c>
      <c r="L1012" s="5" t="str">
        <f>OBV!H1012</f>
        <v>NEUTRAL</v>
      </c>
      <c r="M1012" s="7">
        <f t="shared" si="150"/>
        <v>25</v>
      </c>
      <c r="N1012" s="7">
        <f t="shared" si="151"/>
        <v>45</v>
      </c>
      <c r="O1012" s="7">
        <f t="shared" si="152"/>
        <v>0</v>
      </c>
      <c r="P1012" s="7">
        <f t="shared" si="153"/>
        <v>49.5</v>
      </c>
      <c r="Q1012" s="8">
        <f t="shared" si="154"/>
        <v>31.925000000000001</v>
      </c>
      <c r="R1012" s="8">
        <f t="shared" si="155"/>
        <v>26.375</v>
      </c>
      <c r="S1012" s="8">
        <f t="shared" si="156"/>
        <v>32.775000000000006</v>
      </c>
      <c r="T1012" s="8">
        <f t="shared" si="157"/>
        <v>29.875</v>
      </c>
      <c r="U1012" s="7">
        <f t="shared" si="158"/>
        <v>30.358333333333334</v>
      </c>
      <c r="V1012" s="7">
        <f t="shared" si="159"/>
        <v>30.237500000000001</v>
      </c>
    </row>
    <row r="1013" spans="1:22" ht="13.5" x14ac:dyDescent="0.25">
      <c r="A1013" s="3">
        <f>RSI!A1013</f>
        <v>44258</v>
      </c>
      <c r="B1013" s="2">
        <f>RSI!B1013</f>
        <v>1.7555000000000001</v>
      </c>
      <c r="C1013" s="2">
        <f>RSI!I1013</f>
        <v>51.333595195354199</v>
      </c>
      <c r="D1013" s="2">
        <f>MACD!E1013</f>
        <v>-1.251178480767301E-2</v>
      </c>
      <c r="E1013" s="2">
        <f>MACD!F1013</f>
        <v>-8.45165655105104E-3</v>
      </c>
      <c r="F1013" s="2">
        <f>'Moving Avg'!D1013</f>
        <v>1.7595199999999998</v>
      </c>
      <c r="G1013" s="2">
        <f>'Moving Avg'!F1013</f>
        <v>1.7384150000000003</v>
      </c>
      <c r="H1013" s="2">
        <f>'Moving Avg'!G1013</f>
        <v>1.7694359999999998</v>
      </c>
      <c r="I1013" s="2">
        <f>'Moving Avg'!H1013</f>
        <v>1.8893089999999992</v>
      </c>
      <c r="J1013" s="5" t="str">
        <f>OBV!F1013</f>
        <v>BULLISH</v>
      </c>
      <c r="K1013" s="5" t="str">
        <f>OBV!G1013</f>
        <v>NEUTRAL</v>
      </c>
      <c r="L1013" s="5" t="str">
        <f>OBV!H1013</f>
        <v>CONFIRMED BULLISH</v>
      </c>
      <c r="M1013" s="7">
        <f t="shared" si="150"/>
        <v>25</v>
      </c>
      <c r="N1013" s="7">
        <f t="shared" si="151"/>
        <v>45</v>
      </c>
      <c r="O1013" s="7">
        <f t="shared" si="152"/>
        <v>0</v>
      </c>
      <c r="P1013" s="7">
        <f t="shared" si="153"/>
        <v>83.5</v>
      </c>
      <c r="Q1013" s="8">
        <f t="shared" si="154"/>
        <v>37.024999999999999</v>
      </c>
      <c r="R1013" s="8">
        <f t="shared" si="155"/>
        <v>34.875</v>
      </c>
      <c r="S1013" s="8">
        <f t="shared" si="156"/>
        <v>48.075000000000003</v>
      </c>
      <c r="T1013" s="8">
        <f t="shared" si="157"/>
        <v>38.375</v>
      </c>
      <c r="U1013" s="7">
        <f t="shared" si="158"/>
        <v>39.991666666666667</v>
      </c>
      <c r="V1013" s="7">
        <f t="shared" si="159"/>
        <v>39.587500000000006</v>
      </c>
    </row>
    <row r="1014" spans="1:22" ht="13.5" x14ac:dyDescent="0.25">
      <c r="A1014" s="3">
        <f>RSI!A1014</f>
        <v>44259</v>
      </c>
      <c r="B1014" s="2">
        <f>RSI!B1014</f>
        <v>1.7622</v>
      </c>
      <c r="C1014" s="2">
        <f>RSI!I1014</f>
        <v>53.104475030814648</v>
      </c>
      <c r="D1014" s="2">
        <f>MACD!E1014</f>
        <v>-1.3746696503511346E-2</v>
      </c>
      <c r="E1014" s="2">
        <f>MACD!F1014</f>
        <v>-9.5106645415431006E-3</v>
      </c>
      <c r="F1014" s="2">
        <f>'Moving Avg'!D1014</f>
        <v>1.7595199999999998</v>
      </c>
      <c r="G1014" s="2">
        <f>'Moving Avg'!F1014</f>
        <v>1.7400899999999999</v>
      </c>
      <c r="H1014" s="2">
        <f>'Moving Avg'!G1014</f>
        <v>1.7682299999999997</v>
      </c>
      <c r="I1014" s="2">
        <f>'Moving Avg'!H1014</f>
        <v>1.8887354999999995</v>
      </c>
      <c r="J1014" s="5" t="str">
        <f>OBV!F1014</f>
        <v>BULLISH</v>
      </c>
      <c r="K1014" s="5" t="str">
        <f>OBV!G1014</f>
        <v>NEUTRAL</v>
      </c>
      <c r="L1014" s="5" t="str">
        <f>OBV!H1014</f>
        <v>NEUTRAL</v>
      </c>
      <c r="M1014" s="7">
        <f t="shared" si="150"/>
        <v>25</v>
      </c>
      <c r="N1014" s="7">
        <f t="shared" si="151"/>
        <v>45</v>
      </c>
      <c r="O1014" s="7">
        <f t="shared" si="152"/>
        <v>0</v>
      </c>
      <c r="P1014" s="7">
        <f t="shared" si="153"/>
        <v>49.5</v>
      </c>
      <c r="Q1014" s="8">
        <f t="shared" si="154"/>
        <v>31.925000000000001</v>
      </c>
      <c r="R1014" s="8">
        <f t="shared" si="155"/>
        <v>26.375</v>
      </c>
      <c r="S1014" s="8">
        <f t="shared" si="156"/>
        <v>32.775000000000006</v>
      </c>
      <c r="T1014" s="8">
        <f t="shared" si="157"/>
        <v>29.875</v>
      </c>
      <c r="U1014" s="7">
        <f t="shared" si="158"/>
        <v>30.358333333333334</v>
      </c>
      <c r="V1014" s="7">
        <f t="shared" si="159"/>
        <v>30.237500000000001</v>
      </c>
    </row>
    <row r="1015" spans="1:22" ht="13.5" x14ac:dyDescent="0.25">
      <c r="A1015" s="3">
        <f>RSI!A1015</f>
        <v>44260</v>
      </c>
      <c r="B1015" s="2">
        <f>RSI!B1015</f>
        <v>1.7555000000000001</v>
      </c>
      <c r="C1015" s="2">
        <f>RSI!I1015</f>
        <v>51.101932112625597</v>
      </c>
      <c r="D1015" s="2">
        <f>MACD!E1015</f>
        <v>-2.0551294595651859E-2</v>
      </c>
      <c r="E1015" s="2">
        <f>MACD!F1015</f>
        <v>-1.1718790552364852E-2</v>
      </c>
      <c r="F1015" s="2">
        <f>'Moving Avg'!D1015</f>
        <v>1.7581800000000001</v>
      </c>
      <c r="G1015" s="2">
        <f>'Moving Avg'!F1015</f>
        <v>1.7424350000000004</v>
      </c>
      <c r="H1015" s="2">
        <f>'Moving Avg'!G1015</f>
        <v>1.7670239999999999</v>
      </c>
      <c r="I1015" s="2">
        <f>'Moving Avg'!H1015</f>
        <v>1.8880214999999996</v>
      </c>
      <c r="J1015" s="5" t="str">
        <f>OBV!F1015</f>
        <v>BULLISH</v>
      </c>
      <c r="K1015" s="5" t="str">
        <f>OBV!G1015</f>
        <v>NEUTRAL</v>
      </c>
      <c r="L1015" s="5" t="str">
        <f>OBV!H1015</f>
        <v>BULLISH DIVERGENCE</v>
      </c>
      <c r="M1015" s="7">
        <f t="shared" si="150"/>
        <v>25</v>
      </c>
      <c r="N1015" s="7">
        <f t="shared" si="151"/>
        <v>45</v>
      </c>
      <c r="O1015" s="7">
        <f t="shared" si="152"/>
        <v>0</v>
      </c>
      <c r="P1015" s="7">
        <f t="shared" si="153"/>
        <v>66.5</v>
      </c>
      <c r="Q1015" s="8">
        <f t="shared" si="154"/>
        <v>34.475000000000001</v>
      </c>
      <c r="R1015" s="8">
        <f t="shared" si="155"/>
        <v>30.625</v>
      </c>
      <c r="S1015" s="8">
        <f t="shared" si="156"/>
        <v>40.424999999999997</v>
      </c>
      <c r="T1015" s="8">
        <f t="shared" si="157"/>
        <v>34.125</v>
      </c>
      <c r="U1015" s="7">
        <f t="shared" si="158"/>
        <v>35.174999999999997</v>
      </c>
      <c r="V1015" s="7">
        <f t="shared" si="159"/>
        <v>34.912499999999994</v>
      </c>
    </row>
    <row r="1016" spans="1:22" ht="13.5" x14ac:dyDescent="0.25">
      <c r="A1016" s="3">
        <f>RSI!A1016</f>
        <v>44263</v>
      </c>
      <c r="B1016" s="2">
        <f>RSI!B1016</f>
        <v>1.7555000000000001</v>
      </c>
      <c r="C1016" s="2">
        <f>RSI!I1016</f>
        <v>51.101932112625597</v>
      </c>
      <c r="D1016" s="2">
        <f>MACD!E1016</f>
        <v>-2.4273970655355859E-2</v>
      </c>
      <c r="E1016" s="2">
        <f>MACD!F1016</f>
        <v>-1.4229826572963055E-2</v>
      </c>
      <c r="F1016" s="2">
        <f>'Moving Avg'!D1016</f>
        <v>1.7581799999999999</v>
      </c>
      <c r="G1016" s="2">
        <f>'Moving Avg'!F1016</f>
        <v>1.7437750000000001</v>
      </c>
      <c r="H1016" s="2">
        <f>'Moving Avg'!G1016</f>
        <v>1.7655500000000002</v>
      </c>
      <c r="I1016" s="2">
        <f>'Moving Avg'!H1016</f>
        <v>1.8875749999999993</v>
      </c>
      <c r="J1016" s="5" t="str">
        <f>OBV!F1016</f>
        <v>BULLISH</v>
      </c>
      <c r="K1016" s="5" t="str">
        <f>OBV!G1016</f>
        <v>NEUTRAL</v>
      </c>
      <c r="L1016" s="5" t="str">
        <f>OBV!H1016</f>
        <v>NEUTRAL</v>
      </c>
      <c r="M1016" s="7">
        <f t="shared" si="150"/>
        <v>25</v>
      </c>
      <c r="N1016" s="7">
        <f t="shared" si="151"/>
        <v>45</v>
      </c>
      <c r="O1016" s="7">
        <f t="shared" si="152"/>
        <v>0</v>
      </c>
      <c r="P1016" s="7">
        <f t="shared" si="153"/>
        <v>49.5</v>
      </c>
      <c r="Q1016" s="8">
        <f t="shared" si="154"/>
        <v>31.925000000000001</v>
      </c>
      <c r="R1016" s="8">
        <f t="shared" si="155"/>
        <v>26.375</v>
      </c>
      <c r="S1016" s="8">
        <f t="shared" si="156"/>
        <v>32.775000000000006</v>
      </c>
      <c r="T1016" s="8">
        <f t="shared" si="157"/>
        <v>29.875</v>
      </c>
      <c r="U1016" s="7">
        <f t="shared" si="158"/>
        <v>30.358333333333334</v>
      </c>
      <c r="V1016" s="7">
        <f t="shared" si="159"/>
        <v>30.237500000000001</v>
      </c>
    </row>
    <row r="1017" spans="1:22" ht="13.5" x14ac:dyDescent="0.25">
      <c r="A1017" s="3">
        <f>RSI!A1017</f>
        <v>44264</v>
      </c>
      <c r="B1017" s="2">
        <f>RSI!B1017</f>
        <v>1.7555000000000001</v>
      </c>
      <c r="C1017" s="2">
        <f>RSI!I1017</f>
        <v>51.101932112625597</v>
      </c>
      <c r="D1017" s="2">
        <f>MACD!E1017</f>
        <v>-1.9202289839963305E-2</v>
      </c>
      <c r="E1017" s="2">
        <f>MACD!F1017</f>
        <v>-1.5224319226363105E-2</v>
      </c>
      <c r="F1017" s="2">
        <f>'Moving Avg'!D1017</f>
        <v>1.75684</v>
      </c>
      <c r="G1017" s="2">
        <f>'Moving Avg'!F1017</f>
        <v>1.7454500000000004</v>
      </c>
      <c r="H1017" s="2">
        <f>'Moving Avg'!G1017</f>
        <v>1.7634059999999996</v>
      </c>
      <c r="I1017" s="2">
        <f>'Moving Avg'!H1017</f>
        <v>1.8871819999999995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  <c r="M1017" s="7">
        <f t="shared" si="150"/>
        <v>25</v>
      </c>
      <c r="N1017" s="7">
        <f t="shared" si="151"/>
        <v>45</v>
      </c>
      <c r="O1017" s="7">
        <f t="shared" si="152"/>
        <v>0</v>
      </c>
      <c r="P1017" s="7">
        <f t="shared" si="153"/>
        <v>16.5</v>
      </c>
      <c r="Q1017" s="8">
        <f t="shared" si="154"/>
        <v>26.975000000000001</v>
      </c>
      <c r="R1017" s="8">
        <f t="shared" si="155"/>
        <v>18.125</v>
      </c>
      <c r="S1017" s="8">
        <f t="shared" si="156"/>
        <v>17.925000000000001</v>
      </c>
      <c r="T1017" s="8">
        <f t="shared" si="157"/>
        <v>21.625</v>
      </c>
      <c r="U1017" s="7">
        <f t="shared" si="158"/>
        <v>21.008333333333336</v>
      </c>
      <c r="V1017" s="7">
        <f t="shared" si="159"/>
        <v>21.162500000000001</v>
      </c>
    </row>
    <row r="1018" spans="1:22" ht="13.5" x14ac:dyDescent="0.25">
      <c r="A1018" s="3">
        <f>RSI!A1018</f>
        <v>44265</v>
      </c>
      <c r="B1018" s="2">
        <f>RSI!B1018</f>
        <v>1.7421</v>
      </c>
      <c r="C1018" s="2">
        <f>RSI!I1018</f>
        <v>46.702701198759378</v>
      </c>
      <c r="D1018" s="2">
        <f>MACD!E1018</f>
        <v>-1.7033283049100678E-2</v>
      </c>
      <c r="E1018" s="2">
        <f>MACD!F1018</f>
        <v>-1.5586111990910621E-2</v>
      </c>
      <c r="F1018" s="2">
        <f>'Moving Avg'!D1018</f>
        <v>1.7541600000000002</v>
      </c>
      <c r="G1018" s="2">
        <f>'Moving Avg'!F1018</f>
        <v>1.7454500000000004</v>
      </c>
      <c r="H1018" s="2">
        <f>'Moving Avg'!G1018</f>
        <v>1.7617979999999998</v>
      </c>
      <c r="I1018" s="2">
        <f>'Moving Avg'!H1018</f>
        <v>1.8869894999999992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  <c r="M1018" s="7">
        <f t="shared" si="150"/>
        <v>25</v>
      </c>
      <c r="N1018" s="7">
        <f t="shared" si="151"/>
        <v>45</v>
      </c>
      <c r="O1018" s="7">
        <f t="shared" si="152"/>
        <v>0</v>
      </c>
      <c r="P1018" s="7">
        <f t="shared" si="153"/>
        <v>16.5</v>
      </c>
      <c r="Q1018" s="8">
        <f t="shared" si="154"/>
        <v>26.975000000000001</v>
      </c>
      <c r="R1018" s="8">
        <f t="shared" si="155"/>
        <v>18.125</v>
      </c>
      <c r="S1018" s="8">
        <f t="shared" si="156"/>
        <v>17.925000000000001</v>
      </c>
      <c r="T1018" s="8">
        <f t="shared" si="157"/>
        <v>21.625</v>
      </c>
      <c r="U1018" s="7">
        <f t="shared" si="158"/>
        <v>21.008333333333336</v>
      </c>
      <c r="V1018" s="7">
        <f t="shared" si="159"/>
        <v>21.162500000000001</v>
      </c>
    </row>
    <row r="1019" spans="1:22" ht="13.5" x14ac:dyDescent="0.25">
      <c r="A1019" s="3">
        <f>RSI!A1019</f>
        <v>44266</v>
      </c>
      <c r="B1019" s="2">
        <f>RSI!B1019</f>
        <v>1.7421</v>
      </c>
      <c r="C1019" s="2">
        <f>RSI!I1019</f>
        <v>46.702701198759378</v>
      </c>
      <c r="D1019" s="2">
        <f>MACD!E1019</f>
        <v>-1.2047499574218579E-2</v>
      </c>
      <c r="E1019" s="2">
        <f>MACD!F1019</f>
        <v>-1.4878389507572212E-2</v>
      </c>
      <c r="F1019" s="2">
        <f>'Moving Avg'!D1019</f>
        <v>1.75014</v>
      </c>
      <c r="G1019" s="2">
        <f>'Moving Avg'!F1019</f>
        <v>1.7454500000000004</v>
      </c>
      <c r="H1019" s="2">
        <f>'Moving Avg'!G1019</f>
        <v>1.7605919999999995</v>
      </c>
      <c r="I1019" s="2">
        <f>'Moving Avg'!H1019</f>
        <v>1.8865564999999995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  <c r="M1019" s="7">
        <f t="shared" si="150"/>
        <v>25</v>
      </c>
      <c r="N1019" s="7">
        <f t="shared" si="151"/>
        <v>0</v>
      </c>
      <c r="O1019" s="7">
        <f t="shared" si="152"/>
        <v>0</v>
      </c>
      <c r="P1019" s="7">
        <f t="shared" si="153"/>
        <v>16.5</v>
      </c>
      <c r="Q1019" s="8">
        <f t="shared" si="154"/>
        <v>11.225</v>
      </c>
      <c r="R1019" s="8">
        <f t="shared" si="155"/>
        <v>9.125</v>
      </c>
      <c r="S1019" s="8">
        <f t="shared" si="156"/>
        <v>11.175000000000001</v>
      </c>
      <c r="T1019" s="8">
        <f t="shared" si="157"/>
        <v>10.375</v>
      </c>
      <c r="U1019" s="7">
        <f t="shared" si="158"/>
        <v>10.508333333333335</v>
      </c>
      <c r="V1019" s="7">
        <f t="shared" si="159"/>
        <v>10.475000000000001</v>
      </c>
    </row>
    <row r="1020" spans="1:22" ht="13.5" x14ac:dyDescent="0.25">
      <c r="A1020" s="3">
        <f>RSI!A1020</f>
        <v>44267</v>
      </c>
      <c r="B1020" s="2">
        <f>RSI!B1020</f>
        <v>1.7688999999999999</v>
      </c>
      <c r="C1020" s="2">
        <f>RSI!I1020</f>
        <v>55.573809389268042</v>
      </c>
      <c r="D1020" s="2">
        <f>MACD!E1020</f>
        <v>-9.760090873678795E-3</v>
      </c>
      <c r="E1020" s="2">
        <f>MACD!F1020</f>
        <v>-1.3854729780793528E-2</v>
      </c>
      <c r="F1020" s="2">
        <f>'Moving Avg'!D1020</f>
        <v>1.7528199999999998</v>
      </c>
      <c r="G1020" s="2">
        <f>'Moving Avg'!F1020</f>
        <v>1.7467900000000003</v>
      </c>
      <c r="H1020" s="2">
        <f>'Moving Avg'!G1020</f>
        <v>1.7591179999999995</v>
      </c>
      <c r="I1020" s="2">
        <f>'Moving Avg'!H1020</f>
        <v>1.8860434999999993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  <c r="M1020" s="7">
        <f t="shared" si="150"/>
        <v>25</v>
      </c>
      <c r="N1020" s="7">
        <f t="shared" si="151"/>
        <v>0</v>
      </c>
      <c r="O1020" s="7">
        <f t="shared" si="152"/>
        <v>0</v>
      </c>
      <c r="P1020" s="7">
        <f t="shared" si="153"/>
        <v>83.5</v>
      </c>
      <c r="Q1020" s="8">
        <f t="shared" si="154"/>
        <v>21.274999999999999</v>
      </c>
      <c r="R1020" s="8">
        <f t="shared" si="155"/>
        <v>25.875</v>
      </c>
      <c r="S1020" s="8">
        <f t="shared" si="156"/>
        <v>41.325000000000003</v>
      </c>
      <c r="T1020" s="8">
        <f t="shared" si="157"/>
        <v>27.125</v>
      </c>
      <c r="U1020" s="7">
        <f t="shared" si="158"/>
        <v>29.491666666666664</v>
      </c>
      <c r="V1020" s="7">
        <f t="shared" si="159"/>
        <v>28.9</v>
      </c>
    </row>
    <row r="1021" spans="1:22" ht="13.5" x14ac:dyDescent="0.25">
      <c r="A1021" s="3">
        <f>RSI!A1021</f>
        <v>44270</v>
      </c>
      <c r="B1021" s="2">
        <f>RSI!B1021</f>
        <v>1.7688999999999999</v>
      </c>
      <c r="C1021" s="2">
        <f>RSI!I1021</f>
        <v>55.573809389268042</v>
      </c>
      <c r="D1021" s="2">
        <f>MACD!E1021</f>
        <v>-8.963857950193832E-3</v>
      </c>
      <c r="E1021" s="2">
        <f>MACD!F1021</f>
        <v>-1.287655541467359E-2</v>
      </c>
      <c r="F1021" s="2">
        <f>'Moving Avg'!D1021</f>
        <v>1.7555000000000001</v>
      </c>
      <c r="G1021" s="2">
        <f>'Moving Avg'!F1021</f>
        <v>1.7481300000000004</v>
      </c>
      <c r="H1021" s="2">
        <f>'Moving Avg'!G1021</f>
        <v>1.7579119999999993</v>
      </c>
      <c r="I1021" s="2">
        <f>'Moving Avg'!H1021</f>
        <v>1.8855304999999989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25</v>
      </c>
      <c r="N1021" s="7">
        <f t="shared" si="151"/>
        <v>0</v>
      </c>
      <c r="O1021" s="7">
        <f t="shared" si="152"/>
        <v>0</v>
      </c>
      <c r="P1021" s="7">
        <f t="shared" si="153"/>
        <v>83.5</v>
      </c>
      <c r="Q1021" s="8">
        <f t="shared" si="154"/>
        <v>21.274999999999999</v>
      </c>
      <c r="R1021" s="8">
        <f t="shared" si="155"/>
        <v>25.875</v>
      </c>
      <c r="S1021" s="8">
        <f t="shared" si="156"/>
        <v>41.325000000000003</v>
      </c>
      <c r="T1021" s="8">
        <f t="shared" si="157"/>
        <v>27.125</v>
      </c>
      <c r="U1021" s="7">
        <f t="shared" si="158"/>
        <v>29.491666666666664</v>
      </c>
      <c r="V1021" s="7">
        <f t="shared" si="159"/>
        <v>28.9</v>
      </c>
    </row>
    <row r="1022" spans="1:22" ht="13.5" x14ac:dyDescent="0.25">
      <c r="A1022" s="3">
        <f>RSI!A1022</f>
        <v>44271</v>
      </c>
      <c r="B1022" s="2">
        <f>RSI!B1022</f>
        <v>1.8024</v>
      </c>
      <c r="C1022" s="2">
        <f>RSI!I1022</f>
        <v>64.209864409047213</v>
      </c>
      <c r="D1022" s="2">
        <f>MACD!E1022</f>
        <v>-9.8412953127036129E-3</v>
      </c>
      <c r="E1022" s="2">
        <f>MACD!F1022</f>
        <v>-1.2269503394279596E-2</v>
      </c>
      <c r="F1022" s="2">
        <f>'Moving Avg'!D1022</f>
        <v>1.7648800000000002</v>
      </c>
      <c r="G1022" s="2">
        <f>'Moving Avg'!F1022</f>
        <v>1.751145</v>
      </c>
      <c r="H1022" s="2">
        <f>'Moving Avg'!G1022</f>
        <v>1.7568399999999995</v>
      </c>
      <c r="I1022" s="2">
        <f>'Moving Avg'!H1022</f>
        <v>1.885184999999999</v>
      </c>
      <c r="J1022" s="5" t="str">
        <f>OBV!F1022</f>
        <v>BULLISH</v>
      </c>
      <c r="K1022" s="5" t="str">
        <f>OBV!G1022</f>
        <v>STRONG</v>
      </c>
      <c r="L1022" s="5" t="str">
        <f>OBV!H1022</f>
        <v>CONFIRMED BULLISH</v>
      </c>
      <c r="M1022" s="7">
        <f t="shared" si="150"/>
        <v>25</v>
      </c>
      <c r="N1022" s="7">
        <f t="shared" si="151"/>
        <v>0</v>
      </c>
      <c r="O1022" s="7">
        <f t="shared" si="152"/>
        <v>0</v>
      </c>
      <c r="P1022" s="7">
        <f t="shared" si="153"/>
        <v>100</v>
      </c>
      <c r="Q1022" s="8">
        <f t="shared" si="154"/>
        <v>23.75</v>
      </c>
      <c r="R1022" s="8">
        <f t="shared" si="155"/>
        <v>30</v>
      </c>
      <c r="S1022" s="8">
        <f t="shared" si="156"/>
        <v>48.75</v>
      </c>
      <c r="T1022" s="8">
        <f t="shared" si="157"/>
        <v>31.25</v>
      </c>
      <c r="U1022" s="7">
        <f t="shared" si="158"/>
        <v>34.166666666666664</v>
      </c>
      <c r="V1022" s="7">
        <f t="shared" si="159"/>
        <v>33.4375</v>
      </c>
    </row>
    <row r="1023" spans="1:22" ht="13.5" x14ac:dyDescent="0.25">
      <c r="A1023" s="3">
        <f>RSI!A1023</f>
        <v>44272</v>
      </c>
      <c r="B1023" s="2">
        <f>RSI!B1023</f>
        <v>1.8291999999999999</v>
      </c>
      <c r="C1023" s="2">
        <f>RSI!I1023</f>
        <v>69.343991378873099</v>
      </c>
      <c r="D1023" s="2">
        <f>MACD!E1023</f>
        <v>-1.3890668798285599E-2</v>
      </c>
      <c r="E1023" s="2">
        <f>MACD!F1023</f>
        <v>-1.2593736475080799E-2</v>
      </c>
      <c r="F1023" s="2">
        <f>'Moving Avg'!D1023</f>
        <v>1.7823</v>
      </c>
      <c r="G1023" s="2">
        <f>'Moving Avg'!F1023</f>
        <v>1.7561700000000002</v>
      </c>
      <c r="H1023" s="2">
        <f>'Moving Avg'!G1023</f>
        <v>1.7573759999999994</v>
      </c>
      <c r="I1023" s="2">
        <f>'Moving Avg'!H1023</f>
        <v>1.8850269999999991</v>
      </c>
      <c r="J1023" s="5" t="str">
        <f>OBV!F1023</f>
        <v>BULLISH</v>
      </c>
      <c r="K1023" s="5" t="str">
        <f>OBV!G1023</f>
        <v>STRONG</v>
      </c>
      <c r="L1023" s="5" t="str">
        <f>OBV!H1023</f>
        <v>CONFIRMED BULLISH</v>
      </c>
      <c r="M1023" s="7">
        <f t="shared" si="150"/>
        <v>25</v>
      </c>
      <c r="N1023" s="7">
        <f t="shared" si="151"/>
        <v>45</v>
      </c>
      <c r="O1023" s="7">
        <f t="shared" si="152"/>
        <v>0</v>
      </c>
      <c r="P1023" s="7">
        <f t="shared" si="153"/>
        <v>100</v>
      </c>
      <c r="Q1023" s="8">
        <f t="shared" si="154"/>
        <v>39.5</v>
      </c>
      <c r="R1023" s="8">
        <f t="shared" si="155"/>
        <v>39</v>
      </c>
      <c r="S1023" s="8">
        <f t="shared" si="156"/>
        <v>55.5</v>
      </c>
      <c r="T1023" s="8">
        <f t="shared" si="157"/>
        <v>42.5</v>
      </c>
      <c r="U1023" s="7">
        <f t="shared" si="158"/>
        <v>44.666666666666664</v>
      </c>
      <c r="V1023" s="7">
        <f t="shared" si="159"/>
        <v>44.125</v>
      </c>
    </row>
    <row r="1024" spans="1:22" ht="13.5" x14ac:dyDescent="0.25">
      <c r="A1024" s="3">
        <f>RSI!A1024</f>
        <v>44273</v>
      </c>
      <c r="B1024" s="2">
        <f>RSI!B1024</f>
        <v>1.8225</v>
      </c>
      <c r="C1024" s="2">
        <f>RSI!I1024</f>
        <v>66.76541782405252</v>
      </c>
      <c r="D1024" s="2">
        <f>MACD!E1024</f>
        <v>-1.6217777155385305E-2</v>
      </c>
      <c r="E1024" s="2">
        <f>MACD!F1024</f>
        <v>-1.3318544611141701E-2</v>
      </c>
      <c r="F1024" s="2">
        <f>'Moving Avg'!D1024</f>
        <v>1.7983799999999999</v>
      </c>
      <c r="G1024" s="2">
        <f>'Moving Avg'!F1024</f>
        <v>1.7605249999999999</v>
      </c>
      <c r="H1024" s="2">
        <f>'Moving Avg'!G1024</f>
        <v>1.7573759999999996</v>
      </c>
      <c r="I1024" s="2">
        <f>'Moving Avg'!H1024</f>
        <v>1.8848084999999992</v>
      </c>
      <c r="J1024" s="5" t="str">
        <f>OBV!F1024</f>
        <v>BULLISH</v>
      </c>
      <c r="K1024" s="5" t="str">
        <f>OBV!G1024</f>
        <v>STRONG</v>
      </c>
      <c r="L1024" s="5" t="str">
        <f>OBV!H1024</f>
        <v>CONFIRMED BULLISH</v>
      </c>
      <c r="M1024" s="7">
        <f t="shared" si="150"/>
        <v>25</v>
      </c>
      <c r="N1024" s="7">
        <f t="shared" si="151"/>
        <v>45</v>
      </c>
      <c r="O1024" s="7">
        <f t="shared" si="152"/>
        <v>0</v>
      </c>
      <c r="P1024" s="7">
        <f t="shared" si="153"/>
        <v>100</v>
      </c>
      <c r="Q1024" s="8">
        <f t="shared" si="154"/>
        <v>39.5</v>
      </c>
      <c r="R1024" s="8">
        <f t="shared" si="155"/>
        <v>39</v>
      </c>
      <c r="S1024" s="8">
        <f t="shared" si="156"/>
        <v>55.5</v>
      </c>
      <c r="T1024" s="8">
        <f t="shared" si="157"/>
        <v>42.5</v>
      </c>
      <c r="U1024" s="7">
        <f t="shared" si="158"/>
        <v>44.666666666666664</v>
      </c>
      <c r="V1024" s="7">
        <f t="shared" si="159"/>
        <v>44.125</v>
      </c>
    </row>
    <row r="1025" spans="1:22" ht="13.5" x14ac:dyDescent="0.25">
      <c r="A1025" s="3">
        <f>RSI!A1025</f>
        <v>44274</v>
      </c>
      <c r="B1025" s="2">
        <f>RSI!B1025</f>
        <v>1.8024</v>
      </c>
      <c r="C1025" s="2">
        <f>RSI!I1025</f>
        <v>59.6046915653261</v>
      </c>
      <c r="D1025" s="2">
        <f>MACD!E1025</f>
        <v>-1.8085252054476086E-2</v>
      </c>
      <c r="E1025" s="2">
        <f>MACD!F1025</f>
        <v>-1.4271886099808579E-2</v>
      </c>
      <c r="F1025" s="2">
        <f>'Moving Avg'!D1025</f>
        <v>1.8050799999999998</v>
      </c>
      <c r="G1025" s="2">
        <f>'Moving Avg'!F1025</f>
        <v>1.7658849999999997</v>
      </c>
      <c r="H1025" s="2">
        <f>'Moving Avg'!G1025</f>
        <v>1.7572419999999997</v>
      </c>
      <c r="I1025" s="2">
        <f>'Moving Avg'!H1025</f>
        <v>1.8842759999999992</v>
      </c>
      <c r="J1025" s="5" t="str">
        <f>OBV!F1025</f>
        <v>BULLISH</v>
      </c>
      <c r="K1025" s="5" t="str">
        <f>OBV!G1025</f>
        <v>STRONG</v>
      </c>
      <c r="L1025" s="5" t="str">
        <f>OBV!H1025</f>
        <v>CONFIRMED BULLISH</v>
      </c>
      <c r="M1025" s="7">
        <f t="shared" si="150"/>
        <v>25</v>
      </c>
      <c r="N1025" s="7">
        <f t="shared" si="151"/>
        <v>45</v>
      </c>
      <c r="O1025" s="7">
        <f t="shared" si="152"/>
        <v>0</v>
      </c>
      <c r="P1025" s="7">
        <f t="shared" si="153"/>
        <v>100</v>
      </c>
      <c r="Q1025" s="8">
        <f t="shared" si="154"/>
        <v>39.5</v>
      </c>
      <c r="R1025" s="8">
        <f t="shared" si="155"/>
        <v>39</v>
      </c>
      <c r="S1025" s="8">
        <f t="shared" si="156"/>
        <v>55.5</v>
      </c>
      <c r="T1025" s="8">
        <f t="shared" si="157"/>
        <v>42.5</v>
      </c>
      <c r="U1025" s="7">
        <f t="shared" si="158"/>
        <v>44.666666666666664</v>
      </c>
      <c r="V1025" s="7">
        <f t="shared" si="159"/>
        <v>44.125</v>
      </c>
    </row>
    <row r="1026" spans="1:22" ht="13.5" x14ac:dyDescent="0.25">
      <c r="A1026" s="3">
        <f>RSI!A1026</f>
        <v>44277</v>
      </c>
      <c r="B1026" s="2">
        <f>RSI!B1026</f>
        <v>1.8426</v>
      </c>
      <c r="C1026" s="2">
        <f>RSI!I1026</f>
        <v>67.185080979540828</v>
      </c>
      <c r="D1026" s="2">
        <f>MACD!E1026</f>
        <v>-2.285452438790081E-2</v>
      </c>
      <c r="E1026" s="2">
        <f>MACD!F1026</f>
        <v>-1.5988413757427024E-2</v>
      </c>
      <c r="F1026" s="2">
        <f>'Moving Avg'!D1026</f>
        <v>1.81982</v>
      </c>
      <c r="G1026" s="2">
        <f>'Moving Avg'!F1026</f>
        <v>1.7725849999999999</v>
      </c>
      <c r="H1026" s="2">
        <f>'Moving Avg'!G1026</f>
        <v>1.7579120000000004</v>
      </c>
      <c r="I1026" s="2">
        <f>'Moving Avg'!H1026</f>
        <v>1.8842114999999995</v>
      </c>
      <c r="J1026" s="5" t="str">
        <f>OBV!F1026</f>
        <v>BULLISH</v>
      </c>
      <c r="K1026" s="5" t="str">
        <f>OBV!G1026</f>
        <v>STRONG</v>
      </c>
      <c r="L1026" s="5" t="str">
        <f>OBV!H1026</f>
        <v>CONFIRMED BULLISH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100</v>
      </c>
      <c r="Q1026" s="8">
        <f t="shared" si="154"/>
        <v>39.5</v>
      </c>
      <c r="R1026" s="8">
        <f t="shared" si="155"/>
        <v>39</v>
      </c>
      <c r="S1026" s="8">
        <f t="shared" si="156"/>
        <v>55.5</v>
      </c>
      <c r="T1026" s="8">
        <f t="shared" si="157"/>
        <v>42.5</v>
      </c>
      <c r="U1026" s="7">
        <f t="shared" si="158"/>
        <v>44.666666666666664</v>
      </c>
      <c r="V1026" s="7">
        <f t="shared" si="159"/>
        <v>44.125</v>
      </c>
    </row>
    <row r="1027" spans="1:22" ht="13.5" x14ac:dyDescent="0.25">
      <c r="A1027" s="3">
        <f>RSI!A1027</f>
        <v>44278</v>
      </c>
      <c r="B1027" s="2">
        <f>RSI!B1027</f>
        <v>1.8492999999999999</v>
      </c>
      <c r="C1027" s="2">
        <f>RSI!I1027</f>
        <v>68.254329183707455</v>
      </c>
      <c r="D1027" s="2">
        <f>MACD!E1027</f>
        <v>-2.781957223445386E-2</v>
      </c>
      <c r="E1027" s="2">
        <f>MACD!F1027</f>
        <v>-1.8354645452832392E-2</v>
      </c>
      <c r="F1027" s="2">
        <f>'Moving Avg'!D1027</f>
        <v>1.8292000000000002</v>
      </c>
      <c r="G1027" s="2">
        <f>'Moving Avg'!F1027</f>
        <v>1.7769399999999997</v>
      </c>
      <c r="H1027" s="2">
        <f>'Moving Avg'!G1027</f>
        <v>1.7587160000000004</v>
      </c>
      <c r="I1027" s="2">
        <f>'Moving Avg'!H1027</f>
        <v>1.8841539999999994</v>
      </c>
      <c r="J1027" s="5" t="str">
        <f>OBV!F1027</f>
        <v>BULLISH</v>
      </c>
      <c r="K1027" s="5" t="str">
        <f>OBV!G1027</f>
        <v>STRONG</v>
      </c>
      <c r="L1027" s="5" t="str">
        <f>OBV!H1027</f>
        <v>CONFIRMED BULLISH</v>
      </c>
      <c r="M1027" s="7">
        <f t="shared" si="160"/>
        <v>25</v>
      </c>
      <c r="N1027" s="7">
        <f t="shared" si="161"/>
        <v>45</v>
      </c>
      <c r="O1027" s="7">
        <f t="shared" si="162"/>
        <v>0</v>
      </c>
      <c r="P1027" s="7">
        <f t="shared" si="163"/>
        <v>100</v>
      </c>
      <c r="Q1027" s="8">
        <f t="shared" ref="Q1027:Q1090" si="164">0.35*M1027+N1027*0.35+O1027*0.15+P1027*0.15</f>
        <v>39.5</v>
      </c>
      <c r="R1027" s="8">
        <f t="shared" ref="R1027:R1090" si="165">M1027*0.2+N1027*0.2+O1027*0.35+P1027*0.25</f>
        <v>39</v>
      </c>
      <c r="S1027" s="8">
        <f t="shared" ref="S1027:S1090" si="166">M1027*0.15+N1027*0.15+O1027*0.25+P1027*0.45</f>
        <v>55.5</v>
      </c>
      <c r="T1027" s="8">
        <f t="shared" ref="T1027:T1090" si="167">0.25*SUM(M1027:P1027)</f>
        <v>42.5</v>
      </c>
      <c r="U1027" s="7">
        <f t="shared" ref="U1027:U1090" si="168">SUM(Q1027:S1027)/3</f>
        <v>44.666666666666664</v>
      </c>
      <c r="V1027" s="7">
        <f t="shared" ref="V1027:V1090" si="169">SUM(Q1027:T1027)/4</f>
        <v>44.125</v>
      </c>
    </row>
    <row r="1028" spans="1:22" ht="13.5" x14ac:dyDescent="0.25">
      <c r="A1028" s="3">
        <f>RSI!A1028</f>
        <v>44279</v>
      </c>
      <c r="B1028" s="2">
        <f>RSI!B1028</f>
        <v>1.8225</v>
      </c>
      <c r="C1028" s="2">
        <f>RSI!I1028</f>
        <v>59.853173214495129</v>
      </c>
      <c r="D1028" s="2">
        <f>MACD!E1028</f>
        <v>-3.253783396911003E-2</v>
      </c>
      <c r="E1028" s="2">
        <f>MACD!F1028</f>
        <v>-2.1191283156087922E-2</v>
      </c>
      <c r="F1028" s="2">
        <f>'Moving Avg'!D1028</f>
        <v>1.82786</v>
      </c>
      <c r="G1028" s="2">
        <f>'Moving Avg'!F1028</f>
        <v>1.7809599999999997</v>
      </c>
      <c r="H1028" s="2">
        <f>'Moving Avg'!G1028</f>
        <v>1.7592520000000003</v>
      </c>
      <c r="I1028" s="2">
        <f>'Moving Avg'!H1028</f>
        <v>1.8834009999999994</v>
      </c>
      <c r="J1028" s="5" t="str">
        <f>OBV!F1028</f>
        <v>BULLISH</v>
      </c>
      <c r="K1028" s="5" t="str">
        <f>OBV!G1028</f>
        <v>STRONG</v>
      </c>
      <c r="L1028" s="5" t="str">
        <f>OBV!H1028</f>
        <v>BULLISH DIVERGENCE</v>
      </c>
      <c r="M1028" s="7">
        <f t="shared" si="160"/>
        <v>25</v>
      </c>
      <c r="N1028" s="7">
        <f t="shared" si="161"/>
        <v>45</v>
      </c>
      <c r="O1028" s="7">
        <f t="shared" si="162"/>
        <v>0</v>
      </c>
      <c r="P1028" s="7">
        <f t="shared" si="163"/>
        <v>83</v>
      </c>
      <c r="Q1028" s="8">
        <f t="shared" si="164"/>
        <v>36.950000000000003</v>
      </c>
      <c r="R1028" s="8">
        <f t="shared" si="165"/>
        <v>34.75</v>
      </c>
      <c r="S1028" s="8">
        <f t="shared" si="166"/>
        <v>47.85</v>
      </c>
      <c r="T1028" s="8">
        <f t="shared" si="167"/>
        <v>38.25</v>
      </c>
      <c r="U1028" s="7">
        <f t="shared" si="168"/>
        <v>39.85</v>
      </c>
      <c r="V1028" s="7">
        <f t="shared" si="169"/>
        <v>39.450000000000003</v>
      </c>
    </row>
    <row r="1029" spans="1:22" ht="13.5" x14ac:dyDescent="0.25">
      <c r="A1029" s="3">
        <f>RSI!A1029</f>
        <v>44280</v>
      </c>
      <c r="B1029" s="2">
        <f>RSI!B1029</f>
        <v>1.8024</v>
      </c>
      <c r="C1029" s="2">
        <f>RSI!I1029</f>
        <v>54.440895738615552</v>
      </c>
      <c r="D1029" s="2">
        <f>MACD!E1029</f>
        <v>-3.5291026678950566E-2</v>
      </c>
      <c r="E1029" s="2">
        <f>MACD!F1029</f>
        <v>-2.401123186066045E-2</v>
      </c>
      <c r="F1029" s="2">
        <f>'Moving Avg'!D1029</f>
        <v>1.8238399999999999</v>
      </c>
      <c r="G1029" s="2">
        <f>'Moving Avg'!F1029</f>
        <v>1.7829699999999995</v>
      </c>
      <c r="H1029" s="2">
        <f>'Moving Avg'!G1029</f>
        <v>1.7593860000000003</v>
      </c>
      <c r="I1029" s="2">
        <f>'Moving Avg'!H1029</f>
        <v>1.8819859999999995</v>
      </c>
      <c r="J1029" s="5" t="str">
        <f>OBV!F1029</f>
        <v>BULLISH</v>
      </c>
      <c r="K1029" s="5" t="str">
        <f>OBV!G1029</f>
        <v>STRONG</v>
      </c>
      <c r="L1029" s="5" t="str">
        <f>OBV!H1029</f>
        <v>BULLISH DIVERGENCE</v>
      </c>
      <c r="M1029" s="7">
        <f t="shared" si="160"/>
        <v>25</v>
      </c>
      <c r="N1029" s="7">
        <f t="shared" si="161"/>
        <v>45</v>
      </c>
      <c r="O1029" s="7">
        <f t="shared" si="162"/>
        <v>0</v>
      </c>
      <c r="P1029" s="7">
        <f t="shared" si="163"/>
        <v>83</v>
      </c>
      <c r="Q1029" s="8">
        <f t="shared" si="164"/>
        <v>36.950000000000003</v>
      </c>
      <c r="R1029" s="8">
        <f t="shared" si="165"/>
        <v>34.75</v>
      </c>
      <c r="S1029" s="8">
        <f t="shared" si="166"/>
        <v>47.85</v>
      </c>
      <c r="T1029" s="8">
        <f t="shared" si="167"/>
        <v>38.25</v>
      </c>
      <c r="U1029" s="7">
        <f t="shared" si="168"/>
        <v>39.85</v>
      </c>
      <c r="V1029" s="7">
        <f t="shared" si="169"/>
        <v>39.450000000000003</v>
      </c>
    </row>
    <row r="1030" spans="1:22" ht="13.5" x14ac:dyDescent="0.25">
      <c r="A1030" s="3">
        <f>RSI!A1030</f>
        <v>44281</v>
      </c>
      <c r="B1030" s="2">
        <f>RSI!B1030</f>
        <v>1.8291999999999999</v>
      </c>
      <c r="C1030" s="2">
        <f>RSI!I1030</f>
        <v>59.676582182101953</v>
      </c>
      <c r="D1030" s="2">
        <f>MACD!E1030</f>
        <v>-3.5595197301429904E-2</v>
      </c>
      <c r="E1030" s="2">
        <f>MACD!F1030</f>
        <v>-2.6328024948814342E-2</v>
      </c>
      <c r="F1030" s="2">
        <f>'Moving Avg'!D1030</f>
        <v>1.8292000000000002</v>
      </c>
      <c r="G1030" s="2">
        <f>'Moving Avg'!F1030</f>
        <v>1.7863199999999999</v>
      </c>
      <c r="H1030" s="2">
        <f>'Moving Avg'!G1030</f>
        <v>1.7599220000000002</v>
      </c>
      <c r="I1030" s="2">
        <f>'Moving Avg'!H1030</f>
        <v>1.8810794999999996</v>
      </c>
      <c r="J1030" s="5" t="str">
        <f>OBV!F1030</f>
        <v>BULLISH</v>
      </c>
      <c r="K1030" s="5" t="str">
        <f>OBV!G1030</f>
        <v>STRONG</v>
      </c>
      <c r="L1030" s="5" t="str">
        <f>OBV!H1030</f>
        <v>CONFIRMED BULLISH</v>
      </c>
      <c r="M1030" s="7">
        <f t="shared" si="160"/>
        <v>25</v>
      </c>
      <c r="N1030" s="7">
        <f t="shared" si="161"/>
        <v>45</v>
      </c>
      <c r="O1030" s="7">
        <f t="shared" si="162"/>
        <v>0</v>
      </c>
      <c r="P1030" s="7">
        <f t="shared" si="163"/>
        <v>100</v>
      </c>
      <c r="Q1030" s="8">
        <f t="shared" si="164"/>
        <v>39.5</v>
      </c>
      <c r="R1030" s="8">
        <f t="shared" si="165"/>
        <v>39</v>
      </c>
      <c r="S1030" s="8">
        <f t="shared" si="166"/>
        <v>55.5</v>
      </c>
      <c r="T1030" s="8">
        <f t="shared" si="167"/>
        <v>42.5</v>
      </c>
      <c r="U1030" s="7">
        <f t="shared" si="168"/>
        <v>44.666666666666664</v>
      </c>
      <c r="V1030" s="7">
        <f t="shared" si="169"/>
        <v>44.125</v>
      </c>
    </row>
    <row r="1031" spans="1:22" ht="13.5" x14ac:dyDescent="0.25">
      <c r="A1031" s="3">
        <f>RSI!A1031</f>
        <v>44284</v>
      </c>
      <c r="B1031" s="2">
        <f>RSI!B1031</f>
        <v>1.8024</v>
      </c>
      <c r="C1031" s="2">
        <f>RSI!I1031</f>
        <v>53.104345478140424</v>
      </c>
      <c r="D1031" s="2">
        <f>MACD!E1031</f>
        <v>-3.4129858646091638E-2</v>
      </c>
      <c r="E1031" s="2">
        <f>MACD!F1031</f>
        <v>-2.7888391688269804E-2</v>
      </c>
      <c r="F1031" s="2">
        <f>'Moving Avg'!D1031</f>
        <v>1.8211600000000001</v>
      </c>
      <c r="G1031" s="2">
        <f>'Moving Avg'!F1031</f>
        <v>1.7886649999999999</v>
      </c>
      <c r="H1031" s="2">
        <f>'Moving Avg'!G1031</f>
        <v>1.7601900000000004</v>
      </c>
      <c r="I1031" s="2">
        <f>'Moving Avg'!H1031</f>
        <v>1.8799049999999997</v>
      </c>
      <c r="J1031" s="5" t="str">
        <f>OBV!F1031</f>
        <v>BULLISH</v>
      </c>
      <c r="K1031" s="5" t="str">
        <f>OBV!G1031</f>
        <v>STRONG</v>
      </c>
      <c r="L1031" s="5" t="str">
        <f>OBV!H1031</f>
        <v>BULLISH DIVERGENCE</v>
      </c>
      <c r="M1031" s="7">
        <f t="shared" si="160"/>
        <v>25</v>
      </c>
      <c r="N1031" s="7">
        <f t="shared" si="161"/>
        <v>45</v>
      </c>
      <c r="O1031" s="7">
        <f t="shared" si="162"/>
        <v>0</v>
      </c>
      <c r="P1031" s="7">
        <f t="shared" si="163"/>
        <v>83</v>
      </c>
      <c r="Q1031" s="8">
        <f t="shared" si="164"/>
        <v>36.950000000000003</v>
      </c>
      <c r="R1031" s="8">
        <f t="shared" si="165"/>
        <v>34.75</v>
      </c>
      <c r="S1031" s="8">
        <f t="shared" si="166"/>
        <v>47.85</v>
      </c>
      <c r="T1031" s="8">
        <f t="shared" si="167"/>
        <v>38.25</v>
      </c>
      <c r="U1031" s="7">
        <f t="shared" si="168"/>
        <v>39.85</v>
      </c>
      <c r="V1031" s="7">
        <f t="shared" si="169"/>
        <v>39.450000000000003</v>
      </c>
    </row>
    <row r="1032" spans="1:22" ht="13.5" x14ac:dyDescent="0.25">
      <c r="A1032" s="3">
        <f>RSI!A1032</f>
        <v>44285</v>
      </c>
      <c r="B1032" s="2">
        <f>RSI!B1032</f>
        <v>1.7957000000000001</v>
      </c>
      <c r="C1032" s="2">
        <f>RSI!I1032</f>
        <v>51.575110874559158</v>
      </c>
      <c r="D1032" s="2">
        <f>MACD!E1032</f>
        <v>-2.7324480968591747E-2</v>
      </c>
      <c r="E1032" s="2">
        <f>MACD!F1032</f>
        <v>-2.7775609544334195E-2</v>
      </c>
      <c r="F1032" s="2">
        <f>'Moving Avg'!D1032</f>
        <v>1.8104400000000003</v>
      </c>
      <c r="G1032" s="2">
        <f>'Moving Avg'!F1032</f>
        <v>1.7903399999999998</v>
      </c>
      <c r="H1032" s="2">
        <f>'Moving Avg'!G1032</f>
        <v>1.7603240000000004</v>
      </c>
      <c r="I1032" s="2">
        <f>'Moving Avg'!H1032</f>
        <v>1.8788574999999994</v>
      </c>
      <c r="J1032" s="5" t="str">
        <f>OBV!F1032</f>
        <v>BULLISH</v>
      </c>
      <c r="K1032" s="5" t="str">
        <f>OBV!G1032</f>
        <v>STRONG</v>
      </c>
      <c r="L1032" s="5" t="str">
        <f>OBV!H1032</f>
        <v>BULLISH DIVERGENCE</v>
      </c>
      <c r="M1032" s="7">
        <f t="shared" si="160"/>
        <v>25</v>
      </c>
      <c r="N1032" s="7">
        <f t="shared" si="161"/>
        <v>0</v>
      </c>
      <c r="O1032" s="7">
        <f t="shared" si="162"/>
        <v>0</v>
      </c>
      <c r="P1032" s="7">
        <f t="shared" si="163"/>
        <v>83</v>
      </c>
      <c r="Q1032" s="8">
        <f t="shared" si="164"/>
        <v>21.2</v>
      </c>
      <c r="R1032" s="8">
        <f t="shared" si="165"/>
        <v>25.75</v>
      </c>
      <c r="S1032" s="8">
        <f t="shared" si="166"/>
        <v>41.1</v>
      </c>
      <c r="T1032" s="8">
        <f t="shared" si="167"/>
        <v>27</v>
      </c>
      <c r="U1032" s="7">
        <f t="shared" si="168"/>
        <v>29.350000000000005</v>
      </c>
      <c r="V1032" s="7">
        <f t="shared" si="169"/>
        <v>28.762500000000003</v>
      </c>
    </row>
    <row r="1033" spans="1:22" ht="13.5" x14ac:dyDescent="0.25">
      <c r="A1033" s="3">
        <f>RSI!A1033</f>
        <v>44286</v>
      </c>
      <c r="B1033" s="2">
        <f>RSI!B1033</f>
        <v>1.7889999999999999</v>
      </c>
      <c r="C1033" s="2">
        <f>RSI!I1033</f>
        <v>50.02377719568463</v>
      </c>
      <c r="D1033" s="2">
        <f>MACD!E1033</f>
        <v>-1.6985515768629167E-2</v>
      </c>
      <c r="E1033" s="2">
        <f>MACD!F1033</f>
        <v>-2.5617590789193189E-2</v>
      </c>
      <c r="F1033" s="2">
        <f>'Moving Avg'!D1033</f>
        <v>1.8037399999999999</v>
      </c>
      <c r="G1033" s="2">
        <f>'Moving Avg'!F1033</f>
        <v>1.7920149999999999</v>
      </c>
      <c r="H1033" s="2">
        <f>'Moving Avg'!G1033</f>
        <v>1.7605920000000004</v>
      </c>
      <c r="I1033" s="2">
        <f>'Moving Avg'!H1033</f>
        <v>1.8779369999999991</v>
      </c>
      <c r="J1033" s="5" t="str">
        <f>OBV!F1033</f>
        <v>BULLISH</v>
      </c>
      <c r="K1033" s="5" t="str">
        <f>OBV!G1033</f>
        <v>STRONG</v>
      </c>
      <c r="L1033" s="5" t="str">
        <f>OBV!H1033</f>
        <v>BULLISH DIVERGENCE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83</v>
      </c>
      <c r="Q1033" s="8">
        <f t="shared" si="164"/>
        <v>21.2</v>
      </c>
      <c r="R1033" s="8">
        <f t="shared" si="165"/>
        <v>25.75</v>
      </c>
      <c r="S1033" s="8">
        <f t="shared" si="166"/>
        <v>41.1</v>
      </c>
      <c r="T1033" s="8">
        <f t="shared" si="167"/>
        <v>27</v>
      </c>
      <c r="U1033" s="7">
        <f t="shared" si="168"/>
        <v>29.350000000000005</v>
      </c>
      <c r="V1033" s="7">
        <f t="shared" si="169"/>
        <v>28.762500000000003</v>
      </c>
    </row>
    <row r="1034" spans="1:22" ht="13.5" x14ac:dyDescent="0.25">
      <c r="A1034" s="3">
        <f>RSI!A1034</f>
        <v>44287</v>
      </c>
      <c r="B1034" s="2">
        <f>RSI!B1034</f>
        <v>1.8090999999999999</v>
      </c>
      <c r="C1034" s="2">
        <f>RSI!I1034</f>
        <v>54.450242439697298</v>
      </c>
      <c r="D1034" s="2">
        <f>MACD!E1034</f>
        <v>-1.0753158238531624E-2</v>
      </c>
      <c r="E1034" s="2">
        <f>MACD!F1034</f>
        <v>-2.264470427906088E-2</v>
      </c>
      <c r="F1034" s="2">
        <f>'Moving Avg'!D1034</f>
        <v>1.8050799999999998</v>
      </c>
      <c r="G1034" s="2">
        <f>'Moving Avg'!F1034</f>
        <v>1.7943600000000004</v>
      </c>
      <c r="H1034" s="2">
        <f>'Moving Avg'!G1034</f>
        <v>1.7613960000000006</v>
      </c>
      <c r="I1034" s="2">
        <f>'Moving Avg'!H1034</f>
        <v>1.8771169999999993</v>
      </c>
      <c r="J1034" s="5" t="str">
        <f>OBV!F1034</f>
        <v>BULLISH</v>
      </c>
      <c r="K1034" s="5" t="str">
        <f>OBV!G1034</f>
        <v>STRONG</v>
      </c>
      <c r="L1034" s="5" t="str">
        <f>OBV!H1034</f>
        <v>CONFIRMED BULLISH</v>
      </c>
      <c r="M1034" s="7">
        <f t="shared" si="160"/>
        <v>25</v>
      </c>
      <c r="N1034" s="7">
        <f t="shared" si="161"/>
        <v>0</v>
      </c>
      <c r="O1034" s="7">
        <f t="shared" si="162"/>
        <v>0</v>
      </c>
      <c r="P1034" s="7">
        <f t="shared" si="163"/>
        <v>100</v>
      </c>
      <c r="Q1034" s="8">
        <f t="shared" si="164"/>
        <v>23.75</v>
      </c>
      <c r="R1034" s="8">
        <f t="shared" si="165"/>
        <v>30</v>
      </c>
      <c r="S1034" s="8">
        <f t="shared" si="166"/>
        <v>48.75</v>
      </c>
      <c r="T1034" s="8">
        <f t="shared" si="167"/>
        <v>31.25</v>
      </c>
      <c r="U1034" s="7">
        <f t="shared" si="168"/>
        <v>34.166666666666664</v>
      </c>
      <c r="V1034" s="7">
        <f t="shared" si="169"/>
        <v>33.4375</v>
      </c>
    </row>
    <row r="1035" spans="1:22" ht="13.5" x14ac:dyDescent="0.25">
      <c r="A1035" s="3">
        <f>RSI!A1035</f>
        <v>44288</v>
      </c>
      <c r="B1035" s="2">
        <f>RSI!B1035</f>
        <v>1.8090999999999999</v>
      </c>
      <c r="C1035" s="2">
        <f>RSI!I1035</f>
        <v>54.450242439697305</v>
      </c>
      <c r="D1035" s="2">
        <f>MACD!E1035</f>
        <v>-8.6873150655089049E-3</v>
      </c>
      <c r="E1035" s="2">
        <f>MACD!F1035</f>
        <v>-1.9853226436350485E-2</v>
      </c>
      <c r="F1035" s="2">
        <f>'Moving Avg'!D1035</f>
        <v>1.8010600000000001</v>
      </c>
      <c r="G1035" s="2">
        <f>'Moving Avg'!F1035</f>
        <v>1.7970400000000002</v>
      </c>
      <c r="H1035" s="2">
        <f>'Moving Avg'!G1035</f>
        <v>1.7628700000000006</v>
      </c>
      <c r="I1035" s="2">
        <f>'Moving Avg'!H1035</f>
        <v>1.8763504999999991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16.5</v>
      </c>
      <c r="Q1035" s="8">
        <f t="shared" si="164"/>
        <v>11.225</v>
      </c>
      <c r="R1035" s="8">
        <f t="shared" si="165"/>
        <v>9.125</v>
      </c>
      <c r="S1035" s="8">
        <f t="shared" si="166"/>
        <v>11.175000000000001</v>
      </c>
      <c r="T1035" s="8">
        <f t="shared" si="167"/>
        <v>10.375</v>
      </c>
      <c r="U1035" s="7">
        <f t="shared" si="168"/>
        <v>10.508333333333335</v>
      </c>
      <c r="V1035" s="7">
        <f t="shared" si="169"/>
        <v>10.475000000000001</v>
      </c>
    </row>
    <row r="1036" spans="1:22" ht="13.5" x14ac:dyDescent="0.25">
      <c r="A1036" s="3">
        <f>RSI!A1036</f>
        <v>44291</v>
      </c>
      <c r="B1036" s="2">
        <f>RSI!B1036</f>
        <v>1.8090999999999999</v>
      </c>
      <c r="C1036" s="2">
        <f>RSI!I1036</f>
        <v>54.450242439697298</v>
      </c>
      <c r="D1036" s="2">
        <f>MACD!E1036</f>
        <v>-8.6151411723722759E-4</v>
      </c>
      <c r="E1036" s="2">
        <f>MACD!F1036</f>
        <v>-1.6054883972527835E-2</v>
      </c>
      <c r="F1036" s="2">
        <f>'Moving Avg'!D1036</f>
        <v>1.8024</v>
      </c>
      <c r="G1036" s="2">
        <f>'Moving Avg'!F1036</f>
        <v>1.79972</v>
      </c>
      <c r="H1036" s="2">
        <f>'Moving Avg'!G1036</f>
        <v>1.7638080000000005</v>
      </c>
      <c r="I1036" s="2">
        <f>'Moving Avg'!H1036</f>
        <v>1.8756104999999994</v>
      </c>
      <c r="J1036" s="5" t="str">
        <f>OBV!F1036</f>
        <v>BEARISH</v>
      </c>
      <c r="K1036" s="5" t="str">
        <f>OBV!G1036</f>
        <v>NEUTRAL</v>
      </c>
      <c r="L1036" s="5" t="str">
        <f>OBV!H1036</f>
        <v>BEARISH DIVERGENCE</v>
      </c>
      <c r="M1036" s="7">
        <f t="shared" si="160"/>
        <v>25</v>
      </c>
      <c r="N1036" s="7">
        <f t="shared" si="161"/>
        <v>0</v>
      </c>
      <c r="O1036" s="7">
        <f t="shared" si="162"/>
        <v>0</v>
      </c>
      <c r="P1036" s="7">
        <f t="shared" si="163"/>
        <v>16.5</v>
      </c>
      <c r="Q1036" s="8">
        <f t="shared" si="164"/>
        <v>11.225</v>
      </c>
      <c r="R1036" s="8">
        <f t="shared" si="165"/>
        <v>9.125</v>
      </c>
      <c r="S1036" s="8">
        <f t="shared" si="166"/>
        <v>11.175000000000001</v>
      </c>
      <c r="T1036" s="8">
        <f t="shared" si="167"/>
        <v>10.375</v>
      </c>
      <c r="U1036" s="7">
        <f t="shared" si="168"/>
        <v>10.508333333333335</v>
      </c>
      <c r="V1036" s="7">
        <f t="shared" si="169"/>
        <v>10.475000000000001</v>
      </c>
    </row>
    <row r="1037" spans="1:22" ht="13.5" x14ac:dyDescent="0.25">
      <c r="A1037" s="3">
        <f>RSI!A1037</f>
        <v>44292</v>
      </c>
      <c r="B1037" s="2">
        <f>RSI!B1037</f>
        <v>1.8024</v>
      </c>
      <c r="C1037" s="2">
        <f>RSI!I1037</f>
        <v>52.513820303848057</v>
      </c>
      <c r="D1037" s="2">
        <f>MACD!E1037</f>
        <v>7.1884611455650393E-3</v>
      </c>
      <c r="E1037" s="2">
        <f>MACD!F1037</f>
        <v>-1.1406214948909262E-2</v>
      </c>
      <c r="F1037" s="2">
        <f>'Moving Avg'!D1037</f>
        <v>1.8037399999999999</v>
      </c>
      <c r="G1037" s="2">
        <f>'Moving Avg'!F1037</f>
        <v>1.802065</v>
      </c>
      <c r="H1037" s="2">
        <f>'Moving Avg'!G1037</f>
        <v>1.7647460000000006</v>
      </c>
      <c r="I1037" s="2">
        <f>'Moving Avg'!H1037</f>
        <v>1.8749974999999992</v>
      </c>
      <c r="J1037" s="5" t="str">
        <f>OBV!F1037</f>
        <v>BEARISH</v>
      </c>
      <c r="K1037" s="5" t="str">
        <f>OBV!G1037</f>
        <v>WEAK</v>
      </c>
      <c r="L1037" s="5" t="str">
        <f>OBV!H1037</f>
        <v>BEARISH DIVERGENCE</v>
      </c>
      <c r="M1037" s="7">
        <f t="shared" si="160"/>
        <v>25</v>
      </c>
      <c r="N1037" s="7">
        <f t="shared" si="161"/>
        <v>0</v>
      </c>
      <c r="O1037" s="7">
        <f t="shared" si="162"/>
        <v>0</v>
      </c>
      <c r="P1037" s="7">
        <f t="shared" si="163"/>
        <v>0</v>
      </c>
      <c r="Q1037" s="8">
        <f t="shared" si="164"/>
        <v>8.75</v>
      </c>
      <c r="R1037" s="8">
        <f t="shared" si="165"/>
        <v>5</v>
      </c>
      <c r="S1037" s="8">
        <f t="shared" si="166"/>
        <v>3.75</v>
      </c>
      <c r="T1037" s="8">
        <f t="shared" si="167"/>
        <v>6.25</v>
      </c>
      <c r="U1037" s="7">
        <f t="shared" si="168"/>
        <v>5.833333333333333</v>
      </c>
      <c r="V1037" s="7">
        <f t="shared" si="169"/>
        <v>5.9375</v>
      </c>
    </row>
    <row r="1038" spans="1:22" ht="13.5" x14ac:dyDescent="0.25">
      <c r="A1038" s="3">
        <f>RSI!A1038</f>
        <v>44293</v>
      </c>
      <c r="B1038" s="2">
        <f>RSI!B1038</f>
        <v>1.7957000000000001</v>
      </c>
      <c r="C1038" s="2">
        <f>RSI!I1038</f>
        <v>50.576791068790584</v>
      </c>
      <c r="D1038" s="2">
        <f>MACD!E1038</f>
        <v>1.0321194344107498E-2</v>
      </c>
      <c r="E1038" s="2">
        <f>MACD!F1038</f>
        <v>-7.0607330903059099E-3</v>
      </c>
      <c r="F1038" s="2">
        <f>'Moving Avg'!D1038</f>
        <v>1.8050799999999998</v>
      </c>
      <c r="G1038" s="2">
        <f>'Moving Avg'!F1038</f>
        <v>1.8047449999999998</v>
      </c>
      <c r="H1038" s="2">
        <f>'Moving Avg'!G1038</f>
        <v>1.7659520000000004</v>
      </c>
      <c r="I1038" s="2">
        <f>'Moving Avg'!H1038</f>
        <v>1.8744314999999991</v>
      </c>
      <c r="J1038" s="5" t="str">
        <f>OBV!F1038</f>
        <v>BEARISH</v>
      </c>
      <c r="K1038" s="5" t="str">
        <f>OBV!G1038</f>
        <v>NEUTRAL</v>
      </c>
      <c r="L1038" s="5" t="str">
        <f>OBV!H1038</f>
        <v>BEARISH DIVERGENCE</v>
      </c>
      <c r="M1038" s="7">
        <f t="shared" si="160"/>
        <v>25</v>
      </c>
      <c r="N1038" s="7">
        <f t="shared" si="161"/>
        <v>0</v>
      </c>
      <c r="O1038" s="7">
        <f t="shared" si="162"/>
        <v>0</v>
      </c>
      <c r="P1038" s="7">
        <f t="shared" si="163"/>
        <v>16.5</v>
      </c>
      <c r="Q1038" s="8">
        <f t="shared" si="164"/>
        <v>11.225</v>
      </c>
      <c r="R1038" s="8">
        <f t="shared" si="165"/>
        <v>9.125</v>
      </c>
      <c r="S1038" s="8">
        <f t="shared" si="166"/>
        <v>11.175000000000001</v>
      </c>
      <c r="T1038" s="8">
        <f t="shared" si="167"/>
        <v>10.375</v>
      </c>
      <c r="U1038" s="7">
        <f t="shared" si="168"/>
        <v>10.508333333333335</v>
      </c>
      <c r="V1038" s="7">
        <f t="shared" si="169"/>
        <v>10.475000000000001</v>
      </c>
    </row>
    <row r="1039" spans="1:22" ht="13.5" x14ac:dyDescent="0.25">
      <c r="A1039" s="3">
        <f>RSI!A1039</f>
        <v>44294</v>
      </c>
      <c r="B1039" s="2">
        <f>RSI!B1039</f>
        <v>1.7487999999999999</v>
      </c>
      <c r="C1039" s="2">
        <f>RSI!I1039</f>
        <v>39.572961849041178</v>
      </c>
      <c r="D1039" s="2">
        <f>MACD!E1039</f>
        <v>1.3345173980069625E-2</v>
      </c>
      <c r="E1039" s="2">
        <f>MACD!F1039</f>
        <v>-2.9795516762308031E-3</v>
      </c>
      <c r="F1039" s="2">
        <f>'Moving Avg'!D1039</f>
        <v>1.7930199999999998</v>
      </c>
      <c r="G1039" s="2">
        <f>'Moving Avg'!F1039</f>
        <v>1.8050800000000002</v>
      </c>
      <c r="H1039" s="2">
        <f>'Moving Avg'!G1039</f>
        <v>1.7659520000000004</v>
      </c>
      <c r="I1039" s="2">
        <f>'Moving Avg'!H1039</f>
        <v>1.8734704999999992</v>
      </c>
      <c r="J1039" s="5" t="str">
        <f>OBV!F1039</f>
        <v>BEARISH</v>
      </c>
      <c r="K1039" s="5" t="str">
        <f>OBV!G1039</f>
        <v>WEAK</v>
      </c>
      <c r="L1039" s="5" t="str">
        <f>OBV!H1039</f>
        <v>CONFIRMED BEARISH</v>
      </c>
      <c r="M1039" s="7">
        <f t="shared" si="160"/>
        <v>25</v>
      </c>
      <c r="N1039" s="7">
        <f t="shared" si="161"/>
        <v>0</v>
      </c>
      <c r="O1039" s="7">
        <f t="shared" si="162"/>
        <v>0</v>
      </c>
      <c r="P1039" s="7">
        <f t="shared" si="163"/>
        <v>0</v>
      </c>
      <c r="Q1039" s="8">
        <f t="shared" si="164"/>
        <v>8.75</v>
      </c>
      <c r="R1039" s="8">
        <f t="shared" si="165"/>
        <v>5</v>
      </c>
      <c r="S1039" s="8">
        <f t="shared" si="166"/>
        <v>3.75</v>
      </c>
      <c r="T1039" s="8">
        <f t="shared" si="167"/>
        <v>6.25</v>
      </c>
      <c r="U1039" s="7">
        <f t="shared" si="168"/>
        <v>5.833333333333333</v>
      </c>
      <c r="V1039" s="7">
        <f t="shared" si="169"/>
        <v>5.9375</v>
      </c>
    </row>
    <row r="1040" spans="1:22" ht="13.5" x14ac:dyDescent="0.25">
      <c r="A1040" s="3">
        <f>RSI!A1040</f>
        <v>44298</v>
      </c>
      <c r="B1040" s="2">
        <f>RSI!B1040</f>
        <v>1.7957000000000001</v>
      </c>
      <c r="C1040" s="2">
        <f>RSI!I1040</f>
        <v>51.043581773149164</v>
      </c>
      <c r="D1040" s="2">
        <f>MACD!E1040</f>
        <v>1.6822136099640339E-2</v>
      </c>
      <c r="E1040" s="2">
        <f>MACD!F1040</f>
        <v>9.807858789434255E-4</v>
      </c>
      <c r="F1040" s="2">
        <f>'Moving Avg'!D1040</f>
        <v>1.7903399999999998</v>
      </c>
      <c r="G1040" s="2">
        <f>'Moving Avg'!F1040</f>
        <v>1.8064199999999999</v>
      </c>
      <c r="H1040" s="2">
        <f>'Moving Avg'!G1040</f>
        <v>1.7670240000000002</v>
      </c>
      <c r="I1040" s="2">
        <f>'Moving Avg'!H1040</f>
        <v>1.8728509999999994</v>
      </c>
      <c r="J1040" s="5" t="str">
        <f>OBV!F1040</f>
        <v>BEARISH</v>
      </c>
      <c r="K1040" s="5" t="str">
        <f>OBV!G1040</f>
        <v>WEAK</v>
      </c>
      <c r="L1040" s="5" t="str">
        <f>OBV!H1040</f>
        <v>CONFIRMED BEARISH</v>
      </c>
      <c r="M1040" s="7">
        <f t="shared" si="160"/>
        <v>25</v>
      </c>
      <c r="N1040" s="7">
        <f t="shared" si="161"/>
        <v>0</v>
      </c>
      <c r="O1040" s="7">
        <f t="shared" si="162"/>
        <v>0</v>
      </c>
      <c r="P1040" s="7">
        <f t="shared" si="163"/>
        <v>0</v>
      </c>
      <c r="Q1040" s="8">
        <f t="shared" si="164"/>
        <v>8.75</v>
      </c>
      <c r="R1040" s="8">
        <f t="shared" si="165"/>
        <v>5</v>
      </c>
      <c r="S1040" s="8">
        <f t="shared" si="166"/>
        <v>3.75</v>
      </c>
      <c r="T1040" s="8">
        <f t="shared" si="167"/>
        <v>6.25</v>
      </c>
      <c r="U1040" s="7">
        <f t="shared" si="168"/>
        <v>5.833333333333333</v>
      </c>
      <c r="V1040" s="7">
        <f t="shared" si="169"/>
        <v>5.9375</v>
      </c>
    </row>
    <row r="1041" spans="1:22" ht="13.5" x14ac:dyDescent="0.25">
      <c r="A1041" s="3">
        <f>RSI!A1041</f>
        <v>44299</v>
      </c>
      <c r="B1041" s="2">
        <f>RSI!B1041</f>
        <v>1.8225</v>
      </c>
      <c r="C1041" s="2">
        <f>RSI!I1041</f>
        <v>56.164292439390422</v>
      </c>
      <c r="D1041" s="2">
        <f>MACD!E1041</f>
        <v>1.3628050739194153E-2</v>
      </c>
      <c r="E1041" s="2">
        <f>MACD!F1041</f>
        <v>3.5102388509935713E-3</v>
      </c>
      <c r="F1041" s="2">
        <f>'Moving Avg'!D1041</f>
        <v>1.7930199999999998</v>
      </c>
      <c r="G1041" s="2">
        <f>'Moving Avg'!F1041</f>
        <v>1.8090999999999997</v>
      </c>
      <c r="H1041" s="2">
        <f>'Moving Avg'!G1041</f>
        <v>1.7689000000000001</v>
      </c>
      <c r="I1041" s="2">
        <f>'Moving Avg'!H1041</f>
        <v>1.872365499999999</v>
      </c>
      <c r="J1041" s="5" t="str">
        <f>OBV!F1041</f>
        <v>BEARISH</v>
      </c>
      <c r="K1041" s="5" t="str">
        <f>OBV!G1041</f>
        <v>WEAK</v>
      </c>
      <c r="L1041" s="5" t="str">
        <f>OBV!H1041</f>
        <v>BEARISH DIVERGENCE</v>
      </c>
      <c r="M1041" s="7">
        <f t="shared" si="160"/>
        <v>25</v>
      </c>
      <c r="N1041" s="7">
        <f t="shared" si="161"/>
        <v>0</v>
      </c>
      <c r="O1041" s="7">
        <f t="shared" si="162"/>
        <v>0</v>
      </c>
      <c r="P1041" s="7">
        <f t="shared" si="163"/>
        <v>0</v>
      </c>
      <c r="Q1041" s="8">
        <f t="shared" si="164"/>
        <v>8.75</v>
      </c>
      <c r="R1041" s="8">
        <f t="shared" si="165"/>
        <v>5</v>
      </c>
      <c r="S1041" s="8">
        <f t="shared" si="166"/>
        <v>3.75</v>
      </c>
      <c r="T1041" s="8">
        <f t="shared" si="167"/>
        <v>6.25</v>
      </c>
      <c r="U1041" s="7">
        <f t="shared" si="168"/>
        <v>5.833333333333333</v>
      </c>
      <c r="V1041" s="7">
        <f t="shared" si="169"/>
        <v>5.9375</v>
      </c>
    </row>
    <row r="1042" spans="1:22" ht="13.5" x14ac:dyDescent="0.25">
      <c r="A1042" s="3">
        <f>RSI!A1042</f>
        <v>44300</v>
      </c>
      <c r="B1042" s="2">
        <f>RSI!B1042</f>
        <v>1.8225</v>
      </c>
      <c r="C1042" s="2">
        <f>RSI!I1042</f>
        <v>56.164292439390422</v>
      </c>
      <c r="D1042" s="2">
        <f>MACD!E1042</f>
        <v>9.710427727571691E-3</v>
      </c>
      <c r="E1042" s="2">
        <f>MACD!F1042</f>
        <v>4.7502766263091949E-3</v>
      </c>
      <c r="F1042" s="2">
        <f>'Moving Avg'!D1042</f>
        <v>1.7970400000000002</v>
      </c>
      <c r="G1042" s="2">
        <f>'Moving Avg'!F1042</f>
        <v>1.8101050000000001</v>
      </c>
      <c r="H1042" s="2">
        <f>'Moving Avg'!G1042</f>
        <v>1.7707760000000001</v>
      </c>
      <c r="I1042" s="2">
        <f>'Moving Avg'!H1042</f>
        <v>1.8716124999999988</v>
      </c>
      <c r="J1042" s="5" t="str">
        <f>OBV!F1042</f>
        <v>BEARISH</v>
      </c>
      <c r="K1042" s="5" t="str">
        <f>OBV!G1042</f>
        <v>WEAK</v>
      </c>
      <c r="L1042" s="5" t="str">
        <f>OBV!H1042</f>
        <v>BEARISH DIVERGENCE</v>
      </c>
      <c r="M1042" s="7">
        <f t="shared" si="160"/>
        <v>25</v>
      </c>
      <c r="N1042" s="7">
        <f t="shared" si="161"/>
        <v>0</v>
      </c>
      <c r="O1042" s="7">
        <f t="shared" si="162"/>
        <v>0</v>
      </c>
      <c r="P1042" s="7">
        <f t="shared" si="163"/>
        <v>0</v>
      </c>
      <c r="Q1042" s="8">
        <f t="shared" si="164"/>
        <v>8.75</v>
      </c>
      <c r="R1042" s="8">
        <f t="shared" si="165"/>
        <v>5</v>
      </c>
      <c r="S1042" s="8">
        <f t="shared" si="166"/>
        <v>3.75</v>
      </c>
      <c r="T1042" s="8">
        <f t="shared" si="167"/>
        <v>6.25</v>
      </c>
      <c r="U1042" s="7">
        <f t="shared" si="168"/>
        <v>5.833333333333333</v>
      </c>
      <c r="V1042" s="7">
        <f t="shared" si="169"/>
        <v>5.9375</v>
      </c>
    </row>
    <row r="1043" spans="1:22" ht="13.5" x14ac:dyDescent="0.25">
      <c r="A1043" s="3">
        <f>RSI!A1043</f>
        <v>44301</v>
      </c>
      <c r="B1043" s="2">
        <f>RSI!B1043</f>
        <v>1.8024</v>
      </c>
      <c r="C1043" s="2">
        <f>RSI!I1043</f>
        <v>51.48053611419202</v>
      </c>
      <c r="D1043" s="2">
        <f>MACD!E1043</f>
        <v>6.6831113768408557E-3</v>
      </c>
      <c r="E1043" s="2">
        <f>MACD!F1043</f>
        <v>5.1368435764155276E-3</v>
      </c>
      <c r="F1043" s="2">
        <f>'Moving Avg'!D1043</f>
        <v>1.7983799999999999</v>
      </c>
      <c r="G1043" s="2">
        <f>'Moving Avg'!F1043</f>
        <v>1.808765</v>
      </c>
      <c r="H1043" s="2">
        <f>'Moving Avg'!G1043</f>
        <v>1.7725180000000003</v>
      </c>
      <c r="I1043" s="2">
        <f>'Moving Avg'!H1043</f>
        <v>1.8708659999999988</v>
      </c>
      <c r="J1043" s="5" t="str">
        <f>OBV!F1043</f>
        <v>BEARISH</v>
      </c>
      <c r="K1043" s="5" t="str">
        <f>OBV!G1043</f>
        <v>WEAK</v>
      </c>
      <c r="L1043" s="5" t="str">
        <f>OBV!H1043</f>
        <v>BEARISH DIVERGENCE</v>
      </c>
      <c r="M1043" s="7">
        <f t="shared" si="160"/>
        <v>25</v>
      </c>
      <c r="N1043" s="7">
        <f t="shared" si="161"/>
        <v>0</v>
      </c>
      <c r="O1043" s="7">
        <f t="shared" si="162"/>
        <v>0</v>
      </c>
      <c r="P1043" s="7">
        <f t="shared" si="163"/>
        <v>0</v>
      </c>
      <c r="Q1043" s="8">
        <f t="shared" si="164"/>
        <v>8.75</v>
      </c>
      <c r="R1043" s="8">
        <f t="shared" si="165"/>
        <v>5</v>
      </c>
      <c r="S1043" s="8">
        <f t="shared" si="166"/>
        <v>3.75</v>
      </c>
      <c r="T1043" s="8">
        <f t="shared" si="167"/>
        <v>6.25</v>
      </c>
      <c r="U1043" s="7">
        <f t="shared" si="168"/>
        <v>5.833333333333333</v>
      </c>
      <c r="V1043" s="7">
        <f t="shared" si="169"/>
        <v>5.9375</v>
      </c>
    </row>
    <row r="1044" spans="1:22" ht="13.5" x14ac:dyDescent="0.25">
      <c r="A1044" s="3">
        <f>RSI!A1044</f>
        <v>44302</v>
      </c>
      <c r="B1044" s="2">
        <f>RSI!B1044</f>
        <v>1.7688999999999999</v>
      </c>
      <c r="C1044" s="2">
        <f>RSI!I1044</f>
        <v>44.778094464296863</v>
      </c>
      <c r="D1044" s="2">
        <f>MACD!E1044</f>
        <v>9.6562041347945105E-3</v>
      </c>
      <c r="E1044" s="2">
        <f>MACD!F1044</f>
        <v>6.0407156880913247E-3</v>
      </c>
      <c r="F1044" s="2">
        <f>'Moving Avg'!D1044</f>
        <v>1.8024</v>
      </c>
      <c r="G1044" s="2">
        <f>'Moving Avg'!F1044</f>
        <v>1.8060850000000002</v>
      </c>
      <c r="H1044" s="2">
        <f>'Moving Avg'!G1044</f>
        <v>1.7733220000000003</v>
      </c>
      <c r="I1044" s="2">
        <f>'Moving Avg'!H1044</f>
        <v>1.8695509999999986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  <c r="M1044" s="7">
        <f t="shared" si="160"/>
        <v>25</v>
      </c>
      <c r="N1044" s="7">
        <f t="shared" si="161"/>
        <v>0</v>
      </c>
      <c r="O1044" s="7">
        <f t="shared" si="162"/>
        <v>0</v>
      </c>
      <c r="P1044" s="7">
        <f t="shared" si="163"/>
        <v>83.5</v>
      </c>
      <c r="Q1044" s="8">
        <f t="shared" si="164"/>
        <v>21.274999999999999</v>
      </c>
      <c r="R1044" s="8">
        <f t="shared" si="165"/>
        <v>25.875</v>
      </c>
      <c r="S1044" s="8">
        <f t="shared" si="166"/>
        <v>41.325000000000003</v>
      </c>
      <c r="T1044" s="8">
        <f t="shared" si="167"/>
        <v>27.125</v>
      </c>
      <c r="U1044" s="7">
        <f t="shared" si="168"/>
        <v>29.491666666666664</v>
      </c>
      <c r="V1044" s="7">
        <f t="shared" si="169"/>
        <v>28.9</v>
      </c>
    </row>
    <row r="1045" spans="1:22" ht="13.5" x14ac:dyDescent="0.25">
      <c r="A1045" s="3">
        <f>RSI!A1045</f>
        <v>44305</v>
      </c>
      <c r="B1045" s="2">
        <f>RSI!B1045</f>
        <v>1.8090999999999999</v>
      </c>
      <c r="C1045" s="2">
        <f>RSI!I1045</f>
        <v>52.731101903051105</v>
      </c>
      <c r="D1045" s="2">
        <f>MACD!E1045</f>
        <v>9.3558499806578599E-3</v>
      </c>
      <c r="E1045" s="2">
        <f>MACD!F1045</f>
        <v>6.7037425466046317E-3</v>
      </c>
      <c r="F1045" s="2">
        <f>'Moving Avg'!D1045</f>
        <v>1.8050800000000002</v>
      </c>
      <c r="G1045" s="2">
        <f>'Moving Avg'!F1045</f>
        <v>1.8064200000000004</v>
      </c>
      <c r="H1045" s="2">
        <f>'Moving Avg'!G1045</f>
        <v>1.7753320000000006</v>
      </c>
      <c r="I1045" s="2">
        <f>'Moving Avg'!H1045</f>
        <v>1.868623999999999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  <c r="M1045" s="7">
        <f t="shared" si="160"/>
        <v>25</v>
      </c>
      <c r="N1045" s="7">
        <f t="shared" si="161"/>
        <v>0</v>
      </c>
      <c r="O1045" s="7">
        <f t="shared" si="162"/>
        <v>0</v>
      </c>
      <c r="P1045" s="7">
        <f t="shared" si="163"/>
        <v>83.5</v>
      </c>
      <c r="Q1045" s="8">
        <f t="shared" si="164"/>
        <v>21.274999999999999</v>
      </c>
      <c r="R1045" s="8">
        <f t="shared" si="165"/>
        <v>25.875</v>
      </c>
      <c r="S1045" s="8">
        <f t="shared" si="166"/>
        <v>41.325000000000003</v>
      </c>
      <c r="T1045" s="8">
        <f t="shared" si="167"/>
        <v>27.125</v>
      </c>
      <c r="U1045" s="7">
        <f t="shared" si="168"/>
        <v>29.491666666666664</v>
      </c>
      <c r="V1045" s="7">
        <f t="shared" si="169"/>
        <v>28.9</v>
      </c>
    </row>
    <row r="1046" spans="1:22" ht="13.5" x14ac:dyDescent="0.25">
      <c r="A1046" s="3">
        <f>RSI!A1046</f>
        <v>44306</v>
      </c>
      <c r="B1046" s="2">
        <f>RSI!B1046</f>
        <v>1.7555000000000001</v>
      </c>
      <c r="C1046" s="2">
        <f>RSI!I1046</f>
        <v>43.695102692565918</v>
      </c>
      <c r="D1046" s="2">
        <f>MACD!E1046</f>
        <v>1.2984280771796808E-2</v>
      </c>
      <c r="E1046" s="2">
        <f>MACD!F1046</f>
        <v>7.959850191643067E-3</v>
      </c>
      <c r="F1046" s="2">
        <f>'Moving Avg'!D1046</f>
        <v>1.7916800000000002</v>
      </c>
      <c r="G1046" s="2">
        <f>'Moving Avg'!F1046</f>
        <v>1.802065</v>
      </c>
      <c r="H1046" s="2">
        <f>'Moving Avg'!G1046</f>
        <v>1.7758680000000004</v>
      </c>
      <c r="I1046" s="2">
        <f>'Moving Avg'!H1046</f>
        <v>1.8675624999999989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  <c r="M1046" s="7">
        <f t="shared" si="160"/>
        <v>25</v>
      </c>
      <c r="N1046" s="7">
        <f t="shared" si="161"/>
        <v>0</v>
      </c>
      <c r="O1046" s="7">
        <f t="shared" si="162"/>
        <v>0</v>
      </c>
      <c r="P1046" s="7">
        <f t="shared" si="163"/>
        <v>16.5</v>
      </c>
      <c r="Q1046" s="8">
        <f t="shared" si="164"/>
        <v>11.225</v>
      </c>
      <c r="R1046" s="8">
        <f t="shared" si="165"/>
        <v>9.125</v>
      </c>
      <c r="S1046" s="8">
        <f t="shared" si="166"/>
        <v>11.175000000000001</v>
      </c>
      <c r="T1046" s="8">
        <f t="shared" si="167"/>
        <v>10.375</v>
      </c>
      <c r="U1046" s="7">
        <f t="shared" si="168"/>
        <v>10.508333333333335</v>
      </c>
      <c r="V1046" s="7">
        <f t="shared" si="169"/>
        <v>10.475000000000001</v>
      </c>
    </row>
    <row r="1047" spans="1:22" ht="13.5" x14ac:dyDescent="0.25">
      <c r="A1047" s="3">
        <f>RSI!A1047</f>
        <v>44307</v>
      </c>
      <c r="B1047" s="2">
        <f>RSI!B1047</f>
        <v>1.8024</v>
      </c>
      <c r="C1047" s="2">
        <f>RSI!I1047</f>
        <v>51.522886560859682</v>
      </c>
      <c r="D1047" s="2">
        <f>MACD!E1047</f>
        <v>1.1785082323010565E-2</v>
      </c>
      <c r="E1047" s="2">
        <f>MACD!F1047</f>
        <v>8.724896617916568E-3</v>
      </c>
      <c r="F1047" s="2">
        <f>'Moving Avg'!D1047</f>
        <v>1.78766</v>
      </c>
      <c r="G1047" s="2">
        <f>'Moving Avg'!F1047</f>
        <v>1.79972</v>
      </c>
      <c r="H1047" s="2">
        <f>'Moving Avg'!G1047</f>
        <v>1.7774760000000007</v>
      </c>
      <c r="I1047" s="2">
        <f>'Moving Avg'!H1047</f>
        <v>1.8665219999999991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  <c r="M1047" s="7">
        <f t="shared" si="160"/>
        <v>25</v>
      </c>
      <c r="N1047" s="7">
        <f t="shared" si="161"/>
        <v>0</v>
      </c>
      <c r="O1047" s="7">
        <f t="shared" si="162"/>
        <v>0</v>
      </c>
      <c r="P1047" s="7">
        <f t="shared" si="163"/>
        <v>16.5</v>
      </c>
      <c r="Q1047" s="8">
        <f t="shared" si="164"/>
        <v>11.225</v>
      </c>
      <c r="R1047" s="8">
        <f t="shared" si="165"/>
        <v>9.125</v>
      </c>
      <c r="S1047" s="8">
        <f t="shared" si="166"/>
        <v>11.175000000000001</v>
      </c>
      <c r="T1047" s="8">
        <f t="shared" si="167"/>
        <v>10.375</v>
      </c>
      <c r="U1047" s="7">
        <f t="shared" si="168"/>
        <v>10.508333333333335</v>
      </c>
      <c r="V1047" s="7">
        <f t="shared" si="169"/>
        <v>10.475000000000001</v>
      </c>
    </row>
    <row r="1048" spans="1:22" ht="13.5" x14ac:dyDescent="0.25">
      <c r="A1048" s="3">
        <f>RSI!A1048</f>
        <v>44308</v>
      </c>
      <c r="B1048" s="2">
        <f>RSI!B1048</f>
        <v>1.7823</v>
      </c>
      <c r="C1048" s="2">
        <f>RSI!I1048</f>
        <v>48.416241576422593</v>
      </c>
      <c r="D1048" s="2">
        <f>MACD!E1048</f>
        <v>1.1169356104468564E-2</v>
      </c>
      <c r="E1048" s="2">
        <f>MACD!F1048</f>
        <v>9.2137885152269675E-3</v>
      </c>
      <c r="F1048" s="2">
        <f>'Moving Avg'!D1048</f>
        <v>1.7836399999999997</v>
      </c>
      <c r="G1048" s="2">
        <f>'Moving Avg'!F1048</f>
        <v>1.7977099999999999</v>
      </c>
      <c r="H1048" s="2">
        <f>'Moving Avg'!G1048</f>
        <v>1.7782800000000005</v>
      </c>
      <c r="I1048" s="2">
        <f>'Moving Avg'!H1048</f>
        <v>1.8655679999999992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  <c r="M1048" s="7">
        <f t="shared" si="160"/>
        <v>25</v>
      </c>
      <c r="N1048" s="7">
        <f t="shared" si="161"/>
        <v>0</v>
      </c>
      <c r="O1048" s="7">
        <f t="shared" si="162"/>
        <v>0</v>
      </c>
      <c r="P1048" s="7">
        <f t="shared" si="163"/>
        <v>16.5</v>
      </c>
      <c r="Q1048" s="8">
        <f t="shared" si="164"/>
        <v>11.225</v>
      </c>
      <c r="R1048" s="8">
        <f t="shared" si="165"/>
        <v>9.125</v>
      </c>
      <c r="S1048" s="8">
        <f t="shared" si="166"/>
        <v>11.175000000000001</v>
      </c>
      <c r="T1048" s="8">
        <f t="shared" si="167"/>
        <v>10.375</v>
      </c>
      <c r="U1048" s="7">
        <f t="shared" si="168"/>
        <v>10.508333333333335</v>
      </c>
      <c r="V1048" s="7">
        <f t="shared" si="169"/>
        <v>10.475000000000001</v>
      </c>
    </row>
    <row r="1049" spans="1:22" ht="13.5" x14ac:dyDescent="0.25">
      <c r="A1049" s="3">
        <f>RSI!A1049</f>
        <v>44309</v>
      </c>
      <c r="B1049" s="2">
        <f>RSI!B1049</f>
        <v>1.7555000000000001</v>
      </c>
      <c r="C1049" s="2">
        <f>RSI!I1049</f>
        <v>44.55839951890102</v>
      </c>
      <c r="D1049" s="2">
        <f>MACD!E1049</f>
        <v>5.4821705360441619E-3</v>
      </c>
      <c r="E1049" s="2">
        <f>MACD!F1049</f>
        <v>8.4674649193904068E-3</v>
      </c>
      <c r="F1049" s="2">
        <f>'Moving Avg'!D1049</f>
        <v>1.7809599999999999</v>
      </c>
      <c r="G1049" s="2">
        <f>'Moving Avg'!F1049</f>
        <v>1.7953649999999999</v>
      </c>
      <c r="H1049" s="2">
        <f>'Moving Avg'!G1049</f>
        <v>1.7785480000000007</v>
      </c>
      <c r="I1049" s="2">
        <f>'Moving Avg'!H1049</f>
        <v>1.864613499999999</v>
      </c>
      <c r="J1049" s="5" t="str">
        <f>OBV!F1049</f>
        <v>BEARISH</v>
      </c>
      <c r="K1049" s="5" t="str">
        <f>OBV!G1049</f>
        <v>WEAK</v>
      </c>
      <c r="L1049" s="5" t="str">
        <f>OBV!H1049</f>
        <v>CONFIRMED BEARISH</v>
      </c>
      <c r="M1049" s="7">
        <f t="shared" si="160"/>
        <v>25</v>
      </c>
      <c r="N1049" s="7">
        <f t="shared" si="161"/>
        <v>45</v>
      </c>
      <c r="O1049" s="7">
        <f t="shared" si="162"/>
        <v>0</v>
      </c>
      <c r="P1049" s="7">
        <f t="shared" si="163"/>
        <v>0</v>
      </c>
      <c r="Q1049" s="8">
        <f t="shared" si="164"/>
        <v>24.5</v>
      </c>
      <c r="R1049" s="8">
        <f t="shared" si="165"/>
        <v>14</v>
      </c>
      <c r="S1049" s="8">
        <f t="shared" si="166"/>
        <v>10.5</v>
      </c>
      <c r="T1049" s="8">
        <f t="shared" si="167"/>
        <v>17.5</v>
      </c>
      <c r="U1049" s="7">
        <f t="shared" si="168"/>
        <v>16.333333333333332</v>
      </c>
      <c r="V1049" s="7">
        <f t="shared" si="169"/>
        <v>16.625</v>
      </c>
    </row>
    <row r="1050" spans="1:22" ht="13.5" x14ac:dyDescent="0.25">
      <c r="A1050" s="3">
        <f>RSI!A1050</f>
        <v>44312</v>
      </c>
      <c r="B1050" s="2">
        <f>RSI!B1050</f>
        <v>1.7555000000000001</v>
      </c>
      <c r="C1050" s="2">
        <f>RSI!I1050</f>
        <v>44.558399518901012</v>
      </c>
      <c r="D1050" s="2">
        <f>MACD!E1050</f>
        <v>8.1029548281787989E-3</v>
      </c>
      <c r="E1050" s="2">
        <f>MACD!F1050</f>
        <v>8.3945629011480862E-3</v>
      </c>
      <c r="F1050" s="2">
        <f>'Moving Avg'!D1050</f>
        <v>1.77024</v>
      </c>
      <c r="G1050" s="2">
        <f>'Moving Avg'!F1050</f>
        <v>1.7916799999999999</v>
      </c>
      <c r="H1050" s="2">
        <f>'Moving Avg'!G1050</f>
        <v>1.7788160000000004</v>
      </c>
      <c r="I1050" s="2">
        <f>'Moving Avg'!H1050</f>
        <v>1.8636589999999991</v>
      </c>
      <c r="J1050" s="5" t="str">
        <f>OBV!F1050</f>
        <v>BEARISH</v>
      </c>
      <c r="K1050" s="5" t="str">
        <f>OBV!G1050</f>
        <v>WEAK</v>
      </c>
      <c r="L1050" s="5" t="str">
        <f>OBV!H1050</f>
        <v>CONFIRMED BEARISH</v>
      </c>
      <c r="M1050" s="7">
        <f t="shared" si="160"/>
        <v>25</v>
      </c>
      <c r="N1050" s="7">
        <f t="shared" si="161"/>
        <v>45</v>
      </c>
      <c r="O1050" s="7">
        <f t="shared" si="162"/>
        <v>0</v>
      </c>
      <c r="P1050" s="7">
        <f t="shared" si="163"/>
        <v>0</v>
      </c>
      <c r="Q1050" s="8">
        <f t="shared" si="164"/>
        <v>24.5</v>
      </c>
      <c r="R1050" s="8">
        <f t="shared" si="165"/>
        <v>14</v>
      </c>
      <c r="S1050" s="8">
        <f t="shared" si="166"/>
        <v>10.5</v>
      </c>
      <c r="T1050" s="8">
        <f t="shared" si="167"/>
        <v>17.5</v>
      </c>
      <c r="U1050" s="7">
        <f t="shared" si="168"/>
        <v>16.333333333333332</v>
      </c>
      <c r="V1050" s="7">
        <f t="shared" si="169"/>
        <v>16.625</v>
      </c>
    </row>
    <row r="1051" spans="1:22" ht="13.5" x14ac:dyDescent="0.25">
      <c r="A1051" s="3">
        <f>RSI!A1051</f>
        <v>44313</v>
      </c>
      <c r="B1051" s="2">
        <f>RSI!B1051</f>
        <v>1.7889999999999999</v>
      </c>
      <c r="C1051" s="2">
        <f>RSI!I1051</f>
        <v>50.299480562029636</v>
      </c>
      <c r="D1051" s="2">
        <f>MACD!E1051</f>
        <v>1.216364958893168E-2</v>
      </c>
      <c r="E1051" s="2">
        <f>MACD!F1051</f>
        <v>9.1483802387048053E-3</v>
      </c>
      <c r="F1051" s="2">
        <f>'Moving Avg'!D1051</f>
        <v>1.7769399999999997</v>
      </c>
      <c r="G1051" s="2">
        <f>'Moving Avg'!F1051</f>
        <v>1.79101</v>
      </c>
      <c r="H1051" s="2">
        <f>'Moving Avg'!G1051</f>
        <v>1.7797540000000007</v>
      </c>
      <c r="I1051" s="2">
        <f>'Moving Avg'!H1051</f>
        <v>1.8627384999999987</v>
      </c>
      <c r="J1051" s="5" t="str">
        <f>OBV!F1051</f>
        <v>BEARISH</v>
      </c>
      <c r="K1051" s="5" t="str">
        <f>OBV!G1051</f>
        <v>WEAK</v>
      </c>
      <c r="L1051" s="5" t="str">
        <f>OBV!H1051</f>
        <v>BEARISH DIVERGENCE</v>
      </c>
      <c r="M1051" s="7">
        <f t="shared" si="160"/>
        <v>25</v>
      </c>
      <c r="N1051" s="7">
        <f t="shared" si="161"/>
        <v>0</v>
      </c>
      <c r="O1051" s="7">
        <f t="shared" si="162"/>
        <v>0</v>
      </c>
      <c r="P1051" s="7">
        <f t="shared" si="163"/>
        <v>0</v>
      </c>
      <c r="Q1051" s="8">
        <f t="shared" si="164"/>
        <v>8.75</v>
      </c>
      <c r="R1051" s="8">
        <f t="shared" si="165"/>
        <v>5</v>
      </c>
      <c r="S1051" s="8">
        <f t="shared" si="166"/>
        <v>3.75</v>
      </c>
      <c r="T1051" s="8">
        <f t="shared" si="167"/>
        <v>6.25</v>
      </c>
      <c r="U1051" s="7">
        <f t="shared" si="168"/>
        <v>5.833333333333333</v>
      </c>
      <c r="V1051" s="7">
        <f t="shared" si="169"/>
        <v>5.9375</v>
      </c>
    </row>
    <row r="1052" spans="1:22" ht="13.5" x14ac:dyDescent="0.25">
      <c r="A1052" s="3">
        <f>RSI!A1052</f>
        <v>44314</v>
      </c>
      <c r="B1052" s="2">
        <f>RSI!B1052</f>
        <v>1.7756000000000001</v>
      </c>
      <c r="C1052" s="2">
        <f>RSI!I1052</f>
        <v>48.151584905461348</v>
      </c>
      <c r="D1052" s="2">
        <f>MACD!E1052</f>
        <v>1.6580847483095074E-2</v>
      </c>
      <c r="E1052" s="2">
        <f>MACD!F1052</f>
        <v>1.0634873687582858E-2</v>
      </c>
      <c r="F1052" s="2">
        <f>'Moving Avg'!D1052</f>
        <v>1.7715800000000002</v>
      </c>
      <c r="G1052" s="2">
        <f>'Moving Avg'!F1052</f>
        <v>1.7900050000000001</v>
      </c>
      <c r="H1052" s="2">
        <f>'Moving Avg'!G1052</f>
        <v>1.7804240000000005</v>
      </c>
      <c r="I1052" s="2">
        <f>'Moving Avg'!H1052</f>
        <v>1.8618309999999989</v>
      </c>
      <c r="J1052" s="5" t="str">
        <f>OBV!F1052</f>
        <v>BEARISH</v>
      </c>
      <c r="K1052" s="5" t="str">
        <f>OBV!G1052</f>
        <v>WEAK</v>
      </c>
      <c r="L1052" s="5" t="str">
        <f>OBV!H1052</f>
        <v>CONFIRMED BEARISH</v>
      </c>
      <c r="M1052" s="7">
        <f t="shared" si="160"/>
        <v>25</v>
      </c>
      <c r="N1052" s="7">
        <f t="shared" si="161"/>
        <v>0</v>
      </c>
      <c r="O1052" s="7">
        <f t="shared" si="162"/>
        <v>0</v>
      </c>
      <c r="P1052" s="7">
        <f t="shared" si="163"/>
        <v>0</v>
      </c>
      <c r="Q1052" s="8">
        <f t="shared" si="164"/>
        <v>8.75</v>
      </c>
      <c r="R1052" s="8">
        <f t="shared" si="165"/>
        <v>5</v>
      </c>
      <c r="S1052" s="8">
        <f t="shared" si="166"/>
        <v>3.75</v>
      </c>
      <c r="T1052" s="8">
        <f t="shared" si="167"/>
        <v>6.25</v>
      </c>
      <c r="U1052" s="7">
        <f t="shared" si="168"/>
        <v>5.833333333333333</v>
      </c>
      <c r="V1052" s="7">
        <f t="shared" si="169"/>
        <v>5.9375</v>
      </c>
    </row>
    <row r="1053" spans="1:22" ht="13.5" x14ac:dyDescent="0.25">
      <c r="A1053" s="3">
        <f>RSI!A1053</f>
        <v>44315</v>
      </c>
      <c r="B1053" s="2">
        <f>RSI!B1053</f>
        <v>1.7421</v>
      </c>
      <c r="C1053" s="2">
        <f>RSI!I1053</f>
        <v>43.186544083515045</v>
      </c>
      <c r="D1053" s="2">
        <f>MACD!E1053</f>
        <v>1.9776306260765875E-2</v>
      </c>
      <c r="E1053" s="2">
        <f>MACD!F1053</f>
        <v>1.2463160202219463E-2</v>
      </c>
      <c r="F1053" s="2">
        <f>'Moving Avg'!D1053</f>
        <v>1.7635400000000001</v>
      </c>
      <c r="G1053" s="2">
        <f>'Moving Avg'!F1053</f>
        <v>1.78766</v>
      </c>
      <c r="H1053" s="2">
        <f>'Moving Avg'!G1053</f>
        <v>1.7806920000000002</v>
      </c>
      <c r="I1053" s="2">
        <f>'Moving Avg'!H1053</f>
        <v>1.860755999999999</v>
      </c>
      <c r="J1053" s="5" t="str">
        <f>OBV!F1053</f>
        <v>BEARISH</v>
      </c>
      <c r="K1053" s="5" t="str">
        <f>OBV!G1053</f>
        <v>WEAK</v>
      </c>
      <c r="L1053" s="5" t="str">
        <f>OBV!H1053</f>
        <v>CONFIRMED BEARISH</v>
      </c>
      <c r="M1053" s="7">
        <f t="shared" si="160"/>
        <v>25</v>
      </c>
      <c r="N1053" s="7">
        <f t="shared" si="161"/>
        <v>0</v>
      </c>
      <c r="O1053" s="7">
        <f t="shared" si="162"/>
        <v>0</v>
      </c>
      <c r="P1053" s="7">
        <f t="shared" si="163"/>
        <v>0</v>
      </c>
      <c r="Q1053" s="8">
        <f t="shared" si="164"/>
        <v>8.75</v>
      </c>
      <c r="R1053" s="8">
        <f t="shared" si="165"/>
        <v>5</v>
      </c>
      <c r="S1053" s="8">
        <f t="shared" si="166"/>
        <v>3.75</v>
      </c>
      <c r="T1053" s="8">
        <f t="shared" si="167"/>
        <v>6.25</v>
      </c>
      <c r="U1053" s="7">
        <f t="shared" si="168"/>
        <v>5.833333333333333</v>
      </c>
      <c r="V1053" s="7">
        <f t="shared" si="169"/>
        <v>5.9375</v>
      </c>
    </row>
    <row r="1054" spans="1:22" ht="13.5" x14ac:dyDescent="0.25">
      <c r="A1054" s="3">
        <f>RSI!A1054</f>
        <v>44316</v>
      </c>
      <c r="B1054" s="2">
        <f>RSI!B1054</f>
        <v>1.7421</v>
      </c>
      <c r="C1054" s="2">
        <f>RSI!I1054</f>
        <v>43.186544083515038</v>
      </c>
      <c r="D1054" s="2">
        <f>MACD!E1054</f>
        <v>1.7587833151980981E-2</v>
      </c>
      <c r="E1054" s="2">
        <f>MACD!F1054</f>
        <v>1.3488094792171768E-2</v>
      </c>
      <c r="F1054" s="2">
        <f>'Moving Avg'!D1054</f>
        <v>1.7608599999999999</v>
      </c>
      <c r="G1054" s="2">
        <f>'Moving Avg'!F1054</f>
        <v>1.7843100000000001</v>
      </c>
      <c r="H1054" s="2">
        <f>'Moving Avg'!G1054</f>
        <v>1.7808260000000002</v>
      </c>
      <c r="I1054" s="2">
        <f>'Moving Avg'!H1054</f>
        <v>1.859573999999999</v>
      </c>
      <c r="J1054" s="5" t="str">
        <f>OBV!F1054</f>
        <v>BULLISH</v>
      </c>
      <c r="K1054" s="5" t="str">
        <f>OBV!G1054</f>
        <v>NEUTRAL</v>
      </c>
      <c r="L1054" s="5" t="str">
        <f>OBV!H1054</f>
        <v>BULLISH DIVERGENCE</v>
      </c>
      <c r="M1054" s="7">
        <f t="shared" si="160"/>
        <v>25</v>
      </c>
      <c r="N1054" s="7">
        <f t="shared" si="161"/>
        <v>0</v>
      </c>
      <c r="O1054" s="7">
        <f t="shared" si="162"/>
        <v>0</v>
      </c>
      <c r="P1054" s="7">
        <f t="shared" si="163"/>
        <v>66.5</v>
      </c>
      <c r="Q1054" s="8">
        <f t="shared" si="164"/>
        <v>18.725000000000001</v>
      </c>
      <c r="R1054" s="8">
        <f t="shared" si="165"/>
        <v>21.625</v>
      </c>
      <c r="S1054" s="8">
        <f t="shared" si="166"/>
        <v>33.674999999999997</v>
      </c>
      <c r="T1054" s="8">
        <f t="shared" si="167"/>
        <v>22.875</v>
      </c>
      <c r="U1054" s="7">
        <f t="shared" si="168"/>
        <v>24.675000000000001</v>
      </c>
      <c r="V1054" s="7">
        <f t="shared" si="169"/>
        <v>24.225000000000001</v>
      </c>
    </row>
    <row r="1055" spans="1:22" ht="13.5" x14ac:dyDescent="0.25">
      <c r="A1055" s="3">
        <f>RSI!A1055</f>
        <v>44319</v>
      </c>
      <c r="B1055" s="2">
        <f>RSI!B1055</f>
        <v>1.7688999999999999</v>
      </c>
      <c r="C1055" s="2">
        <f>RSI!I1055</f>
        <v>48.147248990767963</v>
      </c>
      <c r="D1055" s="2">
        <f>MACD!E1055</f>
        <v>2.0177629626271898E-2</v>
      </c>
      <c r="E1055" s="2">
        <f>MACD!F1055</f>
        <v>1.4826001758991795E-2</v>
      </c>
      <c r="F1055" s="2">
        <f>'Moving Avg'!D1055</f>
        <v>1.7635400000000001</v>
      </c>
      <c r="G1055" s="2">
        <f>'Moving Avg'!F1055</f>
        <v>1.7823000000000004</v>
      </c>
      <c r="H1055" s="2">
        <f>'Moving Avg'!G1055</f>
        <v>1.7823000000000002</v>
      </c>
      <c r="I1055" s="2">
        <f>'Moving Avg'!H1055</f>
        <v>1.8583924999999988</v>
      </c>
      <c r="J1055" s="5" t="str">
        <f>OBV!F1055</f>
        <v>BULLISH</v>
      </c>
      <c r="K1055" s="5" t="str">
        <f>OBV!G1055</f>
        <v>STRONG</v>
      </c>
      <c r="L1055" s="5" t="str">
        <f>OBV!H1055</f>
        <v>CONFIRMED BULLISH</v>
      </c>
      <c r="M1055" s="7">
        <f t="shared" si="160"/>
        <v>25</v>
      </c>
      <c r="N1055" s="7">
        <f t="shared" si="161"/>
        <v>0</v>
      </c>
      <c r="O1055" s="7">
        <f t="shared" si="162"/>
        <v>0</v>
      </c>
      <c r="P1055" s="7">
        <f t="shared" si="163"/>
        <v>100</v>
      </c>
      <c r="Q1055" s="8">
        <f t="shared" si="164"/>
        <v>23.75</v>
      </c>
      <c r="R1055" s="8">
        <f t="shared" si="165"/>
        <v>30</v>
      </c>
      <c r="S1055" s="8">
        <f t="shared" si="166"/>
        <v>48.75</v>
      </c>
      <c r="T1055" s="8">
        <f t="shared" si="167"/>
        <v>31.25</v>
      </c>
      <c r="U1055" s="7">
        <f t="shared" si="168"/>
        <v>34.166666666666664</v>
      </c>
      <c r="V1055" s="7">
        <f t="shared" si="169"/>
        <v>33.4375</v>
      </c>
    </row>
    <row r="1056" spans="1:22" ht="13.5" x14ac:dyDescent="0.25">
      <c r="A1056" s="3">
        <f>RSI!A1056</f>
        <v>44320</v>
      </c>
      <c r="B1056" s="2">
        <f>RSI!B1056</f>
        <v>1.7555000000000001</v>
      </c>
      <c r="C1056" s="2">
        <f>RSI!I1056</f>
        <v>45.985202746973926</v>
      </c>
      <c r="D1056" s="2">
        <f>MACD!E1056</f>
        <v>1.5181286355402834E-2</v>
      </c>
      <c r="E1056" s="2">
        <f>MACD!F1056</f>
        <v>1.4897058678274002E-2</v>
      </c>
      <c r="F1056" s="2">
        <f>'Moving Avg'!D1056</f>
        <v>1.75684</v>
      </c>
      <c r="G1056" s="2">
        <f>'Moving Avg'!F1056</f>
        <v>1.7796200000000002</v>
      </c>
      <c r="H1056" s="2">
        <f>'Moving Avg'!G1056</f>
        <v>1.7832379999999999</v>
      </c>
      <c r="I1056" s="2">
        <f>'Moving Avg'!H1056</f>
        <v>1.8572774999999984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  <c r="M1056" s="7">
        <f t="shared" si="160"/>
        <v>25</v>
      </c>
      <c r="N1056" s="7">
        <f t="shared" si="161"/>
        <v>0</v>
      </c>
      <c r="O1056" s="7">
        <f t="shared" si="162"/>
        <v>0</v>
      </c>
      <c r="P1056" s="7">
        <f t="shared" si="163"/>
        <v>16.5</v>
      </c>
      <c r="Q1056" s="8">
        <f t="shared" si="164"/>
        <v>11.225</v>
      </c>
      <c r="R1056" s="8">
        <f t="shared" si="165"/>
        <v>9.125</v>
      </c>
      <c r="S1056" s="8">
        <f t="shared" si="166"/>
        <v>11.175000000000001</v>
      </c>
      <c r="T1056" s="8">
        <f t="shared" si="167"/>
        <v>10.375</v>
      </c>
      <c r="U1056" s="7">
        <f t="shared" si="168"/>
        <v>10.508333333333335</v>
      </c>
      <c r="V1056" s="7">
        <f t="shared" si="169"/>
        <v>10.475000000000001</v>
      </c>
    </row>
    <row r="1057" spans="1:22" ht="13.5" x14ac:dyDescent="0.25">
      <c r="A1057" s="3">
        <f>RSI!A1057</f>
        <v>44321</v>
      </c>
      <c r="B1057" s="2">
        <f>RSI!B1057</f>
        <v>1.7286999999999999</v>
      </c>
      <c r="C1057" s="2">
        <f>RSI!I1057</f>
        <v>41.929825713407773</v>
      </c>
      <c r="D1057" s="2">
        <f>MACD!E1057</f>
        <v>2.0294336085002085E-2</v>
      </c>
      <c r="E1057" s="2">
        <f>MACD!F1057</f>
        <v>1.597651415961962E-2</v>
      </c>
      <c r="F1057" s="2">
        <f>'Moving Avg'!D1057</f>
        <v>1.7474599999999998</v>
      </c>
      <c r="G1057" s="2">
        <f>'Moving Avg'!F1057</f>
        <v>1.7759350000000005</v>
      </c>
      <c r="H1057" s="2">
        <f>'Moving Avg'!G1057</f>
        <v>1.7825679999999999</v>
      </c>
      <c r="I1057" s="2">
        <f>'Moving Avg'!H1057</f>
        <v>1.8558414999999986</v>
      </c>
      <c r="J1057" s="5" t="str">
        <f>OBV!F1057</f>
        <v>BEARISH</v>
      </c>
      <c r="K1057" s="5" t="str">
        <f>OBV!G1057</f>
        <v>WEAK</v>
      </c>
      <c r="L1057" s="5" t="str">
        <f>OBV!H1057</f>
        <v>CONFIRMED BEARISH</v>
      </c>
      <c r="M1057" s="7">
        <f t="shared" si="160"/>
        <v>25</v>
      </c>
      <c r="N1057" s="7">
        <f t="shared" si="161"/>
        <v>0</v>
      </c>
      <c r="O1057" s="7">
        <f t="shared" si="162"/>
        <v>0</v>
      </c>
      <c r="P1057" s="7">
        <f t="shared" si="163"/>
        <v>0</v>
      </c>
      <c r="Q1057" s="8">
        <f t="shared" si="164"/>
        <v>8.75</v>
      </c>
      <c r="R1057" s="8">
        <f t="shared" si="165"/>
        <v>5</v>
      </c>
      <c r="S1057" s="8">
        <f t="shared" si="166"/>
        <v>3.75</v>
      </c>
      <c r="T1057" s="8">
        <f t="shared" si="167"/>
        <v>6.25</v>
      </c>
      <c r="U1057" s="7">
        <f t="shared" si="168"/>
        <v>5.833333333333333</v>
      </c>
      <c r="V1057" s="7">
        <f t="shared" si="169"/>
        <v>5.9375</v>
      </c>
    </row>
    <row r="1058" spans="1:22" ht="13.5" x14ac:dyDescent="0.25">
      <c r="A1058" s="3">
        <f>RSI!A1058</f>
        <v>44322</v>
      </c>
      <c r="B1058" s="2">
        <f>RSI!B1058</f>
        <v>1.7555000000000001</v>
      </c>
      <c r="C1058" s="2">
        <f>RSI!I1058</f>
        <v>46.966544889076403</v>
      </c>
      <c r="D1058" s="2">
        <f>MACD!E1058</f>
        <v>1.9831405404944658E-2</v>
      </c>
      <c r="E1058" s="2">
        <f>MACD!F1058</f>
        <v>1.6747492408684631E-2</v>
      </c>
      <c r="F1058" s="2">
        <f>'Moving Avg'!D1058</f>
        <v>1.75014</v>
      </c>
      <c r="G1058" s="2">
        <f>'Moving Avg'!F1058</f>
        <v>1.7739250000000002</v>
      </c>
      <c r="H1058" s="2">
        <f>'Moving Avg'!G1058</f>
        <v>1.7828359999999994</v>
      </c>
      <c r="I1058" s="2">
        <f>'Moving Avg'!H1058</f>
        <v>1.8547799999999983</v>
      </c>
      <c r="J1058" s="5" t="str">
        <f>OBV!F1058</f>
        <v>BEARISH</v>
      </c>
      <c r="K1058" s="5" t="str">
        <f>OBV!G1058</f>
        <v>NEUTRAL</v>
      </c>
      <c r="L1058" s="5" t="str">
        <f>OBV!H1058</f>
        <v>BEARISH DIVERGENCE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16.5</v>
      </c>
      <c r="Q1058" s="8">
        <f t="shared" si="164"/>
        <v>11.225</v>
      </c>
      <c r="R1058" s="8">
        <f t="shared" si="165"/>
        <v>9.125</v>
      </c>
      <c r="S1058" s="8">
        <f t="shared" si="166"/>
        <v>11.175000000000001</v>
      </c>
      <c r="T1058" s="8">
        <f t="shared" si="167"/>
        <v>10.375</v>
      </c>
      <c r="U1058" s="7">
        <f t="shared" si="168"/>
        <v>10.508333333333335</v>
      </c>
      <c r="V1058" s="7">
        <f t="shared" si="169"/>
        <v>10.475000000000001</v>
      </c>
    </row>
    <row r="1059" spans="1:22" ht="13.5" x14ac:dyDescent="0.25">
      <c r="A1059" s="3">
        <f>RSI!A1059</f>
        <v>44323</v>
      </c>
      <c r="B1059" s="2">
        <f>RSI!B1059</f>
        <v>1.7555000000000001</v>
      </c>
      <c r="C1059" s="2">
        <f>RSI!I1059</f>
        <v>46.96654488907641</v>
      </c>
      <c r="D1059" s="2">
        <f>MACD!E1059</f>
        <v>1.5425047688034432E-2</v>
      </c>
      <c r="E1059" s="2">
        <f>MACD!F1059</f>
        <v>1.6483003464554592E-2</v>
      </c>
      <c r="F1059" s="2">
        <f>'Moving Avg'!D1059</f>
        <v>1.7528199999999998</v>
      </c>
      <c r="G1059" s="2">
        <f>'Moving Avg'!F1059</f>
        <v>1.7742600000000004</v>
      </c>
      <c r="H1059" s="2">
        <f>'Moving Avg'!G1059</f>
        <v>1.7827019999999996</v>
      </c>
      <c r="I1059" s="2">
        <f>'Moving Avg'!H1059</f>
        <v>1.8539324999999984</v>
      </c>
      <c r="J1059" s="5" t="str">
        <f>OBV!F1059</f>
        <v>BEARISH</v>
      </c>
      <c r="K1059" s="5" t="str">
        <f>OBV!G1059</f>
        <v>NEUTRAL</v>
      </c>
      <c r="L1059" s="5" t="str">
        <f>OBV!H1059</f>
        <v>BEARISH DIVERGENCE</v>
      </c>
      <c r="M1059" s="7">
        <f t="shared" si="160"/>
        <v>25</v>
      </c>
      <c r="N1059" s="7">
        <f t="shared" si="161"/>
        <v>45</v>
      </c>
      <c r="O1059" s="7">
        <f t="shared" si="162"/>
        <v>0</v>
      </c>
      <c r="P1059" s="7">
        <f t="shared" si="163"/>
        <v>16.5</v>
      </c>
      <c r="Q1059" s="8">
        <f t="shared" si="164"/>
        <v>26.975000000000001</v>
      </c>
      <c r="R1059" s="8">
        <f t="shared" si="165"/>
        <v>18.125</v>
      </c>
      <c r="S1059" s="8">
        <f t="shared" si="166"/>
        <v>17.925000000000001</v>
      </c>
      <c r="T1059" s="8">
        <f t="shared" si="167"/>
        <v>21.625</v>
      </c>
      <c r="U1059" s="7">
        <f t="shared" si="168"/>
        <v>21.008333333333336</v>
      </c>
      <c r="V1059" s="7">
        <f t="shared" si="169"/>
        <v>21.162500000000001</v>
      </c>
    </row>
    <row r="1060" spans="1:22" ht="13.5" x14ac:dyDescent="0.25">
      <c r="A1060" s="3">
        <f>RSI!A1060</f>
        <v>44326</v>
      </c>
      <c r="B1060" s="2">
        <f>RSI!B1060</f>
        <v>1.7622</v>
      </c>
      <c r="C1060" s="2">
        <f>RSI!I1060</f>
        <v>48.267515013716405</v>
      </c>
      <c r="D1060" s="2">
        <f>MACD!E1060</f>
        <v>1.1300692807970192E-2</v>
      </c>
      <c r="E1060" s="2">
        <f>MACD!F1060</f>
        <v>1.5446541333237713E-2</v>
      </c>
      <c r="F1060" s="2">
        <f>'Moving Avg'!D1060</f>
        <v>1.7514800000000001</v>
      </c>
      <c r="G1060" s="2">
        <f>'Moving Avg'!F1060</f>
        <v>1.7725850000000005</v>
      </c>
      <c r="H1060" s="2">
        <f>'Moving Avg'!G1060</f>
        <v>1.7827019999999998</v>
      </c>
      <c r="I1060" s="2">
        <f>'Moving Avg'!H1060</f>
        <v>1.8528509999999982</v>
      </c>
      <c r="J1060" s="5" t="str">
        <f>OBV!F1060</f>
        <v>BEARISH</v>
      </c>
      <c r="K1060" s="5" t="str">
        <f>OBV!G1060</f>
        <v>WEAK</v>
      </c>
      <c r="L1060" s="5" t="str">
        <f>OBV!H1060</f>
        <v>CONFIRMED BEARISH</v>
      </c>
      <c r="M1060" s="7">
        <f t="shared" si="160"/>
        <v>25</v>
      </c>
      <c r="N1060" s="7">
        <f t="shared" si="161"/>
        <v>45</v>
      </c>
      <c r="O1060" s="7">
        <f t="shared" si="162"/>
        <v>0</v>
      </c>
      <c r="P1060" s="7">
        <f t="shared" si="163"/>
        <v>0</v>
      </c>
      <c r="Q1060" s="8">
        <f t="shared" si="164"/>
        <v>24.5</v>
      </c>
      <c r="R1060" s="8">
        <f t="shared" si="165"/>
        <v>14</v>
      </c>
      <c r="S1060" s="8">
        <f t="shared" si="166"/>
        <v>10.5</v>
      </c>
      <c r="T1060" s="8">
        <f t="shared" si="167"/>
        <v>17.5</v>
      </c>
      <c r="U1060" s="7">
        <f t="shared" si="168"/>
        <v>16.333333333333332</v>
      </c>
      <c r="V1060" s="7">
        <f t="shared" si="169"/>
        <v>16.625</v>
      </c>
    </row>
    <row r="1061" spans="1:22" ht="13.5" x14ac:dyDescent="0.25">
      <c r="A1061" s="3">
        <f>RSI!A1061</f>
        <v>44327</v>
      </c>
      <c r="B1061" s="2">
        <f>RSI!B1061</f>
        <v>1.7688999999999999</v>
      </c>
      <c r="C1061" s="2">
        <f>RSI!I1061</f>
        <v>49.599014828358357</v>
      </c>
      <c r="D1061" s="2">
        <f>MACD!E1061</f>
        <v>1.2521774394153695E-2</v>
      </c>
      <c r="E1061" s="2">
        <f>MACD!F1061</f>
        <v>1.4861587945420911E-2</v>
      </c>
      <c r="F1061" s="2">
        <f>'Moving Avg'!D1061</f>
        <v>1.7541599999999999</v>
      </c>
      <c r="G1061" s="2">
        <f>'Moving Avg'!F1061</f>
        <v>1.7699050000000007</v>
      </c>
      <c r="H1061" s="2">
        <f>'Moving Avg'!G1061</f>
        <v>1.7829699999999997</v>
      </c>
      <c r="I1061" s="2">
        <f>'Moving Avg'!H1061</f>
        <v>1.8518029999999985</v>
      </c>
      <c r="J1061" s="5" t="str">
        <f>OBV!F1061</f>
        <v>BEARISH</v>
      </c>
      <c r="K1061" s="5" t="str">
        <f>OBV!G1061</f>
        <v>NEUTRAL</v>
      </c>
      <c r="L1061" s="5" t="str">
        <f>OBV!H1061</f>
        <v>BEARISH DIVERGENCE</v>
      </c>
      <c r="M1061" s="7">
        <f t="shared" si="160"/>
        <v>25</v>
      </c>
      <c r="N1061" s="7">
        <f t="shared" si="161"/>
        <v>45</v>
      </c>
      <c r="O1061" s="7">
        <f t="shared" si="162"/>
        <v>0</v>
      </c>
      <c r="P1061" s="7">
        <f t="shared" si="163"/>
        <v>16.5</v>
      </c>
      <c r="Q1061" s="8">
        <f t="shared" si="164"/>
        <v>26.975000000000001</v>
      </c>
      <c r="R1061" s="8">
        <f t="shared" si="165"/>
        <v>18.125</v>
      </c>
      <c r="S1061" s="8">
        <f t="shared" si="166"/>
        <v>17.925000000000001</v>
      </c>
      <c r="T1061" s="8">
        <f t="shared" si="167"/>
        <v>21.625</v>
      </c>
      <c r="U1061" s="7">
        <f t="shared" si="168"/>
        <v>21.008333333333336</v>
      </c>
      <c r="V1061" s="7">
        <f t="shared" si="169"/>
        <v>21.162500000000001</v>
      </c>
    </row>
    <row r="1062" spans="1:22" ht="13.5" x14ac:dyDescent="0.25">
      <c r="A1062" s="3">
        <f>RSI!A1062</f>
        <v>44333</v>
      </c>
      <c r="B1062" s="2">
        <f>RSI!B1062</f>
        <v>1.7823</v>
      </c>
      <c r="C1062" s="2">
        <f>RSI!I1062</f>
        <v>52.246292773225491</v>
      </c>
      <c r="D1062" s="2">
        <f>MACD!E1062</f>
        <v>1.0510692737811578E-2</v>
      </c>
      <c r="E1062" s="2">
        <f>MACD!F1062</f>
        <v>1.3991408903899046E-2</v>
      </c>
      <c r="F1062" s="2">
        <f>'Moving Avg'!D1062</f>
        <v>1.7648799999999998</v>
      </c>
      <c r="G1062" s="2">
        <f>'Moving Avg'!F1062</f>
        <v>1.767895</v>
      </c>
      <c r="H1062" s="2">
        <f>'Moving Avg'!G1062</f>
        <v>1.7833719999999997</v>
      </c>
      <c r="I1062" s="2">
        <f>'Moving Avg'!H1062</f>
        <v>1.8508219999999986</v>
      </c>
      <c r="J1062" s="5" t="str">
        <f>OBV!F1062</f>
        <v>BULLISH</v>
      </c>
      <c r="K1062" s="5" t="str">
        <f>OBV!G1062</f>
        <v>STRONG</v>
      </c>
      <c r="L1062" s="5" t="str">
        <f>OBV!H1062</f>
        <v>CONFIRMED BULLISH</v>
      </c>
      <c r="M1062" s="7">
        <f t="shared" si="160"/>
        <v>25</v>
      </c>
      <c r="N1062" s="7">
        <f t="shared" si="161"/>
        <v>45</v>
      </c>
      <c r="O1062" s="7">
        <f t="shared" si="162"/>
        <v>0</v>
      </c>
      <c r="P1062" s="7">
        <f t="shared" si="163"/>
        <v>100</v>
      </c>
      <c r="Q1062" s="8">
        <f t="shared" si="164"/>
        <v>39.5</v>
      </c>
      <c r="R1062" s="8">
        <f t="shared" si="165"/>
        <v>39</v>
      </c>
      <c r="S1062" s="8">
        <f t="shared" si="166"/>
        <v>55.5</v>
      </c>
      <c r="T1062" s="8">
        <f t="shared" si="167"/>
        <v>42.5</v>
      </c>
      <c r="U1062" s="7">
        <f t="shared" si="168"/>
        <v>44.666666666666664</v>
      </c>
      <c r="V1062" s="7">
        <f t="shared" si="169"/>
        <v>44.125</v>
      </c>
    </row>
    <row r="1063" spans="1:22" ht="13.5" x14ac:dyDescent="0.25">
      <c r="A1063" s="3">
        <f>RSI!A1063</f>
        <v>44334</v>
      </c>
      <c r="B1063" s="2">
        <f>RSI!B1063</f>
        <v>1.7889999999999999</v>
      </c>
      <c r="C1063" s="2">
        <f>RSI!I1063</f>
        <v>53.559731818489063</v>
      </c>
      <c r="D1063" s="2">
        <f>MACD!E1063</f>
        <v>3.0887832607593424E-3</v>
      </c>
      <c r="E1063" s="2">
        <f>MACD!F1063</f>
        <v>1.1810883775271105E-2</v>
      </c>
      <c r="F1063" s="2">
        <f>'Moving Avg'!D1063</f>
        <v>1.7715800000000002</v>
      </c>
      <c r="G1063" s="2">
        <f>'Moving Avg'!F1063</f>
        <v>1.7672250000000003</v>
      </c>
      <c r="H1063" s="2">
        <f>'Moving Avg'!G1063</f>
        <v>1.7840420000000001</v>
      </c>
      <c r="I1063" s="2">
        <f>'Moving Avg'!H1063</f>
        <v>1.8497409999999985</v>
      </c>
      <c r="J1063" s="5" t="str">
        <f>OBV!F1063</f>
        <v>BULLISH</v>
      </c>
      <c r="K1063" s="5" t="str">
        <f>OBV!G1063</f>
        <v>STRONG</v>
      </c>
      <c r="L1063" s="5" t="str">
        <f>OBV!H1063</f>
        <v>CONFIRMED BULLISH</v>
      </c>
      <c r="M1063" s="7">
        <f t="shared" si="160"/>
        <v>25</v>
      </c>
      <c r="N1063" s="7">
        <f t="shared" si="161"/>
        <v>45</v>
      </c>
      <c r="O1063" s="7">
        <f t="shared" si="162"/>
        <v>0</v>
      </c>
      <c r="P1063" s="7">
        <f t="shared" si="163"/>
        <v>100</v>
      </c>
      <c r="Q1063" s="8">
        <f t="shared" si="164"/>
        <v>39.5</v>
      </c>
      <c r="R1063" s="8">
        <f t="shared" si="165"/>
        <v>39</v>
      </c>
      <c r="S1063" s="8">
        <f t="shared" si="166"/>
        <v>55.5</v>
      </c>
      <c r="T1063" s="8">
        <f t="shared" si="167"/>
        <v>42.5</v>
      </c>
      <c r="U1063" s="7">
        <f t="shared" si="168"/>
        <v>44.666666666666664</v>
      </c>
      <c r="V1063" s="7">
        <f t="shared" si="169"/>
        <v>44.125</v>
      </c>
    </row>
    <row r="1064" spans="1:22" ht="13.5" x14ac:dyDescent="0.25">
      <c r="A1064" s="3">
        <f>RSI!A1064</f>
        <v>44335</v>
      </c>
      <c r="B1064" s="2">
        <f>RSI!B1064</f>
        <v>1.7957000000000001</v>
      </c>
      <c r="C1064" s="2">
        <f>RSI!I1064</f>
        <v>54.895727922930696</v>
      </c>
      <c r="D1064" s="2">
        <f>MACD!E1064</f>
        <v>-3.7920721216693209E-3</v>
      </c>
      <c r="E1064" s="2">
        <f>MACD!F1064</f>
        <v>8.6902925958830205E-3</v>
      </c>
      <c r="F1064" s="2">
        <f>'Moving Avg'!D1064</f>
        <v>1.77962</v>
      </c>
      <c r="G1064" s="2">
        <f>'Moving Avg'!F1064</f>
        <v>1.7685650000000002</v>
      </c>
      <c r="H1064" s="2">
        <f>'Moving Avg'!G1064</f>
        <v>1.7847119999999999</v>
      </c>
      <c r="I1064" s="2">
        <f>'Moving Avg'!H1064</f>
        <v>1.8488269999999987</v>
      </c>
      <c r="J1064" s="5" t="str">
        <f>OBV!F1064</f>
        <v>BULLISH</v>
      </c>
      <c r="K1064" s="5" t="str">
        <f>OBV!G1064</f>
        <v>STRONG</v>
      </c>
      <c r="L1064" s="5" t="str">
        <f>OBV!H1064</f>
        <v>CONFIRMED BULLISH</v>
      </c>
      <c r="M1064" s="7">
        <f t="shared" si="160"/>
        <v>25</v>
      </c>
      <c r="N1064" s="7">
        <f t="shared" si="161"/>
        <v>45</v>
      </c>
      <c r="O1064" s="7">
        <f t="shared" si="162"/>
        <v>0</v>
      </c>
      <c r="P1064" s="7">
        <f t="shared" si="163"/>
        <v>100</v>
      </c>
      <c r="Q1064" s="8">
        <f t="shared" si="164"/>
        <v>39.5</v>
      </c>
      <c r="R1064" s="8">
        <f t="shared" si="165"/>
        <v>39</v>
      </c>
      <c r="S1064" s="8">
        <f t="shared" si="166"/>
        <v>55.5</v>
      </c>
      <c r="T1064" s="8">
        <f t="shared" si="167"/>
        <v>42.5</v>
      </c>
      <c r="U1064" s="7">
        <f t="shared" si="168"/>
        <v>44.666666666666664</v>
      </c>
      <c r="V1064" s="7">
        <f t="shared" si="169"/>
        <v>44.125</v>
      </c>
    </row>
    <row r="1065" spans="1:22" ht="13.5" x14ac:dyDescent="0.25">
      <c r="A1065" s="3">
        <f>RSI!A1065</f>
        <v>44336</v>
      </c>
      <c r="B1065" s="2">
        <f>RSI!B1065</f>
        <v>1.8090999999999999</v>
      </c>
      <c r="C1065" s="2">
        <f>RSI!I1065</f>
        <v>57.527412706834909</v>
      </c>
      <c r="D1065" s="2">
        <f>MACD!E1065</f>
        <v>-6.6201830666301476E-3</v>
      </c>
      <c r="E1065" s="2">
        <f>MACD!F1065</f>
        <v>5.6281974633803876E-3</v>
      </c>
      <c r="F1065" s="2">
        <f>'Moving Avg'!D1065</f>
        <v>1.7890000000000001</v>
      </c>
      <c r="G1065" s="2">
        <f>'Moving Avg'!F1065</f>
        <v>1.7685650000000002</v>
      </c>
      <c r="H1065" s="2">
        <f>'Moving Avg'!G1065</f>
        <v>1.7857839999999996</v>
      </c>
      <c r="I1065" s="2">
        <f>'Moving Avg'!H1065</f>
        <v>1.8480069999999986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  <c r="M1065" s="7">
        <f t="shared" si="160"/>
        <v>25</v>
      </c>
      <c r="N1065" s="7">
        <f t="shared" si="161"/>
        <v>45</v>
      </c>
      <c r="O1065" s="7">
        <f t="shared" si="162"/>
        <v>0</v>
      </c>
      <c r="P1065" s="7">
        <f t="shared" si="163"/>
        <v>100</v>
      </c>
      <c r="Q1065" s="8">
        <f t="shared" si="164"/>
        <v>39.5</v>
      </c>
      <c r="R1065" s="8">
        <f t="shared" si="165"/>
        <v>39</v>
      </c>
      <c r="S1065" s="8">
        <f t="shared" si="166"/>
        <v>55.5</v>
      </c>
      <c r="T1065" s="8">
        <f t="shared" si="167"/>
        <v>42.5</v>
      </c>
      <c r="U1065" s="7">
        <f t="shared" si="168"/>
        <v>44.666666666666664</v>
      </c>
      <c r="V1065" s="7">
        <f t="shared" si="169"/>
        <v>44.125</v>
      </c>
    </row>
    <row r="1066" spans="1:22" ht="13.5" x14ac:dyDescent="0.25">
      <c r="A1066" s="3">
        <f>RSI!A1066</f>
        <v>44337</v>
      </c>
      <c r="B1066" s="2">
        <f>RSI!B1066</f>
        <v>1.8090999999999999</v>
      </c>
      <c r="C1066" s="2">
        <f>RSI!I1066</f>
        <v>57.527412706834909</v>
      </c>
      <c r="D1066" s="2">
        <f>MACD!E1066</f>
        <v>-1.1280153942976545E-2</v>
      </c>
      <c r="E1066" s="2">
        <f>MACD!F1066</f>
        <v>2.246527182109001E-3</v>
      </c>
      <c r="F1066" s="2">
        <f>'Moving Avg'!D1066</f>
        <v>1.7970399999999997</v>
      </c>
      <c r="G1066" s="2">
        <f>'Moving Avg'!F1066</f>
        <v>1.771245</v>
      </c>
      <c r="H1066" s="2">
        <f>'Moving Avg'!G1066</f>
        <v>1.786856</v>
      </c>
      <c r="I1066" s="2">
        <f>'Moving Avg'!H1066</f>
        <v>1.8470534999999983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  <c r="M1066" s="7">
        <f t="shared" si="160"/>
        <v>25</v>
      </c>
      <c r="N1066" s="7">
        <f t="shared" si="161"/>
        <v>45</v>
      </c>
      <c r="O1066" s="7">
        <f t="shared" si="162"/>
        <v>0</v>
      </c>
      <c r="P1066" s="7">
        <f t="shared" si="163"/>
        <v>100</v>
      </c>
      <c r="Q1066" s="8">
        <f t="shared" si="164"/>
        <v>39.5</v>
      </c>
      <c r="R1066" s="8">
        <f t="shared" si="165"/>
        <v>39</v>
      </c>
      <c r="S1066" s="8">
        <f t="shared" si="166"/>
        <v>55.5</v>
      </c>
      <c r="T1066" s="8">
        <f t="shared" si="167"/>
        <v>42.5</v>
      </c>
      <c r="U1066" s="7">
        <f t="shared" si="168"/>
        <v>44.666666666666664</v>
      </c>
      <c r="V1066" s="7">
        <f t="shared" si="169"/>
        <v>44.125</v>
      </c>
    </row>
    <row r="1067" spans="1:22" ht="13.5" x14ac:dyDescent="0.25">
      <c r="A1067" s="3">
        <f>RSI!A1067</f>
        <v>44340</v>
      </c>
      <c r="B1067" s="2">
        <f>RSI!B1067</f>
        <v>1.8225</v>
      </c>
      <c r="C1067" s="2">
        <f>RSI!I1067</f>
        <v>60.219306423074755</v>
      </c>
      <c r="D1067" s="2">
        <f>MACD!E1067</f>
        <v>-2.0529075239909211E-2</v>
      </c>
      <c r="E1067" s="2">
        <f>MACD!F1067</f>
        <v>-2.308593302294641E-3</v>
      </c>
      <c r="F1067" s="2">
        <f>'Moving Avg'!D1067</f>
        <v>1.8050799999999998</v>
      </c>
      <c r="G1067" s="2">
        <f>'Moving Avg'!F1067</f>
        <v>1.7722500000000001</v>
      </c>
      <c r="H1067" s="2">
        <f>'Moving Avg'!G1067</f>
        <v>1.7881959999999999</v>
      </c>
      <c r="I1067" s="2">
        <f>'Moving Avg'!H1067</f>
        <v>1.8458819999999982</v>
      </c>
      <c r="J1067" s="5" t="str">
        <f>OBV!F1067</f>
        <v>BULLISH</v>
      </c>
      <c r="K1067" s="5" t="str">
        <f>OBV!G1067</f>
        <v>STRONG</v>
      </c>
      <c r="L1067" s="5" t="str">
        <f>OBV!H1067</f>
        <v>CONFIRMED BULLISH</v>
      </c>
      <c r="M1067" s="7">
        <f t="shared" si="160"/>
        <v>25</v>
      </c>
      <c r="N1067" s="7">
        <f t="shared" si="161"/>
        <v>45</v>
      </c>
      <c r="O1067" s="7">
        <f t="shared" si="162"/>
        <v>0</v>
      </c>
      <c r="P1067" s="7">
        <f t="shared" si="163"/>
        <v>100</v>
      </c>
      <c r="Q1067" s="8">
        <f t="shared" si="164"/>
        <v>39.5</v>
      </c>
      <c r="R1067" s="8">
        <f t="shared" si="165"/>
        <v>39</v>
      </c>
      <c r="S1067" s="8">
        <f t="shared" si="166"/>
        <v>55.5</v>
      </c>
      <c r="T1067" s="8">
        <f t="shared" si="167"/>
        <v>42.5</v>
      </c>
      <c r="U1067" s="7">
        <f t="shared" si="168"/>
        <v>44.666666666666664</v>
      </c>
      <c r="V1067" s="7">
        <f t="shared" si="169"/>
        <v>44.125</v>
      </c>
    </row>
    <row r="1068" spans="1:22" ht="13.5" x14ac:dyDescent="0.25">
      <c r="A1068" s="3">
        <f>RSI!A1068</f>
        <v>44341</v>
      </c>
      <c r="B1068" s="2">
        <f>RSI!B1068</f>
        <v>1.8426</v>
      </c>
      <c r="C1068" s="2">
        <f>RSI!I1068</f>
        <v>63.9138877369247</v>
      </c>
      <c r="D1068" s="2">
        <f>MACD!E1068</f>
        <v>-2.5976189358703605E-2</v>
      </c>
      <c r="E1068" s="2">
        <f>MACD!F1068</f>
        <v>-7.0421125135764345E-3</v>
      </c>
      <c r="F1068" s="2">
        <f>'Moving Avg'!D1068</f>
        <v>1.8158000000000001</v>
      </c>
      <c r="G1068" s="2">
        <f>'Moving Avg'!F1068</f>
        <v>1.7752649999999999</v>
      </c>
      <c r="H1068" s="2">
        <f>'Moving Avg'!G1068</f>
        <v>1.790206</v>
      </c>
      <c r="I1068" s="2">
        <f>'Moving Avg'!H1068</f>
        <v>1.8445319999999983</v>
      </c>
      <c r="J1068" s="5" t="str">
        <f>OBV!F1068</f>
        <v>BULLISH</v>
      </c>
      <c r="K1068" s="5" t="str">
        <f>OBV!G1068</f>
        <v>STRONG</v>
      </c>
      <c r="L1068" s="5" t="str">
        <f>OBV!H1068</f>
        <v>CONFIRMED BULLISH</v>
      </c>
      <c r="M1068" s="7">
        <f t="shared" si="160"/>
        <v>25</v>
      </c>
      <c r="N1068" s="7">
        <f t="shared" si="161"/>
        <v>45</v>
      </c>
      <c r="O1068" s="7">
        <f t="shared" si="162"/>
        <v>0</v>
      </c>
      <c r="P1068" s="7">
        <f t="shared" si="163"/>
        <v>100</v>
      </c>
      <c r="Q1068" s="8">
        <f t="shared" si="164"/>
        <v>39.5</v>
      </c>
      <c r="R1068" s="8">
        <f t="shared" si="165"/>
        <v>39</v>
      </c>
      <c r="S1068" s="8">
        <f t="shared" si="166"/>
        <v>55.5</v>
      </c>
      <c r="T1068" s="8">
        <f t="shared" si="167"/>
        <v>42.5</v>
      </c>
      <c r="U1068" s="7">
        <f t="shared" si="168"/>
        <v>44.666666666666664</v>
      </c>
      <c r="V1068" s="7">
        <f t="shared" si="169"/>
        <v>44.125</v>
      </c>
    </row>
    <row r="1069" spans="1:22" ht="13.5" x14ac:dyDescent="0.25">
      <c r="A1069" s="3">
        <f>RSI!A1069</f>
        <v>44342</v>
      </c>
      <c r="B1069" s="2">
        <f>RSI!B1069</f>
        <v>1.8426</v>
      </c>
      <c r="C1069" s="2">
        <f>RSI!I1069</f>
        <v>63.9138877369247</v>
      </c>
      <c r="D1069" s="2">
        <f>MACD!E1069</f>
        <v>-3.0940439003243947E-2</v>
      </c>
      <c r="E1069" s="2">
        <f>MACD!F1069</f>
        <v>-1.1821777811509938E-2</v>
      </c>
      <c r="F1069" s="2">
        <f>'Moving Avg'!D1069</f>
        <v>1.82518</v>
      </c>
      <c r="G1069" s="2">
        <f>'Moving Avg'!F1069</f>
        <v>1.77962</v>
      </c>
      <c r="H1069" s="2">
        <f>'Moving Avg'!G1069</f>
        <v>1.7922160000000003</v>
      </c>
      <c r="I1069" s="2">
        <f>'Moving Avg'!H1069</f>
        <v>1.8437954999999981</v>
      </c>
      <c r="J1069" s="5" t="str">
        <f>OBV!F1069</f>
        <v>BULLISH</v>
      </c>
      <c r="K1069" s="5" t="str">
        <f>OBV!G1069</f>
        <v>STRONG</v>
      </c>
      <c r="L1069" s="5" t="str">
        <f>OBV!H1069</f>
        <v>CONFIRMED BULLISH</v>
      </c>
      <c r="M1069" s="7">
        <f t="shared" si="160"/>
        <v>25</v>
      </c>
      <c r="N1069" s="7">
        <f t="shared" si="161"/>
        <v>45</v>
      </c>
      <c r="O1069" s="7">
        <f t="shared" si="162"/>
        <v>0</v>
      </c>
      <c r="P1069" s="7">
        <f t="shared" si="163"/>
        <v>100</v>
      </c>
      <c r="Q1069" s="8">
        <f t="shared" si="164"/>
        <v>39.5</v>
      </c>
      <c r="R1069" s="8">
        <f t="shared" si="165"/>
        <v>39</v>
      </c>
      <c r="S1069" s="8">
        <f t="shared" si="166"/>
        <v>55.5</v>
      </c>
      <c r="T1069" s="8">
        <f t="shared" si="167"/>
        <v>42.5</v>
      </c>
      <c r="U1069" s="7">
        <f t="shared" si="168"/>
        <v>44.666666666666664</v>
      </c>
      <c r="V1069" s="7">
        <f t="shared" si="169"/>
        <v>44.125</v>
      </c>
    </row>
    <row r="1070" spans="1:22" ht="13.5" x14ac:dyDescent="0.25">
      <c r="A1070" s="3">
        <f>RSI!A1070</f>
        <v>44343</v>
      </c>
      <c r="B1070" s="2">
        <f>RSI!B1070</f>
        <v>1.8560000000000001</v>
      </c>
      <c r="C1070" s="2">
        <f>RSI!I1070</f>
        <v>66.331542093433512</v>
      </c>
      <c r="D1070" s="2">
        <f>MACD!E1070</f>
        <v>-3.543162674180711E-2</v>
      </c>
      <c r="E1070" s="2">
        <f>MACD!F1070</f>
        <v>-1.6543747597569373E-2</v>
      </c>
      <c r="F1070" s="2">
        <f>'Moving Avg'!D1070</f>
        <v>1.8345600000000002</v>
      </c>
      <c r="G1070" s="2">
        <f>'Moving Avg'!F1070</f>
        <v>1.784645</v>
      </c>
      <c r="H1070" s="2">
        <f>'Moving Avg'!G1070</f>
        <v>1.7939580000000002</v>
      </c>
      <c r="I1070" s="2">
        <f>'Moving Avg'!H1070</f>
        <v>1.8433209999999982</v>
      </c>
      <c r="J1070" s="5" t="str">
        <f>OBV!F1070</f>
        <v>BULLISH</v>
      </c>
      <c r="K1070" s="5" t="str">
        <f>OBV!G1070</f>
        <v>STRONG</v>
      </c>
      <c r="L1070" s="5" t="str">
        <f>OBV!H1070</f>
        <v>CONFIRMED BULLISH</v>
      </c>
      <c r="M1070" s="7">
        <f t="shared" si="160"/>
        <v>25</v>
      </c>
      <c r="N1070" s="7">
        <f t="shared" si="161"/>
        <v>45</v>
      </c>
      <c r="O1070" s="7">
        <f t="shared" si="162"/>
        <v>0</v>
      </c>
      <c r="P1070" s="7">
        <f t="shared" si="163"/>
        <v>100</v>
      </c>
      <c r="Q1070" s="8">
        <f t="shared" si="164"/>
        <v>39.5</v>
      </c>
      <c r="R1070" s="8">
        <f t="shared" si="165"/>
        <v>39</v>
      </c>
      <c r="S1070" s="8">
        <f t="shared" si="166"/>
        <v>55.5</v>
      </c>
      <c r="T1070" s="8">
        <f t="shared" si="167"/>
        <v>42.5</v>
      </c>
      <c r="U1070" s="7">
        <f t="shared" si="168"/>
        <v>44.666666666666664</v>
      </c>
      <c r="V1070" s="7">
        <f t="shared" si="169"/>
        <v>44.125</v>
      </c>
    </row>
    <row r="1071" spans="1:22" ht="13.5" x14ac:dyDescent="0.25">
      <c r="A1071" s="3">
        <f>RSI!A1071</f>
        <v>44344</v>
      </c>
      <c r="B1071" s="2">
        <f>RSI!B1071</f>
        <v>1.8560000000000001</v>
      </c>
      <c r="C1071" s="2">
        <f>RSI!I1071</f>
        <v>66.331542093433512</v>
      </c>
      <c r="D1071" s="2">
        <f>MACD!E1071</f>
        <v>-3.8584760990062472E-2</v>
      </c>
      <c r="E1071" s="2">
        <f>MACD!F1071</f>
        <v>-2.0951950276067992E-2</v>
      </c>
      <c r="F1071" s="2">
        <f>'Moving Avg'!D1071</f>
        <v>1.8439399999999999</v>
      </c>
      <c r="G1071" s="2">
        <f>'Moving Avg'!F1071</f>
        <v>1.7879950000000004</v>
      </c>
      <c r="H1071" s="2">
        <f>'Moving Avg'!G1071</f>
        <v>1.7956999999999999</v>
      </c>
      <c r="I1071" s="2">
        <f>'Moving Avg'!H1071</f>
        <v>1.8428464999999981</v>
      </c>
      <c r="J1071" s="5" t="str">
        <f>OBV!F1071</f>
        <v>BULLISH</v>
      </c>
      <c r="K1071" s="5" t="str">
        <f>OBV!G1071</f>
        <v>STRONG</v>
      </c>
      <c r="L1071" s="5" t="str">
        <f>OBV!H1071</f>
        <v>CONFIRMED BULLISH</v>
      </c>
      <c r="M1071" s="7">
        <f t="shared" si="160"/>
        <v>25</v>
      </c>
      <c r="N1071" s="7">
        <f t="shared" si="161"/>
        <v>45</v>
      </c>
      <c r="O1071" s="7">
        <f t="shared" si="162"/>
        <v>50</v>
      </c>
      <c r="P1071" s="7">
        <f t="shared" si="163"/>
        <v>100</v>
      </c>
      <c r="Q1071" s="8">
        <f t="shared" si="164"/>
        <v>47</v>
      </c>
      <c r="R1071" s="8">
        <f t="shared" si="165"/>
        <v>56.5</v>
      </c>
      <c r="S1071" s="8">
        <f t="shared" si="166"/>
        <v>68</v>
      </c>
      <c r="T1071" s="8">
        <f t="shared" si="167"/>
        <v>55</v>
      </c>
      <c r="U1071" s="7">
        <f t="shared" si="168"/>
        <v>57.166666666666664</v>
      </c>
      <c r="V1071" s="7">
        <f t="shared" si="169"/>
        <v>56.625</v>
      </c>
    </row>
    <row r="1072" spans="1:22" ht="13.5" x14ac:dyDescent="0.25">
      <c r="A1072" s="3">
        <f>RSI!A1072</f>
        <v>44347</v>
      </c>
      <c r="B1072" s="2">
        <f>RSI!B1072</f>
        <v>1.8761000000000001</v>
      </c>
      <c r="C1072" s="2">
        <f>RSI!I1072</f>
        <v>69.84600960891143</v>
      </c>
      <c r="D1072" s="2">
        <f>MACD!E1072</f>
        <v>-4.1035395959606591E-2</v>
      </c>
      <c r="E1072" s="2">
        <f>MACD!F1072</f>
        <v>-2.4968639412775714E-2</v>
      </c>
      <c r="F1072" s="2">
        <f>'Moving Avg'!D1072</f>
        <v>1.8546599999999998</v>
      </c>
      <c r="G1072" s="2">
        <f>'Moving Avg'!F1072</f>
        <v>1.7930200000000003</v>
      </c>
      <c r="H1072" s="2">
        <f>'Moving Avg'!G1072</f>
        <v>1.7971739999999996</v>
      </c>
      <c r="I1072" s="2">
        <f>'Moving Avg'!H1072</f>
        <v>1.8425004999999981</v>
      </c>
      <c r="J1072" s="5" t="str">
        <f>OBV!F1072</f>
        <v>BULLISH</v>
      </c>
      <c r="K1072" s="5" t="str">
        <f>OBV!G1072</f>
        <v>STRONG</v>
      </c>
      <c r="L1072" s="5" t="str">
        <f>OBV!H1072</f>
        <v>CONFIRMED BULLISH</v>
      </c>
      <c r="M1072" s="7">
        <f t="shared" si="160"/>
        <v>25</v>
      </c>
      <c r="N1072" s="7">
        <f t="shared" si="161"/>
        <v>45</v>
      </c>
      <c r="O1072" s="7">
        <f t="shared" si="162"/>
        <v>50</v>
      </c>
      <c r="P1072" s="7">
        <f t="shared" si="163"/>
        <v>100</v>
      </c>
      <c r="Q1072" s="8">
        <f t="shared" si="164"/>
        <v>47</v>
      </c>
      <c r="R1072" s="8">
        <f t="shared" si="165"/>
        <v>56.5</v>
      </c>
      <c r="S1072" s="8">
        <f t="shared" si="166"/>
        <v>68</v>
      </c>
      <c r="T1072" s="8">
        <f t="shared" si="167"/>
        <v>55</v>
      </c>
      <c r="U1072" s="7">
        <f t="shared" si="168"/>
        <v>57.166666666666664</v>
      </c>
      <c r="V1072" s="7">
        <f t="shared" si="169"/>
        <v>56.625</v>
      </c>
    </row>
    <row r="1073" spans="1:22" ht="13.5" x14ac:dyDescent="0.25">
      <c r="A1073" s="3">
        <f>RSI!A1073</f>
        <v>44348</v>
      </c>
      <c r="B1073" s="2">
        <f>RSI!B1073</f>
        <v>1.8761000000000001</v>
      </c>
      <c r="C1073" s="2">
        <f>RSI!I1073</f>
        <v>69.84600960891143</v>
      </c>
      <c r="D1073" s="2">
        <f>MACD!E1073</f>
        <v>-4.2525945910564467E-2</v>
      </c>
      <c r="E1073" s="2">
        <f>MACD!F1073</f>
        <v>-2.8480100712333468E-2</v>
      </c>
      <c r="F1073" s="2">
        <f>'Moving Avg'!D1073</f>
        <v>1.8613599999999999</v>
      </c>
      <c r="G1073" s="2">
        <f>'Moving Avg'!F1073</f>
        <v>1.7997200000000002</v>
      </c>
      <c r="H1073" s="2">
        <f>'Moving Avg'!G1073</f>
        <v>1.7981119999999999</v>
      </c>
      <c r="I1073" s="2">
        <f>'Moving Avg'!H1073</f>
        <v>1.8421819999999982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  <c r="M1073" s="7">
        <f t="shared" si="160"/>
        <v>25</v>
      </c>
      <c r="N1073" s="7">
        <f t="shared" si="161"/>
        <v>45</v>
      </c>
      <c r="O1073" s="7">
        <f t="shared" si="162"/>
        <v>50</v>
      </c>
      <c r="P1073" s="7">
        <f t="shared" si="163"/>
        <v>83.5</v>
      </c>
      <c r="Q1073" s="8">
        <f t="shared" si="164"/>
        <v>44.524999999999999</v>
      </c>
      <c r="R1073" s="8">
        <f t="shared" si="165"/>
        <v>52.375</v>
      </c>
      <c r="S1073" s="8">
        <f t="shared" si="166"/>
        <v>60.575000000000003</v>
      </c>
      <c r="T1073" s="8">
        <f t="shared" si="167"/>
        <v>50.875</v>
      </c>
      <c r="U1073" s="7">
        <f t="shared" si="168"/>
        <v>52.491666666666674</v>
      </c>
      <c r="V1073" s="7">
        <f t="shared" si="169"/>
        <v>52.087500000000006</v>
      </c>
    </row>
    <row r="1074" spans="1:22" ht="13.5" x14ac:dyDescent="0.25">
      <c r="A1074" s="3">
        <f>RSI!A1074</f>
        <v>44349</v>
      </c>
      <c r="B1074" s="2">
        <f>RSI!B1074</f>
        <v>1.8359000000000001</v>
      </c>
      <c r="C1074" s="2">
        <f>RSI!I1074</f>
        <v>56.231163407490754</v>
      </c>
      <c r="D1074" s="2">
        <f>MACD!E1074</f>
        <v>-4.0193175121023383E-2</v>
      </c>
      <c r="E1074" s="2">
        <f>MACD!F1074</f>
        <v>-3.0822715594071452E-2</v>
      </c>
      <c r="F1074" s="2">
        <f>'Moving Avg'!D1074</f>
        <v>1.86002</v>
      </c>
      <c r="G1074" s="2">
        <f>'Moving Avg'!F1074</f>
        <v>1.8044100000000003</v>
      </c>
      <c r="H1074" s="2">
        <f>'Moving Avg'!G1074</f>
        <v>1.7983799999999999</v>
      </c>
      <c r="I1074" s="2">
        <f>'Moving Avg'!H1074</f>
        <v>1.8416069999999982</v>
      </c>
      <c r="J1074" s="5" t="str">
        <f>OBV!F1074</f>
        <v>BULLISH</v>
      </c>
      <c r="K1074" s="5" t="str">
        <f>OBV!G1074</f>
        <v>NEUTRAL</v>
      </c>
      <c r="L1074" s="5" t="str">
        <f>OBV!H1074</f>
        <v>BULLISH DIVERGENCE</v>
      </c>
      <c r="M1074" s="7">
        <f t="shared" si="160"/>
        <v>25</v>
      </c>
      <c r="N1074" s="7">
        <f t="shared" si="161"/>
        <v>45</v>
      </c>
      <c r="O1074" s="7">
        <f t="shared" si="162"/>
        <v>50</v>
      </c>
      <c r="P1074" s="7">
        <f t="shared" si="163"/>
        <v>66.5</v>
      </c>
      <c r="Q1074" s="8">
        <f t="shared" si="164"/>
        <v>41.975000000000001</v>
      </c>
      <c r="R1074" s="8">
        <f t="shared" si="165"/>
        <v>48.125</v>
      </c>
      <c r="S1074" s="8">
        <f t="shared" si="166"/>
        <v>52.924999999999997</v>
      </c>
      <c r="T1074" s="8">
        <f t="shared" si="167"/>
        <v>46.625</v>
      </c>
      <c r="U1074" s="7">
        <f t="shared" si="168"/>
        <v>47.67499999999999</v>
      </c>
      <c r="V1074" s="7">
        <f t="shared" si="169"/>
        <v>47.412499999999994</v>
      </c>
    </row>
    <row r="1075" spans="1:22" ht="13.5" x14ac:dyDescent="0.25">
      <c r="A1075" s="3">
        <f>RSI!A1075</f>
        <v>44350</v>
      </c>
      <c r="B1075" s="2">
        <f>RSI!B1075</f>
        <v>1.8560000000000001</v>
      </c>
      <c r="C1075" s="2">
        <f>RSI!I1075</f>
        <v>60.388776618104245</v>
      </c>
      <c r="D1075" s="2">
        <f>MACD!E1075</f>
        <v>-3.7792933902767611E-2</v>
      </c>
      <c r="E1075" s="2">
        <f>MACD!F1075</f>
        <v>-3.2216759255810683E-2</v>
      </c>
      <c r="F1075" s="2">
        <f>'Moving Avg'!D1075</f>
        <v>1.86002</v>
      </c>
      <c r="G1075" s="2">
        <f>'Moving Avg'!F1075</f>
        <v>1.8087650000000006</v>
      </c>
      <c r="H1075" s="2">
        <f>'Moving Avg'!G1075</f>
        <v>1.7994519999999994</v>
      </c>
      <c r="I1075" s="2">
        <f>'Moving Avg'!H1075</f>
        <v>1.841160499999998</v>
      </c>
      <c r="J1075" s="5" t="str">
        <f>OBV!F1075</f>
        <v>BULLISH</v>
      </c>
      <c r="K1075" s="5" t="str">
        <f>OBV!G1075</f>
        <v>NEUTRAL</v>
      </c>
      <c r="L1075" s="5" t="str">
        <f>OBV!H1075</f>
        <v>NEUTRAL</v>
      </c>
      <c r="M1075" s="7">
        <f t="shared" si="160"/>
        <v>25</v>
      </c>
      <c r="N1075" s="7">
        <f t="shared" si="161"/>
        <v>45</v>
      </c>
      <c r="O1075" s="7">
        <f t="shared" si="162"/>
        <v>50</v>
      </c>
      <c r="P1075" s="7">
        <f t="shared" si="163"/>
        <v>49.5</v>
      </c>
      <c r="Q1075" s="8">
        <f t="shared" si="164"/>
        <v>39.424999999999997</v>
      </c>
      <c r="R1075" s="8">
        <f t="shared" si="165"/>
        <v>43.875</v>
      </c>
      <c r="S1075" s="8">
        <f t="shared" si="166"/>
        <v>45.275000000000006</v>
      </c>
      <c r="T1075" s="8">
        <f t="shared" si="167"/>
        <v>42.375</v>
      </c>
      <c r="U1075" s="7">
        <f t="shared" si="168"/>
        <v>42.858333333333327</v>
      </c>
      <c r="V1075" s="7">
        <f t="shared" si="169"/>
        <v>42.737499999999997</v>
      </c>
    </row>
    <row r="1076" spans="1:22" ht="13.5" x14ac:dyDescent="0.25">
      <c r="A1076" s="3">
        <f>RSI!A1076</f>
        <v>44351</v>
      </c>
      <c r="B1076" s="2">
        <f>RSI!B1076</f>
        <v>1.8492999999999999</v>
      </c>
      <c r="C1076" s="2">
        <f>RSI!I1076</f>
        <v>58.397477073808361</v>
      </c>
      <c r="D1076" s="2">
        <f>MACD!E1076</f>
        <v>-3.5519890966495549E-2</v>
      </c>
      <c r="E1076" s="2">
        <f>MACD!F1076</f>
        <v>-3.2877385597947659E-2</v>
      </c>
      <c r="F1076" s="2">
        <f>'Moving Avg'!D1076</f>
        <v>1.8586800000000001</v>
      </c>
      <c r="G1076" s="2">
        <f>'Moving Avg'!F1076</f>
        <v>1.8134550000000005</v>
      </c>
      <c r="H1076" s="2">
        <f>'Moving Avg'!G1076</f>
        <v>1.7995859999999992</v>
      </c>
      <c r="I1076" s="2">
        <f>'Moving Avg'!H1076</f>
        <v>1.8407359999999984</v>
      </c>
      <c r="J1076" s="5" t="str">
        <f>OBV!F1076</f>
        <v>BULLISH</v>
      </c>
      <c r="K1076" s="5" t="str">
        <f>OBV!G1076</f>
        <v>NEUTRAL</v>
      </c>
      <c r="L1076" s="5" t="str">
        <f>OBV!H1076</f>
        <v>BULLISH DIVERGENCE</v>
      </c>
      <c r="M1076" s="7">
        <f t="shared" si="160"/>
        <v>25</v>
      </c>
      <c r="N1076" s="7">
        <f t="shared" si="161"/>
        <v>45</v>
      </c>
      <c r="O1076" s="7">
        <f t="shared" si="162"/>
        <v>50</v>
      </c>
      <c r="P1076" s="7">
        <f t="shared" si="163"/>
        <v>66.5</v>
      </c>
      <c r="Q1076" s="8">
        <f t="shared" si="164"/>
        <v>41.975000000000001</v>
      </c>
      <c r="R1076" s="8">
        <f t="shared" si="165"/>
        <v>48.125</v>
      </c>
      <c r="S1076" s="8">
        <f t="shared" si="166"/>
        <v>52.924999999999997</v>
      </c>
      <c r="T1076" s="8">
        <f t="shared" si="167"/>
        <v>46.625</v>
      </c>
      <c r="U1076" s="7">
        <f t="shared" si="168"/>
        <v>47.67499999999999</v>
      </c>
      <c r="V1076" s="7">
        <f t="shared" si="169"/>
        <v>47.412499999999994</v>
      </c>
    </row>
    <row r="1077" spans="1:22" ht="13.5" x14ac:dyDescent="0.25">
      <c r="A1077" s="3">
        <f>RSI!A1077</f>
        <v>44354</v>
      </c>
      <c r="B1077" s="2">
        <f>RSI!B1077</f>
        <v>1.8426</v>
      </c>
      <c r="C1077" s="2">
        <f>RSI!I1077</f>
        <v>56.394830366932787</v>
      </c>
      <c r="D1077" s="2">
        <f>MACD!E1077</f>
        <v>-3.1234516689171432E-2</v>
      </c>
      <c r="E1077" s="2">
        <f>MACD!F1077</f>
        <v>-3.2548811816192416E-2</v>
      </c>
      <c r="F1077" s="2">
        <f>'Moving Avg'!D1077</f>
        <v>1.8519800000000004</v>
      </c>
      <c r="G1077" s="2">
        <f>'Moving Avg'!F1077</f>
        <v>1.81915</v>
      </c>
      <c r="H1077" s="2">
        <f>'Moving Avg'!G1077</f>
        <v>1.7994519999999994</v>
      </c>
      <c r="I1077" s="2">
        <f>'Moving Avg'!H1077</f>
        <v>1.8405289999999983</v>
      </c>
      <c r="J1077" s="5" t="str">
        <f>OBV!F1077</f>
        <v>BULLISH</v>
      </c>
      <c r="K1077" s="5" t="str">
        <f>OBV!G1077</f>
        <v>NEUTRAL</v>
      </c>
      <c r="L1077" s="5" t="str">
        <f>OBV!H1077</f>
        <v>BULLISH DIVERGENCE</v>
      </c>
      <c r="M1077" s="7">
        <f t="shared" si="160"/>
        <v>25</v>
      </c>
      <c r="N1077" s="7">
        <f t="shared" si="161"/>
        <v>0</v>
      </c>
      <c r="O1077" s="7">
        <f t="shared" si="162"/>
        <v>50</v>
      </c>
      <c r="P1077" s="7">
        <f t="shared" si="163"/>
        <v>66.5</v>
      </c>
      <c r="Q1077" s="8">
        <f t="shared" si="164"/>
        <v>26.225000000000001</v>
      </c>
      <c r="R1077" s="8">
        <f t="shared" si="165"/>
        <v>39.125</v>
      </c>
      <c r="S1077" s="8">
        <f t="shared" si="166"/>
        <v>46.174999999999997</v>
      </c>
      <c r="T1077" s="8">
        <f t="shared" si="167"/>
        <v>35.375</v>
      </c>
      <c r="U1077" s="7">
        <f t="shared" si="168"/>
        <v>37.174999999999997</v>
      </c>
      <c r="V1077" s="7">
        <f t="shared" si="169"/>
        <v>36.724999999999994</v>
      </c>
    </row>
    <row r="1078" spans="1:22" ht="13.5" x14ac:dyDescent="0.25">
      <c r="A1078" s="3">
        <f>RSI!A1078</f>
        <v>44355</v>
      </c>
      <c r="B1078" s="2">
        <f>RSI!B1078</f>
        <v>1.8426</v>
      </c>
      <c r="C1078" s="2">
        <f>RSI!I1078</f>
        <v>56.394830366932787</v>
      </c>
      <c r="D1078" s="2">
        <f>MACD!E1078</f>
        <v>-2.4657832948371539E-2</v>
      </c>
      <c r="E1078" s="2">
        <f>MACD!F1078</f>
        <v>-3.0970616042628241E-2</v>
      </c>
      <c r="F1078" s="2">
        <f>'Moving Avg'!D1078</f>
        <v>1.84528</v>
      </c>
      <c r="G1078" s="2">
        <f>'Moving Avg'!F1078</f>
        <v>1.8235050000000004</v>
      </c>
      <c r="H1078" s="2">
        <f>'Moving Avg'!G1078</f>
        <v>1.7998539999999996</v>
      </c>
      <c r="I1078" s="2">
        <f>'Moving Avg'!H1078</f>
        <v>1.8400154999999985</v>
      </c>
      <c r="J1078" s="5" t="str">
        <f>OBV!F1078</f>
        <v>BULLISH</v>
      </c>
      <c r="K1078" s="5" t="str">
        <f>OBV!G1078</f>
        <v>NEUTRAL</v>
      </c>
      <c r="L1078" s="5" t="str">
        <f>OBV!H1078</f>
        <v>BULLISH DIVERGENCE</v>
      </c>
      <c r="M1078" s="7">
        <f t="shared" si="160"/>
        <v>25</v>
      </c>
      <c r="N1078" s="7">
        <f t="shared" si="161"/>
        <v>0</v>
      </c>
      <c r="O1078" s="7">
        <f t="shared" si="162"/>
        <v>50</v>
      </c>
      <c r="P1078" s="7">
        <f t="shared" si="163"/>
        <v>66.5</v>
      </c>
      <c r="Q1078" s="8">
        <f t="shared" si="164"/>
        <v>26.225000000000001</v>
      </c>
      <c r="R1078" s="8">
        <f t="shared" si="165"/>
        <v>39.125</v>
      </c>
      <c r="S1078" s="8">
        <f t="shared" si="166"/>
        <v>46.174999999999997</v>
      </c>
      <c r="T1078" s="8">
        <f t="shared" si="167"/>
        <v>35.375</v>
      </c>
      <c r="U1078" s="7">
        <f t="shared" si="168"/>
        <v>37.174999999999997</v>
      </c>
      <c r="V1078" s="7">
        <f t="shared" si="169"/>
        <v>36.724999999999994</v>
      </c>
    </row>
    <row r="1079" spans="1:22" ht="13.5" x14ac:dyDescent="0.25">
      <c r="A1079" s="3">
        <f>RSI!A1079</f>
        <v>44356</v>
      </c>
      <c r="B1079" s="2">
        <f>RSI!B1079</f>
        <v>1.8426</v>
      </c>
      <c r="C1079" s="2">
        <f>RSI!I1079</f>
        <v>56.394830366932787</v>
      </c>
      <c r="D1079" s="2">
        <f>MACD!E1079</f>
        <v>-1.9224159556595177E-2</v>
      </c>
      <c r="E1079" s="2">
        <f>MACD!F1079</f>
        <v>-2.8621324745421631E-2</v>
      </c>
      <c r="F1079" s="2">
        <f>'Moving Avg'!D1079</f>
        <v>1.8466200000000002</v>
      </c>
      <c r="G1079" s="2">
        <f>'Moving Avg'!F1079</f>
        <v>1.82786</v>
      </c>
      <c r="H1079" s="2">
        <f>'Moving Avg'!G1079</f>
        <v>1.8006579999999996</v>
      </c>
      <c r="I1079" s="2">
        <f>'Moving Avg'!H1079</f>
        <v>1.8398084999999986</v>
      </c>
      <c r="J1079" s="5" t="str">
        <f>OBV!F1079</f>
        <v>BULLISH</v>
      </c>
      <c r="K1079" s="5" t="str">
        <f>OBV!G1079</f>
        <v>NEUTRAL</v>
      </c>
      <c r="L1079" s="5" t="str">
        <f>OBV!H1079</f>
        <v>CONFIRMED BULLISH</v>
      </c>
      <c r="M1079" s="7">
        <f t="shared" si="160"/>
        <v>25</v>
      </c>
      <c r="N1079" s="7">
        <f t="shared" si="161"/>
        <v>0</v>
      </c>
      <c r="O1079" s="7">
        <f t="shared" si="162"/>
        <v>50</v>
      </c>
      <c r="P1079" s="7">
        <f t="shared" si="163"/>
        <v>83.5</v>
      </c>
      <c r="Q1079" s="8">
        <f t="shared" si="164"/>
        <v>28.774999999999999</v>
      </c>
      <c r="R1079" s="8">
        <f t="shared" si="165"/>
        <v>43.375</v>
      </c>
      <c r="S1079" s="8">
        <f t="shared" si="166"/>
        <v>53.825000000000003</v>
      </c>
      <c r="T1079" s="8">
        <f t="shared" si="167"/>
        <v>39.625</v>
      </c>
      <c r="U1079" s="7">
        <f t="shared" si="168"/>
        <v>41.991666666666667</v>
      </c>
      <c r="V1079" s="7">
        <f t="shared" si="169"/>
        <v>41.400000000000006</v>
      </c>
    </row>
    <row r="1080" spans="1:22" ht="13.5" x14ac:dyDescent="0.25">
      <c r="A1080" s="3">
        <f>RSI!A1080</f>
        <v>44357</v>
      </c>
      <c r="B1080" s="2">
        <f>RSI!B1080</f>
        <v>1.8359000000000001</v>
      </c>
      <c r="C1080" s="2">
        <f>RSI!I1080</f>
        <v>54.078559111528563</v>
      </c>
      <c r="D1080" s="2">
        <f>MACD!E1080</f>
        <v>-1.2190094539601182E-2</v>
      </c>
      <c r="E1080" s="2">
        <f>MACD!F1080</f>
        <v>-2.5335078704257542E-2</v>
      </c>
      <c r="F1080" s="2">
        <f>'Moving Avg'!D1080</f>
        <v>1.8425999999999998</v>
      </c>
      <c r="G1080" s="2">
        <f>'Moving Avg'!F1080</f>
        <v>1.8315450000000002</v>
      </c>
      <c r="H1080" s="2">
        <f>'Moving Avg'!G1080</f>
        <v>1.8007919999999995</v>
      </c>
      <c r="I1080" s="2">
        <f>'Moving Avg'!H1080</f>
        <v>1.8395679999999988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  <c r="M1080" s="7">
        <f t="shared" si="160"/>
        <v>25</v>
      </c>
      <c r="N1080" s="7">
        <f t="shared" si="161"/>
        <v>0</v>
      </c>
      <c r="O1080" s="7">
        <f t="shared" si="162"/>
        <v>50</v>
      </c>
      <c r="P1080" s="7">
        <f t="shared" si="163"/>
        <v>16.5</v>
      </c>
      <c r="Q1080" s="8">
        <f t="shared" si="164"/>
        <v>18.725000000000001</v>
      </c>
      <c r="R1080" s="8">
        <f t="shared" si="165"/>
        <v>26.625</v>
      </c>
      <c r="S1080" s="8">
        <f t="shared" si="166"/>
        <v>23.675000000000001</v>
      </c>
      <c r="T1080" s="8">
        <f t="shared" si="167"/>
        <v>22.875</v>
      </c>
      <c r="U1080" s="7">
        <f t="shared" si="168"/>
        <v>23.008333333333336</v>
      </c>
      <c r="V1080" s="7">
        <f t="shared" si="169"/>
        <v>22.975000000000001</v>
      </c>
    </row>
    <row r="1081" spans="1:22" ht="13.5" x14ac:dyDescent="0.25">
      <c r="A1081" s="3">
        <f>RSI!A1081</f>
        <v>44358</v>
      </c>
      <c r="B1081" s="2">
        <f>RSI!B1081</f>
        <v>1.8426</v>
      </c>
      <c r="C1081" s="2">
        <f>RSI!I1081</f>
        <v>56.023710422087852</v>
      </c>
      <c r="D1081" s="2">
        <f>MACD!E1081</f>
        <v>-6.8073929503369435E-3</v>
      </c>
      <c r="E1081" s="2">
        <f>MACD!F1081</f>
        <v>-2.1629541553473425E-2</v>
      </c>
      <c r="F1081" s="2">
        <f>'Moving Avg'!D1081</f>
        <v>1.8412599999999997</v>
      </c>
      <c r="G1081" s="2">
        <f>'Moving Avg'!F1081</f>
        <v>1.8352300000000004</v>
      </c>
      <c r="H1081" s="2">
        <f>'Moving Avg'!G1081</f>
        <v>1.8015959999999998</v>
      </c>
      <c r="I1081" s="2">
        <f>'Moving Avg'!H1081</f>
        <v>1.8391379999999986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  <c r="M1081" s="7">
        <f t="shared" si="160"/>
        <v>25</v>
      </c>
      <c r="N1081" s="7">
        <f t="shared" si="161"/>
        <v>0</v>
      </c>
      <c r="O1081" s="7">
        <f t="shared" si="162"/>
        <v>50</v>
      </c>
      <c r="P1081" s="7">
        <f t="shared" si="163"/>
        <v>16.5</v>
      </c>
      <c r="Q1081" s="8">
        <f t="shared" si="164"/>
        <v>18.725000000000001</v>
      </c>
      <c r="R1081" s="8">
        <f t="shared" si="165"/>
        <v>26.625</v>
      </c>
      <c r="S1081" s="8">
        <f t="shared" si="166"/>
        <v>23.675000000000001</v>
      </c>
      <c r="T1081" s="8">
        <f t="shared" si="167"/>
        <v>22.875</v>
      </c>
      <c r="U1081" s="7">
        <f t="shared" si="168"/>
        <v>23.008333333333336</v>
      </c>
      <c r="V1081" s="7">
        <f t="shared" si="169"/>
        <v>22.975000000000001</v>
      </c>
    </row>
    <row r="1082" spans="1:22" ht="13.5" x14ac:dyDescent="0.25">
      <c r="A1082" s="3">
        <f>RSI!A1082</f>
        <v>44361</v>
      </c>
      <c r="B1082" s="2">
        <f>RSI!B1082</f>
        <v>1.8426</v>
      </c>
      <c r="C1082" s="2">
        <f>RSI!I1082</f>
        <v>56.023710422087845</v>
      </c>
      <c r="D1082" s="2">
        <f>MACD!E1082</f>
        <v>7.3241476718166609E-4</v>
      </c>
      <c r="E1082" s="2">
        <f>MACD!F1082</f>
        <v>-1.7157150289342407E-2</v>
      </c>
      <c r="F1082" s="2">
        <f>'Moving Avg'!D1082</f>
        <v>1.8412600000000001</v>
      </c>
      <c r="G1082" s="2">
        <f>'Moving Avg'!F1082</f>
        <v>1.8382449999999999</v>
      </c>
      <c r="H1082" s="2">
        <f>'Moving Avg'!G1082</f>
        <v>1.8025339999999996</v>
      </c>
      <c r="I1082" s="2">
        <f>'Moving Avg'!H1082</f>
        <v>1.8387079999999987</v>
      </c>
      <c r="J1082" s="5" t="str">
        <f>OBV!F1082</f>
        <v>BEARISH</v>
      </c>
      <c r="K1082" s="5" t="str">
        <f>OBV!G1082</f>
        <v>NEUTRAL</v>
      </c>
      <c r="L1082" s="5" t="str">
        <f>OBV!H1082</f>
        <v>NEUTRAL</v>
      </c>
      <c r="M1082" s="7">
        <f t="shared" si="160"/>
        <v>25</v>
      </c>
      <c r="N1082" s="7">
        <f t="shared" si="161"/>
        <v>0</v>
      </c>
      <c r="O1082" s="7">
        <f t="shared" si="162"/>
        <v>50</v>
      </c>
      <c r="P1082" s="7">
        <f t="shared" si="163"/>
        <v>16.5</v>
      </c>
      <c r="Q1082" s="8">
        <f t="shared" si="164"/>
        <v>18.725000000000001</v>
      </c>
      <c r="R1082" s="8">
        <f t="shared" si="165"/>
        <v>26.625</v>
      </c>
      <c r="S1082" s="8">
        <f t="shared" si="166"/>
        <v>23.675000000000001</v>
      </c>
      <c r="T1082" s="8">
        <f t="shared" si="167"/>
        <v>22.875</v>
      </c>
      <c r="U1082" s="7">
        <f t="shared" si="168"/>
        <v>23.008333333333336</v>
      </c>
      <c r="V1082" s="7">
        <f t="shared" si="169"/>
        <v>22.975000000000001</v>
      </c>
    </row>
    <row r="1083" spans="1:22" ht="13.5" x14ac:dyDescent="0.25">
      <c r="A1083" s="3">
        <f>RSI!A1083</f>
        <v>44362</v>
      </c>
      <c r="B1083" s="2">
        <f>RSI!B1083</f>
        <v>1.8090999999999999</v>
      </c>
      <c r="C1083" s="2">
        <f>RSI!I1083</f>
        <v>44.97628997386807</v>
      </c>
      <c r="D1083" s="2">
        <f>MACD!E1083</f>
        <v>9.494572782135613E-3</v>
      </c>
      <c r="E1083" s="2">
        <f>MACD!F1083</f>
        <v>-1.1826805675046804E-2</v>
      </c>
      <c r="F1083" s="2">
        <f>'Moving Avg'!D1083</f>
        <v>1.8345600000000002</v>
      </c>
      <c r="G1083" s="2">
        <f>'Moving Avg'!F1083</f>
        <v>1.8392500000000003</v>
      </c>
      <c r="H1083" s="2">
        <f>'Moving Avg'!G1083</f>
        <v>1.8029359999999997</v>
      </c>
      <c r="I1083" s="2">
        <f>'Moving Avg'!H1083</f>
        <v>1.8381104999999989</v>
      </c>
      <c r="J1083" s="5" t="str">
        <f>OBV!F1083</f>
        <v>BEARISH</v>
      </c>
      <c r="K1083" s="5" t="str">
        <f>OBV!G1083</f>
        <v>NEUTRAL</v>
      </c>
      <c r="L1083" s="5" t="str">
        <f>OBV!H1083</f>
        <v>CONFIRMED BEARISH</v>
      </c>
      <c r="M1083" s="7">
        <f t="shared" si="160"/>
        <v>25</v>
      </c>
      <c r="N1083" s="7">
        <f t="shared" si="161"/>
        <v>0</v>
      </c>
      <c r="O1083" s="7">
        <f t="shared" si="162"/>
        <v>0</v>
      </c>
      <c r="P1083" s="7">
        <f t="shared" si="163"/>
        <v>16.5</v>
      </c>
      <c r="Q1083" s="8">
        <f t="shared" si="164"/>
        <v>11.225</v>
      </c>
      <c r="R1083" s="8">
        <f t="shared" si="165"/>
        <v>9.125</v>
      </c>
      <c r="S1083" s="8">
        <f t="shared" si="166"/>
        <v>11.175000000000001</v>
      </c>
      <c r="T1083" s="8">
        <f t="shared" si="167"/>
        <v>10.375</v>
      </c>
      <c r="U1083" s="7">
        <f t="shared" si="168"/>
        <v>10.508333333333335</v>
      </c>
      <c r="V1083" s="7">
        <f t="shared" si="169"/>
        <v>10.475000000000001</v>
      </c>
    </row>
    <row r="1084" spans="1:22" ht="13.5" x14ac:dyDescent="0.25">
      <c r="A1084" s="3">
        <f>RSI!A1084</f>
        <v>44363</v>
      </c>
      <c r="B1084" s="2">
        <f>RSI!B1084</f>
        <v>1.8090999999999999</v>
      </c>
      <c r="C1084" s="2">
        <f>RSI!I1084</f>
        <v>44.97628997386807</v>
      </c>
      <c r="D1084" s="2">
        <f>MACD!E1084</f>
        <v>1.0830228517132445E-2</v>
      </c>
      <c r="E1084" s="2">
        <f>MACD!F1084</f>
        <v>-7.2953988366109557E-3</v>
      </c>
      <c r="F1084" s="2">
        <f>'Moving Avg'!D1084</f>
        <v>1.82786</v>
      </c>
      <c r="G1084" s="2">
        <f>'Moving Avg'!F1084</f>
        <v>1.83992</v>
      </c>
      <c r="H1084" s="2">
        <f>'Moving Avg'!G1084</f>
        <v>1.8029359999999997</v>
      </c>
      <c r="I1084" s="2">
        <f>'Moving Avg'!H1084</f>
        <v>1.8375409999999988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  <c r="M1084" s="7">
        <f t="shared" si="160"/>
        <v>25</v>
      </c>
      <c r="N1084" s="7">
        <f t="shared" si="161"/>
        <v>0</v>
      </c>
      <c r="O1084" s="7">
        <f t="shared" si="162"/>
        <v>0</v>
      </c>
      <c r="P1084" s="7">
        <f t="shared" si="163"/>
        <v>16.5</v>
      </c>
      <c r="Q1084" s="8">
        <f t="shared" si="164"/>
        <v>11.225</v>
      </c>
      <c r="R1084" s="8">
        <f t="shared" si="165"/>
        <v>9.125</v>
      </c>
      <c r="S1084" s="8">
        <f t="shared" si="166"/>
        <v>11.175000000000001</v>
      </c>
      <c r="T1084" s="8">
        <f t="shared" si="167"/>
        <v>10.375</v>
      </c>
      <c r="U1084" s="7">
        <f t="shared" si="168"/>
        <v>10.508333333333335</v>
      </c>
      <c r="V1084" s="7">
        <f t="shared" si="169"/>
        <v>10.475000000000001</v>
      </c>
    </row>
    <row r="1085" spans="1:22" ht="13.5" x14ac:dyDescent="0.25">
      <c r="A1085" s="3">
        <f>RSI!A1085</f>
        <v>44364</v>
      </c>
      <c r="B1085" s="2">
        <f>RSI!B1085</f>
        <v>1.8426</v>
      </c>
      <c r="C1085" s="2">
        <f>RSI!I1085</f>
        <v>55.217796388397581</v>
      </c>
      <c r="D1085" s="2">
        <f>MACD!E1085</f>
        <v>1.2669500349199447E-2</v>
      </c>
      <c r="E1085" s="2">
        <f>MACD!F1085</f>
        <v>-3.3024189994488758E-3</v>
      </c>
      <c r="F1085" s="2">
        <f>'Moving Avg'!D1085</f>
        <v>1.8292000000000002</v>
      </c>
      <c r="G1085" s="2">
        <f>'Moving Avg'!F1085</f>
        <v>1.8415950000000003</v>
      </c>
      <c r="H1085" s="2">
        <f>'Moving Avg'!G1085</f>
        <v>1.8036059999999998</v>
      </c>
      <c r="I1085" s="2">
        <f>'Moving Avg'!H1085</f>
        <v>1.8370549999999988</v>
      </c>
      <c r="J1085" s="5" t="str">
        <f>OBV!F1085</f>
        <v>BULLISH</v>
      </c>
      <c r="K1085" s="5" t="str">
        <f>OBV!G1085</f>
        <v>STRONG</v>
      </c>
      <c r="L1085" s="5" t="str">
        <f>OBV!H1085</f>
        <v>CONFIRMED BULLISH</v>
      </c>
      <c r="M1085" s="7">
        <f t="shared" si="160"/>
        <v>25</v>
      </c>
      <c r="N1085" s="7">
        <f t="shared" si="161"/>
        <v>0</v>
      </c>
      <c r="O1085" s="7">
        <f t="shared" si="162"/>
        <v>0</v>
      </c>
      <c r="P1085" s="7">
        <f t="shared" si="163"/>
        <v>100</v>
      </c>
      <c r="Q1085" s="8">
        <f t="shared" si="164"/>
        <v>23.75</v>
      </c>
      <c r="R1085" s="8">
        <f t="shared" si="165"/>
        <v>30</v>
      </c>
      <c r="S1085" s="8">
        <f t="shared" si="166"/>
        <v>48.75</v>
      </c>
      <c r="T1085" s="8">
        <f t="shared" si="167"/>
        <v>31.25</v>
      </c>
      <c r="U1085" s="7">
        <f t="shared" si="168"/>
        <v>34.166666666666664</v>
      </c>
      <c r="V1085" s="7">
        <f t="shared" si="169"/>
        <v>33.4375</v>
      </c>
    </row>
    <row r="1086" spans="1:22" ht="13.5" x14ac:dyDescent="0.25">
      <c r="A1086" s="3">
        <f>RSI!A1086</f>
        <v>44365</v>
      </c>
      <c r="B1086" s="2">
        <f>RSI!B1086</f>
        <v>1.8426</v>
      </c>
      <c r="C1086" s="2">
        <f>RSI!I1086</f>
        <v>55.217796388397581</v>
      </c>
      <c r="D1086" s="2">
        <f>MACD!E1086</f>
        <v>1.3088080840429228E-2</v>
      </c>
      <c r="E1086" s="2">
        <f>MACD!F1086</f>
        <v>-2.4319031473255068E-5</v>
      </c>
      <c r="F1086" s="2">
        <f>'Moving Avg'!D1086</f>
        <v>1.8292000000000002</v>
      </c>
      <c r="G1086" s="2">
        <f>'Moving Avg'!F1086</f>
        <v>1.84327</v>
      </c>
      <c r="H1086" s="2">
        <f>'Moving Avg'!G1086</f>
        <v>1.8042760000000002</v>
      </c>
      <c r="I1086" s="2">
        <f>'Moving Avg'!H1086</f>
        <v>1.8366529999999985</v>
      </c>
      <c r="J1086" s="5" t="str">
        <f>OBV!F1086</f>
        <v>BULLISH</v>
      </c>
      <c r="K1086" s="5" t="str">
        <f>OBV!G1086</f>
        <v>STRONG</v>
      </c>
      <c r="L1086" s="5" t="str">
        <f>OBV!H1086</f>
        <v>NEUTRAL</v>
      </c>
      <c r="M1086" s="7">
        <f t="shared" si="160"/>
        <v>25</v>
      </c>
      <c r="N1086" s="7">
        <f t="shared" si="161"/>
        <v>0</v>
      </c>
      <c r="O1086" s="7">
        <f t="shared" si="162"/>
        <v>0</v>
      </c>
      <c r="P1086" s="7">
        <f t="shared" si="163"/>
        <v>66</v>
      </c>
      <c r="Q1086" s="8">
        <f t="shared" si="164"/>
        <v>18.649999999999999</v>
      </c>
      <c r="R1086" s="8">
        <f t="shared" si="165"/>
        <v>21.5</v>
      </c>
      <c r="S1086" s="8">
        <f t="shared" si="166"/>
        <v>33.450000000000003</v>
      </c>
      <c r="T1086" s="8">
        <f t="shared" si="167"/>
        <v>22.75</v>
      </c>
      <c r="U1086" s="7">
        <f t="shared" si="168"/>
        <v>24.533333333333331</v>
      </c>
      <c r="V1086" s="7">
        <f t="shared" si="169"/>
        <v>24.087499999999999</v>
      </c>
    </row>
    <row r="1087" spans="1:22" ht="13.5" x14ac:dyDescent="0.25">
      <c r="A1087" s="3">
        <f>RSI!A1087</f>
        <v>44368</v>
      </c>
      <c r="B1087" s="2">
        <f>RSI!B1087</f>
        <v>1.8426</v>
      </c>
      <c r="C1087" s="2">
        <f>RSI!I1087</f>
        <v>55.217796388397581</v>
      </c>
      <c r="D1087" s="2">
        <f>MACD!E1087</f>
        <v>1.2312460645917733E-2</v>
      </c>
      <c r="E1087" s="2">
        <f>MACD!F1087</f>
        <v>2.4430369040049429E-3</v>
      </c>
      <c r="F1087" s="2">
        <f>'Moving Avg'!D1087</f>
        <v>1.8292000000000002</v>
      </c>
      <c r="G1087" s="2">
        <f>'Moving Avg'!F1087</f>
        <v>1.8442750000000001</v>
      </c>
      <c r="H1087" s="2">
        <f>'Moving Avg'!G1087</f>
        <v>1.8050800000000005</v>
      </c>
      <c r="I1087" s="2">
        <f>'Moving Avg'!H1087</f>
        <v>1.8365294999999986</v>
      </c>
      <c r="J1087" s="5" t="str">
        <f>OBV!F1087</f>
        <v>BULLISH</v>
      </c>
      <c r="K1087" s="5" t="str">
        <f>OBV!G1087</f>
        <v>STRONG</v>
      </c>
      <c r="L1087" s="5" t="str">
        <f>OBV!H1087</f>
        <v>NEUTRAL</v>
      </c>
      <c r="M1087" s="7">
        <f t="shared" si="160"/>
        <v>25</v>
      </c>
      <c r="N1087" s="7">
        <f t="shared" si="161"/>
        <v>0</v>
      </c>
      <c r="O1087" s="7">
        <f t="shared" si="162"/>
        <v>0</v>
      </c>
      <c r="P1087" s="7">
        <f t="shared" si="163"/>
        <v>66</v>
      </c>
      <c r="Q1087" s="8">
        <f t="shared" si="164"/>
        <v>18.649999999999999</v>
      </c>
      <c r="R1087" s="8">
        <f t="shared" si="165"/>
        <v>21.5</v>
      </c>
      <c r="S1087" s="8">
        <f t="shared" si="166"/>
        <v>33.450000000000003</v>
      </c>
      <c r="T1087" s="8">
        <f t="shared" si="167"/>
        <v>22.75</v>
      </c>
      <c r="U1087" s="7">
        <f t="shared" si="168"/>
        <v>24.533333333333331</v>
      </c>
      <c r="V1087" s="7">
        <f t="shared" si="169"/>
        <v>24.087499999999999</v>
      </c>
    </row>
    <row r="1088" spans="1:22" ht="13.5" x14ac:dyDescent="0.25">
      <c r="A1088" s="3">
        <f>RSI!A1088</f>
        <v>44369</v>
      </c>
      <c r="B1088" s="2">
        <f>RSI!B1088</f>
        <v>1.8492999999999999</v>
      </c>
      <c r="C1088" s="2">
        <f>RSI!I1088</f>
        <v>57.207400573378472</v>
      </c>
      <c r="D1088" s="2">
        <f>MACD!E1088</f>
        <v>1.1068171768213286E-2</v>
      </c>
      <c r="E1088" s="2">
        <f>MACD!F1088</f>
        <v>4.1680638768466114E-3</v>
      </c>
      <c r="F1088" s="2">
        <f>'Moving Avg'!D1088</f>
        <v>1.83724</v>
      </c>
      <c r="G1088" s="2">
        <f>'Moving Avg'!F1088</f>
        <v>1.8446100000000001</v>
      </c>
      <c r="H1088" s="2">
        <f>'Moving Avg'!G1088</f>
        <v>1.8061520000000006</v>
      </c>
      <c r="I1088" s="2">
        <f>'Moving Avg'!H1088</f>
        <v>1.8361609999999988</v>
      </c>
      <c r="J1088" s="5" t="str">
        <f>OBV!F1088</f>
        <v>BULLISH</v>
      </c>
      <c r="K1088" s="5" t="str">
        <f>OBV!G1088</f>
        <v>STRONG</v>
      </c>
      <c r="L1088" s="5" t="str">
        <f>OBV!H1088</f>
        <v>CONFIRMED BULLISH</v>
      </c>
      <c r="M1088" s="7">
        <f t="shared" si="160"/>
        <v>25</v>
      </c>
      <c r="N1088" s="7">
        <f t="shared" si="161"/>
        <v>0</v>
      </c>
      <c r="O1088" s="7">
        <f t="shared" si="162"/>
        <v>50</v>
      </c>
      <c r="P1088" s="7">
        <f t="shared" si="163"/>
        <v>100</v>
      </c>
      <c r="Q1088" s="8">
        <f t="shared" si="164"/>
        <v>31.25</v>
      </c>
      <c r="R1088" s="8">
        <f t="shared" si="165"/>
        <v>47.5</v>
      </c>
      <c r="S1088" s="8">
        <f t="shared" si="166"/>
        <v>61.25</v>
      </c>
      <c r="T1088" s="8">
        <f t="shared" si="167"/>
        <v>43.75</v>
      </c>
      <c r="U1088" s="7">
        <f t="shared" si="168"/>
        <v>46.666666666666664</v>
      </c>
      <c r="V1088" s="7">
        <f t="shared" si="169"/>
        <v>45.9375</v>
      </c>
    </row>
    <row r="1089" spans="1:22" ht="13.5" x14ac:dyDescent="0.25">
      <c r="A1089" s="3">
        <f>RSI!A1089</f>
        <v>44370</v>
      </c>
      <c r="B1089" s="2">
        <f>RSI!B1089</f>
        <v>1.8426</v>
      </c>
      <c r="C1089" s="2">
        <f>RSI!I1089</f>
        <v>54.595235303203381</v>
      </c>
      <c r="D1089" s="2">
        <f>MACD!E1089</f>
        <v>1.0387111573222807E-2</v>
      </c>
      <c r="E1089" s="2">
        <f>MACD!F1089</f>
        <v>5.4118734161218507E-3</v>
      </c>
      <c r="F1089" s="2">
        <f>'Moving Avg'!D1089</f>
        <v>1.8439399999999999</v>
      </c>
      <c r="G1089" s="2">
        <f>'Moving Avg'!F1089</f>
        <v>1.8446100000000001</v>
      </c>
      <c r="H1089" s="2">
        <f>'Moving Avg'!G1089</f>
        <v>1.8080280000000009</v>
      </c>
      <c r="I1089" s="2">
        <f>'Moving Avg'!H1089</f>
        <v>1.8357589999999988</v>
      </c>
      <c r="J1089" s="5" t="str">
        <f>OBV!F1089</f>
        <v>BULLISH</v>
      </c>
      <c r="K1089" s="5" t="str">
        <f>OBV!G1089</f>
        <v>STRONG</v>
      </c>
      <c r="L1089" s="5" t="str">
        <f>OBV!H1089</f>
        <v>CONFIRMED BULLISH</v>
      </c>
      <c r="M1089" s="7">
        <f t="shared" si="160"/>
        <v>25</v>
      </c>
      <c r="N1089" s="7">
        <f t="shared" si="161"/>
        <v>0</v>
      </c>
      <c r="O1089" s="7">
        <f t="shared" si="162"/>
        <v>50</v>
      </c>
      <c r="P1089" s="7">
        <f t="shared" si="163"/>
        <v>100</v>
      </c>
      <c r="Q1089" s="8">
        <f t="shared" si="164"/>
        <v>31.25</v>
      </c>
      <c r="R1089" s="8">
        <f t="shared" si="165"/>
        <v>47.5</v>
      </c>
      <c r="S1089" s="8">
        <f t="shared" si="166"/>
        <v>61.25</v>
      </c>
      <c r="T1089" s="8">
        <f t="shared" si="167"/>
        <v>43.75</v>
      </c>
      <c r="U1089" s="7">
        <f t="shared" si="168"/>
        <v>46.666666666666664</v>
      </c>
      <c r="V1089" s="7">
        <f t="shared" si="169"/>
        <v>45.9375</v>
      </c>
    </row>
    <row r="1090" spans="1:22" ht="13.5" x14ac:dyDescent="0.25">
      <c r="A1090" s="3">
        <f>RSI!A1090</f>
        <v>44371</v>
      </c>
      <c r="B1090" s="2">
        <f>RSI!B1090</f>
        <v>1.8359000000000001</v>
      </c>
      <c r="C1090" s="2">
        <f>RSI!I1090</f>
        <v>52.036411065939873</v>
      </c>
      <c r="D1090" s="2">
        <f>MACD!E1090</f>
        <v>9.2006728270253024E-3</v>
      </c>
      <c r="E1090" s="2">
        <f>MACD!F1090</f>
        <v>6.1696332983025414E-3</v>
      </c>
      <c r="F1090" s="2">
        <f>'Moving Avg'!D1090</f>
        <v>1.8425999999999998</v>
      </c>
      <c r="G1090" s="2">
        <f>'Moving Avg'!F1090</f>
        <v>1.8436050000000006</v>
      </c>
      <c r="H1090" s="2">
        <f>'Moving Avg'!G1090</f>
        <v>1.8088320000000011</v>
      </c>
      <c r="I1090" s="2">
        <f>'Moving Avg'!H1090</f>
        <v>1.8353234999999986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18.725000000000001</v>
      </c>
      <c r="R1090" s="8">
        <f t="shared" si="165"/>
        <v>26.625</v>
      </c>
      <c r="S1090" s="8">
        <f t="shared" si="166"/>
        <v>23.675000000000001</v>
      </c>
      <c r="T1090" s="8">
        <f t="shared" si="167"/>
        <v>22.875</v>
      </c>
      <c r="U1090" s="7">
        <f t="shared" si="168"/>
        <v>23.008333333333336</v>
      </c>
      <c r="V1090" s="7">
        <f t="shared" si="169"/>
        <v>22.975000000000001</v>
      </c>
    </row>
    <row r="1091" spans="1:22" ht="13.5" x14ac:dyDescent="0.25">
      <c r="A1091" s="3">
        <f>RSI!A1091</f>
        <v>44372</v>
      </c>
      <c r="B1091" s="2">
        <f>RSI!B1091</f>
        <v>1.8560000000000001</v>
      </c>
      <c r="C1091" s="2">
        <f>RSI!I1091</f>
        <v>58.344073586212389</v>
      </c>
      <c r="D1091" s="2">
        <f>MACD!E1091</f>
        <v>7.7081561702949664E-3</v>
      </c>
      <c r="E1091" s="2">
        <f>MACD!F1091</f>
        <v>6.4773378727010266E-3</v>
      </c>
      <c r="F1091" s="2">
        <f>'Moving Avg'!D1091</f>
        <v>1.84528</v>
      </c>
      <c r="G1091" s="2">
        <f>'Moving Avg'!F1091</f>
        <v>1.8436050000000006</v>
      </c>
      <c r="H1091" s="2">
        <f>'Moving Avg'!G1091</f>
        <v>1.8095020000000008</v>
      </c>
      <c r="I1091" s="2">
        <f>'Moving Avg'!H1091</f>
        <v>1.8352669999999986</v>
      </c>
      <c r="J1091" s="5" t="str">
        <f>OBV!F1091</f>
        <v>BULLISH</v>
      </c>
      <c r="K1091" s="5" t="str">
        <f>OBV!G1091</f>
        <v>NEUTRAL</v>
      </c>
      <c r="L1091" s="5" t="str">
        <f>OBV!H1091</f>
        <v>CONFIRMED BULLISH</v>
      </c>
      <c r="M1091" s="7">
        <f t="shared" si="170"/>
        <v>25</v>
      </c>
      <c r="N1091" s="7">
        <f t="shared" si="171"/>
        <v>0</v>
      </c>
      <c r="O1091" s="7">
        <f t="shared" si="172"/>
        <v>50</v>
      </c>
      <c r="P1091" s="7">
        <f t="shared" si="173"/>
        <v>83.5</v>
      </c>
      <c r="Q1091" s="8">
        <f t="shared" ref="Q1091:Q1154" si="174">0.35*M1091+N1091*0.35+O1091*0.15+P1091*0.15</f>
        <v>28.774999999999999</v>
      </c>
      <c r="R1091" s="8">
        <f t="shared" ref="R1091:R1154" si="175">M1091*0.2+N1091*0.2+O1091*0.35+P1091*0.25</f>
        <v>43.375</v>
      </c>
      <c r="S1091" s="8">
        <f t="shared" ref="S1091:S1154" si="176">M1091*0.15+N1091*0.15+O1091*0.25+P1091*0.45</f>
        <v>53.825000000000003</v>
      </c>
      <c r="T1091" s="8">
        <f t="shared" ref="T1091:T1154" si="177">0.25*SUM(M1091:P1091)</f>
        <v>39.625</v>
      </c>
      <c r="U1091" s="7">
        <f t="shared" ref="U1091:U1154" si="178">SUM(Q1091:S1091)/3</f>
        <v>41.991666666666667</v>
      </c>
      <c r="V1091" s="7">
        <f t="shared" ref="V1091:V1154" si="179">SUM(Q1091:T1091)/4</f>
        <v>41.400000000000006</v>
      </c>
    </row>
    <row r="1092" spans="1:22" ht="13.5" x14ac:dyDescent="0.25">
      <c r="A1092" s="3">
        <f>RSI!A1092</f>
        <v>44375</v>
      </c>
      <c r="B1092" s="2">
        <f>RSI!B1092</f>
        <v>1.8560000000000001</v>
      </c>
      <c r="C1092" s="2">
        <f>RSI!I1092</f>
        <v>58.344073586212382</v>
      </c>
      <c r="D1092" s="2">
        <f>MACD!E1092</f>
        <v>6.2982567250469135E-3</v>
      </c>
      <c r="E1092" s="2">
        <f>MACD!F1092</f>
        <v>6.4415216431702041E-3</v>
      </c>
      <c r="F1092" s="2">
        <f>'Moving Avg'!D1092</f>
        <v>1.84796</v>
      </c>
      <c r="G1092" s="2">
        <f>'Moving Avg'!F1092</f>
        <v>1.8426000000000005</v>
      </c>
      <c r="H1092" s="2">
        <f>'Moving Avg'!G1092</f>
        <v>1.8101720000000003</v>
      </c>
      <c r="I1092" s="2">
        <f>'Moving Avg'!H1092</f>
        <v>1.8352384999999987</v>
      </c>
      <c r="J1092" s="5" t="str">
        <f>OBV!F1092</f>
        <v>BULLISH</v>
      </c>
      <c r="K1092" s="5" t="str">
        <f>OBV!G1092</f>
        <v>NEUTRAL</v>
      </c>
      <c r="L1092" s="5" t="str">
        <f>OBV!H1092</f>
        <v>CONFIRMED BULLISH</v>
      </c>
      <c r="M1092" s="7">
        <f t="shared" si="170"/>
        <v>25</v>
      </c>
      <c r="N1092" s="7">
        <f t="shared" si="171"/>
        <v>45</v>
      </c>
      <c r="O1092" s="7">
        <f t="shared" si="172"/>
        <v>50</v>
      </c>
      <c r="P1092" s="7">
        <f t="shared" si="173"/>
        <v>83.5</v>
      </c>
      <c r="Q1092" s="8">
        <f t="shared" si="174"/>
        <v>44.524999999999999</v>
      </c>
      <c r="R1092" s="8">
        <f t="shared" si="175"/>
        <v>52.375</v>
      </c>
      <c r="S1092" s="8">
        <f t="shared" si="176"/>
        <v>60.575000000000003</v>
      </c>
      <c r="T1092" s="8">
        <f t="shared" si="177"/>
        <v>50.875</v>
      </c>
      <c r="U1092" s="7">
        <f t="shared" si="178"/>
        <v>52.491666666666674</v>
      </c>
      <c r="V1092" s="7">
        <f t="shared" si="179"/>
        <v>52.087500000000006</v>
      </c>
    </row>
    <row r="1093" spans="1:22" ht="13.5" x14ac:dyDescent="0.25">
      <c r="A1093" s="3">
        <f>RSI!A1093</f>
        <v>44376</v>
      </c>
      <c r="B1093" s="2">
        <f>RSI!B1093</f>
        <v>1.8761000000000001</v>
      </c>
      <c r="C1093" s="2">
        <f>RSI!I1093</f>
        <v>63.856649167166161</v>
      </c>
      <c r="D1093" s="2">
        <f>MACD!E1093</f>
        <v>-1.6735819482960324E-3</v>
      </c>
      <c r="E1093" s="2">
        <f>MACD!F1093</f>
        <v>4.818500924876957E-3</v>
      </c>
      <c r="F1093" s="2">
        <f>'Moving Avg'!D1093</f>
        <v>1.8533200000000001</v>
      </c>
      <c r="G1093" s="2">
        <f>'Moving Avg'!F1093</f>
        <v>1.8426000000000002</v>
      </c>
      <c r="H1093" s="2">
        <f>'Moving Avg'!G1093</f>
        <v>1.8116460000000001</v>
      </c>
      <c r="I1093" s="2">
        <f>'Moving Avg'!H1093</f>
        <v>1.8355889999999986</v>
      </c>
      <c r="J1093" s="5" t="str">
        <f>OBV!F1093</f>
        <v>BULLISH</v>
      </c>
      <c r="K1093" s="5" t="str">
        <f>OBV!G1093</f>
        <v>STRONG</v>
      </c>
      <c r="L1093" s="5" t="str">
        <f>OBV!H1093</f>
        <v>CONFIRMED BULLISH</v>
      </c>
      <c r="M1093" s="7">
        <f t="shared" si="170"/>
        <v>25</v>
      </c>
      <c r="N1093" s="7">
        <f t="shared" si="171"/>
        <v>45</v>
      </c>
      <c r="O1093" s="7">
        <f t="shared" si="172"/>
        <v>50</v>
      </c>
      <c r="P1093" s="7">
        <f t="shared" si="173"/>
        <v>100</v>
      </c>
      <c r="Q1093" s="8">
        <f t="shared" si="174"/>
        <v>47</v>
      </c>
      <c r="R1093" s="8">
        <f t="shared" si="175"/>
        <v>56.5</v>
      </c>
      <c r="S1093" s="8">
        <f t="shared" si="176"/>
        <v>68</v>
      </c>
      <c r="T1093" s="8">
        <f t="shared" si="177"/>
        <v>55</v>
      </c>
      <c r="U1093" s="7">
        <f t="shared" si="178"/>
        <v>57.166666666666664</v>
      </c>
      <c r="V1093" s="7">
        <f t="shared" si="179"/>
        <v>56.625</v>
      </c>
    </row>
    <row r="1094" spans="1:22" ht="13.5" x14ac:dyDescent="0.25">
      <c r="A1094" s="3">
        <f>RSI!A1094</f>
        <v>44377</v>
      </c>
      <c r="B1094" s="2">
        <f>RSI!B1094</f>
        <v>1.9096</v>
      </c>
      <c r="C1094" s="2">
        <f>RSI!I1094</f>
        <v>70.793865957659875</v>
      </c>
      <c r="D1094" s="2">
        <f>MACD!E1094</f>
        <v>-1.114526658469539E-2</v>
      </c>
      <c r="E1094" s="2">
        <f>MACD!F1094</f>
        <v>1.6257474229624874E-3</v>
      </c>
      <c r="F1094" s="2">
        <f>'Moving Avg'!D1094</f>
        <v>1.8667200000000002</v>
      </c>
      <c r="G1094" s="2">
        <f>'Moving Avg'!F1094</f>
        <v>1.8462850000000004</v>
      </c>
      <c r="H1094" s="2">
        <f>'Moving Avg'!G1094</f>
        <v>1.81446</v>
      </c>
      <c r="I1094" s="2">
        <f>'Moving Avg'!H1094</f>
        <v>1.8358559999999988</v>
      </c>
      <c r="J1094" s="5" t="str">
        <f>OBV!F1094</f>
        <v>BULLISH</v>
      </c>
      <c r="K1094" s="5" t="str">
        <f>OBV!G1094</f>
        <v>STRONG</v>
      </c>
      <c r="L1094" s="5" t="str">
        <f>OBV!H1094</f>
        <v>CONFIRMED BULLISH</v>
      </c>
      <c r="M1094" s="7">
        <f t="shared" si="170"/>
        <v>0</v>
      </c>
      <c r="N1094" s="7">
        <f t="shared" si="171"/>
        <v>45</v>
      </c>
      <c r="O1094" s="7">
        <f t="shared" si="172"/>
        <v>50</v>
      </c>
      <c r="P1094" s="7">
        <f t="shared" si="173"/>
        <v>100</v>
      </c>
      <c r="Q1094" s="8">
        <f t="shared" si="174"/>
        <v>38.25</v>
      </c>
      <c r="R1094" s="8">
        <f t="shared" si="175"/>
        <v>51.5</v>
      </c>
      <c r="S1094" s="8">
        <f t="shared" si="176"/>
        <v>64.25</v>
      </c>
      <c r="T1094" s="8">
        <f t="shared" si="177"/>
        <v>48.75</v>
      </c>
      <c r="U1094" s="7">
        <f t="shared" si="178"/>
        <v>51.333333333333336</v>
      </c>
      <c r="V1094" s="7">
        <f t="shared" si="179"/>
        <v>50.6875</v>
      </c>
    </row>
    <row r="1095" spans="1:22" ht="13.5" x14ac:dyDescent="0.25">
      <c r="A1095" s="3">
        <f>RSI!A1095</f>
        <v>44378</v>
      </c>
      <c r="B1095" s="2">
        <f>RSI!B1095</f>
        <v>2.0034000000000001</v>
      </c>
      <c r="C1095" s="2">
        <f>RSI!I1095</f>
        <v>81.500603061687457</v>
      </c>
      <c r="D1095" s="2">
        <f>MACD!E1095</f>
        <v>-2.1378691680624229E-2</v>
      </c>
      <c r="E1095" s="2">
        <f>MACD!F1095</f>
        <v>-2.9751403977548562E-3</v>
      </c>
      <c r="F1095" s="2">
        <f>'Moving Avg'!D1095</f>
        <v>1.9002200000000002</v>
      </c>
      <c r="G1095" s="2">
        <f>'Moving Avg'!F1095</f>
        <v>1.8536550000000003</v>
      </c>
      <c r="H1095" s="2">
        <f>'Moving Avg'!G1095</f>
        <v>1.818346</v>
      </c>
      <c r="I1095" s="2">
        <f>'Moving Avg'!H1095</f>
        <v>1.8363969999999989</v>
      </c>
      <c r="J1095" s="5" t="str">
        <f>OBV!F1095</f>
        <v>BULLISH</v>
      </c>
      <c r="K1095" s="5" t="str">
        <f>OBV!G1095</f>
        <v>STRONG</v>
      </c>
      <c r="L1095" s="5" t="str">
        <f>OBV!H1095</f>
        <v>CONFIRMED BULLISH</v>
      </c>
      <c r="M1095" s="7">
        <f t="shared" si="170"/>
        <v>0</v>
      </c>
      <c r="N1095" s="7">
        <f t="shared" si="171"/>
        <v>45</v>
      </c>
      <c r="O1095" s="7">
        <f t="shared" si="172"/>
        <v>50</v>
      </c>
      <c r="P1095" s="7">
        <f t="shared" si="173"/>
        <v>100</v>
      </c>
      <c r="Q1095" s="8">
        <f t="shared" si="174"/>
        <v>38.25</v>
      </c>
      <c r="R1095" s="8">
        <f t="shared" si="175"/>
        <v>51.5</v>
      </c>
      <c r="S1095" s="8">
        <f t="shared" si="176"/>
        <v>64.25</v>
      </c>
      <c r="T1095" s="8">
        <f t="shared" si="177"/>
        <v>48.75</v>
      </c>
      <c r="U1095" s="7">
        <f t="shared" si="178"/>
        <v>51.333333333333336</v>
      </c>
      <c r="V1095" s="7">
        <f t="shared" si="179"/>
        <v>50.6875</v>
      </c>
    </row>
    <row r="1096" spans="1:22" ht="13.5" x14ac:dyDescent="0.25">
      <c r="A1096" s="3">
        <f>RSI!A1096</f>
        <v>44379</v>
      </c>
      <c r="B1096" s="2">
        <f>RSI!B1096</f>
        <v>1.9966999999999999</v>
      </c>
      <c r="C1096" s="2">
        <f>RSI!I1096</f>
        <v>79.265368041320983</v>
      </c>
      <c r="D1096" s="2">
        <f>MACD!E1096</f>
        <v>-3.0488882947455886E-2</v>
      </c>
      <c r="E1096" s="2">
        <f>MACD!F1096</f>
        <v>-8.4778889076950626E-3</v>
      </c>
      <c r="F1096" s="2">
        <f>'Moving Avg'!D1096</f>
        <v>1.9283600000000001</v>
      </c>
      <c r="G1096" s="2">
        <f>'Moving Avg'!F1096</f>
        <v>1.8610250000000002</v>
      </c>
      <c r="H1096" s="2">
        <f>'Moving Avg'!G1096</f>
        <v>1.8231699999999997</v>
      </c>
      <c r="I1096" s="2">
        <f>'Moving Avg'!H1096</f>
        <v>1.8370439999999986</v>
      </c>
      <c r="J1096" s="5" t="str">
        <f>OBV!F1096</f>
        <v>BULLISH</v>
      </c>
      <c r="K1096" s="5" t="str">
        <f>OBV!G1096</f>
        <v>STRONG</v>
      </c>
      <c r="L1096" s="5" t="str">
        <f>OBV!H1096</f>
        <v>CONFIRMED BULLISH</v>
      </c>
      <c r="M1096" s="7">
        <f t="shared" si="170"/>
        <v>0</v>
      </c>
      <c r="N1096" s="7">
        <f t="shared" si="171"/>
        <v>100</v>
      </c>
      <c r="O1096" s="7">
        <f t="shared" si="172"/>
        <v>50</v>
      </c>
      <c r="P1096" s="7">
        <f t="shared" si="173"/>
        <v>100</v>
      </c>
      <c r="Q1096" s="8">
        <f t="shared" si="174"/>
        <v>57.5</v>
      </c>
      <c r="R1096" s="8">
        <f t="shared" si="175"/>
        <v>62.5</v>
      </c>
      <c r="S1096" s="8">
        <f t="shared" si="176"/>
        <v>72.5</v>
      </c>
      <c r="T1096" s="8">
        <f t="shared" si="177"/>
        <v>62.5</v>
      </c>
      <c r="U1096" s="7">
        <f t="shared" si="178"/>
        <v>64.166666666666671</v>
      </c>
      <c r="V1096" s="7">
        <f t="shared" si="179"/>
        <v>63.75</v>
      </c>
    </row>
    <row r="1097" spans="1:22" ht="13.5" x14ac:dyDescent="0.25">
      <c r="A1097" s="3">
        <f>RSI!A1097</f>
        <v>44382</v>
      </c>
      <c r="B1097" s="2">
        <f>RSI!B1097</f>
        <v>2.0101</v>
      </c>
      <c r="C1097" s="2">
        <f>RSI!I1097</f>
        <v>80.421874739969496</v>
      </c>
      <c r="D1097" s="2">
        <f>MACD!E1097</f>
        <v>-4.002776347904824E-2</v>
      </c>
      <c r="E1097" s="2">
        <f>MACD!F1097</f>
        <v>-1.4787863821965699E-2</v>
      </c>
      <c r="F1097" s="2">
        <f>'Moving Avg'!D1097</f>
        <v>1.9591799999999999</v>
      </c>
      <c r="G1097" s="2">
        <f>'Moving Avg'!F1097</f>
        <v>1.8694000000000002</v>
      </c>
      <c r="H1097" s="2">
        <f>'Moving Avg'!G1097</f>
        <v>1.8273239999999995</v>
      </c>
      <c r="I1097" s="2">
        <f>'Moving Avg'!H1097</f>
        <v>1.8377859999999986</v>
      </c>
      <c r="J1097" s="5" t="str">
        <f>OBV!F1097</f>
        <v>BULLISH</v>
      </c>
      <c r="K1097" s="5" t="str">
        <f>OBV!G1097</f>
        <v>STRONG</v>
      </c>
      <c r="L1097" s="5" t="str">
        <f>OBV!H1097</f>
        <v>CONFIRMED BULLISH</v>
      </c>
      <c r="M1097" s="7">
        <f t="shared" si="170"/>
        <v>0</v>
      </c>
      <c r="N1097" s="7">
        <f t="shared" si="171"/>
        <v>100</v>
      </c>
      <c r="O1097" s="7">
        <f t="shared" si="172"/>
        <v>50</v>
      </c>
      <c r="P1097" s="7">
        <f t="shared" si="173"/>
        <v>100</v>
      </c>
      <c r="Q1097" s="8">
        <f t="shared" si="174"/>
        <v>57.5</v>
      </c>
      <c r="R1097" s="8">
        <f t="shared" si="175"/>
        <v>62.5</v>
      </c>
      <c r="S1097" s="8">
        <f t="shared" si="176"/>
        <v>72.5</v>
      </c>
      <c r="T1097" s="8">
        <f t="shared" si="177"/>
        <v>62.5</v>
      </c>
      <c r="U1097" s="7">
        <f t="shared" si="178"/>
        <v>64.166666666666671</v>
      </c>
      <c r="V1097" s="7">
        <f t="shared" si="179"/>
        <v>63.75</v>
      </c>
    </row>
    <row r="1098" spans="1:22" ht="13.5" x14ac:dyDescent="0.25">
      <c r="A1098" s="3">
        <f>RSI!A1098</f>
        <v>44383</v>
      </c>
      <c r="B1098" s="2">
        <f>RSI!B1098</f>
        <v>1.9498</v>
      </c>
      <c r="C1098" s="2">
        <f>RSI!I1098</f>
        <v>63.309263632698858</v>
      </c>
      <c r="D1098" s="2">
        <f>MACD!E1098</f>
        <v>-4.3456484539651452E-2</v>
      </c>
      <c r="E1098" s="2">
        <f>MACD!F1098</f>
        <v>-2.0521587965502852E-2</v>
      </c>
      <c r="F1098" s="2">
        <f>'Moving Avg'!D1098</f>
        <v>1.9739200000000001</v>
      </c>
      <c r="G1098" s="2">
        <f>'Moving Avg'!F1098</f>
        <v>1.8747600000000006</v>
      </c>
      <c r="H1098" s="2">
        <f>'Moving Avg'!G1098</f>
        <v>1.8306739999999997</v>
      </c>
      <c r="I1098" s="2">
        <f>'Moving Avg'!H1098</f>
        <v>1.8379754999999989</v>
      </c>
      <c r="J1098" s="5" t="str">
        <f>OBV!F1098</f>
        <v>BULLISH</v>
      </c>
      <c r="K1098" s="5" t="str">
        <f>OBV!G1098</f>
        <v>STRONG</v>
      </c>
      <c r="L1098" s="5" t="str">
        <f>OBV!H1098</f>
        <v>CONFIRMED BULLISH</v>
      </c>
      <c r="M1098" s="7">
        <f t="shared" si="170"/>
        <v>25</v>
      </c>
      <c r="N1098" s="7">
        <f t="shared" si="171"/>
        <v>100</v>
      </c>
      <c r="O1098" s="7">
        <f t="shared" si="172"/>
        <v>50</v>
      </c>
      <c r="P1098" s="7">
        <f t="shared" si="173"/>
        <v>100</v>
      </c>
      <c r="Q1098" s="8">
        <f t="shared" si="174"/>
        <v>66.25</v>
      </c>
      <c r="R1098" s="8">
        <f t="shared" si="175"/>
        <v>67.5</v>
      </c>
      <c r="S1098" s="8">
        <f t="shared" si="176"/>
        <v>76.25</v>
      </c>
      <c r="T1098" s="8">
        <f t="shared" si="177"/>
        <v>68.75</v>
      </c>
      <c r="U1098" s="7">
        <f t="shared" si="178"/>
        <v>70</v>
      </c>
      <c r="V1098" s="7">
        <f t="shared" si="179"/>
        <v>69.6875</v>
      </c>
    </row>
    <row r="1099" spans="1:22" ht="13.5" x14ac:dyDescent="0.25">
      <c r="A1099" s="3">
        <f>RSI!A1099</f>
        <v>44384</v>
      </c>
      <c r="B1099" s="2">
        <f>RSI!B1099</f>
        <v>1.9498</v>
      </c>
      <c r="C1099" s="2">
        <f>RSI!I1099</f>
        <v>63.309263632698858</v>
      </c>
      <c r="D1099" s="2">
        <f>MACD!E1099</f>
        <v>-4.7823642241951347E-2</v>
      </c>
      <c r="E1099" s="2">
        <f>MACD!F1099</f>
        <v>-2.5981998820792555E-2</v>
      </c>
      <c r="F1099" s="2">
        <f>'Moving Avg'!D1099</f>
        <v>1.9819599999999997</v>
      </c>
      <c r="G1099" s="2">
        <f>'Moving Avg'!F1099</f>
        <v>1.8801200000000005</v>
      </c>
      <c r="H1099" s="2">
        <f>'Moving Avg'!G1099</f>
        <v>1.8345599999999995</v>
      </c>
      <c r="I1099" s="2">
        <f>'Moving Avg'!H1099</f>
        <v>1.8380254999999988</v>
      </c>
      <c r="J1099" s="5" t="str">
        <f>OBV!F1099</f>
        <v>BULLISH</v>
      </c>
      <c r="K1099" s="5" t="str">
        <f>OBV!G1099</f>
        <v>NEUTRAL</v>
      </c>
      <c r="L1099" s="5" t="str">
        <f>OBV!H1099</f>
        <v>CONFIRMED BULLISH</v>
      </c>
      <c r="M1099" s="7">
        <f t="shared" si="170"/>
        <v>25</v>
      </c>
      <c r="N1099" s="7">
        <f t="shared" si="171"/>
        <v>100</v>
      </c>
      <c r="O1099" s="7">
        <f t="shared" si="172"/>
        <v>50</v>
      </c>
      <c r="P1099" s="7">
        <f t="shared" si="173"/>
        <v>83.5</v>
      </c>
      <c r="Q1099" s="8">
        <f t="shared" si="174"/>
        <v>63.774999999999999</v>
      </c>
      <c r="R1099" s="8">
        <f t="shared" si="175"/>
        <v>63.375</v>
      </c>
      <c r="S1099" s="8">
        <f t="shared" si="176"/>
        <v>68.825000000000003</v>
      </c>
      <c r="T1099" s="8">
        <f t="shared" si="177"/>
        <v>64.625</v>
      </c>
      <c r="U1099" s="7">
        <f t="shared" si="178"/>
        <v>65.325000000000003</v>
      </c>
      <c r="V1099" s="7">
        <f t="shared" si="179"/>
        <v>65.150000000000006</v>
      </c>
    </row>
    <row r="1100" spans="1:22" ht="13.5" x14ac:dyDescent="0.25">
      <c r="A1100" s="3">
        <f>RSI!A1100</f>
        <v>44385</v>
      </c>
      <c r="B1100" s="2">
        <f>RSI!B1100</f>
        <v>1.9431</v>
      </c>
      <c r="C1100" s="2">
        <f>RSI!I1100</f>
        <v>61.619647093560893</v>
      </c>
      <c r="D1100" s="2">
        <f>MACD!E1100</f>
        <v>-5.2456331128460043E-2</v>
      </c>
      <c r="E1100" s="2">
        <f>MACD!F1100</f>
        <v>-3.1276865282326052E-2</v>
      </c>
      <c r="F1100" s="2">
        <f>'Moving Avg'!D1100</f>
        <v>1.9698999999999998</v>
      </c>
      <c r="G1100" s="2">
        <f>'Moving Avg'!F1100</f>
        <v>1.8854800000000007</v>
      </c>
      <c r="H1100" s="2">
        <f>'Moving Avg'!G1100</f>
        <v>1.8383119999999993</v>
      </c>
      <c r="I1100" s="2">
        <f>'Moving Avg'!H1100</f>
        <v>1.8380419999999988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25</v>
      </c>
      <c r="N1100" s="7">
        <f t="shared" si="171"/>
        <v>100</v>
      </c>
      <c r="O1100" s="7">
        <f t="shared" si="172"/>
        <v>50</v>
      </c>
      <c r="P1100" s="7">
        <f t="shared" si="173"/>
        <v>16.5</v>
      </c>
      <c r="Q1100" s="8">
        <f t="shared" si="174"/>
        <v>53.725000000000001</v>
      </c>
      <c r="R1100" s="8">
        <f t="shared" si="175"/>
        <v>46.625</v>
      </c>
      <c r="S1100" s="8">
        <f t="shared" si="176"/>
        <v>38.674999999999997</v>
      </c>
      <c r="T1100" s="8">
        <f t="shared" si="177"/>
        <v>47.875</v>
      </c>
      <c r="U1100" s="7">
        <f t="shared" si="178"/>
        <v>46.341666666666661</v>
      </c>
      <c r="V1100" s="7">
        <f t="shared" si="179"/>
        <v>46.724999999999994</v>
      </c>
    </row>
    <row r="1101" spans="1:22" ht="13.5" x14ac:dyDescent="0.25">
      <c r="A1101" s="3">
        <f>RSI!A1101</f>
        <v>44386</v>
      </c>
      <c r="B1101" s="2">
        <f>RSI!B1101</f>
        <v>1.9431</v>
      </c>
      <c r="C1101" s="2">
        <f>RSI!I1101</f>
        <v>61.619647093560893</v>
      </c>
      <c r="D1101" s="2">
        <f>MACD!E1101</f>
        <v>-5.3617482465428967E-2</v>
      </c>
      <c r="E1101" s="2">
        <f>MACD!F1101</f>
        <v>-3.5744988718946637E-2</v>
      </c>
      <c r="F1101" s="2">
        <f>'Moving Avg'!D1101</f>
        <v>1.9591799999999999</v>
      </c>
      <c r="G1101" s="2">
        <f>'Moving Avg'!F1101</f>
        <v>1.8905050000000005</v>
      </c>
      <c r="H1101" s="2">
        <f>'Moving Avg'!G1101</f>
        <v>1.8413939999999993</v>
      </c>
      <c r="I1101" s="2">
        <f>'Moving Avg'!H1101</f>
        <v>1.8380584999999992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25</v>
      </c>
      <c r="N1101" s="7">
        <f t="shared" si="171"/>
        <v>45</v>
      </c>
      <c r="O1101" s="7">
        <f t="shared" si="172"/>
        <v>50</v>
      </c>
      <c r="P1101" s="7">
        <f t="shared" si="173"/>
        <v>16.5</v>
      </c>
      <c r="Q1101" s="8">
        <f t="shared" si="174"/>
        <v>34.475000000000001</v>
      </c>
      <c r="R1101" s="8">
        <f t="shared" si="175"/>
        <v>35.625</v>
      </c>
      <c r="S1101" s="8">
        <f t="shared" si="176"/>
        <v>30.425000000000001</v>
      </c>
      <c r="T1101" s="8">
        <f t="shared" si="177"/>
        <v>34.125</v>
      </c>
      <c r="U1101" s="7">
        <f t="shared" si="178"/>
        <v>33.508333333333333</v>
      </c>
      <c r="V1101" s="7">
        <f t="shared" si="179"/>
        <v>33.662499999999994</v>
      </c>
    </row>
    <row r="1102" spans="1:22" ht="13.5" x14ac:dyDescent="0.25">
      <c r="A1102" s="3">
        <f>RSI!A1102</f>
        <v>44389</v>
      </c>
      <c r="B1102" s="2">
        <f>RSI!B1102</f>
        <v>1.9699</v>
      </c>
      <c r="C1102" s="2">
        <f>RSI!I1102</f>
        <v>65.847958090996698</v>
      </c>
      <c r="D1102" s="2">
        <f>MACD!E1102</f>
        <v>-5.6893968755471036E-2</v>
      </c>
      <c r="E1102" s="2">
        <f>MACD!F1102</f>
        <v>-3.9974784726251517E-2</v>
      </c>
      <c r="F1102" s="2">
        <f>'Moving Avg'!D1102</f>
        <v>1.9511400000000001</v>
      </c>
      <c r="G1102" s="2">
        <f>'Moving Avg'!F1102</f>
        <v>1.8968700000000005</v>
      </c>
      <c r="H1102" s="2">
        <f>'Moving Avg'!G1102</f>
        <v>1.8452799999999994</v>
      </c>
      <c r="I1102" s="2">
        <f>'Moving Avg'!H1102</f>
        <v>1.8382089999999991</v>
      </c>
      <c r="J1102" s="5" t="str">
        <f>OBV!F1102</f>
        <v>BULLISH</v>
      </c>
      <c r="K1102" s="5" t="str">
        <f>OBV!G1102</f>
        <v>NEUTRAL</v>
      </c>
      <c r="L1102" s="5" t="str">
        <f>OBV!H1102</f>
        <v>BULLISH DIVERGENCE</v>
      </c>
      <c r="M1102" s="7">
        <f t="shared" si="170"/>
        <v>25</v>
      </c>
      <c r="N1102" s="7">
        <f t="shared" si="171"/>
        <v>45</v>
      </c>
      <c r="O1102" s="7">
        <f t="shared" si="172"/>
        <v>50</v>
      </c>
      <c r="P1102" s="7">
        <f t="shared" si="173"/>
        <v>66.5</v>
      </c>
      <c r="Q1102" s="8">
        <f t="shared" si="174"/>
        <v>41.975000000000001</v>
      </c>
      <c r="R1102" s="8">
        <f t="shared" si="175"/>
        <v>48.125</v>
      </c>
      <c r="S1102" s="8">
        <f t="shared" si="176"/>
        <v>52.924999999999997</v>
      </c>
      <c r="T1102" s="8">
        <f t="shared" si="177"/>
        <v>46.625</v>
      </c>
      <c r="U1102" s="7">
        <f t="shared" si="178"/>
        <v>47.67499999999999</v>
      </c>
      <c r="V1102" s="7">
        <f t="shared" si="179"/>
        <v>47.412499999999994</v>
      </c>
    </row>
    <row r="1103" spans="1:22" ht="13.5" x14ac:dyDescent="0.25">
      <c r="A1103" s="3">
        <f>RSI!A1103</f>
        <v>44390</v>
      </c>
      <c r="B1103" s="2">
        <f>RSI!B1103</f>
        <v>1.9765999999999999</v>
      </c>
      <c r="C1103" s="2">
        <f>RSI!I1103</f>
        <v>66.831754317989592</v>
      </c>
      <c r="D1103" s="2">
        <f>MACD!E1103</f>
        <v>-5.7514646404301928E-2</v>
      </c>
      <c r="E1103" s="2">
        <f>MACD!F1103</f>
        <v>-4.3482757061861603E-2</v>
      </c>
      <c r="F1103" s="2">
        <f>'Moving Avg'!D1103</f>
        <v>1.9565000000000001</v>
      </c>
      <c r="G1103" s="2">
        <f>'Moving Avg'!F1103</f>
        <v>1.9052450000000003</v>
      </c>
      <c r="H1103" s="2">
        <f>'Moving Avg'!G1103</f>
        <v>1.8499699999999992</v>
      </c>
      <c r="I1103" s="2">
        <f>'Moving Avg'!H1103</f>
        <v>1.8378079999999992</v>
      </c>
      <c r="J1103" s="5" t="str">
        <f>OBV!F1103</f>
        <v>BULLISH</v>
      </c>
      <c r="K1103" s="5" t="str">
        <f>OBV!G1103</f>
        <v>STRONG</v>
      </c>
      <c r="L1103" s="5" t="str">
        <f>OBV!H1103</f>
        <v>CONFIRMED BULLISH</v>
      </c>
      <c r="M1103" s="7">
        <f t="shared" si="170"/>
        <v>25</v>
      </c>
      <c r="N1103" s="7">
        <f t="shared" si="171"/>
        <v>45</v>
      </c>
      <c r="O1103" s="7">
        <f t="shared" si="172"/>
        <v>50</v>
      </c>
      <c r="P1103" s="7">
        <f t="shared" si="173"/>
        <v>100</v>
      </c>
      <c r="Q1103" s="8">
        <f t="shared" si="174"/>
        <v>47</v>
      </c>
      <c r="R1103" s="8">
        <f t="shared" si="175"/>
        <v>56.5</v>
      </c>
      <c r="S1103" s="8">
        <f t="shared" si="176"/>
        <v>68</v>
      </c>
      <c r="T1103" s="8">
        <f t="shared" si="177"/>
        <v>55</v>
      </c>
      <c r="U1103" s="7">
        <f t="shared" si="178"/>
        <v>57.166666666666664</v>
      </c>
      <c r="V1103" s="7">
        <f t="shared" si="179"/>
        <v>56.625</v>
      </c>
    </row>
    <row r="1104" spans="1:22" ht="13.5" x14ac:dyDescent="0.25">
      <c r="A1104" s="3">
        <f>RSI!A1104</f>
        <v>44391</v>
      </c>
      <c r="B1104" s="2">
        <f>RSI!B1104</f>
        <v>1.9699</v>
      </c>
      <c r="C1104" s="2">
        <f>RSI!I1104</f>
        <v>64.820865824832225</v>
      </c>
      <c r="D1104" s="2">
        <f>MACD!E1104</f>
        <v>-5.2840651440801301E-2</v>
      </c>
      <c r="E1104" s="2">
        <f>MACD!F1104</f>
        <v>-4.5354335937649544E-2</v>
      </c>
      <c r="F1104" s="2">
        <f>'Moving Avg'!D1104</f>
        <v>1.9605199999999996</v>
      </c>
      <c r="G1104" s="2">
        <f>'Moving Avg'!F1104</f>
        <v>1.9132850000000001</v>
      </c>
      <c r="H1104" s="2">
        <f>'Moving Avg'!G1104</f>
        <v>1.854525999999999</v>
      </c>
      <c r="I1104" s="2">
        <f>'Moving Avg'!H1104</f>
        <v>1.8375404999999996</v>
      </c>
      <c r="J1104" s="5" t="str">
        <f>OBV!F1104</f>
        <v>BULLISH</v>
      </c>
      <c r="K1104" s="5" t="str">
        <f>OBV!G1104</f>
        <v>NEUTRAL</v>
      </c>
      <c r="L1104" s="5" t="str">
        <f>OBV!H1104</f>
        <v>CONFIRMED BULLISH</v>
      </c>
      <c r="M1104" s="7">
        <f t="shared" si="170"/>
        <v>25</v>
      </c>
      <c r="N1104" s="7">
        <f t="shared" si="171"/>
        <v>45</v>
      </c>
      <c r="O1104" s="7">
        <f t="shared" si="172"/>
        <v>50</v>
      </c>
      <c r="P1104" s="7">
        <f t="shared" si="173"/>
        <v>83.5</v>
      </c>
      <c r="Q1104" s="8">
        <f t="shared" si="174"/>
        <v>44.524999999999999</v>
      </c>
      <c r="R1104" s="8">
        <f t="shared" si="175"/>
        <v>52.375</v>
      </c>
      <c r="S1104" s="8">
        <f t="shared" si="176"/>
        <v>60.575000000000003</v>
      </c>
      <c r="T1104" s="8">
        <f t="shared" si="177"/>
        <v>50.875</v>
      </c>
      <c r="U1104" s="7">
        <f t="shared" si="178"/>
        <v>52.491666666666674</v>
      </c>
      <c r="V1104" s="7">
        <f t="shared" si="179"/>
        <v>52.087500000000006</v>
      </c>
    </row>
    <row r="1105" spans="1:22" ht="13.5" x14ac:dyDescent="0.25">
      <c r="A1105" s="3">
        <f>RSI!A1105</f>
        <v>44392</v>
      </c>
      <c r="B1105" s="2">
        <f>RSI!B1105</f>
        <v>1.9966999999999999</v>
      </c>
      <c r="C1105" s="2">
        <f>RSI!I1105</f>
        <v>68.857367385597357</v>
      </c>
      <c r="D1105" s="2">
        <f>MACD!E1105</f>
        <v>-3.6818112350414101E-2</v>
      </c>
      <c r="E1105" s="2">
        <f>MACD!F1105</f>
        <v>-4.3647091220202459E-2</v>
      </c>
      <c r="F1105" s="2">
        <f>'Moving Avg'!D1105</f>
        <v>1.9712399999999999</v>
      </c>
      <c r="G1105" s="2">
        <f>'Moving Avg'!F1105</f>
        <v>1.9209900000000002</v>
      </c>
      <c r="H1105" s="2">
        <f>'Moving Avg'!G1105</f>
        <v>1.8590819999999995</v>
      </c>
      <c r="I1105" s="2">
        <f>'Moving Avg'!H1105</f>
        <v>1.8374069999999991</v>
      </c>
      <c r="J1105" s="5" t="str">
        <f>OBV!F1105</f>
        <v>BULLISH</v>
      </c>
      <c r="K1105" s="5" t="str">
        <f>OBV!G1105</f>
        <v>STRONG</v>
      </c>
      <c r="L1105" s="5" t="str">
        <f>OBV!H1105</f>
        <v>CONFIRMED BULLISH</v>
      </c>
      <c r="M1105" s="7">
        <f t="shared" si="170"/>
        <v>25</v>
      </c>
      <c r="N1105" s="7">
        <f t="shared" si="171"/>
        <v>0</v>
      </c>
      <c r="O1105" s="7">
        <f t="shared" si="172"/>
        <v>50</v>
      </c>
      <c r="P1105" s="7">
        <f t="shared" si="173"/>
        <v>100</v>
      </c>
      <c r="Q1105" s="8">
        <f t="shared" si="174"/>
        <v>31.25</v>
      </c>
      <c r="R1105" s="8">
        <f t="shared" si="175"/>
        <v>47.5</v>
      </c>
      <c r="S1105" s="8">
        <f t="shared" si="176"/>
        <v>61.25</v>
      </c>
      <c r="T1105" s="8">
        <f t="shared" si="177"/>
        <v>43.75</v>
      </c>
      <c r="U1105" s="7">
        <f t="shared" si="178"/>
        <v>46.666666666666664</v>
      </c>
      <c r="V1105" s="7">
        <f t="shared" si="179"/>
        <v>45.9375</v>
      </c>
    </row>
    <row r="1106" spans="1:22" ht="13.5" x14ac:dyDescent="0.25">
      <c r="A1106" s="3">
        <f>RSI!A1106</f>
        <v>44393</v>
      </c>
      <c r="B1106" s="2">
        <f>RSI!B1106</f>
        <v>2.0636999999999999</v>
      </c>
      <c r="C1106" s="2">
        <f>RSI!I1106</f>
        <v>76.207365186253469</v>
      </c>
      <c r="D1106" s="2">
        <f>MACD!E1106</f>
        <v>-2.9762640272755769E-2</v>
      </c>
      <c r="E1106" s="2">
        <f>MACD!F1106</f>
        <v>-4.0870201030713121E-2</v>
      </c>
      <c r="F1106" s="2">
        <f>'Moving Avg'!D1106</f>
        <v>1.9953599999999998</v>
      </c>
      <c r="G1106" s="2">
        <f>'Moving Avg'!F1106</f>
        <v>1.932045</v>
      </c>
      <c r="H1106" s="2">
        <f>'Moving Avg'!G1106</f>
        <v>1.8652459999999993</v>
      </c>
      <c r="I1106" s="2">
        <f>'Moving Avg'!H1106</f>
        <v>1.8376084999999995</v>
      </c>
      <c r="J1106" s="5" t="str">
        <f>OBV!F1106</f>
        <v>BULLISH</v>
      </c>
      <c r="K1106" s="5" t="str">
        <f>OBV!G1106</f>
        <v>STRONG</v>
      </c>
      <c r="L1106" s="5" t="str">
        <f>OBV!H1106</f>
        <v>CONFIRMED BULLISH</v>
      </c>
      <c r="M1106" s="7">
        <f t="shared" si="170"/>
        <v>0</v>
      </c>
      <c r="N1106" s="7">
        <f t="shared" si="171"/>
        <v>0</v>
      </c>
      <c r="O1106" s="7">
        <f t="shared" si="172"/>
        <v>50</v>
      </c>
      <c r="P1106" s="7">
        <f t="shared" si="173"/>
        <v>100</v>
      </c>
      <c r="Q1106" s="8">
        <f t="shared" si="174"/>
        <v>22.5</v>
      </c>
      <c r="R1106" s="8">
        <f t="shared" si="175"/>
        <v>42.5</v>
      </c>
      <c r="S1106" s="8">
        <f t="shared" si="176"/>
        <v>57.5</v>
      </c>
      <c r="T1106" s="8">
        <f t="shared" si="177"/>
        <v>37.5</v>
      </c>
      <c r="U1106" s="7">
        <f t="shared" si="178"/>
        <v>40.833333333333336</v>
      </c>
      <c r="V1106" s="7">
        <f t="shared" si="179"/>
        <v>40</v>
      </c>
    </row>
    <row r="1107" spans="1:22" ht="13.5" x14ac:dyDescent="0.25">
      <c r="A1107" s="3">
        <f>RSI!A1107</f>
        <v>44396</v>
      </c>
      <c r="B1107" s="2">
        <f>RSI!B1107</f>
        <v>2.1440999999999999</v>
      </c>
      <c r="C1107" s="2">
        <f>RSI!I1107</f>
        <v>81.768076076754966</v>
      </c>
      <c r="D1107" s="2">
        <f>MACD!E1107</f>
        <v>-2.8553223228747093E-2</v>
      </c>
      <c r="E1107" s="2">
        <f>MACD!F1107</f>
        <v>-3.8406805470319917E-2</v>
      </c>
      <c r="F1107" s="2">
        <f>'Moving Avg'!D1107</f>
        <v>2.0301999999999998</v>
      </c>
      <c r="G1107" s="2">
        <f>'Moving Avg'!F1107</f>
        <v>1.94712</v>
      </c>
      <c r="H1107" s="2">
        <f>'Moving Avg'!G1107</f>
        <v>1.8735539999999995</v>
      </c>
      <c r="I1107" s="2">
        <f>'Moving Avg'!H1107</f>
        <v>1.8382114999999997</v>
      </c>
      <c r="J1107" s="5" t="str">
        <f>OBV!F1107</f>
        <v>BULLISH</v>
      </c>
      <c r="K1107" s="5" t="str">
        <f>OBV!G1107</f>
        <v>STRONG</v>
      </c>
      <c r="L1107" s="5" t="str">
        <f>OBV!H1107</f>
        <v>CONFIRMED BULLISH</v>
      </c>
      <c r="M1107" s="7">
        <f t="shared" si="170"/>
        <v>0</v>
      </c>
      <c r="N1107" s="7">
        <f t="shared" si="171"/>
        <v>0</v>
      </c>
      <c r="O1107" s="7">
        <f t="shared" si="172"/>
        <v>50</v>
      </c>
      <c r="P1107" s="7">
        <f t="shared" si="173"/>
        <v>100</v>
      </c>
      <c r="Q1107" s="8">
        <f t="shared" si="174"/>
        <v>22.5</v>
      </c>
      <c r="R1107" s="8">
        <f t="shared" si="175"/>
        <v>42.5</v>
      </c>
      <c r="S1107" s="8">
        <f t="shared" si="176"/>
        <v>57.5</v>
      </c>
      <c r="T1107" s="8">
        <f t="shared" si="177"/>
        <v>37.5</v>
      </c>
      <c r="U1107" s="7">
        <f t="shared" si="178"/>
        <v>40.833333333333336</v>
      </c>
      <c r="V1107" s="7">
        <f t="shared" si="179"/>
        <v>40</v>
      </c>
    </row>
    <row r="1108" spans="1:22" ht="13.5" x14ac:dyDescent="0.25">
      <c r="A1108" s="3">
        <f>RSI!A1108</f>
        <v>44399</v>
      </c>
      <c r="B1108" s="2">
        <f>RSI!B1108</f>
        <v>2.2646999999999999</v>
      </c>
      <c r="C1108" s="2">
        <f>RSI!I1108</f>
        <v>86.764874112787538</v>
      </c>
      <c r="D1108" s="2">
        <f>MACD!E1108</f>
        <v>-4.7017603342657477E-2</v>
      </c>
      <c r="E1108" s="2">
        <f>MACD!F1108</f>
        <v>-4.0128965044787426E-2</v>
      </c>
      <c r="F1108" s="2">
        <f>'Moving Avg'!D1108</f>
        <v>2.0878199999999998</v>
      </c>
      <c r="G1108" s="2">
        <f>'Moving Avg'!F1108</f>
        <v>1.9678899999999999</v>
      </c>
      <c r="H1108" s="2">
        <f>'Moving Avg'!G1108</f>
        <v>1.8837379999999997</v>
      </c>
      <c r="I1108" s="2">
        <f>'Moving Avg'!H1108</f>
        <v>1.8397189999999994</v>
      </c>
      <c r="J1108" s="5" t="str">
        <f>OBV!F1108</f>
        <v>BULLISH</v>
      </c>
      <c r="K1108" s="5" t="str">
        <f>OBV!G1108</f>
        <v>STRONG</v>
      </c>
      <c r="L1108" s="5" t="str">
        <f>OBV!H1108</f>
        <v>CONFIRMED BULLISH</v>
      </c>
      <c r="M1108" s="7">
        <f t="shared" si="170"/>
        <v>0</v>
      </c>
      <c r="N1108" s="7">
        <f t="shared" si="171"/>
        <v>45</v>
      </c>
      <c r="O1108" s="7">
        <f t="shared" si="172"/>
        <v>50</v>
      </c>
      <c r="P1108" s="7">
        <f t="shared" si="173"/>
        <v>100</v>
      </c>
      <c r="Q1108" s="8">
        <f t="shared" si="174"/>
        <v>38.25</v>
      </c>
      <c r="R1108" s="8">
        <f t="shared" si="175"/>
        <v>51.5</v>
      </c>
      <c r="S1108" s="8">
        <f t="shared" si="176"/>
        <v>64.25</v>
      </c>
      <c r="T1108" s="8">
        <f t="shared" si="177"/>
        <v>48.75</v>
      </c>
      <c r="U1108" s="7">
        <f t="shared" si="178"/>
        <v>51.333333333333336</v>
      </c>
      <c r="V1108" s="7">
        <f t="shared" si="179"/>
        <v>50.6875</v>
      </c>
    </row>
    <row r="1109" spans="1:22" ht="13.5" x14ac:dyDescent="0.25">
      <c r="A1109" s="3">
        <f>RSI!A1109</f>
        <v>44400</v>
      </c>
      <c r="B1109" s="2">
        <f>RSI!B1109</f>
        <v>2.258</v>
      </c>
      <c r="C1109" s="2">
        <f>RSI!I1109</f>
        <v>85.365119437415075</v>
      </c>
      <c r="D1109" s="2">
        <f>MACD!E1109</f>
        <v>-6.4040492567599916E-2</v>
      </c>
      <c r="E1109" s="2">
        <f>MACD!F1109</f>
        <v>-4.491127054934993E-2</v>
      </c>
      <c r="F1109" s="2">
        <f>'Moving Avg'!D1109</f>
        <v>2.1454399999999998</v>
      </c>
      <c r="G1109" s="2">
        <f>'Moving Avg'!F1109</f>
        <v>1.9886600000000001</v>
      </c>
      <c r="H1109" s="2">
        <f>'Moving Avg'!G1109</f>
        <v>1.8937879999999996</v>
      </c>
      <c r="I1109" s="2">
        <f>'Moving Avg'!H1109</f>
        <v>1.8412934999999993</v>
      </c>
      <c r="J1109" s="5" t="str">
        <f>OBV!F1109</f>
        <v>BULLISH</v>
      </c>
      <c r="K1109" s="5" t="str">
        <f>OBV!G1109</f>
        <v>STRONG</v>
      </c>
      <c r="L1109" s="5" t="str">
        <f>OBV!H1109</f>
        <v>CONFIRMED BULLISH</v>
      </c>
      <c r="M1109" s="7">
        <f t="shared" si="170"/>
        <v>0</v>
      </c>
      <c r="N1109" s="7">
        <f t="shared" si="171"/>
        <v>45</v>
      </c>
      <c r="O1109" s="7">
        <f t="shared" si="172"/>
        <v>50</v>
      </c>
      <c r="P1109" s="7">
        <f t="shared" si="173"/>
        <v>100</v>
      </c>
      <c r="Q1109" s="8">
        <f t="shared" si="174"/>
        <v>38.25</v>
      </c>
      <c r="R1109" s="8">
        <f t="shared" si="175"/>
        <v>51.5</v>
      </c>
      <c r="S1109" s="8">
        <f t="shared" si="176"/>
        <v>64.25</v>
      </c>
      <c r="T1109" s="8">
        <f t="shared" si="177"/>
        <v>48.75</v>
      </c>
      <c r="U1109" s="7">
        <f t="shared" si="178"/>
        <v>51.333333333333336</v>
      </c>
      <c r="V1109" s="7">
        <f t="shared" si="179"/>
        <v>50.6875</v>
      </c>
    </row>
    <row r="1110" spans="1:22" ht="13.5" x14ac:dyDescent="0.25">
      <c r="A1110" s="3">
        <f>RSI!A1110</f>
        <v>44403</v>
      </c>
      <c r="B1110" s="2">
        <f>RSI!B1110</f>
        <v>2.2044000000000001</v>
      </c>
      <c r="C1110" s="2">
        <f>RSI!I1110</f>
        <v>74.948104018304235</v>
      </c>
      <c r="D1110" s="2">
        <f>MACD!E1110</f>
        <v>-7.7220357429676145E-2</v>
      </c>
      <c r="E1110" s="2">
        <f>MACD!F1110</f>
        <v>-5.1373087925415173E-2</v>
      </c>
      <c r="F1110" s="2">
        <f>'Moving Avg'!D1110</f>
        <v>2.1869799999999997</v>
      </c>
      <c r="G1110" s="2">
        <f>'Moving Avg'!F1110</f>
        <v>2.0070850000000005</v>
      </c>
      <c r="H1110" s="2">
        <f>'Moving Avg'!G1110</f>
        <v>1.9026319999999999</v>
      </c>
      <c r="I1110" s="2">
        <f>'Moving Avg'!H1110</f>
        <v>1.8422649999999998</v>
      </c>
      <c r="J1110" s="5" t="str">
        <f>OBV!F1110</f>
        <v>BULLISH</v>
      </c>
      <c r="K1110" s="5" t="str">
        <f>OBV!G1110</f>
        <v>STRONG</v>
      </c>
      <c r="L1110" s="5" t="str">
        <f>OBV!H1110</f>
        <v>CONFIRMED BULLISH</v>
      </c>
      <c r="M1110" s="7">
        <f t="shared" si="170"/>
        <v>0</v>
      </c>
      <c r="N1110" s="7">
        <f t="shared" si="171"/>
        <v>100</v>
      </c>
      <c r="O1110" s="7">
        <f t="shared" si="172"/>
        <v>50</v>
      </c>
      <c r="P1110" s="7">
        <f t="shared" si="173"/>
        <v>100</v>
      </c>
      <c r="Q1110" s="8">
        <f t="shared" si="174"/>
        <v>57.5</v>
      </c>
      <c r="R1110" s="8">
        <f t="shared" si="175"/>
        <v>62.5</v>
      </c>
      <c r="S1110" s="8">
        <f t="shared" si="176"/>
        <v>72.5</v>
      </c>
      <c r="T1110" s="8">
        <f t="shared" si="177"/>
        <v>62.5</v>
      </c>
      <c r="U1110" s="7">
        <f t="shared" si="178"/>
        <v>64.166666666666671</v>
      </c>
      <c r="V1110" s="7">
        <f t="shared" si="179"/>
        <v>63.75</v>
      </c>
    </row>
    <row r="1111" spans="1:22" ht="13.5" x14ac:dyDescent="0.25">
      <c r="A1111" s="3">
        <f>RSI!A1111</f>
        <v>44404</v>
      </c>
      <c r="B1111" s="2">
        <f>RSI!B1111</f>
        <v>2.1977000000000002</v>
      </c>
      <c r="C1111" s="2">
        <f>RSI!I1111</f>
        <v>73.736831063679773</v>
      </c>
      <c r="D1111" s="2">
        <f>MACD!E1111</f>
        <v>-8.9147939786805352E-2</v>
      </c>
      <c r="E1111" s="2">
        <f>MACD!F1111</f>
        <v>-5.8928058297693209E-2</v>
      </c>
      <c r="F1111" s="2">
        <f>'Moving Avg'!D1111</f>
        <v>2.2137799999999999</v>
      </c>
      <c r="G1111" s="2">
        <f>'Moving Avg'!F1111</f>
        <v>2.0241699999999998</v>
      </c>
      <c r="H1111" s="2">
        <f>'Moving Avg'!G1111</f>
        <v>1.9112079999999998</v>
      </c>
      <c r="I1111" s="2">
        <f>'Moving Avg'!H1111</f>
        <v>1.8432029999999997</v>
      </c>
      <c r="J1111" s="5" t="str">
        <f>OBV!F1111</f>
        <v>BULLISH</v>
      </c>
      <c r="K1111" s="5" t="str">
        <f>OBV!G1111</f>
        <v>STRONG</v>
      </c>
      <c r="L1111" s="5" t="str">
        <f>OBV!H1111</f>
        <v>CONFIRMED BULLISH</v>
      </c>
      <c r="M1111" s="7">
        <f t="shared" si="170"/>
        <v>0</v>
      </c>
      <c r="N1111" s="7">
        <f t="shared" si="171"/>
        <v>100</v>
      </c>
      <c r="O1111" s="7">
        <f t="shared" si="172"/>
        <v>50</v>
      </c>
      <c r="P1111" s="7">
        <f t="shared" si="173"/>
        <v>100</v>
      </c>
      <c r="Q1111" s="8">
        <f t="shared" si="174"/>
        <v>57.5</v>
      </c>
      <c r="R1111" s="8">
        <f t="shared" si="175"/>
        <v>62.5</v>
      </c>
      <c r="S1111" s="8">
        <f t="shared" si="176"/>
        <v>72.5</v>
      </c>
      <c r="T1111" s="8">
        <f t="shared" si="177"/>
        <v>62.5</v>
      </c>
      <c r="U1111" s="7">
        <f t="shared" si="178"/>
        <v>64.166666666666671</v>
      </c>
      <c r="V1111" s="7">
        <f t="shared" si="179"/>
        <v>63.75</v>
      </c>
    </row>
    <row r="1112" spans="1:22" ht="13.5" x14ac:dyDescent="0.25">
      <c r="A1112" s="3">
        <f>RSI!A1112</f>
        <v>44405</v>
      </c>
      <c r="B1112" s="2">
        <f>RSI!B1112</f>
        <v>2.1776</v>
      </c>
      <c r="C1112" s="2">
        <f>RSI!I1112</f>
        <v>70.07778662490351</v>
      </c>
      <c r="D1112" s="2">
        <f>MACD!E1112</f>
        <v>-9.4766439470746144E-2</v>
      </c>
      <c r="E1112" s="2">
        <f>MACD!F1112</f>
        <v>-6.6095734532303801E-2</v>
      </c>
      <c r="F1112" s="2">
        <f>'Moving Avg'!D1112</f>
        <v>2.2204800000000002</v>
      </c>
      <c r="G1112" s="2">
        <f>'Moving Avg'!F1112</f>
        <v>2.0402499999999995</v>
      </c>
      <c r="H1112" s="2">
        <f>'Moving Avg'!G1112</f>
        <v>1.9191139999999995</v>
      </c>
      <c r="I1112" s="2">
        <f>'Moving Avg'!H1112</f>
        <v>1.8440069999999997</v>
      </c>
      <c r="J1112" s="5" t="str">
        <f>OBV!F1112</f>
        <v>BULLISH</v>
      </c>
      <c r="K1112" s="5" t="str">
        <f>OBV!G1112</f>
        <v>STRONG</v>
      </c>
      <c r="L1112" s="5" t="str">
        <f>OBV!H1112</f>
        <v>CONFIRMED BULLISH</v>
      </c>
      <c r="M1112" s="7">
        <f t="shared" si="170"/>
        <v>0</v>
      </c>
      <c r="N1112" s="7">
        <f t="shared" si="171"/>
        <v>100</v>
      </c>
      <c r="O1112" s="7">
        <f t="shared" si="172"/>
        <v>50</v>
      </c>
      <c r="P1112" s="7">
        <f t="shared" si="173"/>
        <v>100</v>
      </c>
      <c r="Q1112" s="8">
        <f t="shared" si="174"/>
        <v>57.5</v>
      </c>
      <c r="R1112" s="8">
        <f t="shared" si="175"/>
        <v>62.5</v>
      </c>
      <c r="S1112" s="8">
        <f t="shared" si="176"/>
        <v>72.5</v>
      </c>
      <c r="T1112" s="8">
        <f t="shared" si="177"/>
        <v>62.5</v>
      </c>
      <c r="U1112" s="7">
        <f t="shared" si="178"/>
        <v>64.166666666666671</v>
      </c>
      <c r="V1112" s="7">
        <f t="shared" si="179"/>
        <v>63.75</v>
      </c>
    </row>
    <row r="1113" spans="1:22" ht="13.5" x14ac:dyDescent="0.25">
      <c r="A1113" s="3">
        <f>RSI!A1113</f>
        <v>44406</v>
      </c>
      <c r="B1113" s="2">
        <f>RSI!B1113</f>
        <v>2.1776</v>
      </c>
      <c r="C1113" s="2">
        <f>RSI!I1113</f>
        <v>70.07778662490351</v>
      </c>
      <c r="D1113" s="2">
        <f>MACD!E1113</f>
        <v>-9.9424620824594356E-2</v>
      </c>
      <c r="E1113" s="2">
        <f>MACD!F1113</f>
        <v>-7.2761511790761915E-2</v>
      </c>
      <c r="F1113" s="2">
        <f>'Moving Avg'!D1113</f>
        <v>2.2030600000000002</v>
      </c>
      <c r="G1113" s="2">
        <f>'Moving Avg'!F1113</f>
        <v>2.0553249999999998</v>
      </c>
      <c r="H1113" s="2">
        <f>'Moving Avg'!G1113</f>
        <v>1.9268859999999999</v>
      </c>
      <c r="I1113" s="2">
        <f>'Moving Avg'!H1113</f>
        <v>1.8448109999999998</v>
      </c>
      <c r="J1113" s="5" t="str">
        <f>OBV!F1113</f>
        <v>BEARISH</v>
      </c>
      <c r="K1113" s="5" t="str">
        <f>OBV!G1113</f>
        <v>WEAK</v>
      </c>
      <c r="L1113" s="5" t="str">
        <f>OBV!H1113</f>
        <v>CONFIRMED BEARISH</v>
      </c>
      <c r="M1113" s="7">
        <f t="shared" si="170"/>
        <v>0</v>
      </c>
      <c r="N1113" s="7">
        <f t="shared" si="171"/>
        <v>100</v>
      </c>
      <c r="O1113" s="7">
        <f t="shared" si="172"/>
        <v>50</v>
      </c>
      <c r="P1113" s="7">
        <f t="shared" si="173"/>
        <v>0</v>
      </c>
      <c r="Q1113" s="8">
        <f t="shared" si="174"/>
        <v>42.5</v>
      </c>
      <c r="R1113" s="8">
        <f t="shared" si="175"/>
        <v>37.5</v>
      </c>
      <c r="S1113" s="8">
        <f t="shared" si="176"/>
        <v>27.5</v>
      </c>
      <c r="T1113" s="8">
        <f t="shared" si="177"/>
        <v>37.5</v>
      </c>
      <c r="U1113" s="7">
        <f t="shared" si="178"/>
        <v>35.833333333333336</v>
      </c>
      <c r="V1113" s="7">
        <f t="shared" si="179"/>
        <v>36.25</v>
      </c>
    </row>
    <row r="1114" spans="1:22" ht="13.5" x14ac:dyDescent="0.25">
      <c r="A1114" s="3">
        <f>RSI!A1114</f>
        <v>44407</v>
      </c>
      <c r="B1114" s="2">
        <f>RSI!B1114</f>
        <v>2.1633</v>
      </c>
      <c r="C1114" s="2">
        <f>RSI!I1114</f>
        <v>67.321366059992556</v>
      </c>
      <c r="D1114" s="2">
        <f>MACD!E1114</f>
        <v>-0.10420325726052004</v>
      </c>
      <c r="E1114" s="2">
        <f>MACD!F1114</f>
        <v>-7.9049860884713552E-2</v>
      </c>
      <c r="F1114" s="2">
        <f>'Moving Avg'!D1114</f>
        <v>2.1841200000000001</v>
      </c>
      <c r="G1114" s="2">
        <f>'Moving Avg'!F1114</f>
        <v>2.0680099999999997</v>
      </c>
      <c r="H1114" s="2">
        <f>'Moving Avg'!G1114</f>
        <v>1.9342379999999999</v>
      </c>
      <c r="I1114" s="2">
        <f>'Moving Avg'!H1114</f>
        <v>1.8458114999999997</v>
      </c>
      <c r="J1114" s="5" t="str">
        <f>OBV!F1114</f>
        <v>BEARISH</v>
      </c>
      <c r="K1114" s="5" t="str">
        <f>OBV!G1114</f>
        <v>WEAK</v>
      </c>
      <c r="L1114" s="5" t="str">
        <f>OBV!H1114</f>
        <v>CONFIRMED BEARISH</v>
      </c>
      <c r="M1114" s="7">
        <f t="shared" si="170"/>
        <v>25</v>
      </c>
      <c r="N1114" s="7">
        <f t="shared" si="171"/>
        <v>100</v>
      </c>
      <c r="O1114" s="7">
        <f t="shared" si="172"/>
        <v>50</v>
      </c>
      <c r="P1114" s="7">
        <f t="shared" si="173"/>
        <v>0</v>
      </c>
      <c r="Q1114" s="8">
        <f t="shared" si="174"/>
        <v>51.25</v>
      </c>
      <c r="R1114" s="8">
        <f t="shared" si="175"/>
        <v>42.5</v>
      </c>
      <c r="S1114" s="8">
        <f t="shared" si="176"/>
        <v>31.25</v>
      </c>
      <c r="T1114" s="8">
        <f t="shared" si="177"/>
        <v>43.75</v>
      </c>
      <c r="U1114" s="7">
        <f t="shared" si="178"/>
        <v>41.666666666666664</v>
      </c>
      <c r="V1114" s="7">
        <f t="shared" si="179"/>
        <v>42.1875</v>
      </c>
    </row>
    <row r="1115" spans="1:22" ht="13.5" x14ac:dyDescent="0.25">
      <c r="A1115" s="3">
        <f>RSI!A1115</f>
        <v>44410</v>
      </c>
      <c r="B1115" s="2">
        <f>RSI!B1115</f>
        <v>2.1415999999999999</v>
      </c>
      <c r="C1115" s="2">
        <f>RSI!I1115</f>
        <v>63.255335413154569</v>
      </c>
      <c r="D1115" s="2">
        <f>MACD!E1115</f>
        <v>-0.10323320595236463</v>
      </c>
      <c r="E1115" s="2">
        <f>MACD!F1115</f>
        <v>-8.3886529898243772E-2</v>
      </c>
      <c r="F1115" s="2">
        <f>'Moving Avg'!D1115</f>
        <v>2.1715600000000004</v>
      </c>
      <c r="G1115" s="2">
        <f>'Moving Avg'!F1115</f>
        <v>2.0749199999999997</v>
      </c>
      <c r="H1115" s="2">
        <f>'Moving Avg'!G1115</f>
        <v>1.9408879999999999</v>
      </c>
      <c r="I1115" s="2">
        <f>'Moving Avg'!H1115</f>
        <v>1.8464689999999999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  <c r="M1115" s="7">
        <f t="shared" si="170"/>
        <v>25</v>
      </c>
      <c r="N1115" s="7">
        <f t="shared" si="171"/>
        <v>45</v>
      </c>
      <c r="O1115" s="7">
        <f t="shared" si="172"/>
        <v>50</v>
      </c>
      <c r="P1115" s="7">
        <f t="shared" si="173"/>
        <v>16.5</v>
      </c>
      <c r="Q1115" s="8">
        <f t="shared" si="174"/>
        <v>34.475000000000001</v>
      </c>
      <c r="R1115" s="8">
        <f t="shared" si="175"/>
        <v>35.625</v>
      </c>
      <c r="S1115" s="8">
        <f t="shared" si="176"/>
        <v>30.425000000000001</v>
      </c>
      <c r="T1115" s="8">
        <f t="shared" si="177"/>
        <v>34.125</v>
      </c>
      <c r="U1115" s="7">
        <f t="shared" si="178"/>
        <v>33.508333333333333</v>
      </c>
      <c r="V1115" s="7">
        <f t="shared" si="179"/>
        <v>33.662499999999994</v>
      </c>
    </row>
    <row r="1116" spans="1:22" ht="13.5" x14ac:dyDescent="0.25">
      <c r="A1116" s="3">
        <f>RSI!A1116</f>
        <v>44411</v>
      </c>
      <c r="B1116" s="2">
        <f>RSI!B1116</f>
        <v>2.0983999999999998</v>
      </c>
      <c r="C1116" s="2">
        <f>RSI!I1116</f>
        <v>56.003593803993624</v>
      </c>
      <c r="D1116" s="2">
        <f>MACD!E1116</f>
        <v>-8.9440337195805464E-2</v>
      </c>
      <c r="E1116" s="2">
        <f>MACD!F1116</f>
        <v>-8.4997291357756105E-2</v>
      </c>
      <c r="F1116" s="2">
        <f>'Moving Avg'!D1116</f>
        <v>2.1516999999999999</v>
      </c>
      <c r="G1116" s="2">
        <f>'Moving Avg'!F1116</f>
        <v>2.0800049999999999</v>
      </c>
      <c r="H1116" s="2">
        <f>'Moving Avg'!G1116</f>
        <v>1.9466739999999998</v>
      </c>
      <c r="I1116" s="2">
        <f>'Moving Avg'!H1116</f>
        <v>1.8471450000000003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  <c r="M1116" s="7">
        <f t="shared" si="170"/>
        <v>25</v>
      </c>
      <c r="N1116" s="7">
        <f t="shared" si="171"/>
        <v>45</v>
      </c>
      <c r="O1116" s="7">
        <f t="shared" si="172"/>
        <v>50</v>
      </c>
      <c r="P1116" s="7">
        <f t="shared" si="173"/>
        <v>16.5</v>
      </c>
      <c r="Q1116" s="8">
        <f t="shared" si="174"/>
        <v>34.475000000000001</v>
      </c>
      <c r="R1116" s="8">
        <f t="shared" si="175"/>
        <v>35.625</v>
      </c>
      <c r="S1116" s="8">
        <f t="shared" si="176"/>
        <v>30.425000000000001</v>
      </c>
      <c r="T1116" s="8">
        <f t="shared" si="177"/>
        <v>34.125</v>
      </c>
      <c r="U1116" s="7">
        <f t="shared" si="178"/>
        <v>33.508333333333333</v>
      </c>
      <c r="V1116" s="7">
        <f t="shared" si="179"/>
        <v>33.662499999999994</v>
      </c>
    </row>
    <row r="1117" spans="1:22" ht="13.5" x14ac:dyDescent="0.25">
      <c r="A1117" s="3">
        <f>RSI!A1117</f>
        <v>44412</v>
      </c>
      <c r="B1117" s="2">
        <f>RSI!B1117</f>
        <v>2.0983999999999998</v>
      </c>
      <c r="C1117" s="2">
        <f>RSI!I1117</f>
        <v>56.003593803993631</v>
      </c>
      <c r="D1117" s="2">
        <f>MACD!E1117</f>
        <v>-6.5640906264645915E-2</v>
      </c>
      <c r="E1117" s="2">
        <f>MACD!F1117</f>
        <v>-8.1126014339134064E-2</v>
      </c>
      <c r="F1117" s="2">
        <f>'Moving Avg'!D1117</f>
        <v>2.1358600000000001</v>
      </c>
      <c r="G1117" s="2">
        <f>'Moving Avg'!F1117</f>
        <v>2.0844199999999997</v>
      </c>
      <c r="H1117" s="2">
        <f>'Moving Avg'!G1117</f>
        <v>1.9521919999999999</v>
      </c>
      <c r="I1117" s="2">
        <f>'Moving Avg'!H1117</f>
        <v>1.8475865000000005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  <c r="M1117" s="7">
        <f t="shared" si="170"/>
        <v>25</v>
      </c>
      <c r="N1117" s="7">
        <f t="shared" si="171"/>
        <v>0</v>
      </c>
      <c r="O1117" s="7">
        <f t="shared" si="172"/>
        <v>50</v>
      </c>
      <c r="P1117" s="7">
        <f t="shared" si="173"/>
        <v>16.5</v>
      </c>
      <c r="Q1117" s="8">
        <f t="shared" si="174"/>
        <v>18.725000000000001</v>
      </c>
      <c r="R1117" s="8">
        <f t="shared" si="175"/>
        <v>26.625</v>
      </c>
      <c r="S1117" s="8">
        <f t="shared" si="176"/>
        <v>23.675000000000001</v>
      </c>
      <c r="T1117" s="8">
        <f t="shared" si="177"/>
        <v>22.875</v>
      </c>
      <c r="U1117" s="7">
        <f t="shared" si="178"/>
        <v>23.008333333333336</v>
      </c>
      <c r="V1117" s="7">
        <f t="shared" si="179"/>
        <v>22.975000000000001</v>
      </c>
    </row>
    <row r="1118" spans="1:22" ht="13.5" x14ac:dyDescent="0.25">
      <c r="A1118" s="3">
        <f>RSI!A1118</f>
        <v>44413</v>
      </c>
      <c r="B1118" s="2">
        <f>RSI!B1118</f>
        <v>2.0695000000000001</v>
      </c>
      <c r="C1118" s="2">
        <f>RSI!I1118</f>
        <v>51.429153185753798</v>
      </c>
      <c r="D1118" s="2">
        <f>MACD!E1118</f>
        <v>-2.503119933835718E-2</v>
      </c>
      <c r="E1118" s="2">
        <f>MACD!F1118</f>
        <v>-6.990705133897869E-2</v>
      </c>
      <c r="F1118" s="2">
        <f>'Moving Avg'!D1118</f>
        <v>2.1142399999999997</v>
      </c>
      <c r="G1118" s="2">
        <f>'Moving Avg'!F1118</f>
        <v>2.0904049999999996</v>
      </c>
      <c r="H1118" s="2">
        <f>'Moving Avg'!G1118</f>
        <v>1.9567300000000003</v>
      </c>
      <c r="I1118" s="2">
        <f>'Moving Avg'!H1118</f>
        <v>1.8480510000000003</v>
      </c>
      <c r="J1118" s="5" t="str">
        <f>OBV!F1118</f>
        <v>BEARISH</v>
      </c>
      <c r="K1118" s="5" t="str">
        <f>OBV!G1118</f>
        <v>NEUTRAL</v>
      </c>
      <c r="L1118" s="5" t="str">
        <f>OBV!H1118</f>
        <v>CONFIRMED BEARISH</v>
      </c>
      <c r="M1118" s="7">
        <f t="shared" si="170"/>
        <v>25</v>
      </c>
      <c r="N1118" s="7">
        <f t="shared" si="171"/>
        <v>0</v>
      </c>
      <c r="O1118" s="7">
        <f t="shared" si="172"/>
        <v>50</v>
      </c>
      <c r="P1118" s="7">
        <f t="shared" si="173"/>
        <v>16.5</v>
      </c>
      <c r="Q1118" s="8">
        <f t="shared" si="174"/>
        <v>18.725000000000001</v>
      </c>
      <c r="R1118" s="8">
        <f t="shared" si="175"/>
        <v>26.625</v>
      </c>
      <c r="S1118" s="8">
        <f t="shared" si="176"/>
        <v>23.675000000000001</v>
      </c>
      <c r="T1118" s="8">
        <f t="shared" si="177"/>
        <v>22.875</v>
      </c>
      <c r="U1118" s="7">
        <f t="shared" si="178"/>
        <v>23.008333333333336</v>
      </c>
      <c r="V1118" s="7">
        <f t="shared" si="179"/>
        <v>22.975000000000001</v>
      </c>
    </row>
    <row r="1119" spans="1:22" ht="13.5" x14ac:dyDescent="0.25">
      <c r="A1119" s="3">
        <f>RSI!A1119</f>
        <v>44414</v>
      </c>
      <c r="B1119" s="2">
        <f>RSI!B1119</f>
        <v>2.12</v>
      </c>
      <c r="C1119" s="2">
        <f>RSI!I1119</f>
        <v>57.90027499801753</v>
      </c>
      <c r="D1119" s="2">
        <f>MACD!E1119</f>
        <v>4.5237698983462415E-3</v>
      </c>
      <c r="E1119" s="2">
        <f>MACD!F1119</f>
        <v>-5.5020887091513704E-2</v>
      </c>
      <c r="F1119" s="2">
        <f>'Moving Avg'!D1119</f>
        <v>2.1055799999999998</v>
      </c>
      <c r="G1119" s="2">
        <f>'Moving Avg'!F1119</f>
        <v>2.0989149999999994</v>
      </c>
      <c r="H1119" s="2">
        <f>'Moving Avg'!G1119</f>
        <v>1.9622780000000004</v>
      </c>
      <c r="I1119" s="2">
        <f>'Moving Avg'!H1119</f>
        <v>1.8487680000000006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  <c r="M1119" s="7">
        <f t="shared" si="170"/>
        <v>25</v>
      </c>
      <c r="N1119" s="7">
        <f t="shared" si="171"/>
        <v>0</v>
      </c>
      <c r="O1119" s="7">
        <f t="shared" si="172"/>
        <v>50</v>
      </c>
      <c r="P1119" s="7">
        <f t="shared" si="173"/>
        <v>16.5</v>
      </c>
      <c r="Q1119" s="8">
        <f t="shared" si="174"/>
        <v>18.725000000000001</v>
      </c>
      <c r="R1119" s="8">
        <f t="shared" si="175"/>
        <v>26.625</v>
      </c>
      <c r="S1119" s="8">
        <f t="shared" si="176"/>
        <v>23.675000000000001</v>
      </c>
      <c r="T1119" s="8">
        <f t="shared" si="177"/>
        <v>22.875</v>
      </c>
      <c r="U1119" s="7">
        <f t="shared" si="178"/>
        <v>23.008333333333336</v>
      </c>
      <c r="V1119" s="7">
        <f t="shared" si="179"/>
        <v>22.975000000000001</v>
      </c>
    </row>
    <row r="1120" spans="1:22" ht="13.5" x14ac:dyDescent="0.25">
      <c r="A1120" s="3">
        <f>RSI!A1120</f>
        <v>44417</v>
      </c>
      <c r="B1120" s="2">
        <f>RSI!B1120</f>
        <v>2.1560999999999999</v>
      </c>
      <c r="C1120" s="2">
        <f>RSI!I1120</f>
        <v>61.816602280124947</v>
      </c>
      <c r="D1120" s="2">
        <f>MACD!E1120</f>
        <v>1.8280241295782318E-2</v>
      </c>
      <c r="E1120" s="2">
        <f>MACD!F1120</f>
        <v>-4.0360661414054505E-2</v>
      </c>
      <c r="F1120" s="2">
        <f>'Moving Avg'!D1120</f>
        <v>2.1084799999999997</v>
      </c>
      <c r="G1120" s="2">
        <f>'Moving Avg'!F1120</f>
        <v>2.1095649999999995</v>
      </c>
      <c r="H1120" s="2">
        <f>'Moving Avg'!G1120</f>
        <v>1.9682800000000003</v>
      </c>
      <c r="I1120" s="2">
        <f>'Moving Avg'!H1120</f>
        <v>1.8495315000000006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  <c r="M1120" s="7">
        <f t="shared" si="170"/>
        <v>25</v>
      </c>
      <c r="N1120" s="7">
        <f t="shared" si="171"/>
        <v>0</v>
      </c>
      <c r="O1120" s="7">
        <f t="shared" si="172"/>
        <v>50</v>
      </c>
      <c r="P1120" s="7">
        <f t="shared" si="173"/>
        <v>83.5</v>
      </c>
      <c r="Q1120" s="8">
        <f t="shared" si="174"/>
        <v>28.774999999999999</v>
      </c>
      <c r="R1120" s="8">
        <f t="shared" si="175"/>
        <v>43.375</v>
      </c>
      <c r="S1120" s="8">
        <f t="shared" si="176"/>
        <v>53.825000000000003</v>
      </c>
      <c r="T1120" s="8">
        <f t="shared" si="177"/>
        <v>39.625</v>
      </c>
      <c r="U1120" s="7">
        <f t="shared" si="178"/>
        <v>41.991666666666667</v>
      </c>
      <c r="V1120" s="7">
        <f t="shared" si="179"/>
        <v>41.400000000000006</v>
      </c>
    </row>
    <row r="1121" spans="1:22" ht="13.5" x14ac:dyDescent="0.25">
      <c r="A1121" s="3">
        <f>RSI!A1121</f>
        <v>44419</v>
      </c>
      <c r="B1121" s="2">
        <f>RSI!B1121</f>
        <v>2.1560999999999999</v>
      </c>
      <c r="C1121" s="2">
        <f>RSI!I1121</f>
        <v>61.81660228012494</v>
      </c>
      <c r="D1121" s="2">
        <f>MACD!E1121</f>
        <v>2.8369439783280104E-2</v>
      </c>
      <c r="E1121" s="2">
        <f>MACD!F1121</f>
        <v>-2.6614641174587582E-2</v>
      </c>
      <c r="F1121" s="2">
        <f>'Moving Avg'!D1121</f>
        <v>2.1200199999999998</v>
      </c>
      <c r="G1121" s="2">
        <f>'Moving Avg'!F1121</f>
        <v>2.120215</v>
      </c>
      <c r="H1121" s="2">
        <f>'Moving Avg'!G1121</f>
        <v>1.9742820000000003</v>
      </c>
      <c r="I1121" s="2">
        <f>'Moving Avg'!H1121</f>
        <v>1.8504625000000003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  <c r="M1121" s="7">
        <f t="shared" si="170"/>
        <v>25</v>
      </c>
      <c r="N1121" s="7">
        <f t="shared" si="171"/>
        <v>0</v>
      </c>
      <c r="O1121" s="7">
        <f t="shared" si="172"/>
        <v>50</v>
      </c>
      <c r="P1121" s="7">
        <f t="shared" si="173"/>
        <v>83.5</v>
      </c>
      <c r="Q1121" s="8">
        <f t="shared" si="174"/>
        <v>28.774999999999999</v>
      </c>
      <c r="R1121" s="8">
        <f t="shared" si="175"/>
        <v>43.375</v>
      </c>
      <c r="S1121" s="8">
        <f t="shared" si="176"/>
        <v>53.825000000000003</v>
      </c>
      <c r="T1121" s="8">
        <f t="shared" si="177"/>
        <v>39.625</v>
      </c>
      <c r="U1121" s="7">
        <f t="shared" si="178"/>
        <v>41.991666666666667</v>
      </c>
      <c r="V1121" s="7">
        <f t="shared" si="179"/>
        <v>41.400000000000006</v>
      </c>
    </row>
    <row r="1122" spans="1:22" ht="13.5" x14ac:dyDescent="0.25">
      <c r="A1122" s="3">
        <f>RSI!A1122</f>
        <v>44420</v>
      </c>
      <c r="B1122" s="2">
        <f>RSI!B1122</f>
        <v>2.1560999999999999</v>
      </c>
      <c r="C1122" s="2">
        <f>RSI!I1122</f>
        <v>61.81660228012494</v>
      </c>
      <c r="D1122" s="2">
        <f>MACD!E1122</f>
        <v>3.3332550395612781E-2</v>
      </c>
      <c r="E1122" s="2">
        <f>MACD!F1122</f>
        <v>-1.4625202860547512E-2</v>
      </c>
      <c r="F1122" s="2">
        <f>'Moving Avg'!D1122</f>
        <v>2.1315600000000003</v>
      </c>
      <c r="G1122" s="2">
        <f>'Moving Avg'!F1122</f>
        <v>2.1295250000000001</v>
      </c>
      <c r="H1122" s="2">
        <f>'Moving Avg'!G1122</f>
        <v>1.9798820000000001</v>
      </c>
      <c r="I1122" s="2">
        <f>'Moving Avg'!H1122</f>
        <v>1.8514270000000002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  <c r="M1122" s="7">
        <f t="shared" si="170"/>
        <v>25</v>
      </c>
      <c r="N1122" s="7">
        <f t="shared" si="171"/>
        <v>0</v>
      </c>
      <c r="O1122" s="7">
        <f t="shared" si="172"/>
        <v>50</v>
      </c>
      <c r="P1122" s="7">
        <f t="shared" si="173"/>
        <v>83.5</v>
      </c>
      <c r="Q1122" s="8">
        <f t="shared" si="174"/>
        <v>28.774999999999999</v>
      </c>
      <c r="R1122" s="8">
        <f t="shared" si="175"/>
        <v>43.375</v>
      </c>
      <c r="S1122" s="8">
        <f t="shared" si="176"/>
        <v>53.825000000000003</v>
      </c>
      <c r="T1122" s="8">
        <f t="shared" si="177"/>
        <v>39.625</v>
      </c>
      <c r="U1122" s="7">
        <f t="shared" si="178"/>
        <v>41.991666666666667</v>
      </c>
      <c r="V1122" s="7">
        <f t="shared" si="179"/>
        <v>41.400000000000006</v>
      </c>
    </row>
    <row r="1123" spans="1:22" ht="13.5" x14ac:dyDescent="0.25">
      <c r="A1123" s="3">
        <f>RSI!A1123</f>
        <v>44424</v>
      </c>
      <c r="B1123" s="2">
        <f>RSI!B1123</f>
        <v>2.1560999999999999</v>
      </c>
      <c r="C1123" s="2">
        <f>RSI!I1123</f>
        <v>61.81660228012494</v>
      </c>
      <c r="D1123" s="2">
        <f>MACD!E1123</f>
        <v>3.7086183491934932E-2</v>
      </c>
      <c r="E1123" s="2">
        <f>MACD!F1123</f>
        <v>-4.2829255900510227E-3</v>
      </c>
      <c r="F1123" s="2">
        <f>'Moving Avg'!D1123</f>
        <v>2.1488800000000001</v>
      </c>
      <c r="G1123" s="2">
        <f>'Moving Avg'!F1123</f>
        <v>2.1385000000000001</v>
      </c>
      <c r="H1123" s="2">
        <f>'Moving Avg'!G1123</f>
        <v>1.9854819999999997</v>
      </c>
      <c r="I1123" s="2">
        <f>'Moving Avg'!H1123</f>
        <v>1.8523580000000002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  <c r="M1123" s="7">
        <f t="shared" si="170"/>
        <v>25</v>
      </c>
      <c r="N1123" s="7">
        <f t="shared" si="171"/>
        <v>0</v>
      </c>
      <c r="O1123" s="7">
        <f t="shared" si="172"/>
        <v>50</v>
      </c>
      <c r="P1123" s="7">
        <f t="shared" si="173"/>
        <v>83.5</v>
      </c>
      <c r="Q1123" s="8">
        <f t="shared" si="174"/>
        <v>28.774999999999999</v>
      </c>
      <c r="R1123" s="8">
        <f t="shared" si="175"/>
        <v>43.375</v>
      </c>
      <c r="S1123" s="8">
        <f t="shared" si="176"/>
        <v>53.825000000000003</v>
      </c>
      <c r="T1123" s="8">
        <f t="shared" si="177"/>
        <v>39.625</v>
      </c>
      <c r="U1123" s="7">
        <f t="shared" si="178"/>
        <v>41.991666666666667</v>
      </c>
      <c r="V1123" s="7">
        <f t="shared" si="179"/>
        <v>41.400000000000006</v>
      </c>
    </row>
    <row r="1124" spans="1:22" ht="13.5" x14ac:dyDescent="0.25">
      <c r="A1124" s="3">
        <f>RSI!A1124</f>
        <v>44425</v>
      </c>
      <c r="B1124" s="2">
        <f>RSI!B1124</f>
        <v>2.1560999999999999</v>
      </c>
      <c r="C1124" s="2">
        <f>RSI!I1124</f>
        <v>61.81660228012494</v>
      </c>
      <c r="D1124" s="2">
        <f>MACD!E1124</f>
        <v>3.7649443798262627E-2</v>
      </c>
      <c r="E1124" s="2">
        <f>MACD!F1124</f>
        <v>4.1035482876117073E-3</v>
      </c>
      <c r="F1124" s="2">
        <f>'Moving Avg'!D1124</f>
        <v>2.1560999999999999</v>
      </c>
      <c r="G1124" s="2">
        <f>'Moving Avg'!F1124</f>
        <v>2.1478100000000007</v>
      </c>
      <c r="H1124" s="2">
        <f>'Moving Avg'!G1124</f>
        <v>1.9918859999999998</v>
      </c>
      <c r="I1124" s="2">
        <f>'Moving Avg'!H1124</f>
        <v>1.853356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  <c r="M1124" s="7">
        <f t="shared" si="170"/>
        <v>25</v>
      </c>
      <c r="N1124" s="7">
        <f t="shared" si="171"/>
        <v>0</v>
      </c>
      <c r="O1124" s="7">
        <f t="shared" si="172"/>
        <v>50</v>
      </c>
      <c r="P1124" s="7">
        <f t="shared" si="173"/>
        <v>83.5</v>
      </c>
      <c r="Q1124" s="8">
        <f t="shared" si="174"/>
        <v>28.774999999999999</v>
      </c>
      <c r="R1124" s="8">
        <f t="shared" si="175"/>
        <v>43.375</v>
      </c>
      <c r="S1124" s="8">
        <f t="shared" si="176"/>
        <v>53.825000000000003</v>
      </c>
      <c r="T1124" s="8">
        <f t="shared" si="177"/>
        <v>39.625</v>
      </c>
      <c r="U1124" s="7">
        <f t="shared" si="178"/>
        <v>41.991666666666667</v>
      </c>
      <c r="V1124" s="7">
        <f t="shared" si="179"/>
        <v>41.400000000000006</v>
      </c>
    </row>
    <row r="1125" spans="1:22" ht="13.5" x14ac:dyDescent="0.25">
      <c r="A1125" s="3">
        <f>RSI!A1125</f>
        <v>44426</v>
      </c>
      <c r="B1125" s="2">
        <f>RSI!B1125</f>
        <v>2.1272000000000002</v>
      </c>
      <c r="C1125" s="2">
        <f>RSI!I1125</f>
        <v>55.797540101495393</v>
      </c>
      <c r="D1125" s="2">
        <f>MACD!E1125</f>
        <v>3.6546021601814971E-2</v>
      </c>
      <c r="E1125" s="2">
        <f>MACD!F1125</f>
        <v>1.059204295045236E-2</v>
      </c>
      <c r="F1125" s="2">
        <f>'Moving Avg'!D1125</f>
        <v>2.1503199999999998</v>
      </c>
      <c r="G1125" s="2">
        <f>'Moving Avg'!F1125</f>
        <v>2.1543350000000006</v>
      </c>
      <c r="H1125" s="2">
        <f>'Moving Avg'!G1125</f>
        <v>1.9973099999999999</v>
      </c>
      <c r="I1125" s="2">
        <f>'Moving Avg'!H1125</f>
        <v>1.8541425000000005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25</v>
      </c>
      <c r="N1125" s="7">
        <f t="shared" si="171"/>
        <v>0</v>
      </c>
      <c r="O1125" s="7">
        <f t="shared" si="172"/>
        <v>50</v>
      </c>
      <c r="P1125" s="7">
        <f t="shared" si="173"/>
        <v>16.5</v>
      </c>
      <c r="Q1125" s="8">
        <f t="shared" si="174"/>
        <v>18.725000000000001</v>
      </c>
      <c r="R1125" s="8">
        <f t="shared" si="175"/>
        <v>26.625</v>
      </c>
      <c r="S1125" s="8">
        <f t="shared" si="176"/>
        <v>23.675000000000001</v>
      </c>
      <c r="T1125" s="8">
        <f t="shared" si="177"/>
        <v>22.875</v>
      </c>
      <c r="U1125" s="7">
        <f t="shared" si="178"/>
        <v>23.008333333333336</v>
      </c>
      <c r="V1125" s="7">
        <f t="shared" si="179"/>
        <v>22.975000000000001</v>
      </c>
    </row>
    <row r="1126" spans="1:22" ht="13.5" x14ac:dyDescent="0.25">
      <c r="A1126" s="3">
        <f>RSI!A1126</f>
        <v>44427</v>
      </c>
      <c r="B1126" s="2">
        <f>RSI!B1126</f>
        <v>2.1272000000000002</v>
      </c>
      <c r="C1126" s="2">
        <f>RSI!I1126</f>
        <v>55.797540101495393</v>
      </c>
      <c r="D1126" s="2">
        <f>MACD!E1126</f>
        <v>2.8782986871244365E-2</v>
      </c>
      <c r="E1126" s="2">
        <f>MACD!F1126</f>
        <v>1.4230231734610762E-2</v>
      </c>
      <c r="F1126" s="2">
        <f>'Moving Avg'!D1126</f>
        <v>2.1445400000000001</v>
      </c>
      <c r="G1126" s="2">
        <f>'Moving Avg'!F1126</f>
        <v>2.1575100000000003</v>
      </c>
      <c r="H1126" s="2">
        <f>'Moving Avg'!G1126</f>
        <v>2.0028679999999999</v>
      </c>
      <c r="I1126" s="2">
        <f>'Moving Avg'!H1126</f>
        <v>1.8549290000000003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0</v>
      </c>
      <c r="O1126" s="7">
        <f t="shared" si="172"/>
        <v>50</v>
      </c>
      <c r="P1126" s="7">
        <f t="shared" si="173"/>
        <v>16.5</v>
      </c>
      <c r="Q1126" s="8">
        <f t="shared" si="174"/>
        <v>18.725000000000001</v>
      </c>
      <c r="R1126" s="8">
        <f t="shared" si="175"/>
        <v>26.625</v>
      </c>
      <c r="S1126" s="8">
        <f t="shared" si="176"/>
        <v>23.675000000000001</v>
      </c>
      <c r="T1126" s="8">
        <f t="shared" si="177"/>
        <v>22.875</v>
      </c>
      <c r="U1126" s="7">
        <f t="shared" si="178"/>
        <v>23.008333333333336</v>
      </c>
      <c r="V1126" s="7">
        <f t="shared" si="179"/>
        <v>22.975000000000001</v>
      </c>
    </row>
    <row r="1127" spans="1:22" ht="13.5" x14ac:dyDescent="0.25">
      <c r="A1127" s="3">
        <f>RSI!A1127</f>
        <v>44428</v>
      </c>
      <c r="B1127" s="2">
        <f>RSI!B1127</f>
        <v>2.1560999999999999</v>
      </c>
      <c r="C1127" s="2">
        <f>RSI!I1127</f>
        <v>60.282652235332009</v>
      </c>
      <c r="D1127" s="2">
        <f>MACD!E1127</f>
        <v>1.9903880038218968E-2</v>
      </c>
      <c r="E1127" s="2">
        <f>MACD!F1127</f>
        <v>1.5364961395332404E-2</v>
      </c>
      <c r="F1127" s="2">
        <f>'Moving Avg'!D1127</f>
        <v>2.1445400000000001</v>
      </c>
      <c r="G1127" s="2">
        <f>'Moving Avg'!F1127</f>
        <v>2.1581100000000006</v>
      </c>
      <c r="H1127" s="2">
        <f>'Moving Avg'!G1127</f>
        <v>2.0091379999999996</v>
      </c>
      <c r="I1127" s="2">
        <f>'Moving Avg'!H1127</f>
        <v>1.8558600000000005</v>
      </c>
      <c r="J1127" s="5" t="str">
        <f>OBV!F1127</f>
        <v>BULLISH</v>
      </c>
      <c r="K1127" s="5" t="str">
        <f>OBV!G1127</f>
        <v>STRONG</v>
      </c>
      <c r="L1127" s="5" t="str">
        <f>OBV!H1127</f>
        <v>NEUTRAL</v>
      </c>
      <c r="M1127" s="7">
        <f t="shared" si="170"/>
        <v>25</v>
      </c>
      <c r="N1127" s="7">
        <f t="shared" si="171"/>
        <v>0</v>
      </c>
      <c r="O1127" s="7">
        <f t="shared" si="172"/>
        <v>50</v>
      </c>
      <c r="P1127" s="7">
        <f t="shared" si="173"/>
        <v>66</v>
      </c>
      <c r="Q1127" s="8">
        <f t="shared" si="174"/>
        <v>26.15</v>
      </c>
      <c r="R1127" s="8">
        <f t="shared" si="175"/>
        <v>39</v>
      </c>
      <c r="S1127" s="8">
        <f t="shared" si="176"/>
        <v>45.95</v>
      </c>
      <c r="T1127" s="8">
        <f t="shared" si="177"/>
        <v>35.25</v>
      </c>
      <c r="U1127" s="7">
        <f t="shared" si="178"/>
        <v>37.033333333333339</v>
      </c>
      <c r="V1127" s="7">
        <f t="shared" si="179"/>
        <v>36.587500000000006</v>
      </c>
    </row>
    <row r="1128" spans="1:22" ht="13.5" x14ac:dyDescent="0.25">
      <c r="A1128" s="3">
        <f>RSI!A1128</f>
        <v>44431</v>
      </c>
      <c r="B1128" s="2">
        <f>RSI!B1128</f>
        <v>2.2425999999999999</v>
      </c>
      <c r="C1128" s="2">
        <f>RSI!I1128</f>
        <v>70.071214511831329</v>
      </c>
      <c r="D1128" s="2">
        <f>MACD!E1128</f>
        <v>1.2093789007976419E-3</v>
      </c>
      <c r="E1128" s="2">
        <f>MACD!F1128</f>
        <v>1.2533844896425452E-2</v>
      </c>
      <c r="F1128" s="2">
        <f>'Moving Avg'!D1128</f>
        <v>2.1618400000000002</v>
      </c>
      <c r="G1128" s="2">
        <f>'Moving Avg'!F1128</f>
        <v>2.1570050000000007</v>
      </c>
      <c r="H1128" s="2">
        <f>'Moving Avg'!G1128</f>
        <v>2.0171380000000001</v>
      </c>
      <c r="I1128" s="2">
        <f>'Moving Avg'!H1128</f>
        <v>1.8570895000000001</v>
      </c>
      <c r="J1128" s="5" t="str">
        <f>OBV!F1128</f>
        <v>BULLISH</v>
      </c>
      <c r="K1128" s="5" t="str">
        <f>OBV!G1128</f>
        <v>STRONG</v>
      </c>
      <c r="L1128" s="5" t="str">
        <f>OBV!H1128</f>
        <v>CONFIRMED BULLISH</v>
      </c>
      <c r="M1128" s="7">
        <f t="shared" si="170"/>
        <v>0</v>
      </c>
      <c r="N1128" s="7">
        <f t="shared" si="171"/>
        <v>45</v>
      </c>
      <c r="O1128" s="7">
        <f t="shared" si="172"/>
        <v>50</v>
      </c>
      <c r="P1128" s="7">
        <f t="shared" si="173"/>
        <v>100</v>
      </c>
      <c r="Q1128" s="8">
        <f t="shared" si="174"/>
        <v>38.25</v>
      </c>
      <c r="R1128" s="8">
        <f t="shared" si="175"/>
        <v>51.5</v>
      </c>
      <c r="S1128" s="8">
        <f t="shared" si="176"/>
        <v>64.25</v>
      </c>
      <c r="T1128" s="8">
        <f t="shared" si="177"/>
        <v>48.75</v>
      </c>
      <c r="U1128" s="7">
        <f t="shared" si="178"/>
        <v>51.333333333333336</v>
      </c>
      <c r="V1128" s="7">
        <f t="shared" si="179"/>
        <v>50.6875</v>
      </c>
    </row>
    <row r="1129" spans="1:22" ht="13.5" x14ac:dyDescent="0.25">
      <c r="A1129" s="3">
        <f>RSI!A1129</f>
        <v>44432</v>
      </c>
      <c r="B1129" s="2">
        <f>RSI!B1129</f>
        <v>2.3075000000000001</v>
      </c>
      <c r="C1129" s="2">
        <f>RSI!I1129</f>
        <v>75.041395850678086</v>
      </c>
      <c r="D1129" s="2">
        <f>MACD!E1129</f>
        <v>-1.2461918331094335E-2</v>
      </c>
      <c r="E1129" s="2">
        <f>MACD!F1129</f>
        <v>7.5346922509214945E-3</v>
      </c>
      <c r="F1129" s="2">
        <f>'Moving Avg'!D1129</f>
        <v>2.1921200000000001</v>
      </c>
      <c r="G1129" s="2">
        <f>'Moving Avg'!F1129</f>
        <v>2.1594800000000003</v>
      </c>
      <c r="H1129" s="2">
        <f>'Moving Avg'!G1129</f>
        <v>2.0264359999999999</v>
      </c>
      <c r="I1129" s="2">
        <f>'Moving Avg'!H1129</f>
        <v>1.8587775000000002</v>
      </c>
      <c r="J1129" s="5" t="str">
        <f>OBV!F1129</f>
        <v>BULLISH</v>
      </c>
      <c r="K1129" s="5" t="str">
        <f>OBV!G1129</f>
        <v>STRONG</v>
      </c>
      <c r="L1129" s="5" t="str">
        <f>OBV!H1129</f>
        <v>CONFIRMED BULLISH</v>
      </c>
      <c r="M1129" s="7">
        <f t="shared" si="170"/>
        <v>0</v>
      </c>
      <c r="N1129" s="7">
        <f t="shared" si="171"/>
        <v>45</v>
      </c>
      <c r="O1129" s="7">
        <f t="shared" si="172"/>
        <v>50</v>
      </c>
      <c r="P1129" s="7">
        <f t="shared" si="173"/>
        <v>100</v>
      </c>
      <c r="Q1129" s="8">
        <f t="shared" si="174"/>
        <v>38.25</v>
      </c>
      <c r="R1129" s="8">
        <f t="shared" si="175"/>
        <v>51.5</v>
      </c>
      <c r="S1129" s="8">
        <f t="shared" si="176"/>
        <v>64.25</v>
      </c>
      <c r="T1129" s="8">
        <f t="shared" si="177"/>
        <v>48.75</v>
      </c>
      <c r="U1129" s="7">
        <f t="shared" si="178"/>
        <v>51.333333333333336</v>
      </c>
      <c r="V1129" s="7">
        <f t="shared" si="179"/>
        <v>50.6875</v>
      </c>
    </row>
    <row r="1130" spans="1:22" ht="13.5" x14ac:dyDescent="0.25">
      <c r="A1130" s="3">
        <f>RSI!A1130</f>
        <v>44433</v>
      </c>
      <c r="B1130" s="2">
        <f>RSI!B1130</f>
        <v>2.2713999999999999</v>
      </c>
      <c r="C1130" s="2">
        <f>RSI!I1130</f>
        <v>68.251792675588263</v>
      </c>
      <c r="D1130" s="2">
        <f>MACD!E1130</f>
        <v>-1.6939864386495529E-2</v>
      </c>
      <c r="E1130" s="2">
        <f>MACD!F1130</f>
        <v>2.6397809234380894E-3</v>
      </c>
      <c r="F1130" s="2">
        <f>'Moving Avg'!D1130</f>
        <v>2.2209600000000003</v>
      </c>
      <c r="G1130" s="2">
        <f>'Moving Avg'!F1130</f>
        <v>2.16283</v>
      </c>
      <c r="H1130" s="2">
        <f>'Moving Avg'!G1130</f>
        <v>2.0351460000000001</v>
      </c>
      <c r="I1130" s="2">
        <f>'Moving Avg'!H1130</f>
        <v>1.8605195000000003</v>
      </c>
      <c r="J1130" s="5" t="str">
        <f>OBV!F1130</f>
        <v>BULLISH</v>
      </c>
      <c r="K1130" s="5" t="str">
        <f>OBV!G1130</f>
        <v>STRONG</v>
      </c>
      <c r="L1130" s="5" t="str">
        <f>OBV!H1130</f>
        <v>CONFIRMED BULLISH</v>
      </c>
      <c r="M1130" s="7">
        <f t="shared" si="170"/>
        <v>25</v>
      </c>
      <c r="N1130" s="7">
        <f t="shared" si="171"/>
        <v>45</v>
      </c>
      <c r="O1130" s="7">
        <f t="shared" si="172"/>
        <v>50</v>
      </c>
      <c r="P1130" s="7">
        <f t="shared" si="173"/>
        <v>100</v>
      </c>
      <c r="Q1130" s="8">
        <f t="shared" si="174"/>
        <v>47</v>
      </c>
      <c r="R1130" s="8">
        <f t="shared" si="175"/>
        <v>56.5</v>
      </c>
      <c r="S1130" s="8">
        <f t="shared" si="176"/>
        <v>68</v>
      </c>
      <c r="T1130" s="8">
        <f t="shared" si="177"/>
        <v>55</v>
      </c>
      <c r="U1130" s="7">
        <f t="shared" si="178"/>
        <v>57.166666666666664</v>
      </c>
      <c r="V1130" s="7">
        <f t="shared" si="179"/>
        <v>56.625</v>
      </c>
    </row>
    <row r="1131" spans="1:22" ht="13.5" x14ac:dyDescent="0.25">
      <c r="A1131" s="3">
        <f>RSI!A1131</f>
        <v>44434</v>
      </c>
      <c r="B1131" s="2">
        <f>RSI!B1131</f>
        <v>2.2713999999999999</v>
      </c>
      <c r="C1131" s="2">
        <f>RSI!I1131</f>
        <v>68.251792675588263</v>
      </c>
      <c r="D1131" s="2">
        <f>MACD!E1131</f>
        <v>-2.1569139906977952E-2</v>
      </c>
      <c r="E1131" s="2">
        <f>MACD!F1131</f>
        <v>-2.202003242645119E-3</v>
      </c>
      <c r="F1131" s="2">
        <f>'Moving Avg'!D1131</f>
        <v>2.2497999999999996</v>
      </c>
      <c r="G1131" s="2">
        <f>'Moving Avg'!F1131</f>
        <v>2.1665149999999995</v>
      </c>
      <c r="H1131" s="2">
        <f>'Moving Avg'!G1131</f>
        <v>2.0437219999999998</v>
      </c>
      <c r="I1131" s="2">
        <f>'Moving Avg'!H1131</f>
        <v>1.862228</v>
      </c>
      <c r="J1131" s="5" t="str">
        <f>OBV!F1131</f>
        <v>BULLISH</v>
      </c>
      <c r="K1131" s="5" t="str">
        <f>OBV!G1131</f>
        <v>STRONG</v>
      </c>
      <c r="L1131" s="5" t="str">
        <f>OBV!H1131</f>
        <v>CONFIRMED BULLISH</v>
      </c>
      <c r="M1131" s="7">
        <f t="shared" si="170"/>
        <v>25</v>
      </c>
      <c r="N1131" s="7">
        <f t="shared" si="171"/>
        <v>45</v>
      </c>
      <c r="O1131" s="7">
        <f t="shared" si="172"/>
        <v>50</v>
      </c>
      <c r="P1131" s="7">
        <f t="shared" si="173"/>
        <v>100</v>
      </c>
      <c r="Q1131" s="8">
        <f t="shared" si="174"/>
        <v>47</v>
      </c>
      <c r="R1131" s="8">
        <f t="shared" si="175"/>
        <v>56.5</v>
      </c>
      <c r="S1131" s="8">
        <f t="shared" si="176"/>
        <v>68</v>
      </c>
      <c r="T1131" s="8">
        <f t="shared" si="177"/>
        <v>55</v>
      </c>
      <c r="U1131" s="7">
        <f t="shared" si="178"/>
        <v>57.166666666666664</v>
      </c>
      <c r="V1131" s="7">
        <f t="shared" si="179"/>
        <v>56.625</v>
      </c>
    </row>
    <row r="1132" spans="1:22" ht="13.5" x14ac:dyDescent="0.25">
      <c r="A1132" s="3">
        <f>RSI!A1132</f>
        <v>44435</v>
      </c>
      <c r="B1132" s="2">
        <f>RSI!B1132</f>
        <v>2.3290999999999999</v>
      </c>
      <c r="C1132" s="2">
        <f>RSI!I1132</f>
        <v>72.811767469991679</v>
      </c>
      <c r="D1132" s="2">
        <f>MACD!E1132</f>
        <v>-3.0538297196165409E-2</v>
      </c>
      <c r="E1132" s="2">
        <f>MACD!F1132</f>
        <v>-7.8692620333491777E-3</v>
      </c>
      <c r="F1132" s="2">
        <f>'Moving Avg'!D1132</f>
        <v>2.2844000000000002</v>
      </c>
      <c r="G1132" s="2">
        <f>'Moving Avg'!F1132</f>
        <v>2.1740899999999996</v>
      </c>
      <c r="H1132" s="2">
        <f>'Moving Avg'!G1132</f>
        <v>2.0534519999999996</v>
      </c>
      <c r="I1132" s="2">
        <f>'Moving Avg'!H1132</f>
        <v>1.8644259999999999</v>
      </c>
      <c r="J1132" s="5" t="str">
        <f>OBV!F1132</f>
        <v>BULLISH</v>
      </c>
      <c r="K1132" s="5" t="str">
        <f>OBV!G1132</f>
        <v>STRONG</v>
      </c>
      <c r="L1132" s="5" t="str">
        <f>OBV!H1132</f>
        <v>CONFIRMED BULLISH</v>
      </c>
      <c r="M1132" s="7">
        <f t="shared" si="170"/>
        <v>0</v>
      </c>
      <c r="N1132" s="7">
        <f t="shared" si="171"/>
        <v>100</v>
      </c>
      <c r="O1132" s="7">
        <f t="shared" si="172"/>
        <v>50</v>
      </c>
      <c r="P1132" s="7">
        <f t="shared" si="173"/>
        <v>100</v>
      </c>
      <c r="Q1132" s="8">
        <f t="shared" si="174"/>
        <v>57.5</v>
      </c>
      <c r="R1132" s="8">
        <f t="shared" si="175"/>
        <v>62.5</v>
      </c>
      <c r="S1132" s="8">
        <f t="shared" si="176"/>
        <v>72.5</v>
      </c>
      <c r="T1132" s="8">
        <f t="shared" si="177"/>
        <v>62.5</v>
      </c>
      <c r="U1132" s="7">
        <f t="shared" si="178"/>
        <v>64.166666666666671</v>
      </c>
      <c r="V1132" s="7">
        <f t="shared" si="179"/>
        <v>63.75</v>
      </c>
    </row>
    <row r="1133" spans="1:22" ht="13.5" x14ac:dyDescent="0.25">
      <c r="A1133" s="3">
        <f>RSI!A1133</f>
        <v>44438</v>
      </c>
      <c r="B1133" s="2">
        <f>RSI!B1133</f>
        <v>2.3218999999999999</v>
      </c>
      <c r="C1133" s="2">
        <f>RSI!I1133</f>
        <v>71.433023476343095</v>
      </c>
      <c r="D1133" s="2">
        <f>MACD!E1133</f>
        <v>-3.8655576585743479E-2</v>
      </c>
      <c r="E1133" s="2">
        <f>MACD!F1133</f>
        <v>-1.4026524943828039E-2</v>
      </c>
      <c r="F1133" s="2">
        <f>'Moving Avg'!D1133</f>
        <v>2.3002599999999997</v>
      </c>
      <c r="G1133" s="2">
        <f>'Moving Avg'!F1133</f>
        <v>2.1813049999999992</v>
      </c>
      <c r="H1133" s="2">
        <f>'Moving Avg'!G1133</f>
        <v>2.0637079999999997</v>
      </c>
      <c r="I1133" s="2">
        <f>'Moving Avg'!H1133</f>
        <v>1.8665880000000001</v>
      </c>
      <c r="J1133" s="5" t="str">
        <f>OBV!F1133</f>
        <v>BULLISH</v>
      </c>
      <c r="K1133" s="5" t="str">
        <f>OBV!G1133</f>
        <v>STRONG</v>
      </c>
      <c r="L1133" s="5" t="str">
        <f>OBV!H1133</f>
        <v>CONFIRMED BULLISH</v>
      </c>
      <c r="M1133" s="7">
        <f t="shared" si="170"/>
        <v>0</v>
      </c>
      <c r="N1133" s="7">
        <f t="shared" si="171"/>
        <v>100</v>
      </c>
      <c r="O1133" s="7">
        <f t="shared" si="172"/>
        <v>50</v>
      </c>
      <c r="P1133" s="7">
        <f t="shared" si="173"/>
        <v>100</v>
      </c>
      <c r="Q1133" s="8">
        <f t="shared" si="174"/>
        <v>57.5</v>
      </c>
      <c r="R1133" s="8">
        <f t="shared" si="175"/>
        <v>62.5</v>
      </c>
      <c r="S1133" s="8">
        <f t="shared" si="176"/>
        <v>72.5</v>
      </c>
      <c r="T1133" s="8">
        <f t="shared" si="177"/>
        <v>62.5</v>
      </c>
      <c r="U1133" s="7">
        <f t="shared" si="178"/>
        <v>64.166666666666671</v>
      </c>
      <c r="V1133" s="7">
        <f t="shared" si="179"/>
        <v>63.75</v>
      </c>
    </row>
    <row r="1134" spans="1:22" ht="13.5" x14ac:dyDescent="0.25">
      <c r="A1134" s="3">
        <f>RSI!A1134</f>
        <v>44439</v>
      </c>
      <c r="B1134" s="2">
        <f>RSI!B1134</f>
        <v>2.3218999999999999</v>
      </c>
      <c r="C1134" s="2">
        <f>RSI!I1134</f>
        <v>71.433023476343095</v>
      </c>
      <c r="D1134" s="2">
        <f>MACD!E1134</f>
        <v>-4.6464207713353467E-2</v>
      </c>
      <c r="E1134" s="2">
        <f>MACD!F1134</f>
        <v>-2.0514061497733126E-2</v>
      </c>
      <c r="F1134" s="2">
        <f>'Moving Avg'!D1134</f>
        <v>2.30314</v>
      </c>
      <c r="G1134" s="2">
        <f>'Moving Avg'!F1134</f>
        <v>2.1892349999999992</v>
      </c>
      <c r="H1134" s="2">
        <f>'Moving Avg'!G1134</f>
        <v>2.0739639999999993</v>
      </c>
      <c r="I1134" s="2">
        <f>'Moving Avg'!H1134</f>
        <v>1.8687500000000004</v>
      </c>
      <c r="J1134" s="5" t="str">
        <f>OBV!F1134</f>
        <v>BEARISH</v>
      </c>
      <c r="K1134" s="5" t="str">
        <f>OBV!G1134</f>
        <v>NEUTRAL</v>
      </c>
      <c r="L1134" s="5" t="str">
        <f>OBV!H1134</f>
        <v>BEARISH DIVERGENCE</v>
      </c>
      <c r="M1134" s="7">
        <f t="shared" si="170"/>
        <v>0</v>
      </c>
      <c r="N1134" s="7">
        <f t="shared" si="171"/>
        <v>100</v>
      </c>
      <c r="O1134" s="7">
        <f t="shared" si="172"/>
        <v>50</v>
      </c>
      <c r="P1134" s="7">
        <f t="shared" si="173"/>
        <v>16.5</v>
      </c>
      <c r="Q1134" s="8">
        <f t="shared" si="174"/>
        <v>44.975000000000001</v>
      </c>
      <c r="R1134" s="8">
        <f t="shared" si="175"/>
        <v>41.625</v>
      </c>
      <c r="S1134" s="8">
        <f t="shared" si="176"/>
        <v>34.924999999999997</v>
      </c>
      <c r="T1134" s="8">
        <f t="shared" si="177"/>
        <v>41.625</v>
      </c>
      <c r="U1134" s="7">
        <f t="shared" si="178"/>
        <v>40.508333333333333</v>
      </c>
      <c r="V1134" s="7">
        <f t="shared" si="179"/>
        <v>40.787499999999994</v>
      </c>
    </row>
    <row r="1135" spans="1:22" ht="13.5" x14ac:dyDescent="0.25">
      <c r="A1135" s="3">
        <f>RSI!A1135</f>
        <v>44440</v>
      </c>
      <c r="B1135" s="2">
        <f>RSI!B1135</f>
        <v>2.3003</v>
      </c>
      <c r="C1135" s="2">
        <f>RSI!I1135</f>
        <v>67.017703108359228</v>
      </c>
      <c r="D1135" s="2">
        <f>MACD!E1135</f>
        <v>-5.6788186998935064E-2</v>
      </c>
      <c r="E1135" s="2">
        <f>MACD!F1135</f>
        <v>-2.7768886597973514E-2</v>
      </c>
      <c r="F1135" s="2">
        <f>'Moving Avg'!D1135</f>
        <v>2.3089199999999996</v>
      </c>
      <c r="G1135" s="2">
        <f>'Moving Avg'!F1135</f>
        <v>2.1971699999999994</v>
      </c>
      <c r="H1135" s="2">
        <f>'Moving Avg'!G1135</f>
        <v>2.0831179999999994</v>
      </c>
      <c r="I1135" s="2">
        <f>'Moving Avg'!H1135</f>
        <v>1.8706365000000003</v>
      </c>
      <c r="J1135" s="5" t="str">
        <f>OBV!F1135</f>
        <v>BEARISH</v>
      </c>
      <c r="K1135" s="5" t="str">
        <f>OBV!G1135</f>
        <v>NEUTRAL</v>
      </c>
      <c r="L1135" s="5" t="str">
        <f>OBV!H1135</f>
        <v>BEARISH DIVERGENCE</v>
      </c>
      <c r="M1135" s="7">
        <f t="shared" si="170"/>
        <v>25</v>
      </c>
      <c r="N1135" s="7">
        <f t="shared" si="171"/>
        <v>100</v>
      </c>
      <c r="O1135" s="7">
        <f t="shared" si="172"/>
        <v>50</v>
      </c>
      <c r="P1135" s="7">
        <f t="shared" si="173"/>
        <v>16.5</v>
      </c>
      <c r="Q1135" s="8">
        <f t="shared" si="174"/>
        <v>53.725000000000001</v>
      </c>
      <c r="R1135" s="8">
        <f t="shared" si="175"/>
        <v>46.625</v>
      </c>
      <c r="S1135" s="8">
        <f t="shared" si="176"/>
        <v>38.674999999999997</v>
      </c>
      <c r="T1135" s="8">
        <f t="shared" si="177"/>
        <v>47.875</v>
      </c>
      <c r="U1135" s="7">
        <f t="shared" si="178"/>
        <v>46.341666666666661</v>
      </c>
      <c r="V1135" s="7">
        <f t="shared" si="179"/>
        <v>46.724999999999994</v>
      </c>
    </row>
    <row r="1136" spans="1:22" ht="13.5" x14ac:dyDescent="0.25">
      <c r="A1136" s="3">
        <f>RSI!A1136</f>
        <v>44441</v>
      </c>
      <c r="B1136" s="2">
        <f>RSI!B1136</f>
        <v>2.2858999999999998</v>
      </c>
      <c r="C1136" s="2">
        <f>RSI!I1136</f>
        <v>64.170038031176858</v>
      </c>
      <c r="D1136" s="2">
        <f>MACD!E1136</f>
        <v>-6.5135598838078401E-2</v>
      </c>
      <c r="E1136" s="2">
        <f>MACD!F1136</f>
        <v>-3.5242229045994493E-2</v>
      </c>
      <c r="F1136" s="2">
        <f>'Moving Avg'!D1136</f>
        <v>2.31182</v>
      </c>
      <c r="G1136" s="2">
        <f>'Moving Avg'!F1136</f>
        <v>2.2065449999999993</v>
      </c>
      <c r="H1136" s="2">
        <f>'Moving Avg'!G1136</f>
        <v>2.0919839999999992</v>
      </c>
      <c r="I1136" s="2">
        <f>'Moving Avg'!H1136</f>
        <v>1.8725850000000002</v>
      </c>
      <c r="J1136" s="5" t="str">
        <f>OBV!F1136</f>
        <v>BEARISH</v>
      </c>
      <c r="K1136" s="5" t="str">
        <f>OBV!G1136</f>
        <v>NEUTRAL</v>
      </c>
      <c r="L1136" s="5" t="str">
        <f>OBV!H1136</f>
        <v>BEARISH DIVERGENCE</v>
      </c>
      <c r="M1136" s="7">
        <f t="shared" si="170"/>
        <v>25</v>
      </c>
      <c r="N1136" s="7">
        <f t="shared" si="171"/>
        <v>100</v>
      </c>
      <c r="O1136" s="7">
        <f t="shared" si="172"/>
        <v>50</v>
      </c>
      <c r="P1136" s="7">
        <f t="shared" si="173"/>
        <v>16.5</v>
      </c>
      <c r="Q1136" s="8">
        <f t="shared" si="174"/>
        <v>53.725000000000001</v>
      </c>
      <c r="R1136" s="8">
        <f t="shared" si="175"/>
        <v>46.625</v>
      </c>
      <c r="S1136" s="8">
        <f t="shared" si="176"/>
        <v>38.674999999999997</v>
      </c>
      <c r="T1136" s="8">
        <f t="shared" si="177"/>
        <v>47.875</v>
      </c>
      <c r="U1136" s="7">
        <f t="shared" si="178"/>
        <v>46.341666666666661</v>
      </c>
      <c r="V1136" s="7">
        <f t="shared" si="179"/>
        <v>46.724999999999994</v>
      </c>
    </row>
    <row r="1137" spans="1:22" ht="13.5" x14ac:dyDescent="0.25">
      <c r="A1137" s="3">
        <f>RSI!A1137</f>
        <v>44442</v>
      </c>
      <c r="B1137" s="2">
        <f>RSI!B1137</f>
        <v>2.2930999999999999</v>
      </c>
      <c r="C1137" s="2">
        <f>RSI!I1137</f>
        <v>64.971486791948394</v>
      </c>
      <c r="D1137" s="2">
        <f>MACD!E1137</f>
        <v>-6.8829034337827721E-2</v>
      </c>
      <c r="E1137" s="2">
        <f>MACD!F1137</f>
        <v>-4.1959590104361143E-2</v>
      </c>
      <c r="F1137" s="2">
        <f>'Moving Avg'!D1137</f>
        <v>2.3046199999999999</v>
      </c>
      <c r="G1137" s="2">
        <f>'Moving Avg'!F1137</f>
        <v>2.2162800000000002</v>
      </c>
      <c r="H1137" s="2">
        <f>'Moving Avg'!G1137</f>
        <v>2.1009939999999991</v>
      </c>
      <c r="I1137" s="2">
        <f>'Moving Avg'!H1137</f>
        <v>1.8746700000000005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  <c r="M1137" s="7">
        <f t="shared" si="170"/>
        <v>25</v>
      </c>
      <c r="N1137" s="7">
        <f t="shared" si="171"/>
        <v>100</v>
      </c>
      <c r="O1137" s="7">
        <f t="shared" si="172"/>
        <v>50</v>
      </c>
      <c r="P1137" s="7">
        <f t="shared" si="173"/>
        <v>16.5</v>
      </c>
      <c r="Q1137" s="8">
        <f t="shared" si="174"/>
        <v>53.725000000000001</v>
      </c>
      <c r="R1137" s="8">
        <f t="shared" si="175"/>
        <v>46.625</v>
      </c>
      <c r="S1137" s="8">
        <f t="shared" si="176"/>
        <v>38.674999999999997</v>
      </c>
      <c r="T1137" s="8">
        <f t="shared" si="177"/>
        <v>47.875</v>
      </c>
      <c r="U1137" s="7">
        <f t="shared" si="178"/>
        <v>46.341666666666661</v>
      </c>
      <c r="V1137" s="7">
        <f t="shared" si="179"/>
        <v>46.724999999999994</v>
      </c>
    </row>
    <row r="1138" spans="1:22" ht="13.5" x14ac:dyDescent="0.25">
      <c r="A1138" s="3">
        <f>RSI!A1138</f>
        <v>44445</v>
      </c>
      <c r="B1138" s="2">
        <f>RSI!B1138</f>
        <v>2.2498</v>
      </c>
      <c r="C1138" s="2">
        <f>RSI!I1138</f>
        <v>56.750248020254652</v>
      </c>
      <c r="D1138" s="2">
        <f>MACD!E1138</f>
        <v>-5.5984528996174898E-2</v>
      </c>
      <c r="E1138" s="2">
        <f>MACD!F1138</f>
        <v>-4.4764577882723894E-2</v>
      </c>
      <c r="F1138" s="2">
        <f>'Moving Avg'!D1138</f>
        <v>2.2902</v>
      </c>
      <c r="G1138" s="2">
        <f>'Moving Avg'!F1138</f>
        <v>2.225295</v>
      </c>
      <c r="H1138" s="2">
        <f>'Moving Avg'!G1138</f>
        <v>2.1090039999999992</v>
      </c>
      <c r="I1138" s="2">
        <f>'Moving Avg'!H1138</f>
        <v>1.8765385000000001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  <c r="M1138" s="7">
        <f t="shared" si="170"/>
        <v>25</v>
      </c>
      <c r="N1138" s="7">
        <f t="shared" si="171"/>
        <v>45</v>
      </c>
      <c r="O1138" s="7">
        <f t="shared" si="172"/>
        <v>50</v>
      </c>
      <c r="P1138" s="7">
        <f t="shared" si="173"/>
        <v>16.5</v>
      </c>
      <c r="Q1138" s="8">
        <f t="shared" si="174"/>
        <v>34.475000000000001</v>
      </c>
      <c r="R1138" s="8">
        <f t="shared" si="175"/>
        <v>35.625</v>
      </c>
      <c r="S1138" s="8">
        <f t="shared" si="176"/>
        <v>30.425000000000001</v>
      </c>
      <c r="T1138" s="8">
        <f t="shared" si="177"/>
        <v>34.125</v>
      </c>
      <c r="U1138" s="7">
        <f t="shared" si="178"/>
        <v>33.508333333333333</v>
      </c>
      <c r="V1138" s="7">
        <f t="shared" si="179"/>
        <v>33.662499999999994</v>
      </c>
    </row>
    <row r="1139" spans="1:22" ht="13.5" x14ac:dyDescent="0.25">
      <c r="A1139" s="3">
        <f>RSI!A1139</f>
        <v>44446</v>
      </c>
      <c r="B1139" s="2">
        <f>RSI!B1139</f>
        <v>2.2498</v>
      </c>
      <c r="C1139" s="2">
        <f>RSI!I1139</f>
        <v>56.750248020254645</v>
      </c>
      <c r="D1139" s="2">
        <f>MACD!E1139</f>
        <v>-3.5380605677259869E-2</v>
      </c>
      <c r="E1139" s="2">
        <f>MACD!F1139</f>
        <v>-4.2887783441631092E-2</v>
      </c>
      <c r="F1139" s="2">
        <f>'Moving Avg'!D1139</f>
        <v>2.2757800000000001</v>
      </c>
      <c r="G1139" s="2">
        <f>'Moving Avg'!F1139</f>
        <v>2.2317849999999999</v>
      </c>
      <c r="H1139" s="2">
        <f>'Moving Avg'!G1139</f>
        <v>2.1171479999999989</v>
      </c>
      <c r="I1139" s="2">
        <f>'Moving Avg'!H1139</f>
        <v>1.8784070000000002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50</v>
      </c>
      <c r="P1139" s="7">
        <f t="shared" si="173"/>
        <v>16.5</v>
      </c>
      <c r="Q1139" s="8">
        <f t="shared" si="174"/>
        <v>18.725000000000001</v>
      </c>
      <c r="R1139" s="8">
        <f t="shared" si="175"/>
        <v>26.625</v>
      </c>
      <c r="S1139" s="8">
        <f t="shared" si="176"/>
        <v>23.675000000000001</v>
      </c>
      <c r="T1139" s="8">
        <f t="shared" si="177"/>
        <v>22.875</v>
      </c>
      <c r="U1139" s="7">
        <f t="shared" si="178"/>
        <v>23.008333333333336</v>
      </c>
      <c r="V1139" s="7">
        <f t="shared" si="179"/>
        <v>22.975000000000001</v>
      </c>
    </row>
    <row r="1140" spans="1:22" ht="13.5" x14ac:dyDescent="0.25">
      <c r="A1140" s="3">
        <f>RSI!A1140</f>
        <v>44447</v>
      </c>
      <c r="B1140" s="2">
        <f>RSI!B1140</f>
        <v>2.2498</v>
      </c>
      <c r="C1140" s="2">
        <f>RSI!I1140</f>
        <v>56.750248020254645</v>
      </c>
      <c r="D1140" s="2">
        <f>MACD!E1140</f>
        <v>-2.3731029223098332E-2</v>
      </c>
      <c r="E1140" s="2">
        <f>MACD!F1140</f>
        <v>-3.9056432597924545E-2</v>
      </c>
      <c r="F1140" s="2">
        <f>'Moving Avg'!D1140</f>
        <v>2.2656800000000001</v>
      </c>
      <c r="G1140" s="2">
        <f>'Moving Avg'!F1140</f>
        <v>2.2364699999999997</v>
      </c>
      <c r="H1140" s="2">
        <f>'Moving Avg'!G1140</f>
        <v>2.1254259999999991</v>
      </c>
      <c r="I1140" s="2">
        <f>'Moving Avg'!H1140</f>
        <v>1.880309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25</v>
      </c>
      <c r="N1140" s="7">
        <f t="shared" si="171"/>
        <v>0</v>
      </c>
      <c r="O1140" s="7">
        <f t="shared" si="172"/>
        <v>50</v>
      </c>
      <c r="P1140" s="7">
        <f t="shared" si="173"/>
        <v>16.5</v>
      </c>
      <c r="Q1140" s="8">
        <f t="shared" si="174"/>
        <v>18.725000000000001</v>
      </c>
      <c r="R1140" s="8">
        <f t="shared" si="175"/>
        <v>26.625</v>
      </c>
      <c r="S1140" s="8">
        <f t="shared" si="176"/>
        <v>23.675000000000001</v>
      </c>
      <c r="T1140" s="8">
        <f t="shared" si="177"/>
        <v>22.875</v>
      </c>
      <c r="U1140" s="7">
        <f t="shared" si="178"/>
        <v>23.008333333333336</v>
      </c>
      <c r="V1140" s="7">
        <f t="shared" si="179"/>
        <v>22.975000000000001</v>
      </c>
    </row>
    <row r="1141" spans="1:22" ht="13.5" x14ac:dyDescent="0.25">
      <c r="A1141" s="3">
        <f>RSI!A1141</f>
        <v>44448</v>
      </c>
      <c r="B1141" s="2">
        <f>RSI!B1141</f>
        <v>2.2858999999999998</v>
      </c>
      <c r="C1141" s="2">
        <f>RSI!I1141</f>
        <v>61.785446575958211</v>
      </c>
      <c r="D1141" s="2">
        <f>MACD!E1141</f>
        <v>-1.6761349331967601E-2</v>
      </c>
      <c r="E1141" s="2">
        <f>MACD!F1141</f>
        <v>-3.4597415944733159E-2</v>
      </c>
      <c r="F1141" s="2">
        <f>'Moving Avg'!D1141</f>
        <v>2.2656800000000001</v>
      </c>
      <c r="G1141" s="2">
        <f>'Moving Avg'!F1141</f>
        <v>2.2429600000000001</v>
      </c>
      <c r="H1141" s="2">
        <f>'Moving Avg'!G1141</f>
        <v>2.1340239999999993</v>
      </c>
      <c r="I1141" s="2">
        <f>'Moving Avg'!H1141</f>
        <v>1.8826594999999997</v>
      </c>
      <c r="J1141" s="5" t="str">
        <f>OBV!F1141</f>
        <v>BEARISH</v>
      </c>
      <c r="K1141" s="5" t="str">
        <f>OBV!G1141</f>
        <v>NEUTRAL</v>
      </c>
      <c r="L1141" s="5" t="str">
        <f>OBV!H1141</f>
        <v>NEUTRAL</v>
      </c>
      <c r="M1141" s="7">
        <f t="shared" si="170"/>
        <v>25</v>
      </c>
      <c r="N1141" s="7">
        <f t="shared" si="171"/>
        <v>0</v>
      </c>
      <c r="O1141" s="7">
        <f t="shared" si="172"/>
        <v>50</v>
      </c>
      <c r="P1141" s="7">
        <f t="shared" si="173"/>
        <v>16.5</v>
      </c>
      <c r="Q1141" s="8">
        <f t="shared" si="174"/>
        <v>18.725000000000001</v>
      </c>
      <c r="R1141" s="8">
        <f t="shared" si="175"/>
        <v>26.625</v>
      </c>
      <c r="S1141" s="8">
        <f t="shared" si="176"/>
        <v>23.675000000000001</v>
      </c>
      <c r="T1141" s="8">
        <f t="shared" si="177"/>
        <v>22.875</v>
      </c>
      <c r="U1141" s="7">
        <f t="shared" si="178"/>
        <v>23.008333333333336</v>
      </c>
      <c r="V1141" s="7">
        <f t="shared" si="179"/>
        <v>22.975000000000001</v>
      </c>
    </row>
    <row r="1142" spans="1:22" ht="13.5" x14ac:dyDescent="0.25">
      <c r="A1142" s="3">
        <f>RSI!A1142</f>
        <v>44449</v>
      </c>
      <c r="B1142" s="2">
        <f>RSI!B1142</f>
        <v>2.2353999999999998</v>
      </c>
      <c r="C1142" s="2">
        <f>RSI!I1142</f>
        <v>52.565965360075786</v>
      </c>
      <c r="D1142" s="2">
        <f>MACD!E1142</f>
        <v>1.3426602617325756E-3</v>
      </c>
      <c r="E1142" s="2">
        <f>MACD!F1142</f>
        <v>-2.7409400703440015E-2</v>
      </c>
      <c r="F1142" s="2">
        <f>'Moving Avg'!D1142</f>
        <v>2.25414</v>
      </c>
      <c r="G1142" s="2">
        <f>'Moving Avg'!F1142</f>
        <v>2.2469250000000001</v>
      </c>
      <c r="H1142" s="2">
        <f>'Moving Avg'!G1142</f>
        <v>2.1416119999999985</v>
      </c>
      <c r="I1142" s="2">
        <f>'Moving Avg'!H1142</f>
        <v>1.8846569999999998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  <c r="M1142" s="7">
        <f t="shared" si="170"/>
        <v>25</v>
      </c>
      <c r="N1142" s="7">
        <f t="shared" si="171"/>
        <v>0</v>
      </c>
      <c r="O1142" s="7">
        <f t="shared" si="172"/>
        <v>50</v>
      </c>
      <c r="P1142" s="7">
        <f t="shared" si="173"/>
        <v>16.5</v>
      </c>
      <c r="Q1142" s="8">
        <f t="shared" si="174"/>
        <v>18.725000000000001</v>
      </c>
      <c r="R1142" s="8">
        <f t="shared" si="175"/>
        <v>26.625</v>
      </c>
      <c r="S1142" s="8">
        <f t="shared" si="176"/>
        <v>23.675000000000001</v>
      </c>
      <c r="T1142" s="8">
        <f t="shared" si="177"/>
        <v>22.875</v>
      </c>
      <c r="U1142" s="7">
        <f t="shared" si="178"/>
        <v>23.008333333333336</v>
      </c>
      <c r="V1142" s="7">
        <f t="shared" si="179"/>
        <v>22.975000000000001</v>
      </c>
    </row>
    <row r="1143" spans="1:22" ht="13.5" x14ac:dyDescent="0.25">
      <c r="A1143" s="3">
        <f>RSI!A1143</f>
        <v>44452</v>
      </c>
      <c r="B1143" s="2">
        <f>RSI!B1143</f>
        <v>2.2642000000000002</v>
      </c>
      <c r="C1143" s="2">
        <f>RSI!I1143</f>
        <v>56.548090914292764</v>
      </c>
      <c r="D1143" s="2">
        <f>MACD!E1143</f>
        <v>1.3338193017347066E-2</v>
      </c>
      <c r="E1143" s="2">
        <f>MACD!F1143</f>
        <v>-1.9259881959282601E-2</v>
      </c>
      <c r="F1143" s="2">
        <f>'Moving Avg'!D1143</f>
        <v>2.2570199999999998</v>
      </c>
      <c r="G1143" s="2">
        <f>'Moving Avg'!F1143</f>
        <v>2.2523299999999997</v>
      </c>
      <c r="H1143" s="2">
        <f>'Moving Avg'!G1143</f>
        <v>2.149373999999999</v>
      </c>
      <c r="I1143" s="2">
        <f>'Moving Avg'!H1143</f>
        <v>1.8867985000000003</v>
      </c>
      <c r="J1143" s="5" t="str">
        <f>OBV!F1143</f>
        <v>BEARISH</v>
      </c>
      <c r="K1143" s="5" t="str">
        <f>OBV!G1143</f>
        <v>NEUTRAL</v>
      </c>
      <c r="L1143" s="5" t="str">
        <f>OBV!H1143</f>
        <v>BEARISH DIVERGENCE</v>
      </c>
      <c r="M1143" s="7">
        <f t="shared" si="170"/>
        <v>25</v>
      </c>
      <c r="N1143" s="7">
        <f t="shared" si="171"/>
        <v>0</v>
      </c>
      <c r="O1143" s="7">
        <f t="shared" si="172"/>
        <v>50</v>
      </c>
      <c r="P1143" s="7">
        <f t="shared" si="173"/>
        <v>16.5</v>
      </c>
      <c r="Q1143" s="8">
        <f t="shared" si="174"/>
        <v>18.725000000000001</v>
      </c>
      <c r="R1143" s="8">
        <f t="shared" si="175"/>
        <v>26.625</v>
      </c>
      <c r="S1143" s="8">
        <f t="shared" si="176"/>
        <v>23.675000000000001</v>
      </c>
      <c r="T1143" s="8">
        <f t="shared" si="177"/>
        <v>22.875</v>
      </c>
      <c r="U1143" s="7">
        <f t="shared" si="178"/>
        <v>23.008333333333336</v>
      </c>
      <c r="V1143" s="7">
        <f t="shared" si="179"/>
        <v>22.975000000000001</v>
      </c>
    </row>
    <row r="1144" spans="1:22" ht="13.5" x14ac:dyDescent="0.25">
      <c r="A1144" s="3">
        <f>RSI!A1144</f>
        <v>44453</v>
      </c>
      <c r="B1144" s="2">
        <f>RSI!B1144</f>
        <v>2.2642000000000002</v>
      </c>
      <c r="C1144" s="2">
        <f>RSI!I1144</f>
        <v>56.548090914292764</v>
      </c>
      <c r="D1144" s="2">
        <f>MACD!E1144</f>
        <v>2.3241950099183395E-2</v>
      </c>
      <c r="E1144" s="2">
        <f>MACD!F1144</f>
        <v>-1.0759515547589402E-2</v>
      </c>
      <c r="F1144" s="2">
        <f>'Moving Avg'!D1144</f>
        <v>2.2599000000000005</v>
      </c>
      <c r="G1144" s="2">
        <f>'Moving Avg'!F1144</f>
        <v>2.2577349999999998</v>
      </c>
      <c r="H1144" s="2">
        <f>'Moving Avg'!G1144</f>
        <v>2.1564659999999991</v>
      </c>
      <c r="I1144" s="2">
        <f>'Moving Avg'!H1144</f>
        <v>1.8889400000000001</v>
      </c>
      <c r="J1144" s="5" t="str">
        <f>OBV!F1144</f>
        <v>BEARISH</v>
      </c>
      <c r="K1144" s="5" t="str">
        <f>OBV!G1144</f>
        <v>NEUTRAL</v>
      </c>
      <c r="L1144" s="5" t="str">
        <f>OBV!H1144</f>
        <v>BEARISH DIVERGENCE</v>
      </c>
      <c r="M1144" s="7">
        <f t="shared" si="170"/>
        <v>25</v>
      </c>
      <c r="N1144" s="7">
        <f t="shared" si="171"/>
        <v>0</v>
      </c>
      <c r="O1144" s="7">
        <f t="shared" si="172"/>
        <v>50</v>
      </c>
      <c r="P1144" s="7">
        <f t="shared" si="173"/>
        <v>16.5</v>
      </c>
      <c r="Q1144" s="8">
        <f t="shared" si="174"/>
        <v>18.725000000000001</v>
      </c>
      <c r="R1144" s="8">
        <f t="shared" si="175"/>
        <v>26.625</v>
      </c>
      <c r="S1144" s="8">
        <f t="shared" si="176"/>
        <v>23.675000000000001</v>
      </c>
      <c r="T1144" s="8">
        <f t="shared" si="177"/>
        <v>22.875</v>
      </c>
      <c r="U1144" s="7">
        <f t="shared" si="178"/>
        <v>23.008333333333336</v>
      </c>
      <c r="V1144" s="7">
        <f t="shared" si="179"/>
        <v>22.975000000000001</v>
      </c>
    </row>
    <row r="1145" spans="1:22" ht="13.5" x14ac:dyDescent="0.25">
      <c r="A1145" s="3">
        <f>RSI!A1145</f>
        <v>44454</v>
      </c>
      <c r="B1145" s="2">
        <f>RSI!B1145</f>
        <v>2.2282000000000002</v>
      </c>
      <c r="C1145" s="2">
        <f>RSI!I1145</f>
        <v>50.412675044916902</v>
      </c>
      <c r="D1145" s="2">
        <f>MACD!E1145</f>
        <v>3.0737578011172939E-2</v>
      </c>
      <c r="E1145" s="2">
        <f>MACD!F1145</f>
        <v>-2.4600968358369345E-3</v>
      </c>
      <c r="F1145" s="2">
        <f>'Moving Avg'!D1145</f>
        <v>2.2555800000000006</v>
      </c>
      <c r="G1145" s="2">
        <f>'Moving Avg'!F1145</f>
        <v>2.262785</v>
      </c>
      <c r="H1145" s="2">
        <f>'Moving Avg'!G1145</f>
        <v>2.1609619999999992</v>
      </c>
      <c r="I1145" s="2">
        <f>'Moving Avg'!H1145</f>
        <v>1.8907004999999999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  <c r="M1145" s="7">
        <f t="shared" si="170"/>
        <v>25</v>
      </c>
      <c r="N1145" s="7">
        <f t="shared" si="171"/>
        <v>0</v>
      </c>
      <c r="O1145" s="7">
        <f t="shared" si="172"/>
        <v>50</v>
      </c>
      <c r="P1145" s="7">
        <f t="shared" si="173"/>
        <v>16.5</v>
      </c>
      <c r="Q1145" s="8">
        <f t="shared" si="174"/>
        <v>18.725000000000001</v>
      </c>
      <c r="R1145" s="8">
        <f t="shared" si="175"/>
        <v>26.625</v>
      </c>
      <c r="S1145" s="8">
        <f t="shared" si="176"/>
        <v>23.675000000000001</v>
      </c>
      <c r="T1145" s="8">
        <f t="shared" si="177"/>
        <v>22.875</v>
      </c>
      <c r="U1145" s="7">
        <f t="shared" si="178"/>
        <v>23.008333333333336</v>
      </c>
      <c r="V1145" s="7">
        <f t="shared" si="179"/>
        <v>22.975000000000001</v>
      </c>
    </row>
    <row r="1146" spans="1:22" ht="13.5" x14ac:dyDescent="0.25">
      <c r="A1146" s="3">
        <f>RSI!A1146</f>
        <v>44455</v>
      </c>
      <c r="B1146" s="2">
        <f>RSI!B1146</f>
        <v>2.2642000000000002</v>
      </c>
      <c r="C1146" s="2">
        <f>RSI!I1146</f>
        <v>55.600537505490855</v>
      </c>
      <c r="D1146" s="2">
        <f>MACD!E1146</f>
        <v>3.2199536312461863E-2</v>
      </c>
      <c r="E1146" s="2">
        <f>MACD!F1146</f>
        <v>4.4718297938228253E-3</v>
      </c>
      <c r="F1146" s="2">
        <f>'Moving Avg'!D1146</f>
        <v>2.2512400000000001</v>
      </c>
      <c r="G1146" s="2">
        <f>'Moving Avg'!F1146</f>
        <v>2.2696350000000001</v>
      </c>
      <c r="H1146" s="2">
        <f>'Moving Avg'!G1146</f>
        <v>2.1663119999999996</v>
      </c>
      <c r="I1146" s="2">
        <f>'Moving Avg'!H1146</f>
        <v>1.892574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  <c r="M1146" s="7">
        <f t="shared" si="170"/>
        <v>25</v>
      </c>
      <c r="N1146" s="7">
        <f t="shared" si="171"/>
        <v>0</v>
      </c>
      <c r="O1146" s="7">
        <f t="shared" si="172"/>
        <v>50</v>
      </c>
      <c r="P1146" s="7">
        <f t="shared" si="173"/>
        <v>16.5</v>
      </c>
      <c r="Q1146" s="8">
        <f t="shared" si="174"/>
        <v>18.725000000000001</v>
      </c>
      <c r="R1146" s="8">
        <f t="shared" si="175"/>
        <v>26.625</v>
      </c>
      <c r="S1146" s="8">
        <f t="shared" si="176"/>
        <v>23.675000000000001</v>
      </c>
      <c r="T1146" s="8">
        <f t="shared" si="177"/>
        <v>22.875</v>
      </c>
      <c r="U1146" s="7">
        <f t="shared" si="178"/>
        <v>23.008333333333336</v>
      </c>
      <c r="V1146" s="7">
        <f t="shared" si="179"/>
        <v>22.975000000000001</v>
      </c>
    </row>
    <row r="1147" spans="1:22" ht="13.5" x14ac:dyDescent="0.25">
      <c r="A1147" s="3">
        <f>RSI!A1147</f>
        <v>44456</v>
      </c>
      <c r="B1147" s="2">
        <f>RSI!B1147</f>
        <v>2.2282000000000002</v>
      </c>
      <c r="C1147" s="2">
        <f>RSI!I1147</f>
        <v>49.970443334241082</v>
      </c>
      <c r="D1147" s="2">
        <f>MACD!E1147</f>
        <v>3.6999651376862008E-2</v>
      </c>
      <c r="E1147" s="2">
        <f>MACD!F1147</f>
        <v>1.0977394110430663E-2</v>
      </c>
      <c r="F1147" s="2">
        <f>'Moving Avg'!D1147</f>
        <v>2.2498000000000005</v>
      </c>
      <c r="G1147" s="2">
        <f>'Moving Avg'!F1147</f>
        <v>2.2732400000000004</v>
      </c>
      <c r="H1147" s="2">
        <f>'Moving Avg'!G1147</f>
        <v>2.1706739999999995</v>
      </c>
      <c r="I1147" s="2">
        <f>'Moving Avg'!H1147</f>
        <v>1.8944350000000001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  <c r="M1147" s="7">
        <f t="shared" si="170"/>
        <v>25</v>
      </c>
      <c r="N1147" s="7">
        <f t="shared" si="171"/>
        <v>0</v>
      </c>
      <c r="O1147" s="7">
        <f t="shared" si="172"/>
        <v>50</v>
      </c>
      <c r="P1147" s="7">
        <f t="shared" si="173"/>
        <v>66.5</v>
      </c>
      <c r="Q1147" s="8">
        <f t="shared" si="174"/>
        <v>26.225000000000001</v>
      </c>
      <c r="R1147" s="8">
        <f t="shared" si="175"/>
        <v>39.125</v>
      </c>
      <c r="S1147" s="8">
        <f t="shared" si="176"/>
        <v>46.174999999999997</v>
      </c>
      <c r="T1147" s="8">
        <f t="shared" si="177"/>
        <v>35.375</v>
      </c>
      <c r="U1147" s="7">
        <f t="shared" si="178"/>
        <v>37.174999999999997</v>
      </c>
      <c r="V1147" s="7">
        <f t="shared" si="179"/>
        <v>36.724999999999994</v>
      </c>
    </row>
    <row r="1148" spans="1:22" ht="13.5" x14ac:dyDescent="0.25">
      <c r="A1148" s="3">
        <f>RSI!A1148</f>
        <v>44459</v>
      </c>
      <c r="B1148" s="2">
        <f>RSI!B1148</f>
        <v>2.2353999999999998</v>
      </c>
      <c r="C1148" s="2">
        <f>RSI!I1148</f>
        <v>51.03828766437401</v>
      </c>
      <c r="D1148" s="2">
        <f>MACD!E1148</f>
        <v>3.3883506183707723E-2</v>
      </c>
      <c r="E1148" s="2">
        <f>MACD!F1148</f>
        <v>1.5558616525086076E-2</v>
      </c>
      <c r="F1148" s="2">
        <f>'Moving Avg'!D1148</f>
        <v>2.24404</v>
      </c>
      <c r="G1148" s="2">
        <f>'Moving Avg'!F1148</f>
        <v>2.2728800000000002</v>
      </c>
      <c r="H1148" s="2">
        <f>'Moving Avg'!G1148</f>
        <v>2.1763859999999999</v>
      </c>
      <c r="I1148" s="2">
        <f>'Moving Avg'!H1148</f>
        <v>1.8960640000000004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  <c r="M1148" s="7">
        <f t="shared" si="170"/>
        <v>25</v>
      </c>
      <c r="N1148" s="7">
        <f t="shared" si="171"/>
        <v>0</v>
      </c>
      <c r="O1148" s="7">
        <f t="shared" si="172"/>
        <v>50</v>
      </c>
      <c r="P1148" s="7">
        <f t="shared" si="173"/>
        <v>16.5</v>
      </c>
      <c r="Q1148" s="8">
        <f t="shared" si="174"/>
        <v>18.725000000000001</v>
      </c>
      <c r="R1148" s="8">
        <f t="shared" si="175"/>
        <v>26.625</v>
      </c>
      <c r="S1148" s="8">
        <f t="shared" si="176"/>
        <v>23.675000000000001</v>
      </c>
      <c r="T1148" s="8">
        <f t="shared" si="177"/>
        <v>22.875</v>
      </c>
      <c r="U1148" s="7">
        <f t="shared" si="178"/>
        <v>23.008333333333336</v>
      </c>
      <c r="V1148" s="7">
        <f t="shared" si="179"/>
        <v>22.975000000000001</v>
      </c>
    </row>
    <row r="1149" spans="1:22" ht="13.5" x14ac:dyDescent="0.25">
      <c r="A1149" s="3">
        <f>RSI!A1149</f>
        <v>44460</v>
      </c>
      <c r="B1149" s="2">
        <f>RSI!B1149</f>
        <v>2.2353999999999998</v>
      </c>
      <c r="C1149" s="2">
        <f>RSI!I1149</f>
        <v>51.03828766437401</v>
      </c>
      <c r="D1149" s="2">
        <f>MACD!E1149</f>
        <v>3.1220047628572445E-2</v>
      </c>
      <c r="E1149" s="2">
        <f>MACD!F1149</f>
        <v>1.8690902745783351E-2</v>
      </c>
      <c r="F1149" s="2">
        <f>'Moving Avg'!D1149</f>
        <v>2.23828</v>
      </c>
      <c r="G1149" s="2">
        <f>'Moving Avg'!F1149</f>
        <v>2.2692749999999999</v>
      </c>
      <c r="H1149" s="2">
        <f>'Moving Avg'!G1149</f>
        <v>2.1820979999999999</v>
      </c>
      <c r="I1149" s="2">
        <f>'Moving Avg'!H1149</f>
        <v>1.8978605000000008</v>
      </c>
      <c r="J1149" s="5" t="str">
        <f>OBV!F1149</f>
        <v>BEARISH</v>
      </c>
      <c r="K1149" s="5" t="str">
        <f>OBV!G1149</f>
        <v>NEUTRAL</v>
      </c>
      <c r="L1149" s="5" t="str">
        <f>OBV!H1149</f>
        <v>CONFIRMED BEARISH</v>
      </c>
      <c r="M1149" s="7">
        <f t="shared" si="170"/>
        <v>25</v>
      </c>
      <c r="N1149" s="7">
        <f t="shared" si="171"/>
        <v>0</v>
      </c>
      <c r="O1149" s="7">
        <f t="shared" si="172"/>
        <v>50</v>
      </c>
      <c r="P1149" s="7">
        <f t="shared" si="173"/>
        <v>16.5</v>
      </c>
      <c r="Q1149" s="8">
        <f t="shared" si="174"/>
        <v>18.725000000000001</v>
      </c>
      <c r="R1149" s="8">
        <f t="shared" si="175"/>
        <v>26.625</v>
      </c>
      <c r="S1149" s="8">
        <f t="shared" si="176"/>
        <v>23.675000000000001</v>
      </c>
      <c r="T1149" s="8">
        <f t="shared" si="177"/>
        <v>22.875</v>
      </c>
      <c r="U1149" s="7">
        <f t="shared" si="178"/>
        <v>23.008333333333336</v>
      </c>
      <c r="V1149" s="7">
        <f t="shared" si="179"/>
        <v>22.975000000000001</v>
      </c>
    </row>
    <row r="1150" spans="1:22" ht="13.5" x14ac:dyDescent="0.25">
      <c r="A1150" s="3">
        <f>RSI!A1150</f>
        <v>44461</v>
      </c>
      <c r="B1150" s="2">
        <f>RSI!B1150</f>
        <v>2.1920999999999999</v>
      </c>
      <c r="C1150" s="2">
        <f>RSI!I1150</f>
        <v>44.424786854341491</v>
      </c>
      <c r="D1150" s="2">
        <f>MACD!E1150</f>
        <v>3.2149018303283317E-2</v>
      </c>
      <c r="E1150" s="2">
        <f>MACD!F1150</f>
        <v>2.1382525857283344E-2</v>
      </c>
      <c r="F1150" s="2">
        <f>'Moving Avg'!D1150</f>
        <v>2.2310600000000003</v>
      </c>
      <c r="G1150" s="2">
        <f>'Moving Avg'!F1150</f>
        <v>2.2653100000000004</v>
      </c>
      <c r="H1150" s="2">
        <f>'Moving Avg'!G1150</f>
        <v>2.1870779999999992</v>
      </c>
      <c r="I1150" s="2">
        <f>'Moving Avg'!H1150</f>
        <v>1.8994405000000003</v>
      </c>
      <c r="J1150" s="5" t="str">
        <f>OBV!F1150</f>
        <v>BEARISH</v>
      </c>
      <c r="K1150" s="5" t="str">
        <f>OBV!G1150</f>
        <v>NEUTRAL</v>
      </c>
      <c r="L1150" s="5" t="str">
        <f>OBV!H1150</f>
        <v>CONFIRMED BEARISH</v>
      </c>
      <c r="M1150" s="7">
        <f t="shared" si="170"/>
        <v>25</v>
      </c>
      <c r="N1150" s="7">
        <f t="shared" si="171"/>
        <v>0</v>
      </c>
      <c r="O1150" s="7">
        <f t="shared" si="172"/>
        <v>50</v>
      </c>
      <c r="P1150" s="7">
        <f t="shared" si="173"/>
        <v>16.5</v>
      </c>
      <c r="Q1150" s="8">
        <f t="shared" si="174"/>
        <v>18.725000000000001</v>
      </c>
      <c r="R1150" s="8">
        <f t="shared" si="175"/>
        <v>26.625</v>
      </c>
      <c r="S1150" s="8">
        <f t="shared" si="176"/>
        <v>23.675000000000001</v>
      </c>
      <c r="T1150" s="8">
        <f t="shared" si="177"/>
        <v>22.875</v>
      </c>
      <c r="U1150" s="7">
        <f t="shared" si="178"/>
        <v>23.008333333333336</v>
      </c>
      <c r="V1150" s="7">
        <f t="shared" si="179"/>
        <v>22.975000000000001</v>
      </c>
    </row>
    <row r="1151" spans="1:22" ht="13.5" x14ac:dyDescent="0.25">
      <c r="A1151" s="3">
        <f>RSI!A1151</f>
        <v>44462</v>
      </c>
      <c r="B1151" s="2">
        <f>RSI!B1151</f>
        <v>2.1777000000000002</v>
      </c>
      <c r="C1151" s="2">
        <f>RSI!I1151</f>
        <v>42.454548273610541</v>
      </c>
      <c r="D1151" s="2">
        <f>MACD!E1151</f>
        <v>3.9788536429586685E-2</v>
      </c>
      <c r="E1151" s="2">
        <f>MACD!F1151</f>
        <v>2.5063727971744013E-2</v>
      </c>
      <c r="F1151" s="2">
        <f>'Moving Avg'!D1151</f>
        <v>2.2137599999999997</v>
      </c>
      <c r="G1151" s="2">
        <f>'Moving Avg'!F1151</f>
        <v>2.2606250000000001</v>
      </c>
      <c r="H1151" s="2">
        <f>'Moving Avg'!G1151</f>
        <v>2.1917699999999996</v>
      </c>
      <c r="I1151" s="2">
        <f>'Moving Avg'!H1151</f>
        <v>1.9008145000000007</v>
      </c>
      <c r="J1151" s="5" t="str">
        <f>OBV!F1151</f>
        <v>BEARISH</v>
      </c>
      <c r="K1151" s="5" t="str">
        <f>OBV!G1151</f>
        <v>NEUTRAL</v>
      </c>
      <c r="L1151" s="5" t="str">
        <f>OBV!H1151</f>
        <v>CONFIRMED BEARISH</v>
      </c>
      <c r="M1151" s="7">
        <f t="shared" si="170"/>
        <v>25</v>
      </c>
      <c r="N1151" s="7">
        <f t="shared" si="171"/>
        <v>0</v>
      </c>
      <c r="O1151" s="7">
        <f t="shared" si="172"/>
        <v>50</v>
      </c>
      <c r="P1151" s="7">
        <f t="shared" si="173"/>
        <v>16.5</v>
      </c>
      <c r="Q1151" s="8">
        <f t="shared" si="174"/>
        <v>18.725000000000001</v>
      </c>
      <c r="R1151" s="8">
        <f t="shared" si="175"/>
        <v>26.625</v>
      </c>
      <c r="S1151" s="8">
        <f t="shared" si="176"/>
        <v>23.675000000000001</v>
      </c>
      <c r="T1151" s="8">
        <f t="shared" si="177"/>
        <v>22.875</v>
      </c>
      <c r="U1151" s="7">
        <f t="shared" si="178"/>
        <v>23.008333333333336</v>
      </c>
      <c r="V1151" s="7">
        <f t="shared" si="179"/>
        <v>22.975000000000001</v>
      </c>
    </row>
    <row r="1152" spans="1:22" ht="13.5" x14ac:dyDescent="0.25">
      <c r="A1152" s="3">
        <f>RSI!A1152</f>
        <v>44463</v>
      </c>
      <c r="B1152" s="2">
        <f>RSI!B1152</f>
        <v>2.1633</v>
      </c>
      <c r="C1152" s="2">
        <f>RSI!I1152</f>
        <v>40.519285561380535</v>
      </c>
      <c r="D1152" s="2">
        <f>MACD!E1152</f>
        <v>3.9850967594871722E-2</v>
      </c>
      <c r="E1152" s="2">
        <f>MACD!F1152</f>
        <v>2.8021175896369557E-2</v>
      </c>
      <c r="F1152" s="2">
        <f>'Moving Avg'!D1152</f>
        <v>2.20078</v>
      </c>
      <c r="G1152" s="2">
        <f>'Moving Avg'!F1152</f>
        <v>2.2523349999999995</v>
      </c>
      <c r="H1152" s="2">
        <f>'Moving Avg'!G1152</f>
        <v>2.1956379999999998</v>
      </c>
      <c r="I1152" s="2">
        <f>'Moving Avg'!H1152</f>
        <v>1.9022505000000003</v>
      </c>
      <c r="J1152" s="5" t="str">
        <f>OBV!F1152</f>
        <v>BEARISH</v>
      </c>
      <c r="K1152" s="5" t="str">
        <f>OBV!G1152</f>
        <v>NEUTRAL</v>
      </c>
      <c r="L1152" s="5" t="str">
        <f>OBV!H1152</f>
        <v>CONFIRMED BEARISH</v>
      </c>
      <c r="M1152" s="7">
        <f t="shared" si="170"/>
        <v>25</v>
      </c>
      <c r="N1152" s="7">
        <f t="shared" si="171"/>
        <v>0</v>
      </c>
      <c r="O1152" s="7">
        <f t="shared" si="172"/>
        <v>50</v>
      </c>
      <c r="P1152" s="7">
        <f t="shared" si="173"/>
        <v>16.5</v>
      </c>
      <c r="Q1152" s="8">
        <f t="shared" si="174"/>
        <v>18.725000000000001</v>
      </c>
      <c r="R1152" s="8">
        <f t="shared" si="175"/>
        <v>26.625</v>
      </c>
      <c r="S1152" s="8">
        <f t="shared" si="176"/>
        <v>23.675000000000001</v>
      </c>
      <c r="T1152" s="8">
        <f t="shared" si="177"/>
        <v>22.875</v>
      </c>
      <c r="U1152" s="7">
        <f t="shared" si="178"/>
        <v>23.008333333333336</v>
      </c>
      <c r="V1152" s="7">
        <f t="shared" si="179"/>
        <v>22.975000000000001</v>
      </c>
    </row>
    <row r="1153" spans="1:22" ht="13.5" x14ac:dyDescent="0.25">
      <c r="A1153" s="3">
        <f>RSI!A1153</f>
        <v>44466</v>
      </c>
      <c r="B1153" s="2">
        <f>RSI!B1153</f>
        <v>2.1920999999999999</v>
      </c>
      <c r="C1153" s="2">
        <f>RSI!I1153</f>
        <v>45.837090123431551</v>
      </c>
      <c r="D1153" s="2">
        <f>MACD!E1153</f>
        <v>4.256482713924159E-2</v>
      </c>
      <c r="E1153" s="2">
        <f>MACD!F1153</f>
        <v>3.0929906144943967E-2</v>
      </c>
      <c r="F1153" s="2">
        <f>'Moving Avg'!D1153</f>
        <v>2.1921200000000001</v>
      </c>
      <c r="G1153" s="2">
        <f>'Moving Avg'!F1153</f>
        <v>2.2458450000000001</v>
      </c>
      <c r="H1153" s="2">
        <f>'Moving Avg'!G1153</f>
        <v>2.199948</v>
      </c>
      <c r="I1153" s="2">
        <f>'Moving Avg'!H1153</f>
        <v>1.9041655000000006</v>
      </c>
      <c r="J1153" s="5" t="str">
        <f>OBV!F1153</f>
        <v>BULLISH</v>
      </c>
      <c r="K1153" s="5" t="str">
        <f>OBV!G1153</f>
        <v>NEUTRAL</v>
      </c>
      <c r="L1153" s="5" t="str">
        <f>OBV!H1153</f>
        <v>BULLISH DIVERGENCE</v>
      </c>
      <c r="M1153" s="7">
        <f t="shared" si="170"/>
        <v>25</v>
      </c>
      <c r="N1153" s="7">
        <f t="shared" si="171"/>
        <v>0</v>
      </c>
      <c r="O1153" s="7">
        <f t="shared" si="172"/>
        <v>50</v>
      </c>
      <c r="P1153" s="7">
        <f t="shared" si="173"/>
        <v>66.5</v>
      </c>
      <c r="Q1153" s="8">
        <f t="shared" si="174"/>
        <v>26.225000000000001</v>
      </c>
      <c r="R1153" s="8">
        <f t="shared" si="175"/>
        <v>39.125</v>
      </c>
      <c r="S1153" s="8">
        <f t="shared" si="176"/>
        <v>46.174999999999997</v>
      </c>
      <c r="T1153" s="8">
        <f t="shared" si="177"/>
        <v>35.375</v>
      </c>
      <c r="U1153" s="7">
        <f t="shared" si="178"/>
        <v>37.174999999999997</v>
      </c>
      <c r="V1153" s="7">
        <f t="shared" si="179"/>
        <v>36.724999999999994</v>
      </c>
    </row>
    <row r="1154" spans="1:22" ht="13.5" x14ac:dyDescent="0.25">
      <c r="A1154" s="3">
        <f>RSI!A1154</f>
        <v>44467</v>
      </c>
      <c r="B1154" s="2">
        <f>RSI!B1154</f>
        <v>2.1488999999999998</v>
      </c>
      <c r="C1154" s="2">
        <f>RSI!I1154</f>
        <v>40.052625978097659</v>
      </c>
      <c r="D1154" s="2">
        <f>MACD!E1154</f>
        <v>4.8227653538514215E-2</v>
      </c>
      <c r="E1154" s="2">
        <f>MACD!F1154</f>
        <v>3.4389455623658013E-2</v>
      </c>
      <c r="F1154" s="2">
        <f>'Moving Avg'!D1154</f>
        <v>2.1748199999999995</v>
      </c>
      <c r="G1154" s="2">
        <f>'Moving Avg'!F1154</f>
        <v>2.2371949999999998</v>
      </c>
      <c r="H1154" s="2">
        <f>'Moving Avg'!G1154</f>
        <v>2.2035279999999999</v>
      </c>
      <c r="I1154" s="2">
        <f>'Moving Avg'!H1154</f>
        <v>1.9058645000000005</v>
      </c>
      <c r="J1154" s="5" t="str">
        <f>OBV!F1154</f>
        <v>BEARISH</v>
      </c>
      <c r="K1154" s="5" t="str">
        <f>OBV!G1154</f>
        <v>NEUTRAL</v>
      </c>
      <c r="L1154" s="5" t="str">
        <f>OBV!H1154</f>
        <v>CONFIRMED BEARISH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50</v>
      </c>
      <c r="P1154" s="7">
        <f t="shared" ref="P1154:P1217" si="183">IF(L1154="confirmed bullish", 34, IF(L1154="bullish divergence",17, 0))+IF(J1154="bullish",33,IF(J1154="bearish",0,16.5))+IF(K1154="strong",33,IF(K1154="weak",0,16.5))</f>
        <v>16.5</v>
      </c>
      <c r="Q1154" s="8">
        <f t="shared" si="174"/>
        <v>18.725000000000001</v>
      </c>
      <c r="R1154" s="8">
        <f t="shared" si="175"/>
        <v>26.625</v>
      </c>
      <c r="S1154" s="8">
        <f t="shared" si="176"/>
        <v>23.675000000000001</v>
      </c>
      <c r="T1154" s="8">
        <f t="shared" si="177"/>
        <v>22.875</v>
      </c>
      <c r="U1154" s="7">
        <f t="shared" si="178"/>
        <v>23.008333333333336</v>
      </c>
      <c r="V1154" s="7">
        <f t="shared" si="179"/>
        <v>22.975000000000001</v>
      </c>
    </row>
    <row r="1155" spans="1:22" ht="13.5" x14ac:dyDescent="0.25">
      <c r="A1155" s="3">
        <f>RSI!A1155</f>
        <v>44468</v>
      </c>
      <c r="B1155" s="2">
        <f>RSI!B1155</f>
        <v>2.1777000000000002</v>
      </c>
      <c r="C1155" s="2">
        <f>RSI!I1155</f>
        <v>45.032785432237795</v>
      </c>
      <c r="D1155" s="2">
        <f>MACD!E1155</f>
        <v>4.575690324120929E-2</v>
      </c>
      <c r="E1155" s="2">
        <f>MACD!F1155</f>
        <v>3.6662945147168273E-2</v>
      </c>
      <c r="F1155" s="2">
        <f>'Moving Avg'!D1155</f>
        <v>2.1719400000000002</v>
      </c>
      <c r="G1155" s="2">
        <f>'Moving Avg'!F1155</f>
        <v>2.2310650000000001</v>
      </c>
      <c r="H1155" s="2">
        <f>'Moving Avg'!G1155</f>
        <v>2.2071480000000001</v>
      </c>
      <c r="I1155" s="2">
        <f>'Moving Avg'!H1155</f>
        <v>1.9075735000000009</v>
      </c>
      <c r="J1155" s="5" t="str">
        <f>OBV!F1155</f>
        <v>BEARISH</v>
      </c>
      <c r="K1155" s="5" t="str">
        <f>OBV!G1155</f>
        <v>NEUTRAL</v>
      </c>
      <c r="L1155" s="5" t="str">
        <f>OBV!H1155</f>
        <v>CONFIRMED BEARISH</v>
      </c>
      <c r="M1155" s="7">
        <f t="shared" si="180"/>
        <v>25</v>
      </c>
      <c r="N1155" s="7">
        <f t="shared" si="181"/>
        <v>0</v>
      </c>
      <c r="O1155" s="7">
        <f t="shared" si="182"/>
        <v>50</v>
      </c>
      <c r="P1155" s="7">
        <f t="shared" si="183"/>
        <v>16.5</v>
      </c>
      <c r="Q1155" s="8">
        <f t="shared" ref="Q1155:Q1218" si="184">0.35*M1155+N1155*0.35+O1155*0.15+P1155*0.15</f>
        <v>18.725000000000001</v>
      </c>
      <c r="R1155" s="8">
        <f t="shared" ref="R1155:R1218" si="185">M1155*0.2+N1155*0.2+O1155*0.35+P1155*0.25</f>
        <v>26.625</v>
      </c>
      <c r="S1155" s="8">
        <f t="shared" ref="S1155:S1218" si="186">M1155*0.15+N1155*0.15+O1155*0.25+P1155*0.45</f>
        <v>23.675000000000001</v>
      </c>
      <c r="T1155" s="8">
        <f t="shared" ref="T1155:T1218" si="187">0.25*SUM(M1155:P1155)</f>
        <v>22.875</v>
      </c>
      <c r="U1155" s="7">
        <f t="shared" ref="U1155:U1218" si="188">SUM(Q1155:S1155)/3</f>
        <v>23.008333333333336</v>
      </c>
      <c r="V1155" s="7">
        <f t="shared" ref="V1155:V1218" si="189">SUM(Q1155:T1155)/4</f>
        <v>22.975000000000001</v>
      </c>
    </row>
    <row r="1156" spans="1:22" ht="13.5" x14ac:dyDescent="0.25">
      <c r="A1156" s="3">
        <f>RSI!A1156</f>
        <v>44469</v>
      </c>
      <c r="B1156" s="2">
        <f>RSI!B1156</f>
        <v>2.0767000000000002</v>
      </c>
      <c r="C1156" s="2">
        <f>RSI!I1156</f>
        <v>34.27799287354398</v>
      </c>
      <c r="D1156" s="2">
        <f>MACD!E1156</f>
        <v>5.6895125620913589E-2</v>
      </c>
      <c r="E1156" s="2">
        <f>MACD!F1156</f>
        <v>4.0709381241917336E-2</v>
      </c>
      <c r="F1156" s="2">
        <f>'Moving Avg'!D1156</f>
        <v>2.1517399999999998</v>
      </c>
      <c r="G1156" s="2">
        <f>'Moving Avg'!F1156</f>
        <v>2.2206049999999999</v>
      </c>
      <c r="H1156" s="2">
        <f>'Moving Avg'!G1156</f>
        <v>2.2074079999999996</v>
      </c>
      <c r="I1156" s="2">
        <f>'Moving Avg'!H1156</f>
        <v>1.9089450000000014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  <c r="M1156" s="7">
        <f t="shared" si="180"/>
        <v>25</v>
      </c>
      <c r="N1156" s="7">
        <f t="shared" si="181"/>
        <v>0</v>
      </c>
      <c r="O1156" s="7">
        <f t="shared" si="182"/>
        <v>50</v>
      </c>
      <c r="P1156" s="7">
        <f t="shared" si="183"/>
        <v>16.5</v>
      </c>
      <c r="Q1156" s="8">
        <f t="shared" si="184"/>
        <v>18.725000000000001</v>
      </c>
      <c r="R1156" s="8">
        <f t="shared" si="185"/>
        <v>26.625</v>
      </c>
      <c r="S1156" s="8">
        <f t="shared" si="186"/>
        <v>23.675000000000001</v>
      </c>
      <c r="T1156" s="8">
        <f t="shared" si="187"/>
        <v>22.875</v>
      </c>
      <c r="U1156" s="7">
        <f t="shared" si="188"/>
        <v>23.008333333333336</v>
      </c>
      <c r="V1156" s="7">
        <f t="shared" si="189"/>
        <v>22.975000000000001</v>
      </c>
    </row>
    <row r="1157" spans="1:22" ht="13.5" x14ac:dyDescent="0.25">
      <c r="A1157" s="3">
        <f>RSI!A1157</f>
        <v>44470</v>
      </c>
      <c r="B1157" s="2">
        <f>RSI!B1157</f>
        <v>2.1128</v>
      </c>
      <c r="C1157" s="2">
        <f>RSI!I1157</f>
        <v>39.810995769369178</v>
      </c>
      <c r="D1157" s="2">
        <f>MACD!E1157</f>
        <v>5.8897492150643771E-2</v>
      </c>
      <c r="E1157" s="2">
        <f>MACD!F1157</f>
        <v>4.4347003423662629E-2</v>
      </c>
      <c r="F1157" s="2">
        <f>'Moving Avg'!D1157</f>
        <v>2.1416399999999998</v>
      </c>
      <c r="G1157" s="2">
        <f>'Moving Avg'!F1157</f>
        <v>2.2115900000000002</v>
      </c>
      <c r="H1157" s="2">
        <f>'Moving Avg'!G1157</f>
        <v>2.206782</v>
      </c>
      <c r="I1157" s="2">
        <f>'Moving Avg'!H1157</f>
        <v>1.9104970000000012</v>
      </c>
      <c r="J1157" s="5" t="str">
        <f>OBV!F1157</f>
        <v>BULLISH</v>
      </c>
      <c r="K1157" s="5" t="str">
        <f>OBV!G1157</f>
        <v>NEUTRAL</v>
      </c>
      <c r="L1157" s="5" t="str">
        <f>OBV!H1157</f>
        <v>BULLISH DIVERGENCE</v>
      </c>
      <c r="M1157" s="7">
        <f t="shared" si="180"/>
        <v>25</v>
      </c>
      <c r="N1157" s="7">
        <f t="shared" si="181"/>
        <v>0</v>
      </c>
      <c r="O1157" s="7">
        <f t="shared" si="182"/>
        <v>50</v>
      </c>
      <c r="P1157" s="7">
        <f t="shared" si="183"/>
        <v>66.5</v>
      </c>
      <c r="Q1157" s="8">
        <f t="shared" si="184"/>
        <v>26.225000000000001</v>
      </c>
      <c r="R1157" s="8">
        <f t="shared" si="185"/>
        <v>39.125</v>
      </c>
      <c r="S1157" s="8">
        <f t="shared" si="186"/>
        <v>46.174999999999997</v>
      </c>
      <c r="T1157" s="8">
        <f t="shared" si="187"/>
        <v>35.375</v>
      </c>
      <c r="U1157" s="7">
        <f t="shared" si="188"/>
        <v>37.174999999999997</v>
      </c>
      <c r="V1157" s="7">
        <f t="shared" si="189"/>
        <v>36.724999999999994</v>
      </c>
    </row>
    <row r="1158" spans="1:22" ht="13.5" x14ac:dyDescent="0.25">
      <c r="A1158" s="3">
        <f>RSI!A1158</f>
        <v>44473</v>
      </c>
      <c r="B1158" s="2">
        <f>RSI!B1158</f>
        <v>2.1560999999999999</v>
      </c>
      <c r="C1158" s="2">
        <f>RSI!I1158</f>
        <v>45.714370297820111</v>
      </c>
      <c r="D1158" s="2">
        <f>MACD!E1158</f>
        <v>5.9010485959968939E-2</v>
      </c>
      <c r="E1158" s="2">
        <f>MACD!F1158</f>
        <v>4.7279699930923888E-2</v>
      </c>
      <c r="F1158" s="2">
        <f>'Moving Avg'!D1158</f>
        <v>2.1344400000000001</v>
      </c>
      <c r="G1158" s="2">
        <f>'Moving Avg'!F1158</f>
        <v>2.2069049999999999</v>
      </c>
      <c r="H1158" s="2">
        <f>'Moving Avg'!G1158</f>
        <v>2.2046099999999997</v>
      </c>
      <c r="I1158" s="2">
        <f>'Moving Avg'!H1158</f>
        <v>1.912098000000001</v>
      </c>
      <c r="J1158" s="5" t="str">
        <f>OBV!F1158</f>
        <v>BULLISH</v>
      </c>
      <c r="K1158" s="5" t="str">
        <f>OBV!G1158</f>
        <v>STRONG</v>
      </c>
      <c r="L1158" s="5" t="str">
        <f>OBV!H1158</f>
        <v>BULLISH DIVERGENCE</v>
      </c>
      <c r="M1158" s="7">
        <f t="shared" si="180"/>
        <v>25</v>
      </c>
      <c r="N1158" s="7">
        <f t="shared" si="181"/>
        <v>0</v>
      </c>
      <c r="O1158" s="7">
        <f t="shared" si="182"/>
        <v>50</v>
      </c>
      <c r="P1158" s="7">
        <f t="shared" si="183"/>
        <v>83</v>
      </c>
      <c r="Q1158" s="8">
        <f t="shared" si="184"/>
        <v>28.7</v>
      </c>
      <c r="R1158" s="8">
        <f t="shared" si="185"/>
        <v>43.25</v>
      </c>
      <c r="S1158" s="8">
        <f t="shared" si="186"/>
        <v>53.6</v>
      </c>
      <c r="T1158" s="8">
        <f t="shared" si="187"/>
        <v>39.5</v>
      </c>
      <c r="U1158" s="7">
        <f t="shared" si="188"/>
        <v>41.85</v>
      </c>
      <c r="V1158" s="7">
        <f t="shared" si="189"/>
        <v>41.262500000000003</v>
      </c>
    </row>
    <row r="1159" spans="1:22" ht="13.5" x14ac:dyDescent="0.25">
      <c r="A1159" s="3">
        <f>RSI!A1159</f>
        <v>44474</v>
      </c>
      <c r="B1159" s="2">
        <f>RSI!B1159</f>
        <v>2.1488999999999998</v>
      </c>
      <c r="C1159" s="2">
        <f>RSI!I1159</f>
        <v>44.925321868888119</v>
      </c>
      <c r="D1159" s="2">
        <f>MACD!E1159</f>
        <v>5.986356673981108E-2</v>
      </c>
      <c r="E1159" s="2">
        <f>MACD!F1159</f>
        <v>4.9796473292701329E-2</v>
      </c>
      <c r="F1159" s="2">
        <f>'Moving Avg'!D1159</f>
        <v>2.1344400000000001</v>
      </c>
      <c r="G1159" s="2">
        <f>'Moving Avg'!F1159</f>
        <v>2.2018600000000004</v>
      </c>
      <c r="H1159" s="2">
        <f>'Moving Avg'!G1159</f>
        <v>2.2024279999999994</v>
      </c>
      <c r="I1159" s="2">
        <f>'Moving Avg'!H1159</f>
        <v>1.9136630000000008</v>
      </c>
      <c r="J1159" s="5" t="str">
        <f>OBV!F1159</f>
        <v>BULLISH</v>
      </c>
      <c r="K1159" s="5" t="str">
        <f>OBV!G1159</f>
        <v>STRONG</v>
      </c>
      <c r="L1159" s="5" t="str">
        <f>OBV!H1159</f>
        <v>NEUTRAL</v>
      </c>
      <c r="M1159" s="7">
        <f t="shared" si="180"/>
        <v>25</v>
      </c>
      <c r="N1159" s="7">
        <f t="shared" si="181"/>
        <v>0</v>
      </c>
      <c r="O1159" s="7">
        <f t="shared" si="182"/>
        <v>50</v>
      </c>
      <c r="P1159" s="7">
        <f t="shared" si="183"/>
        <v>66</v>
      </c>
      <c r="Q1159" s="8">
        <f t="shared" si="184"/>
        <v>26.15</v>
      </c>
      <c r="R1159" s="8">
        <f t="shared" si="185"/>
        <v>39</v>
      </c>
      <c r="S1159" s="8">
        <f t="shared" si="186"/>
        <v>45.95</v>
      </c>
      <c r="T1159" s="8">
        <f t="shared" si="187"/>
        <v>35.25</v>
      </c>
      <c r="U1159" s="7">
        <f t="shared" si="188"/>
        <v>37.033333333333339</v>
      </c>
      <c r="V1159" s="7">
        <f t="shared" si="189"/>
        <v>36.587500000000006</v>
      </c>
    </row>
    <row r="1160" spans="1:22" ht="13.5" x14ac:dyDescent="0.25">
      <c r="A1160" s="3">
        <f>RSI!A1160</f>
        <v>44475</v>
      </c>
      <c r="B1160" s="2">
        <f>RSI!B1160</f>
        <v>2.1415999999999999</v>
      </c>
      <c r="C1160" s="2">
        <f>RSI!I1160</f>
        <v>44.094307579043701</v>
      </c>
      <c r="D1160" s="2">
        <f>MACD!E1160</f>
        <v>5.4714686248350297E-2</v>
      </c>
      <c r="E1160" s="2">
        <f>MACD!F1160</f>
        <v>5.0780115883831127E-2</v>
      </c>
      <c r="F1160" s="2">
        <f>'Moving Avg'!D1160</f>
        <v>2.1272200000000003</v>
      </c>
      <c r="G1160" s="2">
        <f>'Moving Avg'!F1160</f>
        <v>2.19645</v>
      </c>
      <c r="H1160" s="2">
        <f>'Moving Avg'!G1160</f>
        <v>2.2011719999999997</v>
      </c>
      <c r="I1160" s="2">
        <f>'Moving Avg'!H1160</f>
        <v>1.9153255000000009</v>
      </c>
      <c r="J1160" s="5" t="str">
        <f>OBV!F1160</f>
        <v>BULLISH</v>
      </c>
      <c r="K1160" s="5" t="str">
        <f>OBV!G1160</f>
        <v>STRONG</v>
      </c>
      <c r="L1160" s="5" t="str">
        <f>OBV!H1160</f>
        <v>BULLISH DIVERGENCE</v>
      </c>
      <c r="M1160" s="7">
        <f t="shared" si="180"/>
        <v>25</v>
      </c>
      <c r="N1160" s="7">
        <f t="shared" si="181"/>
        <v>0</v>
      </c>
      <c r="O1160" s="7">
        <f t="shared" si="182"/>
        <v>50</v>
      </c>
      <c r="P1160" s="7">
        <f t="shared" si="183"/>
        <v>83</v>
      </c>
      <c r="Q1160" s="8">
        <f t="shared" si="184"/>
        <v>28.7</v>
      </c>
      <c r="R1160" s="8">
        <f t="shared" si="185"/>
        <v>43.25</v>
      </c>
      <c r="S1160" s="8">
        <f t="shared" si="186"/>
        <v>53.6</v>
      </c>
      <c r="T1160" s="8">
        <f t="shared" si="187"/>
        <v>39.5</v>
      </c>
      <c r="U1160" s="7">
        <f t="shared" si="188"/>
        <v>41.85</v>
      </c>
      <c r="V1160" s="7">
        <f t="shared" si="189"/>
        <v>41.262500000000003</v>
      </c>
    </row>
    <row r="1161" spans="1:22" ht="13.5" x14ac:dyDescent="0.25">
      <c r="A1161" s="3">
        <f>RSI!A1161</f>
        <v>44476</v>
      </c>
      <c r="B1161" s="2">
        <f>RSI!B1161</f>
        <v>2.1415999999999999</v>
      </c>
      <c r="C1161" s="2">
        <f>RSI!I1161</f>
        <v>44.094307579043708</v>
      </c>
      <c r="D1161" s="2">
        <f>MACD!E1161</f>
        <v>4.8417247843378419E-2</v>
      </c>
      <c r="E1161" s="2">
        <f>MACD!F1161</f>
        <v>5.0307542275740594E-2</v>
      </c>
      <c r="F1161" s="2">
        <f>'Moving Avg'!D1161</f>
        <v>2.1402000000000001</v>
      </c>
      <c r="G1161" s="2">
        <f>'Moving Avg'!F1161</f>
        <v>2.189235</v>
      </c>
      <c r="H1161" s="2">
        <f>'Moving Avg'!G1161</f>
        <v>2.2000499999999996</v>
      </c>
      <c r="I1161" s="2">
        <f>'Moving Avg'!H1161</f>
        <v>1.9167535000000004</v>
      </c>
      <c r="J1161" s="5" t="str">
        <f>OBV!F1161</f>
        <v>BULLISH</v>
      </c>
      <c r="K1161" s="5" t="str">
        <f>OBV!G1161</f>
        <v>STRONG</v>
      </c>
      <c r="L1161" s="5" t="str">
        <f>OBV!H1161</f>
        <v>CONFIRMED BULLISH</v>
      </c>
      <c r="M1161" s="7">
        <f t="shared" si="180"/>
        <v>25</v>
      </c>
      <c r="N1161" s="7">
        <f t="shared" si="181"/>
        <v>45</v>
      </c>
      <c r="O1161" s="7">
        <f t="shared" si="182"/>
        <v>50</v>
      </c>
      <c r="P1161" s="7">
        <f t="shared" si="183"/>
        <v>100</v>
      </c>
      <c r="Q1161" s="8">
        <f t="shared" si="184"/>
        <v>47</v>
      </c>
      <c r="R1161" s="8">
        <f t="shared" si="185"/>
        <v>56.5</v>
      </c>
      <c r="S1161" s="8">
        <f t="shared" si="186"/>
        <v>68</v>
      </c>
      <c r="T1161" s="8">
        <f t="shared" si="187"/>
        <v>55</v>
      </c>
      <c r="U1161" s="7">
        <f t="shared" si="188"/>
        <v>57.166666666666664</v>
      </c>
      <c r="V1161" s="7">
        <f t="shared" si="189"/>
        <v>56.625</v>
      </c>
    </row>
    <row r="1162" spans="1:22" ht="13.5" x14ac:dyDescent="0.25">
      <c r="A1162" s="3">
        <f>RSI!A1162</f>
        <v>44477</v>
      </c>
      <c r="B1162" s="2">
        <f>RSI!B1162</f>
        <v>2.1560999999999999</v>
      </c>
      <c r="C1162" s="2">
        <f>RSI!I1162</f>
        <v>46.379196646665015</v>
      </c>
      <c r="D1162" s="2">
        <f>MACD!E1162</f>
        <v>4.0053531168902978E-2</v>
      </c>
      <c r="E1162" s="2">
        <f>MACD!F1162</f>
        <v>4.8256740054373075E-2</v>
      </c>
      <c r="F1162" s="2">
        <f>'Moving Avg'!D1162</f>
        <v>2.14886</v>
      </c>
      <c r="G1162" s="2">
        <f>'Moving Avg'!F1162</f>
        <v>2.18527</v>
      </c>
      <c r="H1162" s="2">
        <f>'Moving Avg'!G1162</f>
        <v>2.1996199999999999</v>
      </c>
      <c r="I1162" s="2">
        <f>'Moving Avg'!H1162</f>
        <v>1.9182875000000004</v>
      </c>
      <c r="J1162" s="5" t="str">
        <f>OBV!F1162</f>
        <v>BULLISH</v>
      </c>
      <c r="K1162" s="5" t="str">
        <f>OBV!G1162</f>
        <v>NEUTRAL</v>
      </c>
      <c r="L1162" s="5" t="str">
        <f>OBV!H1162</f>
        <v>CONFIRMED BULLISH</v>
      </c>
      <c r="M1162" s="7">
        <f t="shared" si="180"/>
        <v>25</v>
      </c>
      <c r="N1162" s="7">
        <f t="shared" si="181"/>
        <v>45</v>
      </c>
      <c r="O1162" s="7">
        <f t="shared" si="182"/>
        <v>50</v>
      </c>
      <c r="P1162" s="7">
        <f t="shared" si="183"/>
        <v>83.5</v>
      </c>
      <c r="Q1162" s="8">
        <f t="shared" si="184"/>
        <v>44.524999999999999</v>
      </c>
      <c r="R1162" s="8">
        <f t="shared" si="185"/>
        <v>52.375</v>
      </c>
      <c r="S1162" s="8">
        <f t="shared" si="186"/>
        <v>60.575000000000003</v>
      </c>
      <c r="T1162" s="8">
        <f t="shared" si="187"/>
        <v>50.875</v>
      </c>
      <c r="U1162" s="7">
        <f t="shared" si="188"/>
        <v>52.491666666666674</v>
      </c>
      <c r="V1162" s="7">
        <f t="shared" si="189"/>
        <v>52.087500000000006</v>
      </c>
    </row>
    <row r="1163" spans="1:22" ht="13.5" x14ac:dyDescent="0.25">
      <c r="A1163" s="3">
        <f>RSI!A1163</f>
        <v>44480</v>
      </c>
      <c r="B1163" s="2">
        <f>RSI!B1163</f>
        <v>2.1560999999999999</v>
      </c>
      <c r="C1163" s="2">
        <f>RSI!I1163</f>
        <v>46.379196646665015</v>
      </c>
      <c r="D1163" s="2">
        <f>MACD!E1163</f>
        <v>3.7557131709768043E-2</v>
      </c>
      <c r="E1163" s="2">
        <f>MACD!F1163</f>
        <v>4.6116818385452077E-2</v>
      </c>
      <c r="F1163" s="2">
        <f>'Moving Avg'!D1163</f>
        <v>2.14886</v>
      </c>
      <c r="G1163" s="2">
        <f>'Moving Avg'!F1163</f>
        <v>2.1798649999999999</v>
      </c>
      <c r="H1163" s="2">
        <f>'Moving Avg'!G1163</f>
        <v>2.1991899999999998</v>
      </c>
      <c r="I1163" s="2">
        <f>'Moving Avg'!H1163</f>
        <v>1.9198885000000008</v>
      </c>
      <c r="J1163" s="5" t="str">
        <f>OBV!F1163</f>
        <v>BULLISH</v>
      </c>
      <c r="K1163" s="5" t="str">
        <f>OBV!G1163</f>
        <v>NEUTRAL</v>
      </c>
      <c r="L1163" s="5" t="str">
        <f>OBV!H1163</f>
        <v>NEUTRAL</v>
      </c>
      <c r="M1163" s="7">
        <f t="shared" si="180"/>
        <v>25</v>
      </c>
      <c r="N1163" s="7">
        <f t="shared" si="181"/>
        <v>45</v>
      </c>
      <c r="O1163" s="7">
        <f t="shared" si="182"/>
        <v>50</v>
      </c>
      <c r="P1163" s="7">
        <f t="shared" si="183"/>
        <v>49.5</v>
      </c>
      <c r="Q1163" s="8">
        <f t="shared" si="184"/>
        <v>39.424999999999997</v>
      </c>
      <c r="R1163" s="8">
        <f t="shared" si="185"/>
        <v>43.875</v>
      </c>
      <c r="S1163" s="8">
        <f t="shared" si="186"/>
        <v>45.275000000000006</v>
      </c>
      <c r="T1163" s="8">
        <f t="shared" si="187"/>
        <v>42.375</v>
      </c>
      <c r="U1163" s="7">
        <f t="shared" si="188"/>
        <v>42.858333333333327</v>
      </c>
      <c r="V1163" s="7">
        <f t="shared" si="189"/>
        <v>42.737499999999997</v>
      </c>
    </row>
    <row r="1164" spans="1:22" ht="13.5" x14ac:dyDescent="0.25">
      <c r="A1164" s="3">
        <f>RSI!A1164</f>
        <v>44481</v>
      </c>
      <c r="B1164" s="2">
        <f>RSI!B1164</f>
        <v>2.1560999999999999</v>
      </c>
      <c r="C1164" s="2">
        <f>RSI!I1164</f>
        <v>46.379196646665015</v>
      </c>
      <c r="D1164" s="2">
        <f>MACD!E1164</f>
        <v>2.8937364250790854E-2</v>
      </c>
      <c r="E1164" s="2">
        <f>MACD!F1164</f>
        <v>4.2680927558519835E-2</v>
      </c>
      <c r="F1164" s="2">
        <f>'Moving Avg'!D1164</f>
        <v>2.1503000000000001</v>
      </c>
      <c r="G1164" s="2">
        <f>'Moving Avg'!F1164</f>
        <v>2.1744599999999998</v>
      </c>
      <c r="H1164" s="2">
        <f>'Moving Avg'!G1164</f>
        <v>2.1990459999999992</v>
      </c>
      <c r="I1164" s="2">
        <f>'Moving Avg'!H1164</f>
        <v>1.9215565000000006</v>
      </c>
      <c r="J1164" s="5" t="str">
        <f>OBV!F1164</f>
        <v>BULLISH</v>
      </c>
      <c r="K1164" s="5" t="str">
        <f>OBV!G1164</f>
        <v>NEUTRAL</v>
      </c>
      <c r="L1164" s="5" t="str">
        <f>OBV!H1164</f>
        <v>CONFIRMED BULLISH</v>
      </c>
      <c r="M1164" s="7">
        <f t="shared" si="180"/>
        <v>25</v>
      </c>
      <c r="N1164" s="7">
        <f t="shared" si="181"/>
        <v>45</v>
      </c>
      <c r="O1164" s="7">
        <f t="shared" si="182"/>
        <v>50</v>
      </c>
      <c r="P1164" s="7">
        <f t="shared" si="183"/>
        <v>83.5</v>
      </c>
      <c r="Q1164" s="8">
        <f t="shared" si="184"/>
        <v>44.524999999999999</v>
      </c>
      <c r="R1164" s="8">
        <f t="shared" si="185"/>
        <v>52.375</v>
      </c>
      <c r="S1164" s="8">
        <f t="shared" si="186"/>
        <v>60.575000000000003</v>
      </c>
      <c r="T1164" s="8">
        <f t="shared" si="187"/>
        <v>50.875</v>
      </c>
      <c r="U1164" s="7">
        <f t="shared" si="188"/>
        <v>52.491666666666674</v>
      </c>
      <c r="V1164" s="7">
        <f t="shared" si="189"/>
        <v>52.087500000000006</v>
      </c>
    </row>
    <row r="1165" spans="1:22" ht="13.5" x14ac:dyDescent="0.25">
      <c r="A1165" s="3">
        <f>RSI!A1165</f>
        <v>44482</v>
      </c>
      <c r="B1165" s="2">
        <f>RSI!B1165</f>
        <v>2.1560999999999999</v>
      </c>
      <c r="C1165" s="2">
        <f>RSI!I1165</f>
        <v>46.379196646665015</v>
      </c>
      <c r="D1165" s="2">
        <f>MACD!E1165</f>
        <v>2.6202932603434981E-2</v>
      </c>
      <c r="E1165" s="2">
        <f>MACD!F1165</f>
        <v>3.9385328567502868E-2</v>
      </c>
      <c r="F1165" s="2">
        <f>'Moving Avg'!D1165</f>
        <v>2.1532</v>
      </c>
      <c r="G1165" s="2">
        <f>'Moving Avg'!F1165</f>
        <v>2.1708550000000004</v>
      </c>
      <c r="H1165" s="2">
        <f>'Moving Avg'!G1165</f>
        <v>2.1993359999999993</v>
      </c>
      <c r="I1165" s="2">
        <f>'Moving Avg'!H1165</f>
        <v>1.9232580000000008</v>
      </c>
      <c r="J1165" s="5" t="str">
        <f>OBV!F1165</f>
        <v>BULLISH</v>
      </c>
      <c r="K1165" s="5" t="str">
        <f>OBV!G1165</f>
        <v>NEUTRAL</v>
      </c>
      <c r="L1165" s="5" t="str">
        <f>OBV!H1165</f>
        <v>CONFIRMED BULLISH</v>
      </c>
      <c r="M1165" s="7">
        <f t="shared" si="180"/>
        <v>25</v>
      </c>
      <c r="N1165" s="7">
        <f t="shared" si="181"/>
        <v>45</v>
      </c>
      <c r="O1165" s="7">
        <f t="shared" si="182"/>
        <v>50</v>
      </c>
      <c r="P1165" s="7">
        <f t="shared" si="183"/>
        <v>83.5</v>
      </c>
      <c r="Q1165" s="8">
        <f t="shared" si="184"/>
        <v>44.524999999999999</v>
      </c>
      <c r="R1165" s="8">
        <f t="shared" si="185"/>
        <v>52.375</v>
      </c>
      <c r="S1165" s="8">
        <f t="shared" si="186"/>
        <v>60.575000000000003</v>
      </c>
      <c r="T1165" s="8">
        <f t="shared" si="187"/>
        <v>50.875</v>
      </c>
      <c r="U1165" s="7">
        <f t="shared" si="188"/>
        <v>52.491666666666674</v>
      </c>
      <c r="V1165" s="7">
        <f t="shared" si="189"/>
        <v>52.087500000000006</v>
      </c>
    </row>
    <row r="1166" spans="1:22" ht="13.5" x14ac:dyDescent="0.25">
      <c r="A1166" s="3">
        <f>RSI!A1166</f>
        <v>44483</v>
      </c>
      <c r="B1166" s="2">
        <f>RSI!B1166</f>
        <v>2.1560999999999999</v>
      </c>
      <c r="C1166" s="2">
        <f>RSI!I1166</f>
        <v>46.379196646665015</v>
      </c>
      <c r="D1166" s="2">
        <f>MACD!E1166</f>
        <v>8.4696550152965067E-3</v>
      </c>
      <c r="E1166" s="2">
        <f>MACD!F1166</f>
        <v>3.3202193857061593E-2</v>
      </c>
      <c r="F1166" s="2">
        <f>'Moving Avg'!D1166</f>
        <v>2.1560999999999999</v>
      </c>
      <c r="G1166" s="2">
        <f>'Moving Avg'!F1166</f>
        <v>2.1654500000000008</v>
      </c>
      <c r="H1166" s="2">
        <f>'Moving Avg'!G1166</f>
        <v>2.2004899999999994</v>
      </c>
      <c r="I1166" s="2">
        <f>'Moving Avg'!H1166</f>
        <v>1.9248925000000006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  <c r="M1166" s="7">
        <f t="shared" si="180"/>
        <v>25</v>
      </c>
      <c r="N1166" s="7">
        <f t="shared" si="181"/>
        <v>100</v>
      </c>
      <c r="O1166" s="7">
        <f t="shared" si="182"/>
        <v>50</v>
      </c>
      <c r="P1166" s="7">
        <f t="shared" si="183"/>
        <v>83.5</v>
      </c>
      <c r="Q1166" s="8">
        <f t="shared" si="184"/>
        <v>63.774999999999999</v>
      </c>
      <c r="R1166" s="8">
        <f t="shared" si="185"/>
        <v>63.375</v>
      </c>
      <c r="S1166" s="8">
        <f t="shared" si="186"/>
        <v>68.825000000000003</v>
      </c>
      <c r="T1166" s="8">
        <f t="shared" si="187"/>
        <v>64.625</v>
      </c>
      <c r="U1166" s="7">
        <f t="shared" si="188"/>
        <v>65.325000000000003</v>
      </c>
      <c r="V1166" s="7">
        <f t="shared" si="189"/>
        <v>65.150000000000006</v>
      </c>
    </row>
    <row r="1167" spans="1:22" ht="13.5" x14ac:dyDescent="0.25">
      <c r="A1167" s="3">
        <f>RSI!A1167</f>
        <v>44488</v>
      </c>
      <c r="B1167" s="2">
        <f>RSI!B1167</f>
        <v>2.1560999999999999</v>
      </c>
      <c r="C1167" s="2">
        <f>RSI!I1167</f>
        <v>46.379196646665015</v>
      </c>
      <c r="D1167" s="2">
        <f>MACD!E1167</f>
        <v>-8.7145597273563524E-4</v>
      </c>
      <c r="E1167" s="2">
        <f>MACD!F1167</f>
        <v>2.6387463891102147E-2</v>
      </c>
      <c r="F1167" s="2">
        <f>'Moving Avg'!D1167</f>
        <v>2.1560999999999999</v>
      </c>
      <c r="G1167" s="2">
        <f>'Moving Avg'!F1167</f>
        <v>2.1618450000000005</v>
      </c>
      <c r="H1167" s="2">
        <f>'Moving Avg'!G1167</f>
        <v>2.201643999999999</v>
      </c>
      <c r="I1167" s="2">
        <f>'Moving Avg'!H1167</f>
        <v>1.9263595000000004</v>
      </c>
      <c r="J1167" s="5" t="str">
        <f>OBV!F1167</f>
        <v>NEUTRAL</v>
      </c>
      <c r="K1167" s="5" t="str">
        <f>OBV!G1167</f>
        <v>NEUTRAL</v>
      </c>
      <c r="L1167" s="5" t="str">
        <f>OBV!H1167</f>
        <v>NEUTRAL</v>
      </c>
      <c r="M1167" s="7">
        <f t="shared" si="180"/>
        <v>25</v>
      </c>
      <c r="N1167" s="7">
        <f t="shared" si="181"/>
        <v>100</v>
      </c>
      <c r="O1167" s="7">
        <f t="shared" si="182"/>
        <v>50</v>
      </c>
      <c r="P1167" s="7">
        <f t="shared" si="183"/>
        <v>33</v>
      </c>
      <c r="Q1167" s="8">
        <f t="shared" si="184"/>
        <v>56.2</v>
      </c>
      <c r="R1167" s="8">
        <f t="shared" si="185"/>
        <v>50.75</v>
      </c>
      <c r="S1167" s="8">
        <f t="shared" si="186"/>
        <v>46.1</v>
      </c>
      <c r="T1167" s="8">
        <f t="shared" si="187"/>
        <v>52</v>
      </c>
      <c r="U1167" s="7">
        <f t="shared" si="188"/>
        <v>51.016666666666673</v>
      </c>
      <c r="V1167" s="7">
        <f t="shared" si="189"/>
        <v>51.262500000000003</v>
      </c>
    </row>
    <row r="1168" spans="1:22" ht="13.5" x14ac:dyDescent="0.25">
      <c r="A1168" s="3">
        <f>RSI!A1168</f>
        <v>44489</v>
      </c>
      <c r="B1168" s="2">
        <f>RSI!B1168</f>
        <v>2.1415999999999999</v>
      </c>
      <c r="C1168" s="2">
        <f>RSI!I1168</f>
        <v>43.599492209392203</v>
      </c>
      <c r="D1168" s="2">
        <f>MACD!E1168</f>
        <v>-9.378938582567109E-4</v>
      </c>
      <c r="E1168" s="2">
        <f>MACD!F1168</f>
        <v>2.0922392341230379E-2</v>
      </c>
      <c r="F1168" s="2">
        <f>'Moving Avg'!D1168</f>
        <v>2.1532</v>
      </c>
      <c r="G1168" s="2">
        <f>'Moving Avg'!F1168</f>
        <v>2.1571550000000004</v>
      </c>
      <c r="H1168" s="2">
        <f>'Moving Avg'!G1168</f>
        <v>2.203085999999999</v>
      </c>
      <c r="I1168" s="2">
        <f>'Moving Avg'!H1168</f>
        <v>1.9279550000000003</v>
      </c>
      <c r="J1168" s="5" t="str">
        <f>OBV!F1168</f>
        <v>BEARISH</v>
      </c>
      <c r="K1168" s="5" t="str">
        <f>OBV!G1168</f>
        <v>NEUTRAL</v>
      </c>
      <c r="L1168" s="5" t="str">
        <f>OBV!H1168</f>
        <v>CONFIRMED BEARISH</v>
      </c>
      <c r="M1168" s="7">
        <f t="shared" si="180"/>
        <v>25</v>
      </c>
      <c r="N1168" s="7">
        <f t="shared" si="181"/>
        <v>100</v>
      </c>
      <c r="O1168" s="7">
        <f t="shared" si="182"/>
        <v>50</v>
      </c>
      <c r="P1168" s="7">
        <f t="shared" si="183"/>
        <v>16.5</v>
      </c>
      <c r="Q1168" s="8">
        <f t="shared" si="184"/>
        <v>53.725000000000001</v>
      </c>
      <c r="R1168" s="8">
        <f t="shared" si="185"/>
        <v>46.625</v>
      </c>
      <c r="S1168" s="8">
        <f t="shared" si="186"/>
        <v>38.674999999999997</v>
      </c>
      <c r="T1168" s="8">
        <f t="shared" si="187"/>
        <v>47.875</v>
      </c>
      <c r="U1168" s="7">
        <f t="shared" si="188"/>
        <v>46.341666666666661</v>
      </c>
      <c r="V1168" s="7">
        <f t="shared" si="189"/>
        <v>46.724999999999994</v>
      </c>
    </row>
    <row r="1169" spans="1:22" ht="13.5" x14ac:dyDescent="0.25">
      <c r="A1169" s="3">
        <f>RSI!A1169</f>
        <v>44490</v>
      </c>
      <c r="B1169" s="2">
        <f>RSI!B1169</f>
        <v>2.0623</v>
      </c>
      <c r="C1169" s="2">
        <f>RSI!I1169</f>
        <v>32.224493289456646</v>
      </c>
      <c r="D1169" s="2">
        <f>MACD!E1169</f>
        <v>3.952365848053141E-3</v>
      </c>
      <c r="E1169" s="2">
        <f>MACD!F1169</f>
        <v>1.752838704259493E-2</v>
      </c>
      <c r="F1169" s="2">
        <f>'Moving Avg'!D1169</f>
        <v>2.1344400000000001</v>
      </c>
      <c r="G1169" s="2">
        <f>'Moving Avg'!F1169</f>
        <v>2.1484999999999999</v>
      </c>
      <c r="H1169" s="2">
        <f>'Moving Avg'!G1169</f>
        <v>2.2019319999999993</v>
      </c>
      <c r="I1169" s="2">
        <f>'Moving Avg'!H1169</f>
        <v>1.9292545000000008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  <c r="M1169" s="7">
        <f t="shared" si="180"/>
        <v>25</v>
      </c>
      <c r="N1169" s="7">
        <f t="shared" si="181"/>
        <v>45</v>
      </c>
      <c r="O1169" s="7">
        <f t="shared" si="182"/>
        <v>50</v>
      </c>
      <c r="P1169" s="7">
        <f t="shared" si="183"/>
        <v>16.5</v>
      </c>
      <c r="Q1169" s="8">
        <f t="shared" si="184"/>
        <v>34.475000000000001</v>
      </c>
      <c r="R1169" s="8">
        <f t="shared" si="185"/>
        <v>35.625</v>
      </c>
      <c r="S1169" s="8">
        <f t="shared" si="186"/>
        <v>30.425000000000001</v>
      </c>
      <c r="T1169" s="8">
        <f t="shared" si="187"/>
        <v>34.125</v>
      </c>
      <c r="U1169" s="7">
        <f t="shared" si="188"/>
        <v>33.508333333333333</v>
      </c>
      <c r="V1169" s="7">
        <f t="shared" si="189"/>
        <v>33.662499999999994</v>
      </c>
    </row>
    <row r="1170" spans="1:22" ht="13.5" x14ac:dyDescent="0.25">
      <c r="A1170" s="3">
        <f>RSI!A1170</f>
        <v>44491</v>
      </c>
      <c r="B1170" s="2">
        <f>RSI!B1170</f>
        <v>2.0912000000000002</v>
      </c>
      <c r="C1170" s="2">
        <f>RSI!I1170</f>
        <v>38.519769090858802</v>
      </c>
      <c r="D1170" s="2">
        <f>MACD!E1170</f>
        <v>5.4618016196852359E-3</v>
      </c>
      <c r="E1170" s="2">
        <f>MACD!F1170</f>
        <v>1.5115069958012994E-2</v>
      </c>
      <c r="F1170" s="2">
        <f>'Moving Avg'!D1170</f>
        <v>2.1214599999999999</v>
      </c>
      <c r="G1170" s="2">
        <f>'Moving Avg'!F1170</f>
        <v>2.1434550000000003</v>
      </c>
      <c r="H1170" s="2">
        <f>'Moving Avg'!G1170</f>
        <v>2.2006339999999991</v>
      </c>
      <c r="I1170" s="2">
        <f>'Moving Avg'!H1170</f>
        <v>1.9304975000000004</v>
      </c>
      <c r="J1170" s="5" t="str">
        <f>OBV!F1170</f>
        <v>BEARISH</v>
      </c>
      <c r="K1170" s="5" t="str">
        <f>OBV!G1170</f>
        <v>NEUTRAL</v>
      </c>
      <c r="L1170" s="5" t="str">
        <f>OBV!H1170</f>
        <v>CONFIRMED BEARISH</v>
      </c>
      <c r="M1170" s="7">
        <f t="shared" si="180"/>
        <v>25</v>
      </c>
      <c r="N1170" s="7">
        <f t="shared" si="181"/>
        <v>45</v>
      </c>
      <c r="O1170" s="7">
        <f t="shared" si="182"/>
        <v>50</v>
      </c>
      <c r="P1170" s="7">
        <f t="shared" si="183"/>
        <v>16.5</v>
      </c>
      <c r="Q1170" s="8">
        <f t="shared" si="184"/>
        <v>34.475000000000001</v>
      </c>
      <c r="R1170" s="8">
        <f t="shared" si="185"/>
        <v>35.625</v>
      </c>
      <c r="S1170" s="8">
        <f t="shared" si="186"/>
        <v>30.425000000000001</v>
      </c>
      <c r="T1170" s="8">
        <f t="shared" si="187"/>
        <v>34.125</v>
      </c>
      <c r="U1170" s="7">
        <f t="shared" si="188"/>
        <v>33.508333333333333</v>
      </c>
      <c r="V1170" s="7">
        <f t="shared" si="189"/>
        <v>33.662499999999994</v>
      </c>
    </row>
    <row r="1171" spans="1:22" ht="13.5" x14ac:dyDescent="0.25">
      <c r="A1171" s="3">
        <f>RSI!A1171</f>
        <v>44494</v>
      </c>
      <c r="B1171" s="2">
        <f>RSI!B1171</f>
        <v>2.1415999999999999</v>
      </c>
      <c r="C1171" s="2">
        <f>RSI!I1171</f>
        <v>47.651688025030616</v>
      </c>
      <c r="D1171" s="2">
        <f>MACD!E1171</f>
        <v>3.4231908809960743E-3</v>
      </c>
      <c r="E1171" s="2">
        <f>MACD!F1171</f>
        <v>1.277669414260961E-2</v>
      </c>
      <c r="F1171" s="2">
        <f>'Moving Avg'!D1171</f>
        <v>2.11856</v>
      </c>
      <c r="G1171" s="2">
        <f>'Moving Avg'!F1171</f>
        <v>2.1416499999999994</v>
      </c>
      <c r="H1171" s="2">
        <f>'Moving Avg'!G1171</f>
        <v>2.200343999999999</v>
      </c>
      <c r="I1171" s="2">
        <f>'Moving Avg'!H1171</f>
        <v>1.9320595000000003</v>
      </c>
      <c r="J1171" s="5" t="str">
        <f>OBV!F1171</f>
        <v>BEARISH</v>
      </c>
      <c r="K1171" s="5" t="str">
        <f>OBV!G1171</f>
        <v>NEUTRAL</v>
      </c>
      <c r="L1171" s="5" t="str">
        <f>OBV!H1171</f>
        <v>CONFIRMED BEARISH</v>
      </c>
      <c r="M1171" s="7">
        <f t="shared" si="180"/>
        <v>25</v>
      </c>
      <c r="N1171" s="7">
        <f t="shared" si="181"/>
        <v>45</v>
      </c>
      <c r="O1171" s="7">
        <f t="shared" si="182"/>
        <v>50</v>
      </c>
      <c r="P1171" s="7">
        <f t="shared" si="183"/>
        <v>16.5</v>
      </c>
      <c r="Q1171" s="8">
        <f t="shared" si="184"/>
        <v>34.475000000000001</v>
      </c>
      <c r="R1171" s="8">
        <f t="shared" si="185"/>
        <v>35.625</v>
      </c>
      <c r="S1171" s="8">
        <f t="shared" si="186"/>
        <v>30.425000000000001</v>
      </c>
      <c r="T1171" s="8">
        <f t="shared" si="187"/>
        <v>34.125</v>
      </c>
      <c r="U1171" s="7">
        <f t="shared" si="188"/>
        <v>33.508333333333333</v>
      </c>
      <c r="V1171" s="7">
        <f t="shared" si="189"/>
        <v>33.662499999999994</v>
      </c>
    </row>
    <row r="1172" spans="1:22" ht="13.5" x14ac:dyDescent="0.25">
      <c r="A1172" s="3">
        <f>RSI!A1172</f>
        <v>44495</v>
      </c>
      <c r="B1172" s="2">
        <f>RSI!B1172</f>
        <v>2.1272000000000002</v>
      </c>
      <c r="C1172" s="2">
        <f>RSI!I1172</f>
        <v>45.569052853412686</v>
      </c>
      <c r="D1172" s="2">
        <f>MACD!E1172</f>
        <v>5.0844139104446739E-3</v>
      </c>
      <c r="E1172" s="2">
        <f>MACD!F1172</f>
        <v>1.1238238096176623E-2</v>
      </c>
      <c r="F1172" s="2">
        <f>'Moving Avg'!D1172</f>
        <v>2.1127799999999999</v>
      </c>
      <c r="G1172" s="2">
        <f>'Moving Avg'!F1172</f>
        <v>2.1398449999999993</v>
      </c>
      <c r="H1172" s="2">
        <f>'Moving Avg'!G1172</f>
        <v>2.1997659999999994</v>
      </c>
      <c r="I1172" s="2">
        <f>'Moving Avg'!H1172</f>
        <v>1.9334155000000011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  <c r="M1172" s="7">
        <f t="shared" si="180"/>
        <v>25</v>
      </c>
      <c r="N1172" s="7">
        <f t="shared" si="181"/>
        <v>45</v>
      </c>
      <c r="O1172" s="7">
        <f t="shared" si="182"/>
        <v>50</v>
      </c>
      <c r="P1172" s="7">
        <f t="shared" si="183"/>
        <v>16.5</v>
      </c>
      <c r="Q1172" s="8">
        <f t="shared" si="184"/>
        <v>34.475000000000001</v>
      </c>
      <c r="R1172" s="8">
        <f t="shared" si="185"/>
        <v>35.625</v>
      </c>
      <c r="S1172" s="8">
        <f t="shared" si="186"/>
        <v>30.425000000000001</v>
      </c>
      <c r="T1172" s="8">
        <f t="shared" si="187"/>
        <v>34.125</v>
      </c>
      <c r="U1172" s="7">
        <f t="shared" si="188"/>
        <v>33.508333333333333</v>
      </c>
      <c r="V1172" s="7">
        <f t="shared" si="189"/>
        <v>33.662499999999994</v>
      </c>
    </row>
    <row r="1173" spans="1:22" ht="13.5" x14ac:dyDescent="0.25">
      <c r="A1173" s="3">
        <f>RSI!A1173</f>
        <v>44496</v>
      </c>
      <c r="B1173" s="2">
        <f>RSI!B1173</f>
        <v>2.0912000000000002</v>
      </c>
      <c r="C1173" s="2">
        <f>RSI!I1173</f>
        <v>40.771534371536681</v>
      </c>
      <c r="D1173" s="2">
        <f>MACD!E1173</f>
        <v>9.3240112821164622E-3</v>
      </c>
      <c r="E1173" s="2">
        <f>MACD!F1173</f>
        <v>1.0855392733364591E-2</v>
      </c>
      <c r="F1173" s="2">
        <f>'Moving Avg'!D1173</f>
        <v>2.1027</v>
      </c>
      <c r="G1173" s="2">
        <f>'Moving Avg'!F1173</f>
        <v>2.1347999999999994</v>
      </c>
      <c r="H1173" s="2">
        <f>'Moving Avg'!G1173</f>
        <v>2.1984679999999992</v>
      </c>
      <c r="I1173" s="2">
        <f>'Moving Avg'!H1173</f>
        <v>1.9348595000000008</v>
      </c>
      <c r="J1173" s="5" t="str">
        <f>OBV!F1173</f>
        <v>BEARISH</v>
      </c>
      <c r="K1173" s="5" t="str">
        <f>OBV!G1173</f>
        <v>NEUTRAL</v>
      </c>
      <c r="L1173" s="5" t="str">
        <f>OBV!H1173</f>
        <v>CONFIRMED BEARISH</v>
      </c>
      <c r="M1173" s="7">
        <f t="shared" si="180"/>
        <v>25</v>
      </c>
      <c r="N1173" s="7">
        <f t="shared" si="181"/>
        <v>45</v>
      </c>
      <c r="O1173" s="7">
        <f t="shared" si="182"/>
        <v>50</v>
      </c>
      <c r="P1173" s="7">
        <f t="shared" si="183"/>
        <v>16.5</v>
      </c>
      <c r="Q1173" s="8">
        <f t="shared" si="184"/>
        <v>34.475000000000001</v>
      </c>
      <c r="R1173" s="8">
        <f t="shared" si="185"/>
        <v>35.625</v>
      </c>
      <c r="S1173" s="8">
        <f t="shared" si="186"/>
        <v>30.425000000000001</v>
      </c>
      <c r="T1173" s="8">
        <f t="shared" si="187"/>
        <v>34.125</v>
      </c>
      <c r="U1173" s="7">
        <f t="shared" si="188"/>
        <v>33.508333333333333</v>
      </c>
      <c r="V1173" s="7">
        <f t="shared" si="189"/>
        <v>33.662499999999994</v>
      </c>
    </row>
    <row r="1174" spans="1:22" ht="13.5" x14ac:dyDescent="0.25">
      <c r="A1174" s="3">
        <f>RSI!A1174</f>
        <v>44497</v>
      </c>
      <c r="B1174" s="2">
        <f>RSI!B1174</f>
        <v>2.12</v>
      </c>
      <c r="C1174" s="2">
        <f>RSI!I1174</f>
        <v>45.696977698592967</v>
      </c>
      <c r="D1174" s="2">
        <f>MACD!E1174</f>
        <v>1.1145644421948653E-2</v>
      </c>
      <c r="E1174" s="2">
        <f>MACD!F1174</f>
        <v>1.0913443071081403E-2</v>
      </c>
      <c r="F1174" s="2">
        <f>'Moving Avg'!D1174</f>
        <v>2.1142400000000001</v>
      </c>
      <c r="G1174" s="2">
        <f>'Moving Avg'!F1174</f>
        <v>2.1333549999999994</v>
      </c>
      <c r="H1174" s="2">
        <f>'Moving Avg'!G1174</f>
        <v>2.1977459999999991</v>
      </c>
      <c r="I1174" s="2">
        <f>'Moving Avg'!H1174</f>
        <v>1.9363470000000009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25</v>
      </c>
      <c r="N1174" s="7">
        <f t="shared" si="181"/>
        <v>0</v>
      </c>
      <c r="O1174" s="7">
        <f t="shared" si="182"/>
        <v>50</v>
      </c>
      <c r="P1174" s="7">
        <f t="shared" si="183"/>
        <v>83.5</v>
      </c>
      <c r="Q1174" s="8">
        <f t="shared" si="184"/>
        <v>28.774999999999999</v>
      </c>
      <c r="R1174" s="8">
        <f t="shared" si="185"/>
        <v>43.375</v>
      </c>
      <c r="S1174" s="8">
        <f t="shared" si="186"/>
        <v>53.825000000000003</v>
      </c>
      <c r="T1174" s="8">
        <f t="shared" si="187"/>
        <v>39.625</v>
      </c>
      <c r="U1174" s="7">
        <f t="shared" si="188"/>
        <v>41.991666666666667</v>
      </c>
      <c r="V1174" s="7">
        <f t="shared" si="189"/>
        <v>41.400000000000006</v>
      </c>
    </row>
    <row r="1175" spans="1:22" ht="13.5" x14ac:dyDescent="0.25">
      <c r="A1175" s="3">
        <f>RSI!A1175</f>
        <v>44498</v>
      </c>
      <c r="B1175" s="2">
        <f>RSI!B1175</f>
        <v>2.0912000000000002</v>
      </c>
      <c r="C1175" s="2">
        <f>RSI!I1175</f>
        <v>41.940878521111102</v>
      </c>
      <c r="D1175" s="2">
        <f>MACD!E1175</f>
        <v>1.4990563327265338E-2</v>
      </c>
      <c r="E1175" s="2">
        <f>MACD!F1175</f>
        <v>1.1728867122318191E-2</v>
      </c>
      <c r="F1175" s="2">
        <f>'Moving Avg'!D1175</f>
        <v>2.1142400000000001</v>
      </c>
      <c r="G1175" s="2">
        <f>'Moving Avg'!F1175</f>
        <v>2.1290299999999993</v>
      </c>
      <c r="H1175" s="2">
        <f>'Moving Avg'!G1175</f>
        <v>2.1970259999999993</v>
      </c>
      <c r="I1175" s="2">
        <f>'Moving Avg'!H1175</f>
        <v>1.9377575000000014</v>
      </c>
      <c r="J1175" s="5" t="str">
        <f>OBV!F1175</f>
        <v>BEARISH</v>
      </c>
      <c r="K1175" s="5" t="str">
        <f>OBV!G1175</f>
        <v>NEUTRAL</v>
      </c>
      <c r="L1175" s="5" t="str">
        <f>OBV!H1175</f>
        <v>NEUTRAL</v>
      </c>
      <c r="M1175" s="7">
        <f t="shared" si="180"/>
        <v>25</v>
      </c>
      <c r="N1175" s="7">
        <f t="shared" si="181"/>
        <v>0</v>
      </c>
      <c r="O1175" s="7">
        <f t="shared" si="182"/>
        <v>50</v>
      </c>
      <c r="P1175" s="7">
        <f t="shared" si="183"/>
        <v>16.5</v>
      </c>
      <c r="Q1175" s="8">
        <f t="shared" si="184"/>
        <v>18.725000000000001</v>
      </c>
      <c r="R1175" s="8">
        <f t="shared" si="185"/>
        <v>26.625</v>
      </c>
      <c r="S1175" s="8">
        <f t="shared" si="186"/>
        <v>23.675000000000001</v>
      </c>
      <c r="T1175" s="8">
        <f t="shared" si="187"/>
        <v>22.875</v>
      </c>
      <c r="U1175" s="7">
        <f t="shared" si="188"/>
        <v>23.008333333333336</v>
      </c>
      <c r="V1175" s="7">
        <f t="shared" si="189"/>
        <v>22.975000000000001</v>
      </c>
    </row>
    <row r="1176" spans="1:22" ht="13.5" x14ac:dyDescent="0.25">
      <c r="A1176" s="3">
        <f>RSI!A1176</f>
        <v>44501</v>
      </c>
      <c r="B1176" s="2">
        <f>RSI!B1176</f>
        <v>2.0840000000000001</v>
      </c>
      <c r="C1176" s="2">
        <f>RSI!I1176</f>
        <v>41.032836789603678</v>
      </c>
      <c r="D1176" s="2">
        <f>MACD!E1176</f>
        <v>1.9105066021433359E-2</v>
      </c>
      <c r="E1176" s="2">
        <f>MACD!F1176</f>
        <v>1.3204106902141226E-2</v>
      </c>
      <c r="F1176" s="2">
        <f>'Moving Avg'!D1176</f>
        <v>2.1027200000000001</v>
      </c>
      <c r="G1176" s="2">
        <f>'Moving Avg'!F1176</f>
        <v>2.1293949999999997</v>
      </c>
      <c r="H1176" s="2">
        <f>'Moving Avg'!G1176</f>
        <v>2.1961619999999993</v>
      </c>
      <c r="I1176" s="2">
        <f>'Moving Avg'!H1176</f>
        <v>1.939132000000001</v>
      </c>
      <c r="J1176" s="5" t="str">
        <f>OBV!F1176</f>
        <v>BEARISH</v>
      </c>
      <c r="K1176" s="5" t="str">
        <f>OBV!G1176</f>
        <v>NEUTRAL</v>
      </c>
      <c r="L1176" s="5" t="str">
        <f>OBV!H1176</f>
        <v>CONFIRMED BEARISH</v>
      </c>
      <c r="M1176" s="7">
        <f t="shared" si="180"/>
        <v>25</v>
      </c>
      <c r="N1176" s="7">
        <f t="shared" si="181"/>
        <v>0</v>
      </c>
      <c r="O1176" s="7">
        <f t="shared" si="182"/>
        <v>50</v>
      </c>
      <c r="P1176" s="7">
        <f t="shared" si="183"/>
        <v>16.5</v>
      </c>
      <c r="Q1176" s="8">
        <f t="shared" si="184"/>
        <v>18.725000000000001</v>
      </c>
      <c r="R1176" s="8">
        <f t="shared" si="185"/>
        <v>26.625</v>
      </c>
      <c r="S1176" s="8">
        <f t="shared" si="186"/>
        <v>23.675000000000001</v>
      </c>
      <c r="T1176" s="8">
        <f t="shared" si="187"/>
        <v>22.875</v>
      </c>
      <c r="U1176" s="7">
        <f t="shared" si="188"/>
        <v>23.008333333333336</v>
      </c>
      <c r="V1176" s="7">
        <f t="shared" si="189"/>
        <v>22.975000000000001</v>
      </c>
    </row>
    <row r="1177" spans="1:22" ht="13.5" x14ac:dyDescent="0.25">
      <c r="A1177" s="3">
        <f>RSI!A1177</f>
        <v>44502</v>
      </c>
      <c r="B1177" s="2">
        <f>RSI!B1177</f>
        <v>2.0263</v>
      </c>
      <c r="C1177" s="2">
        <f>RSI!I1177</f>
        <v>34.572852042254354</v>
      </c>
      <c r="D1177" s="2">
        <f>MACD!E1177</f>
        <v>2.7206684188984642E-2</v>
      </c>
      <c r="E1177" s="2">
        <f>MACD!F1177</f>
        <v>1.6004622359509911E-2</v>
      </c>
      <c r="F1177" s="2">
        <f>'Moving Avg'!D1177</f>
        <v>2.0825400000000003</v>
      </c>
      <c r="G1177" s="2">
        <f>'Moving Avg'!F1177</f>
        <v>2.12507</v>
      </c>
      <c r="H1177" s="2">
        <f>'Moving Avg'!G1177</f>
        <v>2.1935659999999997</v>
      </c>
      <c r="I1177" s="2">
        <f>'Moving Avg'!H1177</f>
        <v>1.9402180000000007</v>
      </c>
      <c r="J1177" s="5" t="str">
        <f>OBV!F1177</f>
        <v>BEARISH</v>
      </c>
      <c r="K1177" s="5" t="str">
        <f>OBV!G1177</f>
        <v>NEUTRAL</v>
      </c>
      <c r="L1177" s="5" t="str">
        <f>OBV!H1177</f>
        <v>CONFIRMED BEARISH</v>
      </c>
      <c r="M1177" s="7">
        <f t="shared" si="180"/>
        <v>25</v>
      </c>
      <c r="N1177" s="7">
        <f t="shared" si="181"/>
        <v>0</v>
      </c>
      <c r="O1177" s="7">
        <f t="shared" si="182"/>
        <v>50</v>
      </c>
      <c r="P1177" s="7">
        <f t="shared" si="183"/>
        <v>16.5</v>
      </c>
      <c r="Q1177" s="8">
        <f t="shared" si="184"/>
        <v>18.725000000000001</v>
      </c>
      <c r="R1177" s="8">
        <f t="shared" si="185"/>
        <v>26.625</v>
      </c>
      <c r="S1177" s="8">
        <f t="shared" si="186"/>
        <v>23.675000000000001</v>
      </c>
      <c r="T1177" s="8">
        <f t="shared" si="187"/>
        <v>22.875</v>
      </c>
      <c r="U1177" s="7">
        <f t="shared" si="188"/>
        <v>23.008333333333336</v>
      </c>
      <c r="V1177" s="7">
        <f t="shared" si="189"/>
        <v>22.975000000000001</v>
      </c>
    </row>
    <row r="1178" spans="1:22" ht="13.5" x14ac:dyDescent="0.25">
      <c r="A1178" s="3">
        <f>RSI!A1178</f>
        <v>44503</v>
      </c>
      <c r="B1178" s="2">
        <f>RSI!B1178</f>
        <v>2.0263</v>
      </c>
      <c r="C1178" s="2">
        <f>RSI!I1178</f>
        <v>34.572852042254354</v>
      </c>
      <c r="D1178" s="2">
        <f>MACD!E1178</f>
        <v>3.2492491195596163E-2</v>
      </c>
      <c r="E1178" s="2">
        <f>MACD!F1178</f>
        <v>1.9302196126727164E-2</v>
      </c>
      <c r="F1178" s="2">
        <f>'Moving Avg'!D1178</f>
        <v>2.0695600000000001</v>
      </c>
      <c r="G1178" s="2">
        <f>'Moving Avg'!F1178</f>
        <v>2.1185800000000001</v>
      </c>
      <c r="H1178" s="2">
        <f>'Moving Avg'!G1178</f>
        <v>2.1892399999999994</v>
      </c>
      <c r="I1178" s="2">
        <f>'Moving Avg'!H1178</f>
        <v>1.9413710000000006</v>
      </c>
      <c r="J1178" s="5" t="str">
        <f>OBV!F1178</f>
        <v>BEARISH</v>
      </c>
      <c r="K1178" s="5" t="str">
        <f>OBV!G1178</f>
        <v>NEUTRAL</v>
      </c>
      <c r="L1178" s="5" t="str">
        <f>OBV!H1178</f>
        <v>CONFIRMED BEARISH</v>
      </c>
      <c r="M1178" s="7">
        <f t="shared" si="180"/>
        <v>25</v>
      </c>
      <c r="N1178" s="7">
        <f t="shared" si="181"/>
        <v>0</v>
      </c>
      <c r="O1178" s="7">
        <f t="shared" si="182"/>
        <v>50</v>
      </c>
      <c r="P1178" s="7">
        <f t="shared" si="183"/>
        <v>16.5</v>
      </c>
      <c r="Q1178" s="8">
        <f t="shared" si="184"/>
        <v>18.725000000000001</v>
      </c>
      <c r="R1178" s="8">
        <f t="shared" si="185"/>
        <v>26.625</v>
      </c>
      <c r="S1178" s="8">
        <f t="shared" si="186"/>
        <v>23.675000000000001</v>
      </c>
      <c r="T1178" s="8">
        <f t="shared" si="187"/>
        <v>22.875</v>
      </c>
      <c r="U1178" s="7">
        <f t="shared" si="188"/>
        <v>23.008333333333336</v>
      </c>
      <c r="V1178" s="7">
        <f t="shared" si="189"/>
        <v>22.975000000000001</v>
      </c>
    </row>
    <row r="1179" spans="1:22" ht="13.5" x14ac:dyDescent="0.25">
      <c r="A1179" s="3">
        <f>RSI!A1179</f>
        <v>44504</v>
      </c>
      <c r="B1179" s="2">
        <f>RSI!B1179</f>
        <v>2.0118</v>
      </c>
      <c r="C1179" s="2">
        <f>RSI!I1179</f>
        <v>33.056104905690049</v>
      </c>
      <c r="D1179" s="2">
        <f>MACD!E1179</f>
        <v>2.6451542369487324E-2</v>
      </c>
      <c r="E1179" s="2">
        <f>MACD!F1179</f>
        <v>2.0732065375279198E-2</v>
      </c>
      <c r="F1179" s="2">
        <f>'Moving Avg'!D1179</f>
        <v>2.04792</v>
      </c>
      <c r="G1179" s="2">
        <f>'Moving Avg'!F1179</f>
        <v>2.1117250000000003</v>
      </c>
      <c r="H1179" s="2">
        <f>'Moving Avg'!G1179</f>
        <v>2.1833259999999997</v>
      </c>
      <c r="I1179" s="2">
        <f>'Moving Avg'!H1179</f>
        <v>1.9424515000000004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  <c r="M1179" s="7">
        <f t="shared" si="180"/>
        <v>25</v>
      </c>
      <c r="N1179" s="7">
        <f t="shared" si="181"/>
        <v>0</v>
      </c>
      <c r="O1179" s="7">
        <f t="shared" si="182"/>
        <v>50</v>
      </c>
      <c r="P1179" s="7">
        <f t="shared" si="183"/>
        <v>16.5</v>
      </c>
      <c r="Q1179" s="8">
        <f t="shared" si="184"/>
        <v>18.725000000000001</v>
      </c>
      <c r="R1179" s="8">
        <f t="shared" si="185"/>
        <v>26.625</v>
      </c>
      <c r="S1179" s="8">
        <f t="shared" si="186"/>
        <v>23.675000000000001</v>
      </c>
      <c r="T1179" s="8">
        <f t="shared" si="187"/>
        <v>22.875</v>
      </c>
      <c r="U1179" s="7">
        <f t="shared" si="188"/>
        <v>23.008333333333336</v>
      </c>
      <c r="V1179" s="7">
        <f t="shared" si="189"/>
        <v>22.975000000000001</v>
      </c>
    </row>
    <row r="1180" spans="1:22" ht="13.5" x14ac:dyDescent="0.25">
      <c r="A1180" s="3">
        <f>RSI!A1180</f>
        <v>44505</v>
      </c>
      <c r="B1180" s="2">
        <f>RSI!B1180</f>
        <v>2.0478999999999998</v>
      </c>
      <c r="C1180" s="2">
        <f>RSI!I1180</f>
        <v>40.10168076536187</v>
      </c>
      <c r="D1180" s="2">
        <f>MACD!E1180</f>
        <v>2.3764741524308075E-2</v>
      </c>
      <c r="E1180" s="2">
        <f>MACD!F1180</f>
        <v>2.1338600605084974E-2</v>
      </c>
      <c r="F1180" s="2">
        <f>'Moving Avg'!D1180</f>
        <v>2.0392600000000001</v>
      </c>
      <c r="G1180" s="2">
        <f>'Moving Avg'!F1180</f>
        <v>2.10704</v>
      </c>
      <c r="H1180" s="2">
        <f>'Moving Avg'!G1180</f>
        <v>2.1788559999999997</v>
      </c>
      <c r="I1180" s="2">
        <f>'Moving Avg'!H1180</f>
        <v>1.943679000000001</v>
      </c>
      <c r="J1180" s="5" t="str">
        <f>OBV!F1180</f>
        <v>BEARISH</v>
      </c>
      <c r="K1180" s="5" t="str">
        <f>OBV!G1180</f>
        <v>NEUTRAL</v>
      </c>
      <c r="L1180" s="5" t="str">
        <f>OBV!H1180</f>
        <v>CONFIRMED BEARISH</v>
      </c>
      <c r="M1180" s="7">
        <f t="shared" si="180"/>
        <v>25</v>
      </c>
      <c r="N1180" s="7">
        <f t="shared" si="181"/>
        <v>0</v>
      </c>
      <c r="O1180" s="7">
        <f t="shared" si="182"/>
        <v>50</v>
      </c>
      <c r="P1180" s="7">
        <f t="shared" si="183"/>
        <v>16.5</v>
      </c>
      <c r="Q1180" s="8">
        <f t="shared" si="184"/>
        <v>18.725000000000001</v>
      </c>
      <c r="R1180" s="8">
        <f t="shared" si="185"/>
        <v>26.625</v>
      </c>
      <c r="S1180" s="8">
        <f t="shared" si="186"/>
        <v>23.675000000000001</v>
      </c>
      <c r="T1180" s="8">
        <f t="shared" si="187"/>
        <v>22.875</v>
      </c>
      <c r="U1180" s="7">
        <f t="shared" si="188"/>
        <v>23.008333333333336</v>
      </c>
      <c r="V1180" s="7">
        <f t="shared" si="189"/>
        <v>22.975000000000001</v>
      </c>
    </row>
    <row r="1181" spans="1:22" ht="13.5" x14ac:dyDescent="0.25">
      <c r="A1181" s="3">
        <f>RSI!A1181</f>
        <v>44508</v>
      </c>
      <c r="B1181" s="2">
        <f>RSI!B1181</f>
        <v>1.9614</v>
      </c>
      <c r="C1181" s="2">
        <f>RSI!I1181</f>
        <v>31.536871205769913</v>
      </c>
      <c r="D1181" s="2">
        <f>MACD!E1181</f>
        <v>3.6043575716554699E-2</v>
      </c>
      <c r="E1181" s="2">
        <f>MACD!F1181</f>
        <v>2.4279595627378921E-2</v>
      </c>
      <c r="F1181" s="2">
        <f>'Moving Avg'!D1181</f>
        <v>2.0147399999999998</v>
      </c>
      <c r="G1181" s="2">
        <f>'Moving Avg'!F1181</f>
        <v>2.0980300000000001</v>
      </c>
      <c r="H1181" s="2">
        <f>'Moving Avg'!G1181</f>
        <v>2.1726559999999995</v>
      </c>
      <c r="I1181" s="2">
        <f>'Moving Avg'!H1181</f>
        <v>1.9445410000000012</v>
      </c>
      <c r="J1181" s="5" t="str">
        <f>OBV!F1181</f>
        <v>BEARISH</v>
      </c>
      <c r="K1181" s="5" t="str">
        <f>OBV!G1181</f>
        <v>NEUTRAL</v>
      </c>
      <c r="L1181" s="5" t="str">
        <f>OBV!H1181</f>
        <v>CONFIRMED BEARISH</v>
      </c>
      <c r="M1181" s="7">
        <f t="shared" si="180"/>
        <v>25</v>
      </c>
      <c r="N1181" s="7">
        <f t="shared" si="181"/>
        <v>0</v>
      </c>
      <c r="O1181" s="7">
        <f t="shared" si="182"/>
        <v>50</v>
      </c>
      <c r="P1181" s="7">
        <f t="shared" si="183"/>
        <v>16.5</v>
      </c>
      <c r="Q1181" s="8">
        <f t="shared" si="184"/>
        <v>18.725000000000001</v>
      </c>
      <c r="R1181" s="8">
        <f t="shared" si="185"/>
        <v>26.625</v>
      </c>
      <c r="S1181" s="8">
        <f t="shared" si="186"/>
        <v>23.675000000000001</v>
      </c>
      <c r="T1181" s="8">
        <f t="shared" si="187"/>
        <v>22.875</v>
      </c>
      <c r="U1181" s="7">
        <f t="shared" si="188"/>
        <v>23.008333333333336</v>
      </c>
      <c r="V1181" s="7">
        <f t="shared" si="189"/>
        <v>22.975000000000001</v>
      </c>
    </row>
    <row r="1182" spans="1:22" ht="13.5" x14ac:dyDescent="0.25">
      <c r="A1182" s="3">
        <f>RSI!A1182</f>
        <v>44509</v>
      </c>
      <c r="B1182" s="2">
        <f>RSI!B1182</f>
        <v>2.0190999999999999</v>
      </c>
      <c r="C1182" s="2">
        <f>RSI!I1182</f>
        <v>40.64368497561793</v>
      </c>
      <c r="D1182" s="2">
        <f>MACD!E1182</f>
        <v>4.081709451997817E-2</v>
      </c>
      <c r="E1182" s="2">
        <f>MACD!F1182</f>
        <v>2.7587095405898772E-2</v>
      </c>
      <c r="F1182" s="2">
        <f>'Moving Avg'!D1182</f>
        <v>2.0133000000000001</v>
      </c>
      <c r="G1182" s="2">
        <f>'Moving Avg'!F1182</f>
        <v>2.09118</v>
      </c>
      <c r="H1182" s="2">
        <f>'Moving Avg'!G1182</f>
        <v>2.1664559999999993</v>
      </c>
      <c r="I1182" s="2">
        <f>'Moving Avg'!H1182</f>
        <v>1.9456915000000012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  <c r="M1182" s="7">
        <f t="shared" si="180"/>
        <v>25</v>
      </c>
      <c r="N1182" s="7">
        <f t="shared" si="181"/>
        <v>0</v>
      </c>
      <c r="O1182" s="7">
        <f t="shared" si="182"/>
        <v>50</v>
      </c>
      <c r="P1182" s="7">
        <f t="shared" si="183"/>
        <v>66.5</v>
      </c>
      <c r="Q1182" s="8">
        <f t="shared" si="184"/>
        <v>26.225000000000001</v>
      </c>
      <c r="R1182" s="8">
        <f t="shared" si="185"/>
        <v>39.125</v>
      </c>
      <c r="S1182" s="8">
        <f t="shared" si="186"/>
        <v>46.174999999999997</v>
      </c>
      <c r="T1182" s="8">
        <f t="shared" si="187"/>
        <v>35.375</v>
      </c>
      <c r="U1182" s="7">
        <f t="shared" si="188"/>
        <v>37.174999999999997</v>
      </c>
      <c r="V1182" s="7">
        <f t="shared" si="189"/>
        <v>36.724999999999994</v>
      </c>
    </row>
    <row r="1183" spans="1:22" ht="13.5" x14ac:dyDescent="0.25">
      <c r="A1183" s="3">
        <f>RSI!A1183</f>
        <v>44510</v>
      </c>
      <c r="B1183" s="2">
        <f>RSI!B1183</f>
        <v>2.0335000000000001</v>
      </c>
      <c r="C1183" s="2">
        <f>RSI!I1183</f>
        <v>42.692453487518904</v>
      </c>
      <c r="D1183" s="2">
        <f>MACD!E1183</f>
        <v>3.8718659456905336E-2</v>
      </c>
      <c r="E1183" s="2">
        <f>MACD!F1183</f>
        <v>2.9813408216100085E-2</v>
      </c>
      <c r="F1183" s="2">
        <f>'Moving Avg'!D1183</f>
        <v>2.0147399999999998</v>
      </c>
      <c r="G1183" s="2">
        <f>'Moving Avg'!F1183</f>
        <v>2.0850499999999998</v>
      </c>
      <c r="H1183" s="2">
        <f>'Moving Avg'!G1183</f>
        <v>2.1606879999999991</v>
      </c>
      <c r="I1183" s="2">
        <f>'Moving Avg'!H1183</f>
        <v>1.9469810000000016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  <c r="M1183" s="7">
        <f t="shared" si="180"/>
        <v>25</v>
      </c>
      <c r="N1183" s="7">
        <f t="shared" si="181"/>
        <v>0</v>
      </c>
      <c r="O1183" s="7">
        <f t="shared" si="182"/>
        <v>50</v>
      </c>
      <c r="P1183" s="7">
        <f t="shared" si="183"/>
        <v>83.5</v>
      </c>
      <c r="Q1183" s="8">
        <f t="shared" si="184"/>
        <v>28.774999999999999</v>
      </c>
      <c r="R1183" s="8">
        <f t="shared" si="185"/>
        <v>43.375</v>
      </c>
      <c r="S1183" s="8">
        <f t="shared" si="186"/>
        <v>53.825000000000003</v>
      </c>
      <c r="T1183" s="8">
        <f t="shared" si="187"/>
        <v>39.625</v>
      </c>
      <c r="U1183" s="7">
        <f t="shared" si="188"/>
        <v>41.991666666666667</v>
      </c>
      <c r="V1183" s="7">
        <f t="shared" si="189"/>
        <v>41.400000000000006</v>
      </c>
    </row>
    <row r="1184" spans="1:22" ht="13.5" x14ac:dyDescent="0.25">
      <c r="A1184" s="3">
        <f>RSI!A1184</f>
        <v>44511</v>
      </c>
      <c r="B1184" s="2">
        <f>RSI!B1184</f>
        <v>2.0407000000000002</v>
      </c>
      <c r="C1184" s="2">
        <f>RSI!I1184</f>
        <v>43.738123988839284</v>
      </c>
      <c r="D1184" s="2">
        <f>MACD!E1184</f>
        <v>4.1188333872367977E-2</v>
      </c>
      <c r="E1184" s="2">
        <f>MACD!F1184</f>
        <v>3.2088393347353666E-2</v>
      </c>
      <c r="F1184" s="2">
        <f>'Moving Avg'!D1184</f>
        <v>2.0205199999999999</v>
      </c>
      <c r="G1184" s="2">
        <f>'Moving Avg'!F1184</f>
        <v>2.0792799999999998</v>
      </c>
      <c r="H1184" s="2">
        <f>'Moving Avg'!G1184</f>
        <v>2.1550639999999994</v>
      </c>
      <c r="I1184" s="2">
        <f>'Moving Avg'!H1184</f>
        <v>1.9483400000000015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  <c r="M1184" s="7">
        <f t="shared" si="180"/>
        <v>25</v>
      </c>
      <c r="N1184" s="7">
        <f t="shared" si="181"/>
        <v>0</v>
      </c>
      <c r="O1184" s="7">
        <f t="shared" si="182"/>
        <v>50</v>
      </c>
      <c r="P1184" s="7">
        <f t="shared" si="183"/>
        <v>83.5</v>
      </c>
      <c r="Q1184" s="8">
        <f t="shared" si="184"/>
        <v>28.774999999999999</v>
      </c>
      <c r="R1184" s="8">
        <f t="shared" si="185"/>
        <v>43.375</v>
      </c>
      <c r="S1184" s="8">
        <f t="shared" si="186"/>
        <v>53.825000000000003</v>
      </c>
      <c r="T1184" s="8">
        <f t="shared" si="187"/>
        <v>39.625</v>
      </c>
      <c r="U1184" s="7">
        <f t="shared" si="188"/>
        <v>41.991666666666667</v>
      </c>
      <c r="V1184" s="7">
        <f t="shared" si="189"/>
        <v>41.400000000000006</v>
      </c>
    </row>
    <row r="1185" spans="1:22" ht="13.5" x14ac:dyDescent="0.25">
      <c r="A1185" s="3">
        <f>RSI!A1185</f>
        <v>44512</v>
      </c>
      <c r="B1185" s="2">
        <f>RSI!B1185</f>
        <v>2.0335000000000001</v>
      </c>
      <c r="C1185" s="2">
        <f>RSI!I1185</f>
        <v>42.895222826709407</v>
      </c>
      <c r="D1185" s="2">
        <f>MACD!E1185</f>
        <v>3.966014905402826E-2</v>
      </c>
      <c r="E1185" s="2">
        <f>MACD!F1185</f>
        <v>3.3602744488688586E-2</v>
      </c>
      <c r="F1185" s="2">
        <f>'Moving Avg'!D1185</f>
        <v>2.0176400000000001</v>
      </c>
      <c r="G1185" s="2">
        <f>'Moving Avg'!F1185</f>
        <v>2.0731500000000005</v>
      </c>
      <c r="H1185" s="2">
        <f>'Moving Avg'!G1185</f>
        <v>2.1497280000000001</v>
      </c>
      <c r="I1185" s="2">
        <f>'Moving Avg'!H1185</f>
        <v>1.9498305000000018</v>
      </c>
      <c r="J1185" s="5" t="str">
        <f>OBV!F1185</f>
        <v>BULLISH</v>
      </c>
      <c r="K1185" s="5" t="str">
        <f>OBV!G1185</f>
        <v>NEUTRAL</v>
      </c>
      <c r="L1185" s="5" t="str">
        <f>OBV!H1185</f>
        <v>BULLISH DIVERGENCE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66.5</v>
      </c>
      <c r="Q1185" s="8">
        <f t="shared" si="184"/>
        <v>26.225000000000001</v>
      </c>
      <c r="R1185" s="8">
        <f t="shared" si="185"/>
        <v>39.125</v>
      </c>
      <c r="S1185" s="8">
        <f t="shared" si="186"/>
        <v>46.174999999999997</v>
      </c>
      <c r="T1185" s="8">
        <f t="shared" si="187"/>
        <v>35.375</v>
      </c>
      <c r="U1185" s="7">
        <f t="shared" si="188"/>
        <v>37.174999999999997</v>
      </c>
      <c r="V1185" s="7">
        <f t="shared" si="189"/>
        <v>36.724999999999994</v>
      </c>
    </row>
    <row r="1186" spans="1:22" ht="13.5" x14ac:dyDescent="0.25">
      <c r="A1186" s="3">
        <f>RSI!A1186</f>
        <v>44515</v>
      </c>
      <c r="B1186" s="2">
        <f>RSI!B1186</f>
        <v>2.0335000000000001</v>
      </c>
      <c r="C1186" s="2">
        <f>RSI!I1186</f>
        <v>42.895222826709407</v>
      </c>
      <c r="D1186" s="2">
        <f>MACD!E1186</f>
        <v>3.7560743295454113E-2</v>
      </c>
      <c r="E1186" s="2">
        <f>MACD!F1186</f>
        <v>3.4394344250041689E-2</v>
      </c>
      <c r="F1186" s="2">
        <f>'Moving Avg'!D1186</f>
        <v>2.03206</v>
      </c>
      <c r="G1186" s="2">
        <f>'Moving Avg'!F1186</f>
        <v>2.0670200000000003</v>
      </c>
      <c r="H1186" s="2">
        <f>'Moving Avg'!G1186</f>
        <v>2.1446799999999997</v>
      </c>
      <c r="I1186" s="2">
        <f>'Moving Avg'!H1186</f>
        <v>1.9511870000000013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83.5</v>
      </c>
      <c r="Q1186" s="8">
        <f t="shared" si="184"/>
        <v>28.774999999999999</v>
      </c>
      <c r="R1186" s="8">
        <f t="shared" si="185"/>
        <v>43.375</v>
      </c>
      <c r="S1186" s="8">
        <f t="shared" si="186"/>
        <v>53.825000000000003</v>
      </c>
      <c r="T1186" s="8">
        <f t="shared" si="187"/>
        <v>39.625</v>
      </c>
      <c r="U1186" s="7">
        <f t="shared" si="188"/>
        <v>41.991666666666667</v>
      </c>
      <c r="V1186" s="7">
        <f t="shared" si="189"/>
        <v>41.400000000000006</v>
      </c>
    </row>
    <row r="1187" spans="1:22" ht="13.5" x14ac:dyDescent="0.25">
      <c r="A1187" s="3">
        <f>RSI!A1187</f>
        <v>44516</v>
      </c>
      <c r="B1187" s="2">
        <f>RSI!B1187</f>
        <v>2.0335000000000001</v>
      </c>
      <c r="C1187" s="2">
        <f>RSI!I1187</f>
        <v>42.895222826709414</v>
      </c>
      <c r="D1187" s="2">
        <f>MACD!E1187</f>
        <v>2.7186442563859714E-2</v>
      </c>
      <c r="E1187" s="2">
        <f>MACD!F1187</f>
        <v>3.2952763912805293E-2</v>
      </c>
      <c r="F1187" s="2">
        <f>'Moving Avg'!D1187</f>
        <v>2.0349400000000002</v>
      </c>
      <c r="G1187" s="2">
        <f>'Moving Avg'!F1187</f>
        <v>2.0608900000000006</v>
      </c>
      <c r="H1187" s="2">
        <f>'Moving Avg'!G1187</f>
        <v>2.1394880000000005</v>
      </c>
      <c r="I1187" s="2">
        <f>'Moving Avg'!H1187</f>
        <v>1.9525770000000013</v>
      </c>
      <c r="J1187" s="5" t="str">
        <f>OBV!F1187</f>
        <v>BULLISH</v>
      </c>
      <c r="K1187" s="5" t="str">
        <f>OBV!G1187</f>
        <v>NEUTRAL</v>
      </c>
      <c r="L1187" s="5" t="str">
        <f>OBV!H1187</f>
        <v>CONFIRMED BULLISH</v>
      </c>
      <c r="M1187" s="7">
        <f t="shared" si="180"/>
        <v>25</v>
      </c>
      <c r="N1187" s="7">
        <f t="shared" si="181"/>
        <v>45</v>
      </c>
      <c r="O1187" s="7">
        <f t="shared" si="182"/>
        <v>50</v>
      </c>
      <c r="P1187" s="7">
        <f t="shared" si="183"/>
        <v>83.5</v>
      </c>
      <c r="Q1187" s="8">
        <f t="shared" si="184"/>
        <v>44.524999999999999</v>
      </c>
      <c r="R1187" s="8">
        <f t="shared" si="185"/>
        <v>52.375</v>
      </c>
      <c r="S1187" s="8">
        <f t="shared" si="186"/>
        <v>60.575000000000003</v>
      </c>
      <c r="T1187" s="8">
        <f t="shared" si="187"/>
        <v>50.875</v>
      </c>
      <c r="U1187" s="7">
        <f t="shared" si="188"/>
        <v>52.491666666666674</v>
      </c>
      <c r="V1187" s="7">
        <f t="shared" si="189"/>
        <v>52.087500000000006</v>
      </c>
    </row>
    <row r="1188" spans="1:22" ht="13.5" x14ac:dyDescent="0.25">
      <c r="A1188" s="3">
        <f>RSI!A1188</f>
        <v>44517</v>
      </c>
      <c r="B1188" s="2">
        <f>RSI!B1188</f>
        <v>2.0335000000000001</v>
      </c>
      <c r="C1188" s="2">
        <f>RSI!I1188</f>
        <v>42.895222826709407</v>
      </c>
      <c r="D1188" s="2">
        <f>MACD!E1188</f>
        <v>1.8666560878834115E-2</v>
      </c>
      <c r="E1188" s="2">
        <f>MACD!F1188</f>
        <v>3.0095523306011059E-2</v>
      </c>
      <c r="F1188" s="2">
        <f>'Moving Avg'!D1188</f>
        <v>2.0349400000000002</v>
      </c>
      <c r="G1188" s="2">
        <f>'Moving Avg'!F1188</f>
        <v>2.055485</v>
      </c>
      <c r="H1188" s="2">
        <f>'Moving Avg'!G1188</f>
        <v>2.1351620000000007</v>
      </c>
      <c r="I1188" s="2">
        <f>'Moving Avg'!H1188</f>
        <v>1.9540675000000014</v>
      </c>
      <c r="J1188" s="5" t="str">
        <f>OBV!F1188</f>
        <v>BULLISH</v>
      </c>
      <c r="K1188" s="5" t="str">
        <f>OBV!G1188</f>
        <v>NEUTRAL</v>
      </c>
      <c r="L1188" s="5" t="str">
        <f>OBV!H1188</f>
        <v>NEUTRAL</v>
      </c>
      <c r="M1188" s="7">
        <f t="shared" si="180"/>
        <v>25</v>
      </c>
      <c r="N1188" s="7">
        <f t="shared" si="181"/>
        <v>45</v>
      </c>
      <c r="O1188" s="7">
        <f t="shared" si="182"/>
        <v>50</v>
      </c>
      <c r="P1188" s="7">
        <f t="shared" si="183"/>
        <v>49.5</v>
      </c>
      <c r="Q1188" s="8">
        <f t="shared" si="184"/>
        <v>39.424999999999997</v>
      </c>
      <c r="R1188" s="8">
        <f t="shared" si="185"/>
        <v>43.875</v>
      </c>
      <c r="S1188" s="8">
        <f t="shared" si="186"/>
        <v>45.275000000000006</v>
      </c>
      <c r="T1188" s="8">
        <f t="shared" si="187"/>
        <v>42.375</v>
      </c>
      <c r="U1188" s="7">
        <f t="shared" si="188"/>
        <v>42.858333333333327</v>
      </c>
      <c r="V1188" s="7">
        <f t="shared" si="189"/>
        <v>42.737499999999997</v>
      </c>
    </row>
    <row r="1189" spans="1:22" ht="13.5" x14ac:dyDescent="0.25">
      <c r="A1189" s="3">
        <f>RSI!A1189</f>
        <v>44518</v>
      </c>
      <c r="B1189" s="2">
        <f>RSI!B1189</f>
        <v>1.9758</v>
      </c>
      <c r="C1189" s="2">
        <f>RSI!I1189</f>
        <v>35.517238292845562</v>
      </c>
      <c r="D1189" s="2">
        <f>MACD!E1189</f>
        <v>1.3739969121291828E-2</v>
      </c>
      <c r="E1189" s="2">
        <f>MACD!F1189</f>
        <v>2.6824412469067214E-2</v>
      </c>
      <c r="F1189" s="2">
        <f>'Moving Avg'!D1189</f>
        <v>2.02196</v>
      </c>
      <c r="G1189" s="2">
        <f>'Moving Avg'!F1189</f>
        <v>2.0511600000000003</v>
      </c>
      <c r="H1189" s="2">
        <f>'Moving Avg'!G1189</f>
        <v>2.1296820000000007</v>
      </c>
      <c r="I1189" s="2">
        <f>'Moving Avg'!H1189</f>
        <v>1.9552025000000015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  <c r="M1189" s="7">
        <f t="shared" si="180"/>
        <v>25</v>
      </c>
      <c r="N1189" s="7">
        <f t="shared" si="181"/>
        <v>45</v>
      </c>
      <c r="O1189" s="7">
        <f t="shared" si="182"/>
        <v>50</v>
      </c>
      <c r="P1189" s="7">
        <f t="shared" si="183"/>
        <v>16.5</v>
      </c>
      <c r="Q1189" s="8">
        <f t="shared" si="184"/>
        <v>34.475000000000001</v>
      </c>
      <c r="R1189" s="8">
        <f t="shared" si="185"/>
        <v>35.625</v>
      </c>
      <c r="S1189" s="8">
        <f t="shared" si="186"/>
        <v>30.425000000000001</v>
      </c>
      <c r="T1189" s="8">
        <f t="shared" si="187"/>
        <v>34.125</v>
      </c>
      <c r="U1189" s="7">
        <f t="shared" si="188"/>
        <v>33.508333333333333</v>
      </c>
      <c r="V1189" s="7">
        <f t="shared" si="189"/>
        <v>33.662499999999994</v>
      </c>
    </row>
    <row r="1190" spans="1:22" ht="13.5" x14ac:dyDescent="0.25">
      <c r="A1190" s="3">
        <f>RSI!A1190</f>
        <v>44519</v>
      </c>
      <c r="B1190" s="2">
        <f>RSI!B1190</f>
        <v>2.0190999999999999</v>
      </c>
      <c r="C1190" s="2">
        <f>RSI!I1190</f>
        <v>43.386684459976983</v>
      </c>
      <c r="D1190" s="2">
        <f>MACD!E1190</f>
        <v>1.248021809619404E-2</v>
      </c>
      <c r="E1190" s="2">
        <f>MACD!F1190</f>
        <v>2.3955573594492581E-2</v>
      </c>
      <c r="F1190" s="2">
        <f>'Moving Avg'!D1190</f>
        <v>2.0190799999999998</v>
      </c>
      <c r="G1190" s="2">
        <f>'Moving Avg'!F1190</f>
        <v>2.0475550000000005</v>
      </c>
      <c r="H1190" s="2">
        <f>'Moving Avg'!G1190</f>
        <v>2.1250680000000006</v>
      </c>
      <c r="I1190" s="2">
        <f>'Moving Avg'!H1190</f>
        <v>1.9565875000000017</v>
      </c>
      <c r="J1190" s="5" t="str">
        <f>OBV!F1190</f>
        <v>BULLISH</v>
      </c>
      <c r="K1190" s="5" t="str">
        <f>OBV!G1190</f>
        <v>NEUTRAL</v>
      </c>
      <c r="L1190" s="5" t="str">
        <f>OBV!H1190</f>
        <v>BULLISH DIVERGENCE</v>
      </c>
      <c r="M1190" s="7">
        <f t="shared" si="180"/>
        <v>25</v>
      </c>
      <c r="N1190" s="7">
        <f t="shared" si="181"/>
        <v>45</v>
      </c>
      <c r="O1190" s="7">
        <f t="shared" si="182"/>
        <v>50</v>
      </c>
      <c r="P1190" s="7">
        <f t="shared" si="183"/>
        <v>66.5</v>
      </c>
      <c r="Q1190" s="8">
        <f t="shared" si="184"/>
        <v>41.975000000000001</v>
      </c>
      <c r="R1190" s="8">
        <f t="shared" si="185"/>
        <v>48.125</v>
      </c>
      <c r="S1190" s="8">
        <f t="shared" si="186"/>
        <v>52.924999999999997</v>
      </c>
      <c r="T1190" s="8">
        <f t="shared" si="187"/>
        <v>46.625</v>
      </c>
      <c r="U1190" s="7">
        <f t="shared" si="188"/>
        <v>47.67499999999999</v>
      </c>
      <c r="V1190" s="7">
        <f t="shared" si="189"/>
        <v>47.412499999999994</v>
      </c>
    </row>
    <row r="1191" spans="1:22" ht="13.5" x14ac:dyDescent="0.25">
      <c r="A1191" s="3">
        <f>RSI!A1191</f>
        <v>44522</v>
      </c>
      <c r="B1191" s="2">
        <f>RSI!B1191</f>
        <v>2.0190999999999999</v>
      </c>
      <c r="C1191" s="2">
        <f>RSI!I1191</f>
        <v>43.386684459976983</v>
      </c>
      <c r="D1191" s="2">
        <f>MACD!E1191</f>
        <v>-1.6284782123152652E-3</v>
      </c>
      <c r="E1191" s="2">
        <f>MACD!F1191</f>
        <v>1.8838763233131012E-2</v>
      </c>
      <c r="F1191" s="2">
        <f>'Moving Avg'!D1191</f>
        <v>2.0162</v>
      </c>
      <c r="G1191" s="2">
        <f>'Moving Avg'!F1191</f>
        <v>2.0414300000000001</v>
      </c>
      <c r="H1191" s="2">
        <f>'Moving Avg'!G1191</f>
        <v>2.1197320000000008</v>
      </c>
      <c r="I1191" s="2">
        <f>'Moving Avg'!H1191</f>
        <v>1.9580395000000015</v>
      </c>
      <c r="J1191" s="5" t="str">
        <f>OBV!F1191</f>
        <v>BULLISH</v>
      </c>
      <c r="K1191" s="5" t="str">
        <f>OBV!G1191</f>
        <v>NEUTRAL</v>
      </c>
      <c r="L1191" s="5" t="str">
        <f>OBV!H1191</f>
        <v>BULLISH DIVERGENCE</v>
      </c>
      <c r="M1191" s="7">
        <f t="shared" si="180"/>
        <v>25</v>
      </c>
      <c r="N1191" s="7">
        <f t="shared" si="181"/>
        <v>100</v>
      </c>
      <c r="O1191" s="7">
        <f t="shared" si="182"/>
        <v>50</v>
      </c>
      <c r="P1191" s="7">
        <f t="shared" si="183"/>
        <v>66.5</v>
      </c>
      <c r="Q1191" s="8">
        <f t="shared" si="184"/>
        <v>61.225000000000001</v>
      </c>
      <c r="R1191" s="8">
        <f t="shared" si="185"/>
        <v>59.125</v>
      </c>
      <c r="S1191" s="8">
        <f t="shared" si="186"/>
        <v>61.174999999999997</v>
      </c>
      <c r="T1191" s="8">
        <f t="shared" si="187"/>
        <v>60.375</v>
      </c>
      <c r="U1191" s="7">
        <f t="shared" si="188"/>
        <v>60.508333333333326</v>
      </c>
      <c r="V1191" s="7">
        <f t="shared" si="189"/>
        <v>60.474999999999994</v>
      </c>
    </row>
    <row r="1192" spans="1:22" ht="13.5" x14ac:dyDescent="0.25">
      <c r="A1192" s="3">
        <f>RSI!A1192</f>
        <v>44523</v>
      </c>
      <c r="B1192" s="2">
        <f>RSI!B1192</f>
        <v>2.0190999999999999</v>
      </c>
      <c r="C1192" s="2">
        <f>RSI!I1192</f>
        <v>43.386684459976976</v>
      </c>
      <c r="D1192" s="2">
        <f>MACD!E1192</f>
        <v>-4.4443687308075575E-3</v>
      </c>
      <c r="E1192" s="2">
        <f>MACD!F1192</f>
        <v>1.41821368403433E-2</v>
      </c>
      <c r="F1192" s="2">
        <f>'Moving Avg'!D1192</f>
        <v>2.0133199999999998</v>
      </c>
      <c r="G1192" s="2">
        <f>'Moving Avg'!F1192</f>
        <v>2.036025</v>
      </c>
      <c r="H1192" s="2">
        <f>'Moving Avg'!G1192</f>
        <v>2.1154060000000006</v>
      </c>
      <c r="I1192" s="2">
        <f>'Moving Avg'!H1192</f>
        <v>1.9594915000000008</v>
      </c>
      <c r="J1192" s="5" t="str">
        <f>OBV!F1192</f>
        <v>BULLISH</v>
      </c>
      <c r="K1192" s="5" t="str">
        <f>OBV!G1192</f>
        <v>NEUTRAL</v>
      </c>
      <c r="L1192" s="5" t="str">
        <f>OBV!H1192</f>
        <v>BULLISH DIVERGENCE</v>
      </c>
      <c r="M1192" s="7">
        <f t="shared" si="180"/>
        <v>25</v>
      </c>
      <c r="N1192" s="7">
        <f t="shared" si="181"/>
        <v>45</v>
      </c>
      <c r="O1192" s="7">
        <f t="shared" si="182"/>
        <v>50</v>
      </c>
      <c r="P1192" s="7">
        <f t="shared" si="183"/>
        <v>66.5</v>
      </c>
      <c r="Q1192" s="8">
        <f t="shared" si="184"/>
        <v>41.975000000000001</v>
      </c>
      <c r="R1192" s="8">
        <f t="shared" si="185"/>
        <v>48.125</v>
      </c>
      <c r="S1192" s="8">
        <f t="shared" si="186"/>
        <v>52.924999999999997</v>
      </c>
      <c r="T1192" s="8">
        <f t="shared" si="187"/>
        <v>46.625</v>
      </c>
      <c r="U1192" s="7">
        <f t="shared" si="188"/>
        <v>47.67499999999999</v>
      </c>
      <c r="V1192" s="7">
        <f t="shared" si="189"/>
        <v>47.412499999999994</v>
      </c>
    </row>
    <row r="1193" spans="1:22" ht="13.5" x14ac:dyDescent="0.25">
      <c r="A1193" s="3">
        <f>RSI!A1193</f>
        <v>44524</v>
      </c>
      <c r="B1193" s="2">
        <f>RSI!B1193</f>
        <v>2.0190999999999999</v>
      </c>
      <c r="C1193" s="2">
        <f>RSI!I1193</f>
        <v>43.386684459976983</v>
      </c>
      <c r="D1193" s="2">
        <f>MACD!E1193</f>
        <v>-4.3845180688761864E-3</v>
      </c>
      <c r="E1193" s="2">
        <f>MACD!F1193</f>
        <v>1.0468805858499403E-2</v>
      </c>
      <c r="F1193" s="2">
        <f>'Moving Avg'!D1193</f>
        <v>2.01044</v>
      </c>
      <c r="G1193" s="2">
        <f>'Moving Avg'!F1193</f>
        <v>2.0324200000000006</v>
      </c>
      <c r="H1193" s="2">
        <f>'Moving Avg'!G1193</f>
        <v>2.1105040000000002</v>
      </c>
      <c r="I1193" s="2">
        <f>'Moving Avg'!H1193</f>
        <v>1.9610105000000011</v>
      </c>
      <c r="J1193" s="5" t="str">
        <f>OBV!F1193</f>
        <v>BULLISH</v>
      </c>
      <c r="K1193" s="5" t="str">
        <f>OBV!G1193</f>
        <v>NEUTRAL</v>
      </c>
      <c r="L1193" s="5" t="str">
        <f>OBV!H1193</f>
        <v>BULLISH DIVERGENCE</v>
      </c>
      <c r="M1193" s="7">
        <f t="shared" si="180"/>
        <v>25</v>
      </c>
      <c r="N1193" s="7">
        <f t="shared" si="181"/>
        <v>45</v>
      </c>
      <c r="O1193" s="7">
        <f t="shared" si="182"/>
        <v>50</v>
      </c>
      <c r="P1193" s="7">
        <f t="shared" si="183"/>
        <v>66.5</v>
      </c>
      <c r="Q1193" s="8">
        <f t="shared" si="184"/>
        <v>41.975000000000001</v>
      </c>
      <c r="R1193" s="8">
        <f t="shared" si="185"/>
        <v>48.125</v>
      </c>
      <c r="S1193" s="8">
        <f t="shared" si="186"/>
        <v>52.924999999999997</v>
      </c>
      <c r="T1193" s="8">
        <f t="shared" si="187"/>
        <v>46.625</v>
      </c>
      <c r="U1193" s="7">
        <f t="shared" si="188"/>
        <v>47.67499999999999</v>
      </c>
      <c r="V1193" s="7">
        <f t="shared" si="189"/>
        <v>47.412499999999994</v>
      </c>
    </row>
    <row r="1194" spans="1:22" ht="13.5" x14ac:dyDescent="0.25">
      <c r="A1194" s="3">
        <f>RSI!A1194</f>
        <v>44525</v>
      </c>
      <c r="B1194" s="2">
        <f>RSI!B1194</f>
        <v>1.9830000000000001</v>
      </c>
      <c r="C1194" s="2">
        <f>RSI!I1194</f>
        <v>38.163802421013216</v>
      </c>
      <c r="D1194" s="2">
        <f>MACD!E1194</f>
        <v>-3.4179156088010032E-4</v>
      </c>
      <c r="E1194" s="2">
        <f>MACD!F1194</f>
        <v>8.306686374623503E-3</v>
      </c>
      <c r="F1194" s="2">
        <f>'Moving Avg'!D1194</f>
        <v>2.0118800000000001</v>
      </c>
      <c r="G1194" s="2">
        <f>'Moving Avg'!F1194</f>
        <v>2.0255700000000001</v>
      </c>
      <c r="H1194" s="2">
        <f>'Moving Avg'!G1194</f>
        <v>2.1048800000000001</v>
      </c>
      <c r="I1194" s="2">
        <f>'Moving Avg'!H1194</f>
        <v>1.9622820000000012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  <c r="M1194" s="7">
        <f t="shared" si="180"/>
        <v>25</v>
      </c>
      <c r="N1194" s="7">
        <f t="shared" si="181"/>
        <v>45</v>
      </c>
      <c r="O1194" s="7">
        <f t="shared" si="182"/>
        <v>50</v>
      </c>
      <c r="P1194" s="7">
        <f t="shared" si="183"/>
        <v>83.5</v>
      </c>
      <c r="Q1194" s="8">
        <f t="shared" si="184"/>
        <v>44.524999999999999</v>
      </c>
      <c r="R1194" s="8">
        <f t="shared" si="185"/>
        <v>52.375</v>
      </c>
      <c r="S1194" s="8">
        <f t="shared" si="186"/>
        <v>60.575000000000003</v>
      </c>
      <c r="T1194" s="8">
        <f t="shared" si="187"/>
        <v>50.875</v>
      </c>
      <c r="U1194" s="7">
        <f t="shared" si="188"/>
        <v>52.491666666666674</v>
      </c>
      <c r="V1194" s="7">
        <f t="shared" si="189"/>
        <v>52.087500000000006</v>
      </c>
    </row>
    <row r="1195" spans="1:22" ht="13.5" x14ac:dyDescent="0.25">
      <c r="A1195" s="3">
        <f>RSI!A1195</f>
        <v>44526</v>
      </c>
      <c r="B1195" s="2">
        <f>RSI!B1195</f>
        <v>2.0190999999999999</v>
      </c>
      <c r="C1195" s="2">
        <f>RSI!I1195</f>
        <v>45.260253585735747</v>
      </c>
      <c r="D1195" s="2">
        <f>MACD!E1195</f>
        <v>-2.9473470634355792E-4</v>
      </c>
      <c r="E1195" s="2">
        <f>MACD!F1195</f>
        <v>6.5864021584300918E-3</v>
      </c>
      <c r="F1195" s="2">
        <f>'Moving Avg'!D1195</f>
        <v>2.0118800000000001</v>
      </c>
      <c r="G1195" s="2">
        <f>'Moving Avg'!F1195</f>
        <v>2.0219650000000002</v>
      </c>
      <c r="H1195" s="2">
        <f>'Moving Avg'!G1195</f>
        <v>2.100698</v>
      </c>
      <c r="I1195" s="2">
        <f>'Moving Avg'!H1195</f>
        <v>1.9638345000000013</v>
      </c>
      <c r="J1195" s="5" t="str">
        <f>OBV!F1195</f>
        <v>BEARISH</v>
      </c>
      <c r="K1195" s="5" t="str">
        <f>OBV!G1195</f>
        <v>NEUTRAL</v>
      </c>
      <c r="L1195" s="5" t="str">
        <f>OBV!H1195</f>
        <v>NEUTRAL</v>
      </c>
      <c r="M1195" s="7">
        <f t="shared" si="180"/>
        <v>25</v>
      </c>
      <c r="N1195" s="7">
        <f t="shared" si="181"/>
        <v>45</v>
      </c>
      <c r="O1195" s="7">
        <f t="shared" si="182"/>
        <v>50</v>
      </c>
      <c r="P1195" s="7">
        <f t="shared" si="183"/>
        <v>16.5</v>
      </c>
      <c r="Q1195" s="8">
        <f t="shared" si="184"/>
        <v>34.475000000000001</v>
      </c>
      <c r="R1195" s="8">
        <f t="shared" si="185"/>
        <v>35.625</v>
      </c>
      <c r="S1195" s="8">
        <f t="shared" si="186"/>
        <v>30.425000000000001</v>
      </c>
      <c r="T1195" s="8">
        <f t="shared" si="187"/>
        <v>34.125</v>
      </c>
      <c r="U1195" s="7">
        <f t="shared" si="188"/>
        <v>33.508333333333333</v>
      </c>
      <c r="V1195" s="7">
        <f t="shared" si="189"/>
        <v>33.662499999999994</v>
      </c>
    </row>
    <row r="1196" spans="1:22" ht="13.5" x14ac:dyDescent="0.25">
      <c r="A1196" s="3">
        <f>RSI!A1196</f>
        <v>44529</v>
      </c>
      <c r="B1196" s="2">
        <f>RSI!B1196</f>
        <v>2.0190999999999999</v>
      </c>
      <c r="C1196" s="2">
        <f>RSI!I1196</f>
        <v>45.260253585735747</v>
      </c>
      <c r="D1196" s="2">
        <f>MACD!E1196</f>
        <v>-9.0405436192764199E-5</v>
      </c>
      <c r="E1196" s="2">
        <f>MACD!F1196</f>
        <v>5.2510406395055208E-3</v>
      </c>
      <c r="F1196" s="2">
        <f>'Moving Avg'!D1196</f>
        <v>2.0118800000000001</v>
      </c>
      <c r="G1196" s="2">
        <f>'Moving Avg'!F1196</f>
        <v>2.0187200000000001</v>
      </c>
      <c r="H1196" s="2">
        <f>'Moving Avg'!G1196</f>
        <v>2.095796</v>
      </c>
      <c r="I1196" s="2">
        <f>'Moving Avg'!H1196</f>
        <v>1.965286500000001</v>
      </c>
      <c r="J1196" s="5" t="str">
        <f>OBV!F1196</f>
        <v>BEARISH</v>
      </c>
      <c r="K1196" s="5" t="str">
        <f>OBV!G1196</f>
        <v>NEUTRAL</v>
      </c>
      <c r="L1196" s="5" t="str">
        <f>OBV!H1196</f>
        <v>NEUTRAL</v>
      </c>
      <c r="M1196" s="7">
        <f t="shared" si="180"/>
        <v>25</v>
      </c>
      <c r="N1196" s="7">
        <f t="shared" si="181"/>
        <v>45</v>
      </c>
      <c r="O1196" s="7">
        <f t="shared" si="182"/>
        <v>50</v>
      </c>
      <c r="P1196" s="7">
        <f t="shared" si="183"/>
        <v>16.5</v>
      </c>
      <c r="Q1196" s="8">
        <f t="shared" si="184"/>
        <v>34.475000000000001</v>
      </c>
      <c r="R1196" s="8">
        <f t="shared" si="185"/>
        <v>35.625</v>
      </c>
      <c r="S1196" s="8">
        <f t="shared" si="186"/>
        <v>30.425000000000001</v>
      </c>
      <c r="T1196" s="8">
        <f t="shared" si="187"/>
        <v>34.125</v>
      </c>
      <c r="U1196" s="7">
        <f t="shared" si="188"/>
        <v>33.508333333333333</v>
      </c>
      <c r="V1196" s="7">
        <f t="shared" si="189"/>
        <v>33.662499999999994</v>
      </c>
    </row>
    <row r="1197" spans="1:22" ht="13.5" x14ac:dyDescent="0.25">
      <c r="A1197" s="3">
        <f>RSI!A1197</f>
        <v>44530</v>
      </c>
      <c r="B1197" s="2">
        <f>RSI!B1197</f>
        <v>2.0263</v>
      </c>
      <c r="C1197" s="2">
        <f>RSI!I1197</f>
        <v>46.675778848081499</v>
      </c>
      <c r="D1197" s="2">
        <f>MACD!E1197</f>
        <v>-2.9851890902365952E-4</v>
      </c>
      <c r="E1197" s="2">
        <f>MACD!F1197</f>
        <v>4.1411287297996851E-3</v>
      </c>
      <c r="F1197" s="2">
        <f>'Moving Avg'!D1197</f>
        <v>2.0133200000000002</v>
      </c>
      <c r="G1197" s="2">
        <f>'Moving Avg'!F1197</f>
        <v>2.0187200000000001</v>
      </c>
      <c r="H1197" s="2">
        <f>'Moving Avg'!G1197</f>
        <v>2.091758</v>
      </c>
      <c r="I1197" s="2">
        <f>'Moving Avg'!H1197</f>
        <v>1.9668080000000012</v>
      </c>
      <c r="J1197" s="5" t="str">
        <f>OBV!F1197</f>
        <v>BULLISH</v>
      </c>
      <c r="K1197" s="5" t="str">
        <f>OBV!G1197</f>
        <v>NEUTRAL</v>
      </c>
      <c r="L1197" s="5" t="str">
        <f>OBV!H1197</f>
        <v>CONFIRMED BULLISH</v>
      </c>
      <c r="M1197" s="7">
        <f t="shared" si="180"/>
        <v>25</v>
      </c>
      <c r="N1197" s="7">
        <f t="shared" si="181"/>
        <v>45</v>
      </c>
      <c r="O1197" s="7">
        <f t="shared" si="182"/>
        <v>50</v>
      </c>
      <c r="P1197" s="7">
        <f t="shared" si="183"/>
        <v>83.5</v>
      </c>
      <c r="Q1197" s="8">
        <f t="shared" si="184"/>
        <v>44.524999999999999</v>
      </c>
      <c r="R1197" s="8">
        <f t="shared" si="185"/>
        <v>52.375</v>
      </c>
      <c r="S1197" s="8">
        <f t="shared" si="186"/>
        <v>60.575000000000003</v>
      </c>
      <c r="T1197" s="8">
        <f t="shared" si="187"/>
        <v>50.875</v>
      </c>
      <c r="U1197" s="7">
        <f t="shared" si="188"/>
        <v>52.491666666666674</v>
      </c>
      <c r="V1197" s="7">
        <f t="shared" si="189"/>
        <v>52.087500000000006</v>
      </c>
    </row>
    <row r="1198" spans="1:22" ht="13.5" x14ac:dyDescent="0.25">
      <c r="A1198" s="3">
        <f>RSI!A1198</f>
        <v>44531</v>
      </c>
      <c r="B1198" s="2">
        <f>RSI!B1198</f>
        <v>2.0190999999999999</v>
      </c>
      <c r="C1198" s="2">
        <f>RSI!I1198</f>
        <v>45.411152996356876</v>
      </c>
      <c r="D1198" s="2">
        <f>MACD!E1198</f>
        <v>1.5721576507221613E-4</v>
      </c>
      <c r="E1198" s="2">
        <f>MACD!F1198</f>
        <v>3.3443461368541914E-3</v>
      </c>
      <c r="F1198" s="2">
        <f>'Moving Avg'!D1198</f>
        <v>2.0133199999999998</v>
      </c>
      <c r="G1198" s="2">
        <f>'Moving Avg'!F1198</f>
        <v>2.0183600000000004</v>
      </c>
      <c r="H1198" s="2">
        <f>'Moving Avg'!G1198</f>
        <v>2.0874319999999997</v>
      </c>
      <c r="I1198" s="2">
        <f>'Moving Avg'!H1198</f>
        <v>1.9681930000000007</v>
      </c>
      <c r="J1198" s="5" t="str">
        <f>OBV!F1198</f>
        <v>BEARISH</v>
      </c>
      <c r="K1198" s="5" t="str">
        <f>OBV!G1198</f>
        <v>NEUTRAL</v>
      </c>
      <c r="L1198" s="5" t="str">
        <f>OBV!H1198</f>
        <v>NEUTRAL</v>
      </c>
      <c r="M1198" s="7">
        <f t="shared" si="180"/>
        <v>25</v>
      </c>
      <c r="N1198" s="7">
        <f t="shared" si="181"/>
        <v>45</v>
      </c>
      <c r="O1198" s="7">
        <f t="shared" si="182"/>
        <v>50</v>
      </c>
      <c r="P1198" s="7">
        <f t="shared" si="183"/>
        <v>16.5</v>
      </c>
      <c r="Q1198" s="8">
        <f t="shared" si="184"/>
        <v>34.475000000000001</v>
      </c>
      <c r="R1198" s="8">
        <f t="shared" si="185"/>
        <v>35.625</v>
      </c>
      <c r="S1198" s="8">
        <f t="shared" si="186"/>
        <v>30.425000000000001</v>
      </c>
      <c r="T1198" s="8">
        <f t="shared" si="187"/>
        <v>34.125</v>
      </c>
      <c r="U1198" s="7">
        <f t="shared" si="188"/>
        <v>33.508333333333333</v>
      </c>
      <c r="V1198" s="7">
        <f t="shared" si="189"/>
        <v>33.662499999999994</v>
      </c>
    </row>
    <row r="1199" spans="1:22" ht="13.5" x14ac:dyDescent="0.25">
      <c r="A1199" s="3">
        <f>RSI!A1199</f>
        <v>44532</v>
      </c>
      <c r="B1199" s="2">
        <f>RSI!B1199</f>
        <v>2.0190999999999999</v>
      </c>
      <c r="C1199" s="2">
        <f>RSI!I1199</f>
        <v>45.411152996356876</v>
      </c>
      <c r="D1199" s="2">
        <f>MACD!E1199</f>
        <v>-8.2003392995546598E-3</v>
      </c>
      <c r="E1199" s="2">
        <f>MACD!F1199</f>
        <v>1.0354090495724212E-3</v>
      </c>
      <c r="F1199" s="2">
        <f>'Moving Avg'!D1199</f>
        <v>2.02054</v>
      </c>
      <c r="G1199" s="2">
        <f>'Moving Avg'!F1199</f>
        <v>2.0187250000000003</v>
      </c>
      <c r="H1199" s="2">
        <f>'Moving Avg'!G1199</f>
        <v>2.0831059999999995</v>
      </c>
      <c r="I1199" s="2">
        <f>'Moving Avg'!H1199</f>
        <v>1.9695780000000007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  <c r="M1199" s="7">
        <f t="shared" si="180"/>
        <v>25</v>
      </c>
      <c r="N1199" s="7">
        <f t="shared" si="181"/>
        <v>45</v>
      </c>
      <c r="O1199" s="7">
        <f t="shared" si="182"/>
        <v>50</v>
      </c>
      <c r="P1199" s="7">
        <f t="shared" si="183"/>
        <v>83.5</v>
      </c>
      <c r="Q1199" s="8">
        <f t="shared" si="184"/>
        <v>44.524999999999999</v>
      </c>
      <c r="R1199" s="8">
        <f t="shared" si="185"/>
        <v>52.375</v>
      </c>
      <c r="S1199" s="8">
        <f t="shared" si="186"/>
        <v>60.575000000000003</v>
      </c>
      <c r="T1199" s="8">
        <f t="shared" si="187"/>
        <v>50.875</v>
      </c>
      <c r="U1199" s="7">
        <f t="shared" si="188"/>
        <v>52.491666666666674</v>
      </c>
      <c r="V1199" s="7">
        <f t="shared" si="189"/>
        <v>52.087500000000006</v>
      </c>
    </row>
    <row r="1200" spans="1:22" ht="13.5" x14ac:dyDescent="0.25">
      <c r="A1200" s="3">
        <f>RSI!A1200</f>
        <v>44533</v>
      </c>
      <c r="B1200" s="2">
        <f>RSI!B1200</f>
        <v>2.0190999999999999</v>
      </c>
      <c r="C1200" s="2">
        <f>RSI!I1200</f>
        <v>45.411152996356869</v>
      </c>
      <c r="D1200" s="2">
        <f>MACD!E1200</f>
        <v>-8.4867389735552301E-3</v>
      </c>
      <c r="E1200" s="2">
        <f>MACD!F1200</f>
        <v>-8.6902055505310924E-4</v>
      </c>
      <c r="F1200" s="2">
        <f>'Moving Avg'!D1200</f>
        <v>2.02054</v>
      </c>
      <c r="G1200" s="2">
        <f>'Moving Avg'!F1200</f>
        <v>2.0172850000000002</v>
      </c>
      <c r="H1200" s="2">
        <f>'Moving Avg'!G1200</f>
        <v>2.0796459999999994</v>
      </c>
      <c r="I1200" s="2">
        <f>'Moving Avg'!H1200</f>
        <v>1.9709630000000007</v>
      </c>
      <c r="J1200" s="5" t="str">
        <f>OBV!F1200</f>
        <v>BULLISH</v>
      </c>
      <c r="K1200" s="5" t="str">
        <f>OBV!G1200</f>
        <v>NEUTRAL</v>
      </c>
      <c r="L1200" s="5" t="str">
        <f>OBV!H1200</f>
        <v>NEUTRAL</v>
      </c>
      <c r="M1200" s="7">
        <f t="shared" si="180"/>
        <v>25</v>
      </c>
      <c r="N1200" s="7">
        <f t="shared" si="181"/>
        <v>45</v>
      </c>
      <c r="O1200" s="7">
        <f t="shared" si="182"/>
        <v>50</v>
      </c>
      <c r="P1200" s="7">
        <f t="shared" si="183"/>
        <v>49.5</v>
      </c>
      <c r="Q1200" s="8">
        <f t="shared" si="184"/>
        <v>39.424999999999997</v>
      </c>
      <c r="R1200" s="8">
        <f t="shared" si="185"/>
        <v>43.875</v>
      </c>
      <c r="S1200" s="8">
        <f t="shared" si="186"/>
        <v>45.275000000000006</v>
      </c>
      <c r="T1200" s="8">
        <f t="shared" si="187"/>
        <v>42.375</v>
      </c>
      <c r="U1200" s="7">
        <f t="shared" si="188"/>
        <v>42.858333333333327</v>
      </c>
      <c r="V1200" s="7">
        <f t="shared" si="189"/>
        <v>42.737499999999997</v>
      </c>
    </row>
    <row r="1201" spans="1:22" ht="13.5" x14ac:dyDescent="0.25">
      <c r="A1201" s="3">
        <f>RSI!A1201</f>
        <v>44536</v>
      </c>
      <c r="B1201" s="2">
        <f>RSI!B1201</f>
        <v>2.0190999999999999</v>
      </c>
      <c r="C1201" s="2">
        <f>RSI!I1201</f>
        <v>45.411152996356869</v>
      </c>
      <c r="D1201" s="2">
        <f>MACD!E1201</f>
        <v>-8.6144112084722835E-3</v>
      </c>
      <c r="E1201" s="2">
        <f>MACD!F1201</f>
        <v>-2.4180986857369443E-3</v>
      </c>
      <c r="F1201" s="2">
        <f>'Moving Avg'!D1201</f>
        <v>2.02054</v>
      </c>
      <c r="G1201" s="2">
        <f>'Moving Avg'!F1201</f>
        <v>2.0201700000000007</v>
      </c>
      <c r="H1201" s="2">
        <f>'Moving Avg'!G1201</f>
        <v>2.0764739999999993</v>
      </c>
      <c r="I1201" s="2">
        <f>'Moving Avg'!H1201</f>
        <v>1.9723480000000004</v>
      </c>
      <c r="J1201" s="5" t="str">
        <f>OBV!F1201</f>
        <v>BULLISH</v>
      </c>
      <c r="K1201" s="5" t="str">
        <f>OBV!G1201</f>
        <v>NEUTRAL</v>
      </c>
      <c r="L1201" s="5" t="str">
        <f>OBV!H1201</f>
        <v>NEUTRAL</v>
      </c>
      <c r="M1201" s="7">
        <f t="shared" si="180"/>
        <v>25</v>
      </c>
      <c r="N1201" s="7">
        <f t="shared" si="181"/>
        <v>45</v>
      </c>
      <c r="O1201" s="7">
        <f t="shared" si="182"/>
        <v>50</v>
      </c>
      <c r="P1201" s="7">
        <f t="shared" si="183"/>
        <v>49.5</v>
      </c>
      <c r="Q1201" s="8">
        <f t="shared" si="184"/>
        <v>39.424999999999997</v>
      </c>
      <c r="R1201" s="8">
        <f t="shared" si="185"/>
        <v>43.875</v>
      </c>
      <c r="S1201" s="8">
        <f t="shared" si="186"/>
        <v>45.275000000000006</v>
      </c>
      <c r="T1201" s="8">
        <f t="shared" si="187"/>
        <v>42.375</v>
      </c>
      <c r="U1201" s="7">
        <f t="shared" si="188"/>
        <v>42.858333333333327</v>
      </c>
      <c r="V1201" s="7">
        <f t="shared" si="189"/>
        <v>42.737499999999997</v>
      </c>
    </row>
    <row r="1202" spans="1:22" ht="13.5" x14ac:dyDescent="0.25">
      <c r="A1202" s="3">
        <f>RSI!A1202</f>
        <v>44537</v>
      </c>
      <c r="B1202" s="2">
        <f>RSI!B1202</f>
        <v>2.0118</v>
      </c>
      <c r="C1202" s="2">
        <f>RSI!I1202</f>
        <v>43.793054993925836</v>
      </c>
      <c r="D1202" s="2">
        <f>MACD!E1202</f>
        <v>-8.0755286437099727E-3</v>
      </c>
      <c r="E1202" s="2">
        <f>MACD!F1202</f>
        <v>-3.5495846773315499E-3</v>
      </c>
      <c r="F1202" s="2">
        <f>'Moving Avg'!D1202</f>
        <v>2.0176400000000001</v>
      </c>
      <c r="G1202" s="2">
        <f>'Moving Avg'!F1202</f>
        <v>2.0198050000000007</v>
      </c>
      <c r="H1202" s="2">
        <f>'Moving Avg'!G1202</f>
        <v>2.0734439999999994</v>
      </c>
      <c r="I1202" s="2">
        <f>'Moving Avg'!H1202</f>
        <v>1.9736965000000004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  <c r="M1202" s="7">
        <f t="shared" si="180"/>
        <v>25</v>
      </c>
      <c r="N1202" s="7">
        <f t="shared" si="181"/>
        <v>45</v>
      </c>
      <c r="O1202" s="7">
        <f t="shared" si="182"/>
        <v>50</v>
      </c>
      <c r="P1202" s="7">
        <f t="shared" si="183"/>
        <v>16.5</v>
      </c>
      <c r="Q1202" s="8">
        <f t="shared" si="184"/>
        <v>34.475000000000001</v>
      </c>
      <c r="R1202" s="8">
        <f t="shared" si="185"/>
        <v>35.625</v>
      </c>
      <c r="S1202" s="8">
        <f t="shared" si="186"/>
        <v>30.425000000000001</v>
      </c>
      <c r="T1202" s="8">
        <f t="shared" si="187"/>
        <v>34.125</v>
      </c>
      <c r="U1202" s="7">
        <f t="shared" si="188"/>
        <v>33.508333333333333</v>
      </c>
      <c r="V1202" s="7">
        <f t="shared" si="189"/>
        <v>33.662499999999994</v>
      </c>
    </row>
    <row r="1203" spans="1:22" ht="13.5" x14ac:dyDescent="0.25">
      <c r="A1203" s="3">
        <f>RSI!A1203</f>
        <v>44538</v>
      </c>
      <c r="B1203" s="2">
        <f>RSI!B1203</f>
        <v>2.0118</v>
      </c>
      <c r="C1203" s="2">
        <f>RSI!I1203</f>
        <v>43.793054993925836</v>
      </c>
      <c r="D1203" s="2">
        <f>MACD!E1203</f>
        <v>-7.478107504438114E-3</v>
      </c>
      <c r="E1203" s="2">
        <f>MACD!F1203</f>
        <v>-4.3352892427528629E-3</v>
      </c>
      <c r="F1203" s="2">
        <f>'Moving Avg'!D1203</f>
        <v>2.0161799999999999</v>
      </c>
      <c r="G1203" s="2">
        <f>'Moving Avg'!F1203</f>
        <v>2.0187200000000005</v>
      </c>
      <c r="H1203" s="2">
        <f>'Moving Avg'!G1203</f>
        <v>2.069837999999999</v>
      </c>
      <c r="I1203" s="2">
        <f>'Moving Avg'!H1203</f>
        <v>1.9751120000000002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  <c r="M1203" s="7">
        <f t="shared" si="180"/>
        <v>25</v>
      </c>
      <c r="N1203" s="7">
        <f t="shared" si="181"/>
        <v>45</v>
      </c>
      <c r="O1203" s="7">
        <f t="shared" si="182"/>
        <v>50</v>
      </c>
      <c r="P1203" s="7">
        <f t="shared" si="183"/>
        <v>16.5</v>
      </c>
      <c r="Q1203" s="8">
        <f t="shared" si="184"/>
        <v>34.475000000000001</v>
      </c>
      <c r="R1203" s="8">
        <f t="shared" si="185"/>
        <v>35.625</v>
      </c>
      <c r="S1203" s="8">
        <f t="shared" si="186"/>
        <v>30.425000000000001</v>
      </c>
      <c r="T1203" s="8">
        <f t="shared" si="187"/>
        <v>34.125</v>
      </c>
      <c r="U1203" s="7">
        <f t="shared" si="188"/>
        <v>33.508333333333333</v>
      </c>
      <c r="V1203" s="7">
        <f t="shared" si="189"/>
        <v>33.662499999999994</v>
      </c>
    </row>
    <row r="1204" spans="1:22" ht="13.5" x14ac:dyDescent="0.25">
      <c r="A1204" s="3">
        <f>RSI!A1204</f>
        <v>44539</v>
      </c>
      <c r="B1204" s="2">
        <f>RSI!B1204</f>
        <v>2.0118</v>
      </c>
      <c r="C1204" s="2">
        <f>RSI!I1204</f>
        <v>43.793054993925836</v>
      </c>
      <c r="D1204" s="2">
        <f>MACD!E1204</f>
        <v>-1.2395477181595727E-2</v>
      </c>
      <c r="E1204" s="2">
        <f>MACD!F1204</f>
        <v>-5.9473268305214357E-3</v>
      </c>
      <c r="F1204" s="2">
        <f>'Moving Avg'!D1204</f>
        <v>2.0147199999999996</v>
      </c>
      <c r="G1204" s="2">
        <f>'Moving Avg'!F1204</f>
        <v>2.0172750000000006</v>
      </c>
      <c r="H1204" s="2">
        <f>'Moving Avg'!G1204</f>
        <v>2.0670959999999989</v>
      </c>
      <c r="I1204" s="2">
        <f>'Moving Avg'!H1204</f>
        <v>1.9764940000000004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45</v>
      </c>
      <c r="O1204" s="7">
        <f t="shared" si="182"/>
        <v>50</v>
      </c>
      <c r="P1204" s="7">
        <f t="shared" si="183"/>
        <v>16.5</v>
      </c>
      <c r="Q1204" s="8">
        <f t="shared" si="184"/>
        <v>34.475000000000001</v>
      </c>
      <c r="R1204" s="8">
        <f t="shared" si="185"/>
        <v>35.625</v>
      </c>
      <c r="S1204" s="8">
        <f t="shared" si="186"/>
        <v>30.425000000000001</v>
      </c>
      <c r="T1204" s="8">
        <f t="shared" si="187"/>
        <v>34.125</v>
      </c>
      <c r="U1204" s="7">
        <f t="shared" si="188"/>
        <v>33.508333333333333</v>
      </c>
      <c r="V1204" s="7">
        <f t="shared" si="189"/>
        <v>33.662499999999994</v>
      </c>
    </row>
    <row r="1205" spans="1:22" ht="13.5" x14ac:dyDescent="0.25">
      <c r="A1205" s="3">
        <f>RSI!A1205</f>
        <v>44540</v>
      </c>
      <c r="B1205" s="2">
        <f>RSI!B1205</f>
        <v>2.0045999999999999</v>
      </c>
      <c r="C1205" s="2">
        <f>RSI!I1205</f>
        <v>41.951626809849216</v>
      </c>
      <c r="D1205" s="2">
        <f>MACD!E1205</f>
        <v>-1.0347883883852216E-2</v>
      </c>
      <c r="E1205" s="2">
        <f>MACD!F1205</f>
        <v>-6.8274382411875924E-3</v>
      </c>
      <c r="F1205" s="2">
        <f>'Moving Avg'!D1205</f>
        <v>2.0118200000000002</v>
      </c>
      <c r="G1205" s="2">
        <f>'Moving Avg'!F1205</f>
        <v>2.0158300000000002</v>
      </c>
      <c r="H1205" s="2">
        <f>'Moving Avg'!G1205</f>
        <v>2.0636339999999991</v>
      </c>
      <c r="I1205" s="2">
        <f>'Moving Avg'!H1205</f>
        <v>1.9780410000000002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  <c r="M1205" s="7">
        <f t="shared" si="180"/>
        <v>25</v>
      </c>
      <c r="N1205" s="7">
        <f t="shared" si="181"/>
        <v>45</v>
      </c>
      <c r="O1205" s="7">
        <f t="shared" si="182"/>
        <v>50</v>
      </c>
      <c r="P1205" s="7">
        <f t="shared" si="183"/>
        <v>16.5</v>
      </c>
      <c r="Q1205" s="8">
        <f t="shared" si="184"/>
        <v>34.475000000000001</v>
      </c>
      <c r="R1205" s="8">
        <f t="shared" si="185"/>
        <v>35.625</v>
      </c>
      <c r="S1205" s="8">
        <f t="shared" si="186"/>
        <v>30.425000000000001</v>
      </c>
      <c r="T1205" s="8">
        <f t="shared" si="187"/>
        <v>34.125</v>
      </c>
      <c r="U1205" s="7">
        <f t="shared" si="188"/>
        <v>33.508333333333333</v>
      </c>
      <c r="V1205" s="7">
        <f t="shared" si="189"/>
        <v>33.662499999999994</v>
      </c>
    </row>
    <row r="1206" spans="1:22" ht="13.5" x14ac:dyDescent="0.25">
      <c r="A1206" s="3">
        <f>RSI!A1206</f>
        <v>44543</v>
      </c>
      <c r="B1206" s="2">
        <f>RSI!B1206</f>
        <v>2.0045999999999999</v>
      </c>
      <c r="C1206" s="2">
        <f>RSI!I1206</f>
        <v>41.951626809849223</v>
      </c>
      <c r="D1206" s="2">
        <f>MACD!E1206</f>
        <v>-8.4604773527554578E-3</v>
      </c>
      <c r="E1206" s="2">
        <f>MACD!F1206</f>
        <v>-7.154046063501166E-3</v>
      </c>
      <c r="F1206" s="2">
        <f>'Moving Avg'!D1206</f>
        <v>2.0089199999999998</v>
      </c>
      <c r="G1206" s="2">
        <f>'Moving Avg'!F1206</f>
        <v>2.0143849999999999</v>
      </c>
      <c r="H1206" s="2">
        <f>'Moving Avg'!G1206</f>
        <v>2.0621919999999987</v>
      </c>
      <c r="I1206" s="2">
        <f>'Moving Avg'!H1206</f>
        <v>1.9795210000000001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  <c r="M1206" s="7">
        <f t="shared" si="180"/>
        <v>25</v>
      </c>
      <c r="N1206" s="7">
        <f t="shared" si="181"/>
        <v>45</v>
      </c>
      <c r="O1206" s="7">
        <f t="shared" si="182"/>
        <v>50</v>
      </c>
      <c r="P1206" s="7">
        <f t="shared" si="183"/>
        <v>16.5</v>
      </c>
      <c r="Q1206" s="8">
        <f t="shared" si="184"/>
        <v>34.475000000000001</v>
      </c>
      <c r="R1206" s="8">
        <f t="shared" si="185"/>
        <v>35.625</v>
      </c>
      <c r="S1206" s="8">
        <f t="shared" si="186"/>
        <v>30.425000000000001</v>
      </c>
      <c r="T1206" s="8">
        <f t="shared" si="187"/>
        <v>34.125</v>
      </c>
      <c r="U1206" s="7">
        <f t="shared" si="188"/>
        <v>33.508333333333333</v>
      </c>
      <c r="V1206" s="7">
        <f t="shared" si="189"/>
        <v>33.662499999999994</v>
      </c>
    </row>
    <row r="1207" spans="1:22" ht="13.5" x14ac:dyDescent="0.25">
      <c r="A1207" s="3">
        <f>RSI!A1207</f>
        <v>44544</v>
      </c>
      <c r="B1207" s="2">
        <f>RSI!B1207</f>
        <v>2.0118</v>
      </c>
      <c r="C1207" s="2">
        <f>RSI!I1207</f>
        <v>44.650797076704833</v>
      </c>
      <c r="D1207" s="2">
        <f>MACD!E1207</f>
        <v>-6.145723206138598E-3</v>
      </c>
      <c r="E1207" s="2">
        <f>MACD!F1207</f>
        <v>-6.9523814920286527E-3</v>
      </c>
      <c r="F1207" s="2">
        <f>'Moving Avg'!D1207</f>
        <v>2.0089199999999998</v>
      </c>
      <c r="G1207" s="2">
        <f>'Moving Avg'!F1207</f>
        <v>2.0133000000000005</v>
      </c>
      <c r="H1207" s="2">
        <f>'Moving Avg'!G1207</f>
        <v>2.0601719999999988</v>
      </c>
      <c r="I1207" s="2">
        <f>'Moving Avg'!H1207</f>
        <v>1.980769</v>
      </c>
      <c r="J1207" s="5" t="str">
        <f>OBV!F1207</f>
        <v>BEARISH</v>
      </c>
      <c r="K1207" s="5" t="str">
        <f>OBV!G1207</f>
        <v>NEUTRAL</v>
      </c>
      <c r="L1207" s="5" t="str">
        <f>OBV!H1207</f>
        <v>NEUTRAL</v>
      </c>
      <c r="M1207" s="7">
        <f t="shared" si="180"/>
        <v>25</v>
      </c>
      <c r="N1207" s="7">
        <f t="shared" si="181"/>
        <v>0</v>
      </c>
      <c r="O1207" s="7">
        <f t="shared" si="182"/>
        <v>50</v>
      </c>
      <c r="P1207" s="7">
        <f t="shared" si="183"/>
        <v>16.5</v>
      </c>
      <c r="Q1207" s="8">
        <f t="shared" si="184"/>
        <v>18.725000000000001</v>
      </c>
      <c r="R1207" s="8">
        <f t="shared" si="185"/>
        <v>26.625</v>
      </c>
      <c r="S1207" s="8">
        <f t="shared" si="186"/>
        <v>23.675000000000001</v>
      </c>
      <c r="T1207" s="8">
        <f t="shared" si="187"/>
        <v>22.875</v>
      </c>
      <c r="U1207" s="7">
        <f t="shared" si="188"/>
        <v>23.008333333333336</v>
      </c>
      <c r="V1207" s="7">
        <f t="shared" si="189"/>
        <v>22.975000000000001</v>
      </c>
    </row>
    <row r="1208" spans="1:22" ht="13.5" x14ac:dyDescent="0.25">
      <c r="A1208" s="3">
        <f>RSI!A1208</f>
        <v>44545</v>
      </c>
      <c r="B1208" s="2">
        <f>RSI!B1208</f>
        <v>1.9974000000000001</v>
      </c>
      <c r="C1208" s="2">
        <f>RSI!I1208</f>
        <v>40.586065604041089</v>
      </c>
      <c r="D1208" s="2">
        <f>MACD!E1208</f>
        <v>-4.1379161316537072E-3</v>
      </c>
      <c r="E1208" s="2">
        <f>MACD!F1208</f>
        <v>-6.3894884199536634E-3</v>
      </c>
      <c r="F1208" s="2">
        <f>'Moving Avg'!D1208</f>
        <v>2.00604</v>
      </c>
      <c r="G1208" s="2">
        <f>'Moving Avg'!F1208</f>
        <v>2.0114950000000005</v>
      </c>
      <c r="H1208" s="2">
        <f>'Moving Avg'!G1208</f>
        <v>2.0569979999999988</v>
      </c>
      <c r="I1208" s="2">
        <f>'Moving Avg'!H1208</f>
        <v>1.9820454999999999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  <c r="M1208" s="7">
        <f t="shared" si="180"/>
        <v>25</v>
      </c>
      <c r="N1208" s="7">
        <f t="shared" si="181"/>
        <v>0</v>
      </c>
      <c r="O1208" s="7">
        <f t="shared" si="182"/>
        <v>50</v>
      </c>
      <c r="P1208" s="7">
        <f t="shared" si="183"/>
        <v>16.5</v>
      </c>
      <c r="Q1208" s="8">
        <f t="shared" si="184"/>
        <v>18.725000000000001</v>
      </c>
      <c r="R1208" s="8">
        <f t="shared" si="185"/>
        <v>26.625</v>
      </c>
      <c r="S1208" s="8">
        <f t="shared" si="186"/>
        <v>23.675000000000001</v>
      </c>
      <c r="T1208" s="8">
        <f t="shared" si="187"/>
        <v>22.875</v>
      </c>
      <c r="U1208" s="7">
        <f t="shared" si="188"/>
        <v>23.008333333333336</v>
      </c>
      <c r="V1208" s="7">
        <f t="shared" si="189"/>
        <v>22.975000000000001</v>
      </c>
    </row>
    <row r="1209" spans="1:22" ht="13.5" x14ac:dyDescent="0.25">
      <c r="A1209" s="3">
        <f>RSI!A1209</f>
        <v>44546</v>
      </c>
      <c r="B1209" s="2">
        <f>RSI!B1209</f>
        <v>2.0118</v>
      </c>
      <c r="C1209" s="2">
        <f>RSI!I1209</f>
        <v>45.890742116565619</v>
      </c>
      <c r="D1209" s="2">
        <f>MACD!E1209</f>
        <v>-3.3370653908848524E-3</v>
      </c>
      <c r="E1209" s="2">
        <f>MACD!F1209</f>
        <v>-5.7790038141399018E-3</v>
      </c>
      <c r="F1209" s="2">
        <f>'Moving Avg'!D1209</f>
        <v>2.00604</v>
      </c>
      <c r="G1209" s="2">
        <f>'Moving Avg'!F1209</f>
        <v>2.0132950000000003</v>
      </c>
      <c r="H1209" s="2">
        <f>'Moving Avg'!G1209</f>
        <v>2.0542559999999987</v>
      </c>
      <c r="I1209" s="2">
        <f>'Moving Avg'!H1209</f>
        <v>1.9832934999999998</v>
      </c>
      <c r="J1209" s="5" t="str">
        <f>OBV!F1209</f>
        <v>BEARISH</v>
      </c>
      <c r="K1209" s="5" t="str">
        <f>OBV!G1209</f>
        <v>NEUTRAL</v>
      </c>
      <c r="L1209" s="5" t="str">
        <f>OBV!H1209</f>
        <v>NEUTRAL</v>
      </c>
      <c r="M1209" s="7">
        <f t="shared" si="180"/>
        <v>25</v>
      </c>
      <c r="N1209" s="7">
        <f t="shared" si="181"/>
        <v>0</v>
      </c>
      <c r="O1209" s="7">
        <f t="shared" si="182"/>
        <v>50</v>
      </c>
      <c r="P1209" s="7">
        <f t="shared" si="183"/>
        <v>16.5</v>
      </c>
      <c r="Q1209" s="8">
        <f t="shared" si="184"/>
        <v>18.725000000000001</v>
      </c>
      <c r="R1209" s="8">
        <f t="shared" si="185"/>
        <v>26.625</v>
      </c>
      <c r="S1209" s="8">
        <f t="shared" si="186"/>
        <v>23.675000000000001</v>
      </c>
      <c r="T1209" s="8">
        <f t="shared" si="187"/>
        <v>22.875</v>
      </c>
      <c r="U1209" s="7">
        <f t="shared" si="188"/>
        <v>23.008333333333336</v>
      </c>
      <c r="V1209" s="7">
        <f t="shared" si="189"/>
        <v>22.975000000000001</v>
      </c>
    </row>
    <row r="1210" spans="1:22" ht="13.5" x14ac:dyDescent="0.25">
      <c r="A1210" s="3">
        <f>RSI!A1210</f>
        <v>44550</v>
      </c>
      <c r="B1210" s="2">
        <f>RSI!B1210</f>
        <v>2.0118</v>
      </c>
      <c r="C1210" s="2">
        <f>RSI!I1210</f>
        <v>45.890742116565619</v>
      </c>
      <c r="D1210" s="2">
        <f>MACD!E1210</f>
        <v>-2.5883981108991705E-3</v>
      </c>
      <c r="E1210" s="2">
        <f>MACD!F1210</f>
        <v>-5.1408826734917557E-3</v>
      </c>
      <c r="F1210" s="2">
        <f>'Moving Avg'!D1210</f>
        <v>2.0074800000000002</v>
      </c>
      <c r="G1210" s="2">
        <f>'Moving Avg'!F1210</f>
        <v>2.0129300000000003</v>
      </c>
      <c r="H1210" s="2">
        <f>'Moving Avg'!G1210</f>
        <v>2.0516599999999987</v>
      </c>
      <c r="I1210" s="2">
        <f>'Moving Avg'!H1210</f>
        <v>1.9845414999999997</v>
      </c>
      <c r="J1210" s="5" t="str">
        <f>OBV!F1210</f>
        <v>BULLISH</v>
      </c>
      <c r="K1210" s="5" t="str">
        <f>OBV!G1210</f>
        <v>NEUTRAL</v>
      </c>
      <c r="L1210" s="5" t="str">
        <f>OBV!H1210</f>
        <v>CONFIRMED BULLISH</v>
      </c>
      <c r="M1210" s="7">
        <f t="shared" si="180"/>
        <v>25</v>
      </c>
      <c r="N1210" s="7">
        <f t="shared" si="181"/>
        <v>0</v>
      </c>
      <c r="O1210" s="7">
        <f t="shared" si="182"/>
        <v>50</v>
      </c>
      <c r="P1210" s="7">
        <f t="shared" si="183"/>
        <v>83.5</v>
      </c>
      <c r="Q1210" s="8">
        <f t="shared" si="184"/>
        <v>28.774999999999999</v>
      </c>
      <c r="R1210" s="8">
        <f t="shared" si="185"/>
        <v>43.375</v>
      </c>
      <c r="S1210" s="8">
        <f t="shared" si="186"/>
        <v>53.825000000000003</v>
      </c>
      <c r="T1210" s="8">
        <f t="shared" si="187"/>
        <v>39.625</v>
      </c>
      <c r="U1210" s="7">
        <f t="shared" si="188"/>
        <v>41.991666666666667</v>
      </c>
      <c r="V1210" s="7">
        <f t="shared" si="189"/>
        <v>41.400000000000006</v>
      </c>
    </row>
    <row r="1211" spans="1:22" ht="13.5" x14ac:dyDescent="0.25">
      <c r="A1211" s="3">
        <f>RSI!A1211</f>
        <v>44551</v>
      </c>
      <c r="B1211" s="2">
        <f>RSI!B1211</f>
        <v>1.9830000000000001</v>
      </c>
      <c r="C1211" s="2">
        <f>RSI!I1211</f>
        <v>38.017501460305859</v>
      </c>
      <c r="D1211" s="2">
        <f>MACD!E1211</f>
        <v>2.4418620374389022E-4</v>
      </c>
      <c r="E1211" s="2">
        <f>MACD!F1211</f>
        <v>-4.0638688980446265E-3</v>
      </c>
      <c r="F1211" s="2">
        <f>'Moving Avg'!D1211</f>
        <v>2.0031600000000003</v>
      </c>
      <c r="G1211" s="2">
        <f>'Moving Avg'!F1211</f>
        <v>2.0111250000000003</v>
      </c>
      <c r="H1211" s="2">
        <f>'Moving Avg'!G1211</f>
        <v>2.048487999999999</v>
      </c>
      <c r="I1211" s="2">
        <f>'Moving Avg'!H1211</f>
        <v>1.9856789999999995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  <c r="M1211" s="7">
        <f t="shared" si="180"/>
        <v>25</v>
      </c>
      <c r="N1211" s="7">
        <f t="shared" si="181"/>
        <v>0</v>
      </c>
      <c r="O1211" s="7">
        <f t="shared" si="182"/>
        <v>50</v>
      </c>
      <c r="P1211" s="7">
        <f t="shared" si="183"/>
        <v>16.5</v>
      </c>
      <c r="Q1211" s="8">
        <f t="shared" si="184"/>
        <v>18.725000000000001</v>
      </c>
      <c r="R1211" s="8">
        <f t="shared" si="185"/>
        <v>26.625</v>
      </c>
      <c r="S1211" s="8">
        <f t="shared" si="186"/>
        <v>23.675000000000001</v>
      </c>
      <c r="T1211" s="8">
        <f t="shared" si="187"/>
        <v>22.875</v>
      </c>
      <c r="U1211" s="7">
        <f t="shared" si="188"/>
        <v>23.008333333333336</v>
      </c>
      <c r="V1211" s="7">
        <f t="shared" si="189"/>
        <v>22.975000000000001</v>
      </c>
    </row>
    <row r="1212" spans="1:22" ht="13.5" x14ac:dyDescent="0.25">
      <c r="A1212" s="3">
        <f>RSI!A1212</f>
        <v>44552</v>
      </c>
      <c r="B1212" s="2">
        <f>RSI!B1212</f>
        <v>1.9469000000000001</v>
      </c>
      <c r="C1212" s="2">
        <f>RSI!I1212</f>
        <v>30.868526951759591</v>
      </c>
      <c r="D1212" s="2">
        <f>MACD!E1212</f>
        <v>4.4230578325525904E-3</v>
      </c>
      <c r="E1212" s="2">
        <f>MACD!F1212</f>
        <v>-2.366483551925183E-3</v>
      </c>
      <c r="F1212" s="2">
        <f>'Moving Avg'!D1212</f>
        <v>1.9901799999999998</v>
      </c>
      <c r="G1212" s="2">
        <f>'Moving Avg'!F1212</f>
        <v>2.0075150000000002</v>
      </c>
      <c r="H1212" s="2">
        <f>'Moving Avg'!G1212</f>
        <v>2.044303999999999</v>
      </c>
      <c r="I1212" s="2">
        <f>'Moving Avg'!H1212</f>
        <v>1.9866024999999994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25</v>
      </c>
      <c r="N1212" s="7">
        <f t="shared" si="181"/>
        <v>0</v>
      </c>
      <c r="O1212" s="7">
        <f t="shared" si="182"/>
        <v>50</v>
      </c>
      <c r="P1212" s="7">
        <f t="shared" si="183"/>
        <v>16.5</v>
      </c>
      <c r="Q1212" s="8">
        <f t="shared" si="184"/>
        <v>18.725000000000001</v>
      </c>
      <c r="R1212" s="8">
        <f t="shared" si="185"/>
        <v>26.625</v>
      </c>
      <c r="S1212" s="8">
        <f t="shared" si="186"/>
        <v>23.675000000000001</v>
      </c>
      <c r="T1212" s="8">
        <f t="shared" si="187"/>
        <v>22.875</v>
      </c>
      <c r="U1212" s="7">
        <f t="shared" si="188"/>
        <v>23.008333333333336</v>
      </c>
      <c r="V1212" s="7">
        <f t="shared" si="189"/>
        <v>22.975000000000001</v>
      </c>
    </row>
    <row r="1213" spans="1:22" ht="13.5" x14ac:dyDescent="0.25">
      <c r="A1213" s="3">
        <f>RSI!A1213</f>
        <v>44553</v>
      </c>
      <c r="B1213" s="2">
        <f>RSI!B1213</f>
        <v>1.9397</v>
      </c>
      <c r="C1213" s="2">
        <f>RSI!I1213</f>
        <v>29.670159417230934</v>
      </c>
      <c r="D1213" s="2">
        <f>MACD!E1213</f>
        <v>8.9196318114477258E-3</v>
      </c>
      <c r="E1213" s="2">
        <f>MACD!F1213</f>
        <v>-1.0926047925060114E-4</v>
      </c>
      <c r="F1213" s="2">
        <f>'Moving Avg'!D1213</f>
        <v>1.97864</v>
      </c>
      <c r="G1213" s="2">
        <f>'Moving Avg'!F1213</f>
        <v>2.0035449999999999</v>
      </c>
      <c r="H1213" s="2">
        <f>'Moving Avg'!G1213</f>
        <v>2.0399759999999989</v>
      </c>
      <c r="I1213" s="2">
        <f>'Moving Avg'!H1213</f>
        <v>1.9875234999999996</v>
      </c>
      <c r="J1213" s="5" t="str">
        <f>OBV!F1213</f>
        <v>BEARISH</v>
      </c>
      <c r="K1213" s="5" t="str">
        <f>OBV!G1213</f>
        <v>WEAK</v>
      </c>
      <c r="L1213" s="5" t="str">
        <f>OBV!H1213</f>
        <v>CONFIRMED BEARISH</v>
      </c>
      <c r="M1213" s="7">
        <f t="shared" si="180"/>
        <v>50</v>
      </c>
      <c r="N1213" s="7">
        <f t="shared" si="181"/>
        <v>0</v>
      </c>
      <c r="O1213" s="7">
        <f t="shared" si="182"/>
        <v>0</v>
      </c>
      <c r="P1213" s="7">
        <f t="shared" si="183"/>
        <v>0</v>
      </c>
      <c r="Q1213" s="8">
        <f t="shared" si="184"/>
        <v>17.5</v>
      </c>
      <c r="R1213" s="8">
        <f t="shared" si="185"/>
        <v>10</v>
      </c>
      <c r="S1213" s="8">
        <f t="shared" si="186"/>
        <v>7.5</v>
      </c>
      <c r="T1213" s="8">
        <f t="shared" si="187"/>
        <v>12.5</v>
      </c>
      <c r="U1213" s="7">
        <f t="shared" si="188"/>
        <v>11.666666666666666</v>
      </c>
      <c r="V1213" s="7">
        <f t="shared" si="189"/>
        <v>11.875</v>
      </c>
    </row>
    <row r="1214" spans="1:22" ht="13.5" x14ac:dyDescent="0.25">
      <c r="A1214" s="3">
        <f>RSI!A1214</f>
        <v>44554</v>
      </c>
      <c r="B1214" s="2">
        <f>RSI!B1214</f>
        <v>1.9180999999999999</v>
      </c>
      <c r="C1214" s="2">
        <f>RSI!I1214</f>
        <v>26.363542833535249</v>
      </c>
      <c r="D1214" s="2">
        <f>MACD!E1214</f>
        <v>1.4762592828400312E-2</v>
      </c>
      <c r="E1214" s="2">
        <f>MACD!F1214</f>
        <v>2.8651101822795818E-3</v>
      </c>
      <c r="F1214" s="2">
        <f>'Moving Avg'!D1214</f>
        <v>1.9599</v>
      </c>
      <c r="G1214" s="2">
        <f>'Moving Avg'!F1214</f>
        <v>2.0003000000000002</v>
      </c>
      <c r="H1214" s="2">
        <f>'Moving Avg'!G1214</f>
        <v>2.0352159999999992</v>
      </c>
      <c r="I1214" s="2">
        <f>'Moving Avg'!H1214</f>
        <v>1.9883029999999993</v>
      </c>
      <c r="J1214" s="5" t="str">
        <f>OBV!F1214</f>
        <v>BEARISH</v>
      </c>
      <c r="K1214" s="5" t="str">
        <f>OBV!G1214</f>
        <v>WEAK</v>
      </c>
      <c r="L1214" s="5" t="str">
        <f>OBV!H1214</f>
        <v>CONFIRMED BEARISH</v>
      </c>
      <c r="M1214" s="7">
        <f t="shared" si="180"/>
        <v>50</v>
      </c>
      <c r="N1214" s="7">
        <f t="shared" si="181"/>
        <v>0</v>
      </c>
      <c r="O1214" s="7">
        <f t="shared" si="182"/>
        <v>0</v>
      </c>
      <c r="P1214" s="7">
        <f t="shared" si="183"/>
        <v>0</v>
      </c>
      <c r="Q1214" s="8">
        <f t="shared" si="184"/>
        <v>17.5</v>
      </c>
      <c r="R1214" s="8">
        <f t="shared" si="185"/>
        <v>10</v>
      </c>
      <c r="S1214" s="8">
        <f t="shared" si="186"/>
        <v>7.5</v>
      </c>
      <c r="T1214" s="8">
        <f t="shared" si="187"/>
        <v>12.5</v>
      </c>
      <c r="U1214" s="7">
        <f t="shared" si="188"/>
        <v>11.666666666666666</v>
      </c>
      <c r="V1214" s="7">
        <f t="shared" si="189"/>
        <v>11.875</v>
      </c>
    </row>
    <row r="1215" spans="1:22" ht="13.5" x14ac:dyDescent="0.25">
      <c r="A1215" s="3">
        <f>RSI!A1215</f>
        <v>44557</v>
      </c>
      <c r="B1215" s="2">
        <f>RSI!B1215</f>
        <v>1.9397</v>
      </c>
      <c r="C1215" s="2">
        <f>RSI!I1215</f>
        <v>34.2542564988577</v>
      </c>
      <c r="D1215" s="2">
        <f>MACD!E1215</f>
        <v>1.7532290572982445E-2</v>
      </c>
      <c r="E1215" s="2">
        <f>MACD!F1215</f>
        <v>5.7985462604201541E-3</v>
      </c>
      <c r="F1215" s="2">
        <f>'Moving Avg'!D1215</f>
        <v>1.9454799999999999</v>
      </c>
      <c r="G1215" s="2">
        <f>'Moving Avg'!F1215</f>
        <v>1.9963300000000004</v>
      </c>
      <c r="H1215" s="2">
        <f>'Moving Avg'!G1215</f>
        <v>2.0308879999999991</v>
      </c>
      <c r="I1215" s="2">
        <f>'Moving Avg'!H1215</f>
        <v>1.9892239999999992</v>
      </c>
      <c r="J1215" s="5" t="str">
        <f>OBV!F1215</f>
        <v>BEARISH</v>
      </c>
      <c r="K1215" s="5" t="str">
        <f>OBV!G1215</f>
        <v>WEAK</v>
      </c>
      <c r="L1215" s="5" t="str">
        <f>OBV!H1215</f>
        <v>CONFIRMED BEARISH</v>
      </c>
      <c r="M1215" s="7">
        <f t="shared" si="180"/>
        <v>25</v>
      </c>
      <c r="N1215" s="7">
        <f t="shared" si="181"/>
        <v>0</v>
      </c>
      <c r="O1215" s="7">
        <f t="shared" si="182"/>
        <v>0</v>
      </c>
      <c r="P1215" s="7">
        <f t="shared" si="183"/>
        <v>0</v>
      </c>
      <c r="Q1215" s="8">
        <f t="shared" si="184"/>
        <v>8.75</v>
      </c>
      <c r="R1215" s="8">
        <f t="shared" si="185"/>
        <v>5</v>
      </c>
      <c r="S1215" s="8">
        <f t="shared" si="186"/>
        <v>3.75</v>
      </c>
      <c r="T1215" s="8">
        <f t="shared" si="187"/>
        <v>6.25</v>
      </c>
      <c r="U1215" s="7">
        <f t="shared" si="188"/>
        <v>5.833333333333333</v>
      </c>
      <c r="V1215" s="7">
        <f t="shared" si="189"/>
        <v>5.9375</v>
      </c>
    </row>
    <row r="1216" spans="1:22" ht="13.5" x14ac:dyDescent="0.25">
      <c r="A1216" s="3">
        <f>RSI!A1216</f>
        <v>44558</v>
      </c>
      <c r="B1216" s="2">
        <f>RSI!B1216</f>
        <v>1.9397</v>
      </c>
      <c r="C1216" s="2">
        <f>RSI!I1216</f>
        <v>34.2542564988577</v>
      </c>
      <c r="D1216" s="2">
        <f>MACD!E1216</f>
        <v>2.0242084639843227E-2</v>
      </c>
      <c r="E1216" s="2">
        <f>MACD!F1216</f>
        <v>8.6872539363047688E-3</v>
      </c>
      <c r="F1216" s="2">
        <f>'Moving Avg'!D1216</f>
        <v>1.9368200000000002</v>
      </c>
      <c r="G1216" s="2">
        <f>'Moving Avg'!F1216</f>
        <v>1.9923600000000008</v>
      </c>
      <c r="H1216" s="2">
        <f>'Moving Avg'!G1216</f>
        <v>2.026559999999999</v>
      </c>
      <c r="I1216" s="2">
        <f>'Moving Avg'!H1216</f>
        <v>1.9901449999999992</v>
      </c>
      <c r="J1216" s="5" t="str">
        <f>OBV!F1216</f>
        <v>BEARISH</v>
      </c>
      <c r="K1216" s="5" t="str">
        <f>OBV!G1216</f>
        <v>WEAK</v>
      </c>
      <c r="L1216" s="5" t="str">
        <f>OBV!H1216</f>
        <v>CONFIRMED BEARISH</v>
      </c>
      <c r="M1216" s="7">
        <f t="shared" si="180"/>
        <v>25</v>
      </c>
      <c r="N1216" s="7">
        <f t="shared" si="181"/>
        <v>0</v>
      </c>
      <c r="O1216" s="7">
        <f t="shared" si="182"/>
        <v>0</v>
      </c>
      <c r="P1216" s="7">
        <f t="shared" si="183"/>
        <v>0</v>
      </c>
      <c r="Q1216" s="8">
        <f t="shared" si="184"/>
        <v>8.75</v>
      </c>
      <c r="R1216" s="8">
        <f t="shared" si="185"/>
        <v>5</v>
      </c>
      <c r="S1216" s="8">
        <f t="shared" si="186"/>
        <v>3.75</v>
      </c>
      <c r="T1216" s="8">
        <f t="shared" si="187"/>
        <v>6.25</v>
      </c>
      <c r="U1216" s="7">
        <f t="shared" si="188"/>
        <v>5.833333333333333</v>
      </c>
      <c r="V1216" s="7">
        <f t="shared" si="189"/>
        <v>5.9375</v>
      </c>
    </row>
    <row r="1217" spans="1:22" ht="13.5" x14ac:dyDescent="0.25">
      <c r="A1217" s="3">
        <f>RSI!A1217</f>
        <v>44559</v>
      </c>
      <c r="B1217" s="2">
        <f>RSI!B1217</f>
        <v>1.9253</v>
      </c>
      <c r="C1217" s="2">
        <f>RSI!I1217</f>
        <v>31.633376944008944</v>
      </c>
      <c r="D1217" s="2">
        <f>MACD!E1217</f>
        <v>2.5048423756161009E-2</v>
      </c>
      <c r="E1217" s="2">
        <f>MACD!F1217</f>
        <v>1.1959487900276018E-2</v>
      </c>
      <c r="F1217" s="2">
        <f>'Moving Avg'!D1217</f>
        <v>1.9325000000000003</v>
      </c>
      <c r="G1217" s="2">
        <f>'Moving Avg'!F1217</f>
        <v>1.9873100000000004</v>
      </c>
      <c r="H1217" s="2">
        <f>'Moving Avg'!G1217</f>
        <v>2.0219439999999991</v>
      </c>
      <c r="I1217" s="2">
        <f>'Moving Avg'!H1217</f>
        <v>1.9909939999999993</v>
      </c>
      <c r="J1217" s="5" t="str">
        <f>OBV!F1217</f>
        <v>BEARISH</v>
      </c>
      <c r="K1217" s="5" t="str">
        <f>OBV!G1217</f>
        <v>WEAK</v>
      </c>
      <c r="L1217" s="5" t="str">
        <f>OBV!H1217</f>
        <v>CONFIRMED BEARISH</v>
      </c>
      <c r="M1217" s="7">
        <f t="shared" si="180"/>
        <v>25</v>
      </c>
      <c r="N1217" s="7">
        <f t="shared" si="181"/>
        <v>0</v>
      </c>
      <c r="O1217" s="7">
        <f t="shared" si="182"/>
        <v>0</v>
      </c>
      <c r="P1217" s="7">
        <f t="shared" si="183"/>
        <v>0</v>
      </c>
      <c r="Q1217" s="8">
        <f t="shared" si="184"/>
        <v>8.75</v>
      </c>
      <c r="R1217" s="8">
        <f t="shared" si="185"/>
        <v>5</v>
      </c>
      <c r="S1217" s="8">
        <f t="shared" si="186"/>
        <v>3.75</v>
      </c>
      <c r="T1217" s="8">
        <f t="shared" si="187"/>
        <v>6.25</v>
      </c>
      <c r="U1217" s="7">
        <f t="shared" si="188"/>
        <v>5.833333333333333</v>
      </c>
      <c r="V1217" s="7">
        <f t="shared" si="189"/>
        <v>5.9375</v>
      </c>
    </row>
    <row r="1218" spans="1:22" ht="13.5" x14ac:dyDescent="0.25">
      <c r="A1218" s="3">
        <f>RSI!A1218</f>
        <v>44560</v>
      </c>
      <c r="B1218" s="2">
        <f>RSI!B1218</f>
        <v>1.9974000000000001</v>
      </c>
      <c r="C1218" s="2">
        <f>RSI!I1218</f>
        <v>51.600999755142496</v>
      </c>
      <c r="D1218" s="2">
        <f>MACD!E1218</f>
        <v>2.1958251568020337E-2</v>
      </c>
      <c r="E1218" s="2">
        <f>MACD!F1218</f>
        <v>1.3959240633824883E-2</v>
      </c>
      <c r="F1218" s="2">
        <f>'Moving Avg'!D1218</f>
        <v>1.94404</v>
      </c>
      <c r="G1218" s="2">
        <f>'Moving Avg'!F1218</f>
        <v>1.9862249999999999</v>
      </c>
      <c r="H1218" s="2">
        <f>'Moving Avg'!G1218</f>
        <v>2.0190599999999996</v>
      </c>
      <c r="I1218" s="2">
        <f>'Moving Avg'!H1218</f>
        <v>1.9922704999999992</v>
      </c>
      <c r="J1218" s="5" t="str">
        <f>OBV!F1218</f>
        <v>BEARISH</v>
      </c>
      <c r="K1218" s="5" t="str">
        <f>OBV!G1218</f>
        <v>NEUTRAL</v>
      </c>
      <c r="L1218" s="5" t="str">
        <f>OBV!H1218</f>
        <v>BEARISH DIVERGENCE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11.225</v>
      </c>
      <c r="R1218" s="8">
        <f t="shared" si="185"/>
        <v>9.125</v>
      </c>
      <c r="S1218" s="8">
        <f t="shared" si="186"/>
        <v>11.175000000000001</v>
      </c>
      <c r="T1218" s="8">
        <f t="shared" si="187"/>
        <v>10.375</v>
      </c>
      <c r="U1218" s="7">
        <f t="shared" si="188"/>
        <v>10.508333333333335</v>
      </c>
      <c r="V1218" s="7">
        <f t="shared" si="189"/>
        <v>10.475000000000001</v>
      </c>
    </row>
    <row r="1219" spans="1:22" ht="13.5" x14ac:dyDescent="0.25">
      <c r="A1219" s="3">
        <f>RSI!A1219</f>
        <v>44561</v>
      </c>
      <c r="B1219" s="2">
        <f>RSI!B1219</f>
        <v>2.0190999999999999</v>
      </c>
      <c r="C1219" s="2">
        <f>RSI!I1219</f>
        <v>55.786490421766295</v>
      </c>
      <c r="D1219" s="2">
        <f>MACD!E1219</f>
        <v>1.989491721471337E-2</v>
      </c>
      <c r="E1219" s="2">
        <f>MACD!F1219</f>
        <v>1.514637595000258E-2</v>
      </c>
      <c r="F1219" s="2">
        <f>'Moving Avg'!D1219</f>
        <v>1.9642400000000002</v>
      </c>
      <c r="G1219" s="2">
        <f>'Moving Avg'!F1219</f>
        <v>1.9862249999999999</v>
      </c>
      <c r="H1219" s="2">
        <f>'Moving Avg'!G1219</f>
        <v>2.0181959999999997</v>
      </c>
      <c r="I1219" s="2">
        <f>'Moving Avg'!H1219</f>
        <v>1.9936554999999989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  <c r="M1219" s="7">
        <f t="shared" si="190"/>
        <v>25</v>
      </c>
      <c r="N1219" s="7">
        <f t="shared" si="191"/>
        <v>0</v>
      </c>
      <c r="O1219" s="7">
        <f t="shared" si="192"/>
        <v>0</v>
      </c>
      <c r="P1219" s="7">
        <f t="shared" si="193"/>
        <v>83.5</v>
      </c>
      <c r="Q1219" s="8">
        <f t="shared" ref="Q1219:Q1282" si="194">0.35*M1219+N1219*0.35+O1219*0.15+P1219*0.15</f>
        <v>21.274999999999999</v>
      </c>
      <c r="R1219" s="8">
        <f t="shared" ref="R1219:R1282" si="195">M1219*0.2+N1219*0.2+O1219*0.35+P1219*0.25</f>
        <v>25.875</v>
      </c>
      <c r="S1219" s="8">
        <f t="shared" ref="S1219:S1282" si="196">M1219*0.15+N1219*0.15+O1219*0.25+P1219*0.45</f>
        <v>41.325000000000003</v>
      </c>
      <c r="T1219" s="8">
        <f t="shared" ref="T1219:T1282" si="197">0.25*SUM(M1219:P1219)</f>
        <v>27.125</v>
      </c>
      <c r="U1219" s="7">
        <f t="shared" ref="U1219:U1282" si="198">SUM(Q1219:S1219)/3</f>
        <v>29.491666666666664</v>
      </c>
      <c r="V1219" s="7">
        <f t="shared" ref="V1219:V1282" si="199">SUM(Q1219:T1219)/4</f>
        <v>28.9</v>
      </c>
    </row>
    <row r="1220" spans="1:22" ht="13.5" x14ac:dyDescent="0.25">
      <c r="A1220" s="3">
        <f>RSI!A1220</f>
        <v>44564</v>
      </c>
      <c r="B1220" s="2">
        <f>RSI!B1220</f>
        <v>2.0190999999999999</v>
      </c>
      <c r="C1220" s="2">
        <f>RSI!I1220</f>
        <v>55.786490421766281</v>
      </c>
      <c r="D1220" s="2">
        <f>MACD!E1220</f>
        <v>1.7968431129191442E-2</v>
      </c>
      <c r="E1220" s="2">
        <f>MACD!F1220</f>
        <v>1.5710786985840355E-2</v>
      </c>
      <c r="F1220" s="2">
        <f>'Moving Avg'!D1220</f>
        <v>1.9801200000000001</v>
      </c>
      <c r="G1220" s="2">
        <f>'Moving Avg'!F1220</f>
        <v>1.9862249999999999</v>
      </c>
      <c r="H1220" s="2">
        <f>'Moving Avg'!G1220</f>
        <v>2.0167539999999997</v>
      </c>
      <c r="I1220" s="2">
        <f>'Moving Avg'!H1220</f>
        <v>1.994906499999999</v>
      </c>
      <c r="J1220" s="5" t="str">
        <f>OBV!F1220</f>
        <v>BEARISH</v>
      </c>
      <c r="K1220" s="5" t="str">
        <f>OBV!G1220</f>
        <v>NEUTRAL</v>
      </c>
      <c r="L1220" s="5" t="str">
        <f>OBV!H1220</f>
        <v>BEARISH DIVERGENCE</v>
      </c>
      <c r="M1220" s="7">
        <f t="shared" si="190"/>
        <v>25</v>
      </c>
      <c r="N1220" s="7">
        <f t="shared" si="191"/>
        <v>0</v>
      </c>
      <c r="O1220" s="7">
        <f t="shared" si="192"/>
        <v>0</v>
      </c>
      <c r="P1220" s="7">
        <f t="shared" si="193"/>
        <v>16.5</v>
      </c>
      <c r="Q1220" s="8">
        <f t="shared" si="194"/>
        <v>11.225</v>
      </c>
      <c r="R1220" s="8">
        <f t="shared" si="195"/>
        <v>9.125</v>
      </c>
      <c r="S1220" s="8">
        <f t="shared" si="196"/>
        <v>11.175000000000001</v>
      </c>
      <c r="T1220" s="8">
        <f t="shared" si="197"/>
        <v>10.375</v>
      </c>
      <c r="U1220" s="7">
        <f t="shared" si="198"/>
        <v>10.508333333333335</v>
      </c>
      <c r="V1220" s="7">
        <f t="shared" si="199"/>
        <v>10.475000000000001</v>
      </c>
    </row>
    <row r="1221" spans="1:22" ht="13.5" x14ac:dyDescent="0.25">
      <c r="A1221" s="3">
        <f>RSI!A1221</f>
        <v>44565</v>
      </c>
      <c r="B1221" s="2">
        <f>RSI!B1221</f>
        <v>1.9469000000000001</v>
      </c>
      <c r="C1221" s="2">
        <f>RSI!I1221</f>
        <v>41.828350294258584</v>
      </c>
      <c r="D1221" s="2">
        <f>MACD!E1221</f>
        <v>1.7088495522253E-2</v>
      </c>
      <c r="E1221" s="2">
        <f>MACD!F1221</f>
        <v>1.5986328693122883E-2</v>
      </c>
      <c r="F1221" s="2">
        <f>'Moving Avg'!D1221</f>
        <v>1.98156</v>
      </c>
      <c r="G1221" s="2">
        <f>'Moving Avg'!F1221</f>
        <v>1.9826149999999998</v>
      </c>
      <c r="H1221" s="2">
        <f>'Moving Avg'!G1221</f>
        <v>2.0128599999999994</v>
      </c>
      <c r="I1221" s="2">
        <f>'Moving Avg'!H1221</f>
        <v>1.9957964999999991</v>
      </c>
      <c r="J1221" s="5" t="str">
        <f>OBV!F1221</f>
        <v>BEARISH</v>
      </c>
      <c r="K1221" s="5" t="str">
        <f>OBV!G1221</f>
        <v>NEUTRAL</v>
      </c>
      <c r="L1221" s="5" t="str">
        <f>OBV!H1221</f>
        <v>BEARISH DIVERGENCE</v>
      </c>
      <c r="M1221" s="7">
        <f t="shared" si="190"/>
        <v>25</v>
      </c>
      <c r="N1221" s="7">
        <f t="shared" si="191"/>
        <v>0</v>
      </c>
      <c r="O1221" s="7">
        <f t="shared" si="192"/>
        <v>0</v>
      </c>
      <c r="P1221" s="7">
        <f t="shared" si="193"/>
        <v>16.5</v>
      </c>
      <c r="Q1221" s="8">
        <f t="shared" si="194"/>
        <v>11.225</v>
      </c>
      <c r="R1221" s="8">
        <f t="shared" si="195"/>
        <v>9.125</v>
      </c>
      <c r="S1221" s="8">
        <f t="shared" si="196"/>
        <v>11.175000000000001</v>
      </c>
      <c r="T1221" s="8">
        <f t="shared" si="197"/>
        <v>10.375</v>
      </c>
      <c r="U1221" s="7">
        <f t="shared" si="198"/>
        <v>10.508333333333335</v>
      </c>
      <c r="V1221" s="7">
        <f t="shared" si="199"/>
        <v>10.475000000000001</v>
      </c>
    </row>
    <row r="1222" spans="1:22" ht="13.5" x14ac:dyDescent="0.25">
      <c r="A1222" s="3">
        <f>RSI!A1222</f>
        <v>44566</v>
      </c>
      <c r="B1222" s="2">
        <f>RSI!B1222</f>
        <v>1.9469000000000001</v>
      </c>
      <c r="C1222" s="2">
        <f>RSI!I1222</f>
        <v>41.828350294258584</v>
      </c>
      <c r="D1222" s="2">
        <f>MACD!E1222</f>
        <v>1.1061896451036279E-2</v>
      </c>
      <c r="E1222" s="2">
        <f>MACD!F1222</f>
        <v>1.5001442244705563E-2</v>
      </c>
      <c r="F1222" s="2">
        <f>'Moving Avg'!D1222</f>
        <v>1.9858799999999999</v>
      </c>
      <c r="G1222" s="2">
        <f>'Moving Avg'!F1222</f>
        <v>1.9793699999999999</v>
      </c>
      <c r="H1222" s="2">
        <f>'Moving Avg'!G1222</f>
        <v>2.0092539999999999</v>
      </c>
      <c r="I1222" s="2">
        <f>'Moving Avg'!H1222</f>
        <v>1.996518999999999</v>
      </c>
      <c r="J1222" s="5" t="str">
        <f>OBV!F1222</f>
        <v>BEARISH</v>
      </c>
      <c r="K1222" s="5" t="str">
        <f>OBV!G1222</f>
        <v>NEUTRAL</v>
      </c>
      <c r="L1222" s="5" t="str">
        <f>OBV!H1222</f>
        <v>BEARISH DIVERGENCE</v>
      </c>
      <c r="M1222" s="7">
        <f t="shared" si="190"/>
        <v>25</v>
      </c>
      <c r="N1222" s="7">
        <f t="shared" si="191"/>
        <v>45</v>
      </c>
      <c r="O1222" s="7">
        <f t="shared" si="192"/>
        <v>0</v>
      </c>
      <c r="P1222" s="7">
        <f t="shared" si="193"/>
        <v>16.5</v>
      </c>
      <c r="Q1222" s="8">
        <f t="shared" si="194"/>
        <v>26.975000000000001</v>
      </c>
      <c r="R1222" s="8">
        <f t="shared" si="195"/>
        <v>18.125</v>
      </c>
      <c r="S1222" s="8">
        <f t="shared" si="196"/>
        <v>17.925000000000001</v>
      </c>
      <c r="T1222" s="8">
        <f t="shared" si="197"/>
        <v>21.625</v>
      </c>
      <c r="U1222" s="7">
        <f t="shared" si="198"/>
        <v>21.008333333333336</v>
      </c>
      <c r="V1222" s="7">
        <f t="shared" si="199"/>
        <v>21.162500000000001</v>
      </c>
    </row>
    <row r="1223" spans="1:22" ht="13.5" x14ac:dyDescent="0.25">
      <c r="A1223" s="3">
        <f>RSI!A1223</f>
        <v>44567</v>
      </c>
      <c r="B1223" s="2">
        <f>RSI!B1223</f>
        <v>1.9469000000000001</v>
      </c>
      <c r="C1223" s="2">
        <f>RSI!I1223</f>
        <v>41.828350294258584</v>
      </c>
      <c r="D1223" s="2">
        <f>MACD!E1223</f>
        <v>5.1064482163105662E-3</v>
      </c>
      <c r="E1223" s="2">
        <f>MACD!F1223</f>
        <v>1.3022443439026565E-2</v>
      </c>
      <c r="F1223" s="2">
        <f>'Moving Avg'!D1223</f>
        <v>1.9757799999999999</v>
      </c>
      <c r="G1223" s="2">
        <f>'Moving Avg'!F1223</f>
        <v>1.9761249999999997</v>
      </c>
      <c r="H1223" s="2">
        <f>'Moving Avg'!G1223</f>
        <v>2.0063680000000002</v>
      </c>
      <c r="I1223" s="2">
        <f>'Moving Avg'!H1223</f>
        <v>1.9971074999999994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  <c r="M1223" s="7">
        <f t="shared" si="190"/>
        <v>25</v>
      </c>
      <c r="N1223" s="7">
        <f t="shared" si="191"/>
        <v>45</v>
      </c>
      <c r="O1223" s="7">
        <f t="shared" si="192"/>
        <v>0</v>
      </c>
      <c r="P1223" s="7">
        <f t="shared" si="193"/>
        <v>16.5</v>
      </c>
      <c r="Q1223" s="8">
        <f t="shared" si="194"/>
        <v>26.975000000000001</v>
      </c>
      <c r="R1223" s="8">
        <f t="shared" si="195"/>
        <v>18.125</v>
      </c>
      <c r="S1223" s="8">
        <f t="shared" si="196"/>
        <v>17.925000000000001</v>
      </c>
      <c r="T1223" s="8">
        <f t="shared" si="197"/>
        <v>21.625</v>
      </c>
      <c r="U1223" s="7">
        <f t="shared" si="198"/>
        <v>21.008333333333336</v>
      </c>
      <c r="V1223" s="7">
        <f t="shared" si="199"/>
        <v>21.162500000000001</v>
      </c>
    </row>
    <row r="1224" spans="1:22" ht="13.5" x14ac:dyDescent="0.25">
      <c r="A1224" s="3">
        <f>RSI!A1224</f>
        <v>44568</v>
      </c>
      <c r="B1224" s="2">
        <f>RSI!B1224</f>
        <v>1.9109</v>
      </c>
      <c r="C1224" s="2">
        <f>RSI!I1224</f>
        <v>36.189388954615239</v>
      </c>
      <c r="D1224" s="2">
        <f>MACD!E1224</f>
        <v>-3.561559358682409E-4</v>
      </c>
      <c r="E1224" s="2">
        <f>MACD!F1224</f>
        <v>1.0346723564047604E-2</v>
      </c>
      <c r="F1224" s="2">
        <f>'Moving Avg'!D1224</f>
        <v>1.9541400000000002</v>
      </c>
      <c r="G1224" s="2">
        <f>'Moving Avg'!F1224</f>
        <v>1.9710799999999995</v>
      </c>
      <c r="H1224" s="2">
        <f>'Moving Avg'!G1224</f>
        <v>2.002186</v>
      </c>
      <c r="I1224" s="2">
        <f>'Moving Avg'!H1224</f>
        <v>1.9975494999999994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  <c r="M1224" s="7">
        <f t="shared" si="190"/>
        <v>25</v>
      </c>
      <c r="N1224" s="7">
        <f t="shared" si="191"/>
        <v>45</v>
      </c>
      <c r="O1224" s="7">
        <f t="shared" si="192"/>
        <v>0</v>
      </c>
      <c r="P1224" s="7">
        <f t="shared" si="193"/>
        <v>16.5</v>
      </c>
      <c r="Q1224" s="8">
        <f t="shared" si="194"/>
        <v>26.975000000000001</v>
      </c>
      <c r="R1224" s="8">
        <f t="shared" si="195"/>
        <v>18.125</v>
      </c>
      <c r="S1224" s="8">
        <f t="shared" si="196"/>
        <v>17.925000000000001</v>
      </c>
      <c r="T1224" s="8">
        <f t="shared" si="197"/>
        <v>21.625</v>
      </c>
      <c r="U1224" s="7">
        <f t="shared" si="198"/>
        <v>21.008333333333336</v>
      </c>
      <c r="V1224" s="7">
        <f t="shared" si="199"/>
        <v>21.162500000000001</v>
      </c>
    </row>
    <row r="1225" spans="1:22" ht="13.5" x14ac:dyDescent="0.25">
      <c r="A1225" s="3">
        <f>RSI!A1225</f>
        <v>44571</v>
      </c>
      <c r="B1225" s="2">
        <f>RSI!B1225</f>
        <v>1.9469000000000001</v>
      </c>
      <c r="C1225" s="2">
        <f>RSI!I1225</f>
        <v>44.279070350318605</v>
      </c>
      <c r="D1225" s="2">
        <f>MACD!E1225</f>
        <v>-3.8934537082493392E-3</v>
      </c>
      <c r="E1225" s="2">
        <f>MACD!F1225</f>
        <v>7.498688109588216E-3</v>
      </c>
      <c r="F1225" s="2">
        <f>'Moving Avg'!D1225</f>
        <v>1.9396999999999998</v>
      </c>
      <c r="G1225" s="2">
        <f>'Moving Avg'!F1225</f>
        <v>1.9681949999999997</v>
      </c>
      <c r="H1225" s="2">
        <f>'Moving Avg'!G1225</f>
        <v>1.9992999999999994</v>
      </c>
      <c r="I1225" s="2">
        <f>'Moving Avg'!H1225</f>
        <v>1.9982719999999992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  <c r="M1225" s="7">
        <f t="shared" si="190"/>
        <v>25</v>
      </c>
      <c r="N1225" s="7">
        <f t="shared" si="191"/>
        <v>45</v>
      </c>
      <c r="O1225" s="7">
        <f t="shared" si="192"/>
        <v>0</v>
      </c>
      <c r="P1225" s="7">
        <f t="shared" si="193"/>
        <v>16.5</v>
      </c>
      <c r="Q1225" s="8">
        <f t="shared" si="194"/>
        <v>26.975000000000001</v>
      </c>
      <c r="R1225" s="8">
        <f t="shared" si="195"/>
        <v>18.125</v>
      </c>
      <c r="S1225" s="8">
        <f t="shared" si="196"/>
        <v>17.925000000000001</v>
      </c>
      <c r="T1225" s="8">
        <f t="shared" si="197"/>
        <v>21.625</v>
      </c>
      <c r="U1225" s="7">
        <f t="shared" si="198"/>
        <v>21.008333333333336</v>
      </c>
      <c r="V1225" s="7">
        <f t="shared" si="199"/>
        <v>21.162500000000001</v>
      </c>
    </row>
    <row r="1226" spans="1:22" ht="13.5" x14ac:dyDescent="0.25">
      <c r="A1226" s="3">
        <f>RSI!A1226</f>
        <v>44572</v>
      </c>
      <c r="B1226" s="2">
        <f>RSI!B1226</f>
        <v>1.9469000000000001</v>
      </c>
      <c r="C1226" s="2">
        <f>RSI!I1226</f>
        <v>44.279070350318605</v>
      </c>
      <c r="D1226" s="2">
        <f>MACD!E1226</f>
        <v>-6.7025222910748194E-3</v>
      </c>
      <c r="E1226" s="2">
        <f>MACD!F1226</f>
        <v>4.6584460294556099E-3</v>
      </c>
      <c r="F1226" s="2">
        <f>'Moving Avg'!D1226</f>
        <v>1.9397000000000002</v>
      </c>
      <c r="G1226" s="2">
        <f>'Moving Avg'!F1226</f>
        <v>1.9653099999999994</v>
      </c>
      <c r="H1226" s="2">
        <f>'Moving Avg'!G1226</f>
        <v>1.9965580000000001</v>
      </c>
      <c r="I1226" s="2">
        <f>'Moving Avg'!H1226</f>
        <v>1.9987934999999992</v>
      </c>
      <c r="J1226" s="5" t="str">
        <f>OBV!F1226</f>
        <v>BULLISH</v>
      </c>
      <c r="K1226" s="5" t="str">
        <f>OBV!G1226</f>
        <v>NEUTRAL</v>
      </c>
      <c r="L1226" s="5" t="str">
        <f>OBV!H1226</f>
        <v>NEUTRAL</v>
      </c>
      <c r="M1226" s="7">
        <f t="shared" si="190"/>
        <v>25</v>
      </c>
      <c r="N1226" s="7">
        <f t="shared" si="191"/>
        <v>45</v>
      </c>
      <c r="O1226" s="7">
        <f t="shared" si="192"/>
        <v>0</v>
      </c>
      <c r="P1226" s="7">
        <f t="shared" si="193"/>
        <v>49.5</v>
      </c>
      <c r="Q1226" s="8">
        <f t="shared" si="194"/>
        <v>31.925000000000001</v>
      </c>
      <c r="R1226" s="8">
        <f t="shared" si="195"/>
        <v>26.375</v>
      </c>
      <c r="S1226" s="8">
        <f t="shared" si="196"/>
        <v>32.775000000000006</v>
      </c>
      <c r="T1226" s="8">
        <f t="shared" si="197"/>
        <v>29.875</v>
      </c>
      <c r="U1226" s="7">
        <f t="shared" si="198"/>
        <v>30.358333333333334</v>
      </c>
      <c r="V1226" s="7">
        <f t="shared" si="199"/>
        <v>30.237500000000001</v>
      </c>
    </row>
    <row r="1227" spans="1:22" ht="13.5" x14ac:dyDescent="0.25">
      <c r="A1227" s="3">
        <f>RSI!A1227</f>
        <v>44573</v>
      </c>
      <c r="B1227" s="2">
        <f>RSI!B1227</f>
        <v>1.9469000000000001</v>
      </c>
      <c r="C1227" s="2">
        <f>RSI!I1227</f>
        <v>44.279070350318612</v>
      </c>
      <c r="D1227" s="2">
        <f>MACD!E1227</f>
        <v>-1.1124413376866205E-2</v>
      </c>
      <c r="E1227" s="2">
        <f>MACD!F1227</f>
        <v>1.5018741481912473E-3</v>
      </c>
      <c r="F1227" s="2">
        <f>'Moving Avg'!D1227</f>
        <v>1.9397000000000002</v>
      </c>
      <c r="G1227" s="2">
        <f>'Moving Avg'!F1227</f>
        <v>1.9620649999999997</v>
      </c>
      <c r="H1227" s="2">
        <f>'Moving Avg'!G1227</f>
        <v>1.9949699999999995</v>
      </c>
      <c r="I1227" s="2">
        <f>'Moving Avg'!H1227</f>
        <v>1.9992814999999993</v>
      </c>
      <c r="J1227" s="5" t="str">
        <f>OBV!F1227</f>
        <v>BULLISH</v>
      </c>
      <c r="K1227" s="5" t="str">
        <f>OBV!G1227</f>
        <v>NEUTRAL</v>
      </c>
      <c r="L1227" s="5" t="str">
        <f>OBV!H1227</f>
        <v>NEUTRAL</v>
      </c>
      <c r="M1227" s="7">
        <f t="shared" si="190"/>
        <v>25</v>
      </c>
      <c r="N1227" s="7">
        <f t="shared" si="191"/>
        <v>45</v>
      </c>
      <c r="O1227" s="7">
        <f t="shared" si="192"/>
        <v>0</v>
      </c>
      <c r="P1227" s="7">
        <f t="shared" si="193"/>
        <v>49.5</v>
      </c>
      <c r="Q1227" s="8">
        <f t="shared" si="194"/>
        <v>31.925000000000001</v>
      </c>
      <c r="R1227" s="8">
        <f t="shared" si="195"/>
        <v>26.375</v>
      </c>
      <c r="S1227" s="8">
        <f t="shared" si="196"/>
        <v>32.775000000000006</v>
      </c>
      <c r="T1227" s="8">
        <f t="shared" si="197"/>
        <v>29.875</v>
      </c>
      <c r="U1227" s="7">
        <f t="shared" si="198"/>
        <v>30.358333333333334</v>
      </c>
      <c r="V1227" s="7">
        <f t="shared" si="199"/>
        <v>30.237500000000001</v>
      </c>
    </row>
    <row r="1228" spans="1:22" ht="13.5" x14ac:dyDescent="0.25">
      <c r="A1228" s="3">
        <f>RSI!A1228</f>
        <v>44574</v>
      </c>
      <c r="B1228" s="2">
        <f>RSI!B1228</f>
        <v>2.0335000000000001</v>
      </c>
      <c r="C1228" s="2">
        <f>RSI!I1228</f>
        <v>59.648753405235034</v>
      </c>
      <c r="D1228" s="2">
        <f>MACD!E1228</f>
        <v>-1.0030744986795348E-2</v>
      </c>
      <c r="E1228" s="2">
        <f>MACD!F1228</f>
        <v>-8.0464967880607163E-4</v>
      </c>
      <c r="F1228" s="2">
        <f>'Moving Avg'!D1228</f>
        <v>1.95702</v>
      </c>
      <c r="G1228" s="2">
        <f>'Moving Avg'!F1228</f>
        <v>1.96387</v>
      </c>
      <c r="H1228" s="2">
        <f>'Moving Avg'!G1228</f>
        <v>1.9951139999999998</v>
      </c>
      <c r="I1228" s="2">
        <f>'Moving Avg'!H1228</f>
        <v>2.0003364999999995</v>
      </c>
      <c r="J1228" s="5" t="str">
        <f>OBV!F1228</f>
        <v>BULLISH</v>
      </c>
      <c r="K1228" s="5" t="str">
        <f>OBV!G1228</f>
        <v>NEUTRAL</v>
      </c>
      <c r="L1228" s="5" t="str">
        <f>OBV!H1228</f>
        <v>CONFIRMED BULLISH</v>
      </c>
      <c r="M1228" s="7">
        <f t="shared" si="190"/>
        <v>25</v>
      </c>
      <c r="N1228" s="7">
        <f t="shared" si="191"/>
        <v>45</v>
      </c>
      <c r="O1228" s="7">
        <f t="shared" si="192"/>
        <v>0</v>
      </c>
      <c r="P1228" s="7">
        <f t="shared" si="193"/>
        <v>83.5</v>
      </c>
      <c r="Q1228" s="8">
        <f t="shared" si="194"/>
        <v>37.024999999999999</v>
      </c>
      <c r="R1228" s="8">
        <f t="shared" si="195"/>
        <v>34.875</v>
      </c>
      <c r="S1228" s="8">
        <f t="shared" si="196"/>
        <v>48.075000000000003</v>
      </c>
      <c r="T1228" s="8">
        <f t="shared" si="197"/>
        <v>38.375</v>
      </c>
      <c r="U1228" s="7">
        <f t="shared" si="198"/>
        <v>39.991666666666667</v>
      </c>
      <c r="V1228" s="7">
        <f t="shared" si="199"/>
        <v>39.587500000000006</v>
      </c>
    </row>
    <row r="1229" spans="1:22" ht="13.5" x14ac:dyDescent="0.25">
      <c r="A1229" s="3">
        <f>RSI!A1229</f>
        <v>44575</v>
      </c>
      <c r="B1229" s="2">
        <f>RSI!B1229</f>
        <v>2.0263</v>
      </c>
      <c r="C1229" s="2">
        <f>RSI!I1229</f>
        <v>58.211108222466535</v>
      </c>
      <c r="D1229" s="2">
        <f>MACD!E1229</f>
        <v>-5.5991729434430315E-3</v>
      </c>
      <c r="E1229" s="2">
        <f>MACD!F1229</f>
        <v>-1.7635543317334637E-3</v>
      </c>
      <c r="F1229" s="2">
        <f>'Moving Avg'!D1229</f>
        <v>1.9801000000000002</v>
      </c>
      <c r="G1229" s="2">
        <f>'Moving Avg'!F1229</f>
        <v>1.9645950000000003</v>
      </c>
      <c r="H1229" s="2">
        <f>'Moving Avg'!G1229</f>
        <v>1.995404</v>
      </c>
      <c r="I1229" s="2">
        <f>'Moving Avg'!H1229</f>
        <v>2.0014559999999992</v>
      </c>
      <c r="J1229" s="5" t="str">
        <f>OBV!F1229</f>
        <v>BULLISH</v>
      </c>
      <c r="K1229" s="5" t="str">
        <f>OBV!G1229</f>
        <v>NEUTRAL</v>
      </c>
      <c r="L1229" s="5" t="str">
        <f>OBV!H1229</f>
        <v>CONFIRMED BULLISH</v>
      </c>
      <c r="M1229" s="7">
        <f t="shared" si="190"/>
        <v>25</v>
      </c>
      <c r="N1229" s="7">
        <f t="shared" si="191"/>
        <v>45</v>
      </c>
      <c r="O1229" s="7">
        <f t="shared" si="192"/>
        <v>0</v>
      </c>
      <c r="P1229" s="7">
        <f t="shared" si="193"/>
        <v>83.5</v>
      </c>
      <c r="Q1229" s="8">
        <f t="shared" si="194"/>
        <v>37.024999999999999</v>
      </c>
      <c r="R1229" s="8">
        <f t="shared" si="195"/>
        <v>34.875</v>
      </c>
      <c r="S1229" s="8">
        <f t="shared" si="196"/>
        <v>48.075000000000003</v>
      </c>
      <c r="T1229" s="8">
        <f t="shared" si="197"/>
        <v>38.375</v>
      </c>
      <c r="U1229" s="7">
        <f t="shared" si="198"/>
        <v>39.991666666666667</v>
      </c>
      <c r="V1229" s="7">
        <f t="shared" si="199"/>
        <v>39.587500000000006</v>
      </c>
    </row>
    <row r="1230" spans="1:22" ht="13.5" x14ac:dyDescent="0.25">
      <c r="A1230" s="3">
        <f>RSI!A1230</f>
        <v>44578</v>
      </c>
      <c r="B1230" s="2">
        <f>RSI!B1230</f>
        <v>2.0335000000000001</v>
      </c>
      <c r="C1230" s="2">
        <f>RSI!I1230</f>
        <v>59.268332707432243</v>
      </c>
      <c r="D1230" s="2">
        <f>MACD!E1230</f>
        <v>-2.6787199414610718E-3</v>
      </c>
      <c r="E1230" s="2">
        <f>MACD!F1230</f>
        <v>-1.9465874536789855E-3</v>
      </c>
      <c r="F1230" s="2">
        <f>'Moving Avg'!D1230</f>
        <v>1.9974200000000004</v>
      </c>
      <c r="G1230" s="2">
        <f>'Moving Avg'!F1230</f>
        <v>1.9656799999999996</v>
      </c>
      <c r="H1230" s="2">
        <f>'Moving Avg'!G1230</f>
        <v>1.9951160000000001</v>
      </c>
      <c r="I1230" s="2">
        <f>'Moving Avg'!H1230</f>
        <v>2.0024774999999995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  <c r="M1230" s="7">
        <f t="shared" si="190"/>
        <v>25</v>
      </c>
      <c r="N1230" s="7">
        <f t="shared" si="191"/>
        <v>45</v>
      </c>
      <c r="O1230" s="7">
        <f t="shared" si="192"/>
        <v>0</v>
      </c>
      <c r="P1230" s="7">
        <f t="shared" si="193"/>
        <v>83.5</v>
      </c>
      <c r="Q1230" s="8">
        <f t="shared" si="194"/>
        <v>37.024999999999999</v>
      </c>
      <c r="R1230" s="8">
        <f t="shared" si="195"/>
        <v>34.875</v>
      </c>
      <c r="S1230" s="8">
        <f t="shared" si="196"/>
        <v>48.075000000000003</v>
      </c>
      <c r="T1230" s="8">
        <f t="shared" si="197"/>
        <v>38.375</v>
      </c>
      <c r="U1230" s="7">
        <f t="shared" si="198"/>
        <v>39.991666666666667</v>
      </c>
      <c r="V1230" s="7">
        <f t="shared" si="199"/>
        <v>39.587500000000006</v>
      </c>
    </row>
    <row r="1231" spans="1:22" ht="13.5" x14ac:dyDescent="0.25">
      <c r="A1231" s="3">
        <f>RSI!A1231</f>
        <v>44579</v>
      </c>
      <c r="B1231" s="2">
        <f>RSI!B1231</f>
        <v>2.0190999999999999</v>
      </c>
      <c r="C1231" s="2">
        <f>RSI!I1231</f>
        <v>56.205656647847746</v>
      </c>
      <c r="D1231" s="2">
        <f>MACD!E1231</f>
        <v>-1.0565217219777434E-2</v>
      </c>
      <c r="E1231" s="2">
        <f>MACD!F1231</f>
        <v>-3.670313406898675E-3</v>
      </c>
      <c r="F1231" s="2">
        <f>'Moving Avg'!D1231</f>
        <v>2.01186</v>
      </c>
      <c r="G1231" s="2">
        <f>'Moving Avg'!F1231</f>
        <v>1.9674850000000004</v>
      </c>
      <c r="H1231" s="2">
        <f>'Moving Avg'!G1231</f>
        <v>1.99627</v>
      </c>
      <c r="I1231" s="2">
        <f>'Moving Avg'!H1231</f>
        <v>2.0035609999999995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  <c r="M1231" s="7">
        <f t="shared" si="190"/>
        <v>25</v>
      </c>
      <c r="N1231" s="7">
        <f t="shared" si="191"/>
        <v>45</v>
      </c>
      <c r="O1231" s="7">
        <f t="shared" si="192"/>
        <v>50</v>
      </c>
      <c r="P1231" s="7">
        <f t="shared" si="193"/>
        <v>83.5</v>
      </c>
      <c r="Q1231" s="8">
        <f t="shared" si="194"/>
        <v>44.524999999999999</v>
      </c>
      <c r="R1231" s="8">
        <f t="shared" si="195"/>
        <v>52.375</v>
      </c>
      <c r="S1231" s="8">
        <f t="shared" si="196"/>
        <v>60.575000000000003</v>
      </c>
      <c r="T1231" s="8">
        <f t="shared" si="197"/>
        <v>50.875</v>
      </c>
      <c r="U1231" s="7">
        <f t="shared" si="198"/>
        <v>52.491666666666674</v>
      </c>
      <c r="V1231" s="7">
        <f t="shared" si="199"/>
        <v>52.087500000000006</v>
      </c>
    </row>
    <row r="1232" spans="1:22" ht="13.5" x14ac:dyDescent="0.25">
      <c r="A1232" s="3">
        <f>RSI!A1232</f>
        <v>44580</v>
      </c>
      <c r="B1232" s="2">
        <f>RSI!B1232</f>
        <v>2.0118</v>
      </c>
      <c r="C1232" s="2">
        <f>RSI!I1232</f>
        <v>54.663526419422482</v>
      </c>
      <c r="D1232" s="2">
        <f>MACD!E1232</f>
        <v>-1.6905746799999344E-2</v>
      </c>
      <c r="E1232" s="2">
        <f>MACD!F1232</f>
        <v>-6.317400085518809E-3</v>
      </c>
      <c r="F1232" s="2">
        <f>'Moving Avg'!D1232</f>
        <v>2.0248400000000002</v>
      </c>
      <c r="G1232" s="2">
        <f>'Moving Avg'!F1232</f>
        <v>1.9707300000000003</v>
      </c>
      <c r="H1232" s="2">
        <f>'Moving Avg'!G1232</f>
        <v>1.9961239999999998</v>
      </c>
      <c r="I1232" s="2">
        <f>'Moving Avg'!H1232</f>
        <v>2.0046414999999995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  <c r="M1232" s="7">
        <f t="shared" si="190"/>
        <v>25</v>
      </c>
      <c r="N1232" s="7">
        <f t="shared" si="191"/>
        <v>45</v>
      </c>
      <c r="O1232" s="7">
        <f t="shared" si="192"/>
        <v>50</v>
      </c>
      <c r="P1232" s="7">
        <f t="shared" si="193"/>
        <v>83.5</v>
      </c>
      <c r="Q1232" s="8">
        <f t="shared" si="194"/>
        <v>44.524999999999999</v>
      </c>
      <c r="R1232" s="8">
        <f t="shared" si="195"/>
        <v>52.375</v>
      </c>
      <c r="S1232" s="8">
        <f t="shared" si="196"/>
        <v>60.575000000000003</v>
      </c>
      <c r="T1232" s="8">
        <f t="shared" si="197"/>
        <v>50.875</v>
      </c>
      <c r="U1232" s="7">
        <f t="shared" si="198"/>
        <v>52.491666666666674</v>
      </c>
      <c r="V1232" s="7">
        <f t="shared" si="199"/>
        <v>52.087500000000006</v>
      </c>
    </row>
    <row r="1233" spans="1:22" ht="13.5" x14ac:dyDescent="0.25">
      <c r="A1233" s="3">
        <f>RSI!A1233</f>
        <v>44581</v>
      </c>
      <c r="B1233" s="2">
        <f>RSI!B1233</f>
        <v>1.9830000000000001</v>
      </c>
      <c r="C1233" s="2">
        <f>RSI!I1233</f>
        <v>48.956549267189295</v>
      </c>
      <c r="D1233" s="2">
        <f>MACD!E1233</f>
        <v>-2.0287007903592169E-2</v>
      </c>
      <c r="E1233" s="2">
        <f>MACD!F1233</f>
        <v>-9.1113216491334817E-3</v>
      </c>
      <c r="F1233" s="2">
        <f>'Moving Avg'!D1233</f>
        <v>2.0147400000000002</v>
      </c>
      <c r="G1233" s="2">
        <f>'Moving Avg'!F1233</f>
        <v>1.9728950000000001</v>
      </c>
      <c r="H1233" s="2">
        <f>'Moving Avg'!G1233</f>
        <v>1.9951139999999998</v>
      </c>
      <c r="I1233" s="2">
        <f>'Moving Avg'!H1233</f>
        <v>2.0056114999999997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  <c r="M1233" s="7">
        <f t="shared" si="190"/>
        <v>25</v>
      </c>
      <c r="N1233" s="7">
        <f t="shared" si="191"/>
        <v>45</v>
      </c>
      <c r="O1233" s="7">
        <f t="shared" si="192"/>
        <v>50</v>
      </c>
      <c r="P1233" s="7">
        <f t="shared" si="193"/>
        <v>16.5</v>
      </c>
      <c r="Q1233" s="8">
        <f t="shared" si="194"/>
        <v>34.475000000000001</v>
      </c>
      <c r="R1233" s="8">
        <f t="shared" si="195"/>
        <v>35.625</v>
      </c>
      <c r="S1233" s="8">
        <f t="shared" si="196"/>
        <v>30.425000000000001</v>
      </c>
      <c r="T1233" s="8">
        <f t="shared" si="197"/>
        <v>34.125</v>
      </c>
      <c r="U1233" s="7">
        <f t="shared" si="198"/>
        <v>33.508333333333333</v>
      </c>
      <c r="V1233" s="7">
        <f t="shared" si="199"/>
        <v>33.662499999999994</v>
      </c>
    </row>
    <row r="1234" spans="1:22" ht="13.5" x14ac:dyDescent="0.25">
      <c r="A1234" s="3">
        <f>RSI!A1234</f>
        <v>44582</v>
      </c>
      <c r="B1234" s="2">
        <f>RSI!B1234</f>
        <v>2.0118</v>
      </c>
      <c r="C1234" s="2">
        <f>RSI!I1234</f>
        <v>54.115476456297763</v>
      </c>
      <c r="D1234" s="2">
        <f>MACD!E1234</f>
        <v>-3.0788144005796214E-2</v>
      </c>
      <c r="E1234" s="2">
        <f>MACD!F1234</f>
        <v>-1.3446686120466029E-2</v>
      </c>
      <c r="F1234" s="2">
        <f>'Moving Avg'!D1234</f>
        <v>2.0118400000000003</v>
      </c>
      <c r="G1234" s="2">
        <f>'Moving Avg'!F1234</f>
        <v>1.9775800000000001</v>
      </c>
      <c r="H1234" s="2">
        <f>'Moving Avg'!G1234</f>
        <v>1.9945359999999999</v>
      </c>
      <c r="I1234" s="2">
        <f>'Moving Avg'!H1234</f>
        <v>2.0066249999999997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  <c r="M1234" s="7">
        <f t="shared" si="190"/>
        <v>25</v>
      </c>
      <c r="N1234" s="7">
        <f t="shared" si="191"/>
        <v>45</v>
      </c>
      <c r="O1234" s="7">
        <f t="shared" si="192"/>
        <v>50</v>
      </c>
      <c r="P1234" s="7">
        <f t="shared" si="193"/>
        <v>16.5</v>
      </c>
      <c r="Q1234" s="8">
        <f t="shared" si="194"/>
        <v>34.475000000000001</v>
      </c>
      <c r="R1234" s="8">
        <f t="shared" si="195"/>
        <v>35.625</v>
      </c>
      <c r="S1234" s="8">
        <f t="shared" si="196"/>
        <v>30.425000000000001</v>
      </c>
      <c r="T1234" s="8">
        <f t="shared" si="197"/>
        <v>34.125</v>
      </c>
      <c r="U1234" s="7">
        <f t="shared" si="198"/>
        <v>33.508333333333333</v>
      </c>
      <c r="V1234" s="7">
        <f t="shared" si="199"/>
        <v>33.662499999999994</v>
      </c>
    </row>
    <row r="1235" spans="1:22" ht="13.5" x14ac:dyDescent="0.25">
      <c r="A1235" s="3">
        <f>RSI!A1235</f>
        <v>44585</v>
      </c>
      <c r="B1235" s="2">
        <f>RSI!B1235</f>
        <v>2.0118</v>
      </c>
      <c r="C1235" s="2">
        <f>RSI!I1235</f>
        <v>54.115476456297763</v>
      </c>
      <c r="D1235" s="2">
        <f>MACD!E1235</f>
        <v>-3.4276063812300306E-2</v>
      </c>
      <c r="E1235" s="2">
        <f>MACD!F1235</f>
        <v>-1.7612561658832883E-2</v>
      </c>
      <c r="F1235" s="2">
        <f>'Moving Avg'!D1235</f>
        <v>2.0075000000000003</v>
      </c>
      <c r="G1235" s="2">
        <f>'Moving Avg'!F1235</f>
        <v>1.981185</v>
      </c>
      <c r="H1235" s="2">
        <f>'Moving Avg'!G1235</f>
        <v>1.9941019999999998</v>
      </c>
      <c r="I1235" s="2">
        <f>'Moving Avg'!H1235</f>
        <v>2.0076384999999997</v>
      </c>
      <c r="J1235" s="5" t="str">
        <f>OBV!F1235</f>
        <v>BEARISH</v>
      </c>
      <c r="K1235" s="5" t="str">
        <f>OBV!G1235</f>
        <v>NEUTRAL</v>
      </c>
      <c r="L1235" s="5" t="str">
        <f>OBV!H1235</f>
        <v>CONFIRMED BEARISH</v>
      </c>
      <c r="M1235" s="7">
        <f t="shared" si="190"/>
        <v>25</v>
      </c>
      <c r="N1235" s="7">
        <f t="shared" si="191"/>
        <v>45</v>
      </c>
      <c r="O1235" s="7">
        <f t="shared" si="192"/>
        <v>0</v>
      </c>
      <c r="P1235" s="7">
        <f t="shared" si="193"/>
        <v>16.5</v>
      </c>
      <c r="Q1235" s="8">
        <f t="shared" si="194"/>
        <v>26.975000000000001</v>
      </c>
      <c r="R1235" s="8">
        <f t="shared" si="195"/>
        <v>18.125</v>
      </c>
      <c r="S1235" s="8">
        <f t="shared" si="196"/>
        <v>17.925000000000001</v>
      </c>
      <c r="T1235" s="8">
        <f t="shared" si="197"/>
        <v>21.625</v>
      </c>
      <c r="U1235" s="7">
        <f t="shared" si="198"/>
        <v>21.008333333333336</v>
      </c>
      <c r="V1235" s="7">
        <f t="shared" si="199"/>
        <v>21.162500000000001</v>
      </c>
    </row>
    <row r="1236" spans="1:22" ht="13.5" x14ac:dyDescent="0.25">
      <c r="A1236" s="3">
        <f>RSI!A1236</f>
        <v>44586</v>
      </c>
      <c r="B1236" s="2">
        <f>RSI!B1236</f>
        <v>2.0045999999999999</v>
      </c>
      <c r="C1236" s="2">
        <f>RSI!I1236</f>
        <v>52.57481747220303</v>
      </c>
      <c r="D1236" s="2">
        <f>MACD!E1236</f>
        <v>-3.6824421907854177E-2</v>
      </c>
      <c r="E1236" s="2">
        <f>MACD!F1236</f>
        <v>-2.1454933708637144E-2</v>
      </c>
      <c r="F1236" s="2">
        <f>'Moving Avg'!D1236</f>
        <v>2.0045999999999999</v>
      </c>
      <c r="G1236" s="2">
        <f>'Moving Avg'!F1236</f>
        <v>1.9844299999999997</v>
      </c>
      <c r="H1236" s="2">
        <f>'Moving Avg'!G1236</f>
        <v>1.9935239999999996</v>
      </c>
      <c r="I1236" s="2">
        <f>'Moving Avg'!H1236</f>
        <v>2.008616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  <c r="M1236" s="7">
        <f t="shared" si="190"/>
        <v>25</v>
      </c>
      <c r="N1236" s="7">
        <f t="shared" si="191"/>
        <v>45</v>
      </c>
      <c r="O1236" s="7">
        <f t="shared" si="192"/>
        <v>0</v>
      </c>
      <c r="P1236" s="7">
        <f t="shared" si="193"/>
        <v>16.5</v>
      </c>
      <c r="Q1236" s="8">
        <f t="shared" si="194"/>
        <v>26.975000000000001</v>
      </c>
      <c r="R1236" s="8">
        <f t="shared" si="195"/>
        <v>18.125</v>
      </c>
      <c r="S1236" s="8">
        <f t="shared" si="196"/>
        <v>17.925000000000001</v>
      </c>
      <c r="T1236" s="8">
        <f t="shared" si="197"/>
        <v>21.625</v>
      </c>
      <c r="U1236" s="7">
        <f t="shared" si="198"/>
        <v>21.008333333333336</v>
      </c>
      <c r="V1236" s="7">
        <f t="shared" si="199"/>
        <v>21.162500000000001</v>
      </c>
    </row>
    <row r="1237" spans="1:22" ht="13.5" x14ac:dyDescent="0.25">
      <c r="A1237" s="3">
        <f>RSI!A1237</f>
        <v>44587</v>
      </c>
      <c r="B1237" s="2">
        <f>RSI!B1237</f>
        <v>2.0118</v>
      </c>
      <c r="C1237" s="2">
        <f>RSI!I1237</f>
        <v>53.985610743680347</v>
      </c>
      <c r="D1237" s="2">
        <f>MACD!E1237</f>
        <v>-3.9592230422514696E-2</v>
      </c>
      <c r="E1237" s="2">
        <f>MACD!F1237</f>
        <v>-2.5082393051412653E-2</v>
      </c>
      <c r="F1237" s="2">
        <f>'Moving Avg'!D1237</f>
        <v>2.0045999999999999</v>
      </c>
      <c r="G1237" s="2">
        <f>'Moving Avg'!F1237</f>
        <v>1.9887550000000001</v>
      </c>
      <c r="H1237" s="2">
        <f>'Moving Avg'!G1237</f>
        <v>1.99309</v>
      </c>
      <c r="I1237" s="2">
        <f>'Moving Avg'!H1237</f>
        <v>2.0096629999999998</v>
      </c>
      <c r="J1237" s="5" t="str">
        <f>OBV!F1237</f>
        <v>BEARISH</v>
      </c>
      <c r="K1237" s="5" t="str">
        <f>OBV!G1237</f>
        <v>NEUTRAL</v>
      </c>
      <c r="L1237" s="5" t="str">
        <f>OBV!H1237</f>
        <v>NEUTRAL</v>
      </c>
      <c r="M1237" s="7">
        <f t="shared" si="190"/>
        <v>25</v>
      </c>
      <c r="N1237" s="7">
        <f t="shared" si="191"/>
        <v>45</v>
      </c>
      <c r="O1237" s="7">
        <f t="shared" si="192"/>
        <v>0</v>
      </c>
      <c r="P1237" s="7">
        <f t="shared" si="193"/>
        <v>16.5</v>
      </c>
      <c r="Q1237" s="8">
        <f t="shared" si="194"/>
        <v>26.975000000000001</v>
      </c>
      <c r="R1237" s="8">
        <f t="shared" si="195"/>
        <v>18.125</v>
      </c>
      <c r="S1237" s="8">
        <f t="shared" si="196"/>
        <v>17.925000000000001</v>
      </c>
      <c r="T1237" s="8">
        <f t="shared" si="197"/>
        <v>21.625</v>
      </c>
      <c r="U1237" s="7">
        <f t="shared" si="198"/>
        <v>21.008333333333336</v>
      </c>
      <c r="V1237" s="7">
        <f t="shared" si="199"/>
        <v>21.162500000000001</v>
      </c>
    </row>
    <row r="1238" spans="1:22" ht="13.5" x14ac:dyDescent="0.25">
      <c r="A1238" s="3">
        <f>RSI!A1238</f>
        <v>44588</v>
      </c>
      <c r="B1238" s="2">
        <f>RSI!B1238</f>
        <v>2.0118</v>
      </c>
      <c r="C1238" s="2">
        <f>RSI!I1238</f>
        <v>53.98561074368034</v>
      </c>
      <c r="D1238" s="2">
        <f>MACD!E1238</f>
        <v>-2.8726072074485298E-2</v>
      </c>
      <c r="E1238" s="2">
        <f>MACD!F1238</f>
        <v>-2.5811128856027182E-2</v>
      </c>
      <c r="F1238" s="2">
        <f>'Moving Avg'!D1238</f>
        <v>2.0103599999999999</v>
      </c>
      <c r="G1238" s="2">
        <f>'Moving Avg'!F1238</f>
        <v>1.9894750000000001</v>
      </c>
      <c r="H1238" s="2">
        <f>'Moving Avg'!G1238</f>
        <v>1.9926559999999998</v>
      </c>
      <c r="I1238" s="2">
        <f>'Moving Avg'!H1238</f>
        <v>2.0107435000000002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  <c r="M1238" s="7">
        <f t="shared" si="190"/>
        <v>25</v>
      </c>
      <c r="N1238" s="7">
        <f t="shared" si="191"/>
        <v>45</v>
      </c>
      <c r="O1238" s="7">
        <f t="shared" si="192"/>
        <v>0</v>
      </c>
      <c r="P1238" s="7">
        <f t="shared" si="193"/>
        <v>83.5</v>
      </c>
      <c r="Q1238" s="8">
        <f t="shared" si="194"/>
        <v>37.024999999999999</v>
      </c>
      <c r="R1238" s="8">
        <f t="shared" si="195"/>
        <v>34.875</v>
      </c>
      <c r="S1238" s="8">
        <f t="shared" si="196"/>
        <v>48.075000000000003</v>
      </c>
      <c r="T1238" s="8">
        <f t="shared" si="197"/>
        <v>38.375</v>
      </c>
      <c r="U1238" s="7">
        <f t="shared" si="198"/>
        <v>39.991666666666667</v>
      </c>
      <c r="V1238" s="7">
        <f t="shared" si="199"/>
        <v>39.587500000000006</v>
      </c>
    </row>
    <row r="1239" spans="1:22" ht="13.5" x14ac:dyDescent="0.25">
      <c r="A1239" s="3">
        <f>RSI!A1239</f>
        <v>44589</v>
      </c>
      <c r="B1239" s="2">
        <f>RSI!B1239</f>
        <v>2.0407000000000002</v>
      </c>
      <c r="C1239" s="2">
        <f>RSI!I1239</f>
        <v>59.582633744095546</v>
      </c>
      <c r="D1239" s="2">
        <f>MACD!E1239</f>
        <v>-2.2886477105807268E-2</v>
      </c>
      <c r="E1239" s="2">
        <f>MACD!F1239</f>
        <v>-2.5226198505983202E-2</v>
      </c>
      <c r="F1239" s="2">
        <f>'Moving Avg'!D1239</f>
        <v>2.01614</v>
      </c>
      <c r="G1239" s="2">
        <f>'Moving Avg'!F1239</f>
        <v>1.9905550000000001</v>
      </c>
      <c r="H1239" s="2">
        <f>'Moving Avg'!G1239</f>
        <v>1.9939539999999996</v>
      </c>
      <c r="I1239" s="2">
        <f>'Moving Avg'!H1239</f>
        <v>2.012203</v>
      </c>
      <c r="J1239" s="5" t="str">
        <f>OBV!F1239</f>
        <v>BULLISH</v>
      </c>
      <c r="K1239" s="5" t="str">
        <f>OBV!G1239</f>
        <v>STRONG</v>
      </c>
      <c r="L1239" s="5" t="str">
        <f>OBV!H1239</f>
        <v>CONFIRMED BULLISH</v>
      </c>
      <c r="M1239" s="7">
        <f t="shared" si="190"/>
        <v>25</v>
      </c>
      <c r="N1239" s="7">
        <f t="shared" si="191"/>
        <v>0</v>
      </c>
      <c r="O1239" s="7">
        <f t="shared" si="192"/>
        <v>50</v>
      </c>
      <c r="P1239" s="7">
        <f t="shared" si="193"/>
        <v>100</v>
      </c>
      <c r="Q1239" s="8">
        <f t="shared" si="194"/>
        <v>31.25</v>
      </c>
      <c r="R1239" s="8">
        <f t="shared" si="195"/>
        <v>47.5</v>
      </c>
      <c r="S1239" s="8">
        <f t="shared" si="196"/>
        <v>61.25</v>
      </c>
      <c r="T1239" s="8">
        <f t="shared" si="197"/>
        <v>43.75</v>
      </c>
      <c r="U1239" s="7">
        <f t="shared" si="198"/>
        <v>46.666666666666664</v>
      </c>
      <c r="V1239" s="7">
        <f t="shared" si="199"/>
        <v>45.9375</v>
      </c>
    </row>
    <row r="1240" spans="1:22" ht="13.5" x14ac:dyDescent="0.25">
      <c r="A1240" s="3">
        <f>RSI!A1240</f>
        <v>44592</v>
      </c>
      <c r="B1240" s="2">
        <f>RSI!B1240</f>
        <v>2.0335000000000001</v>
      </c>
      <c r="C1240" s="2">
        <f>RSI!I1240</f>
        <v>57.699610638296924</v>
      </c>
      <c r="D1240" s="2">
        <f>MACD!E1240</f>
        <v>-1.6573558231705476E-2</v>
      </c>
      <c r="E1240" s="2">
        <f>MACD!F1240</f>
        <v>-2.3495670451127659E-2</v>
      </c>
      <c r="F1240" s="2">
        <f>'Moving Avg'!D1240</f>
        <v>2.0204800000000001</v>
      </c>
      <c r="G1240" s="2">
        <f>'Moving Avg'!F1240</f>
        <v>1.9912750000000004</v>
      </c>
      <c r="H1240" s="2">
        <f>'Moving Avg'!G1240</f>
        <v>1.9942419999999998</v>
      </c>
      <c r="I1240" s="2">
        <f>'Moving Avg'!H1240</f>
        <v>2.0133920000000005</v>
      </c>
      <c r="J1240" s="5" t="str">
        <f>OBV!F1240</f>
        <v>BULLISH</v>
      </c>
      <c r="K1240" s="5" t="str">
        <f>OBV!G1240</f>
        <v>STRONG</v>
      </c>
      <c r="L1240" s="5" t="str">
        <f>OBV!H1240</f>
        <v>CONFIRMED BULLISH</v>
      </c>
      <c r="M1240" s="7">
        <f t="shared" si="190"/>
        <v>25</v>
      </c>
      <c r="N1240" s="7">
        <f t="shared" si="191"/>
        <v>0</v>
      </c>
      <c r="O1240" s="7">
        <f t="shared" si="192"/>
        <v>50</v>
      </c>
      <c r="P1240" s="7">
        <f t="shared" si="193"/>
        <v>100</v>
      </c>
      <c r="Q1240" s="8">
        <f t="shared" si="194"/>
        <v>31.25</v>
      </c>
      <c r="R1240" s="8">
        <f t="shared" si="195"/>
        <v>47.5</v>
      </c>
      <c r="S1240" s="8">
        <f t="shared" si="196"/>
        <v>61.25</v>
      </c>
      <c r="T1240" s="8">
        <f t="shared" si="197"/>
        <v>43.75</v>
      </c>
      <c r="U1240" s="7">
        <f t="shared" si="198"/>
        <v>46.666666666666664</v>
      </c>
      <c r="V1240" s="7">
        <f t="shared" si="199"/>
        <v>45.9375</v>
      </c>
    </row>
    <row r="1241" spans="1:22" ht="13.5" x14ac:dyDescent="0.25">
      <c r="A1241" s="3">
        <f>RSI!A1241</f>
        <v>44593</v>
      </c>
      <c r="B1241" s="2">
        <f>RSI!B1241</f>
        <v>2.12</v>
      </c>
      <c r="C1241" s="2">
        <f>RSI!I1241</f>
        <v>69.976043020513686</v>
      </c>
      <c r="D1241" s="2">
        <f>MACD!E1241</f>
        <v>-2.0061458735110449E-2</v>
      </c>
      <c r="E1241" s="2">
        <f>MACD!F1241</f>
        <v>-2.2808828107924221E-2</v>
      </c>
      <c r="F1241" s="2">
        <f>'Moving Avg'!D1241</f>
        <v>2.0435600000000003</v>
      </c>
      <c r="G1241" s="2">
        <f>'Moving Avg'!F1241</f>
        <v>1.9999300000000002</v>
      </c>
      <c r="H1241" s="2">
        <f>'Moving Avg'!G1241</f>
        <v>1.9962600000000001</v>
      </c>
      <c r="I1241" s="2">
        <f>'Moving Avg'!H1241</f>
        <v>2.0148795000000006</v>
      </c>
      <c r="J1241" s="5" t="str">
        <f>OBV!F1241</f>
        <v>BULLISH</v>
      </c>
      <c r="K1241" s="5" t="str">
        <f>OBV!G1241</f>
        <v>STRONG</v>
      </c>
      <c r="L1241" s="5" t="str">
        <f>OBV!H1241</f>
        <v>CONFIRMED BULLISH</v>
      </c>
      <c r="M1241" s="7">
        <f t="shared" si="190"/>
        <v>25</v>
      </c>
      <c r="N1241" s="7">
        <f t="shared" si="191"/>
        <v>0</v>
      </c>
      <c r="O1241" s="7">
        <f t="shared" si="192"/>
        <v>50</v>
      </c>
      <c r="P1241" s="7">
        <f t="shared" si="193"/>
        <v>100</v>
      </c>
      <c r="Q1241" s="8">
        <f t="shared" si="194"/>
        <v>31.25</v>
      </c>
      <c r="R1241" s="8">
        <f t="shared" si="195"/>
        <v>47.5</v>
      </c>
      <c r="S1241" s="8">
        <f t="shared" si="196"/>
        <v>61.25</v>
      </c>
      <c r="T1241" s="8">
        <f t="shared" si="197"/>
        <v>43.75</v>
      </c>
      <c r="U1241" s="7">
        <f t="shared" si="198"/>
        <v>46.666666666666664</v>
      </c>
      <c r="V1241" s="7">
        <f t="shared" si="199"/>
        <v>45.9375</v>
      </c>
    </row>
    <row r="1242" spans="1:22" ht="13.5" x14ac:dyDescent="0.25">
      <c r="A1242" s="3">
        <f>RSI!A1242</f>
        <v>44594</v>
      </c>
      <c r="B1242" s="2">
        <f>RSI!B1242</f>
        <v>2.1920999999999999</v>
      </c>
      <c r="C1242" s="2">
        <f>RSI!I1242</f>
        <v>76.181185907434852</v>
      </c>
      <c r="D1242" s="2">
        <f>MACD!E1242</f>
        <v>-3.0179198916010508E-2</v>
      </c>
      <c r="E1242" s="2">
        <f>MACD!F1242</f>
        <v>-2.4282902269541478E-2</v>
      </c>
      <c r="F1242" s="2">
        <f>'Moving Avg'!D1242</f>
        <v>2.0796199999999998</v>
      </c>
      <c r="G1242" s="2">
        <f>'Moving Avg'!F1242</f>
        <v>2.0121900000000004</v>
      </c>
      <c r="H1242" s="2">
        <f>'Moving Avg'!G1242</f>
        <v>1.9997199999999997</v>
      </c>
      <c r="I1242" s="2">
        <f>'Moving Avg'!H1242</f>
        <v>2.0167275000000005</v>
      </c>
      <c r="J1242" s="5" t="str">
        <f>OBV!F1242</f>
        <v>BULLISH</v>
      </c>
      <c r="K1242" s="5" t="str">
        <f>OBV!G1242</f>
        <v>STRONG</v>
      </c>
      <c r="L1242" s="5" t="str">
        <f>OBV!H1242</f>
        <v>CONFIRMED BULLISH</v>
      </c>
      <c r="M1242" s="7">
        <f t="shared" si="190"/>
        <v>0</v>
      </c>
      <c r="N1242" s="7">
        <f t="shared" si="191"/>
        <v>45</v>
      </c>
      <c r="O1242" s="7">
        <f t="shared" si="192"/>
        <v>50</v>
      </c>
      <c r="P1242" s="7">
        <f t="shared" si="193"/>
        <v>100</v>
      </c>
      <c r="Q1242" s="8">
        <f t="shared" si="194"/>
        <v>38.25</v>
      </c>
      <c r="R1242" s="8">
        <f t="shared" si="195"/>
        <v>51.5</v>
      </c>
      <c r="S1242" s="8">
        <f t="shared" si="196"/>
        <v>64.25</v>
      </c>
      <c r="T1242" s="8">
        <f t="shared" si="197"/>
        <v>48.75</v>
      </c>
      <c r="U1242" s="7">
        <f t="shared" si="198"/>
        <v>51.333333333333336</v>
      </c>
      <c r="V1242" s="7">
        <f t="shared" si="199"/>
        <v>50.6875</v>
      </c>
    </row>
    <row r="1243" spans="1:22" ht="13.5" x14ac:dyDescent="0.25">
      <c r="A1243" s="3">
        <f>RSI!A1243</f>
        <v>44595</v>
      </c>
      <c r="B1243" s="2">
        <f>RSI!B1243</f>
        <v>2.1560999999999999</v>
      </c>
      <c r="C1243" s="2">
        <f>RSI!I1243</f>
        <v>68.561831304287139</v>
      </c>
      <c r="D1243" s="2">
        <f>MACD!E1243</f>
        <v>-4.158108425527951E-2</v>
      </c>
      <c r="E1243" s="2">
        <f>MACD!F1243</f>
        <v>-2.7742538666689083E-2</v>
      </c>
      <c r="F1243" s="2">
        <f>'Moving Avg'!D1243</f>
        <v>2.1084800000000001</v>
      </c>
      <c r="G1243" s="2">
        <f>'Moving Avg'!F1243</f>
        <v>2.0226500000000005</v>
      </c>
      <c r="H1243" s="2">
        <f>'Moving Avg'!G1243</f>
        <v>2.0024599999999997</v>
      </c>
      <c r="I1243" s="2">
        <f>'Moving Avg'!H1243</f>
        <v>2.0184960000000003</v>
      </c>
      <c r="J1243" s="5" t="str">
        <f>OBV!F1243</f>
        <v>BULLISH</v>
      </c>
      <c r="K1243" s="5" t="str">
        <f>OBV!G1243</f>
        <v>STRONG</v>
      </c>
      <c r="L1243" s="5" t="str">
        <f>OBV!H1243</f>
        <v>CONFIRMED BULLISH</v>
      </c>
      <c r="M1243" s="7">
        <f t="shared" si="190"/>
        <v>25</v>
      </c>
      <c r="N1243" s="7">
        <f t="shared" si="191"/>
        <v>45</v>
      </c>
      <c r="O1243" s="7">
        <f t="shared" si="192"/>
        <v>50</v>
      </c>
      <c r="P1243" s="7">
        <f t="shared" si="193"/>
        <v>100</v>
      </c>
      <c r="Q1243" s="8">
        <f t="shared" si="194"/>
        <v>47</v>
      </c>
      <c r="R1243" s="8">
        <f t="shared" si="195"/>
        <v>56.5</v>
      </c>
      <c r="S1243" s="8">
        <f t="shared" si="196"/>
        <v>68</v>
      </c>
      <c r="T1243" s="8">
        <f t="shared" si="197"/>
        <v>55</v>
      </c>
      <c r="U1243" s="7">
        <f t="shared" si="198"/>
        <v>57.166666666666664</v>
      </c>
      <c r="V1243" s="7">
        <f t="shared" si="199"/>
        <v>56.625</v>
      </c>
    </row>
    <row r="1244" spans="1:22" ht="13.5" x14ac:dyDescent="0.25">
      <c r="A1244" s="3">
        <f>RSI!A1244</f>
        <v>44596</v>
      </c>
      <c r="B1244" s="2">
        <f>RSI!B1244</f>
        <v>2.1777000000000002</v>
      </c>
      <c r="C1244" s="2">
        <f>RSI!I1244</f>
        <v>70.47021903761339</v>
      </c>
      <c r="D1244" s="2">
        <f>MACD!E1244</f>
        <v>-4.9182207136413192E-2</v>
      </c>
      <c r="E1244" s="2">
        <f>MACD!F1244</f>
        <v>-3.2030472360633909E-2</v>
      </c>
      <c r="F1244" s="2">
        <f>'Moving Avg'!D1244</f>
        <v>2.1358799999999998</v>
      </c>
      <c r="G1244" s="2">
        <f>'Moving Avg'!F1244</f>
        <v>2.0359900000000009</v>
      </c>
      <c r="H1244" s="2">
        <f>'Moving Avg'!G1244</f>
        <v>2.006354</v>
      </c>
      <c r="I1244" s="2">
        <f>'Moving Avg'!H1244</f>
        <v>2.02054</v>
      </c>
      <c r="J1244" s="5" t="str">
        <f>OBV!F1244</f>
        <v>BULLISH</v>
      </c>
      <c r="K1244" s="5" t="str">
        <f>OBV!G1244</f>
        <v>NEUTRAL</v>
      </c>
      <c r="L1244" s="5" t="str">
        <f>OBV!H1244</f>
        <v>CONFIRMED BULLISH</v>
      </c>
      <c r="M1244" s="7">
        <f t="shared" si="190"/>
        <v>0</v>
      </c>
      <c r="N1244" s="7">
        <f t="shared" si="191"/>
        <v>45</v>
      </c>
      <c r="O1244" s="7">
        <f t="shared" si="192"/>
        <v>50</v>
      </c>
      <c r="P1244" s="7">
        <f t="shared" si="193"/>
        <v>83.5</v>
      </c>
      <c r="Q1244" s="8">
        <f t="shared" si="194"/>
        <v>35.774999999999999</v>
      </c>
      <c r="R1244" s="8">
        <f t="shared" si="195"/>
        <v>47.375</v>
      </c>
      <c r="S1244" s="8">
        <f t="shared" si="196"/>
        <v>56.825000000000003</v>
      </c>
      <c r="T1244" s="8">
        <f t="shared" si="197"/>
        <v>44.625</v>
      </c>
      <c r="U1244" s="7">
        <f t="shared" si="198"/>
        <v>46.658333333333339</v>
      </c>
      <c r="V1244" s="7">
        <f t="shared" si="199"/>
        <v>46.150000000000006</v>
      </c>
    </row>
    <row r="1245" spans="1:22" ht="13.5" x14ac:dyDescent="0.25">
      <c r="A1245" s="3">
        <f>RSI!A1245</f>
        <v>44599</v>
      </c>
      <c r="B1245" s="2">
        <f>RSI!B1245</f>
        <v>2.2570000000000001</v>
      </c>
      <c r="C1245" s="2">
        <f>RSI!I1245</f>
        <v>76.185684437901443</v>
      </c>
      <c r="D1245" s="2">
        <f>MACD!E1245</f>
        <v>-6.2341694212670218E-2</v>
      </c>
      <c r="E1245" s="2">
        <f>MACD!F1245</f>
        <v>-3.8092716731041171E-2</v>
      </c>
      <c r="F1245" s="2">
        <f>'Moving Avg'!D1245</f>
        <v>2.18058</v>
      </c>
      <c r="G1245" s="2">
        <f>'Moving Avg'!F1245</f>
        <v>2.0514950000000005</v>
      </c>
      <c r="H1245" s="2">
        <f>'Moving Avg'!G1245</f>
        <v>2.0111119999999998</v>
      </c>
      <c r="I1245" s="2">
        <f>'Moving Avg'!H1245</f>
        <v>2.0227795</v>
      </c>
      <c r="J1245" s="5" t="str">
        <f>OBV!F1245</f>
        <v>BULLISH</v>
      </c>
      <c r="K1245" s="5" t="str">
        <f>OBV!G1245</f>
        <v>STRONG</v>
      </c>
      <c r="L1245" s="5" t="str">
        <f>OBV!H1245</f>
        <v>CONFIRMED BULLISH</v>
      </c>
      <c r="M1245" s="7">
        <f t="shared" si="190"/>
        <v>0</v>
      </c>
      <c r="N1245" s="7">
        <f t="shared" si="191"/>
        <v>100</v>
      </c>
      <c r="O1245" s="7">
        <f t="shared" si="192"/>
        <v>50</v>
      </c>
      <c r="P1245" s="7">
        <f t="shared" si="193"/>
        <v>100</v>
      </c>
      <c r="Q1245" s="8">
        <f t="shared" si="194"/>
        <v>57.5</v>
      </c>
      <c r="R1245" s="8">
        <f t="shared" si="195"/>
        <v>62.5</v>
      </c>
      <c r="S1245" s="8">
        <f t="shared" si="196"/>
        <v>72.5</v>
      </c>
      <c r="T1245" s="8">
        <f t="shared" si="197"/>
        <v>62.5</v>
      </c>
      <c r="U1245" s="7">
        <f t="shared" si="198"/>
        <v>64.166666666666671</v>
      </c>
      <c r="V1245" s="7">
        <f t="shared" si="199"/>
        <v>63.75</v>
      </c>
    </row>
    <row r="1246" spans="1:22" ht="13.5" x14ac:dyDescent="0.25">
      <c r="A1246" s="3">
        <f>RSI!A1246</f>
        <v>44600</v>
      </c>
      <c r="B1246" s="2">
        <f>RSI!B1246</f>
        <v>2.2498</v>
      </c>
      <c r="C1246" s="2">
        <f>RSI!I1246</f>
        <v>74.770651555636249</v>
      </c>
      <c r="D1246" s="2">
        <f>MACD!E1246</f>
        <v>-7.5310047970846616E-2</v>
      </c>
      <c r="E1246" s="2">
        <f>MACD!F1246</f>
        <v>-4.5536182979002263E-2</v>
      </c>
      <c r="F1246" s="2">
        <f>'Moving Avg'!D1246</f>
        <v>2.2065399999999999</v>
      </c>
      <c r="G1246" s="2">
        <f>'Moving Avg'!F1246</f>
        <v>2.0666400000000005</v>
      </c>
      <c r="H1246" s="2">
        <f>'Moving Avg'!G1246</f>
        <v>2.0157259999999995</v>
      </c>
      <c r="I1246" s="2">
        <f>'Moving Avg'!H1246</f>
        <v>2.0252509999999999</v>
      </c>
      <c r="J1246" s="5" t="str">
        <f>OBV!F1246</f>
        <v>BULLISH</v>
      </c>
      <c r="K1246" s="5" t="str">
        <f>OBV!G1246</f>
        <v>STRONG</v>
      </c>
      <c r="L1246" s="5" t="str">
        <f>OBV!H1246</f>
        <v>CONFIRMED BULLISH</v>
      </c>
      <c r="M1246" s="7">
        <f t="shared" si="190"/>
        <v>0</v>
      </c>
      <c r="N1246" s="7">
        <f t="shared" si="191"/>
        <v>100</v>
      </c>
      <c r="O1246" s="7">
        <f t="shared" si="192"/>
        <v>50</v>
      </c>
      <c r="P1246" s="7">
        <f t="shared" si="193"/>
        <v>100</v>
      </c>
      <c r="Q1246" s="8">
        <f t="shared" si="194"/>
        <v>57.5</v>
      </c>
      <c r="R1246" s="8">
        <f t="shared" si="195"/>
        <v>62.5</v>
      </c>
      <c r="S1246" s="8">
        <f t="shared" si="196"/>
        <v>72.5</v>
      </c>
      <c r="T1246" s="8">
        <f t="shared" si="197"/>
        <v>62.5</v>
      </c>
      <c r="U1246" s="7">
        <f t="shared" si="198"/>
        <v>64.166666666666671</v>
      </c>
      <c r="V1246" s="7">
        <f t="shared" si="199"/>
        <v>63.75</v>
      </c>
    </row>
    <row r="1247" spans="1:22" ht="13.5" x14ac:dyDescent="0.25">
      <c r="A1247" s="3">
        <f>RSI!A1247</f>
        <v>44601</v>
      </c>
      <c r="B1247" s="2">
        <f>RSI!B1247</f>
        <v>2.3003</v>
      </c>
      <c r="C1247" s="2">
        <f>RSI!I1247</f>
        <v>77.874683709789849</v>
      </c>
      <c r="D1247" s="2">
        <f>MACD!E1247</f>
        <v>-9.0039555354365142E-2</v>
      </c>
      <c r="E1247" s="2">
        <f>MACD!F1247</f>
        <v>-5.4436857454074838E-2</v>
      </c>
      <c r="F1247" s="2">
        <f>'Moving Avg'!D1247</f>
        <v>2.22818</v>
      </c>
      <c r="G1247" s="2">
        <f>'Moving Avg'!F1247</f>
        <v>2.0843100000000003</v>
      </c>
      <c r="H1247" s="2">
        <f>'Moving Avg'!G1247</f>
        <v>2.0212059999999989</v>
      </c>
      <c r="I1247" s="2">
        <f>'Moving Avg'!H1247</f>
        <v>2.0277404999999997</v>
      </c>
      <c r="J1247" s="5" t="str">
        <f>OBV!F1247</f>
        <v>BULLISH</v>
      </c>
      <c r="K1247" s="5" t="str">
        <f>OBV!G1247</f>
        <v>STRONG</v>
      </c>
      <c r="L1247" s="5" t="str">
        <f>OBV!H1247</f>
        <v>CONFIRMED BULLISH</v>
      </c>
      <c r="M1247" s="7">
        <f t="shared" si="190"/>
        <v>0</v>
      </c>
      <c r="N1247" s="7">
        <f t="shared" si="191"/>
        <v>100</v>
      </c>
      <c r="O1247" s="7">
        <f t="shared" si="192"/>
        <v>50</v>
      </c>
      <c r="P1247" s="7">
        <f t="shared" si="193"/>
        <v>100</v>
      </c>
      <c r="Q1247" s="8">
        <f t="shared" si="194"/>
        <v>57.5</v>
      </c>
      <c r="R1247" s="8">
        <f t="shared" si="195"/>
        <v>62.5</v>
      </c>
      <c r="S1247" s="8">
        <f t="shared" si="196"/>
        <v>72.5</v>
      </c>
      <c r="T1247" s="8">
        <f t="shared" si="197"/>
        <v>62.5</v>
      </c>
      <c r="U1247" s="7">
        <f t="shared" si="198"/>
        <v>64.166666666666671</v>
      </c>
      <c r="V1247" s="7">
        <f t="shared" si="199"/>
        <v>63.75</v>
      </c>
    </row>
    <row r="1248" spans="1:22" ht="13.5" x14ac:dyDescent="0.25">
      <c r="A1248" s="3">
        <f>RSI!A1248</f>
        <v>44602</v>
      </c>
      <c r="B1248" s="2">
        <f>RSI!B1248</f>
        <v>2.3290999999999999</v>
      </c>
      <c r="C1248" s="2">
        <f>RSI!I1248</f>
        <v>79.429073123920404</v>
      </c>
      <c r="D1248" s="2">
        <f>MACD!E1248</f>
        <v>-0.10597475851405225</v>
      </c>
      <c r="E1248" s="2">
        <f>MACD!F1248</f>
        <v>-6.4744437666070326E-2</v>
      </c>
      <c r="F1248" s="2">
        <f>'Moving Avg'!D1248</f>
        <v>2.2627800000000002</v>
      </c>
      <c r="G1248" s="2">
        <f>'Moving Avg'!F1248</f>
        <v>2.0990899999999999</v>
      </c>
      <c r="H1248" s="2">
        <f>'Moving Avg'!G1248</f>
        <v>2.0274059999999987</v>
      </c>
      <c r="I1248" s="2">
        <f>'Moving Avg'!H1248</f>
        <v>2.0304744999999995</v>
      </c>
      <c r="J1248" s="5" t="str">
        <f>OBV!F1248</f>
        <v>BULLISH</v>
      </c>
      <c r="K1248" s="5" t="str">
        <f>OBV!G1248</f>
        <v>STRONG</v>
      </c>
      <c r="L1248" s="5" t="str">
        <f>OBV!H1248</f>
        <v>CONFIRMED BULLISH</v>
      </c>
      <c r="M1248" s="7">
        <f t="shared" si="190"/>
        <v>0</v>
      </c>
      <c r="N1248" s="7">
        <f t="shared" si="191"/>
        <v>100</v>
      </c>
      <c r="O1248" s="7">
        <f t="shared" si="192"/>
        <v>50</v>
      </c>
      <c r="P1248" s="7">
        <f t="shared" si="193"/>
        <v>100</v>
      </c>
      <c r="Q1248" s="8">
        <f t="shared" si="194"/>
        <v>57.5</v>
      </c>
      <c r="R1248" s="8">
        <f t="shared" si="195"/>
        <v>62.5</v>
      </c>
      <c r="S1248" s="8">
        <f t="shared" si="196"/>
        <v>72.5</v>
      </c>
      <c r="T1248" s="8">
        <f t="shared" si="197"/>
        <v>62.5</v>
      </c>
      <c r="U1248" s="7">
        <f t="shared" si="198"/>
        <v>64.166666666666671</v>
      </c>
      <c r="V1248" s="7">
        <f t="shared" si="199"/>
        <v>63.75</v>
      </c>
    </row>
    <row r="1249" spans="1:22" ht="13.5" x14ac:dyDescent="0.25">
      <c r="A1249" s="3">
        <f>RSI!A1249</f>
        <v>44603</v>
      </c>
      <c r="B1249" s="2">
        <f>RSI!B1249</f>
        <v>2.3290999999999999</v>
      </c>
      <c r="C1249" s="2">
        <f>RSI!I1249</f>
        <v>79.429073123920404</v>
      </c>
      <c r="D1249" s="2">
        <f>MACD!E1249</f>
        <v>-0.11642171530851897</v>
      </c>
      <c r="E1249" s="2">
        <f>MACD!F1249</f>
        <v>-7.5079893194560057E-2</v>
      </c>
      <c r="F1249" s="2">
        <f>'Moving Avg'!D1249</f>
        <v>2.2930600000000001</v>
      </c>
      <c r="G1249" s="2">
        <f>'Moving Avg'!F1249</f>
        <v>2.1142300000000001</v>
      </c>
      <c r="H1249" s="2">
        <f>'Moving Avg'!G1249</f>
        <v>2.0336059999999994</v>
      </c>
      <c r="I1249" s="2">
        <f>'Moving Avg'!H1249</f>
        <v>2.0333424999999998</v>
      </c>
      <c r="J1249" s="5" t="str">
        <f>OBV!F1249</f>
        <v>BULLISH</v>
      </c>
      <c r="K1249" s="5" t="str">
        <f>OBV!G1249</f>
        <v>STRONG</v>
      </c>
      <c r="L1249" s="5" t="str">
        <f>OBV!H1249</f>
        <v>CONFIRMED BULLISH</v>
      </c>
      <c r="M1249" s="7">
        <f t="shared" si="190"/>
        <v>0</v>
      </c>
      <c r="N1249" s="7">
        <f t="shared" si="191"/>
        <v>100</v>
      </c>
      <c r="O1249" s="7">
        <f t="shared" si="192"/>
        <v>50</v>
      </c>
      <c r="P1249" s="7">
        <f t="shared" si="193"/>
        <v>100</v>
      </c>
      <c r="Q1249" s="8">
        <f t="shared" si="194"/>
        <v>57.5</v>
      </c>
      <c r="R1249" s="8">
        <f t="shared" si="195"/>
        <v>62.5</v>
      </c>
      <c r="S1249" s="8">
        <f t="shared" si="196"/>
        <v>72.5</v>
      </c>
      <c r="T1249" s="8">
        <f t="shared" si="197"/>
        <v>62.5</v>
      </c>
      <c r="U1249" s="7">
        <f t="shared" si="198"/>
        <v>64.166666666666671</v>
      </c>
      <c r="V1249" s="7">
        <f t="shared" si="199"/>
        <v>63.75</v>
      </c>
    </row>
    <row r="1250" spans="1:22" ht="13.5" x14ac:dyDescent="0.25">
      <c r="A1250" s="3">
        <f>RSI!A1250</f>
        <v>44606</v>
      </c>
      <c r="B1250" s="2">
        <f>RSI!B1250</f>
        <v>2.3075000000000001</v>
      </c>
      <c r="C1250" s="2">
        <f>RSI!I1250</f>
        <v>74.854814548053696</v>
      </c>
      <c r="D1250" s="2">
        <f>MACD!E1250</f>
        <v>-0.12607421176790412</v>
      </c>
      <c r="E1250" s="2">
        <f>MACD!F1250</f>
        <v>-8.527875690922887E-2</v>
      </c>
      <c r="F1250" s="2">
        <f>'Moving Avg'!D1250</f>
        <v>2.3031600000000005</v>
      </c>
      <c r="G1250" s="2">
        <f>'Moving Avg'!F1250</f>
        <v>2.1279300000000001</v>
      </c>
      <c r="H1250" s="2">
        <f>'Moving Avg'!G1250</f>
        <v>2.0393739999999991</v>
      </c>
      <c r="I1250" s="2">
        <f>'Moving Avg'!H1250</f>
        <v>2.0361024999999993</v>
      </c>
      <c r="J1250" s="5" t="str">
        <f>OBV!F1250</f>
        <v>BULLISH</v>
      </c>
      <c r="K1250" s="5" t="str">
        <f>OBV!G1250</f>
        <v>NEUTRAL</v>
      </c>
      <c r="L1250" s="5" t="str">
        <f>OBV!H1250</f>
        <v>CONFIRMED BULLISH</v>
      </c>
      <c r="M1250" s="7">
        <f t="shared" si="190"/>
        <v>0</v>
      </c>
      <c r="N1250" s="7">
        <f t="shared" si="191"/>
        <v>100</v>
      </c>
      <c r="O1250" s="7">
        <f t="shared" si="192"/>
        <v>50</v>
      </c>
      <c r="P1250" s="7">
        <f t="shared" si="193"/>
        <v>83.5</v>
      </c>
      <c r="Q1250" s="8">
        <f t="shared" si="194"/>
        <v>55.024999999999999</v>
      </c>
      <c r="R1250" s="8">
        <f t="shared" si="195"/>
        <v>58.375</v>
      </c>
      <c r="S1250" s="8">
        <f t="shared" si="196"/>
        <v>65.075000000000003</v>
      </c>
      <c r="T1250" s="8">
        <f t="shared" si="197"/>
        <v>58.375</v>
      </c>
      <c r="U1250" s="7">
        <f t="shared" si="198"/>
        <v>59.491666666666674</v>
      </c>
      <c r="V1250" s="7">
        <f t="shared" si="199"/>
        <v>59.212500000000006</v>
      </c>
    </row>
    <row r="1251" spans="1:22" ht="13.5" x14ac:dyDescent="0.25">
      <c r="A1251" s="3">
        <f>RSI!A1251</f>
        <v>44607</v>
      </c>
      <c r="B1251" s="2">
        <f>RSI!B1251</f>
        <v>2.3075000000000001</v>
      </c>
      <c r="C1251" s="2">
        <f>RSI!I1251</f>
        <v>74.854814548053696</v>
      </c>
      <c r="D1251" s="2">
        <f>MACD!E1251</f>
        <v>-0.12201478065468274</v>
      </c>
      <c r="E1251" s="2">
        <f>MACD!F1251</f>
        <v>-9.2625961658319655E-2</v>
      </c>
      <c r="F1251" s="2">
        <f>'Moving Avg'!D1251</f>
        <v>2.3147000000000006</v>
      </c>
      <c r="G1251" s="2">
        <f>'Moving Avg'!F1251</f>
        <v>2.1423499999999995</v>
      </c>
      <c r="H1251" s="2">
        <f>'Moving Avg'!G1251</f>
        <v>2.0451419999999998</v>
      </c>
      <c r="I1251" s="2">
        <f>'Moving Avg'!H1251</f>
        <v>2.0386949999999997</v>
      </c>
      <c r="J1251" s="5" t="str">
        <f>OBV!F1251</f>
        <v>BULLISH</v>
      </c>
      <c r="K1251" s="5" t="str">
        <f>OBV!G1251</f>
        <v>STRONG</v>
      </c>
      <c r="L1251" s="5" t="str">
        <f>OBV!H1251</f>
        <v>CONFIRMED BULLISH</v>
      </c>
      <c r="M1251" s="7">
        <f t="shared" si="190"/>
        <v>0</v>
      </c>
      <c r="N1251" s="7">
        <f t="shared" si="191"/>
        <v>100</v>
      </c>
      <c r="O1251" s="7">
        <f t="shared" si="192"/>
        <v>50</v>
      </c>
      <c r="P1251" s="7">
        <f t="shared" si="193"/>
        <v>100</v>
      </c>
      <c r="Q1251" s="8">
        <f t="shared" si="194"/>
        <v>57.5</v>
      </c>
      <c r="R1251" s="8">
        <f t="shared" si="195"/>
        <v>62.5</v>
      </c>
      <c r="S1251" s="8">
        <f t="shared" si="196"/>
        <v>72.5</v>
      </c>
      <c r="T1251" s="8">
        <f t="shared" si="197"/>
        <v>62.5</v>
      </c>
      <c r="U1251" s="7">
        <f t="shared" si="198"/>
        <v>64.166666666666671</v>
      </c>
      <c r="V1251" s="7">
        <f t="shared" si="199"/>
        <v>63.75</v>
      </c>
    </row>
    <row r="1252" spans="1:22" ht="13.5" x14ac:dyDescent="0.25">
      <c r="A1252" s="3">
        <f>RSI!A1252</f>
        <v>44608</v>
      </c>
      <c r="B1252" s="2">
        <f>RSI!B1252</f>
        <v>2.3218999999999999</v>
      </c>
      <c r="C1252" s="2">
        <f>RSI!I1252</f>
        <v>75.926715537187604</v>
      </c>
      <c r="D1252" s="2">
        <f>MACD!E1252</f>
        <v>-0.10955494396307452</v>
      </c>
      <c r="E1252" s="2">
        <f>MACD!F1252</f>
        <v>-9.6011758119270638E-2</v>
      </c>
      <c r="F1252" s="2">
        <f>'Moving Avg'!D1252</f>
        <v>2.3190199999999996</v>
      </c>
      <c r="G1252" s="2">
        <f>'Moving Avg'!F1252</f>
        <v>2.1578549999999996</v>
      </c>
      <c r="H1252" s="2">
        <f>'Moving Avg'!G1252</f>
        <v>2.0513439999999989</v>
      </c>
      <c r="I1252" s="2">
        <f>'Moving Avg'!H1252</f>
        <v>2.0414264999999996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  <c r="M1252" s="7">
        <f t="shared" si="190"/>
        <v>0</v>
      </c>
      <c r="N1252" s="7">
        <f t="shared" si="191"/>
        <v>45</v>
      </c>
      <c r="O1252" s="7">
        <f t="shared" si="192"/>
        <v>50</v>
      </c>
      <c r="P1252" s="7">
        <f t="shared" si="193"/>
        <v>83.5</v>
      </c>
      <c r="Q1252" s="8">
        <f t="shared" si="194"/>
        <v>35.774999999999999</v>
      </c>
      <c r="R1252" s="8">
        <f t="shared" si="195"/>
        <v>47.375</v>
      </c>
      <c r="S1252" s="8">
        <f t="shared" si="196"/>
        <v>56.825000000000003</v>
      </c>
      <c r="T1252" s="8">
        <f t="shared" si="197"/>
        <v>44.625</v>
      </c>
      <c r="U1252" s="7">
        <f t="shared" si="198"/>
        <v>46.658333333333339</v>
      </c>
      <c r="V1252" s="7">
        <f t="shared" si="199"/>
        <v>46.150000000000006</v>
      </c>
    </row>
    <row r="1253" spans="1:22" ht="13.5" x14ac:dyDescent="0.25">
      <c r="A1253" s="3">
        <f>RSI!A1253</f>
        <v>44609</v>
      </c>
      <c r="B1253" s="2">
        <f>RSI!B1253</f>
        <v>2.3290999999999999</v>
      </c>
      <c r="C1253" s="2">
        <f>RSI!I1253</f>
        <v>76.466889747705565</v>
      </c>
      <c r="D1253" s="2">
        <f>MACD!E1253</f>
        <v>-0.10609547141024045</v>
      </c>
      <c r="E1253" s="2">
        <f>MACD!F1253</f>
        <v>-9.8028500777464597E-2</v>
      </c>
      <c r="F1253" s="2">
        <f>'Moving Avg'!D1253</f>
        <v>2.3190200000000001</v>
      </c>
      <c r="G1253" s="2">
        <f>'Moving Avg'!F1253</f>
        <v>2.1751599999999995</v>
      </c>
      <c r="H1253" s="2">
        <f>'Moving Avg'!G1253</f>
        <v>2.0576899999999996</v>
      </c>
      <c r="I1253" s="2">
        <f>'Moving Avg'!H1253</f>
        <v>2.0443614999999995</v>
      </c>
      <c r="J1253" s="5" t="str">
        <f>OBV!F1253</f>
        <v>BEARISH</v>
      </c>
      <c r="K1253" s="5" t="str">
        <f>OBV!G1253</f>
        <v>NEUTRAL</v>
      </c>
      <c r="L1253" s="5" t="str">
        <f>OBV!H1253</f>
        <v>NEUTRAL</v>
      </c>
      <c r="M1253" s="7">
        <f t="shared" si="190"/>
        <v>0</v>
      </c>
      <c r="N1253" s="7">
        <f t="shared" si="191"/>
        <v>45</v>
      </c>
      <c r="O1253" s="7">
        <f t="shared" si="192"/>
        <v>50</v>
      </c>
      <c r="P1253" s="7">
        <f t="shared" si="193"/>
        <v>16.5</v>
      </c>
      <c r="Q1253" s="8">
        <f t="shared" si="194"/>
        <v>25.725000000000001</v>
      </c>
      <c r="R1253" s="8">
        <f t="shared" si="195"/>
        <v>30.625</v>
      </c>
      <c r="S1253" s="8">
        <f t="shared" si="196"/>
        <v>26.675000000000001</v>
      </c>
      <c r="T1253" s="8">
        <f t="shared" si="197"/>
        <v>27.875</v>
      </c>
      <c r="U1253" s="7">
        <f t="shared" si="198"/>
        <v>27.675000000000001</v>
      </c>
      <c r="V1253" s="7">
        <f t="shared" si="199"/>
        <v>27.725000000000001</v>
      </c>
    </row>
    <row r="1254" spans="1:22" ht="13.5" x14ac:dyDescent="0.25">
      <c r="A1254" s="3">
        <f>RSI!A1254</f>
        <v>44610</v>
      </c>
      <c r="B1254" s="2">
        <f>RSI!B1254</f>
        <v>2.2930999999999999</v>
      </c>
      <c r="C1254" s="2">
        <f>RSI!I1254</f>
        <v>68.223815866153586</v>
      </c>
      <c r="D1254" s="2">
        <f>MACD!E1254</f>
        <v>-9.8157759622006235E-2</v>
      </c>
      <c r="E1254" s="2">
        <f>MACD!F1254</f>
        <v>-9.805435254637293E-2</v>
      </c>
      <c r="F1254" s="2">
        <f>'Moving Avg'!D1254</f>
        <v>2.31182</v>
      </c>
      <c r="G1254" s="2">
        <f>'Moving Avg'!F1254</f>
        <v>2.1892249999999995</v>
      </c>
      <c r="H1254" s="2">
        <f>'Moving Avg'!G1254</f>
        <v>2.063315999999999</v>
      </c>
      <c r="I1254" s="2">
        <f>'Moving Avg'!H1254</f>
        <v>2.0471164999999991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  <c r="M1254" s="7">
        <f t="shared" si="190"/>
        <v>25</v>
      </c>
      <c r="N1254" s="7">
        <f t="shared" si="191"/>
        <v>45</v>
      </c>
      <c r="O1254" s="7">
        <f t="shared" si="192"/>
        <v>50</v>
      </c>
      <c r="P1254" s="7">
        <f t="shared" si="193"/>
        <v>16.5</v>
      </c>
      <c r="Q1254" s="8">
        <f t="shared" si="194"/>
        <v>34.475000000000001</v>
      </c>
      <c r="R1254" s="8">
        <f t="shared" si="195"/>
        <v>35.625</v>
      </c>
      <c r="S1254" s="8">
        <f t="shared" si="196"/>
        <v>30.425000000000001</v>
      </c>
      <c r="T1254" s="8">
        <f t="shared" si="197"/>
        <v>34.125</v>
      </c>
      <c r="U1254" s="7">
        <f t="shared" si="198"/>
        <v>33.508333333333333</v>
      </c>
      <c r="V1254" s="7">
        <f t="shared" si="199"/>
        <v>33.662499999999994</v>
      </c>
    </row>
    <row r="1255" spans="1:22" ht="13.5" x14ac:dyDescent="0.25">
      <c r="A1255" s="3">
        <f>RSI!A1255</f>
        <v>44613</v>
      </c>
      <c r="B1255" s="2">
        <f>RSI!B1255</f>
        <v>2.3580000000000001</v>
      </c>
      <c r="C1255" s="2">
        <f>RSI!I1255</f>
        <v>73.723211153307631</v>
      </c>
      <c r="D1255" s="2">
        <f>MACD!E1255</f>
        <v>-8.4742654834962128E-2</v>
      </c>
      <c r="E1255" s="2">
        <f>MACD!F1255</f>
        <v>-9.5392013004090781E-2</v>
      </c>
      <c r="F1255" s="2">
        <f>'Moving Avg'!D1255</f>
        <v>2.32192</v>
      </c>
      <c r="G1255" s="2">
        <f>'Moving Avg'!F1255</f>
        <v>2.2065349999999997</v>
      </c>
      <c r="H1255" s="2">
        <f>'Moving Avg'!G1255</f>
        <v>2.0703839999999998</v>
      </c>
      <c r="I1255" s="2">
        <f>'Moving Avg'!H1255</f>
        <v>2.0500619999999992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  <c r="M1255" s="7">
        <f t="shared" si="190"/>
        <v>0</v>
      </c>
      <c r="N1255" s="7">
        <f t="shared" si="191"/>
        <v>0</v>
      </c>
      <c r="O1255" s="7">
        <f t="shared" si="192"/>
        <v>50</v>
      </c>
      <c r="P1255" s="7">
        <f t="shared" si="193"/>
        <v>83.5</v>
      </c>
      <c r="Q1255" s="8">
        <f t="shared" si="194"/>
        <v>20.024999999999999</v>
      </c>
      <c r="R1255" s="8">
        <f t="shared" si="195"/>
        <v>38.375</v>
      </c>
      <c r="S1255" s="8">
        <f t="shared" si="196"/>
        <v>50.075000000000003</v>
      </c>
      <c r="T1255" s="8">
        <f t="shared" si="197"/>
        <v>33.375</v>
      </c>
      <c r="U1255" s="7">
        <f t="shared" si="198"/>
        <v>36.158333333333331</v>
      </c>
      <c r="V1255" s="7">
        <f t="shared" si="199"/>
        <v>35.462499999999999</v>
      </c>
    </row>
    <row r="1256" spans="1:22" ht="13.5" x14ac:dyDescent="0.25">
      <c r="A1256" s="3">
        <f>RSI!A1256</f>
        <v>44614</v>
      </c>
      <c r="B1256" s="2">
        <f>RSI!B1256</f>
        <v>2.3363</v>
      </c>
      <c r="C1256" s="2">
        <f>RSI!I1256</f>
        <v>69.398444774459975</v>
      </c>
      <c r="D1256" s="2">
        <f>MACD!E1256</f>
        <v>-7.3917798892577657E-2</v>
      </c>
      <c r="E1256" s="2">
        <f>MACD!F1256</f>
        <v>-9.1097170181788159E-2</v>
      </c>
      <c r="F1256" s="2">
        <f>'Moving Avg'!D1256</f>
        <v>2.32768</v>
      </c>
      <c r="G1256" s="2">
        <f>'Moving Avg'!F1256</f>
        <v>2.2231200000000002</v>
      </c>
      <c r="H1256" s="2">
        <f>'Moving Avg'!G1256</f>
        <v>2.0770179999999998</v>
      </c>
      <c r="I1256" s="2">
        <f>'Moving Avg'!H1256</f>
        <v>2.0529659999999992</v>
      </c>
      <c r="J1256" s="5" t="str">
        <f>OBV!F1256</f>
        <v>BEARISH</v>
      </c>
      <c r="K1256" s="5" t="str">
        <f>OBV!G1256</f>
        <v>WEAK</v>
      </c>
      <c r="L1256" s="5" t="str">
        <f>OBV!H1256</f>
        <v>BEARISH DIVERGENCE</v>
      </c>
      <c r="M1256" s="7">
        <f t="shared" si="190"/>
        <v>25</v>
      </c>
      <c r="N1256" s="7">
        <f t="shared" si="191"/>
        <v>0</v>
      </c>
      <c r="O1256" s="7">
        <f t="shared" si="192"/>
        <v>50</v>
      </c>
      <c r="P1256" s="7">
        <f t="shared" si="193"/>
        <v>0</v>
      </c>
      <c r="Q1256" s="8">
        <f t="shared" si="194"/>
        <v>16.25</v>
      </c>
      <c r="R1256" s="8">
        <f t="shared" si="195"/>
        <v>22.5</v>
      </c>
      <c r="S1256" s="8">
        <f t="shared" si="196"/>
        <v>16.25</v>
      </c>
      <c r="T1256" s="8">
        <f t="shared" si="197"/>
        <v>18.75</v>
      </c>
      <c r="U1256" s="7">
        <f t="shared" si="198"/>
        <v>18.333333333333332</v>
      </c>
      <c r="V1256" s="7">
        <f t="shared" si="199"/>
        <v>18.4375</v>
      </c>
    </row>
    <row r="1257" spans="1:22" ht="13.5" x14ac:dyDescent="0.25">
      <c r="A1257" s="3">
        <f>RSI!A1257</f>
        <v>44615</v>
      </c>
      <c r="B1257" s="2">
        <f>RSI!B1257</f>
        <v>2.3795999999999999</v>
      </c>
      <c r="C1257" s="2">
        <f>RSI!I1257</f>
        <v>72.82418082971634</v>
      </c>
      <c r="D1257" s="2">
        <f>MACD!E1257</f>
        <v>-6.1018349947489003E-2</v>
      </c>
      <c r="E1257" s="2">
        <f>MACD!F1257</f>
        <v>-8.5081406134928331E-2</v>
      </c>
      <c r="F1257" s="2">
        <f>'Moving Avg'!D1257</f>
        <v>2.3392200000000001</v>
      </c>
      <c r="G1257" s="2">
        <f>'Moving Avg'!F1257</f>
        <v>2.2415100000000003</v>
      </c>
      <c r="H1257" s="2">
        <f>'Moving Avg'!G1257</f>
        <v>2.0843739999999999</v>
      </c>
      <c r="I1257" s="2">
        <f>'Moving Avg'!H1257</f>
        <v>2.0562204999999989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  <c r="M1257" s="7">
        <f t="shared" si="190"/>
        <v>0</v>
      </c>
      <c r="N1257" s="7">
        <f t="shared" si="191"/>
        <v>0</v>
      </c>
      <c r="O1257" s="7">
        <f t="shared" si="192"/>
        <v>50</v>
      </c>
      <c r="P1257" s="7">
        <f t="shared" si="193"/>
        <v>83.5</v>
      </c>
      <c r="Q1257" s="8">
        <f t="shared" si="194"/>
        <v>20.024999999999999</v>
      </c>
      <c r="R1257" s="8">
        <f t="shared" si="195"/>
        <v>38.375</v>
      </c>
      <c r="S1257" s="8">
        <f t="shared" si="196"/>
        <v>50.075000000000003</v>
      </c>
      <c r="T1257" s="8">
        <f t="shared" si="197"/>
        <v>33.375</v>
      </c>
      <c r="U1257" s="7">
        <f t="shared" si="198"/>
        <v>36.158333333333331</v>
      </c>
      <c r="V1257" s="7">
        <f t="shared" si="199"/>
        <v>35.462499999999999</v>
      </c>
    </row>
    <row r="1258" spans="1:22" ht="13.5" x14ac:dyDescent="0.25">
      <c r="A1258" s="3">
        <f>RSI!A1258</f>
        <v>44616</v>
      </c>
      <c r="B1258" s="2">
        <f>RSI!B1258</f>
        <v>2.3075000000000001</v>
      </c>
      <c r="C1258" s="2">
        <f>RSI!I1258</f>
        <v>60.649217692102248</v>
      </c>
      <c r="D1258" s="2">
        <f>MACD!E1258</f>
        <v>-4.1348771999656364E-2</v>
      </c>
      <c r="E1258" s="2">
        <f>MACD!F1258</f>
        <v>-7.6334879307873943E-2</v>
      </c>
      <c r="F1258" s="2">
        <f>'Moving Avg'!D1258</f>
        <v>2.3348999999999998</v>
      </c>
      <c r="G1258" s="2">
        <f>'Moving Avg'!F1258</f>
        <v>2.2562949999999997</v>
      </c>
      <c r="H1258" s="2">
        <f>'Moving Avg'!G1258</f>
        <v>2.090576</v>
      </c>
      <c r="I1258" s="2">
        <f>'Moving Avg'!H1258</f>
        <v>2.0589804999999988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0</v>
      </c>
      <c r="O1258" s="7">
        <f t="shared" si="192"/>
        <v>50</v>
      </c>
      <c r="P1258" s="7">
        <f t="shared" si="193"/>
        <v>16.5</v>
      </c>
      <c r="Q1258" s="8">
        <f t="shared" si="194"/>
        <v>18.725000000000001</v>
      </c>
      <c r="R1258" s="8">
        <f t="shared" si="195"/>
        <v>26.625</v>
      </c>
      <c r="S1258" s="8">
        <f t="shared" si="196"/>
        <v>23.675000000000001</v>
      </c>
      <c r="T1258" s="8">
        <f t="shared" si="197"/>
        <v>22.875</v>
      </c>
      <c r="U1258" s="7">
        <f t="shared" si="198"/>
        <v>23.008333333333336</v>
      </c>
      <c r="V1258" s="7">
        <f t="shared" si="199"/>
        <v>22.975000000000001</v>
      </c>
    </row>
    <row r="1259" spans="1:22" ht="13.5" x14ac:dyDescent="0.25">
      <c r="A1259" s="3">
        <f>RSI!A1259</f>
        <v>44617</v>
      </c>
      <c r="B1259" s="2">
        <f>RSI!B1259</f>
        <v>2.3435000000000001</v>
      </c>
      <c r="C1259" s="2">
        <f>RSI!I1259</f>
        <v>63.894944641436432</v>
      </c>
      <c r="D1259" s="2">
        <f>MACD!E1259</f>
        <v>-2.7887435749933687E-2</v>
      </c>
      <c r="E1259" s="2">
        <f>MACD!F1259</f>
        <v>-6.6645390596285894E-2</v>
      </c>
      <c r="F1259" s="2">
        <f>'Moving Avg'!D1259</f>
        <v>2.3449800000000001</v>
      </c>
      <c r="G1259" s="2">
        <f>'Moving Avg'!F1259</f>
        <v>2.2714349999999994</v>
      </c>
      <c r="H1259" s="2">
        <f>'Moving Avg'!G1259</f>
        <v>2.0972100000000005</v>
      </c>
      <c r="I1259" s="2">
        <f>'Moving Avg'!H1259</f>
        <v>2.0619204999999989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  <c r="M1259" s="7">
        <f t="shared" si="190"/>
        <v>25</v>
      </c>
      <c r="N1259" s="7">
        <f t="shared" si="191"/>
        <v>0</v>
      </c>
      <c r="O1259" s="7">
        <f t="shared" si="192"/>
        <v>50</v>
      </c>
      <c r="P1259" s="7">
        <f t="shared" si="193"/>
        <v>83.5</v>
      </c>
      <c r="Q1259" s="8">
        <f t="shared" si="194"/>
        <v>28.774999999999999</v>
      </c>
      <c r="R1259" s="8">
        <f t="shared" si="195"/>
        <v>43.375</v>
      </c>
      <c r="S1259" s="8">
        <f t="shared" si="196"/>
        <v>53.825000000000003</v>
      </c>
      <c r="T1259" s="8">
        <f t="shared" si="197"/>
        <v>39.625</v>
      </c>
      <c r="U1259" s="7">
        <f t="shared" si="198"/>
        <v>41.991666666666667</v>
      </c>
      <c r="V1259" s="7">
        <f t="shared" si="199"/>
        <v>41.400000000000006</v>
      </c>
    </row>
    <row r="1260" spans="1:22" ht="13.5" x14ac:dyDescent="0.25">
      <c r="A1260" s="3">
        <f>RSI!A1260</f>
        <v>44620</v>
      </c>
      <c r="B1260" s="2">
        <f>RSI!B1260</f>
        <v>2.4083999999999999</v>
      </c>
      <c r="C1260" s="2">
        <f>RSI!I1260</f>
        <v>68.878566511845264</v>
      </c>
      <c r="D1260" s="2">
        <f>MACD!E1260</f>
        <v>-2.5317586144026016E-2</v>
      </c>
      <c r="E1260" s="2">
        <f>MACD!F1260</f>
        <v>-5.8379829705833927E-2</v>
      </c>
      <c r="F1260" s="2">
        <f>'Moving Avg'!D1260</f>
        <v>2.3550599999999999</v>
      </c>
      <c r="G1260" s="2">
        <f>'Moving Avg'!F1260</f>
        <v>2.2901800000000003</v>
      </c>
      <c r="H1260" s="2">
        <f>'Moving Avg'!G1260</f>
        <v>2.1051419999999998</v>
      </c>
      <c r="I1260" s="2">
        <f>'Moving Avg'!H1260</f>
        <v>2.0651514999999985</v>
      </c>
      <c r="J1260" s="5" t="str">
        <f>OBV!F1260</f>
        <v>BEARISH</v>
      </c>
      <c r="K1260" s="5" t="str">
        <f>OBV!G1260</f>
        <v>NEUTRAL</v>
      </c>
      <c r="L1260" s="5" t="str">
        <f>OBV!H1260</f>
        <v>BEARISH DIVERGENCE</v>
      </c>
      <c r="M1260" s="7">
        <f t="shared" si="190"/>
        <v>25</v>
      </c>
      <c r="N1260" s="7">
        <f t="shared" si="191"/>
        <v>0</v>
      </c>
      <c r="O1260" s="7">
        <f t="shared" si="192"/>
        <v>50</v>
      </c>
      <c r="P1260" s="7">
        <f t="shared" si="193"/>
        <v>16.5</v>
      </c>
      <c r="Q1260" s="8">
        <f t="shared" si="194"/>
        <v>18.725000000000001</v>
      </c>
      <c r="R1260" s="8">
        <f t="shared" si="195"/>
        <v>26.625</v>
      </c>
      <c r="S1260" s="8">
        <f t="shared" si="196"/>
        <v>23.675000000000001</v>
      </c>
      <c r="T1260" s="8">
        <f t="shared" si="197"/>
        <v>22.875</v>
      </c>
      <c r="U1260" s="7">
        <f t="shared" si="198"/>
        <v>23.008333333333336</v>
      </c>
      <c r="V1260" s="7">
        <f t="shared" si="199"/>
        <v>22.975000000000001</v>
      </c>
    </row>
    <row r="1261" spans="1:22" ht="13.5" x14ac:dyDescent="0.25">
      <c r="A1261" s="3">
        <f>RSI!A1261</f>
        <v>44621</v>
      </c>
      <c r="B1261" s="2">
        <f>RSI!B1261</f>
        <v>2.4083999999999999</v>
      </c>
      <c r="C1261" s="2">
        <f>RSI!I1261</f>
        <v>68.878566511845264</v>
      </c>
      <c r="D1261" s="2">
        <f>MACD!E1261</f>
        <v>-2.4165509260263285E-2</v>
      </c>
      <c r="E1261" s="2">
        <f>MACD!F1261</f>
        <v>-5.1536965616719804E-2</v>
      </c>
      <c r="F1261" s="2">
        <f>'Moving Avg'!D1261</f>
        <v>2.3694800000000003</v>
      </c>
      <c r="G1261" s="2">
        <f>'Moving Avg'!F1261</f>
        <v>2.3045999999999998</v>
      </c>
      <c r="H1261" s="2">
        <f>'Moving Avg'!G1261</f>
        <v>2.1136500000000003</v>
      </c>
      <c r="I1261" s="2">
        <f>'Moving Avg'!H1261</f>
        <v>2.0683489999999987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  <c r="M1261" s="7">
        <f t="shared" si="190"/>
        <v>25</v>
      </c>
      <c r="N1261" s="7">
        <f t="shared" si="191"/>
        <v>0</v>
      </c>
      <c r="O1261" s="7">
        <f t="shared" si="192"/>
        <v>50</v>
      </c>
      <c r="P1261" s="7">
        <f t="shared" si="193"/>
        <v>100</v>
      </c>
      <c r="Q1261" s="8">
        <f t="shared" si="194"/>
        <v>31.25</v>
      </c>
      <c r="R1261" s="8">
        <f t="shared" si="195"/>
        <v>47.5</v>
      </c>
      <c r="S1261" s="8">
        <f t="shared" si="196"/>
        <v>61.25</v>
      </c>
      <c r="T1261" s="8">
        <f t="shared" si="197"/>
        <v>43.75</v>
      </c>
      <c r="U1261" s="7">
        <f t="shared" si="198"/>
        <v>46.666666666666664</v>
      </c>
      <c r="V1261" s="7">
        <f t="shared" si="199"/>
        <v>45.9375</v>
      </c>
    </row>
    <row r="1262" spans="1:22" ht="13.5" x14ac:dyDescent="0.25">
      <c r="A1262" s="3">
        <f>RSI!A1262</f>
        <v>44622</v>
      </c>
      <c r="B1262" s="2">
        <f>RSI!B1262</f>
        <v>2.3940000000000001</v>
      </c>
      <c r="C1262" s="2">
        <f>RSI!I1262</f>
        <v>66.515966846884325</v>
      </c>
      <c r="D1262" s="2">
        <f>MACD!E1262</f>
        <v>-2.0855300770019181E-2</v>
      </c>
      <c r="E1262" s="2">
        <f>MACD!F1262</f>
        <v>-4.5400632647379681E-2</v>
      </c>
      <c r="F1262" s="2">
        <f>'Moving Avg'!D1262</f>
        <v>2.37236</v>
      </c>
      <c r="G1262" s="2">
        <f>'Moving Avg'!F1262</f>
        <v>2.3146949999999999</v>
      </c>
      <c r="H1262" s="2">
        <f>'Moving Avg'!G1262</f>
        <v>2.1225920000000005</v>
      </c>
      <c r="I1262" s="2">
        <f>'Moving Avg'!H1262</f>
        <v>2.0714074999999985</v>
      </c>
      <c r="J1262" s="5" t="str">
        <f>OBV!F1262</f>
        <v>BEARISH</v>
      </c>
      <c r="K1262" s="5" t="str">
        <f>OBV!G1262</f>
        <v>NEUTRAL</v>
      </c>
      <c r="L1262" s="5" t="str">
        <f>OBV!H1262</f>
        <v>BEARISH DIVERGENCE</v>
      </c>
      <c r="M1262" s="7">
        <f t="shared" si="190"/>
        <v>25</v>
      </c>
      <c r="N1262" s="7">
        <f t="shared" si="191"/>
        <v>0</v>
      </c>
      <c r="O1262" s="7">
        <f t="shared" si="192"/>
        <v>50</v>
      </c>
      <c r="P1262" s="7">
        <f t="shared" si="193"/>
        <v>16.5</v>
      </c>
      <c r="Q1262" s="8">
        <f t="shared" si="194"/>
        <v>18.725000000000001</v>
      </c>
      <c r="R1262" s="8">
        <f t="shared" si="195"/>
        <v>26.625</v>
      </c>
      <c r="S1262" s="8">
        <f t="shared" si="196"/>
        <v>23.675000000000001</v>
      </c>
      <c r="T1262" s="8">
        <f t="shared" si="197"/>
        <v>22.875</v>
      </c>
      <c r="U1262" s="7">
        <f t="shared" si="198"/>
        <v>23.008333333333336</v>
      </c>
      <c r="V1262" s="7">
        <f t="shared" si="199"/>
        <v>22.975000000000001</v>
      </c>
    </row>
    <row r="1263" spans="1:22" ht="13.5" x14ac:dyDescent="0.25">
      <c r="A1263" s="3">
        <f>RSI!A1263</f>
        <v>44623</v>
      </c>
      <c r="B1263" s="2">
        <f>RSI!B1263</f>
        <v>2.2930999999999999</v>
      </c>
      <c r="C1263" s="2">
        <f>RSI!I1263</f>
        <v>52.839395486046364</v>
      </c>
      <c r="D1263" s="2">
        <f>MACD!E1263</f>
        <v>-1.0264051374301086E-2</v>
      </c>
      <c r="E1263" s="2">
        <f>MACD!F1263</f>
        <v>-3.8373316392763965E-2</v>
      </c>
      <c r="F1263" s="2">
        <f>'Moving Avg'!D1263</f>
        <v>2.3694800000000003</v>
      </c>
      <c r="G1263" s="2">
        <f>'Moving Avg'!F1263</f>
        <v>2.321545</v>
      </c>
      <c r="H1263" s="2">
        <f>'Moving Avg'!G1263</f>
        <v>2.1296599999999999</v>
      </c>
      <c r="I1263" s="2">
        <f>'Moving Avg'!H1263</f>
        <v>2.0739279999999987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  <c r="M1263" s="7">
        <f t="shared" si="190"/>
        <v>25</v>
      </c>
      <c r="N1263" s="7">
        <f t="shared" si="191"/>
        <v>0</v>
      </c>
      <c r="O1263" s="7">
        <f t="shared" si="192"/>
        <v>50</v>
      </c>
      <c r="P1263" s="7">
        <f t="shared" si="193"/>
        <v>16.5</v>
      </c>
      <c r="Q1263" s="8">
        <f t="shared" si="194"/>
        <v>18.725000000000001</v>
      </c>
      <c r="R1263" s="8">
        <f t="shared" si="195"/>
        <v>26.625</v>
      </c>
      <c r="S1263" s="8">
        <f t="shared" si="196"/>
        <v>23.675000000000001</v>
      </c>
      <c r="T1263" s="8">
        <f t="shared" si="197"/>
        <v>22.875</v>
      </c>
      <c r="U1263" s="7">
        <f t="shared" si="198"/>
        <v>23.008333333333336</v>
      </c>
      <c r="V1263" s="7">
        <f t="shared" si="199"/>
        <v>22.975000000000001</v>
      </c>
    </row>
    <row r="1264" spans="1:22" ht="13.5" x14ac:dyDescent="0.25">
      <c r="A1264" s="3">
        <f>RSI!A1264</f>
        <v>44624</v>
      </c>
      <c r="B1264" s="2">
        <f>RSI!B1264</f>
        <v>2.2858999999999998</v>
      </c>
      <c r="C1264" s="2">
        <f>RSI!I1264</f>
        <v>52.017480956021046</v>
      </c>
      <c r="D1264" s="2">
        <f>MACD!E1264</f>
        <v>-6.4439665044440098E-3</v>
      </c>
      <c r="E1264" s="2">
        <f>MACD!F1264</f>
        <v>-3.1987446415099978E-2</v>
      </c>
      <c r="F1264" s="2">
        <f>'Moving Avg'!D1264</f>
        <v>2.3579599999999998</v>
      </c>
      <c r="G1264" s="2">
        <f>'Moving Avg'!F1264</f>
        <v>2.3269549999999999</v>
      </c>
      <c r="H1264" s="2">
        <f>'Moving Avg'!G1264</f>
        <v>2.137016</v>
      </c>
      <c r="I1264" s="2">
        <f>'Moving Avg'!H1264</f>
        <v>2.0763789999999984</v>
      </c>
      <c r="J1264" s="5" t="str">
        <f>OBV!F1264</f>
        <v>BEARISH</v>
      </c>
      <c r="K1264" s="5" t="str">
        <f>OBV!G1264</f>
        <v>WEAK</v>
      </c>
      <c r="L1264" s="5" t="str">
        <f>OBV!H1264</f>
        <v>CONFIRMED BEARISH</v>
      </c>
      <c r="M1264" s="7">
        <f t="shared" si="190"/>
        <v>25</v>
      </c>
      <c r="N1264" s="7">
        <f t="shared" si="191"/>
        <v>0</v>
      </c>
      <c r="O1264" s="7">
        <f t="shared" si="192"/>
        <v>50</v>
      </c>
      <c r="P1264" s="7">
        <f t="shared" si="193"/>
        <v>0</v>
      </c>
      <c r="Q1264" s="8">
        <f t="shared" si="194"/>
        <v>16.25</v>
      </c>
      <c r="R1264" s="8">
        <f t="shared" si="195"/>
        <v>22.5</v>
      </c>
      <c r="S1264" s="8">
        <f t="shared" si="196"/>
        <v>16.25</v>
      </c>
      <c r="T1264" s="8">
        <f t="shared" si="197"/>
        <v>18.75</v>
      </c>
      <c r="U1264" s="7">
        <f t="shared" si="198"/>
        <v>18.333333333333332</v>
      </c>
      <c r="V1264" s="7">
        <f t="shared" si="199"/>
        <v>18.4375</v>
      </c>
    </row>
    <row r="1265" spans="1:22" ht="13.5" x14ac:dyDescent="0.25">
      <c r="A1265" s="3">
        <f>RSI!A1265</f>
        <v>44627</v>
      </c>
      <c r="B1265" s="2">
        <f>RSI!B1265</f>
        <v>2.2858999999999998</v>
      </c>
      <c r="C1265" s="2">
        <f>RSI!I1265</f>
        <v>52.017480956021046</v>
      </c>
      <c r="D1265" s="2">
        <f>MACD!E1265</f>
        <v>6.6890796642984363E-3</v>
      </c>
      <c r="E1265" s="2">
        <f>MACD!F1265</f>
        <v>-2.4252141199220294E-2</v>
      </c>
      <c r="F1265" s="2">
        <f>'Moving Avg'!D1265</f>
        <v>2.3334599999999996</v>
      </c>
      <c r="G1265" s="2">
        <f>'Moving Avg'!F1265</f>
        <v>2.3284000000000002</v>
      </c>
      <c r="H1265" s="2">
        <f>'Moving Avg'!G1265</f>
        <v>2.1439400000000002</v>
      </c>
      <c r="I1265" s="2">
        <f>'Moving Avg'!H1265</f>
        <v>2.078762999999999</v>
      </c>
      <c r="J1265" s="5" t="str">
        <f>OBV!F1265</f>
        <v>BEARISH</v>
      </c>
      <c r="K1265" s="5" t="str">
        <f>OBV!G1265</f>
        <v>WEAK</v>
      </c>
      <c r="L1265" s="5" t="str">
        <f>OBV!H1265</f>
        <v>CONFIRMED BEARISH</v>
      </c>
      <c r="M1265" s="7">
        <f t="shared" si="190"/>
        <v>25</v>
      </c>
      <c r="N1265" s="7">
        <f t="shared" si="191"/>
        <v>0</v>
      </c>
      <c r="O1265" s="7">
        <f t="shared" si="192"/>
        <v>50</v>
      </c>
      <c r="P1265" s="7">
        <f t="shared" si="193"/>
        <v>0</v>
      </c>
      <c r="Q1265" s="8">
        <f t="shared" si="194"/>
        <v>16.25</v>
      </c>
      <c r="R1265" s="8">
        <f t="shared" si="195"/>
        <v>22.5</v>
      </c>
      <c r="S1265" s="8">
        <f t="shared" si="196"/>
        <v>16.25</v>
      </c>
      <c r="T1265" s="8">
        <f t="shared" si="197"/>
        <v>18.75</v>
      </c>
      <c r="U1265" s="7">
        <f t="shared" si="198"/>
        <v>18.333333333333332</v>
      </c>
      <c r="V1265" s="7">
        <f t="shared" si="199"/>
        <v>18.4375</v>
      </c>
    </row>
    <row r="1266" spans="1:22" ht="13.5" x14ac:dyDescent="0.25">
      <c r="A1266" s="3">
        <f>RSI!A1266</f>
        <v>44628</v>
      </c>
      <c r="B1266" s="2">
        <f>RSI!B1266</f>
        <v>2.2930999999999999</v>
      </c>
      <c r="C1266" s="2">
        <f>RSI!I1266</f>
        <v>52.867749979217969</v>
      </c>
      <c r="D1266" s="2">
        <f>MACD!E1266</f>
        <v>1.3852132022551533E-2</v>
      </c>
      <c r="E1266" s="2">
        <f>MACD!F1266</f>
        <v>-1.663128655486593E-2</v>
      </c>
      <c r="F1266" s="2">
        <f>'Moving Avg'!D1266</f>
        <v>2.3104</v>
      </c>
      <c r="G1266" s="2">
        <f>'Moving Avg'!F1266</f>
        <v>2.330565</v>
      </c>
      <c r="H1266" s="2">
        <f>'Moving Avg'!G1266</f>
        <v>2.151008</v>
      </c>
      <c r="I1266" s="2">
        <f>'Moving Avg'!H1266</f>
        <v>2.0811829999999985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  <c r="M1266" s="7">
        <f t="shared" si="190"/>
        <v>25</v>
      </c>
      <c r="N1266" s="7">
        <f t="shared" si="191"/>
        <v>0</v>
      </c>
      <c r="O1266" s="7">
        <f t="shared" si="192"/>
        <v>50</v>
      </c>
      <c r="P1266" s="7">
        <f t="shared" si="193"/>
        <v>16.5</v>
      </c>
      <c r="Q1266" s="8">
        <f t="shared" si="194"/>
        <v>18.725000000000001</v>
      </c>
      <c r="R1266" s="8">
        <f t="shared" si="195"/>
        <v>26.625</v>
      </c>
      <c r="S1266" s="8">
        <f t="shared" si="196"/>
        <v>23.675000000000001</v>
      </c>
      <c r="T1266" s="8">
        <f t="shared" si="197"/>
        <v>22.875</v>
      </c>
      <c r="U1266" s="7">
        <f t="shared" si="198"/>
        <v>23.008333333333336</v>
      </c>
      <c r="V1266" s="7">
        <f t="shared" si="199"/>
        <v>22.975000000000001</v>
      </c>
    </row>
    <row r="1267" spans="1:22" ht="13.5" x14ac:dyDescent="0.25">
      <c r="A1267" s="3">
        <f>RSI!A1267</f>
        <v>44629</v>
      </c>
      <c r="B1267" s="2">
        <f>RSI!B1267</f>
        <v>2.2930999999999999</v>
      </c>
      <c r="C1267" s="2">
        <f>RSI!I1267</f>
        <v>52.867749979217969</v>
      </c>
      <c r="D1267" s="2">
        <f>MACD!E1267</f>
        <v>2.6460197180470324E-2</v>
      </c>
      <c r="E1267" s="2">
        <f>MACD!F1267</f>
        <v>-8.0129898077986785E-3</v>
      </c>
      <c r="F1267" s="2">
        <f>'Moving Avg'!D1267</f>
        <v>2.2902200000000001</v>
      </c>
      <c r="G1267" s="2">
        <f>'Moving Avg'!F1267</f>
        <v>2.3302050000000003</v>
      </c>
      <c r="H1267" s="2">
        <f>'Moving Avg'!G1267</f>
        <v>2.1583640000000002</v>
      </c>
      <c r="I1267" s="2">
        <f>'Moving Avg'!H1267</f>
        <v>2.0835359999999987</v>
      </c>
      <c r="J1267" s="5" t="str">
        <f>OBV!F1267</f>
        <v>BULLISH</v>
      </c>
      <c r="K1267" s="5" t="str">
        <f>OBV!G1267</f>
        <v>NEUTRAL</v>
      </c>
      <c r="L1267" s="5" t="str">
        <f>OBV!H1267</f>
        <v>BULLISH DIVERGENCE</v>
      </c>
      <c r="M1267" s="7">
        <f t="shared" si="190"/>
        <v>25</v>
      </c>
      <c r="N1267" s="7">
        <f t="shared" si="191"/>
        <v>0</v>
      </c>
      <c r="O1267" s="7">
        <f t="shared" si="192"/>
        <v>50</v>
      </c>
      <c r="P1267" s="7">
        <f t="shared" si="193"/>
        <v>66.5</v>
      </c>
      <c r="Q1267" s="8">
        <f t="shared" si="194"/>
        <v>26.225000000000001</v>
      </c>
      <c r="R1267" s="8">
        <f t="shared" si="195"/>
        <v>39.125</v>
      </c>
      <c r="S1267" s="8">
        <f t="shared" si="196"/>
        <v>46.174999999999997</v>
      </c>
      <c r="T1267" s="8">
        <f t="shared" si="197"/>
        <v>35.375</v>
      </c>
      <c r="U1267" s="7">
        <f t="shared" si="198"/>
        <v>37.174999999999997</v>
      </c>
      <c r="V1267" s="7">
        <f t="shared" si="199"/>
        <v>36.724999999999994</v>
      </c>
    </row>
    <row r="1268" spans="1:22" ht="13.5" x14ac:dyDescent="0.25">
      <c r="A1268" s="3">
        <f>RSI!A1268</f>
        <v>44630</v>
      </c>
      <c r="B1268" s="2">
        <f>RSI!B1268</f>
        <v>2.2858999999999998</v>
      </c>
      <c r="C1268" s="2">
        <f>RSI!I1268</f>
        <v>51.803120227106575</v>
      </c>
      <c r="D1268" s="2">
        <f>MACD!E1268</f>
        <v>2.6463550826355764E-2</v>
      </c>
      <c r="E1268" s="2">
        <f>MACD!F1268</f>
        <v>-1.1176816809677897E-3</v>
      </c>
      <c r="F1268" s="2">
        <f>'Moving Avg'!D1268</f>
        <v>2.28878</v>
      </c>
      <c r="G1268" s="2">
        <f>'Moving Avg'!F1268</f>
        <v>2.3280450000000004</v>
      </c>
      <c r="H1268" s="2">
        <f>'Moving Avg'!G1268</f>
        <v>2.1641339999999998</v>
      </c>
      <c r="I1268" s="2">
        <f>'Moving Avg'!H1268</f>
        <v>2.0857524999999995</v>
      </c>
      <c r="J1268" s="5" t="str">
        <f>OBV!F1268</f>
        <v>BULLISH</v>
      </c>
      <c r="K1268" s="5" t="str">
        <f>OBV!G1268</f>
        <v>NEUTRAL</v>
      </c>
      <c r="L1268" s="5" t="str">
        <f>OBV!H1268</f>
        <v>BULLISH DIVERGENCE</v>
      </c>
      <c r="M1268" s="7">
        <f t="shared" si="190"/>
        <v>25</v>
      </c>
      <c r="N1268" s="7">
        <f t="shared" si="191"/>
        <v>0</v>
      </c>
      <c r="O1268" s="7">
        <f t="shared" si="192"/>
        <v>50</v>
      </c>
      <c r="P1268" s="7">
        <f t="shared" si="193"/>
        <v>66.5</v>
      </c>
      <c r="Q1268" s="8">
        <f t="shared" si="194"/>
        <v>26.225000000000001</v>
      </c>
      <c r="R1268" s="8">
        <f t="shared" si="195"/>
        <v>39.125</v>
      </c>
      <c r="S1268" s="8">
        <f t="shared" si="196"/>
        <v>46.174999999999997</v>
      </c>
      <c r="T1268" s="8">
        <f t="shared" si="197"/>
        <v>35.375</v>
      </c>
      <c r="U1268" s="7">
        <f t="shared" si="198"/>
        <v>37.174999999999997</v>
      </c>
      <c r="V1268" s="7">
        <f t="shared" si="199"/>
        <v>36.724999999999994</v>
      </c>
    </row>
    <row r="1269" spans="1:22" ht="13.5" x14ac:dyDescent="0.25">
      <c r="A1269" s="3">
        <f>RSI!A1269</f>
        <v>44631</v>
      </c>
      <c r="B1269" s="2">
        <f>RSI!B1269</f>
        <v>2.2858999999999998</v>
      </c>
      <c r="C1269" s="2">
        <f>RSI!I1269</f>
        <v>51.803120227106575</v>
      </c>
      <c r="D1269" s="2">
        <f>MACD!E1269</f>
        <v>3.1949214784512403E-2</v>
      </c>
      <c r="E1269" s="2">
        <f>MACD!F1269</f>
        <v>5.495697612128249E-3</v>
      </c>
      <c r="F1269" s="2">
        <f>'Moving Avg'!D1269</f>
        <v>2.28878</v>
      </c>
      <c r="G1269" s="2">
        <f>'Moving Avg'!F1269</f>
        <v>2.3258850000000004</v>
      </c>
      <c r="H1269" s="2">
        <f>'Moving Avg'!G1269</f>
        <v>2.1694699999999996</v>
      </c>
      <c r="I1269" s="2">
        <f>'Moving Avg'!H1269</f>
        <v>2.0879689999999993</v>
      </c>
      <c r="J1269" s="5" t="str">
        <f>OBV!F1269</f>
        <v>BULLISH</v>
      </c>
      <c r="K1269" s="5" t="str">
        <f>OBV!G1269</f>
        <v>STRONG</v>
      </c>
      <c r="L1269" s="5" t="str">
        <f>OBV!H1269</f>
        <v>NEUTRAL</v>
      </c>
      <c r="M1269" s="7">
        <f t="shared" si="190"/>
        <v>25</v>
      </c>
      <c r="N1269" s="7">
        <f t="shared" si="191"/>
        <v>0</v>
      </c>
      <c r="O1269" s="7">
        <f t="shared" si="192"/>
        <v>50</v>
      </c>
      <c r="P1269" s="7">
        <f t="shared" si="193"/>
        <v>66</v>
      </c>
      <c r="Q1269" s="8">
        <f t="shared" si="194"/>
        <v>26.15</v>
      </c>
      <c r="R1269" s="8">
        <f t="shared" si="195"/>
        <v>39</v>
      </c>
      <c r="S1269" s="8">
        <f t="shared" si="196"/>
        <v>45.95</v>
      </c>
      <c r="T1269" s="8">
        <f t="shared" si="197"/>
        <v>35.25</v>
      </c>
      <c r="U1269" s="7">
        <f t="shared" si="198"/>
        <v>37.033333333333339</v>
      </c>
      <c r="V1269" s="7">
        <f t="shared" si="199"/>
        <v>36.587500000000006</v>
      </c>
    </row>
    <row r="1270" spans="1:22" ht="13.5" x14ac:dyDescent="0.25">
      <c r="A1270" s="3">
        <f>RSI!A1270</f>
        <v>44634</v>
      </c>
      <c r="B1270" s="2">
        <f>RSI!B1270</f>
        <v>2.2930999999999999</v>
      </c>
      <c r="C1270" s="2">
        <f>RSI!I1270</f>
        <v>52.903062284096336</v>
      </c>
      <c r="D1270" s="2">
        <f>MACD!E1270</f>
        <v>4.599069834392866E-2</v>
      </c>
      <c r="E1270" s="2">
        <f>MACD!F1270</f>
        <v>1.3594697758488332E-2</v>
      </c>
      <c r="F1270" s="2">
        <f>'Moving Avg'!D1270</f>
        <v>2.2902200000000001</v>
      </c>
      <c r="G1270" s="2">
        <f>'Moving Avg'!F1270</f>
        <v>2.3251650000000001</v>
      </c>
      <c r="H1270" s="2">
        <f>'Moving Avg'!G1270</f>
        <v>2.1749499999999995</v>
      </c>
      <c r="I1270" s="2">
        <f>'Moving Avg'!H1270</f>
        <v>2.0901544999999992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  <c r="M1270" s="7">
        <f t="shared" si="190"/>
        <v>25</v>
      </c>
      <c r="N1270" s="7">
        <f t="shared" si="191"/>
        <v>0</v>
      </c>
      <c r="O1270" s="7">
        <f t="shared" si="192"/>
        <v>50</v>
      </c>
      <c r="P1270" s="7">
        <f t="shared" si="193"/>
        <v>100</v>
      </c>
      <c r="Q1270" s="8">
        <f t="shared" si="194"/>
        <v>31.25</v>
      </c>
      <c r="R1270" s="8">
        <f t="shared" si="195"/>
        <v>47.5</v>
      </c>
      <c r="S1270" s="8">
        <f t="shared" si="196"/>
        <v>61.25</v>
      </c>
      <c r="T1270" s="8">
        <f t="shared" si="197"/>
        <v>43.75</v>
      </c>
      <c r="U1270" s="7">
        <f t="shared" si="198"/>
        <v>46.666666666666664</v>
      </c>
      <c r="V1270" s="7">
        <f t="shared" si="199"/>
        <v>45.9375</v>
      </c>
    </row>
    <row r="1271" spans="1:22" ht="13.5" x14ac:dyDescent="0.25">
      <c r="A1271" s="3">
        <f>RSI!A1271</f>
        <v>44635</v>
      </c>
      <c r="B1271" s="2">
        <f>RSI!B1271</f>
        <v>2.3218999999999999</v>
      </c>
      <c r="C1271" s="2">
        <f>RSI!I1271</f>
        <v>57.118701953505344</v>
      </c>
      <c r="D1271" s="2">
        <f>MACD!E1271</f>
        <v>5.5648376934993138E-2</v>
      </c>
      <c r="E1271" s="2">
        <f>MACD!F1271</f>
        <v>2.2005433593789293E-2</v>
      </c>
      <c r="F1271" s="2">
        <f>'Moving Avg'!D1271</f>
        <v>2.2959799999999997</v>
      </c>
      <c r="G1271" s="2">
        <f>'Moving Avg'!F1271</f>
        <v>2.325885</v>
      </c>
      <c r="H1271" s="2">
        <f>'Moving Avg'!G1271</f>
        <v>2.1824499999999993</v>
      </c>
      <c r="I1271" s="2">
        <f>'Moving Avg'!H1271</f>
        <v>2.0924839999999998</v>
      </c>
      <c r="J1271" s="5" t="str">
        <f>OBV!F1271</f>
        <v>BULLISH</v>
      </c>
      <c r="K1271" s="5" t="str">
        <f>OBV!G1271</f>
        <v>NEUTRAL</v>
      </c>
      <c r="L1271" s="5" t="str">
        <f>OBV!H1271</f>
        <v>CONFIRMED BULLISH</v>
      </c>
      <c r="M1271" s="7">
        <f t="shared" si="190"/>
        <v>25</v>
      </c>
      <c r="N1271" s="7">
        <f t="shared" si="191"/>
        <v>0</v>
      </c>
      <c r="O1271" s="7">
        <f t="shared" si="192"/>
        <v>50</v>
      </c>
      <c r="P1271" s="7">
        <f t="shared" si="193"/>
        <v>83.5</v>
      </c>
      <c r="Q1271" s="8">
        <f t="shared" si="194"/>
        <v>28.774999999999999</v>
      </c>
      <c r="R1271" s="8">
        <f t="shared" si="195"/>
        <v>43.375</v>
      </c>
      <c r="S1271" s="8">
        <f t="shared" si="196"/>
        <v>53.825000000000003</v>
      </c>
      <c r="T1271" s="8">
        <f t="shared" si="197"/>
        <v>39.625</v>
      </c>
      <c r="U1271" s="7">
        <f t="shared" si="198"/>
        <v>41.991666666666667</v>
      </c>
      <c r="V1271" s="7">
        <f t="shared" si="199"/>
        <v>41.400000000000006</v>
      </c>
    </row>
    <row r="1272" spans="1:22" ht="13.5" x14ac:dyDescent="0.25">
      <c r="A1272" s="3">
        <f>RSI!A1272</f>
        <v>44636</v>
      </c>
      <c r="B1272" s="2">
        <f>RSI!B1272</f>
        <v>2.3147000000000002</v>
      </c>
      <c r="C1272" s="2">
        <f>RSI!I1272</f>
        <v>55.774600734872337</v>
      </c>
      <c r="D1272" s="2">
        <f>MACD!E1272</f>
        <v>6.1884468401667725E-2</v>
      </c>
      <c r="E1272" s="2">
        <f>MACD!F1272</f>
        <v>2.9981240555364982E-2</v>
      </c>
      <c r="F1272" s="2">
        <f>'Moving Avg'!D1272</f>
        <v>2.3003</v>
      </c>
      <c r="G1272" s="2">
        <f>'Moving Avg'!F1272</f>
        <v>2.3255249999999998</v>
      </c>
      <c r="H1272" s="2">
        <f>'Moving Avg'!G1272</f>
        <v>2.1898059999999995</v>
      </c>
      <c r="I1272" s="2">
        <f>'Moving Avg'!H1272</f>
        <v>2.0946769999999999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  <c r="M1272" s="7">
        <f t="shared" si="190"/>
        <v>25</v>
      </c>
      <c r="N1272" s="7">
        <f t="shared" si="191"/>
        <v>0</v>
      </c>
      <c r="O1272" s="7">
        <f t="shared" si="192"/>
        <v>50</v>
      </c>
      <c r="P1272" s="7">
        <f t="shared" si="193"/>
        <v>83.5</v>
      </c>
      <c r="Q1272" s="8">
        <f t="shared" si="194"/>
        <v>28.774999999999999</v>
      </c>
      <c r="R1272" s="8">
        <f t="shared" si="195"/>
        <v>43.375</v>
      </c>
      <c r="S1272" s="8">
        <f t="shared" si="196"/>
        <v>53.825000000000003</v>
      </c>
      <c r="T1272" s="8">
        <f t="shared" si="197"/>
        <v>39.625</v>
      </c>
      <c r="U1272" s="7">
        <f t="shared" si="198"/>
        <v>41.991666666666667</v>
      </c>
      <c r="V1272" s="7">
        <f t="shared" si="199"/>
        <v>41.400000000000006</v>
      </c>
    </row>
    <row r="1273" spans="1:22" ht="13.5" x14ac:dyDescent="0.25">
      <c r="A1273" s="3">
        <f>RSI!A1273</f>
        <v>44637</v>
      </c>
      <c r="B1273" s="2">
        <f>RSI!B1273</f>
        <v>2.3075000000000001</v>
      </c>
      <c r="C1273" s="2">
        <f>RSI!I1273</f>
        <v>54.396102815811496</v>
      </c>
      <c r="D1273" s="2">
        <f>MACD!E1273</f>
        <v>5.1979019056165754E-2</v>
      </c>
      <c r="E1273" s="2">
        <f>MACD!F1273</f>
        <v>3.4380796255525141E-2</v>
      </c>
      <c r="F1273" s="2">
        <f>'Moving Avg'!D1273</f>
        <v>2.3046199999999999</v>
      </c>
      <c r="G1273" s="2">
        <f>'Moving Avg'!F1273</f>
        <v>2.3244449999999999</v>
      </c>
      <c r="H1273" s="2">
        <f>'Moving Avg'!G1273</f>
        <v>2.1970179999999995</v>
      </c>
      <c r="I1273" s="2">
        <f>'Moving Avg'!H1273</f>
        <v>2.0968339999999999</v>
      </c>
      <c r="J1273" s="5" t="str">
        <f>OBV!F1273</f>
        <v>BEARISH</v>
      </c>
      <c r="K1273" s="5" t="str">
        <f>OBV!G1273</f>
        <v>NEUTRAL</v>
      </c>
      <c r="L1273" s="5" t="str">
        <f>OBV!H1273</f>
        <v>BEARISH DIVERGENCE</v>
      </c>
      <c r="M1273" s="7">
        <f t="shared" si="190"/>
        <v>25</v>
      </c>
      <c r="N1273" s="7">
        <f t="shared" si="191"/>
        <v>0</v>
      </c>
      <c r="O1273" s="7">
        <f t="shared" si="192"/>
        <v>50</v>
      </c>
      <c r="P1273" s="7">
        <f t="shared" si="193"/>
        <v>16.5</v>
      </c>
      <c r="Q1273" s="8">
        <f t="shared" si="194"/>
        <v>18.725000000000001</v>
      </c>
      <c r="R1273" s="8">
        <f t="shared" si="195"/>
        <v>26.625</v>
      </c>
      <c r="S1273" s="8">
        <f t="shared" si="196"/>
        <v>23.675000000000001</v>
      </c>
      <c r="T1273" s="8">
        <f t="shared" si="197"/>
        <v>22.875</v>
      </c>
      <c r="U1273" s="7">
        <f t="shared" si="198"/>
        <v>23.008333333333336</v>
      </c>
      <c r="V1273" s="7">
        <f t="shared" si="199"/>
        <v>22.975000000000001</v>
      </c>
    </row>
    <row r="1274" spans="1:22" ht="13.5" x14ac:dyDescent="0.25">
      <c r="A1274" s="3">
        <f>RSI!A1274</f>
        <v>44638</v>
      </c>
      <c r="B1274" s="2">
        <f>RSI!B1274</f>
        <v>2.3075000000000001</v>
      </c>
      <c r="C1274" s="2">
        <f>RSI!I1274</f>
        <v>54.396102815811496</v>
      </c>
      <c r="D1274" s="2">
        <f>MACD!E1274</f>
        <v>4.2354191004206232E-2</v>
      </c>
      <c r="E1274" s="2">
        <f>MACD!F1274</f>
        <v>3.5975475205261363E-2</v>
      </c>
      <c r="F1274" s="2">
        <f>'Moving Avg'!D1274</f>
        <v>2.3089400000000007</v>
      </c>
      <c r="G1274" s="2">
        <f>'Moving Avg'!F1274</f>
        <v>2.3251649999999993</v>
      </c>
      <c r="H1274" s="2">
        <f>'Moving Avg'!G1274</f>
        <v>2.2049499999999997</v>
      </c>
      <c r="I1274" s="2">
        <f>'Moving Avg'!H1274</f>
        <v>2.0991919999999999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  <c r="M1274" s="7">
        <f t="shared" si="190"/>
        <v>25</v>
      </c>
      <c r="N1274" s="7">
        <f t="shared" si="191"/>
        <v>0</v>
      </c>
      <c r="O1274" s="7">
        <f t="shared" si="192"/>
        <v>50</v>
      </c>
      <c r="P1274" s="7">
        <f t="shared" si="193"/>
        <v>16.5</v>
      </c>
      <c r="Q1274" s="8">
        <f t="shared" si="194"/>
        <v>18.725000000000001</v>
      </c>
      <c r="R1274" s="8">
        <f t="shared" si="195"/>
        <v>26.625</v>
      </c>
      <c r="S1274" s="8">
        <f t="shared" si="196"/>
        <v>23.675000000000001</v>
      </c>
      <c r="T1274" s="8">
        <f t="shared" si="197"/>
        <v>22.875</v>
      </c>
      <c r="U1274" s="7">
        <f t="shared" si="198"/>
        <v>23.008333333333336</v>
      </c>
      <c r="V1274" s="7">
        <f t="shared" si="199"/>
        <v>22.975000000000001</v>
      </c>
    </row>
    <row r="1275" spans="1:22" ht="13.5" x14ac:dyDescent="0.25">
      <c r="A1275" s="3">
        <f>RSI!A1275</f>
        <v>44641</v>
      </c>
      <c r="B1275" s="2">
        <f>RSI!B1275</f>
        <v>2.2787000000000002</v>
      </c>
      <c r="C1275" s="2">
        <f>RSI!I1275</f>
        <v>48.800772848897466</v>
      </c>
      <c r="D1275" s="2">
        <f>MACD!E1275</f>
        <v>3.62178819492045E-2</v>
      </c>
      <c r="E1275" s="2">
        <f>MACD!F1275</f>
        <v>3.6023956554049996E-2</v>
      </c>
      <c r="F1275" s="2">
        <f>'Moving Avg'!D1275</f>
        <v>2.30606</v>
      </c>
      <c r="G1275" s="2">
        <f>'Moving Avg'!F1275</f>
        <v>2.3211999999999997</v>
      </c>
      <c r="H1275" s="2">
        <f>'Moving Avg'!G1275</f>
        <v>2.2115859999999996</v>
      </c>
      <c r="I1275" s="2">
        <f>'Moving Avg'!H1275</f>
        <v>2.1013055</v>
      </c>
      <c r="J1275" s="5" t="str">
        <f>OBV!F1275</f>
        <v>BEARISH</v>
      </c>
      <c r="K1275" s="5" t="str">
        <f>OBV!G1275</f>
        <v>WEAK</v>
      </c>
      <c r="L1275" s="5" t="str">
        <f>OBV!H1275</f>
        <v>CONFIRMED BEARISH</v>
      </c>
      <c r="M1275" s="7">
        <f t="shared" si="190"/>
        <v>25</v>
      </c>
      <c r="N1275" s="7">
        <f t="shared" si="191"/>
        <v>0</v>
      </c>
      <c r="O1275" s="7">
        <f t="shared" si="192"/>
        <v>50</v>
      </c>
      <c r="P1275" s="7">
        <f t="shared" si="193"/>
        <v>0</v>
      </c>
      <c r="Q1275" s="8">
        <f t="shared" si="194"/>
        <v>16.25</v>
      </c>
      <c r="R1275" s="8">
        <f t="shared" si="195"/>
        <v>22.5</v>
      </c>
      <c r="S1275" s="8">
        <f t="shared" si="196"/>
        <v>16.25</v>
      </c>
      <c r="T1275" s="8">
        <f t="shared" si="197"/>
        <v>18.75</v>
      </c>
      <c r="U1275" s="7">
        <f t="shared" si="198"/>
        <v>18.333333333333332</v>
      </c>
      <c r="V1275" s="7">
        <f t="shared" si="199"/>
        <v>18.4375</v>
      </c>
    </row>
    <row r="1276" spans="1:22" ht="13.5" x14ac:dyDescent="0.25">
      <c r="A1276" s="3">
        <f>RSI!A1276</f>
        <v>44642</v>
      </c>
      <c r="B1276" s="2">
        <f>RSI!B1276</f>
        <v>2.2425999999999999</v>
      </c>
      <c r="C1276" s="2">
        <f>RSI!I1276</f>
        <v>42.850784785493488</v>
      </c>
      <c r="D1276" s="2">
        <f>MACD!E1276</f>
        <v>3.4861310673072854E-2</v>
      </c>
      <c r="E1276" s="2">
        <f>MACD!F1276</f>
        <v>3.5791427377854568E-2</v>
      </c>
      <c r="F1276" s="2">
        <f>'Moving Avg'!D1276</f>
        <v>2.2902</v>
      </c>
      <c r="G1276" s="2">
        <f>'Moving Avg'!F1276</f>
        <v>2.3165149999999999</v>
      </c>
      <c r="H1276" s="2">
        <f>'Moving Avg'!G1276</f>
        <v>2.2174999999999998</v>
      </c>
      <c r="I1276" s="2">
        <f>'Moving Avg'!H1276</f>
        <v>2.103272</v>
      </c>
      <c r="J1276" s="5" t="str">
        <f>OBV!F1276</f>
        <v>BEARISH</v>
      </c>
      <c r="K1276" s="5" t="str">
        <f>OBV!G1276</f>
        <v>WEAK</v>
      </c>
      <c r="L1276" s="5" t="str">
        <f>OBV!H1276</f>
        <v>CONFIRMED BEARISH</v>
      </c>
      <c r="M1276" s="7">
        <f t="shared" si="190"/>
        <v>25</v>
      </c>
      <c r="N1276" s="7">
        <f t="shared" si="191"/>
        <v>45</v>
      </c>
      <c r="O1276" s="7">
        <f t="shared" si="192"/>
        <v>50</v>
      </c>
      <c r="P1276" s="7">
        <f t="shared" si="193"/>
        <v>0</v>
      </c>
      <c r="Q1276" s="8">
        <f t="shared" si="194"/>
        <v>32</v>
      </c>
      <c r="R1276" s="8">
        <f t="shared" si="195"/>
        <v>31.5</v>
      </c>
      <c r="S1276" s="8">
        <f t="shared" si="196"/>
        <v>23</v>
      </c>
      <c r="T1276" s="8">
        <f t="shared" si="197"/>
        <v>30</v>
      </c>
      <c r="U1276" s="7">
        <f t="shared" si="198"/>
        <v>28.833333333333332</v>
      </c>
      <c r="V1276" s="7">
        <f t="shared" si="199"/>
        <v>29.125</v>
      </c>
    </row>
    <row r="1277" spans="1:22" ht="13.5" x14ac:dyDescent="0.25">
      <c r="A1277" s="3">
        <f>RSI!A1277</f>
        <v>44643</v>
      </c>
      <c r="B1277" s="2">
        <f>RSI!B1277</f>
        <v>2.2787000000000002</v>
      </c>
      <c r="C1277" s="2">
        <f>RSI!I1277</f>
        <v>49.483715737395194</v>
      </c>
      <c r="D1277" s="2">
        <f>MACD!E1277</f>
        <v>3.1302614537378926E-2</v>
      </c>
      <c r="E1277" s="2">
        <f>MACD!F1277</f>
        <v>3.4893664809759438E-2</v>
      </c>
      <c r="F1277" s="2">
        <f>'Moving Avg'!D1277</f>
        <v>2.2830000000000004</v>
      </c>
      <c r="G1277" s="2">
        <f>'Moving Avg'!F1277</f>
        <v>2.3114699999999999</v>
      </c>
      <c r="H1277" s="2">
        <f>'Moving Avg'!G1277</f>
        <v>2.2241359999999997</v>
      </c>
      <c r="I1277" s="2">
        <f>'Moving Avg'!H1277</f>
        <v>2.1054525000000002</v>
      </c>
      <c r="J1277" s="5" t="str">
        <f>OBV!F1277</f>
        <v>BEARISH</v>
      </c>
      <c r="K1277" s="5" t="str">
        <f>OBV!G1277</f>
        <v>WEAK</v>
      </c>
      <c r="L1277" s="5" t="str">
        <f>OBV!H1277</f>
        <v>CONFIRMED BEARISH</v>
      </c>
      <c r="M1277" s="7">
        <f t="shared" si="190"/>
        <v>25</v>
      </c>
      <c r="N1277" s="7">
        <f t="shared" si="191"/>
        <v>45</v>
      </c>
      <c r="O1277" s="7">
        <f t="shared" si="192"/>
        <v>50</v>
      </c>
      <c r="P1277" s="7">
        <f t="shared" si="193"/>
        <v>0</v>
      </c>
      <c r="Q1277" s="8">
        <f t="shared" si="194"/>
        <v>32</v>
      </c>
      <c r="R1277" s="8">
        <f t="shared" si="195"/>
        <v>31.5</v>
      </c>
      <c r="S1277" s="8">
        <f t="shared" si="196"/>
        <v>23</v>
      </c>
      <c r="T1277" s="8">
        <f t="shared" si="197"/>
        <v>30</v>
      </c>
      <c r="U1277" s="7">
        <f t="shared" si="198"/>
        <v>28.833333333333332</v>
      </c>
      <c r="V1277" s="7">
        <f t="shared" si="199"/>
        <v>29.125</v>
      </c>
    </row>
    <row r="1278" spans="1:22" ht="13.5" x14ac:dyDescent="0.25">
      <c r="A1278" s="3">
        <f>RSI!A1278</f>
        <v>44644</v>
      </c>
      <c r="B1278" s="2">
        <f>RSI!B1278</f>
        <v>2.2787000000000002</v>
      </c>
      <c r="C1278" s="2">
        <f>RSI!I1278</f>
        <v>49.483715737395194</v>
      </c>
      <c r="D1278" s="2">
        <f>MACD!E1278</f>
        <v>2.7214147598731309E-2</v>
      </c>
      <c r="E1278" s="2">
        <f>MACD!F1278</f>
        <v>3.3357761367553813E-2</v>
      </c>
      <c r="F1278" s="2">
        <f>'Moving Avg'!D1278</f>
        <v>2.2772399999999999</v>
      </c>
      <c r="G1278" s="2">
        <f>'Moving Avg'!F1278</f>
        <v>2.3100299999999998</v>
      </c>
      <c r="H1278" s="2">
        <f>'Moving Avg'!G1278</f>
        <v>2.2290399999999995</v>
      </c>
      <c r="I1278" s="2">
        <f>'Moving Avg'!H1278</f>
        <v>2.1076330000000008</v>
      </c>
      <c r="J1278" s="5" t="str">
        <f>OBV!F1278</f>
        <v>BEARISH</v>
      </c>
      <c r="K1278" s="5" t="str">
        <f>OBV!G1278</f>
        <v>WEAK</v>
      </c>
      <c r="L1278" s="5" t="str">
        <f>OBV!H1278</f>
        <v>CONFIRMED BEARISH</v>
      </c>
      <c r="M1278" s="7">
        <f t="shared" si="190"/>
        <v>25</v>
      </c>
      <c r="N1278" s="7">
        <f t="shared" si="191"/>
        <v>45</v>
      </c>
      <c r="O1278" s="7">
        <f t="shared" si="192"/>
        <v>50</v>
      </c>
      <c r="P1278" s="7">
        <f t="shared" si="193"/>
        <v>0</v>
      </c>
      <c r="Q1278" s="8">
        <f t="shared" si="194"/>
        <v>32</v>
      </c>
      <c r="R1278" s="8">
        <f t="shared" si="195"/>
        <v>31.5</v>
      </c>
      <c r="S1278" s="8">
        <f t="shared" si="196"/>
        <v>23</v>
      </c>
      <c r="T1278" s="8">
        <f t="shared" si="197"/>
        <v>30</v>
      </c>
      <c r="U1278" s="7">
        <f t="shared" si="198"/>
        <v>28.833333333333332</v>
      </c>
      <c r="V1278" s="7">
        <f t="shared" si="199"/>
        <v>29.125</v>
      </c>
    </row>
    <row r="1279" spans="1:22" ht="13.5" x14ac:dyDescent="0.25">
      <c r="A1279" s="3">
        <f>RSI!A1279</f>
        <v>44645</v>
      </c>
      <c r="B1279" s="2">
        <f>RSI!B1279</f>
        <v>2.2787000000000002</v>
      </c>
      <c r="C1279" s="2">
        <f>RSI!I1279</f>
        <v>49.483715737395194</v>
      </c>
      <c r="D1279" s="2">
        <f>MACD!E1279</f>
        <v>2.3782851306642705E-2</v>
      </c>
      <c r="E1279" s="2">
        <f>MACD!F1279</f>
        <v>3.1442779355371597E-2</v>
      </c>
      <c r="F1279" s="2">
        <f>'Moving Avg'!D1279</f>
        <v>2.2714800000000004</v>
      </c>
      <c r="G1279" s="2">
        <f>'Moving Avg'!F1279</f>
        <v>2.3067899999999999</v>
      </c>
      <c r="H1279" s="2">
        <f>'Moving Avg'!G1279</f>
        <v>2.2340879999999994</v>
      </c>
      <c r="I1279" s="2">
        <f>'Moving Avg'!H1279</f>
        <v>2.1098135000000009</v>
      </c>
      <c r="J1279" s="5" t="str">
        <f>OBV!F1279</f>
        <v>BEARISH</v>
      </c>
      <c r="K1279" s="5" t="str">
        <f>OBV!G1279</f>
        <v>WEAK</v>
      </c>
      <c r="L1279" s="5" t="str">
        <f>OBV!H1279</f>
        <v>CONFIRMED BEARISH</v>
      </c>
      <c r="M1279" s="7">
        <f t="shared" si="190"/>
        <v>25</v>
      </c>
      <c r="N1279" s="7">
        <f t="shared" si="191"/>
        <v>45</v>
      </c>
      <c r="O1279" s="7">
        <f t="shared" si="192"/>
        <v>50</v>
      </c>
      <c r="P1279" s="7">
        <f t="shared" si="193"/>
        <v>0</v>
      </c>
      <c r="Q1279" s="8">
        <f t="shared" si="194"/>
        <v>32</v>
      </c>
      <c r="R1279" s="8">
        <f t="shared" si="195"/>
        <v>31.5</v>
      </c>
      <c r="S1279" s="8">
        <f t="shared" si="196"/>
        <v>23</v>
      </c>
      <c r="T1279" s="8">
        <f t="shared" si="197"/>
        <v>30</v>
      </c>
      <c r="U1279" s="7">
        <f t="shared" si="198"/>
        <v>28.833333333333332</v>
      </c>
      <c r="V1279" s="7">
        <f t="shared" si="199"/>
        <v>29.125</v>
      </c>
    </row>
    <row r="1280" spans="1:22" ht="13.5" x14ac:dyDescent="0.25">
      <c r="A1280" s="3">
        <f>RSI!A1280</f>
        <v>44648</v>
      </c>
      <c r="B1280" s="2">
        <f>RSI!B1280</f>
        <v>2.2642000000000002</v>
      </c>
      <c r="C1280" s="2">
        <f>RSI!I1280</f>
        <v>46.761050093411015</v>
      </c>
      <c r="D1280" s="2">
        <f>MACD!E1280</f>
        <v>2.3087301775158497E-2</v>
      </c>
      <c r="E1280" s="2">
        <f>MACD!F1280</f>
        <v>2.9771683839328978E-2</v>
      </c>
      <c r="F1280" s="2">
        <f>'Moving Avg'!D1280</f>
        <v>2.2685800000000005</v>
      </c>
      <c r="G1280" s="2">
        <f>'Moving Avg'!F1280</f>
        <v>2.2995800000000002</v>
      </c>
      <c r="H1280" s="2">
        <f>'Moving Avg'!G1280</f>
        <v>2.2387019999999995</v>
      </c>
      <c r="I1280" s="2">
        <f>'Moving Avg'!H1280</f>
        <v>2.1119550000000009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  <c r="M1280" s="7">
        <f t="shared" si="190"/>
        <v>25</v>
      </c>
      <c r="N1280" s="7">
        <f t="shared" si="191"/>
        <v>45</v>
      </c>
      <c r="O1280" s="7">
        <f t="shared" si="192"/>
        <v>50</v>
      </c>
      <c r="P1280" s="7">
        <f t="shared" si="193"/>
        <v>16.5</v>
      </c>
      <c r="Q1280" s="8">
        <f t="shared" si="194"/>
        <v>34.475000000000001</v>
      </c>
      <c r="R1280" s="8">
        <f t="shared" si="195"/>
        <v>35.625</v>
      </c>
      <c r="S1280" s="8">
        <f t="shared" si="196"/>
        <v>30.425000000000001</v>
      </c>
      <c r="T1280" s="8">
        <f t="shared" si="197"/>
        <v>34.125</v>
      </c>
      <c r="U1280" s="7">
        <f t="shared" si="198"/>
        <v>33.508333333333333</v>
      </c>
      <c r="V1280" s="7">
        <f t="shared" si="199"/>
        <v>33.662499999999994</v>
      </c>
    </row>
    <row r="1281" spans="1:22" ht="13.5" x14ac:dyDescent="0.25">
      <c r="A1281" s="3">
        <f>RSI!A1281</f>
        <v>44649</v>
      </c>
      <c r="B1281" s="2">
        <f>RSI!B1281</f>
        <v>2.2642000000000002</v>
      </c>
      <c r="C1281" s="2">
        <f>RSI!I1281</f>
        <v>46.761050093411015</v>
      </c>
      <c r="D1281" s="2">
        <f>MACD!E1281</f>
        <v>2.7039366367013873E-2</v>
      </c>
      <c r="E1281" s="2">
        <f>MACD!F1281</f>
        <v>2.9225220344865958E-2</v>
      </c>
      <c r="F1281" s="2">
        <f>'Moving Avg'!D1281</f>
        <v>2.2729000000000004</v>
      </c>
      <c r="G1281" s="2">
        <f>'Moving Avg'!F1281</f>
        <v>2.2923700000000005</v>
      </c>
      <c r="H1281" s="2">
        <f>'Moving Avg'!G1281</f>
        <v>2.2436039999999995</v>
      </c>
      <c r="I1281" s="2">
        <f>'Moving Avg'!H1281</f>
        <v>2.1140630000000011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  <c r="M1281" s="7">
        <f t="shared" si="190"/>
        <v>25</v>
      </c>
      <c r="N1281" s="7">
        <f t="shared" si="191"/>
        <v>45</v>
      </c>
      <c r="O1281" s="7">
        <f t="shared" si="192"/>
        <v>50</v>
      </c>
      <c r="P1281" s="7">
        <f t="shared" si="193"/>
        <v>83.5</v>
      </c>
      <c r="Q1281" s="8">
        <f t="shared" si="194"/>
        <v>44.524999999999999</v>
      </c>
      <c r="R1281" s="8">
        <f t="shared" si="195"/>
        <v>52.375</v>
      </c>
      <c r="S1281" s="8">
        <f t="shared" si="196"/>
        <v>60.575000000000003</v>
      </c>
      <c r="T1281" s="8">
        <f t="shared" si="197"/>
        <v>50.875</v>
      </c>
      <c r="U1281" s="7">
        <f t="shared" si="198"/>
        <v>52.491666666666674</v>
      </c>
      <c r="V1281" s="7">
        <f t="shared" si="199"/>
        <v>52.087500000000006</v>
      </c>
    </row>
    <row r="1282" spans="1:22" ht="13.5" x14ac:dyDescent="0.25">
      <c r="A1282" s="3">
        <f>RSI!A1282</f>
        <v>44650</v>
      </c>
      <c r="B1282" s="2">
        <f>RSI!B1282</f>
        <v>2.2570000000000001</v>
      </c>
      <c r="C1282" s="2">
        <f>RSI!I1282</f>
        <v>45.324890728491347</v>
      </c>
      <c r="D1282" s="2">
        <f>MACD!E1282</f>
        <v>2.9910763225395876E-2</v>
      </c>
      <c r="E1282" s="2">
        <f>MACD!F1282</f>
        <v>2.9362328920971945E-2</v>
      </c>
      <c r="F1282" s="2">
        <f>'Moving Avg'!D1282</f>
        <v>2.2685599999999999</v>
      </c>
      <c r="G1282" s="2">
        <f>'Moving Avg'!F1282</f>
        <v>2.2855200000000004</v>
      </c>
      <c r="H1282" s="2">
        <f>'Moving Avg'!G1282</f>
        <v>2.2485079999999997</v>
      </c>
      <c r="I1282" s="2">
        <f>'Moving Avg'!H1282</f>
        <v>2.1161350000000012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16.5</v>
      </c>
      <c r="Q1282" s="8">
        <f t="shared" si="194"/>
        <v>18.725000000000001</v>
      </c>
      <c r="R1282" s="8">
        <f t="shared" si="195"/>
        <v>26.625</v>
      </c>
      <c r="S1282" s="8">
        <f t="shared" si="196"/>
        <v>23.675000000000001</v>
      </c>
      <c r="T1282" s="8">
        <f t="shared" si="197"/>
        <v>22.875</v>
      </c>
      <c r="U1282" s="7">
        <f t="shared" si="198"/>
        <v>23.008333333333336</v>
      </c>
      <c r="V1282" s="7">
        <f t="shared" si="199"/>
        <v>22.975000000000001</v>
      </c>
    </row>
    <row r="1283" spans="1:22" ht="13.5" x14ac:dyDescent="0.25">
      <c r="A1283" s="3">
        <f>RSI!A1283</f>
        <v>44651</v>
      </c>
      <c r="B1283" s="2">
        <f>RSI!B1283</f>
        <v>2.2570000000000001</v>
      </c>
      <c r="C1283" s="2">
        <f>RSI!I1283</f>
        <v>45.324890728491347</v>
      </c>
      <c r="D1283" s="2">
        <f>MACD!E1283</f>
        <v>3.1369427279964501E-2</v>
      </c>
      <c r="E1283" s="2">
        <f>MACD!F1283</f>
        <v>2.9763748592770457E-2</v>
      </c>
      <c r="F1283" s="2">
        <f>'Moving Avg'!D1283</f>
        <v>2.2642199999999999</v>
      </c>
      <c r="G1283" s="2">
        <f>'Moving Avg'!F1283</f>
        <v>2.2837149999999999</v>
      </c>
      <c r="H1283" s="2">
        <f>'Moving Avg'!G1283</f>
        <v>2.2539880000000001</v>
      </c>
      <c r="I1283" s="2">
        <f>'Moving Avg'!H1283</f>
        <v>2.1183745000000012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16.5</v>
      </c>
      <c r="Q1283" s="8">
        <f t="shared" ref="Q1283:Q1346" si="204">0.35*M1283+N1283*0.35+O1283*0.15+P1283*0.15</f>
        <v>18.725000000000001</v>
      </c>
      <c r="R1283" s="8">
        <f t="shared" ref="R1283:R1346" si="205">M1283*0.2+N1283*0.2+O1283*0.35+P1283*0.25</f>
        <v>26.625</v>
      </c>
      <c r="S1283" s="8">
        <f t="shared" ref="S1283:S1346" si="206">M1283*0.15+N1283*0.15+O1283*0.25+P1283*0.45</f>
        <v>23.675000000000001</v>
      </c>
      <c r="T1283" s="8">
        <f t="shared" ref="T1283:T1346" si="207">0.25*SUM(M1283:P1283)</f>
        <v>22.875</v>
      </c>
      <c r="U1283" s="7">
        <f t="shared" ref="U1283:U1346" si="208">SUM(Q1283:S1283)/3</f>
        <v>23.008333333333336</v>
      </c>
      <c r="V1283" s="7">
        <f t="shared" ref="V1283:V1346" si="209">SUM(Q1283:T1283)/4</f>
        <v>22.975000000000001</v>
      </c>
    </row>
    <row r="1284" spans="1:22" ht="13.5" x14ac:dyDescent="0.25">
      <c r="A1284" s="3">
        <f>RSI!A1284</f>
        <v>44652</v>
      </c>
      <c r="B1284" s="2">
        <f>RSI!B1284</f>
        <v>2.2353999999999998</v>
      </c>
      <c r="C1284" s="2">
        <f>RSI!I1284</f>
        <v>40.949128966124398</v>
      </c>
      <c r="D1284" s="2">
        <f>MACD!E1284</f>
        <v>3.4330267467675313E-2</v>
      </c>
      <c r="E1284" s="2">
        <f>MACD!F1284</f>
        <v>3.067705236775143E-2</v>
      </c>
      <c r="F1284" s="2">
        <f>'Moving Avg'!D1284</f>
        <v>2.25556</v>
      </c>
      <c r="G1284" s="2">
        <f>'Moving Avg'!F1284</f>
        <v>2.2811899999999996</v>
      </c>
      <c r="H1284" s="2">
        <f>'Moving Avg'!G1284</f>
        <v>2.2584599999999999</v>
      </c>
      <c r="I1284" s="2">
        <f>'Moving Avg'!H1284</f>
        <v>2.1205060000000016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16.5</v>
      </c>
      <c r="Q1284" s="8">
        <f t="shared" si="204"/>
        <v>18.725000000000001</v>
      </c>
      <c r="R1284" s="8">
        <f t="shared" si="205"/>
        <v>26.625</v>
      </c>
      <c r="S1284" s="8">
        <f t="shared" si="206"/>
        <v>23.675000000000001</v>
      </c>
      <c r="T1284" s="8">
        <f t="shared" si="207"/>
        <v>22.875</v>
      </c>
      <c r="U1284" s="7">
        <f t="shared" si="208"/>
        <v>23.008333333333336</v>
      </c>
      <c r="V1284" s="7">
        <f t="shared" si="209"/>
        <v>22.975000000000001</v>
      </c>
    </row>
    <row r="1285" spans="1:22" ht="13.5" x14ac:dyDescent="0.25">
      <c r="A1285" s="3">
        <f>RSI!A1285</f>
        <v>44655</v>
      </c>
      <c r="B1285" s="2">
        <f>RSI!B1285</f>
        <v>2.3075000000000001</v>
      </c>
      <c r="C1285" s="2">
        <f>RSI!I1285</f>
        <v>56.162588982125769</v>
      </c>
      <c r="D1285" s="2">
        <f>MACD!E1285</f>
        <v>2.7308928384341957E-2</v>
      </c>
      <c r="E1285" s="2">
        <f>MACD!F1285</f>
        <v>3.0003427571069538E-2</v>
      </c>
      <c r="F1285" s="2">
        <f>'Moving Avg'!D1285</f>
        <v>2.2642200000000003</v>
      </c>
      <c r="G1285" s="2">
        <f>'Moving Avg'!F1285</f>
        <v>2.2822699999999996</v>
      </c>
      <c r="H1285" s="2">
        <f>'Moving Avg'!G1285</f>
        <v>2.2643740000000001</v>
      </c>
      <c r="I1285" s="2">
        <f>'Moving Avg'!H1285</f>
        <v>2.1228305000000014</v>
      </c>
      <c r="J1285" s="5" t="str">
        <f>OBV!F1285</f>
        <v>BEARISH</v>
      </c>
      <c r="K1285" s="5" t="str">
        <f>OBV!G1285</f>
        <v>NEUTRAL</v>
      </c>
      <c r="L1285" s="5" t="str">
        <f>OBV!H1285</f>
        <v>BEARISH DIVERGENCE</v>
      </c>
      <c r="M1285" s="7">
        <f t="shared" si="200"/>
        <v>25</v>
      </c>
      <c r="N1285" s="7">
        <f t="shared" si="201"/>
        <v>45</v>
      </c>
      <c r="O1285" s="7">
        <f t="shared" si="202"/>
        <v>50</v>
      </c>
      <c r="P1285" s="7">
        <f t="shared" si="203"/>
        <v>16.5</v>
      </c>
      <c r="Q1285" s="8">
        <f t="shared" si="204"/>
        <v>34.475000000000001</v>
      </c>
      <c r="R1285" s="8">
        <f t="shared" si="205"/>
        <v>35.625</v>
      </c>
      <c r="S1285" s="8">
        <f t="shared" si="206"/>
        <v>30.425000000000001</v>
      </c>
      <c r="T1285" s="8">
        <f t="shared" si="207"/>
        <v>34.125</v>
      </c>
      <c r="U1285" s="7">
        <f t="shared" si="208"/>
        <v>33.508333333333333</v>
      </c>
      <c r="V1285" s="7">
        <f t="shared" si="209"/>
        <v>33.662499999999994</v>
      </c>
    </row>
    <row r="1286" spans="1:22" ht="13.5" x14ac:dyDescent="0.25">
      <c r="A1286" s="3">
        <f>RSI!A1286</f>
        <v>44656</v>
      </c>
      <c r="B1286" s="2">
        <f>RSI!B1286</f>
        <v>2.2930999999999999</v>
      </c>
      <c r="C1286" s="2">
        <f>RSI!I1286</f>
        <v>53.213837455186862</v>
      </c>
      <c r="D1286" s="2">
        <f>MACD!E1286</f>
        <v>1.668128177051198E-2</v>
      </c>
      <c r="E1286" s="2">
        <f>MACD!F1286</f>
        <v>2.7338998410958028E-2</v>
      </c>
      <c r="F1286" s="2">
        <f>'Moving Avg'!D1286</f>
        <v>2.2699999999999996</v>
      </c>
      <c r="G1286" s="2">
        <f>'Moving Avg'!F1286</f>
        <v>2.28227</v>
      </c>
      <c r="H1286" s="2">
        <f>'Moving Avg'!G1286</f>
        <v>2.2701440000000002</v>
      </c>
      <c r="I1286" s="2">
        <f>'Moving Avg'!H1286</f>
        <v>2.1250830000000014</v>
      </c>
      <c r="J1286" s="5" t="str">
        <f>OBV!F1286</f>
        <v>BEARISH</v>
      </c>
      <c r="K1286" s="5" t="str">
        <f>OBV!G1286</f>
        <v>NEUTRAL</v>
      </c>
      <c r="L1286" s="5" t="str">
        <f>OBV!H1286</f>
        <v>BEARISH DIVERGENCE</v>
      </c>
      <c r="M1286" s="7">
        <f t="shared" si="200"/>
        <v>25</v>
      </c>
      <c r="N1286" s="7">
        <f t="shared" si="201"/>
        <v>45</v>
      </c>
      <c r="O1286" s="7">
        <f t="shared" si="202"/>
        <v>50</v>
      </c>
      <c r="P1286" s="7">
        <f t="shared" si="203"/>
        <v>16.5</v>
      </c>
      <c r="Q1286" s="8">
        <f t="shared" si="204"/>
        <v>34.475000000000001</v>
      </c>
      <c r="R1286" s="8">
        <f t="shared" si="205"/>
        <v>35.625</v>
      </c>
      <c r="S1286" s="8">
        <f t="shared" si="206"/>
        <v>30.425000000000001</v>
      </c>
      <c r="T1286" s="8">
        <f t="shared" si="207"/>
        <v>34.125</v>
      </c>
      <c r="U1286" s="7">
        <f t="shared" si="208"/>
        <v>33.508333333333333</v>
      </c>
      <c r="V1286" s="7">
        <f t="shared" si="209"/>
        <v>33.662499999999994</v>
      </c>
    </row>
    <row r="1287" spans="1:22" ht="13.5" x14ac:dyDescent="0.25">
      <c r="A1287" s="3">
        <f>RSI!A1287</f>
        <v>44657</v>
      </c>
      <c r="B1287" s="2">
        <f>RSI!B1287</f>
        <v>2.2930999999999999</v>
      </c>
      <c r="C1287" s="2">
        <f>RSI!I1287</f>
        <v>53.213837455186869</v>
      </c>
      <c r="D1287" s="2">
        <f>MACD!E1287</f>
        <v>1.3143025514429141E-2</v>
      </c>
      <c r="E1287" s="2">
        <f>MACD!F1287</f>
        <v>2.4499803831652251E-2</v>
      </c>
      <c r="F1287" s="2">
        <f>'Moving Avg'!D1287</f>
        <v>2.2772199999999998</v>
      </c>
      <c r="G1287" s="2">
        <f>'Moving Avg'!F1287</f>
        <v>2.28227</v>
      </c>
      <c r="H1287" s="2">
        <f>'Moving Avg'!G1287</f>
        <v>2.2757700000000001</v>
      </c>
      <c r="I1287" s="2">
        <f>'Moving Avg'!H1287</f>
        <v>2.1273355000000014</v>
      </c>
      <c r="J1287" s="5" t="str">
        <f>OBV!F1287</f>
        <v>BEARISH</v>
      </c>
      <c r="K1287" s="5" t="str">
        <f>OBV!G1287</f>
        <v>NEUTRAL</v>
      </c>
      <c r="L1287" s="5" t="str">
        <f>OBV!H1287</f>
        <v>BEARISH DIVERGENCE</v>
      </c>
      <c r="M1287" s="7">
        <f t="shared" si="200"/>
        <v>25</v>
      </c>
      <c r="N1287" s="7">
        <f t="shared" si="201"/>
        <v>45</v>
      </c>
      <c r="O1287" s="7">
        <f t="shared" si="202"/>
        <v>50</v>
      </c>
      <c r="P1287" s="7">
        <f t="shared" si="203"/>
        <v>16.5</v>
      </c>
      <c r="Q1287" s="8">
        <f t="shared" si="204"/>
        <v>34.475000000000001</v>
      </c>
      <c r="R1287" s="8">
        <f t="shared" si="205"/>
        <v>35.625</v>
      </c>
      <c r="S1287" s="8">
        <f t="shared" si="206"/>
        <v>30.425000000000001</v>
      </c>
      <c r="T1287" s="8">
        <f t="shared" si="207"/>
        <v>34.125</v>
      </c>
      <c r="U1287" s="7">
        <f t="shared" si="208"/>
        <v>33.508333333333333</v>
      </c>
      <c r="V1287" s="7">
        <f t="shared" si="209"/>
        <v>33.662499999999994</v>
      </c>
    </row>
    <row r="1288" spans="1:22" ht="13.5" x14ac:dyDescent="0.25">
      <c r="A1288" s="3">
        <f>RSI!A1288</f>
        <v>44658</v>
      </c>
      <c r="B1288" s="2">
        <f>RSI!B1288</f>
        <v>2.3075000000000001</v>
      </c>
      <c r="C1288" s="2">
        <f>RSI!I1288</f>
        <v>55.899223118190228</v>
      </c>
      <c r="D1288" s="2">
        <f>MACD!E1288</f>
        <v>8.9903401227462432E-3</v>
      </c>
      <c r="E1288" s="2">
        <f>MACD!F1288</f>
        <v>2.139791108987105E-2</v>
      </c>
      <c r="F1288" s="2">
        <f>'Moving Avg'!D1288</f>
        <v>2.2873199999999998</v>
      </c>
      <c r="G1288" s="2">
        <f>'Moving Avg'!F1288</f>
        <v>2.28335</v>
      </c>
      <c r="H1288" s="2">
        <f>'Moving Avg'!G1288</f>
        <v>2.2816840000000003</v>
      </c>
      <c r="I1288" s="2">
        <f>'Moving Avg'!H1288</f>
        <v>2.1296265000000014</v>
      </c>
      <c r="J1288" s="5" t="str">
        <f>OBV!F1288</f>
        <v>BULLISH</v>
      </c>
      <c r="K1288" s="5" t="str">
        <f>OBV!G1288</f>
        <v>NEUTRAL</v>
      </c>
      <c r="L1288" s="5" t="str">
        <f>OBV!H1288</f>
        <v>CONFIRMED BULLISH</v>
      </c>
      <c r="M1288" s="7">
        <f t="shared" si="200"/>
        <v>25</v>
      </c>
      <c r="N1288" s="7">
        <f t="shared" si="201"/>
        <v>45</v>
      </c>
      <c r="O1288" s="7">
        <f t="shared" si="202"/>
        <v>50</v>
      </c>
      <c r="P1288" s="7">
        <f t="shared" si="203"/>
        <v>83.5</v>
      </c>
      <c r="Q1288" s="8">
        <f t="shared" si="204"/>
        <v>44.524999999999999</v>
      </c>
      <c r="R1288" s="8">
        <f t="shared" si="205"/>
        <v>52.375</v>
      </c>
      <c r="S1288" s="8">
        <f t="shared" si="206"/>
        <v>60.575000000000003</v>
      </c>
      <c r="T1288" s="8">
        <f t="shared" si="207"/>
        <v>50.875</v>
      </c>
      <c r="U1288" s="7">
        <f t="shared" si="208"/>
        <v>52.491666666666674</v>
      </c>
      <c r="V1288" s="7">
        <f t="shared" si="209"/>
        <v>52.087500000000006</v>
      </c>
    </row>
    <row r="1289" spans="1:22" ht="13.5" x14ac:dyDescent="0.25">
      <c r="A1289" s="3">
        <f>RSI!A1289</f>
        <v>44659</v>
      </c>
      <c r="B1289" s="2">
        <f>RSI!B1289</f>
        <v>2.3003</v>
      </c>
      <c r="C1289" s="2">
        <f>RSI!I1289</f>
        <v>54.223390653753519</v>
      </c>
      <c r="D1289" s="2">
        <f>MACD!E1289</f>
        <v>5.8394858686048323E-3</v>
      </c>
      <c r="E1289" s="2">
        <f>MACD!F1289</f>
        <v>1.8286226045617807E-2</v>
      </c>
      <c r="F1289" s="2">
        <f>'Moving Avg'!D1289</f>
        <v>2.3003</v>
      </c>
      <c r="G1289" s="2">
        <f>'Moving Avg'!F1289</f>
        <v>2.2840700000000003</v>
      </c>
      <c r="H1289" s="2">
        <f>'Moving Avg'!G1289</f>
        <v>2.2868760000000004</v>
      </c>
      <c r="I1289" s="2">
        <f>'Moving Avg'!H1289</f>
        <v>2.1319150000000011</v>
      </c>
      <c r="J1289" s="5" t="str">
        <f>OBV!F1289</f>
        <v>BULLISH</v>
      </c>
      <c r="K1289" s="5" t="str">
        <f>OBV!G1289</f>
        <v>NEUTRAL</v>
      </c>
      <c r="L1289" s="5" t="str">
        <f>OBV!H1289</f>
        <v>CONFIRMED BULLISH</v>
      </c>
      <c r="M1289" s="7">
        <f t="shared" si="200"/>
        <v>25</v>
      </c>
      <c r="N1289" s="7">
        <f t="shared" si="201"/>
        <v>45</v>
      </c>
      <c r="O1289" s="7">
        <f t="shared" si="202"/>
        <v>50</v>
      </c>
      <c r="P1289" s="7">
        <f t="shared" si="203"/>
        <v>83.5</v>
      </c>
      <c r="Q1289" s="8">
        <f t="shared" si="204"/>
        <v>44.524999999999999</v>
      </c>
      <c r="R1289" s="8">
        <f t="shared" si="205"/>
        <v>52.375</v>
      </c>
      <c r="S1289" s="8">
        <f t="shared" si="206"/>
        <v>60.575000000000003</v>
      </c>
      <c r="T1289" s="8">
        <f t="shared" si="207"/>
        <v>50.875</v>
      </c>
      <c r="U1289" s="7">
        <f t="shared" si="208"/>
        <v>52.491666666666674</v>
      </c>
      <c r="V1289" s="7">
        <f t="shared" si="209"/>
        <v>52.087500000000006</v>
      </c>
    </row>
    <row r="1290" spans="1:22" ht="13.5" x14ac:dyDescent="0.25">
      <c r="A1290" s="3">
        <f>RSI!A1290</f>
        <v>44662</v>
      </c>
      <c r="B1290" s="2">
        <f>RSI!B1290</f>
        <v>2.2930999999999999</v>
      </c>
      <c r="C1290" s="2">
        <f>RSI!I1290</f>
        <v>52.527506070289469</v>
      </c>
      <c r="D1290" s="2">
        <f>MACD!E1290</f>
        <v>1.3607312721282128E-3</v>
      </c>
      <c r="E1290" s="2">
        <f>MACD!F1290</f>
        <v>1.490112709091989E-2</v>
      </c>
      <c r="F1290" s="2">
        <f>'Moving Avg'!D1290</f>
        <v>2.2974199999999998</v>
      </c>
      <c r="G1290" s="2">
        <f>'Moving Avg'!F1290</f>
        <v>2.2840700000000003</v>
      </c>
      <c r="H1290" s="2">
        <f>'Moving Avg'!G1290</f>
        <v>2.292068</v>
      </c>
      <c r="I1290" s="2">
        <f>'Moving Avg'!H1290</f>
        <v>2.1342010000000009</v>
      </c>
      <c r="J1290" s="5" t="str">
        <f>OBV!F1290</f>
        <v>BULLISH</v>
      </c>
      <c r="K1290" s="5" t="str">
        <f>OBV!G1290</f>
        <v>NEUTRAL</v>
      </c>
      <c r="L1290" s="5" t="str">
        <f>OBV!H1290</f>
        <v>BULLISH DIVERGENCE</v>
      </c>
      <c r="M1290" s="7">
        <f t="shared" si="200"/>
        <v>25</v>
      </c>
      <c r="N1290" s="7">
        <f t="shared" si="201"/>
        <v>45</v>
      </c>
      <c r="O1290" s="7">
        <f t="shared" si="202"/>
        <v>50</v>
      </c>
      <c r="P1290" s="7">
        <f t="shared" si="203"/>
        <v>66.5</v>
      </c>
      <c r="Q1290" s="8">
        <f t="shared" si="204"/>
        <v>41.975000000000001</v>
      </c>
      <c r="R1290" s="8">
        <f t="shared" si="205"/>
        <v>48.125</v>
      </c>
      <c r="S1290" s="8">
        <f t="shared" si="206"/>
        <v>52.924999999999997</v>
      </c>
      <c r="T1290" s="8">
        <f t="shared" si="207"/>
        <v>46.625</v>
      </c>
      <c r="U1290" s="7">
        <f t="shared" si="208"/>
        <v>47.67499999999999</v>
      </c>
      <c r="V1290" s="7">
        <f t="shared" si="209"/>
        <v>47.412499999999994</v>
      </c>
    </row>
    <row r="1291" spans="1:22" ht="13.5" x14ac:dyDescent="0.25">
      <c r="A1291" s="3">
        <f>RSI!A1291</f>
        <v>44663</v>
      </c>
      <c r="B1291" s="2">
        <f>RSI!B1291</f>
        <v>2.2930999999999999</v>
      </c>
      <c r="C1291" s="2">
        <f>RSI!I1291</f>
        <v>52.527506070289462</v>
      </c>
      <c r="D1291" s="2">
        <f>MACD!E1291</f>
        <v>-2.4931161327708118E-3</v>
      </c>
      <c r="E1291" s="2">
        <f>MACD!F1291</f>
        <v>1.1422278446181751E-2</v>
      </c>
      <c r="F1291" s="2">
        <f>'Moving Avg'!D1291</f>
        <v>2.2974199999999998</v>
      </c>
      <c r="G1291" s="2">
        <f>'Moving Avg'!F1291</f>
        <v>2.2826300000000002</v>
      </c>
      <c r="H1291" s="2">
        <f>'Moving Avg'!G1291</f>
        <v>2.2955299999999998</v>
      </c>
      <c r="I1291" s="2">
        <f>'Moving Avg'!H1291</f>
        <v>2.1363865000000009</v>
      </c>
      <c r="J1291" s="5" t="str">
        <f>OBV!F1291</f>
        <v>BULLISH</v>
      </c>
      <c r="K1291" s="5" t="str">
        <f>OBV!G1291</f>
        <v>NEUTRAL</v>
      </c>
      <c r="L1291" s="5" t="str">
        <f>OBV!H1291</f>
        <v>NEUTRAL</v>
      </c>
      <c r="M1291" s="7">
        <f t="shared" si="200"/>
        <v>25</v>
      </c>
      <c r="N1291" s="7">
        <f t="shared" si="201"/>
        <v>45</v>
      </c>
      <c r="O1291" s="7">
        <f t="shared" si="202"/>
        <v>50</v>
      </c>
      <c r="P1291" s="7">
        <f t="shared" si="203"/>
        <v>49.5</v>
      </c>
      <c r="Q1291" s="8">
        <f t="shared" si="204"/>
        <v>39.424999999999997</v>
      </c>
      <c r="R1291" s="8">
        <f t="shared" si="205"/>
        <v>43.875</v>
      </c>
      <c r="S1291" s="8">
        <f t="shared" si="206"/>
        <v>45.275000000000006</v>
      </c>
      <c r="T1291" s="8">
        <f t="shared" si="207"/>
        <v>42.375</v>
      </c>
      <c r="U1291" s="7">
        <f t="shared" si="208"/>
        <v>42.858333333333327</v>
      </c>
      <c r="V1291" s="7">
        <f t="shared" si="209"/>
        <v>42.737499999999997</v>
      </c>
    </row>
    <row r="1292" spans="1:22" ht="13.5" x14ac:dyDescent="0.25">
      <c r="A1292" s="3">
        <f>RSI!A1292</f>
        <v>44664</v>
      </c>
      <c r="B1292" s="2">
        <f>RSI!B1292</f>
        <v>2.2930999999999999</v>
      </c>
      <c r="C1292" s="2">
        <f>RSI!I1292</f>
        <v>52.527506070289469</v>
      </c>
      <c r="D1292" s="2">
        <f>MACD!E1292</f>
        <v>-6.9211377048965517E-3</v>
      </c>
      <c r="E1292" s="2">
        <f>MACD!F1292</f>
        <v>7.7535952159660908E-3</v>
      </c>
      <c r="F1292" s="2">
        <f>'Moving Avg'!D1292</f>
        <v>2.2974199999999998</v>
      </c>
      <c r="G1292" s="2">
        <f>'Moving Avg'!F1292</f>
        <v>2.2815500000000002</v>
      </c>
      <c r="H1292" s="2">
        <f>'Moving Avg'!G1292</f>
        <v>2.2975500000000002</v>
      </c>
      <c r="I1292" s="2">
        <f>'Moving Avg'!H1292</f>
        <v>2.1385720000000008</v>
      </c>
      <c r="J1292" s="5" t="str">
        <f>OBV!F1292</f>
        <v>BULLISH</v>
      </c>
      <c r="K1292" s="5" t="str">
        <f>OBV!G1292</f>
        <v>NEUTRAL</v>
      </c>
      <c r="L1292" s="5" t="str">
        <f>OBV!H1292</f>
        <v>NEUTRAL</v>
      </c>
      <c r="M1292" s="7">
        <f t="shared" si="200"/>
        <v>25</v>
      </c>
      <c r="N1292" s="7">
        <f t="shared" si="201"/>
        <v>45</v>
      </c>
      <c r="O1292" s="7">
        <f t="shared" si="202"/>
        <v>50</v>
      </c>
      <c r="P1292" s="7">
        <f t="shared" si="203"/>
        <v>49.5</v>
      </c>
      <c r="Q1292" s="8">
        <f t="shared" si="204"/>
        <v>39.424999999999997</v>
      </c>
      <c r="R1292" s="8">
        <f t="shared" si="205"/>
        <v>43.875</v>
      </c>
      <c r="S1292" s="8">
        <f t="shared" si="206"/>
        <v>45.275000000000006</v>
      </c>
      <c r="T1292" s="8">
        <f t="shared" si="207"/>
        <v>42.375</v>
      </c>
      <c r="U1292" s="7">
        <f t="shared" si="208"/>
        <v>42.858333333333327</v>
      </c>
      <c r="V1292" s="7">
        <f t="shared" si="209"/>
        <v>42.737499999999997</v>
      </c>
    </row>
    <row r="1293" spans="1:22" ht="13.5" x14ac:dyDescent="0.25">
      <c r="A1293" s="3">
        <f>RSI!A1293</f>
        <v>44665</v>
      </c>
      <c r="B1293" s="2">
        <f>RSI!B1293</f>
        <v>2.2930999999999999</v>
      </c>
      <c r="C1293" s="2">
        <f>RSI!I1293</f>
        <v>52.527506070289469</v>
      </c>
      <c r="D1293" s="2">
        <f>MACD!E1293</f>
        <v>-1.0722908022602784E-2</v>
      </c>
      <c r="E1293" s="2">
        <f>MACD!F1293</f>
        <v>4.0582945682523155E-3</v>
      </c>
      <c r="F1293" s="2">
        <f>'Moving Avg'!D1293</f>
        <v>2.29454</v>
      </c>
      <c r="G1293" s="2">
        <f>'Moving Avg'!F1293</f>
        <v>2.2808300000000008</v>
      </c>
      <c r="H1293" s="2">
        <f>'Moving Avg'!G1293</f>
        <v>2.3002899999999999</v>
      </c>
      <c r="I1293" s="2">
        <f>'Moving Avg'!H1293</f>
        <v>2.1406570000000009</v>
      </c>
      <c r="J1293" s="5" t="str">
        <f>OBV!F1293</f>
        <v>BEARISH</v>
      </c>
      <c r="K1293" s="5" t="str">
        <f>OBV!G1293</f>
        <v>NEUTRAL</v>
      </c>
      <c r="L1293" s="5" t="str">
        <f>OBV!H1293</f>
        <v>CONFIRMED BEARISH</v>
      </c>
      <c r="M1293" s="7">
        <f t="shared" si="200"/>
        <v>25</v>
      </c>
      <c r="N1293" s="7">
        <f t="shared" si="201"/>
        <v>45</v>
      </c>
      <c r="O1293" s="7">
        <f t="shared" si="202"/>
        <v>50</v>
      </c>
      <c r="P1293" s="7">
        <f t="shared" si="203"/>
        <v>16.5</v>
      </c>
      <c r="Q1293" s="8">
        <f t="shared" si="204"/>
        <v>34.475000000000001</v>
      </c>
      <c r="R1293" s="8">
        <f t="shared" si="205"/>
        <v>35.625</v>
      </c>
      <c r="S1293" s="8">
        <f t="shared" si="206"/>
        <v>30.425000000000001</v>
      </c>
      <c r="T1293" s="8">
        <f t="shared" si="207"/>
        <v>34.125</v>
      </c>
      <c r="U1293" s="7">
        <f t="shared" si="208"/>
        <v>33.508333333333333</v>
      </c>
      <c r="V1293" s="7">
        <f t="shared" si="209"/>
        <v>33.662499999999994</v>
      </c>
    </row>
    <row r="1294" spans="1:22" ht="13.5" x14ac:dyDescent="0.25">
      <c r="A1294" s="3">
        <f>RSI!A1294</f>
        <v>44666</v>
      </c>
      <c r="B1294" s="2">
        <f>RSI!B1294</f>
        <v>2.2858999999999998</v>
      </c>
      <c r="C1294" s="2">
        <f>RSI!I1294</f>
        <v>50.407001473342291</v>
      </c>
      <c r="D1294" s="2">
        <f>MACD!E1294</f>
        <v>-1.6780444219978818E-2</v>
      </c>
      <c r="E1294" s="2">
        <f>MACD!F1294</f>
        <v>-1.0945318939391139E-4</v>
      </c>
      <c r="F1294" s="2">
        <f>'Moving Avg'!D1294</f>
        <v>2.2916599999999998</v>
      </c>
      <c r="G1294" s="2">
        <f>'Moving Avg'!F1294</f>
        <v>2.2797500000000008</v>
      </c>
      <c r="H1294" s="2">
        <f>'Moving Avg'!G1294</f>
        <v>2.302454</v>
      </c>
      <c r="I1294" s="2">
        <f>'Moving Avg'!H1294</f>
        <v>2.1425385000000006</v>
      </c>
      <c r="J1294" s="5" t="str">
        <f>OBV!F1294</f>
        <v>BEARISH</v>
      </c>
      <c r="K1294" s="5" t="str">
        <f>OBV!G1294</f>
        <v>NEUTRAL</v>
      </c>
      <c r="L1294" s="5" t="str">
        <f>OBV!H1294</f>
        <v>CONFIRMED BEARISH</v>
      </c>
      <c r="M1294" s="7">
        <f t="shared" si="200"/>
        <v>25</v>
      </c>
      <c r="N1294" s="7">
        <f t="shared" si="201"/>
        <v>45</v>
      </c>
      <c r="O1294" s="7">
        <f t="shared" si="202"/>
        <v>50</v>
      </c>
      <c r="P1294" s="7">
        <f t="shared" si="203"/>
        <v>16.5</v>
      </c>
      <c r="Q1294" s="8">
        <f t="shared" si="204"/>
        <v>34.475000000000001</v>
      </c>
      <c r="R1294" s="8">
        <f t="shared" si="205"/>
        <v>35.625</v>
      </c>
      <c r="S1294" s="8">
        <f t="shared" si="206"/>
        <v>30.425000000000001</v>
      </c>
      <c r="T1294" s="8">
        <f t="shared" si="207"/>
        <v>34.125</v>
      </c>
      <c r="U1294" s="7">
        <f t="shared" si="208"/>
        <v>33.508333333333333</v>
      </c>
      <c r="V1294" s="7">
        <f t="shared" si="209"/>
        <v>33.662499999999994</v>
      </c>
    </row>
    <row r="1295" spans="1:22" ht="13.5" x14ac:dyDescent="0.25">
      <c r="A1295" s="3">
        <f>RSI!A1295</f>
        <v>44669</v>
      </c>
      <c r="B1295" s="2">
        <f>RSI!B1295</f>
        <v>2.3075000000000001</v>
      </c>
      <c r="C1295" s="2">
        <f>RSI!I1295</f>
        <v>56.128862084958477</v>
      </c>
      <c r="D1295" s="2">
        <f>MACD!E1295</f>
        <v>-1.2418337887780684E-2</v>
      </c>
      <c r="E1295" s="2">
        <f>MACD!F1295</f>
        <v>-2.5712301290712657E-3</v>
      </c>
      <c r="F1295" s="2">
        <f>'Moving Avg'!D1295</f>
        <v>2.29454</v>
      </c>
      <c r="G1295" s="2">
        <f>'Moving Avg'!F1295</f>
        <v>2.2811900000000001</v>
      </c>
      <c r="H1295" s="2">
        <f>'Moving Avg'!G1295</f>
        <v>2.303464</v>
      </c>
      <c r="I1295" s="2">
        <f>'Moving Avg'!H1295</f>
        <v>2.1440590000000004</v>
      </c>
      <c r="J1295" s="5" t="str">
        <f>OBV!F1295</f>
        <v>BULLISH</v>
      </c>
      <c r="K1295" s="5" t="str">
        <f>OBV!G1295</f>
        <v>NEUTRAL</v>
      </c>
      <c r="L1295" s="5" t="str">
        <f>OBV!H1295</f>
        <v>CONFIRMED BULLISH</v>
      </c>
      <c r="M1295" s="7">
        <f t="shared" si="200"/>
        <v>25</v>
      </c>
      <c r="N1295" s="7">
        <f t="shared" si="201"/>
        <v>45</v>
      </c>
      <c r="O1295" s="7">
        <f t="shared" si="202"/>
        <v>50</v>
      </c>
      <c r="P1295" s="7">
        <f t="shared" si="203"/>
        <v>83.5</v>
      </c>
      <c r="Q1295" s="8">
        <f t="shared" si="204"/>
        <v>44.524999999999999</v>
      </c>
      <c r="R1295" s="8">
        <f t="shared" si="205"/>
        <v>52.375</v>
      </c>
      <c r="S1295" s="8">
        <f t="shared" si="206"/>
        <v>60.575000000000003</v>
      </c>
      <c r="T1295" s="8">
        <f t="shared" si="207"/>
        <v>50.875</v>
      </c>
      <c r="U1295" s="7">
        <f t="shared" si="208"/>
        <v>52.491666666666674</v>
      </c>
      <c r="V1295" s="7">
        <f t="shared" si="209"/>
        <v>52.087500000000006</v>
      </c>
    </row>
    <row r="1296" spans="1:22" ht="13.5" x14ac:dyDescent="0.25">
      <c r="A1296" s="3">
        <f>RSI!A1296</f>
        <v>44670</v>
      </c>
      <c r="B1296" s="2">
        <f>RSI!B1296</f>
        <v>2.3075000000000001</v>
      </c>
      <c r="C1296" s="2">
        <f>RSI!I1296</f>
        <v>56.128862084958477</v>
      </c>
      <c r="D1296" s="2">
        <f>MACD!E1296</f>
        <v>-1.1074598306853201E-2</v>
      </c>
      <c r="E1296" s="2">
        <f>MACD!F1296</f>
        <v>-4.2719037646276534E-3</v>
      </c>
      <c r="F1296" s="2">
        <f>'Moving Avg'!D1296</f>
        <v>2.2974200000000002</v>
      </c>
      <c r="G1296" s="2">
        <f>'Moving Avg'!F1296</f>
        <v>2.2844349999999998</v>
      </c>
      <c r="H1296" s="2">
        <f>'Moving Avg'!G1296</f>
        <v>2.3046179999999996</v>
      </c>
      <c r="I1296" s="2">
        <f>'Moving Avg'!H1296</f>
        <v>2.1456130000000009</v>
      </c>
      <c r="J1296" s="5" t="str">
        <f>OBV!F1296</f>
        <v>BULLISH</v>
      </c>
      <c r="K1296" s="5" t="str">
        <f>OBV!G1296</f>
        <v>NEUTRAL</v>
      </c>
      <c r="L1296" s="5" t="str">
        <f>OBV!H1296</f>
        <v>CONFIRMED BULLISH</v>
      </c>
      <c r="M1296" s="7">
        <f t="shared" si="200"/>
        <v>25</v>
      </c>
      <c r="N1296" s="7">
        <f t="shared" si="201"/>
        <v>45</v>
      </c>
      <c r="O1296" s="7">
        <f t="shared" si="202"/>
        <v>50</v>
      </c>
      <c r="P1296" s="7">
        <f t="shared" si="203"/>
        <v>83.5</v>
      </c>
      <c r="Q1296" s="8">
        <f t="shared" si="204"/>
        <v>44.524999999999999</v>
      </c>
      <c r="R1296" s="8">
        <f t="shared" si="205"/>
        <v>52.375</v>
      </c>
      <c r="S1296" s="8">
        <f t="shared" si="206"/>
        <v>60.575000000000003</v>
      </c>
      <c r="T1296" s="8">
        <f t="shared" si="207"/>
        <v>50.875</v>
      </c>
      <c r="U1296" s="7">
        <f t="shared" si="208"/>
        <v>52.491666666666674</v>
      </c>
      <c r="V1296" s="7">
        <f t="shared" si="209"/>
        <v>52.087500000000006</v>
      </c>
    </row>
    <row r="1297" spans="1:22" ht="13.5" x14ac:dyDescent="0.25">
      <c r="A1297" s="3">
        <f>RSI!A1297</f>
        <v>44671</v>
      </c>
      <c r="B1297" s="2">
        <f>RSI!B1297</f>
        <v>2.3075000000000001</v>
      </c>
      <c r="C1297" s="2">
        <f>RSI!I1297</f>
        <v>56.128862084958477</v>
      </c>
      <c r="D1297" s="2">
        <f>MACD!E1297</f>
        <v>-1.0059707201490298E-2</v>
      </c>
      <c r="E1297" s="2">
        <f>MACD!F1297</f>
        <v>-5.4294644520001822E-3</v>
      </c>
      <c r="F1297" s="2">
        <f>'Moving Avg'!D1297</f>
        <v>2.3003</v>
      </c>
      <c r="G1297" s="2">
        <f>'Moving Avg'!F1297</f>
        <v>2.2858749999999999</v>
      </c>
      <c r="H1297" s="2">
        <f>'Moving Avg'!G1297</f>
        <v>2.3047620000000002</v>
      </c>
      <c r="I1297" s="2">
        <f>'Moving Avg'!H1297</f>
        <v>2.1471000000000009</v>
      </c>
      <c r="J1297" s="5" t="str">
        <f>OBV!F1297</f>
        <v>BULLISH</v>
      </c>
      <c r="K1297" s="5" t="str">
        <f>OBV!G1297</f>
        <v>NEUTRAL</v>
      </c>
      <c r="L1297" s="5" t="str">
        <f>OBV!H1297</f>
        <v>CONFIRMED BULLISH</v>
      </c>
      <c r="M1297" s="7">
        <f t="shared" si="200"/>
        <v>25</v>
      </c>
      <c r="N1297" s="7">
        <f t="shared" si="201"/>
        <v>45</v>
      </c>
      <c r="O1297" s="7">
        <f t="shared" si="202"/>
        <v>50</v>
      </c>
      <c r="P1297" s="7">
        <f t="shared" si="203"/>
        <v>83.5</v>
      </c>
      <c r="Q1297" s="8">
        <f t="shared" si="204"/>
        <v>44.524999999999999</v>
      </c>
      <c r="R1297" s="8">
        <f t="shared" si="205"/>
        <v>52.375</v>
      </c>
      <c r="S1297" s="8">
        <f t="shared" si="206"/>
        <v>60.575000000000003</v>
      </c>
      <c r="T1297" s="8">
        <f t="shared" si="207"/>
        <v>50.875</v>
      </c>
      <c r="U1297" s="7">
        <f t="shared" si="208"/>
        <v>52.491666666666674</v>
      </c>
      <c r="V1297" s="7">
        <f t="shared" si="209"/>
        <v>52.087500000000006</v>
      </c>
    </row>
    <row r="1298" spans="1:22" ht="13.5" x14ac:dyDescent="0.25">
      <c r="A1298" s="3">
        <f>RSI!A1298</f>
        <v>44672</v>
      </c>
      <c r="B1298" s="2">
        <f>RSI!B1298</f>
        <v>2.1777000000000002</v>
      </c>
      <c r="C1298" s="2">
        <f>RSI!I1298</f>
        <v>30.080611592671275</v>
      </c>
      <c r="D1298" s="2">
        <f>MACD!E1298</f>
        <v>2.5161728064326816E-3</v>
      </c>
      <c r="E1298" s="2">
        <f>MACD!F1298</f>
        <v>-3.8403370003136095E-3</v>
      </c>
      <c r="F1298" s="2">
        <f>'Moving Avg'!D1298</f>
        <v>2.2772200000000002</v>
      </c>
      <c r="G1298" s="2">
        <f>'Moving Avg'!F1298</f>
        <v>2.2808249999999992</v>
      </c>
      <c r="H1298" s="2">
        <f>'Moving Avg'!G1298</f>
        <v>2.3017340000000006</v>
      </c>
      <c r="I1298" s="2">
        <f>'Moving Avg'!H1298</f>
        <v>2.1482395000000012</v>
      </c>
      <c r="J1298" s="5" t="str">
        <f>OBV!F1298</f>
        <v>BEARISH</v>
      </c>
      <c r="K1298" s="5" t="str">
        <f>OBV!G1298</f>
        <v>WEAK</v>
      </c>
      <c r="L1298" s="5" t="str">
        <f>OBV!H1298</f>
        <v>CONFIRMED BEARISH</v>
      </c>
      <c r="M1298" s="7">
        <f t="shared" si="200"/>
        <v>25</v>
      </c>
      <c r="N1298" s="7">
        <f t="shared" si="201"/>
        <v>0</v>
      </c>
      <c r="O1298" s="7">
        <f t="shared" si="202"/>
        <v>50</v>
      </c>
      <c r="P1298" s="7">
        <f t="shared" si="203"/>
        <v>0</v>
      </c>
      <c r="Q1298" s="8">
        <f t="shared" si="204"/>
        <v>16.25</v>
      </c>
      <c r="R1298" s="8">
        <f t="shared" si="205"/>
        <v>22.5</v>
      </c>
      <c r="S1298" s="8">
        <f t="shared" si="206"/>
        <v>16.25</v>
      </c>
      <c r="T1298" s="8">
        <f t="shared" si="207"/>
        <v>18.75</v>
      </c>
      <c r="U1298" s="7">
        <f t="shared" si="208"/>
        <v>18.333333333333332</v>
      </c>
      <c r="V1298" s="7">
        <f t="shared" si="209"/>
        <v>18.4375</v>
      </c>
    </row>
    <row r="1299" spans="1:22" ht="13.5" x14ac:dyDescent="0.25">
      <c r="A1299" s="3">
        <f>RSI!A1299</f>
        <v>44673</v>
      </c>
      <c r="B1299" s="2">
        <f>RSI!B1299</f>
        <v>2.2498</v>
      </c>
      <c r="C1299" s="2">
        <f>RSI!I1299</f>
        <v>45.27336045244185</v>
      </c>
      <c r="D1299" s="2">
        <f>MACD!E1299</f>
        <v>7.3711651453298721E-3</v>
      </c>
      <c r="E1299" s="2">
        <f>MACD!F1299</f>
        <v>-1.5980365711849133E-3</v>
      </c>
      <c r="F1299" s="2">
        <f>'Moving Avg'!D1299</f>
        <v>2.2700000000000005</v>
      </c>
      <c r="G1299" s="2">
        <f>'Moving Avg'!F1299</f>
        <v>2.2793799999999993</v>
      </c>
      <c r="H1299" s="2">
        <f>'Moving Avg'!G1299</f>
        <v>2.3001480000000001</v>
      </c>
      <c r="I1299" s="2">
        <f>'Moving Avg'!H1299</f>
        <v>2.1497395000000012</v>
      </c>
      <c r="J1299" s="5" t="str">
        <f>OBV!F1299</f>
        <v>BEARISH</v>
      </c>
      <c r="K1299" s="5" t="str">
        <f>OBV!G1299</f>
        <v>WEAK</v>
      </c>
      <c r="L1299" s="5" t="str">
        <f>OBV!H1299</f>
        <v>CONFIRMED BEARISH</v>
      </c>
      <c r="M1299" s="7">
        <f t="shared" si="200"/>
        <v>25</v>
      </c>
      <c r="N1299" s="7">
        <f t="shared" si="201"/>
        <v>0</v>
      </c>
      <c r="O1299" s="7">
        <f t="shared" si="202"/>
        <v>50</v>
      </c>
      <c r="P1299" s="7">
        <f t="shared" si="203"/>
        <v>0</v>
      </c>
      <c r="Q1299" s="8">
        <f t="shared" si="204"/>
        <v>16.25</v>
      </c>
      <c r="R1299" s="8">
        <f t="shared" si="205"/>
        <v>22.5</v>
      </c>
      <c r="S1299" s="8">
        <f t="shared" si="206"/>
        <v>16.25</v>
      </c>
      <c r="T1299" s="8">
        <f t="shared" si="207"/>
        <v>18.75</v>
      </c>
      <c r="U1299" s="7">
        <f t="shared" si="208"/>
        <v>18.333333333333332</v>
      </c>
      <c r="V1299" s="7">
        <f t="shared" si="209"/>
        <v>18.4375</v>
      </c>
    </row>
    <row r="1300" spans="1:22" ht="13.5" x14ac:dyDescent="0.25">
      <c r="A1300" s="3">
        <f>RSI!A1300</f>
        <v>44676</v>
      </c>
      <c r="B1300" s="2">
        <f>RSI!B1300</f>
        <v>2.2498</v>
      </c>
      <c r="C1300" s="2">
        <f>RSI!I1300</f>
        <v>45.27336045244185</v>
      </c>
      <c r="D1300" s="2">
        <f>MACD!E1300</f>
        <v>1.055873845762445E-2</v>
      </c>
      <c r="E1300" s="2">
        <f>MACD!F1300</f>
        <v>8.3331843457695926E-4</v>
      </c>
      <c r="F1300" s="2">
        <f>'Moving Avg'!D1300</f>
        <v>2.2584600000000004</v>
      </c>
      <c r="G1300" s="2">
        <f>'Moving Avg'!F1300</f>
        <v>2.2786599999999995</v>
      </c>
      <c r="H1300" s="2">
        <f>'Moving Avg'!G1300</f>
        <v>2.298994</v>
      </c>
      <c r="I1300" s="2">
        <f>'Moving Avg'!H1300</f>
        <v>2.1512730000000007</v>
      </c>
      <c r="J1300" s="5" t="str">
        <f>OBV!F1300</f>
        <v>BEARISH</v>
      </c>
      <c r="K1300" s="5" t="str">
        <f>OBV!G1300</f>
        <v>WEAK</v>
      </c>
      <c r="L1300" s="5" t="str">
        <f>OBV!H1300</f>
        <v>CONFIRMED BEARISH</v>
      </c>
      <c r="M1300" s="7">
        <f t="shared" si="200"/>
        <v>25</v>
      </c>
      <c r="N1300" s="7">
        <f t="shared" si="201"/>
        <v>0</v>
      </c>
      <c r="O1300" s="7">
        <f t="shared" si="202"/>
        <v>50</v>
      </c>
      <c r="P1300" s="7">
        <f t="shared" si="203"/>
        <v>0</v>
      </c>
      <c r="Q1300" s="8">
        <f t="shared" si="204"/>
        <v>16.25</v>
      </c>
      <c r="R1300" s="8">
        <f t="shared" si="205"/>
        <v>22.5</v>
      </c>
      <c r="S1300" s="8">
        <f t="shared" si="206"/>
        <v>16.25</v>
      </c>
      <c r="T1300" s="8">
        <f t="shared" si="207"/>
        <v>18.75</v>
      </c>
      <c r="U1300" s="7">
        <f t="shared" si="208"/>
        <v>18.333333333333332</v>
      </c>
      <c r="V1300" s="7">
        <f t="shared" si="209"/>
        <v>18.4375</v>
      </c>
    </row>
    <row r="1301" spans="1:22" ht="13.5" x14ac:dyDescent="0.25">
      <c r="A1301" s="3">
        <f>RSI!A1301</f>
        <v>44677</v>
      </c>
      <c r="B1301" s="2">
        <f>RSI!B1301</f>
        <v>2.2498</v>
      </c>
      <c r="C1301" s="2">
        <f>RSI!I1301</f>
        <v>45.27336045244185</v>
      </c>
      <c r="D1301" s="2">
        <f>MACD!E1301</f>
        <v>1.3429244745517543E-2</v>
      </c>
      <c r="E1301" s="2">
        <f>MACD!F1301</f>
        <v>3.3525036967650759E-3</v>
      </c>
      <c r="F1301" s="2">
        <f>'Moving Avg'!D1301</f>
        <v>2.2469200000000003</v>
      </c>
      <c r="G1301" s="2">
        <f>'Moving Avg'!F1301</f>
        <v>2.2779399999999996</v>
      </c>
      <c r="H1301" s="2">
        <f>'Moving Avg'!G1301</f>
        <v>2.2978399999999994</v>
      </c>
      <c r="I1301" s="2">
        <f>'Moving Avg'!H1301</f>
        <v>2.1528065000000005</v>
      </c>
      <c r="J1301" s="5" t="str">
        <f>OBV!F1301</f>
        <v>BEARISH</v>
      </c>
      <c r="K1301" s="5" t="str">
        <f>OBV!G1301</f>
        <v>WEAK</v>
      </c>
      <c r="L1301" s="5" t="str">
        <f>OBV!H1301</f>
        <v>CONFIRMED BEARISH</v>
      </c>
      <c r="M1301" s="7">
        <f t="shared" si="200"/>
        <v>25</v>
      </c>
      <c r="N1301" s="7">
        <f t="shared" si="201"/>
        <v>0</v>
      </c>
      <c r="O1301" s="7">
        <f t="shared" si="202"/>
        <v>50</v>
      </c>
      <c r="P1301" s="7">
        <f t="shared" si="203"/>
        <v>0</v>
      </c>
      <c r="Q1301" s="8">
        <f t="shared" si="204"/>
        <v>16.25</v>
      </c>
      <c r="R1301" s="8">
        <f t="shared" si="205"/>
        <v>22.5</v>
      </c>
      <c r="S1301" s="8">
        <f t="shared" si="206"/>
        <v>16.25</v>
      </c>
      <c r="T1301" s="8">
        <f t="shared" si="207"/>
        <v>18.75</v>
      </c>
      <c r="U1301" s="7">
        <f t="shared" si="208"/>
        <v>18.333333333333332</v>
      </c>
      <c r="V1301" s="7">
        <f t="shared" si="209"/>
        <v>18.4375</v>
      </c>
    </row>
    <row r="1302" spans="1:22" ht="13.5" x14ac:dyDescent="0.25">
      <c r="A1302" s="3">
        <f>RSI!A1302</f>
        <v>44678</v>
      </c>
      <c r="B1302" s="2">
        <f>RSI!B1302</f>
        <v>2.2498</v>
      </c>
      <c r="C1302" s="2">
        <f>RSI!I1302</f>
        <v>45.273360452441842</v>
      </c>
      <c r="D1302" s="2">
        <f>MACD!E1302</f>
        <v>1.6018624375684354E-2</v>
      </c>
      <c r="E1302" s="2">
        <f>MACD!F1302</f>
        <v>5.8857278325489312E-3</v>
      </c>
      <c r="F1302" s="2">
        <f>'Moving Avg'!D1302</f>
        <v>2.2353800000000001</v>
      </c>
      <c r="G1302" s="2">
        <f>'Moving Avg'!F1302</f>
        <v>2.2775799999999999</v>
      </c>
      <c r="H1302" s="2">
        <f>'Moving Avg'!G1302</f>
        <v>2.2963979999999995</v>
      </c>
      <c r="I1302" s="2">
        <f>'Moving Avg'!H1302</f>
        <v>2.1542060000000003</v>
      </c>
      <c r="J1302" s="5" t="str">
        <f>OBV!F1302</f>
        <v>BEARISH</v>
      </c>
      <c r="K1302" s="5" t="str">
        <f>OBV!G1302</f>
        <v>WEAK</v>
      </c>
      <c r="L1302" s="5" t="str">
        <f>OBV!H1302</f>
        <v>CONFIRMED BEARISH</v>
      </c>
      <c r="M1302" s="7">
        <f t="shared" si="200"/>
        <v>25</v>
      </c>
      <c r="N1302" s="7">
        <f t="shared" si="201"/>
        <v>0</v>
      </c>
      <c r="O1302" s="7">
        <f t="shared" si="202"/>
        <v>50</v>
      </c>
      <c r="P1302" s="7">
        <f t="shared" si="203"/>
        <v>0</v>
      </c>
      <c r="Q1302" s="8">
        <f t="shared" si="204"/>
        <v>16.25</v>
      </c>
      <c r="R1302" s="8">
        <f t="shared" si="205"/>
        <v>22.5</v>
      </c>
      <c r="S1302" s="8">
        <f t="shared" si="206"/>
        <v>16.25</v>
      </c>
      <c r="T1302" s="8">
        <f t="shared" si="207"/>
        <v>18.75</v>
      </c>
      <c r="U1302" s="7">
        <f t="shared" si="208"/>
        <v>18.333333333333332</v>
      </c>
      <c r="V1302" s="7">
        <f t="shared" si="209"/>
        <v>18.4375</v>
      </c>
    </row>
    <row r="1303" spans="1:22" ht="13.5" x14ac:dyDescent="0.25">
      <c r="A1303" s="3">
        <f>RSI!A1303</f>
        <v>44679</v>
      </c>
      <c r="B1303" s="2">
        <f>RSI!B1303</f>
        <v>2.2498</v>
      </c>
      <c r="C1303" s="2">
        <f>RSI!I1303</f>
        <v>45.27336045244185</v>
      </c>
      <c r="D1303" s="2">
        <f>MACD!E1303</f>
        <v>1.8358239477658689E-2</v>
      </c>
      <c r="E1303" s="2">
        <f>MACD!F1303</f>
        <v>8.3802301615708823E-3</v>
      </c>
      <c r="F1303" s="2">
        <f>'Moving Avg'!D1303</f>
        <v>2.2498</v>
      </c>
      <c r="G1303" s="2">
        <f>'Moving Avg'!F1303</f>
        <v>2.2772199999999998</v>
      </c>
      <c r="H1303" s="2">
        <f>'Moving Avg'!G1303</f>
        <v>2.294811999999999</v>
      </c>
      <c r="I1303" s="2">
        <f>'Moving Avg'!H1303</f>
        <v>2.1555720000000003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  <c r="M1303" s="7">
        <f t="shared" si="200"/>
        <v>25</v>
      </c>
      <c r="N1303" s="7">
        <f t="shared" si="201"/>
        <v>0</v>
      </c>
      <c r="O1303" s="7">
        <f t="shared" si="202"/>
        <v>50</v>
      </c>
      <c r="P1303" s="7">
        <f t="shared" si="203"/>
        <v>83.5</v>
      </c>
      <c r="Q1303" s="8">
        <f t="shared" si="204"/>
        <v>28.774999999999999</v>
      </c>
      <c r="R1303" s="8">
        <f t="shared" si="205"/>
        <v>43.375</v>
      </c>
      <c r="S1303" s="8">
        <f t="shared" si="206"/>
        <v>53.825000000000003</v>
      </c>
      <c r="T1303" s="8">
        <f t="shared" si="207"/>
        <v>39.625</v>
      </c>
      <c r="U1303" s="7">
        <f t="shared" si="208"/>
        <v>41.991666666666667</v>
      </c>
      <c r="V1303" s="7">
        <f t="shared" si="209"/>
        <v>41.400000000000006</v>
      </c>
    </row>
    <row r="1304" spans="1:22" ht="13.5" x14ac:dyDescent="0.25">
      <c r="A1304" s="3">
        <f>RSI!A1304</f>
        <v>44680</v>
      </c>
      <c r="B1304" s="2">
        <f>RSI!B1304</f>
        <v>2.2498</v>
      </c>
      <c r="C1304" s="2">
        <f>RSI!I1304</f>
        <v>45.273360452441842</v>
      </c>
      <c r="D1304" s="2">
        <f>MACD!E1304</f>
        <v>1.9367815532167043E-2</v>
      </c>
      <c r="E1304" s="2">
        <f>MACD!F1304</f>
        <v>1.0577747235690115E-2</v>
      </c>
      <c r="F1304" s="2">
        <f>'Moving Avg'!D1304</f>
        <v>2.2498</v>
      </c>
      <c r="G1304" s="2">
        <f>'Moving Avg'!F1304</f>
        <v>2.2779400000000001</v>
      </c>
      <c r="H1304" s="2">
        <f>'Moving Avg'!G1304</f>
        <v>2.2939459999999996</v>
      </c>
      <c r="I1304" s="2">
        <f>'Moving Avg'!H1304</f>
        <v>2.1569715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  <c r="M1304" s="7">
        <f t="shared" si="200"/>
        <v>25</v>
      </c>
      <c r="N1304" s="7">
        <f t="shared" si="201"/>
        <v>0</v>
      </c>
      <c r="O1304" s="7">
        <f t="shared" si="202"/>
        <v>50</v>
      </c>
      <c r="P1304" s="7">
        <f t="shared" si="203"/>
        <v>33</v>
      </c>
      <c r="Q1304" s="8">
        <f t="shared" si="204"/>
        <v>21.2</v>
      </c>
      <c r="R1304" s="8">
        <f t="shared" si="205"/>
        <v>30.75</v>
      </c>
      <c r="S1304" s="8">
        <f t="shared" si="206"/>
        <v>31.1</v>
      </c>
      <c r="T1304" s="8">
        <f t="shared" si="207"/>
        <v>27</v>
      </c>
      <c r="U1304" s="7">
        <f t="shared" si="208"/>
        <v>27.683333333333337</v>
      </c>
      <c r="V1304" s="7">
        <f t="shared" si="209"/>
        <v>27.512500000000003</v>
      </c>
    </row>
    <row r="1305" spans="1:22" ht="13.5" x14ac:dyDescent="0.25">
      <c r="A1305" s="3">
        <f>RSI!A1305</f>
        <v>44685</v>
      </c>
      <c r="B1305" s="2">
        <f>RSI!B1305</f>
        <v>2.1993</v>
      </c>
      <c r="C1305" s="2">
        <f>RSI!I1305</f>
        <v>36.587130842715368</v>
      </c>
      <c r="D1305" s="2">
        <f>MACD!E1305</f>
        <v>2.7413291751144708E-2</v>
      </c>
      <c r="E1305" s="2">
        <f>MACD!F1305</f>
        <v>1.3944856138781034E-2</v>
      </c>
      <c r="F1305" s="2">
        <f>'Moving Avg'!D1305</f>
        <v>2.2397</v>
      </c>
      <c r="G1305" s="2">
        <f>'Moving Avg'!F1305</f>
        <v>2.2725300000000002</v>
      </c>
      <c r="H1305" s="2">
        <f>'Moving Avg'!G1305</f>
        <v>2.2907719999999991</v>
      </c>
      <c r="I1305" s="2">
        <f>'Moving Avg'!H1305</f>
        <v>2.1579844999999995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  <c r="M1305" s="7">
        <f t="shared" si="200"/>
        <v>25</v>
      </c>
      <c r="N1305" s="7">
        <f t="shared" si="201"/>
        <v>0</v>
      </c>
      <c r="O1305" s="7">
        <f t="shared" si="202"/>
        <v>50</v>
      </c>
      <c r="P1305" s="7">
        <f t="shared" si="203"/>
        <v>16.5</v>
      </c>
      <c r="Q1305" s="8">
        <f t="shared" si="204"/>
        <v>18.725000000000001</v>
      </c>
      <c r="R1305" s="8">
        <f t="shared" si="205"/>
        <v>26.625</v>
      </c>
      <c r="S1305" s="8">
        <f t="shared" si="206"/>
        <v>23.675000000000001</v>
      </c>
      <c r="T1305" s="8">
        <f t="shared" si="207"/>
        <v>22.875</v>
      </c>
      <c r="U1305" s="7">
        <f t="shared" si="208"/>
        <v>23.008333333333336</v>
      </c>
      <c r="V1305" s="7">
        <f t="shared" si="209"/>
        <v>22.975000000000001</v>
      </c>
    </row>
    <row r="1306" spans="1:22" ht="13.5" x14ac:dyDescent="0.25">
      <c r="A1306" s="3">
        <f>RSI!A1306</f>
        <v>44686</v>
      </c>
      <c r="B1306" s="2">
        <f>RSI!B1306</f>
        <v>2.2065000000000001</v>
      </c>
      <c r="C1306" s="2">
        <f>RSI!I1306</f>
        <v>38.401738870634119</v>
      </c>
      <c r="D1306" s="2">
        <f>MACD!E1306</f>
        <v>3.4104040449761008E-2</v>
      </c>
      <c r="E1306" s="2">
        <f>MACD!F1306</f>
        <v>1.7976693000977029E-2</v>
      </c>
      <c r="F1306" s="2">
        <f>'Moving Avg'!D1306</f>
        <v>2.2310399999999997</v>
      </c>
      <c r="G1306" s="2">
        <f>'Moving Avg'!F1306</f>
        <v>2.2681999999999998</v>
      </c>
      <c r="H1306" s="2">
        <f>'Moving Avg'!G1306</f>
        <v>2.2881759999999987</v>
      </c>
      <c r="I1306" s="2">
        <f>'Moving Avg'!H1306</f>
        <v>2.1586984999999994</v>
      </c>
      <c r="J1306" s="5" t="str">
        <f>OBV!F1306</f>
        <v>BULLISH</v>
      </c>
      <c r="K1306" s="5" t="str">
        <f>OBV!G1306</f>
        <v>NEUTRAL</v>
      </c>
      <c r="L1306" s="5" t="str">
        <f>OBV!H1306</f>
        <v>BULLISH DIVERGENCE</v>
      </c>
      <c r="M1306" s="7">
        <f t="shared" si="200"/>
        <v>25</v>
      </c>
      <c r="N1306" s="7">
        <f t="shared" si="201"/>
        <v>0</v>
      </c>
      <c r="O1306" s="7">
        <f t="shared" si="202"/>
        <v>50</v>
      </c>
      <c r="P1306" s="7">
        <f t="shared" si="203"/>
        <v>66.5</v>
      </c>
      <c r="Q1306" s="8">
        <f t="shared" si="204"/>
        <v>26.225000000000001</v>
      </c>
      <c r="R1306" s="8">
        <f t="shared" si="205"/>
        <v>39.125</v>
      </c>
      <c r="S1306" s="8">
        <f t="shared" si="206"/>
        <v>46.174999999999997</v>
      </c>
      <c r="T1306" s="8">
        <f t="shared" si="207"/>
        <v>35.375</v>
      </c>
      <c r="U1306" s="7">
        <f t="shared" si="208"/>
        <v>37.174999999999997</v>
      </c>
      <c r="V1306" s="7">
        <f t="shared" si="209"/>
        <v>36.724999999999994</v>
      </c>
    </row>
    <row r="1307" spans="1:22" ht="13.5" x14ac:dyDescent="0.25">
      <c r="A1307" s="3">
        <f>RSI!A1307</f>
        <v>44687</v>
      </c>
      <c r="B1307" s="2">
        <f>RSI!B1307</f>
        <v>2.2138</v>
      </c>
      <c r="C1307" s="2">
        <f>RSI!I1307</f>
        <v>40.268062994709304</v>
      </c>
      <c r="D1307" s="2">
        <f>MACD!E1307</f>
        <v>3.9567686405090008E-2</v>
      </c>
      <c r="E1307" s="2">
        <f>MACD!F1307</f>
        <v>2.2294891681799628E-2</v>
      </c>
      <c r="F1307" s="2">
        <f>'Moving Avg'!D1307</f>
        <v>2.22384</v>
      </c>
      <c r="G1307" s="2">
        <f>'Moving Avg'!F1307</f>
        <v>2.2642350000000002</v>
      </c>
      <c r="H1307" s="2">
        <f>'Moving Avg'!G1307</f>
        <v>2.2848599999999992</v>
      </c>
      <c r="I1307" s="2">
        <f>'Moving Avg'!H1307</f>
        <v>2.1590469999999997</v>
      </c>
      <c r="J1307" s="5" t="str">
        <f>OBV!F1307</f>
        <v>BULLISH</v>
      </c>
      <c r="K1307" s="5" t="str">
        <f>OBV!G1307</f>
        <v>NEUTRAL</v>
      </c>
      <c r="L1307" s="5" t="str">
        <f>OBV!H1307</f>
        <v>BULLISH DIVERGENCE</v>
      </c>
      <c r="M1307" s="7">
        <f t="shared" si="200"/>
        <v>25</v>
      </c>
      <c r="N1307" s="7">
        <f t="shared" si="201"/>
        <v>0</v>
      </c>
      <c r="O1307" s="7">
        <f t="shared" si="202"/>
        <v>50</v>
      </c>
      <c r="P1307" s="7">
        <f t="shared" si="203"/>
        <v>66.5</v>
      </c>
      <c r="Q1307" s="8">
        <f t="shared" si="204"/>
        <v>26.225000000000001</v>
      </c>
      <c r="R1307" s="8">
        <f t="shared" si="205"/>
        <v>39.125</v>
      </c>
      <c r="S1307" s="8">
        <f t="shared" si="206"/>
        <v>46.174999999999997</v>
      </c>
      <c r="T1307" s="8">
        <f t="shared" si="207"/>
        <v>35.375</v>
      </c>
      <c r="U1307" s="7">
        <f t="shared" si="208"/>
        <v>37.174999999999997</v>
      </c>
      <c r="V1307" s="7">
        <f t="shared" si="209"/>
        <v>36.724999999999994</v>
      </c>
    </row>
    <row r="1308" spans="1:22" ht="13.5" x14ac:dyDescent="0.25">
      <c r="A1308" s="3">
        <f>RSI!A1308</f>
        <v>44690</v>
      </c>
      <c r="B1308" s="2">
        <f>RSI!B1308</f>
        <v>2.1633</v>
      </c>
      <c r="C1308" s="2">
        <f>RSI!I1308</f>
        <v>32.852554133592349</v>
      </c>
      <c r="D1308" s="2">
        <f>MACD!E1308</f>
        <v>2.8236723134705599E-2</v>
      </c>
      <c r="E1308" s="2">
        <f>MACD!F1308</f>
        <v>2.3483257972380822E-2</v>
      </c>
      <c r="F1308" s="2">
        <f>'Moving Avg'!D1308</f>
        <v>2.2065399999999995</v>
      </c>
      <c r="G1308" s="2">
        <f>'Moving Avg'!F1308</f>
        <v>2.2570250000000001</v>
      </c>
      <c r="H1308" s="2">
        <f>'Moving Avg'!G1308</f>
        <v>2.2819759999999993</v>
      </c>
      <c r="I1308" s="2">
        <f>'Moving Avg'!H1308</f>
        <v>2.1585399999999995</v>
      </c>
      <c r="J1308" s="5" t="str">
        <f>OBV!F1308</f>
        <v>BEARISH</v>
      </c>
      <c r="K1308" s="5" t="str">
        <f>OBV!G1308</f>
        <v>NEUTRAL</v>
      </c>
      <c r="L1308" s="5" t="str">
        <f>OBV!H1308</f>
        <v>CONFIRMED BEARISH</v>
      </c>
      <c r="M1308" s="7">
        <f t="shared" si="200"/>
        <v>25</v>
      </c>
      <c r="N1308" s="7">
        <f t="shared" si="201"/>
        <v>0</v>
      </c>
      <c r="O1308" s="7">
        <f t="shared" si="202"/>
        <v>50</v>
      </c>
      <c r="P1308" s="7">
        <f t="shared" si="203"/>
        <v>16.5</v>
      </c>
      <c r="Q1308" s="8">
        <f t="shared" si="204"/>
        <v>18.725000000000001</v>
      </c>
      <c r="R1308" s="8">
        <f t="shared" si="205"/>
        <v>26.625</v>
      </c>
      <c r="S1308" s="8">
        <f t="shared" si="206"/>
        <v>23.675000000000001</v>
      </c>
      <c r="T1308" s="8">
        <f t="shared" si="207"/>
        <v>22.875</v>
      </c>
      <c r="U1308" s="7">
        <f t="shared" si="208"/>
        <v>23.008333333333336</v>
      </c>
      <c r="V1308" s="7">
        <f t="shared" si="209"/>
        <v>22.975000000000001</v>
      </c>
    </row>
    <row r="1309" spans="1:22" ht="13.5" x14ac:dyDescent="0.25">
      <c r="A1309" s="3">
        <f>RSI!A1309</f>
        <v>44691</v>
      </c>
      <c r="B1309" s="2">
        <f>RSI!B1309</f>
        <v>2.1633</v>
      </c>
      <c r="C1309" s="2">
        <f>RSI!I1309</f>
        <v>32.852554133592349</v>
      </c>
      <c r="D1309" s="2">
        <f>MACD!E1309</f>
        <v>3.029381204668713E-2</v>
      </c>
      <c r="E1309" s="2">
        <f>MACD!F1309</f>
        <v>2.4845368787242087E-2</v>
      </c>
      <c r="F1309" s="2">
        <f>'Moving Avg'!D1309</f>
        <v>2.1892399999999999</v>
      </c>
      <c r="G1309" s="2">
        <f>'Moving Avg'!F1309</f>
        <v>2.250175</v>
      </c>
      <c r="H1309" s="2">
        <f>'Moving Avg'!G1309</f>
        <v>2.2783719999999992</v>
      </c>
      <c r="I1309" s="2">
        <f>'Moving Avg'!H1309</f>
        <v>2.1580664999999994</v>
      </c>
      <c r="J1309" s="5" t="str">
        <f>OBV!F1309</f>
        <v>BEARISH</v>
      </c>
      <c r="K1309" s="5" t="str">
        <f>OBV!G1309</f>
        <v>NEUTRAL</v>
      </c>
      <c r="L1309" s="5" t="str">
        <f>OBV!H1309</f>
        <v>CONFIRMED BEARISH</v>
      </c>
      <c r="M1309" s="7">
        <f t="shared" si="200"/>
        <v>25</v>
      </c>
      <c r="N1309" s="7">
        <f t="shared" si="201"/>
        <v>0</v>
      </c>
      <c r="O1309" s="7">
        <f t="shared" si="202"/>
        <v>50</v>
      </c>
      <c r="P1309" s="7">
        <f t="shared" si="203"/>
        <v>16.5</v>
      </c>
      <c r="Q1309" s="8">
        <f t="shared" si="204"/>
        <v>18.725000000000001</v>
      </c>
      <c r="R1309" s="8">
        <f t="shared" si="205"/>
        <v>26.625</v>
      </c>
      <c r="S1309" s="8">
        <f t="shared" si="206"/>
        <v>23.675000000000001</v>
      </c>
      <c r="T1309" s="8">
        <f t="shared" si="207"/>
        <v>22.875</v>
      </c>
      <c r="U1309" s="7">
        <f t="shared" si="208"/>
        <v>23.008333333333336</v>
      </c>
      <c r="V1309" s="7">
        <f t="shared" si="209"/>
        <v>22.975000000000001</v>
      </c>
    </row>
    <row r="1310" spans="1:22" ht="13.5" x14ac:dyDescent="0.25">
      <c r="A1310" s="3">
        <f>RSI!A1310</f>
        <v>44692</v>
      </c>
      <c r="B1310" s="2">
        <f>RSI!B1310</f>
        <v>2.1920999999999999</v>
      </c>
      <c r="C1310" s="2">
        <f>RSI!I1310</f>
        <v>40.143172870894993</v>
      </c>
      <c r="D1310" s="2">
        <f>MACD!E1310</f>
        <v>3.0412684418789748E-2</v>
      </c>
      <c r="E1310" s="2">
        <f>MACD!F1310</f>
        <v>2.5958831913551618E-2</v>
      </c>
      <c r="F1310" s="2">
        <f>'Moving Avg'!D1310</f>
        <v>2.1878000000000002</v>
      </c>
      <c r="G1310" s="2">
        <f>'Moving Avg'!F1310</f>
        <v>2.2451250000000003</v>
      </c>
      <c r="H1310" s="2">
        <f>'Moving Avg'!G1310</f>
        <v>2.2740459999999993</v>
      </c>
      <c r="I1310" s="2">
        <f>'Moving Avg'!H1310</f>
        <v>2.1580049999999993</v>
      </c>
      <c r="J1310" s="5" t="str">
        <f>OBV!F1310</f>
        <v>BULLISH</v>
      </c>
      <c r="K1310" s="5" t="str">
        <f>OBV!G1310</f>
        <v>NEUTRAL</v>
      </c>
      <c r="L1310" s="5" t="str">
        <f>OBV!H1310</f>
        <v>BULLISH DIVERGENCE</v>
      </c>
      <c r="M1310" s="7">
        <f t="shared" si="200"/>
        <v>25</v>
      </c>
      <c r="N1310" s="7">
        <f t="shared" si="201"/>
        <v>0</v>
      </c>
      <c r="O1310" s="7">
        <f t="shared" si="202"/>
        <v>50</v>
      </c>
      <c r="P1310" s="7">
        <f t="shared" si="203"/>
        <v>66.5</v>
      </c>
      <c r="Q1310" s="8">
        <f t="shared" si="204"/>
        <v>26.225000000000001</v>
      </c>
      <c r="R1310" s="8">
        <f t="shared" si="205"/>
        <v>39.125</v>
      </c>
      <c r="S1310" s="8">
        <f t="shared" si="206"/>
        <v>46.174999999999997</v>
      </c>
      <c r="T1310" s="8">
        <f t="shared" si="207"/>
        <v>35.375</v>
      </c>
      <c r="U1310" s="7">
        <f t="shared" si="208"/>
        <v>37.174999999999997</v>
      </c>
      <c r="V1310" s="7">
        <f t="shared" si="209"/>
        <v>36.724999999999994</v>
      </c>
    </row>
    <row r="1311" spans="1:22" ht="13.5" x14ac:dyDescent="0.25">
      <c r="A1311" s="3">
        <f>RSI!A1311</f>
        <v>44693</v>
      </c>
      <c r="B1311" s="2">
        <f>RSI!B1311</f>
        <v>2.1920999999999999</v>
      </c>
      <c r="C1311" s="2">
        <f>RSI!I1311</f>
        <v>40.143172870894993</v>
      </c>
      <c r="D1311" s="2">
        <f>MACD!E1311</f>
        <v>3.0816784602986314E-2</v>
      </c>
      <c r="E1311" s="2">
        <f>MACD!F1311</f>
        <v>2.6930422451438559E-2</v>
      </c>
      <c r="F1311" s="2">
        <f>'Moving Avg'!D1311</f>
        <v>2.18492</v>
      </c>
      <c r="G1311" s="2">
        <f>'Moving Avg'!F1311</f>
        <v>2.240075</v>
      </c>
      <c r="H1311" s="2">
        <f>'Moving Avg'!G1311</f>
        <v>2.2697199999999991</v>
      </c>
      <c r="I1311" s="2">
        <f>'Moving Avg'!H1311</f>
        <v>2.1579769999999994</v>
      </c>
      <c r="J1311" s="5" t="str">
        <f>OBV!F1311</f>
        <v>BULLISH</v>
      </c>
      <c r="K1311" s="5" t="str">
        <f>OBV!G1311</f>
        <v>NEUTRAL</v>
      </c>
      <c r="L1311" s="5" t="str">
        <f>OBV!H1311</f>
        <v>BULLISH DIVERGENCE</v>
      </c>
      <c r="M1311" s="7">
        <f t="shared" si="200"/>
        <v>25</v>
      </c>
      <c r="N1311" s="7">
        <f t="shared" si="201"/>
        <v>0</v>
      </c>
      <c r="O1311" s="7">
        <f t="shared" si="202"/>
        <v>50</v>
      </c>
      <c r="P1311" s="7">
        <f t="shared" si="203"/>
        <v>66.5</v>
      </c>
      <c r="Q1311" s="8">
        <f t="shared" si="204"/>
        <v>26.225000000000001</v>
      </c>
      <c r="R1311" s="8">
        <f t="shared" si="205"/>
        <v>39.125</v>
      </c>
      <c r="S1311" s="8">
        <f t="shared" si="206"/>
        <v>46.174999999999997</v>
      </c>
      <c r="T1311" s="8">
        <f t="shared" si="207"/>
        <v>35.375</v>
      </c>
      <c r="U1311" s="7">
        <f t="shared" si="208"/>
        <v>37.174999999999997</v>
      </c>
      <c r="V1311" s="7">
        <f t="shared" si="209"/>
        <v>36.724999999999994</v>
      </c>
    </row>
    <row r="1312" spans="1:22" ht="13.5" x14ac:dyDescent="0.25">
      <c r="A1312" s="3">
        <f>RSI!A1312</f>
        <v>44694</v>
      </c>
      <c r="B1312" s="2">
        <f>RSI!B1312</f>
        <v>2.0623</v>
      </c>
      <c r="C1312" s="2">
        <f>RSI!I1312</f>
        <v>25.609239971313713</v>
      </c>
      <c r="D1312" s="2">
        <f>MACD!E1312</f>
        <v>4.1054563555243728E-2</v>
      </c>
      <c r="E1312" s="2">
        <f>MACD!F1312</f>
        <v>2.9755250672199599E-2</v>
      </c>
      <c r="F1312" s="2">
        <f>'Moving Avg'!D1312</f>
        <v>2.15462</v>
      </c>
      <c r="G1312" s="2">
        <f>'Moving Avg'!F1312</f>
        <v>2.2285349999999999</v>
      </c>
      <c r="H1312" s="2">
        <f>'Moving Avg'!G1312</f>
        <v>2.2630859999999995</v>
      </c>
      <c r="I1312" s="2">
        <f>'Moving Avg'!H1312</f>
        <v>2.1574004999999996</v>
      </c>
      <c r="J1312" s="5" t="str">
        <f>OBV!F1312</f>
        <v>BULLISH</v>
      </c>
      <c r="K1312" s="5" t="str">
        <f>OBV!G1312</f>
        <v>NEUTRAL</v>
      </c>
      <c r="L1312" s="5" t="str">
        <f>OBV!H1312</f>
        <v>BULLISH DIVERGENCE</v>
      </c>
      <c r="M1312" s="7">
        <f t="shared" si="200"/>
        <v>50</v>
      </c>
      <c r="N1312" s="7">
        <f t="shared" si="201"/>
        <v>0</v>
      </c>
      <c r="O1312" s="7">
        <f t="shared" si="202"/>
        <v>0</v>
      </c>
      <c r="P1312" s="7">
        <f t="shared" si="203"/>
        <v>66.5</v>
      </c>
      <c r="Q1312" s="8">
        <f t="shared" si="204"/>
        <v>27.475000000000001</v>
      </c>
      <c r="R1312" s="8">
        <f t="shared" si="205"/>
        <v>26.625</v>
      </c>
      <c r="S1312" s="8">
        <f t="shared" si="206"/>
        <v>37.424999999999997</v>
      </c>
      <c r="T1312" s="8">
        <f t="shared" si="207"/>
        <v>29.125</v>
      </c>
      <c r="U1312" s="7">
        <f t="shared" si="208"/>
        <v>30.508333333333336</v>
      </c>
      <c r="V1312" s="7">
        <f t="shared" si="209"/>
        <v>30.162500000000001</v>
      </c>
    </row>
    <row r="1313" spans="1:22" ht="13.5" x14ac:dyDescent="0.25">
      <c r="A1313" s="3">
        <f>RSI!A1313</f>
        <v>44697</v>
      </c>
      <c r="B1313" s="2">
        <f>RSI!B1313</f>
        <v>2.1488999999999998</v>
      </c>
      <c r="C1313" s="2">
        <f>RSI!I1313</f>
        <v>40.966054751600886</v>
      </c>
      <c r="D1313" s="2">
        <f>MACD!E1313</f>
        <v>4.4329694488718374E-2</v>
      </c>
      <c r="E1313" s="2">
        <f>MACD!F1313</f>
        <v>3.2670139435503356E-2</v>
      </c>
      <c r="F1313" s="2">
        <f>'Moving Avg'!D1313</f>
        <v>2.1517399999999998</v>
      </c>
      <c r="G1313" s="2">
        <f>'Moving Avg'!F1313</f>
        <v>2.2213249999999998</v>
      </c>
      <c r="H1313" s="2">
        <f>'Moving Avg'!G1313</f>
        <v>2.2602019999999996</v>
      </c>
      <c r="I1313" s="2">
        <f>'Moving Avg'!H1313</f>
        <v>2.1572569999999995</v>
      </c>
      <c r="J1313" s="5" t="str">
        <f>OBV!F1313</f>
        <v>BULLISH</v>
      </c>
      <c r="K1313" s="5" t="str">
        <f>OBV!G1313</f>
        <v>NEUTRAL</v>
      </c>
      <c r="L1313" s="5" t="str">
        <f>OBV!H1313</f>
        <v>BULLISH DIVERGENCE</v>
      </c>
      <c r="M1313" s="7">
        <f t="shared" si="200"/>
        <v>25</v>
      </c>
      <c r="N1313" s="7">
        <f t="shared" si="201"/>
        <v>0</v>
      </c>
      <c r="O1313" s="7">
        <f t="shared" si="202"/>
        <v>0</v>
      </c>
      <c r="P1313" s="7">
        <f t="shared" si="203"/>
        <v>66.5</v>
      </c>
      <c r="Q1313" s="8">
        <f t="shared" si="204"/>
        <v>18.725000000000001</v>
      </c>
      <c r="R1313" s="8">
        <f t="shared" si="205"/>
        <v>21.625</v>
      </c>
      <c r="S1313" s="8">
        <f t="shared" si="206"/>
        <v>33.674999999999997</v>
      </c>
      <c r="T1313" s="8">
        <f t="shared" si="207"/>
        <v>22.875</v>
      </c>
      <c r="U1313" s="7">
        <f t="shared" si="208"/>
        <v>24.675000000000001</v>
      </c>
      <c r="V1313" s="7">
        <f t="shared" si="209"/>
        <v>24.225000000000001</v>
      </c>
    </row>
    <row r="1314" spans="1:22" ht="13.5" x14ac:dyDescent="0.25">
      <c r="A1314" s="3">
        <f>RSI!A1314</f>
        <v>44698</v>
      </c>
      <c r="B1314" s="2">
        <f>RSI!B1314</f>
        <v>2.1488999999999998</v>
      </c>
      <c r="C1314" s="2">
        <f>RSI!I1314</f>
        <v>40.966054751600886</v>
      </c>
      <c r="D1314" s="2">
        <f>MACD!E1314</f>
        <v>4.7540356109090798E-2</v>
      </c>
      <c r="E1314" s="2">
        <f>MACD!F1314</f>
        <v>3.5644182770220849E-2</v>
      </c>
      <c r="F1314" s="2">
        <f>'Moving Avg'!D1314</f>
        <v>2.14886</v>
      </c>
      <c r="G1314" s="2">
        <f>'Moving Avg'!F1314</f>
        <v>2.2144749999999997</v>
      </c>
      <c r="H1314" s="2">
        <f>'Moving Avg'!G1314</f>
        <v>2.2574619999999994</v>
      </c>
      <c r="I1314" s="2">
        <f>'Moving Avg'!H1314</f>
        <v>2.1571849999999997</v>
      </c>
      <c r="J1314" s="5" t="str">
        <f>OBV!F1314</f>
        <v>BULLISH</v>
      </c>
      <c r="K1314" s="5" t="str">
        <f>OBV!G1314</f>
        <v>NEUTRAL</v>
      </c>
      <c r="L1314" s="5" t="str">
        <f>OBV!H1314</f>
        <v>BULLISH DIVERGENCE</v>
      </c>
      <c r="M1314" s="7">
        <f t="shared" si="200"/>
        <v>25</v>
      </c>
      <c r="N1314" s="7">
        <f t="shared" si="201"/>
        <v>0</v>
      </c>
      <c r="O1314" s="7">
        <f t="shared" si="202"/>
        <v>0</v>
      </c>
      <c r="P1314" s="7">
        <f t="shared" si="203"/>
        <v>66.5</v>
      </c>
      <c r="Q1314" s="8">
        <f t="shared" si="204"/>
        <v>18.725000000000001</v>
      </c>
      <c r="R1314" s="8">
        <f t="shared" si="205"/>
        <v>21.625</v>
      </c>
      <c r="S1314" s="8">
        <f t="shared" si="206"/>
        <v>33.674999999999997</v>
      </c>
      <c r="T1314" s="8">
        <f t="shared" si="207"/>
        <v>22.875</v>
      </c>
      <c r="U1314" s="7">
        <f t="shared" si="208"/>
        <v>24.675000000000001</v>
      </c>
      <c r="V1314" s="7">
        <f t="shared" si="209"/>
        <v>24.225000000000001</v>
      </c>
    </row>
    <row r="1315" spans="1:22" ht="13.5" x14ac:dyDescent="0.25">
      <c r="A1315" s="3">
        <f>RSI!A1315</f>
        <v>44699</v>
      </c>
      <c r="B1315" s="2">
        <f>RSI!B1315</f>
        <v>2.0478999999999998</v>
      </c>
      <c r="C1315" s="2">
        <f>RSI!I1315</f>
        <v>32.024108622242963</v>
      </c>
      <c r="D1315" s="2">
        <f>MACD!E1315</f>
        <v>5.0376169559706252E-2</v>
      </c>
      <c r="E1315" s="2">
        <f>MACD!F1315</f>
        <v>3.8590580128117932E-2</v>
      </c>
      <c r="F1315" s="2">
        <f>'Moving Avg'!D1315</f>
        <v>2.1200199999999998</v>
      </c>
      <c r="G1315" s="2">
        <f>'Moving Avg'!F1315</f>
        <v>2.2014949999999995</v>
      </c>
      <c r="H1315" s="2">
        <f>'Moving Avg'!G1315</f>
        <v>2.2527019999999998</v>
      </c>
      <c r="I1315" s="2">
        <f>'Moving Avg'!H1315</f>
        <v>2.1567164999999999</v>
      </c>
      <c r="J1315" s="5" t="str">
        <f>OBV!F1315</f>
        <v>BEARISH</v>
      </c>
      <c r="K1315" s="5" t="str">
        <f>OBV!G1315</f>
        <v>WEAK</v>
      </c>
      <c r="L1315" s="5" t="str">
        <f>OBV!H1315</f>
        <v>CONFIRMED BEARISH</v>
      </c>
      <c r="M1315" s="7">
        <f t="shared" si="200"/>
        <v>25</v>
      </c>
      <c r="N1315" s="7">
        <f t="shared" si="201"/>
        <v>0</v>
      </c>
      <c r="O1315" s="7">
        <f t="shared" si="202"/>
        <v>0</v>
      </c>
      <c r="P1315" s="7">
        <f t="shared" si="203"/>
        <v>0</v>
      </c>
      <c r="Q1315" s="8">
        <f t="shared" si="204"/>
        <v>8.75</v>
      </c>
      <c r="R1315" s="8">
        <f t="shared" si="205"/>
        <v>5</v>
      </c>
      <c r="S1315" s="8">
        <f t="shared" si="206"/>
        <v>3.75</v>
      </c>
      <c r="T1315" s="8">
        <f t="shared" si="207"/>
        <v>6.25</v>
      </c>
      <c r="U1315" s="7">
        <f t="shared" si="208"/>
        <v>5.833333333333333</v>
      </c>
      <c r="V1315" s="7">
        <f t="shared" si="209"/>
        <v>5.9375</v>
      </c>
    </row>
    <row r="1316" spans="1:22" ht="13.5" x14ac:dyDescent="0.25">
      <c r="A1316" s="3">
        <f>RSI!A1316</f>
        <v>44700</v>
      </c>
      <c r="B1316" s="2">
        <f>RSI!B1316</f>
        <v>2.0695000000000001</v>
      </c>
      <c r="C1316" s="2">
        <f>RSI!I1316</f>
        <v>35.277813435443917</v>
      </c>
      <c r="D1316" s="2">
        <f>MACD!E1316</f>
        <v>5.3256921755377107E-2</v>
      </c>
      <c r="E1316" s="2">
        <f>MACD!F1316</f>
        <v>4.1523848453569767E-2</v>
      </c>
      <c r="F1316" s="2">
        <f>'Moving Avg'!D1316</f>
        <v>2.0954999999999999</v>
      </c>
      <c r="G1316" s="2">
        <f>'Moving Avg'!F1316</f>
        <v>2.1895949999999997</v>
      </c>
      <c r="H1316" s="2">
        <f>'Moving Avg'!G1316</f>
        <v>2.24823</v>
      </c>
      <c r="I1316" s="2">
        <f>'Moving Avg'!H1316</f>
        <v>2.1565719999999997</v>
      </c>
      <c r="J1316" s="5" t="str">
        <f>OBV!F1316</f>
        <v>BEARISH</v>
      </c>
      <c r="K1316" s="5" t="str">
        <f>OBV!G1316</f>
        <v>WEAK</v>
      </c>
      <c r="L1316" s="5" t="str">
        <f>OBV!H1316</f>
        <v>CONFIRMED BEARISH</v>
      </c>
      <c r="M1316" s="7">
        <f t="shared" si="200"/>
        <v>25</v>
      </c>
      <c r="N1316" s="7">
        <f t="shared" si="201"/>
        <v>0</v>
      </c>
      <c r="O1316" s="7">
        <f t="shared" si="202"/>
        <v>0</v>
      </c>
      <c r="P1316" s="7">
        <f t="shared" si="203"/>
        <v>0</v>
      </c>
      <c r="Q1316" s="8">
        <f t="shared" si="204"/>
        <v>8.75</v>
      </c>
      <c r="R1316" s="8">
        <f t="shared" si="205"/>
        <v>5</v>
      </c>
      <c r="S1316" s="8">
        <f t="shared" si="206"/>
        <v>3.75</v>
      </c>
      <c r="T1316" s="8">
        <f t="shared" si="207"/>
        <v>6.25</v>
      </c>
      <c r="U1316" s="7">
        <f t="shared" si="208"/>
        <v>5.833333333333333</v>
      </c>
      <c r="V1316" s="7">
        <f t="shared" si="209"/>
        <v>5.9375</v>
      </c>
    </row>
    <row r="1317" spans="1:22" ht="13.5" x14ac:dyDescent="0.25">
      <c r="A1317" s="3">
        <f>RSI!A1317</f>
        <v>44701</v>
      </c>
      <c r="B1317" s="2">
        <f>RSI!B1317</f>
        <v>2.0695000000000001</v>
      </c>
      <c r="C1317" s="2">
        <f>RSI!I1317</f>
        <v>35.277813435443917</v>
      </c>
      <c r="D1317" s="2">
        <f>MACD!E1317</f>
        <v>5.7591335335969607E-2</v>
      </c>
      <c r="E1317" s="2">
        <f>MACD!F1317</f>
        <v>4.4737345830049735E-2</v>
      </c>
      <c r="F1317" s="2">
        <f>'Moving Avg'!D1317</f>
        <v>2.0969399999999996</v>
      </c>
      <c r="G1317" s="2">
        <f>'Moving Avg'!F1317</f>
        <v>2.1776949999999995</v>
      </c>
      <c r="H1317" s="2">
        <f>'Moving Avg'!G1317</f>
        <v>2.2437579999999997</v>
      </c>
      <c r="I1317" s="2">
        <f>'Moving Avg'!H1317</f>
        <v>2.1564274999999999</v>
      </c>
      <c r="J1317" s="5" t="str">
        <f>OBV!F1317</f>
        <v>BEARISH</v>
      </c>
      <c r="K1317" s="5" t="str">
        <f>OBV!G1317</f>
        <v>WEAK</v>
      </c>
      <c r="L1317" s="5" t="str">
        <f>OBV!H1317</f>
        <v>BEARISH DIVERGENCE</v>
      </c>
      <c r="M1317" s="7">
        <f t="shared" si="200"/>
        <v>25</v>
      </c>
      <c r="N1317" s="7">
        <f t="shared" si="201"/>
        <v>0</v>
      </c>
      <c r="O1317" s="7">
        <f t="shared" si="202"/>
        <v>0</v>
      </c>
      <c r="P1317" s="7">
        <f t="shared" si="203"/>
        <v>0</v>
      </c>
      <c r="Q1317" s="8">
        <f t="shared" si="204"/>
        <v>8.75</v>
      </c>
      <c r="R1317" s="8">
        <f t="shared" si="205"/>
        <v>5</v>
      </c>
      <c r="S1317" s="8">
        <f t="shared" si="206"/>
        <v>3.75</v>
      </c>
      <c r="T1317" s="8">
        <f t="shared" si="207"/>
        <v>6.25</v>
      </c>
      <c r="U1317" s="7">
        <f t="shared" si="208"/>
        <v>5.833333333333333</v>
      </c>
      <c r="V1317" s="7">
        <f t="shared" si="209"/>
        <v>5.9375</v>
      </c>
    </row>
    <row r="1318" spans="1:22" ht="13.5" x14ac:dyDescent="0.25">
      <c r="A1318" s="3">
        <f>RSI!A1318</f>
        <v>44704</v>
      </c>
      <c r="B1318" s="2">
        <f>RSI!B1318</f>
        <v>2.0695000000000001</v>
      </c>
      <c r="C1318" s="2">
        <f>RSI!I1318</f>
        <v>35.277813435443903</v>
      </c>
      <c r="D1318" s="2">
        <f>MACD!E1318</f>
        <v>5.4206145573345577E-2</v>
      </c>
      <c r="E1318" s="2">
        <f>MACD!F1318</f>
        <v>4.6631105778708902E-2</v>
      </c>
      <c r="F1318" s="2">
        <f>'Moving Avg'!D1318</f>
        <v>2.0810599999999999</v>
      </c>
      <c r="G1318" s="2">
        <f>'Moving Avg'!F1318</f>
        <v>2.1722849999999996</v>
      </c>
      <c r="H1318" s="2">
        <f>'Moving Avg'!G1318</f>
        <v>2.23943</v>
      </c>
      <c r="I1318" s="2">
        <f>'Moving Avg'!H1318</f>
        <v>2.1564274999999999</v>
      </c>
      <c r="J1318" s="5" t="str">
        <f>OBV!F1318</f>
        <v>BEARISH</v>
      </c>
      <c r="K1318" s="5" t="str">
        <f>OBV!G1318</f>
        <v>WEAK</v>
      </c>
      <c r="L1318" s="5" t="str">
        <f>OBV!H1318</f>
        <v>CONFIRMED BEARISH</v>
      </c>
      <c r="M1318" s="7">
        <f t="shared" si="200"/>
        <v>25</v>
      </c>
      <c r="N1318" s="7">
        <f t="shared" si="201"/>
        <v>0</v>
      </c>
      <c r="O1318" s="7">
        <f t="shared" si="202"/>
        <v>0</v>
      </c>
      <c r="P1318" s="7">
        <f t="shared" si="203"/>
        <v>0</v>
      </c>
      <c r="Q1318" s="8">
        <f t="shared" si="204"/>
        <v>8.75</v>
      </c>
      <c r="R1318" s="8">
        <f t="shared" si="205"/>
        <v>5</v>
      </c>
      <c r="S1318" s="8">
        <f t="shared" si="206"/>
        <v>3.75</v>
      </c>
      <c r="T1318" s="8">
        <f t="shared" si="207"/>
        <v>6.25</v>
      </c>
      <c r="U1318" s="7">
        <f t="shared" si="208"/>
        <v>5.833333333333333</v>
      </c>
      <c r="V1318" s="7">
        <f t="shared" si="209"/>
        <v>5.9375</v>
      </c>
    </row>
    <row r="1319" spans="1:22" ht="13.5" x14ac:dyDescent="0.25">
      <c r="A1319" s="3">
        <f>RSI!A1319</f>
        <v>44705</v>
      </c>
      <c r="B1319" s="2">
        <f>RSI!B1319</f>
        <v>2.0550999999999999</v>
      </c>
      <c r="C1319" s="2">
        <f>RSI!I1319</f>
        <v>33.925694854184414</v>
      </c>
      <c r="D1319" s="2">
        <f>MACD!E1319</f>
        <v>5.3071810054784674E-2</v>
      </c>
      <c r="E1319" s="2">
        <f>MACD!F1319</f>
        <v>4.7919246633924065E-2</v>
      </c>
      <c r="F1319" s="2">
        <f>'Moving Avg'!D1319</f>
        <v>2.0622999999999996</v>
      </c>
      <c r="G1319" s="2">
        <f>'Moving Avg'!F1319</f>
        <v>2.16255</v>
      </c>
      <c r="H1319" s="2">
        <f>'Moving Avg'!G1319</f>
        <v>2.2348139999999996</v>
      </c>
      <c r="I1319" s="2">
        <f>'Moving Avg'!H1319</f>
        <v>2.1561029999999999</v>
      </c>
      <c r="J1319" s="5" t="str">
        <f>OBV!F1319</f>
        <v>BEARISH</v>
      </c>
      <c r="K1319" s="5" t="str">
        <f>OBV!G1319</f>
        <v>WEAK</v>
      </c>
      <c r="L1319" s="5" t="str">
        <f>OBV!H1319</f>
        <v>CONFIRMED BEARISH</v>
      </c>
      <c r="M1319" s="7">
        <f t="shared" si="200"/>
        <v>25</v>
      </c>
      <c r="N1319" s="7">
        <f t="shared" si="201"/>
        <v>0</v>
      </c>
      <c r="O1319" s="7">
        <f t="shared" si="202"/>
        <v>0</v>
      </c>
      <c r="P1319" s="7">
        <f t="shared" si="203"/>
        <v>0</v>
      </c>
      <c r="Q1319" s="8">
        <f t="shared" si="204"/>
        <v>8.75</v>
      </c>
      <c r="R1319" s="8">
        <f t="shared" si="205"/>
        <v>5</v>
      </c>
      <c r="S1319" s="8">
        <f t="shared" si="206"/>
        <v>3.75</v>
      </c>
      <c r="T1319" s="8">
        <f t="shared" si="207"/>
        <v>6.25</v>
      </c>
      <c r="U1319" s="7">
        <f t="shared" si="208"/>
        <v>5.833333333333333</v>
      </c>
      <c r="V1319" s="7">
        <f t="shared" si="209"/>
        <v>5.9375</v>
      </c>
    </row>
    <row r="1320" spans="1:22" ht="13.5" x14ac:dyDescent="0.25">
      <c r="A1320" s="3">
        <f>RSI!A1320</f>
        <v>44706</v>
      </c>
      <c r="B1320" s="2">
        <f>RSI!B1320</f>
        <v>2.0478999999999998</v>
      </c>
      <c r="C1320" s="2">
        <f>RSI!I1320</f>
        <v>33.239693736595768</v>
      </c>
      <c r="D1320" s="2">
        <f>MACD!E1320</f>
        <v>5.7775429690615443E-2</v>
      </c>
      <c r="E1320" s="2">
        <f>MACD!F1320</f>
        <v>4.9890483245262338E-2</v>
      </c>
      <c r="F1320" s="2">
        <f>'Moving Avg'!D1320</f>
        <v>2.0623</v>
      </c>
      <c r="G1320" s="2">
        <f>'Moving Avg'!F1320</f>
        <v>2.1524549999999998</v>
      </c>
      <c r="H1320" s="2">
        <f>'Moving Avg'!G1320</f>
        <v>2.2299099999999994</v>
      </c>
      <c r="I1320" s="2">
        <f>'Moving Avg'!H1320</f>
        <v>2.1555620000000006</v>
      </c>
      <c r="J1320" s="5" t="str">
        <f>OBV!F1320</f>
        <v>BEARISH</v>
      </c>
      <c r="K1320" s="5" t="str">
        <f>OBV!G1320</f>
        <v>NEUTRAL</v>
      </c>
      <c r="L1320" s="5" t="str">
        <f>OBV!H1320</f>
        <v>NEUTRAL</v>
      </c>
      <c r="M1320" s="7">
        <f t="shared" si="200"/>
        <v>25</v>
      </c>
      <c r="N1320" s="7">
        <f t="shared" si="201"/>
        <v>0</v>
      </c>
      <c r="O1320" s="7">
        <f t="shared" si="202"/>
        <v>0</v>
      </c>
      <c r="P1320" s="7">
        <f t="shared" si="203"/>
        <v>16.5</v>
      </c>
      <c r="Q1320" s="8">
        <f t="shared" si="204"/>
        <v>11.225</v>
      </c>
      <c r="R1320" s="8">
        <f t="shared" si="205"/>
        <v>9.125</v>
      </c>
      <c r="S1320" s="8">
        <f t="shared" si="206"/>
        <v>11.175000000000001</v>
      </c>
      <c r="T1320" s="8">
        <f t="shared" si="207"/>
        <v>10.375</v>
      </c>
      <c r="U1320" s="7">
        <f t="shared" si="208"/>
        <v>10.508333333333335</v>
      </c>
      <c r="V1320" s="7">
        <f t="shared" si="209"/>
        <v>10.475000000000001</v>
      </c>
    </row>
    <row r="1321" spans="1:22" ht="13.5" x14ac:dyDescent="0.25">
      <c r="A1321" s="3">
        <f>RSI!A1321</f>
        <v>44707</v>
      </c>
      <c r="B1321" s="2">
        <f>RSI!B1321</f>
        <v>2.0695000000000001</v>
      </c>
      <c r="C1321" s="2">
        <f>RSI!I1321</f>
        <v>37.333589928149031</v>
      </c>
      <c r="D1321" s="2">
        <f>MACD!E1321</f>
        <v>6.0845497158111161E-2</v>
      </c>
      <c r="E1321" s="2">
        <f>MACD!F1321</f>
        <v>5.2081486027832108E-2</v>
      </c>
      <c r="F1321" s="2">
        <f>'Moving Avg'!D1321</f>
        <v>2.0623</v>
      </c>
      <c r="G1321" s="2">
        <f>'Moving Avg'!F1321</f>
        <v>2.1434399999999996</v>
      </c>
      <c r="H1321" s="2">
        <f>'Moving Avg'!G1321</f>
        <v>2.2248619999999999</v>
      </c>
      <c r="I1321" s="2">
        <f>'Moving Avg'!H1321</f>
        <v>2.1551290000000005</v>
      </c>
      <c r="J1321" s="5" t="str">
        <f>OBV!F1321</f>
        <v>BEARISH</v>
      </c>
      <c r="K1321" s="5" t="str">
        <f>OBV!G1321</f>
        <v>NEUTRAL</v>
      </c>
      <c r="L1321" s="5" t="str">
        <f>OBV!H1321</f>
        <v>NEUTRAL</v>
      </c>
      <c r="M1321" s="7">
        <f t="shared" si="200"/>
        <v>25</v>
      </c>
      <c r="N1321" s="7">
        <f t="shared" si="201"/>
        <v>0</v>
      </c>
      <c r="O1321" s="7">
        <f t="shared" si="202"/>
        <v>0</v>
      </c>
      <c r="P1321" s="7">
        <f t="shared" si="203"/>
        <v>16.5</v>
      </c>
      <c r="Q1321" s="8">
        <f t="shared" si="204"/>
        <v>11.225</v>
      </c>
      <c r="R1321" s="8">
        <f t="shared" si="205"/>
        <v>9.125</v>
      </c>
      <c r="S1321" s="8">
        <f t="shared" si="206"/>
        <v>11.175000000000001</v>
      </c>
      <c r="T1321" s="8">
        <f t="shared" si="207"/>
        <v>10.375</v>
      </c>
      <c r="U1321" s="7">
        <f t="shared" si="208"/>
        <v>10.508333333333335</v>
      </c>
      <c r="V1321" s="7">
        <f t="shared" si="209"/>
        <v>10.475000000000001</v>
      </c>
    </row>
    <row r="1322" spans="1:22" ht="13.5" x14ac:dyDescent="0.25">
      <c r="A1322" s="3">
        <f>RSI!A1322</f>
        <v>44708</v>
      </c>
      <c r="B1322" s="2">
        <f>RSI!B1322</f>
        <v>2.0623</v>
      </c>
      <c r="C1322" s="2">
        <f>RSI!I1322</f>
        <v>36.529461882941469</v>
      </c>
      <c r="D1322" s="2">
        <f>MACD!E1322</f>
        <v>4.4518678254774624E-2</v>
      </c>
      <c r="E1322" s="2">
        <f>MACD!F1322</f>
        <v>5.0568924473220617E-2</v>
      </c>
      <c r="F1322" s="2">
        <f>'Moving Avg'!D1322</f>
        <v>2.0608599999999999</v>
      </c>
      <c r="G1322" s="2">
        <f>'Moving Avg'!F1322</f>
        <v>2.1340650000000001</v>
      </c>
      <c r="H1322" s="2">
        <f>'Moving Avg'!G1322</f>
        <v>2.219814</v>
      </c>
      <c r="I1322" s="2">
        <f>'Moving Avg'!H1322</f>
        <v>2.1546600000000002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  <c r="M1322" s="7">
        <f t="shared" si="200"/>
        <v>25</v>
      </c>
      <c r="N1322" s="7">
        <f t="shared" si="201"/>
        <v>45</v>
      </c>
      <c r="O1322" s="7">
        <f t="shared" si="202"/>
        <v>0</v>
      </c>
      <c r="P1322" s="7">
        <f t="shared" si="203"/>
        <v>16.5</v>
      </c>
      <c r="Q1322" s="8">
        <f t="shared" si="204"/>
        <v>26.975000000000001</v>
      </c>
      <c r="R1322" s="8">
        <f t="shared" si="205"/>
        <v>18.125</v>
      </c>
      <c r="S1322" s="8">
        <f t="shared" si="206"/>
        <v>17.925000000000001</v>
      </c>
      <c r="T1322" s="8">
        <f t="shared" si="207"/>
        <v>21.625</v>
      </c>
      <c r="U1322" s="7">
        <f t="shared" si="208"/>
        <v>21.008333333333336</v>
      </c>
      <c r="V1322" s="7">
        <f t="shared" si="209"/>
        <v>21.162500000000001</v>
      </c>
    </row>
    <row r="1323" spans="1:22" ht="13.5" x14ac:dyDescent="0.25">
      <c r="A1323" s="3">
        <f>RSI!A1323</f>
        <v>44711</v>
      </c>
      <c r="B1323" s="2">
        <f>RSI!B1323</f>
        <v>2.0550999999999999</v>
      </c>
      <c r="C1323" s="2">
        <f>RSI!I1323</f>
        <v>35.701339262598637</v>
      </c>
      <c r="D1323" s="2">
        <f>MACD!E1323</f>
        <v>4.5076085914499409E-2</v>
      </c>
      <c r="E1323" s="2">
        <f>MACD!F1323</f>
        <v>4.9470356761476375E-2</v>
      </c>
      <c r="F1323" s="2">
        <f>'Moving Avg'!D1323</f>
        <v>2.0579799999999997</v>
      </c>
      <c r="G1323" s="2">
        <f>'Moving Avg'!F1323</f>
        <v>2.1243300000000001</v>
      </c>
      <c r="H1323" s="2">
        <f>'Moving Avg'!G1323</f>
        <v>2.214766</v>
      </c>
      <c r="I1323" s="2">
        <f>'Moving Avg'!H1323</f>
        <v>2.1541550000000003</v>
      </c>
      <c r="J1323" s="5" t="str">
        <f>OBV!F1323</f>
        <v>BEARISH</v>
      </c>
      <c r="K1323" s="5" t="str">
        <f>OBV!G1323</f>
        <v>NEUTRAL</v>
      </c>
      <c r="L1323" s="5" t="str">
        <f>OBV!H1323</f>
        <v>CONFIRMED BEARISH</v>
      </c>
      <c r="M1323" s="7">
        <f t="shared" si="200"/>
        <v>25</v>
      </c>
      <c r="N1323" s="7">
        <f t="shared" si="201"/>
        <v>45</v>
      </c>
      <c r="O1323" s="7">
        <f t="shared" si="202"/>
        <v>0</v>
      </c>
      <c r="P1323" s="7">
        <f t="shared" si="203"/>
        <v>16.5</v>
      </c>
      <c r="Q1323" s="8">
        <f t="shared" si="204"/>
        <v>26.975000000000001</v>
      </c>
      <c r="R1323" s="8">
        <f t="shared" si="205"/>
        <v>18.125</v>
      </c>
      <c r="S1323" s="8">
        <f t="shared" si="206"/>
        <v>17.925000000000001</v>
      </c>
      <c r="T1323" s="8">
        <f t="shared" si="207"/>
        <v>21.625</v>
      </c>
      <c r="U1323" s="7">
        <f t="shared" si="208"/>
        <v>21.008333333333336</v>
      </c>
      <c r="V1323" s="7">
        <f t="shared" si="209"/>
        <v>21.162500000000001</v>
      </c>
    </row>
    <row r="1324" spans="1:22" ht="13.5" x14ac:dyDescent="0.25">
      <c r="A1324" s="3">
        <f>RSI!A1324</f>
        <v>44712</v>
      </c>
      <c r="B1324" s="2">
        <f>RSI!B1324</f>
        <v>2.0695000000000001</v>
      </c>
      <c r="C1324" s="2">
        <f>RSI!I1324</f>
        <v>38.69473296419082</v>
      </c>
      <c r="D1324" s="2">
        <f>MACD!E1324</f>
        <v>4.500139293092742E-2</v>
      </c>
      <c r="E1324" s="2">
        <f>MACD!F1324</f>
        <v>4.8576563995366584E-2</v>
      </c>
      <c r="F1324" s="2">
        <f>'Moving Avg'!D1324</f>
        <v>2.0608599999999999</v>
      </c>
      <c r="G1324" s="2">
        <f>'Moving Avg'!F1324</f>
        <v>2.1153149999999998</v>
      </c>
      <c r="H1324" s="2">
        <f>'Moving Avg'!G1324</f>
        <v>2.2100060000000004</v>
      </c>
      <c r="I1324" s="2">
        <f>'Moving Avg'!H1324</f>
        <v>2.1537220000000001</v>
      </c>
      <c r="J1324" s="5" t="str">
        <f>OBV!F1324</f>
        <v>BEARISH</v>
      </c>
      <c r="K1324" s="5" t="str">
        <f>OBV!G1324</f>
        <v>NEUTRAL</v>
      </c>
      <c r="L1324" s="5" t="str">
        <f>OBV!H1324</f>
        <v>BEARISH DIVERGENCE</v>
      </c>
      <c r="M1324" s="7">
        <f t="shared" si="200"/>
        <v>25</v>
      </c>
      <c r="N1324" s="7">
        <f t="shared" si="201"/>
        <v>45</v>
      </c>
      <c r="O1324" s="7">
        <f t="shared" si="202"/>
        <v>0</v>
      </c>
      <c r="P1324" s="7">
        <f t="shared" si="203"/>
        <v>16.5</v>
      </c>
      <c r="Q1324" s="8">
        <f t="shared" si="204"/>
        <v>26.975000000000001</v>
      </c>
      <c r="R1324" s="8">
        <f t="shared" si="205"/>
        <v>18.125</v>
      </c>
      <c r="S1324" s="8">
        <f t="shared" si="206"/>
        <v>17.925000000000001</v>
      </c>
      <c r="T1324" s="8">
        <f t="shared" si="207"/>
        <v>21.625</v>
      </c>
      <c r="U1324" s="7">
        <f t="shared" si="208"/>
        <v>21.008333333333336</v>
      </c>
      <c r="V1324" s="7">
        <f t="shared" si="209"/>
        <v>21.162500000000001</v>
      </c>
    </row>
    <row r="1325" spans="1:22" ht="13.5" x14ac:dyDescent="0.25">
      <c r="A1325" s="3">
        <f>RSI!A1325</f>
        <v>44713</v>
      </c>
      <c r="B1325" s="2">
        <f>RSI!B1325</f>
        <v>2.0407000000000002</v>
      </c>
      <c r="C1325" s="2">
        <f>RSI!I1325</f>
        <v>35.168356564320263</v>
      </c>
      <c r="D1325" s="2">
        <f>MACD!E1325</f>
        <v>3.1929751500140657E-2</v>
      </c>
      <c r="E1325" s="2">
        <f>MACD!F1325</f>
        <v>4.5247201496321401E-2</v>
      </c>
      <c r="F1325" s="2">
        <f>'Moving Avg'!D1325</f>
        <v>2.0594200000000003</v>
      </c>
      <c r="G1325" s="2">
        <f>'Moving Avg'!F1325</f>
        <v>2.1073850000000003</v>
      </c>
      <c r="H1325" s="2">
        <f>'Moving Avg'!G1325</f>
        <v>2.2052460000000003</v>
      </c>
      <c r="I1325" s="2">
        <f>'Moving Avg'!H1325</f>
        <v>2.1532895000000001</v>
      </c>
      <c r="J1325" s="5" t="str">
        <f>OBV!F1325</f>
        <v>BULLISH</v>
      </c>
      <c r="K1325" s="5" t="str">
        <f>OBV!G1325</f>
        <v>NEUTRAL</v>
      </c>
      <c r="L1325" s="5" t="str">
        <f>OBV!H1325</f>
        <v>BULLISH DIVERGENCE</v>
      </c>
      <c r="M1325" s="7">
        <f t="shared" si="200"/>
        <v>25</v>
      </c>
      <c r="N1325" s="7">
        <f t="shared" si="201"/>
        <v>45</v>
      </c>
      <c r="O1325" s="7">
        <f t="shared" si="202"/>
        <v>0</v>
      </c>
      <c r="P1325" s="7">
        <f t="shared" si="203"/>
        <v>66.5</v>
      </c>
      <c r="Q1325" s="8">
        <f t="shared" si="204"/>
        <v>34.475000000000001</v>
      </c>
      <c r="R1325" s="8">
        <f t="shared" si="205"/>
        <v>30.625</v>
      </c>
      <c r="S1325" s="8">
        <f t="shared" si="206"/>
        <v>40.424999999999997</v>
      </c>
      <c r="T1325" s="8">
        <f t="shared" si="207"/>
        <v>34.125</v>
      </c>
      <c r="U1325" s="7">
        <f t="shared" si="208"/>
        <v>35.174999999999997</v>
      </c>
      <c r="V1325" s="7">
        <f t="shared" si="209"/>
        <v>34.912499999999994</v>
      </c>
    </row>
    <row r="1326" spans="1:22" ht="13.5" x14ac:dyDescent="0.25">
      <c r="A1326" s="3">
        <f>RSI!A1326</f>
        <v>44714</v>
      </c>
      <c r="B1326" s="2">
        <f>RSI!B1326</f>
        <v>2.0695000000000001</v>
      </c>
      <c r="C1326" s="2">
        <f>RSI!I1326</f>
        <v>40.962502579476734</v>
      </c>
      <c r="D1326" s="2">
        <f>MACD!E1326</f>
        <v>2.2596360048668274E-2</v>
      </c>
      <c r="E1326" s="2">
        <f>MACD!F1326</f>
        <v>4.0717033206790779E-2</v>
      </c>
      <c r="F1326" s="2">
        <f>'Moving Avg'!D1326</f>
        <v>2.0594199999999998</v>
      </c>
      <c r="G1326" s="2">
        <f>'Moving Avg'!F1326</f>
        <v>2.1005349999999998</v>
      </c>
      <c r="H1326" s="2">
        <f>'Moving Avg'!G1326</f>
        <v>2.2017840000000004</v>
      </c>
      <c r="I1326" s="2">
        <f>'Moving Avg'!H1326</f>
        <v>2.1530010000000006</v>
      </c>
      <c r="J1326" s="5" t="str">
        <f>OBV!F1326</f>
        <v>BULLISH</v>
      </c>
      <c r="K1326" s="5" t="str">
        <f>OBV!G1326</f>
        <v>NEUTRAL</v>
      </c>
      <c r="L1326" s="5" t="str">
        <f>OBV!H1326</f>
        <v>NEUTRAL</v>
      </c>
      <c r="M1326" s="7">
        <f t="shared" si="200"/>
        <v>25</v>
      </c>
      <c r="N1326" s="7">
        <f t="shared" si="201"/>
        <v>45</v>
      </c>
      <c r="O1326" s="7">
        <f t="shared" si="202"/>
        <v>0</v>
      </c>
      <c r="P1326" s="7">
        <f t="shared" si="203"/>
        <v>49.5</v>
      </c>
      <c r="Q1326" s="8">
        <f t="shared" si="204"/>
        <v>31.925000000000001</v>
      </c>
      <c r="R1326" s="8">
        <f t="shared" si="205"/>
        <v>26.375</v>
      </c>
      <c r="S1326" s="8">
        <f t="shared" si="206"/>
        <v>32.775000000000006</v>
      </c>
      <c r="T1326" s="8">
        <f t="shared" si="207"/>
        <v>29.875</v>
      </c>
      <c r="U1326" s="7">
        <f t="shared" si="208"/>
        <v>30.358333333333334</v>
      </c>
      <c r="V1326" s="7">
        <f t="shared" si="209"/>
        <v>30.237500000000001</v>
      </c>
    </row>
    <row r="1327" spans="1:22" ht="13.5" x14ac:dyDescent="0.25">
      <c r="A1327" s="3">
        <f>RSI!A1327</f>
        <v>44715</v>
      </c>
      <c r="B1327" s="2">
        <f>RSI!B1327</f>
        <v>2.0623</v>
      </c>
      <c r="C1327" s="2">
        <f>RSI!I1327</f>
        <v>40.00003205963602</v>
      </c>
      <c r="D1327" s="2">
        <f>MACD!E1327</f>
        <v>1.5559698825450496E-2</v>
      </c>
      <c r="E1327" s="2">
        <f>MACD!F1327</f>
        <v>3.5685566330522722E-2</v>
      </c>
      <c r="F1327" s="2">
        <f>'Moving Avg'!D1327</f>
        <v>2.0594200000000003</v>
      </c>
      <c r="G1327" s="2">
        <f>'Moving Avg'!F1327</f>
        <v>2.0929600000000002</v>
      </c>
      <c r="H1327" s="2">
        <f>'Moving Avg'!G1327</f>
        <v>2.1974560000000003</v>
      </c>
      <c r="I1327" s="2">
        <f>'Moving Avg'!H1327</f>
        <v>2.1525320000000003</v>
      </c>
      <c r="J1327" s="5" t="str">
        <f>OBV!F1327</f>
        <v>BULLISH</v>
      </c>
      <c r="K1327" s="5" t="str">
        <f>OBV!G1327</f>
        <v>NEUTRAL</v>
      </c>
      <c r="L1327" s="5" t="str">
        <f>OBV!H1327</f>
        <v>NEUTRAL</v>
      </c>
      <c r="M1327" s="7">
        <f t="shared" si="200"/>
        <v>25</v>
      </c>
      <c r="N1327" s="7">
        <f t="shared" si="201"/>
        <v>100</v>
      </c>
      <c r="O1327" s="7">
        <f t="shared" si="202"/>
        <v>0</v>
      </c>
      <c r="P1327" s="7">
        <f t="shared" si="203"/>
        <v>49.5</v>
      </c>
      <c r="Q1327" s="8">
        <f t="shared" si="204"/>
        <v>51.174999999999997</v>
      </c>
      <c r="R1327" s="8">
        <f t="shared" si="205"/>
        <v>37.375</v>
      </c>
      <c r="S1327" s="8">
        <f t="shared" si="206"/>
        <v>41.025000000000006</v>
      </c>
      <c r="T1327" s="8">
        <f t="shared" si="207"/>
        <v>43.625</v>
      </c>
      <c r="U1327" s="7">
        <f t="shared" si="208"/>
        <v>43.191666666666663</v>
      </c>
      <c r="V1327" s="7">
        <f t="shared" si="209"/>
        <v>43.3</v>
      </c>
    </row>
    <row r="1328" spans="1:22" ht="13.5" x14ac:dyDescent="0.25">
      <c r="A1328" s="3">
        <f>RSI!A1328</f>
        <v>44718</v>
      </c>
      <c r="B1328" s="2">
        <f>RSI!B1328</f>
        <v>2.0190999999999999</v>
      </c>
      <c r="C1328" s="2">
        <f>RSI!I1328</f>
        <v>34.72759297488254</v>
      </c>
      <c r="D1328" s="2">
        <f>MACD!E1328</f>
        <v>1.3151377937453912E-2</v>
      </c>
      <c r="E1328" s="2">
        <f>MACD!F1328</f>
        <v>3.1178728651908964E-2</v>
      </c>
      <c r="F1328" s="2">
        <f>'Moving Avg'!D1328</f>
        <v>2.0522200000000002</v>
      </c>
      <c r="G1328" s="2">
        <f>'Moving Avg'!F1328</f>
        <v>2.08575</v>
      </c>
      <c r="H1328" s="2">
        <f>'Moving Avg'!G1328</f>
        <v>2.1922639999999998</v>
      </c>
      <c r="I1328" s="2">
        <f>'Moving Avg'!H1328</f>
        <v>2.1514145</v>
      </c>
      <c r="J1328" s="5" t="str">
        <f>OBV!F1328</f>
        <v>BEARISH</v>
      </c>
      <c r="K1328" s="5" t="str">
        <f>OBV!G1328</f>
        <v>NEUTRAL</v>
      </c>
      <c r="L1328" s="5" t="str">
        <f>OBV!H1328</f>
        <v>CONFIRMED BEARISH</v>
      </c>
      <c r="M1328" s="7">
        <f t="shared" si="200"/>
        <v>25</v>
      </c>
      <c r="N1328" s="7">
        <f t="shared" si="201"/>
        <v>45</v>
      </c>
      <c r="O1328" s="7">
        <f t="shared" si="202"/>
        <v>0</v>
      </c>
      <c r="P1328" s="7">
        <f t="shared" si="203"/>
        <v>16.5</v>
      </c>
      <c r="Q1328" s="8">
        <f t="shared" si="204"/>
        <v>26.975000000000001</v>
      </c>
      <c r="R1328" s="8">
        <f t="shared" si="205"/>
        <v>18.125</v>
      </c>
      <c r="S1328" s="8">
        <f t="shared" si="206"/>
        <v>17.925000000000001</v>
      </c>
      <c r="T1328" s="8">
        <f t="shared" si="207"/>
        <v>21.625</v>
      </c>
      <c r="U1328" s="7">
        <f t="shared" si="208"/>
        <v>21.008333333333336</v>
      </c>
      <c r="V1328" s="7">
        <f t="shared" si="209"/>
        <v>21.162500000000001</v>
      </c>
    </row>
    <row r="1329" spans="1:22" ht="13.5" x14ac:dyDescent="0.25">
      <c r="A1329" s="3">
        <f>RSI!A1329</f>
        <v>44719</v>
      </c>
      <c r="B1329" s="2">
        <f>RSI!B1329</f>
        <v>2.0767000000000002</v>
      </c>
      <c r="C1329" s="2">
        <f>RSI!I1329</f>
        <v>45.115425777211122</v>
      </c>
      <c r="D1329" s="2">
        <f>MACD!E1329</f>
        <v>5.2069512823291753E-3</v>
      </c>
      <c r="E1329" s="2">
        <f>MACD!F1329</f>
        <v>2.5984373177993007E-2</v>
      </c>
      <c r="F1329" s="2">
        <f>'Moving Avg'!D1329</f>
        <v>2.0536600000000003</v>
      </c>
      <c r="G1329" s="2">
        <f>'Moving Avg'!F1329</f>
        <v>2.0814200000000005</v>
      </c>
      <c r="H1329" s="2">
        <f>'Moving Avg'!G1329</f>
        <v>2.1882239999999995</v>
      </c>
      <c r="I1329" s="2">
        <f>'Moving Avg'!H1329</f>
        <v>2.1502605000000004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  <c r="M1329" s="7">
        <f t="shared" si="200"/>
        <v>25</v>
      </c>
      <c r="N1329" s="7">
        <f t="shared" si="201"/>
        <v>100</v>
      </c>
      <c r="O1329" s="7">
        <f t="shared" si="202"/>
        <v>0</v>
      </c>
      <c r="P1329" s="7">
        <f t="shared" si="203"/>
        <v>83.5</v>
      </c>
      <c r="Q1329" s="8">
        <f t="shared" si="204"/>
        <v>56.274999999999999</v>
      </c>
      <c r="R1329" s="8">
        <f t="shared" si="205"/>
        <v>45.875</v>
      </c>
      <c r="S1329" s="8">
        <f t="shared" si="206"/>
        <v>56.325000000000003</v>
      </c>
      <c r="T1329" s="8">
        <f t="shared" si="207"/>
        <v>52.125</v>
      </c>
      <c r="U1329" s="7">
        <f t="shared" si="208"/>
        <v>52.82500000000001</v>
      </c>
      <c r="V1329" s="7">
        <f t="shared" si="209"/>
        <v>52.650000000000006</v>
      </c>
    </row>
    <row r="1330" spans="1:22" ht="13.5" x14ac:dyDescent="0.25">
      <c r="A1330" s="3">
        <f>RSI!A1330</f>
        <v>44720</v>
      </c>
      <c r="B1330" s="2">
        <f>RSI!B1330</f>
        <v>2.0695000000000001</v>
      </c>
      <c r="C1330" s="2">
        <f>RSI!I1330</f>
        <v>44.169168478642533</v>
      </c>
      <c r="D1330" s="2">
        <f>MACD!E1330</f>
        <v>-1.8971659122257734E-3</v>
      </c>
      <c r="E1330" s="2">
        <f>MACD!F1330</f>
        <v>2.0408065359949254E-2</v>
      </c>
      <c r="F1330" s="2">
        <f>'Moving Avg'!D1330</f>
        <v>2.0594200000000003</v>
      </c>
      <c r="G1330" s="2">
        <f>'Moving Avg'!F1330</f>
        <v>2.0752899999999999</v>
      </c>
      <c r="H1330" s="2">
        <f>'Moving Avg'!G1330</f>
        <v>2.1843299999999997</v>
      </c>
      <c r="I1330" s="2">
        <f>'Moving Avg'!H1330</f>
        <v>2.1492510000000005</v>
      </c>
      <c r="J1330" s="5" t="str">
        <f>OBV!F1330</f>
        <v>BULLISH</v>
      </c>
      <c r="K1330" s="5" t="str">
        <f>OBV!G1330</f>
        <v>NEUTRAL</v>
      </c>
      <c r="L1330" s="5" t="str">
        <f>OBV!H1330</f>
        <v>CONFIRMED BULLISH</v>
      </c>
      <c r="M1330" s="7">
        <f t="shared" si="200"/>
        <v>25</v>
      </c>
      <c r="N1330" s="7">
        <f t="shared" si="201"/>
        <v>100</v>
      </c>
      <c r="O1330" s="7">
        <f t="shared" si="202"/>
        <v>0</v>
      </c>
      <c r="P1330" s="7">
        <f t="shared" si="203"/>
        <v>83.5</v>
      </c>
      <c r="Q1330" s="8">
        <f t="shared" si="204"/>
        <v>56.274999999999999</v>
      </c>
      <c r="R1330" s="8">
        <f t="shared" si="205"/>
        <v>45.875</v>
      </c>
      <c r="S1330" s="8">
        <f t="shared" si="206"/>
        <v>56.325000000000003</v>
      </c>
      <c r="T1330" s="8">
        <f t="shared" si="207"/>
        <v>52.125</v>
      </c>
      <c r="U1330" s="7">
        <f t="shared" si="208"/>
        <v>52.82500000000001</v>
      </c>
      <c r="V1330" s="7">
        <f t="shared" si="209"/>
        <v>52.650000000000006</v>
      </c>
    </row>
    <row r="1331" spans="1:22" ht="13.5" x14ac:dyDescent="0.25">
      <c r="A1331" s="3">
        <f>RSI!A1331</f>
        <v>44721</v>
      </c>
      <c r="B1331" s="2">
        <f>RSI!B1331</f>
        <v>2.0190999999999999</v>
      </c>
      <c r="C1331" s="2">
        <f>RSI!I1331</f>
        <v>38.138918942041848</v>
      </c>
      <c r="D1331" s="2">
        <f>MACD!E1331</f>
        <v>-6.3119316252091551E-4</v>
      </c>
      <c r="E1331" s="2">
        <f>MACD!F1331</f>
        <v>1.6200213655455223E-2</v>
      </c>
      <c r="F1331" s="2">
        <f>'Moving Avg'!D1331</f>
        <v>2.0493399999999999</v>
      </c>
      <c r="G1331" s="2">
        <f>'Moving Avg'!F1331</f>
        <v>2.0666400000000005</v>
      </c>
      <c r="H1331" s="2">
        <f>'Moving Avg'!G1331</f>
        <v>2.1794279999999997</v>
      </c>
      <c r="I1331" s="2">
        <f>'Moving Avg'!H1331</f>
        <v>2.1479895000000004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  <c r="M1331" s="7">
        <f t="shared" si="200"/>
        <v>25</v>
      </c>
      <c r="N1331" s="7">
        <f t="shared" si="201"/>
        <v>45</v>
      </c>
      <c r="O1331" s="7">
        <f t="shared" si="202"/>
        <v>0</v>
      </c>
      <c r="P1331" s="7">
        <f t="shared" si="203"/>
        <v>16.5</v>
      </c>
      <c r="Q1331" s="8">
        <f t="shared" si="204"/>
        <v>26.975000000000001</v>
      </c>
      <c r="R1331" s="8">
        <f t="shared" si="205"/>
        <v>18.125</v>
      </c>
      <c r="S1331" s="8">
        <f t="shared" si="206"/>
        <v>17.925000000000001</v>
      </c>
      <c r="T1331" s="8">
        <f t="shared" si="207"/>
        <v>21.625</v>
      </c>
      <c r="U1331" s="7">
        <f t="shared" si="208"/>
        <v>21.008333333333336</v>
      </c>
      <c r="V1331" s="7">
        <f t="shared" si="209"/>
        <v>21.162500000000001</v>
      </c>
    </row>
    <row r="1332" spans="1:22" ht="13.5" x14ac:dyDescent="0.25">
      <c r="A1332" s="3">
        <f>RSI!A1332</f>
        <v>44722</v>
      </c>
      <c r="B1332" s="2">
        <f>RSI!B1332</f>
        <v>2.0190999999999999</v>
      </c>
      <c r="C1332" s="2">
        <f>RSI!I1332</f>
        <v>38.138918942041848</v>
      </c>
      <c r="D1332" s="2">
        <f>MACD!E1332</f>
        <v>-1.654744194472535E-4</v>
      </c>
      <c r="E1332" s="2">
        <f>MACD!F1332</f>
        <v>1.2927076040474729E-2</v>
      </c>
      <c r="F1332" s="2">
        <f>'Moving Avg'!D1332</f>
        <v>2.0407000000000002</v>
      </c>
      <c r="G1332" s="2">
        <f>'Moving Avg'!F1332</f>
        <v>2.0644800000000005</v>
      </c>
      <c r="H1332" s="2">
        <f>'Moving Avg'!G1332</f>
        <v>2.1746699999999994</v>
      </c>
      <c r="I1332" s="2">
        <f>'Moving Avg'!H1332</f>
        <v>2.1464395000000001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  <c r="M1332" s="7">
        <f t="shared" si="200"/>
        <v>25</v>
      </c>
      <c r="N1332" s="7">
        <f t="shared" si="201"/>
        <v>45</v>
      </c>
      <c r="O1332" s="7">
        <f t="shared" si="202"/>
        <v>0</v>
      </c>
      <c r="P1332" s="7">
        <f t="shared" si="203"/>
        <v>16.5</v>
      </c>
      <c r="Q1332" s="8">
        <f t="shared" si="204"/>
        <v>26.975000000000001</v>
      </c>
      <c r="R1332" s="8">
        <f t="shared" si="205"/>
        <v>18.125</v>
      </c>
      <c r="S1332" s="8">
        <f t="shared" si="206"/>
        <v>17.925000000000001</v>
      </c>
      <c r="T1332" s="8">
        <f t="shared" si="207"/>
        <v>21.625</v>
      </c>
      <c r="U1332" s="7">
        <f t="shared" si="208"/>
        <v>21.008333333333336</v>
      </c>
      <c r="V1332" s="7">
        <f t="shared" si="209"/>
        <v>21.162500000000001</v>
      </c>
    </row>
    <row r="1333" spans="1:22" ht="13.5" x14ac:dyDescent="0.25">
      <c r="A1333" s="3">
        <f>RSI!A1333</f>
        <v>44725</v>
      </c>
      <c r="B1333" s="2">
        <f>RSI!B1333</f>
        <v>2.0190999999999999</v>
      </c>
      <c r="C1333" s="2">
        <f>RSI!I1333</f>
        <v>38.138918942041848</v>
      </c>
      <c r="D1333" s="2">
        <f>MACD!E1333</f>
        <v>-4.1409392935332079E-4</v>
      </c>
      <c r="E1333" s="2">
        <f>MACD!F1333</f>
        <v>1.025884204650912E-2</v>
      </c>
      <c r="F1333" s="2">
        <f>'Moving Avg'!D1333</f>
        <v>2.0407000000000002</v>
      </c>
      <c r="G1333" s="2">
        <f>'Moving Avg'!F1333</f>
        <v>2.0579900000000007</v>
      </c>
      <c r="H1333" s="2">
        <f>'Moving Avg'!G1333</f>
        <v>2.1699119999999992</v>
      </c>
      <c r="I1333" s="2">
        <f>'Moving Avg'!H1333</f>
        <v>2.1449255000000003</v>
      </c>
      <c r="J1333" s="5" t="str">
        <f>OBV!F1333</f>
        <v>BEARISH</v>
      </c>
      <c r="K1333" s="5" t="str">
        <f>OBV!G1333</f>
        <v>NEUTRAL</v>
      </c>
      <c r="L1333" s="5" t="str">
        <f>OBV!H1333</f>
        <v>NEUTRAL</v>
      </c>
      <c r="M1333" s="7">
        <f t="shared" si="200"/>
        <v>25</v>
      </c>
      <c r="N1333" s="7">
        <f t="shared" si="201"/>
        <v>45</v>
      </c>
      <c r="O1333" s="7">
        <f t="shared" si="202"/>
        <v>0</v>
      </c>
      <c r="P1333" s="7">
        <f t="shared" si="203"/>
        <v>16.5</v>
      </c>
      <c r="Q1333" s="8">
        <f t="shared" si="204"/>
        <v>26.975000000000001</v>
      </c>
      <c r="R1333" s="8">
        <f t="shared" si="205"/>
        <v>18.125</v>
      </c>
      <c r="S1333" s="8">
        <f t="shared" si="206"/>
        <v>17.925000000000001</v>
      </c>
      <c r="T1333" s="8">
        <f t="shared" si="207"/>
        <v>21.625</v>
      </c>
      <c r="U1333" s="7">
        <f t="shared" si="208"/>
        <v>21.008333333333336</v>
      </c>
      <c r="V1333" s="7">
        <f t="shared" si="209"/>
        <v>21.162500000000001</v>
      </c>
    </row>
    <row r="1334" spans="1:22" ht="13.5" x14ac:dyDescent="0.25">
      <c r="A1334" s="3">
        <f>RSI!A1334</f>
        <v>44726</v>
      </c>
      <c r="B1334" s="2">
        <f>RSI!B1334</f>
        <v>2.0118</v>
      </c>
      <c r="C1334" s="2">
        <f>RSI!I1334</f>
        <v>37.219666253144879</v>
      </c>
      <c r="D1334" s="2">
        <f>MACD!E1334</f>
        <v>2.5622194908558882E-3</v>
      </c>
      <c r="E1334" s="2">
        <f>MACD!F1334</f>
        <v>8.7195175353784737E-3</v>
      </c>
      <c r="F1334" s="2">
        <f>'Moving Avg'!D1334</f>
        <v>2.02772</v>
      </c>
      <c r="G1334" s="2">
        <f>'Moving Avg'!F1334</f>
        <v>2.0511350000000004</v>
      </c>
      <c r="H1334" s="2">
        <f>'Moving Avg'!G1334</f>
        <v>2.1654399999999994</v>
      </c>
      <c r="I1334" s="2">
        <f>'Moving Avg'!H1334</f>
        <v>2.1433750000000003</v>
      </c>
      <c r="J1334" s="5" t="str">
        <f>OBV!F1334</f>
        <v>BEARISH</v>
      </c>
      <c r="K1334" s="5" t="str">
        <f>OBV!G1334</f>
        <v>WEAK</v>
      </c>
      <c r="L1334" s="5" t="str">
        <f>OBV!H1334</f>
        <v>CONFIRMED BEARISH</v>
      </c>
      <c r="M1334" s="7">
        <f t="shared" si="200"/>
        <v>25</v>
      </c>
      <c r="N1334" s="7">
        <f t="shared" si="201"/>
        <v>45</v>
      </c>
      <c r="O1334" s="7">
        <f t="shared" si="202"/>
        <v>0</v>
      </c>
      <c r="P1334" s="7">
        <f t="shared" si="203"/>
        <v>0</v>
      </c>
      <c r="Q1334" s="8">
        <f t="shared" si="204"/>
        <v>24.5</v>
      </c>
      <c r="R1334" s="8">
        <f t="shared" si="205"/>
        <v>14</v>
      </c>
      <c r="S1334" s="8">
        <f t="shared" si="206"/>
        <v>10.5</v>
      </c>
      <c r="T1334" s="8">
        <f t="shared" si="207"/>
        <v>17.5</v>
      </c>
      <c r="U1334" s="7">
        <f t="shared" si="208"/>
        <v>16.333333333333332</v>
      </c>
      <c r="V1334" s="7">
        <f t="shared" si="209"/>
        <v>16.625</v>
      </c>
    </row>
    <row r="1335" spans="1:22" ht="13.5" x14ac:dyDescent="0.25">
      <c r="A1335" s="3">
        <f>RSI!A1335</f>
        <v>44727</v>
      </c>
      <c r="B1335" s="2">
        <f>RSI!B1335</f>
        <v>2.0840000000000001</v>
      </c>
      <c r="C1335" s="2">
        <f>RSI!I1335</f>
        <v>50.044432262306103</v>
      </c>
      <c r="D1335" s="2">
        <f>MACD!E1335</f>
        <v>-4.256477624260846E-3</v>
      </c>
      <c r="E1335" s="2">
        <f>MACD!F1335</f>
        <v>6.1243185034506094E-3</v>
      </c>
      <c r="F1335" s="2">
        <f>'Moving Avg'!D1335</f>
        <v>2.0306199999999999</v>
      </c>
      <c r="G1335" s="2">
        <f>'Moving Avg'!F1335</f>
        <v>2.0529400000000004</v>
      </c>
      <c r="H1335" s="2">
        <f>'Moving Avg'!G1335</f>
        <v>2.1609699999999998</v>
      </c>
      <c r="I1335" s="2">
        <f>'Moving Avg'!H1335</f>
        <v>2.1422935000000005</v>
      </c>
      <c r="J1335" s="5" t="str">
        <f>OBV!F1335</f>
        <v>BEARISH</v>
      </c>
      <c r="K1335" s="5" t="str">
        <f>OBV!G1335</f>
        <v>WEAK</v>
      </c>
      <c r="L1335" s="5" t="str">
        <f>OBV!H1335</f>
        <v>BEARISH DIVERGENCE</v>
      </c>
      <c r="M1335" s="7">
        <f t="shared" si="200"/>
        <v>25</v>
      </c>
      <c r="N1335" s="7">
        <f t="shared" si="201"/>
        <v>45</v>
      </c>
      <c r="O1335" s="7">
        <f t="shared" si="202"/>
        <v>0</v>
      </c>
      <c r="P1335" s="7">
        <f t="shared" si="203"/>
        <v>0</v>
      </c>
      <c r="Q1335" s="8">
        <f t="shared" si="204"/>
        <v>24.5</v>
      </c>
      <c r="R1335" s="8">
        <f t="shared" si="205"/>
        <v>14</v>
      </c>
      <c r="S1335" s="8">
        <f t="shared" si="206"/>
        <v>10.5</v>
      </c>
      <c r="T1335" s="8">
        <f t="shared" si="207"/>
        <v>17.5</v>
      </c>
      <c r="U1335" s="7">
        <f t="shared" si="208"/>
        <v>16.333333333333332</v>
      </c>
      <c r="V1335" s="7">
        <f t="shared" si="209"/>
        <v>16.625</v>
      </c>
    </row>
    <row r="1336" spans="1:22" ht="13.5" x14ac:dyDescent="0.25">
      <c r="A1336" s="3">
        <f>RSI!A1336</f>
        <v>44728</v>
      </c>
      <c r="B1336" s="2">
        <f>RSI!B1336</f>
        <v>2.0840000000000001</v>
      </c>
      <c r="C1336" s="2">
        <f>RSI!I1336</f>
        <v>50.044432262306103</v>
      </c>
      <c r="D1336" s="2">
        <f>MACD!E1336</f>
        <v>-5.6129328839764625E-3</v>
      </c>
      <c r="E1336" s="2">
        <f>MACD!F1336</f>
        <v>3.776868225965195E-3</v>
      </c>
      <c r="F1336" s="2">
        <f>'Moving Avg'!D1336</f>
        <v>2.0436000000000001</v>
      </c>
      <c r="G1336" s="2">
        <f>'Moving Avg'!F1336</f>
        <v>2.053665000000001</v>
      </c>
      <c r="H1336" s="2">
        <f>'Moving Avg'!G1336</f>
        <v>2.1567879999999997</v>
      </c>
      <c r="I1336" s="2">
        <f>'Moving Avg'!H1336</f>
        <v>2.1412840000000002</v>
      </c>
      <c r="J1336" s="5" t="str">
        <f>OBV!F1336</f>
        <v>BEARISH</v>
      </c>
      <c r="K1336" s="5" t="str">
        <f>OBV!G1336</f>
        <v>NEUTRAL</v>
      </c>
      <c r="L1336" s="5" t="str">
        <f>OBV!H1336</f>
        <v>BEARISH DIVERGENCE</v>
      </c>
      <c r="M1336" s="7">
        <f t="shared" si="200"/>
        <v>25</v>
      </c>
      <c r="N1336" s="7">
        <f t="shared" si="201"/>
        <v>45</v>
      </c>
      <c r="O1336" s="7">
        <f t="shared" si="202"/>
        <v>0</v>
      </c>
      <c r="P1336" s="7">
        <f t="shared" si="203"/>
        <v>16.5</v>
      </c>
      <c r="Q1336" s="8">
        <f t="shared" si="204"/>
        <v>26.975000000000001</v>
      </c>
      <c r="R1336" s="8">
        <f t="shared" si="205"/>
        <v>18.125</v>
      </c>
      <c r="S1336" s="8">
        <f t="shared" si="206"/>
        <v>17.925000000000001</v>
      </c>
      <c r="T1336" s="8">
        <f t="shared" si="207"/>
        <v>21.625</v>
      </c>
      <c r="U1336" s="7">
        <f t="shared" si="208"/>
        <v>21.008333333333336</v>
      </c>
      <c r="V1336" s="7">
        <f t="shared" si="209"/>
        <v>21.162500000000001</v>
      </c>
    </row>
    <row r="1337" spans="1:22" ht="13.5" x14ac:dyDescent="0.25">
      <c r="A1337" s="3">
        <f>RSI!A1337</f>
        <v>44729</v>
      </c>
      <c r="B1337" s="2">
        <f>RSI!B1337</f>
        <v>2.0767000000000002</v>
      </c>
      <c r="C1337" s="2">
        <f>RSI!I1337</f>
        <v>48.873703971685416</v>
      </c>
      <c r="D1337" s="2">
        <f>MACD!E1337</f>
        <v>-7.3439114164144392E-3</v>
      </c>
      <c r="E1337" s="2">
        <f>MACD!F1337</f>
        <v>1.5527122974892682E-3</v>
      </c>
      <c r="F1337" s="2">
        <f>'Moving Avg'!D1337</f>
        <v>2.0551200000000001</v>
      </c>
      <c r="G1337" s="2">
        <f>'Moving Avg'!F1337</f>
        <v>2.0540250000000007</v>
      </c>
      <c r="H1337" s="2">
        <f>'Moving Avg'!G1337</f>
        <v>2.1524599999999996</v>
      </c>
      <c r="I1337" s="2">
        <f>'Moving Avg'!H1337</f>
        <v>2.1402020000000004</v>
      </c>
      <c r="J1337" s="5" t="str">
        <f>OBV!F1337</f>
        <v>BEARISH</v>
      </c>
      <c r="K1337" s="5" t="str">
        <f>OBV!G1337</f>
        <v>NEUTRAL</v>
      </c>
      <c r="L1337" s="5" t="str">
        <f>OBV!H1337</f>
        <v>BEARISH DIVERGENCE</v>
      </c>
      <c r="M1337" s="7">
        <f t="shared" si="200"/>
        <v>25</v>
      </c>
      <c r="N1337" s="7">
        <f t="shared" si="201"/>
        <v>45</v>
      </c>
      <c r="O1337" s="7">
        <f t="shared" si="202"/>
        <v>0</v>
      </c>
      <c r="P1337" s="7">
        <f t="shared" si="203"/>
        <v>16.5</v>
      </c>
      <c r="Q1337" s="8">
        <f t="shared" si="204"/>
        <v>26.975000000000001</v>
      </c>
      <c r="R1337" s="8">
        <f t="shared" si="205"/>
        <v>18.125</v>
      </c>
      <c r="S1337" s="8">
        <f t="shared" si="206"/>
        <v>17.925000000000001</v>
      </c>
      <c r="T1337" s="8">
        <f t="shared" si="207"/>
        <v>21.625</v>
      </c>
      <c r="U1337" s="7">
        <f t="shared" si="208"/>
        <v>21.008333333333336</v>
      </c>
      <c r="V1337" s="7">
        <f t="shared" si="209"/>
        <v>21.162500000000001</v>
      </c>
    </row>
    <row r="1338" spans="1:22" ht="13.5" x14ac:dyDescent="0.25">
      <c r="A1338" s="3">
        <f>RSI!A1338</f>
        <v>44732</v>
      </c>
      <c r="B1338" s="2">
        <f>RSI!B1338</f>
        <v>2.0840000000000001</v>
      </c>
      <c r="C1338" s="2">
        <f>RSI!I1338</f>
        <v>50.130091456542601</v>
      </c>
      <c r="D1338" s="2">
        <f>MACD!E1338</f>
        <v>-1.5967397031100727E-2</v>
      </c>
      <c r="E1338" s="2">
        <f>MACD!F1338</f>
        <v>-1.951309568228731E-3</v>
      </c>
      <c r="F1338" s="2">
        <f>'Moving Avg'!D1338</f>
        <v>2.0681000000000003</v>
      </c>
      <c r="G1338" s="2">
        <f>'Moving Avg'!F1338</f>
        <v>2.0547500000000012</v>
      </c>
      <c r="H1338" s="2">
        <f>'Moving Avg'!G1338</f>
        <v>2.1479899999999996</v>
      </c>
      <c r="I1338" s="2">
        <f>'Moving Avg'!H1338</f>
        <v>2.1393730000000004</v>
      </c>
      <c r="J1338" s="5" t="str">
        <f>OBV!F1338</f>
        <v>BEARISH</v>
      </c>
      <c r="K1338" s="5" t="str">
        <f>OBV!G1338</f>
        <v>NEUTRAL</v>
      </c>
      <c r="L1338" s="5" t="str">
        <f>OBV!H1338</f>
        <v>BEARISH DIVERGENCE</v>
      </c>
      <c r="M1338" s="7">
        <f t="shared" si="200"/>
        <v>25</v>
      </c>
      <c r="N1338" s="7">
        <f t="shared" si="201"/>
        <v>45</v>
      </c>
      <c r="O1338" s="7">
        <f t="shared" si="202"/>
        <v>0</v>
      </c>
      <c r="P1338" s="7">
        <f t="shared" si="203"/>
        <v>16.5</v>
      </c>
      <c r="Q1338" s="8">
        <f t="shared" si="204"/>
        <v>26.975000000000001</v>
      </c>
      <c r="R1338" s="8">
        <f t="shared" si="205"/>
        <v>18.125</v>
      </c>
      <c r="S1338" s="8">
        <f t="shared" si="206"/>
        <v>17.925000000000001</v>
      </c>
      <c r="T1338" s="8">
        <f t="shared" si="207"/>
        <v>21.625</v>
      </c>
      <c r="U1338" s="7">
        <f t="shared" si="208"/>
        <v>21.008333333333336</v>
      </c>
      <c r="V1338" s="7">
        <f t="shared" si="209"/>
        <v>21.162500000000001</v>
      </c>
    </row>
    <row r="1339" spans="1:22" ht="13.5" x14ac:dyDescent="0.25">
      <c r="A1339" s="3">
        <f>RSI!A1339</f>
        <v>44733</v>
      </c>
      <c r="B1339" s="2">
        <f>RSI!B1339</f>
        <v>2.0767000000000002</v>
      </c>
      <c r="C1339" s="2">
        <f>RSI!I1339</f>
        <v>48.837627290818673</v>
      </c>
      <c r="D1339" s="2">
        <f>MACD!E1339</f>
        <v>-1.387904647814997E-2</v>
      </c>
      <c r="E1339" s="2">
        <f>MACD!F1339</f>
        <v>-4.3368569502129795E-3</v>
      </c>
      <c r="F1339" s="2">
        <f>'Moving Avg'!D1339</f>
        <v>2.08108</v>
      </c>
      <c r="G1339" s="2">
        <f>'Moving Avg'!F1339</f>
        <v>2.0558300000000012</v>
      </c>
      <c r="H1339" s="2">
        <f>'Moving Avg'!G1339</f>
        <v>2.1435179999999994</v>
      </c>
      <c r="I1339" s="2">
        <f>'Moving Avg'!H1339</f>
        <v>2.1385075000000007</v>
      </c>
      <c r="J1339" s="5" t="str">
        <f>OBV!F1339</f>
        <v>BULLISH</v>
      </c>
      <c r="K1339" s="5" t="str">
        <f>OBV!G1339</f>
        <v>NEUTRAL</v>
      </c>
      <c r="L1339" s="5" t="str">
        <f>OBV!H1339</f>
        <v>CONFIRMED BULLISH</v>
      </c>
      <c r="M1339" s="7">
        <f t="shared" si="200"/>
        <v>25</v>
      </c>
      <c r="N1339" s="7">
        <f t="shared" si="201"/>
        <v>45</v>
      </c>
      <c r="O1339" s="7">
        <f t="shared" si="202"/>
        <v>0</v>
      </c>
      <c r="P1339" s="7">
        <f t="shared" si="203"/>
        <v>83.5</v>
      </c>
      <c r="Q1339" s="8">
        <f t="shared" si="204"/>
        <v>37.024999999999999</v>
      </c>
      <c r="R1339" s="8">
        <f t="shared" si="205"/>
        <v>34.875</v>
      </c>
      <c r="S1339" s="8">
        <f t="shared" si="206"/>
        <v>48.075000000000003</v>
      </c>
      <c r="T1339" s="8">
        <f t="shared" si="207"/>
        <v>38.375</v>
      </c>
      <c r="U1339" s="7">
        <f t="shared" si="208"/>
        <v>39.991666666666667</v>
      </c>
      <c r="V1339" s="7">
        <f t="shared" si="209"/>
        <v>39.587500000000006</v>
      </c>
    </row>
    <row r="1340" spans="1:22" ht="13.5" x14ac:dyDescent="0.25">
      <c r="A1340" s="3">
        <f>RSI!A1340</f>
        <v>44734</v>
      </c>
      <c r="B1340" s="2">
        <f>RSI!B1340</f>
        <v>2.0767000000000002</v>
      </c>
      <c r="C1340" s="2">
        <f>RSI!I1340</f>
        <v>48.837627290818673</v>
      </c>
      <c r="D1340" s="2">
        <f>MACD!E1340</f>
        <v>-1.3192400928366155E-2</v>
      </c>
      <c r="E1340" s="2">
        <f>MACD!F1340</f>
        <v>-6.1079657458436142E-3</v>
      </c>
      <c r="F1340" s="2">
        <f>'Moving Avg'!D1340</f>
        <v>2.0796200000000002</v>
      </c>
      <c r="G1340" s="2">
        <f>'Moving Avg'!F1340</f>
        <v>2.0572700000000008</v>
      </c>
      <c r="H1340" s="2">
        <f>'Moving Avg'!G1340</f>
        <v>2.1391899999999997</v>
      </c>
      <c r="I1340" s="2">
        <f>'Moving Avg'!H1340</f>
        <v>2.1376420000000009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  <c r="M1340" s="7">
        <f t="shared" si="200"/>
        <v>25</v>
      </c>
      <c r="N1340" s="7">
        <f t="shared" si="201"/>
        <v>45</v>
      </c>
      <c r="O1340" s="7">
        <f t="shared" si="202"/>
        <v>0</v>
      </c>
      <c r="P1340" s="7">
        <f t="shared" si="203"/>
        <v>16.5</v>
      </c>
      <c r="Q1340" s="8">
        <f t="shared" si="204"/>
        <v>26.975000000000001</v>
      </c>
      <c r="R1340" s="8">
        <f t="shared" si="205"/>
        <v>18.125</v>
      </c>
      <c r="S1340" s="8">
        <f t="shared" si="206"/>
        <v>17.925000000000001</v>
      </c>
      <c r="T1340" s="8">
        <f t="shared" si="207"/>
        <v>21.625</v>
      </c>
      <c r="U1340" s="7">
        <f t="shared" si="208"/>
        <v>21.008333333333336</v>
      </c>
      <c r="V1340" s="7">
        <f t="shared" si="209"/>
        <v>21.162500000000001</v>
      </c>
    </row>
    <row r="1341" spans="1:22" ht="13.5" x14ac:dyDescent="0.25">
      <c r="A1341" s="3">
        <f>RSI!A1341</f>
        <v>44735</v>
      </c>
      <c r="B1341" s="2">
        <f>RSI!B1341</f>
        <v>2.0623</v>
      </c>
      <c r="C1341" s="2">
        <f>RSI!I1341</f>
        <v>46.117467225420256</v>
      </c>
      <c r="D1341" s="2">
        <f>MACD!E1341</f>
        <v>-1.9273320786189707E-2</v>
      </c>
      <c r="E1341" s="2">
        <f>MACD!F1341</f>
        <v>-8.7410367539128338E-3</v>
      </c>
      <c r="F1341" s="2">
        <f>'Moving Avg'!D1341</f>
        <v>2.0752800000000002</v>
      </c>
      <c r="G1341" s="2">
        <f>'Moving Avg'!F1341</f>
        <v>2.0569100000000007</v>
      </c>
      <c r="H1341" s="2">
        <f>'Moving Avg'!G1341</f>
        <v>2.1345739999999993</v>
      </c>
      <c r="I1341" s="2">
        <f>'Moving Avg'!H1341</f>
        <v>2.136524000000001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  <c r="M1341" s="7">
        <f t="shared" si="200"/>
        <v>25</v>
      </c>
      <c r="N1341" s="7">
        <f t="shared" si="201"/>
        <v>45</v>
      </c>
      <c r="O1341" s="7">
        <f t="shared" si="202"/>
        <v>0</v>
      </c>
      <c r="P1341" s="7">
        <f t="shared" si="203"/>
        <v>16.5</v>
      </c>
      <c r="Q1341" s="8">
        <f t="shared" si="204"/>
        <v>26.975000000000001</v>
      </c>
      <c r="R1341" s="8">
        <f t="shared" si="205"/>
        <v>18.125</v>
      </c>
      <c r="S1341" s="8">
        <f t="shared" si="206"/>
        <v>17.925000000000001</v>
      </c>
      <c r="T1341" s="8">
        <f t="shared" si="207"/>
        <v>21.625</v>
      </c>
      <c r="U1341" s="7">
        <f t="shared" si="208"/>
        <v>21.008333333333336</v>
      </c>
      <c r="V1341" s="7">
        <f t="shared" si="209"/>
        <v>21.162500000000001</v>
      </c>
    </row>
    <row r="1342" spans="1:22" ht="13.5" x14ac:dyDescent="0.25">
      <c r="A1342" s="3">
        <f>RSI!A1342</f>
        <v>44736</v>
      </c>
      <c r="B1342" s="2">
        <f>RSI!B1342</f>
        <v>2.0623</v>
      </c>
      <c r="C1342" s="2">
        <f>RSI!I1342</f>
        <v>46.117467225420263</v>
      </c>
      <c r="D1342" s="2">
        <f>MACD!E1342</f>
        <v>-2.4310242945040361E-2</v>
      </c>
      <c r="E1342" s="2">
        <f>MACD!F1342</f>
        <v>-1.185487799213834E-2</v>
      </c>
      <c r="F1342" s="2">
        <f>'Moving Avg'!D1342</f>
        <v>2.0724000000000005</v>
      </c>
      <c r="G1342" s="2">
        <f>'Moving Avg'!F1342</f>
        <v>2.0569100000000007</v>
      </c>
      <c r="H1342" s="2">
        <f>'Moving Avg'!G1342</f>
        <v>2.1299579999999994</v>
      </c>
      <c r="I1342" s="2">
        <f>'Moving Avg'!H1342</f>
        <v>2.1356585000000008</v>
      </c>
      <c r="J1342" s="5" t="str">
        <f>OBV!F1342</f>
        <v>BEARISH</v>
      </c>
      <c r="K1342" s="5" t="str">
        <f>OBV!G1342</f>
        <v>NEUTRAL</v>
      </c>
      <c r="L1342" s="5" t="str">
        <f>OBV!H1342</f>
        <v>CONFIRMED BEARISH</v>
      </c>
      <c r="M1342" s="7">
        <f t="shared" si="200"/>
        <v>25</v>
      </c>
      <c r="N1342" s="7">
        <f t="shared" si="201"/>
        <v>45</v>
      </c>
      <c r="O1342" s="7">
        <f t="shared" si="202"/>
        <v>0</v>
      </c>
      <c r="P1342" s="7">
        <f t="shared" si="203"/>
        <v>16.5</v>
      </c>
      <c r="Q1342" s="8">
        <f t="shared" si="204"/>
        <v>26.975000000000001</v>
      </c>
      <c r="R1342" s="8">
        <f t="shared" si="205"/>
        <v>18.125</v>
      </c>
      <c r="S1342" s="8">
        <f t="shared" si="206"/>
        <v>17.925000000000001</v>
      </c>
      <c r="T1342" s="8">
        <f t="shared" si="207"/>
        <v>21.625</v>
      </c>
      <c r="U1342" s="7">
        <f t="shared" si="208"/>
        <v>21.008333333333336</v>
      </c>
      <c r="V1342" s="7">
        <f t="shared" si="209"/>
        <v>21.162500000000001</v>
      </c>
    </row>
    <row r="1343" spans="1:22" ht="13.5" x14ac:dyDescent="0.25">
      <c r="A1343" s="3">
        <f>RSI!A1343</f>
        <v>44739</v>
      </c>
      <c r="B1343" s="2">
        <f>RSI!B1343</f>
        <v>2.0550999999999999</v>
      </c>
      <c r="C1343" s="2">
        <f>RSI!I1343</f>
        <v>44.674556295485722</v>
      </c>
      <c r="D1343" s="2">
        <f>MACD!E1343</f>
        <v>-2.7938484033085853E-2</v>
      </c>
      <c r="E1343" s="2">
        <f>MACD!F1343</f>
        <v>-1.5071599200327843E-2</v>
      </c>
      <c r="F1343" s="2">
        <f>'Moving Avg'!D1343</f>
        <v>2.0666199999999999</v>
      </c>
      <c r="G1343" s="2">
        <f>'Moving Avg'!F1343</f>
        <v>2.0569100000000007</v>
      </c>
      <c r="H1343" s="2">
        <f>'Moving Avg'!G1343</f>
        <v>2.1251979999999993</v>
      </c>
      <c r="I1343" s="2">
        <f>'Moving Avg'!H1343</f>
        <v>2.1346130000000003</v>
      </c>
      <c r="J1343" s="5" t="str">
        <f>OBV!F1343</f>
        <v>BEARISH</v>
      </c>
      <c r="K1343" s="5" t="str">
        <f>OBV!G1343</f>
        <v>WEAK</v>
      </c>
      <c r="L1343" s="5" t="str">
        <f>OBV!H1343</f>
        <v>CONFIRMED BEARISH</v>
      </c>
      <c r="M1343" s="7">
        <f t="shared" si="200"/>
        <v>25</v>
      </c>
      <c r="N1343" s="7">
        <f t="shared" si="201"/>
        <v>45</v>
      </c>
      <c r="O1343" s="7">
        <f t="shared" si="202"/>
        <v>0</v>
      </c>
      <c r="P1343" s="7">
        <f t="shared" si="203"/>
        <v>0</v>
      </c>
      <c r="Q1343" s="8">
        <f t="shared" si="204"/>
        <v>24.5</v>
      </c>
      <c r="R1343" s="8">
        <f t="shared" si="205"/>
        <v>14</v>
      </c>
      <c r="S1343" s="8">
        <f t="shared" si="206"/>
        <v>10.5</v>
      </c>
      <c r="T1343" s="8">
        <f t="shared" si="207"/>
        <v>17.5</v>
      </c>
      <c r="U1343" s="7">
        <f t="shared" si="208"/>
        <v>16.333333333333332</v>
      </c>
      <c r="V1343" s="7">
        <f t="shared" si="209"/>
        <v>16.625</v>
      </c>
    </row>
    <row r="1344" spans="1:22" ht="13.5" x14ac:dyDescent="0.25">
      <c r="A1344" s="3">
        <f>RSI!A1344</f>
        <v>44740</v>
      </c>
      <c r="B1344" s="2">
        <f>RSI!B1344</f>
        <v>2.0335000000000001</v>
      </c>
      <c r="C1344" s="2">
        <f>RSI!I1344</f>
        <v>40.5732705343558</v>
      </c>
      <c r="D1344" s="2">
        <f>MACD!E1344</f>
        <v>-3.0396069113086011E-2</v>
      </c>
      <c r="E1344" s="2">
        <f>MACD!F1344</f>
        <v>-1.8136493182879479E-2</v>
      </c>
      <c r="F1344" s="2">
        <f>'Moving Avg'!D1344</f>
        <v>2.0579799999999997</v>
      </c>
      <c r="G1344" s="2">
        <f>'Moving Avg'!F1344</f>
        <v>2.05511</v>
      </c>
      <c r="H1344" s="2">
        <f>'Moving Avg'!G1344</f>
        <v>2.1201499999999998</v>
      </c>
      <c r="I1344" s="2">
        <f>'Moving Avg'!H1344</f>
        <v>2.1334595000000003</v>
      </c>
      <c r="J1344" s="5" t="str">
        <f>OBV!F1344</f>
        <v>BEARISH</v>
      </c>
      <c r="K1344" s="5" t="str">
        <f>OBV!G1344</f>
        <v>WEAK</v>
      </c>
      <c r="L1344" s="5" t="str">
        <f>OBV!H1344</f>
        <v>CONFIRMED BEARISH</v>
      </c>
      <c r="M1344" s="7">
        <f t="shared" si="200"/>
        <v>25</v>
      </c>
      <c r="N1344" s="7">
        <f t="shared" si="201"/>
        <v>45</v>
      </c>
      <c r="O1344" s="7">
        <f t="shared" si="202"/>
        <v>0</v>
      </c>
      <c r="P1344" s="7">
        <f t="shared" si="203"/>
        <v>0</v>
      </c>
      <c r="Q1344" s="8">
        <f t="shared" si="204"/>
        <v>24.5</v>
      </c>
      <c r="R1344" s="8">
        <f t="shared" si="205"/>
        <v>14</v>
      </c>
      <c r="S1344" s="8">
        <f t="shared" si="206"/>
        <v>10.5</v>
      </c>
      <c r="T1344" s="8">
        <f t="shared" si="207"/>
        <v>17.5</v>
      </c>
      <c r="U1344" s="7">
        <f t="shared" si="208"/>
        <v>16.333333333333332</v>
      </c>
      <c r="V1344" s="7">
        <f t="shared" si="209"/>
        <v>16.625</v>
      </c>
    </row>
    <row r="1345" spans="1:22" ht="13.5" x14ac:dyDescent="0.25">
      <c r="A1345" s="3">
        <f>RSI!A1345</f>
        <v>44741</v>
      </c>
      <c r="B1345" s="2">
        <f>RSI!B1345</f>
        <v>2.0623</v>
      </c>
      <c r="C1345" s="2">
        <f>RSI!I1345</f>
        <v>47.494566924247565</v>
      </c>
      <c r="D1345" s="2">
        <f>MACD!E1345</f>
        <v>-2.3248068032025504E-2</v>
      </c>
      <c r="E1345" s="2">
        <f>MACD!F1345</f>
        <v>-1.9158808152708685E-2</v>
      </c>
      <c r="F1345" s="2">
        <f>'Moving Avg'!D1345</f>
        <v>2.0551000000000004</v>
      </c>
      <c r="G1345" s="2">
        <f>'Moving Avg'!F1345</f>
        <v>2.05619</v>
      </c>
      <c r="H1345" s="2">
        <f>'Moving Avg'!G1345</f>
        <v>2.1152459999999991</v>
      </c>
      <c r="I1345" s="2">
        <f>'Moving Avg'!H1345</f>
        <v>2.1326300000000007</v>
      </c>
      <c r="J1345" s="5" t="str">
        <f>OBV!F1345</f>
        <v>BEARISH</v>
      </c>
      <c r="K1345" s="5" t="str">
        <f>OBV!G1345</f>
        <v>WEAK</v>
      </c>
      <c r="L1345" s="5" t="str">
        <f>OBV!H1345</f>
        <v>CONFIRMED BEARISH</v>
      </c>
      <c r="M1345" s="7">
        <f t="shared" si="200"/>
        <v>25</v>
      </c>
      <c r="N1345" s="7">
        <f t="shared" si="201"/>
        <v>45</v>
      </c>
      <c r="O1345" s="7">
        <f t="shared" si="202"/>
        <v>0</v>
      </c>
      <c r="P1345" s="7">
        <f t="shared" si="203"/>
        <v>0</v>
      </c>
      <c r="Q1345" s="8">
        <f t="shared" si="204"/>
        <v>24.5</v>
      </c>
      <c r="R1345" s="8">
        <f t="shared" si="205"/>
        <v>14</v>
      </c>
      <c r="S1345" s="8">
        <f t="shared" si="206"/>
        <v>10.5</v>
      </c>
      <c r="T1345" s="8">
        <f t="shared" si="207"/>
        <v>17.5</v>
      </c>
      <c r="U1345" s="7">
        <f t="shared" si="208"/>
        <v>16.333333333333332</v>
      </c>
      <c r="V1345" s="7">
        <f t="shared" si="209"/>
        <v>16.625</v>
      </c>
    </row>
    <row r="1346" spans="1:22" ht="13.5" x14ac:dyDescent="0.25">
      <c r="A1346" s="3">
        <f>RSI!A1346</f>
        <v>44742</v>
      </c>
      <c r="B1346" s="2">
        <f>RSI!B1346</f>
        <v>2.0623</v>
      </c>
      <c r="C1346" s="2">
        <f>RSI!I1346</f>
        <v>47.494566924247557</v>
      </c>
      <c r="D1346" s="2">
        <f>MACD!E1346</f>
        <v>-1.7135553589233687E-2</v>
      </c>
      <c r="E1346" s="2">
        <f>MACD!F1346</f>
        <v>-1.8754157240013686E-2</v>
      </c>
      <c r="F1346" s="2">
        <f>'Moving Avg'!D1346</f>
        <v>2.0551000000000004</v>
      </c>
      <c r="G1346" s="2">
        <f>'Moving Avg'!F1346</f>
        <v>2.0558300000000003</v>
      </c>
      <c r="H1346" s="2">
        <f>'Moving Avg'!G1346</f>
        <v>2.1103419999999993</v>
      </c>
      <c r="I1346" s="2">
        <f>'Moving Avg'!H1346</f>
        <v>2.1316205000000004</v>
      </c>
      <c r="J1346" s="5" t="str">
        <f>OBV!F1346</f>
        <v>BEARISH</v>
      </c>
      <c r="K1346" s="5" t="str">
        <f>OBV!G1346</f>
        <v>WEAK</v>
      </c>
      <c r="L1346" s="5" t="str">
        <f>OBV!H1346</f>
        <v>NEUTRAL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0</v>
      </c>
      <c r="Q1346" s="8">
        <f t="shared" si="204"/>
        <v>8.75</v>
      </c>
      <c r="R1346" s="8">
        <f t="shared" si="205"/>
        <v>5</v>
      </c>
      <c r="S1346" s="8">
        <f t="shared" si="206"/>
        <v>3.75</v>
      </c>
      <c r="T1346" s="8">
        <f t="shared" si="207"/>
        <v>6.25</v>
      </c>
      <c r="U1346" s="7">
        <f t="shared" si="208"/>
        <v>5.833333333333333</v>
      </c>
      <c r="V1346" s="7">
        <f t="shared" si="209"/>
        <v>5.9375</v>
      </c>
    </row>
    <row r="1347" spans="1:22" ht="13.5" x14ac:dyDescent="0.25">
      <c r="A1347" s="3">
        <f>RSI!A1347</f>
        <v>44743</v>
      </c>
      <c r="B1347" s="2">
        <f>RSI!B1347</f>
        <v>2.0695000000000001</v>
      </c>
      <c r="C1347" s="2">
        <f>RSI!I1347</f>
        <v>49.209692164662336</v>
      </c>
      <c r="D1347" s="2">
        <f>MACD!E1347</f>
        <v>-1.356038639229773E-2</v>
      </c>
      <c r="E1347" s="2">
        <f>MACD!F1347</f>
        <v>-1.7715403070470495E-2</v>
      </c>
      <c r="F1347" s="2">
        <f>'Moving Avg'!D1347</f>
        <v>2.05654</v>
      </c>
      <c r="G1347" s="2">
        <f>'Moving Avg'!F1347</f>
        <v>2.05619</v>
      </c>
      <c r="H1347" s="2">
        <f>'Moving Avg'!G1347</f>
        <v>2.1055819999999992</v>
      </c>
      <c r="I1347" s="2">
        <f>'Moving Avg'!H1347</f>
        <v>2.1308270000000005</v>
      </c>
      <c r="J1347" s="5" t="str">
        <f>OBV!F1347</f>
        <v>BEARISH</v>
      </c>
      <c r="K1347" s="5" t="str">
        <f>OBV!G1347</f>
        <v>NEUTRAL</v>
      </c>
      <c r="L1347" s="5" t="str">
        <f>OBV!H1347</f>
        <v>BEARISH DIVERGENCE</v>
      </c>
      <c r="M1347" s="7">
        <f t="shared" si="210"/>
        <v>25</v>
      </c>
      <c r="N1347" s="7">
        <f t="shared" si="211"/>
        <v>0</v>
      </c>
      <c r="O1347" s="7">
        <f t="shared" si="212"/>
        <v>0</v>
      </c>
      <c r="P1347" s="7">
        <f t="shared" si="213"/>
        <v>16.5</v>
      </c>
      <c r="Q1347" s="8">
        <f t="shared" ref="Q1347:Q1410" si="214">0.35*M1347+N1347*0.35+O1347*0.15+P1347*0.15</f>
        <v>11.225</v>
      </c>
      <c r="R1347" s="8">
        <f t="shared" ref="R1347:R1410" si="215">M1347*0.2+N1347*0.2+O1347*0.35+P1347*0.25</f>
        <v>9.125</v>
      </c>
      <c r="S1347" s="8">
        <f t="shared" ref="S1347:S1410" si="216">M1347*0.15+N1347*0.15+O1347*0.25+P1347*0.45</f>
        <v>11.175000000000001</v>
      </c>
      <c r="T1347" s="8">
        <f t="shared" ref="T1347:T1410" si="217">0.25*SUM(M1347:P1347)</f>
        <v>10.375</v>
      </c>
      <c r="U1347" s="7">
        <f t="shared" ref="U1347:U1410" si="218">SUM(Q1347:S1347)/3</f>
        <v>10.508333333333335</v>
      </c>
      <c r="V1347" s="7">
        <f t="shared" ref="V1347:V1410" si="219">SUM(Q1347:T1347)/4</f>
        <v>10.475000000000001</v>
      </c>
    </row>
    <row r="1348" spans="1:22" ht="13.5" x14ac:dyDescent="0.25">
      <c r="A1348" s="3">
        <f>RSI!A1348</f>
        <v>44746</v>
      </c>
      <c r="B1348" s="2">
        <f>RSI!B1348</f>
        <v>2.0767000000000002</v>
      </c>
      <c r="C1348" s="2">
        <f>RSI!I1348</f>
        <v>50.935696624796769</v>
      </c>
      <c r="D1348" s="2">
        <f>MACD!E1348</f>
        <v>-9.9330002819653096E-3</v>
      </c>
      <c r="E1348" s="2">
        <f>MACD!F1348</f>
        <v>-1.6158922512769458E-2</v>
      </c>
      <c r="F1348" s="2">
        <f>'Moving Avg'!D1348</f>
        <v>2.0608600000000004</v>
      </c>
      <c r="G1348" s="2">
        <f>'Moving Avg'!F1348</f>
        <v>2.0590699999999997</v>
      </c>
      <c r="H1348" s="2">
        <f>'Moving Avg'!G1348</f>
        <v>2.1035619999999993</v>
      </c>
      <c r="I1348" s="2">
        <f>'Moving Avg'!H1348</f>
        <v>2.1300335000000006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  <c r="M1348" s="7">
        <f t="shared" si="210"/>
        <v>25</v>
      </c>
      <c r="N1348" s="7">
        <f t="shared" si="211"/>
        <v>0</v>
      </c>
      <c r="O1348" s="7">
        <f t="shared" si="212"/>
        <v>0</v>
      </c>
      <c r="P1348" s="7">
        <f t="shared" si="213"/>
        <v>83.5</v>
      </c>
      <c r="Q1348" s="8">
        <f t="shared" si="214"/>
        <v>21.274999999999999</v>
      </c>
      <c r="R1348" s="8">
        <f t="shared" si="215"/>
        <v>25.875</v>
      </c>
      <c r="S1348" s="8">
        <f t="shared" si="216"/>
        <v>41.325000000000003</v>
      </c>
      <c r="T1348" s="8">
        <f t="shared" si="217"/>
        <v>27.125</v>
      </c>
      <c r="U1348" s="7">
        <f t="shared" si="218"/>
        <v>29.491666666666664</v>
      </c>
      <c r="V1348" s="7">
        <f t="shared" si="219"/>
        <v>28.9</v>
      </c>
    </row>
    <row r="1349" spans="1:22" ht="13.5" x14ac:dyDescent="0.25">
      <c r="A1349" s="3">
        <f>RSI!A1349</f>
        <v>44747</v>
      </c>
      <c r="B1349" s="2">
        <f>RSI!B1349</f>
        <v>2.1920999999999999</v>
      </c>
      <c r="C1349" s="2">
        <f>RSI!I1349</f>
        <v>69.075215037247432</v>
      </c>
      <c r="D1349" s="2">
        <f>MACD!E1349</f>
        <v>-1.6565868710827658E-2</v>
      </c>
      <c r="E1349" s="2">
        <f>MACD!F1349</f>
        <v>-1.6240311752381099E-2</v>
      </c>
      <c r="F1349" s="2">
        <f>'Moving Avg'!D1349</f>
        <v>2.0925800000000003</v>
      </c>
      <c r="G1349" s="2">
        <f>'Moving Avg'!F1349</f>
        <v>2.0648399999999993</v>
      </c>
      <c r="H1349" s="2">
        <f>'Moving Avg'!G1349</f>
        <v>2.1024079999999996</v>
      </c>
      <c r="I1349" s="2">
        <f>'Moving Avg'!H1349</f>
        <v>2.1298170000000001</v>
      </c>
      <c r="J1349" s="5" t="str">
        <f>OBV!F1349</f>
        <v>BULLISH</v>
      </c>
      <c r="K1349" s="5" t="str">
        <f>OBV!G1349</f>
        <v>NEUTRAL</v>
      </c>
      <c r="L1349" s="5" t="str">
        <f>OBV!H1349</f>
        <v>CONFIRMED BULLISH</v>
      </c>
      <c r="M1349" s="7">
        <f t="shared" si="210"/>
        <v>25</v>
      </c>
      <c r="N1349" s="7">
        <f t="shared" si="211"/>
        <v>45</v>
      </c>
      <c r="O1349" s="7">
        <f t="shared" si="212"/>
        <v>0</v>
      </c>
      <c r="P1349" s="7">
        <f t="shared" si="213"/>
        <v>83.5</v>
      </c>
      <c r="Q1349" s="8">
        <f t="shared" si="214"/>
        <v>37.024999999999999</v>
      </c>
      <c r="R1349" s="8">
        <f t="shared" si="215"/>
        <v>34.875</v>
      </c>
      <c r="S1349" s="8">
        <f t="shared" si="216"/>
        <v>48.075000000000003</v>
      </c>
      <c r="T1349" s="8">
        <f t="shared" si="217"/>
        <v>38.375</v>
      </c>
      <c r="U1349" s="7">
        <f t="shared" si="218"/>
        <v>39.991666666666667</v>
      </c>
      <c r="V1349" s="7">
        <f t="shared" si="219"/>
        <v>39.587500000000006</v>
      </c>
    </row>
    <row r="1350" spans="1:22" ht="13.5" x14ac:dyDescent="0.25">
      <c r="A1350" s="3">
        <f>RSI!A1350</f>
        <v>44748</v>
      </c>
      <c r="B1350" s="2">
        <f>RSI!B1350</f>
        <v>2.1848999999999998</v>
      </c>
      <c r="C1350" s="2">
        <f>RSI!I1350</f>
        <v>67.400899982370419</v>
      </c>
      <c r="D1350" s="2">
        <f>MACD!E1350</f>
        <v>-2.2355542052975519E-2</v>
      </c>
      <c r="E1350" s="2">
        <f>MACD!F1350</f>
        <v>-1.7463357812499983E-2</v>
      </c>
      <c r="F1350" s="2">
        <f>'Moving Avg'!D1350</f>
        <v>2.1170999999999998</v>
      </c>
      <c r="G1350" s="2">
        <f>'Moving Avg'!F1350</f>
        <v>2.0706099999999998</v>
      </c>
      <c r="H1350" s="2">
        <f>'Moving Avg'!G1350</f>
        <v>2.1011099999999994</v>
      </c>
      <c r="I1350" s="2">
        <f>'Moving Avg'!H1350</f>
        <v>2.1297810000000004</v>
      </c>
      <c r="J1350" s="5" t="str">
        <f>OBV!F1350</f>
        <v>BEARISH</v>
      </c>
      <c r="K1350" s="5" t="str">
        <f>OBV!G1350</f>
        <v>WEAK</v>
      </c>
      <c r="L1350" s="5" t="str">
        <f>OBV!H1350</f>
        <v>BEARISH DIVERGENCE</v>
      </c>
      <c r="M1350" s="7">
        <f t="shared" si="210"/>
        <v>25</v>
      </c>
      <c r="N1350" s="7">
        <f t="shared" si="211"/>
        <v>45</v>
      </c>
      <c r="O1350" s="7">
        <f t="shared" si="212"/>
        <v>0</v>
      </c>
      <c r="P1350" s="7">
        <f t="shared" si="213"/>
        <v>0</v>
      </c>
      <c r="Q1350" s="8">
        <f t="shared" si="214"/>
        <v>24.5</v>
      </c>
      <c r="R1350" s="8">
        <f t="shared" si="215"/>
        <v>14</v>
      </c>
      <c r="S1350" s="8">
        <f t="shared" si="216"/>
        <v>10.5</v>
      </c>
      <c r="T1350" s="8">
        <f t="shared" si="217"/>
        <v>17.5</v>
      </c>
      <c r="U1350" s="7">
        <f t="shared" si="218"/>
        <v>16.333333333333332</v>
      </c>
      <c r="V1350" s="7">
        <f t="shared" si="219"/>
        <v>16.625</v>
      </c>
    </row>
    <row r="1351" spans="1:22" ht="13.5" x14ac:dyDescent="0.25">
      <c r="A1351" s="3">
        <f>RSI!A1351</f>
        <v>44749</v>
      </c>
      <c r="B1351" s="2">
        <f>RSI!B1351</f>
        <v>2.1633</v>
      </c>
      <c r="C1351" s="2">
        <f>RSI!I1351</f>
        <v>62.506012959673029</v>
      </c>
      <c r="D1351" s="2">
        <f>MACD!E1351</f>
        <v>-2.8485279947217279E-2</v>
      </c>
      <c r="E1351" s="2">
        <f>MACD!F1351</f>
        <v>-1.9667742239443443E-2</v>
      </c>
      <c r="F1351" s="2">
        <f>'Moving Avg'!D1351</f>
        <v>2.1372999999999998</v>
      </c>
      <c r="G1351" s="2">
        <f>'Moving Avg'!F1351</f>
        <v>2.07782</v>
      </c>
      <c r="H1351" s="2">
        <f>'Moving Avg'!G1351</f>
        <v>2.0993799999999996</v>
      </c>
      <c r="I1351" s="2">
        <f>'Moving Avg'!H1351</f>
        <v>2.1297090000000001</v>
      </c>
      <c r="J1351" s="5" t="str">
        <f>OBV!F1351</f>
        <v>BEARISH</v>
      </c>
      <c r="K1351" s="5" t="str">
        <f>OBV!G1351</f>
        <v>WEAK</v>
      </c>
      <c r="L1351" s="5" t="str">
        <f>OBV!H1351</f>
        <v>BEARISH DIVERGENCE</v>
      </c>
      <c r="M1351" s="7">
        <f t="shared" si="210"/>
        <v>25</v>
      </c>
      <c r="N1351" s="7">
        <f t="shared" si="211"/>
        <v>45</v>
      </c>
      <c r="O1351" s="7">
        <f t="shared" si="212"/>
        <v>50</v>
      </c>
      <c r="P1351" s="7">
        <f t="shared" si="213"/>
        <v>0</v>
      </c>
      <c r="Q1351" s="8">
        <f t="shared" si="214"/>
        <v>32</v>
      </c>
      <c r="R1351" s="8">
        <f t="shared" si="215"/>
        <v>31.5</v>
      </c>
      <c r="S1351" s="8">
        <f t="shared" si="216"/>
        <v>23</v>
      </c>
      <c r="T1351" s="8">
        <f t="shared" si="217"/>
        <v>30</v>
      </c>
      <c r="U1351" s="7">
        <f t="shared" si="218"/>
        <v>28.833333333333332</v>
      </c>
      <c r="V1351" s="7">
        <f t="shared" si="219"/>
        <v>29.125</v>
      </c>
    </row>
    <row r="1352" spans="1:22" ht="13.5" x14ac:dyDescent="0.25">
      <c r="A1352" s="3">
        <f>RSI!A1352</f>
        <v>44750</v>
      </c>
      <c r="B1352" s="2">
        <f>RSI!B1352</f>
        <v>2.1848999999999998</v>
      </c>
      <c r="C1352" s="2">
        <f>RSI!I1352</f>
        <v>65.225706533709882</v>
      </c>
      <c r="D1352" s="2">
        <f>MACD!E1352</f>
        <v>-3.5714159722509464E-2</v>
      </c>
      <c r="E1352" s="2">
        <f>MACD!F1352</f>
        <v>-2.2877025736056648E-2</v>
      </c>
      <c r="F1352" s="2">
        <f>'Moving Avg'!D1352</f>
        <v>2.16038</v>
      </c>
      <c r="G1352" s="2">
        <f>'Moving Avg'!F1352</f>
        <v>2.0861100000000006</v>
      </c>
      <c r="H1352" s="2">
        <f>'Moving Avg'!G1352</f>
        <v>2.0980819999999998</v>
      </c>
      <c r="I1352" s="2">
        <f>'Moving Avg'!H1352</f>
        <v>2.1298170000000001</v>
      </c>
      <c r="J1352" s="5" t="str">
        <f>OBV!F1352</f>
        <v>BEARISH</v>
      </c>
      <c r="K1352" s="5" t="str">
        <f>OBV!G1352</f>
        <v>WEAK</v>
      </c>
      <c r="L1352" s="5" t="str">
        <f>OBV!H1352</f>
        <v>BEARISH DIVERGENCE</v>
      </c>
      <c r="M1352" s="7">
        <f t="shared" si="210"/>
        <v>25</v>
      </c>
      <c r="N1352" s="7">
        <f t="shared" si="211"/>
        <v>45</v>
      </c>
      <c r="O1352" s="7">
        <f t="shared" si="212"/>
        <v>50</v>
      </c>
      <c r="P1352" s="7">
        <f t="shared" si="213"/>
        <v>0</v>
      </c>
      <c r="Q1352" s="8">
        <f t="shared" si="214"/>
        <v>32</v>
      </c>
      <c r="R1352" s="8">
        <f t="shared" si="215"/>
        <v>31.5</v>
      </c>
      <c r="S1352" s="8">
        <f t="shared" si="216"/>
        <v>23</v>
      </c>
      <c r="T1352" s="8">
        <f t="shared" si="217"/>
        <v>30</v>
      </c>
      <c r="U1352" s="7">
        <f t="shared" si="218"/>
        <v>28.833333333333332</v>
      </c>
      <c r="V1352" s="7">
        <f t="shared" si="219"/>
        <v>29.125</v>
      </c>
    </row>
    <row r="1353" spans="1:22" ht="13.5" x14ac:dyDescent="0.25">
      <c r="A1353" s="3">
        <f>RSI!A1353</f>
        <v>44753</v>
      </c>
      <c r="B1353" s="2">
        <f>RSI!B1353</f>
        <v>2.1777000000000002</v>
      </c>
      <c r="C1353" s="2">
        <f>RSI!I1353</f>
        <v>63.570406338477895</v>
      </c>
      <c r="D1353" s="2">
        <f>MACD!E1353</f>
        <v>-4.2942322968422264E-2</v>
      </c>
      <c r="E1353" s="2">
        <f>MACD!F1353</f>
        <v>-2.6890085182529774E-2</v>
      </c>
      <c r="F1353" s="2">
        <f>'Moving Avg'!D1353</f>
        <v>2.18058</v>
      </c>
      <c r="G1353" s="2">
        <f>'Moving Avg'!F1353</f>
        <v>2.0940400000000001</v>
      </c>
      <c r="H1353" s="2">
        <f>'Moving Avg'!G1353</f>
        <v>2.0966400000000003</v>
      </c>
      <c r="I1353" s="2">
        <f>'Moving Avg'!H1353</f>
        <v>2.1297450000000002</v>
      </c>
      <c r="J1353" s="5" t="str">
        <f>OBV!F1353</f>
        <v>BEARISH</v>
      </c>
      <c r="K1353" s="5" t="str">
        <f>OBV!G1353</f>
        <v>WEAK</v>
      </c>
      <c r="L1353" s="5" t="str">
        <f>OBV!H1353</f>
        <v>BEARISH DIVERGENCE</v>
      </c>
      <c r="M1353" s="7">
        <f t="shared" si="210"/>
        <v>25</v>
      </c>
      <c r="N1353" s="7">
        <f t="shared" si="211"/>
        <v>45</v>
      </c>
      <c r="O1353" s="7">
        <f t="shared" si="212"/>
        <v>50</v>
      </c>
      <c r="P1353" s="7">
        <f t="shared" si="213"/>
        <v>0</v>
      </c>
      <c r="Q1353" s="8">
        <f t="shared" si="214"/>
        <v>32</v>
      </c>
      <c r="R1353" s="8">
        <f t="shared" si="215"/>
        <v>31.5</v>
      </c>
      <c r="S1353" s="8">
        <f t="shared" si="216"/>
        <v>23</v>
      </c>
      <c r="T1353" s="8">
        <f t="shared" si="217"/>
        <v>30</v>
      </c>
      <c r="U1353" s="7">
        <f t="shared" si="218"/>
        <v>28.833333333333332</v>
      </c>
      <c r="V1353" s="7">
        <f t="shared" si="219"/>
        <v>29.125</v>
      </c>
    </row>
    <row r="1354" spans="1:22" ht="13.5" x14ac:dyDescent="0.25">
      <c r="A1354" s="3">
        <f>RSI!A1354</f>
        <v>44754</v>
      </c>
      <c r="B1354" s="2">
        <f>RSI!B1354</f>
        <v>2.1777000000000002</v>
      </c>
      <c r="C1354" s="2">
        <f>RSI!I1354</f>
        <v>63.570406338477888</v>
      </c>
      <c r="D1354" s="2">
        <f>MACD!E1354</f>
        <v>-5.2836270548913156E-2</v>
      </c>
      <c r="E1354" s="2">
        <f>MACD!F1354</f>
        <v>-3.2079322255806453E-2</v>
      </c>
      <c r="F1354" s="2">
        <f>'Moving Avg'!D1354</f>
        <v>2.1777000000000002</v>
      </c>
      <c r="G1354" s="2">
        <f>'Moving Avg'!F1354</f>
        <v>2.1023350000000001</v>
      </c>
      <c r="H1354" s="2">
        <f>'Moving Avg'!G1354</f>
        <v>2.0951979999999999</v>
      </c>
      <c r="I1354" s="2">
        <f>'Moving Avg'!H1354</f>
        <v>2.1298890000000004</v>
      </c>
      <c r="J1354" s="5" t="str">
        <f>OBV!F1354</f>
        <v>BEARISH</v>
      </c>
      <c r="K1354" s="5" t="str">
        <f>OBV!G1354</f>
        <v>WEAK</v>
      </c>
      <c r="L1354" s="5" t="str">
        <f>OBV!H1354</f>
        <v>CONFIRMED BEARISH</v>
      </c>
      <c r="M1354" s="7">
        <f t="shared" si="210"/>
        <v>25</v>
      </c>
      <c r="N1354" s="7">
        <f t="shared" si="211"/>
        <v>100</v>
      </c>
      <c r="O1354" s="7">
        <f t="shared" si="212"/>
        <v>50</v>
      </c>
      <c r="P1354" s="7">
        <f t="shared" si="213"/>
        <v>0</v>
      </c>
      <c r="Q1354" s="8">
        <f t="shared" si="214"/>
        <v>51.25</v>
      </c>
      <c r="R1354" s="8">
        <f t="shared" si="215"/>
        <v>42.5</v>
      </c>
      <c r="S1354" s="8">
        <f t="shared" si="216"/>
        <v>31.25</v>
      </c>
      <c r="T1354" s="8">
        <f t="shared" si="217"/>
        <v>43.75</v>
      </c>
      <c r="U1354" s="7">
        <f t="shared" si="218"/>
        <v>41.666666666666664</v>
      </c>
      <c r="V1354" s="7">
        <f t="shared" si="219"/>
        <v>42.1875</v>
      </c>
    </row>
    <row r="1355" spans="1:22" ht="13.5" x14ac:dyDescent="0.25">
      <c r="A1355" s="3">
        <f>RSI!A1355</f>
        <v>44755</v>
      </c>
      <c r="B1355" s="2">
        <f>RSI!B1355</f>
        <v>2.1633</v>
      </c>
      <c r="C1355" s="2">
        <f>RSI!I1355</f>
        <v>60.036364226858673</v>
      </c>
      <c r="D1355" s="2">
        <f>MACD!E1355</f>
        <v>-5.613168508577715E-2</v>
      </c>
      <c r="E1355" s="2">
        <f>MACD!F1355</f>
        <v>-3.6889794821800596E-2</v>
      </c>
      <c r="F1355" s="2">
        <f>'Moving Avg'!D1355</f>
        <v>2.1733799999999999</v>
      </c>
      <c r="G1355" s="2">
        <f>'Moving Avg'!F1355</f>
        <v>2.1063000000000001</v>
      </c>
      <c r="H1355" s="2">
        <f>'Moving Avg'!G1355</f>
        <v>2.0944780000000005</v>
      </c>
      <c r="I1355" s="2">
        <f>'Moving Avg'!H1355</f>
        <v>2.1298170000000005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  <c r="M1355" s="7">
        <f t="shared" si="210"/>
        <v>25</v>
      </c>
      <c r="N1355" s="7">
        <f t="shared" si="211"/>
        <v>45</v>
      </c>
      <c r="O1355" s="7">
        <f t="shared" si="212"/>
        <v>50</v>
      </c>
      <c r="P1355" s="7">
        <f t="shared" si="213"/>
        <v>16.5</v>
      </c>
      <c r="Q1355" s="8">
        <f t="shared" si="214"/>
        <v>34.475000000000001</v>
      </c>
      <c r="R1355" s="8">
        <f t="shared" si="215"/>
        <v>35.625</v>
      </c>
      <c r="S1355" s="8">
        <f t="shared" si="216"/>
        <v>30.425000000000001</v>
      </c>
      <c r="T1355" s="8">
        <f t="shared" si="217"/>
        <v>34.125</v>
      </c>
      <c r="U1355" s="7">
        <f t="shared" si="218"/>
        <v>33.508333333333333</v>
      </c>
      <c r="V1355" s="7">
        <f t="shared" si="219"/>
        <v>33.662499999999994</v>
      </c>
    </row>
    <row r="1356" spans="1:22" ht="13.5" x14ac:dyDescent="0.25">
      <c r="A1356" s="3">
        <f>RSI!A1356</f>
        <v>44756</v>
      </c>
      <c r="B1356" s="2">
        <f>RSI!B1356</f>
        <v>2.1633</v>
      </c>
      <c r="C1356" s="2">
        <f>RSI!I1356</f>
        <v>60.036364226858673</v>
      </c>
      <c r="D1356" s="2">
        <f>MACD!E1356</f>
        <v>-5.922488240000634E-2</v>
      </c>
      <c r="E1356" s="2">
        <f>MACD!F1356</f>
        <v>-4.1356812337441748E-2</v>
      </c>
      <c r="F1356" s="2">
        <f>'Moving Avg'!D1356</f>
        <v>2.1733799999999999</v>
      </c>
      <c r="G1356" s="2">
        <f>'Moving Avg'!F1356</f>
        <v>2.1102650000000005</v>
      </c>
      <c r="H1356" s="2">
        <f>'Moving Avg'!G1356</f>
        <v>2.0936140000000005</v>
      </c>
      <c r="I1356" s="2">
        <f>'Moving Avg'!H1356</f>
        <v>2.1302500000000002</v>
      </c>
      <c r="J1356" s="5" t="str">
        <f>OBV!F1356</f>
        <v>BEARISH</v>
      </c>
      <c r="K1356" s="5" t="str">
        <f>OBV!G1356</f>
        <v>NEUTRAL</v>
      </c>
      <c r="L1356" s="5" t="str">
        <f>OBV!H1356</f>
        <v>NEUTRAL</v>
      </c>
      <c r="M1356" s="7">
        <f t="shared" si="210"/>
        <v>25</v>
      </c>
      <c r="N1356" s="7">
        <f t="shared" si="211"/>
        <v>45</v>
      </c>
      <c r="O1356" s="7">
        <f t="shared" si="212"/>
        <v>50</v>
      </c>
      <c r="P1356" s="7">
        <f t="shared" si="213"/>
        <v>16.5</v>
      </c>
      <c r="Q1356" s="8">
        <f t="shared" si="214"/>
        <v>34.475000000000001</v>
      </c>
      <c r="R1356" s="8">
        <f t="shared" si="215"/>
        <v>35.625</v>
      </c>
      <c r="S1356" s="8">
        <f t="shared" si="216"/>
        <v>30.425000000000001</v>
      </c>
      <c r="T1356" s="8">
        <f t="shared" si="217"/>
        <v>34.125</v>
      </c>
      <c r="U1356" s="7">
        <f t="shared" si="218"/>
        <v>33.508333333333333</v>
      </c>
      <c r="V1356" s="7">
        <f t="shared" si="219"/>
        <v>33.662499999999994</v>
      </c>
    </row>
    <row r="1357" spans="1:22" ht="13.5" x14ac:dyDescent="0.25">
      <c r="A1357" s="3">
        <f>RSI!A1357</f>
        <v>44757</v>
      </c>
      <c r="B1357" s="2">
        <f>RSI!B1357</f>
        <v>2.1633</v>
      </c>
      <c r="C1357" s="2">
        <f>RSI!I1357</f>
        <v>60.036364226858673</v>
      </c>
      <c r="D1357" s="2">
        <f>MACD!E1357</f>
        <v>-6.101670499776457E-2</v>
      </c>
      <c r="E1357" s="2">
        <f>MACD!F1357</f>
        <v>-4.528879086950631E-2</v>
      </c>
      <c r="F1357" s="2">
        <f>'Moving Avg'!D1357</f>
        <v>2.16906</v>
      </c>
      <c r="G1357" s="2">
        <f>'Moving Avg'!F1357</f>
        <v>2.114595</v>
      </c>
      <c r="H1357" s="2">
        <f>'Moving Avg'!G1357</f>
        <v>2.0926040000000006</v>
      </c>
      <c r="I1357" s="2">
        <f>'Moving Avg'!H1357</f>
        <v>2.1305025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  <c r="M1357" s="7">
        <f t="shared" si="210"/>
        <v>25</v>
      </c>
      <c r="N1357" s="7">
        <f t="shared" si="211"/>
        <v>45</v>
      </c>
      <c r="O1357" s="7">
        <f t="shared" si="212"/>
        <v>50</v>
      </c>
      <c r="P1357" s="7">
        <f t="shared" si="213"/>
        <v>16.5</v>
      </c>
      <c r="Q1357" s="8">
        <f t="shared" si="214"/>
        <v>34.475000000000001</v>
      </c>
      <c r="R1357" s="8">
        <f t="shared" si="215"/>
        <v>35.625</v>
      </c>
      <c r="S1357" s="8">
        <f t="shared" si="216"/>
        <v>30.425000000000001</v>
      </c>
      <c r="T1357" s="8">
        <f t="shared" si="217"/>
        <v>34.125</v>
      </c>
      <c r="U1357" s="7">
        <f t="shared" si="218"/>
        <v>33.508333333333333</v>
      </c>
      <c r="V1357" s="7">
        <f t="shared" si="219"/>
        <v>33.662499999999994</v>
      </c>
    </row>
    <row r="1358" spans="1:22" ht="13.5" x14ac:dyDescent="0.25">
      <c r="A1358" s="3">
        <f>RSI!A1358</f>
        <v>44760</v>
      </c>
      <c r="B1358" s="2">
        <f>RSI!B1358</f>
        <v>2.1633</v>
      </c>
      <c r="C1358" s="2">
        <f>RSI!I1358</f>
        <v>60.03636422685868</v>
      </c>
      <c r="D1358" s="2">
        <f>MACD!E1358</f>
        <v>-6.1686461107144819E-2</v>
      </c>
      <c r="E1358" s="2">
        <f>MACD!F1358</f>
        <v>-4.8568324917034014E-2</v>
      </c>
      <c r="F1358" s="2">
        <f>'Moving Avg'!D1358</f>
        <v>2.1661799999999998</v>
      </c>
      <c r="G1358" s="2">
        <f>'Moving Avg'!F1358</f>
        <v>2.1185599999999996</v>
      </c>
      <c r="H1358" s="2">
        <f>'Moving Avg'!G1358</f>
        <v>2.0926040000000006</v>
      </c>
      <c r="I1358" s="2">
        <f>'Moving Avg'!H1358</f>
        <v>2.1305384999999997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  <c r="M1358" s="7">
        <f t="shared" si="210"/>
        <v>25</v>
      </c>
      <c r="N1358" s="7">
        <f t="shared" si="211"/>
        <v>45</v>
      </c>
      <c r="O1358" s="7">
        <f t="shared" si="212"/>
        <v>50</v>
      </c>
      <c r="P1358" s="7">
        <f t="shared" si="213"/>
        <v>16.5</v>
      </c>
      <c r="Q1358" s="8">
        <f t="shared" si="214"/>
        <v>34.475000000000001</v>
      </c>
      <c r="R1358" s="8">
        <f t="shared" si="215"/>
        <v>35.625</v>
      </c>
      <c r="S1358" s="8">
        <f t="shared" si="216"/>
        <v>30.425000000000001</v>
      </c>
      <c r="T1358" s="8">
        <f t="shared" si="217"/>
        <v>34.125</v>
      </c>
      <c r="U1358" s="7">
        <f t="shared" si="218"/>
        <v>33.508333333333333</v>
      </c>
      <c r="V1358" s="7">
        <f t="shared" si="219"/>
        <v>33.662499999999994</v>
      </c>
    </row>
    <row r="1359" spans="1:22" ht="13.5" x14ac:dyDescent="0.25">
      <c r="A1359" s="3">
        <f>RSI!A1359</f>
        <v>44761</v>
      </c>
      <c r="B1359" s="2">
        <f>RSI!B1359</f>
        <v>2.1633</v>
      </c>
      <c r="C1359" s="2">
        <f>RSI!I1359</f>
        <v>60.036364226858673</v>
      </c>
      <c r="D1359" s="2">
        <f>MACD!E1359</f>
        <v>-4.4741267618970681E-2</v>
      </c>
      <c r="E1359" s="2">
        <f>MACD!F1359</f>
        <v>-4.7802913457421353E-2</v>
      </c>
      <c r="F1359" s="2">
        <f>'Moving Avg'!D1359</f>
        <v>2.1633</v>
      </c>
      <c r="G1359" s="2">
        <f>'Moving Avg'!F1359</f>
        <v>2.1228899999999999</v>
      </c>
      <c r="H1359" s="2">
        <f>'Moving Avg'!G1359</f>
        <v>2.092604000000001</v>
      </c>
      <c r="I1359" s="2">
        <f>'Moving Avg'!H1359</f>
        <v>2.1306104999999995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  <c r="M1359" s="7">
        <f t="shared" si="210"/>
        <v>25</v>
      </c>
      <c r="N1359" s="7">
        <f t="shared" si="211"/>
        <v>0</v>
      </c>
      <c r="O1359" s="7">
        <f t="shared" si="212"/>
        <v>50</v>
      </c>
      <c r="P1359" s="7">
        <f t="shared" si="213"/>
        <v>16.5</v>
      </c>
      <c r="Q1359" s="8">
        <f t="shared" si="214"/>
        <v>18.725000000000001</v>
      </c>
      <c r="R1359" s="8">
        <f t="shared" si="215"/>
        <v>26.625</v>
      </c>
      <c r="S1359" s="8">
        <f t="shared" si="216"/>
        <v>23.675000000000001</v>
      </c>
      <c r="T1359" s="8">
        <f t="shared" si="217"/>
        <v>22.875</v>
      </c>
      <c r="U1359" s="7">
        <f t="shared" si="218"/>
        <v>23.008333333333336</v>
      </c>
      <c r="V1359" s="7">
        <f t="shared" si="219"/>
        <v>22.975000000000001</v>
      </c>
    </row>
    <row r="1360" spans="1:22" ht="13.5" x14ac:dyDescent="0.25">
      <c r="A1360" s="3">
        <f>RSI!A1360</f>
        <v>44762</v>
      </c>
      <c r="B1360" s="2">
        <f>RSI!B1360</f>
        <v>2.1633</v>
      </c>
      <c r="C1360" s="2">
        <f>RSI!I1360</f>
        <v>60.036364226858673</v>
      </c>
      <c r="D1360" s="2">
        <f>MACD!E1360</f>
        <v>-3.1734734058504355E-2</v>
      </c>
      <c r="E1360" s="2">
        <f>MACD!F1360</f>
        <v>-4.4589277577637955E-2</v>
      </c>
      <c r="F1360" s="2">
        <f>'Moving Avg'!D1360</f>
        <v>2.1633</v>
      </c>
      <c r="G1360" s="2">
        <f>'Moving Avg'!F1360</f>
        <v>2.1272200000000003</v>
      </c>
      <c r="H1360" s="2">
        <f>'Moving Avg'!G1360</f>
        <v>2.0920280000000009</v>
      </c>
      <c r="I1360" s="2">
        <f>'Moving Avg'!H1360</f>
        <v>2.1307189999999996</v>
      </c>
      <c r="J1360" s="5" t="str">
        <f>OBV!F1360</f>
        <v>NEUTRAL</v>
      </c>
      <c r="K1360" s="5" t="str">
        <f>OBV!G1360</f>
        <v>NEUTRAL</v>
      </c>
      <c r="L1360" s="5" t="str">
        <f>OBV!H1360</f>
        <v>NEUTRAL</v>
      </c>
      <c r="M1360" s="7">
        <f t="shared" si="210"/>
        <v>25</v>
      </c>
      <c r="N1360" s="7">
        <f t="shared" si="211"/>
        <v>0</v>
      </c>
      <c r="O1360" s="7">
        <f t="shared" si="212"/>
        <v>50</v>
      </c>
      <c r="P1360" s="7">
        <f t="shared" si="213"/>
        <v>33</v>
      </c>
      <c r="Q1360" s="8">
        <f t="shared" si="214"/>
        <v>21.2</v>
      </c>
      <c r="R1360" s="8">
        <f t="shared" si="215"/>
        <v>30.75</v>
      </c>
      <c r="S1360" s="8">
        <f t="shared" si="216"/>
        <v>31.1</v>
      </c>
      <c r="T1360" s="8">
        <f t="shared" si="217"/>
        <v>27</v>
      </c>
      <c r="U1360" s="7">
        <f t="shared" si="218"/>
        <v>27.683333333333337</v>
      </c>
      <c r="V1360" s="7">
        <f t="shared" si="219"/>
        <v>27.512500000000003</v>
      </c>
    </row>
    <row r="1361" spans="1:22" ht="13.5" x14ac:dyDescent="0.25">
      <c r="A1361" s="3">
        <f>RSI!A1361</f>
        <v>44763</v>
      </c>
      <c r="B1361" s="2">
        <f>RSI!B1361</f>
        <v>2.1633</v>
      </c>
      <c r="C1361" s="2">
        <f>RSI!I1361</f>
        <v>60.03636422685868</v>
      </c>
      <c r="D1361" s="2">
        <f>MACD!E1361</f>
        <v>-2.4259703672857125E-2</v>
      </c>
      <c r="E1361" s="2">
        <f>MACD!F1361</f>
        <v>-4.052336279668179E-2</v>
      </c>
      <c r="F1361" s="2">
        <f>'Moving Avg'!D1361</f>
        <v>2.1633</v>
      </c>
      <c r="G1361" s="2">
        <f>'Moving Avg'!F1361</f>
        <v>2.1322700000000001</v>
      </c>
      <c r="H1361" s="2">
        <f>'Moving Avg'!G1361</f>
        <v>2.0914520000000016</v>
      </c>
      <c r="I1361" s="2">
        <f>'Moving Avg'!H1361</f>
        <v>2.1308274999999997</v>
      </c>
      <c r="J1361" s="5" t="str">
        <f>OBV!F1361</f>
        <v>NEUTRAL</v>
      </c>
      <c r="K1361" s="5" t="str">
        <f>OBV!G1361</f>
        <v>NEUTRAL</v>
      </c>
      <c r="L1361" s="5" t="str">
        <f>OBV!H1361</f>
        <v>NEUTRAL</v>
      </c>
      <c r="M1361" s="7">
        <f t="shared" si="210"/>
        <v>25</v>
      </c>
      <c r="N1361" s="7">
        <f t="shared" si="211"/>
        <v>0</v>
      </c>
      <c r="O1361" s="7">
        <f t="shared" si="212"/>
        <v>50</v>
      </c>
      <c r="P1361" s="7">
        <f t="shared" si="213"/>
        <v>33</v>
      </c>
      <c r="Q1361" s="8">
        <f t="shared" si="214"/>
        <v>21.2</v>
      </c>
      <c r="R1361" s="8">
        <f t="shared" si="215"/>
        <v>30.75</v>
      </c>
      <c r="S1361" s="8">
        <f t="shared" si="216"/>
        <v>31.1</v>
      </c>
      <c r="T1361" s="8">
        <f t="shared" si="217"/>
        <v>27</v>
      </c>
      <c r="U1361" s="7">
        <f t="shared" si="218"/>
        <v>27.683333333333337</v>
      </c>
      <c r="V1361" s="7">
        <f t="shared" si="219"/>
        <v>27.512500000000003</v>
      </c>
    </row>
    <row r="1362" spans="1:22" ht="13.5" x14ac:dyDescent="0.25">
      <c r="A1362" s="3">
        <f>RSI!A1362</f>
        <v>44764</v>
      </c>
      <c r="B1362" s="2">
        <f>RSI!B1362</f>
        <v>2.1560999999999999</v>
      </c>
      <c r="C1362" s="2">
        <f>RSI!I1362</f>
        <v>57.357977111575678</v>
      </c>
      <c r="D1362" s="2">
        <f>MACD!E1362</f>
        <v>-1.4270324269026524E-2</v>
      </c>
      <c r="E1362" s="2">
        <f>MACD!F1362</f>
        <v>-3.5272755091150743E-2</v>
      </c>
      <c r="F1362" s="2">
        <f>'Moving Avg'!D1362</f>
        <v>2.1618599999999999</v>
      </c>
      <c r="G1362" s="2">
        <f>'Moving Avg'!F1362</f>
        <v>2.1369600000000002</v>
      </c>
      <c r="H1362" s="2">
        <f>'Moving Avg'!G1362</f>
        <v>2.0933280000000014</v>
      </c>
      <c r="I1362" s="2">
        <f>'Moving Avg'!H1362</f>
        <v>2.1308274999999997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25</v>
      </c>
      <c r="N1362" s="7">
        <f t="shared" si="211"/>
        <v>0</v>
      </c>
      <c r="O1362" s="7">
        <f t="shared" si="212"/>
        <v>50</v>
      </c>
      <c r="P1362" s="7">
        <f t="shared" si="213"/>
        <v>16.5</v>
      </c>
      <c r="Q1362" s="8">
        <f t="shared" si="214"/>
        <v>18.725000000000001</v>
      </c>
      <c r="R1362" s="8">
        <f t="shared" si="215"/>
        <v>26.625</v>
      </c>
      <c r="S1362" s="8">
        <f t="shared" si="216"/>
        <v>23.675000000000001</v>
      </c>
      <c r="T1362" s="8">
        <f t="shared" si="217"/>
        <v>22.875</v>
      </c>
      <c r="U1362" s="7">
        <f t="shared" si="218"/>
        <v>23.008333333333336</v>
      </c>
      <c r="V1362" s="7">
        <f t="shared" si="219"/>
        <v>22.975000000000001</v>
      </c>
    </row>
    <row r="1363" spans="1:22" ht="13.5" x14ac:dyDescent="0.25">
      <c r="A1363" s="3">
        <f>RSI!A1363</f>
        <v>44768</v>
      </c>
      <c r="B1363" s="2">
        <f>RSI!B1363</f>
        <v>2.1848999999999998</v>
      </c>
      <c r="C1363" s="2">
        <f>RSI!I1363</f>
        <v>64.231831669908701</v>
      </c>
      <c r="D1363" s="2">
        <f>MACD!E1363</f>
        <v>-9.19408314899961E-3</v>
      </c>
      <c r="E1363" s="2">
        <f>MACD!F1363</f>
        <v>-3.0057020702720517E-2</v>
      </c>
      <c r="F1363" s="2">
        <f>'Moving Avg'!D1363</f>
        <v>2.1661799999999998</v>
      </c>
      <c r="G1363" s="2">
        <f>'Moving Avg'!F1363</f>
        <v>2.1434500000000001</v>
      </c>
      <c r="H1363" s="2">
        <f>'Moving Avg'!G1363</f>
        <v>2.0940480000000012</v>
      </c>
      <c r="I1363" s="2">
        <f>'Moving Avg'!H1363</f>
        <v>2.1309714999999994</v>
      </c>
      <c r="J1363" s="5" t="str">
        <f>OBV!F1363</f>
        <v>BULLISH</v>
      </c>
      <c r="K1363" s="5" t="str">
        <f>OBV!G1363</f>
        <v>NEUTRAL</v>
      </c>
      <c r="L1363" s="5" t="str">
        <f>OBV!H1363</f>
        <v>CONFIRMED BULLISH</v>
      </c>
      <c r="M1363" s="7">
        <f t="shared" si="210"/>
        <v>25</v>
      </c>
      <c r="N1363" s="7">
        <f t="shared" si="211"/>
        <v>0</v>
      </c>
      <c r="O1363" s="7">
        <f t="shared" si="212"/>
        <v>50</v>
      </c>
      <c r="P1363" s="7">
        <f t="shared" si="213"/>
        <v>83.5</v>
      </c>
      <c r="Q1363" s="8">
        <f t="shared" si="214"/>
        <v>28.774999999999999</v>
      </c>
      <c r="R1363" s="8">
        <f t="shared" si="215"/>
        <v>43.375</v>
      </c>
      <c r="S1363" s="8">
        <f t="shared" si="216"/>
        <v>53.825000000000003</v>
      </c>
      <c r="T1363" s="8">
        <f t="shared" si="217"/>
        <v>39.625</v>
      </c>
      <c r="U1363" s="7">
        <f t="shared" si="218"/>
        <v>41.991666666666667</v>
      </c>
      <c r="V1363" s="7">
        <f t="shared" si="219"/>
        <v>41.400000000000006</v>
      </c>
    </row>
    <row r="1364" spans="1:22" ht="13.5" x14ac:dyDescent="0.25">
      <c r="A1364" s="3">
        <f>RSI!A1364</f>
        <v>44769</v>
      </c>
      <c r="B1364" s="2">
        <f>RSI!B1364</f>
        <v>2.1848999999999998</v>
      </c>
      <c r="C1364" s="2">
        <f>RSI!I1364</f>
        <v>64.231831669908701</v>
      </c>
      <c r="D1364" s="2">
        <f>MACD!E1364</f>
        <v>-5.1942465660834714E-3</v>
      </c>
      <c r="E1364" s="2">
        <f>MACD!F1364</f>
        <v>-2.5084465875393109E-2</v>
      </c>
      <c r="F1364" s="2">
        <f>'Moving Avg'!D1364</f>
        <v>2.1704999999999997</v>
      </c>
      <c r="G1364" s="2">
        <f>'Moving Avg'!F1364</f>
        <v>2.1510199999999999</v>
      </c>
      <c r="H1364" s="2">
        <f>'Moving Avg'!G1364</f>
        <v>2.0947680000000015</v>
      </c>
      <c r="I1364" s="2">
        <f>'Moving Avg'!H1364</f>
        <v>2.1311154999999995</v>
      </c>
      <c r="J1364" s="5" t="str">
        <f>OBV!F1364</f>
        <v>BULLISH</v>
      </c>
      <c r="K1364" s="5" t="str">
        <f>OBV!G1364</f>
        <v>NEUTRAL</v>
      </c>
      <c r="L1364" s="5" t="str">
        <f>OBV!H1364</f>
        <v>CONFIRMED BULLISH</v>
      </c>
      <c r="M1364" s="7">
        <f t="shared" si="210"/>
        <v>25</v>
      </c>
      <c r="N1364" s="7">
        <f t="shared" si="211"/>
        <v>0</v>
      </c>
      <c r="O1364" s="7">
        <f t="shared" si="212"/>
        <v>50</v>
      </c>
      <c r="P1364" s="7">
        <f t="shared" si="213"/>
        <v>83.5</v>
      </c>
      <c r="Q1364" s="8">
        <f t="shared" si="214"/>
        <v>28.774999999999999</v>
      </c>
      <c r="R1364" s="8">
        <f t="shared" si="215"/>
        <v>43.375</v>
      </c>
      <c r="S1364" s="8">
        <f t="shared" si="216"/>
        <v>53.825000000000003</v>
      </c>
      <c r="T1364" s="8">
        <f t="shared" si="217"/>
        <v>39.625</v>
      </c>
      <c r="U1364" s="7">
        <f t="shared" si="218"/>
        <v>41.991666666666667</v>
      </c>
      <c r="V1364" s="7">
        <f t="shared" si="219"/>
        <v>41.400000000000006</v>
      </c>
    </row>
    <row r="1365" spans="1:22" ht="13.5" x14ac:dyDescent="0.25">
      <c r="A1365" s="3">
        <f>RSI!A1365</f>
        <v>44770</v>
      </c>
      <c r="B1365" s="2">
        <f>RSI!B1365</f>
        <v>2.1777000000000002</v>
      </c>
      <c r="C1365" s="2">
        <f>RSI!I1365</f>
        <v>61.363798622106614</v>
      </c>
      <c r="D1365" s="2">
        <f>MACD!E1365</f>
        <v>-3.7653803365502725E-3</v>
      </c>
      <c r="E1365" s="2">
        <f>MACD!F1365</f>
        <v>-2.0820648767624544E-2</v>
      </c>
      <c r="F1365" s="2">
        <f>'Moving Avg'!D1365</f>
        <v>2.1733799999999999</v>
      </c>
      <c r="G1365" s="2">
        <f>'Moving Avg'!F1365</f>
        <v>2.15679</v>
      </c>
      <c r="H1365" s="2">
        <f>'Moving Avg'!G1365</f>
        <v>2.0973640000000016</v>
      </c>
      <c r="I1365" s="2">
        <f>'Moving Avg'!H1365</f>
        <v>2.1312234999999999</v>
      </c>
      <c r="J1365" s="5" t="str">
        <f>OBV!F1365</f>
        <v>BEARISH</v>
      </c>
      <c r="K1365" s="5" t="str">
        <f>OBV!G1365</f>
        <v>NEUTRAL</v>
      </c>
      <c r="L1365" s="5" t="str">
        <f>OBV!H1365</f>
        <v>BEARISH DIVERGENCE</v>
      </c>
      <c r="M1365" s="7">
        <f t="shared" si="210"/>
        <v>25</v>
      </c>
      <c r="N1365" s="7">
        <f t="shared" si="211"/>
        <v>0</v>
      </c>
      <c r="O1365" s="7">
        <f t="shared" si="212"/>
        <v>50</v>
      </c>
      <c r="P1365" s="7">
        <f t="shared" si="213"/>
        <v>16.5</v>
      </c>
      <c r="Q1365" s="8">
        <f t="shared" si="214"/>
        <v>18.725000000000001</v>
      </c>
      <c r="R1365" s="8">
        <f t="shared" si="215"/>
        <v>26.625</v>
      </c>
      <c r="S1365" s="8">
        <f t="shared" si="216"/>
        <v>23.675000000000001</v>
      </c>
      <c r="T1365" s="8">
        <f t="shared" si="217"/>
        <v>22.875</v>
      </c>
      <c r="U1365" s="7">
        <f t="shared" si="218"/>
        <v>23.008333333333336</v>
      </c>
      <c r="V1365" s="7">
        <f t="shared" si="219"/>
        <v>22.975000000000001</v>
      </c>
    </row>
    <row r="1366" spans="1:22" ht="13.5" x14ac:dyDescent="0.25">
      <c r="A1366" s="3">
        <f>RSI!A1366</f>
        <v>44771</v>
      </c>
      <c r="B1366" s="2">
        <f>RSI!B1366</f>
        <v>2.1633</v>
      </c>
      <c r="C1366" s="2">
        <f>RSI!I1366</f>
        <v>55.980083564847519</v>
      </c>
      <c r="D1366" s="2">
        <f>MACD!E1366</f>
        <v>-1.7004238280948769E-3</v>
      </c>
      <c r="E1366" s="2">
        <f>MACD!F1366</f>
        <v>-1.6996603779718612E-2</v>
      </c>
      <c r="F1366" s="2">
        <f>'Moving Avg'!D1366</f>
        <v>2.1733799999999999</v>
      </c>
      <c r="G1366" s="2">
        <f>'Moving Avg'!F1366</f>
        <v>2.1618399999999998</v>
      </c>
      <c r="H1366" s="2">
        <f>'Moving Avg'!G1366</f>
        <v>2.0992400000000013</v>
      </c>
      <c r="I1366" s="2">
        <f>'Moving Avg'!H1366</f>
        <v>2.1312595000000001</v>
      </c>
      <c r="J1366" s="5" t="str">
        <f>OBV!F1366</f>
        <v>BEARISH</v>
      </c>
      <c r="K1366" s="5" t="str">
        <f>OBV!G1366</f>
        <v>WEAK</v>
      </c>
      <c r="L1366" s="5" t="str">
        <f>OBV!H1366</f>
        <v>NEUTRAL</v>
      </c>
      <c r="M1366" s="7">
        <f t="shared" si="210"/>
        <v>25</v>
      </c>
      <c r="N1366" s="7">
        <f t="shared" si="211"/>
        <v>0</v>
      </c>
      <c r="O1366" s="7">
        <f t="shared" si="212"/>
        <v>50</v>
      </c>
      <c r="P1366" s="7">
        <f t="shared" si="213"/>
        <v>0</v>
      </c>
      <c r="Q1366" s="8">
        <f t="shared" si="214"/>
        <v>16.25</v>
      </c>
      <c r="R1366" s="8">
        <f t="shared" si="215"/>
        <v>22.5</v>
      </c>
      <c r="S1366" s="8">
        <f t="shared" si="216"/>
        <v>16.25</v>
      </c>
      <c r="T1366" s="8">
        <f t="shared" si="217"/>
        <v>18.75</v>
      </c>
      <c r="U1366" s="7">
        <f t="shared" si="218"/>
        <v>18.333333333333332</v>
      </c>
      <c r="V1366" s="7">
        <f t="shared" si="219"/>
        <v>18.4375</v>
      </c>
    </row>
    <row r="1367" spans="1:22" ht="13.5" x14ac:dyDescent="0.25">
      <c r="A1367" s="3">
        <f>RSI!A1367</f>
        <v>44774</v>
      </c>
      <c r="B1367" s="2">
        <f>RSI!B1367</f>
        <v>2.2126999999999999</v>
      </c>
      <c r="C1367" s="2">
        <f>RSI!I1367</f>
        <v>66.755588301465806</v>
      </c>
      <c r="D1367" s="2">
        <f>MACD!E1367</f>
        <v>-3.7224616197257809E-3</v>
      </c>
      <c r="E1367" s="2">
        <f>MACD!F1367</f>
        <v>-1.4341775347720047E-2</v>
      </c>
      <c r="F1367" s="2">
        <f>'Moving Avg'!D1367</f>
        <v>2.1846999999999999</v>
      </c>
      <c r="G1367" s="2">
        <f>'Moving Avg'!F1367</f>
        <v>2.1689999999999996</v>
      </c>
      <c r="H1367" s="2">
        <f>'Moving Avg'!G1367</f>
        <v>2.1021040000000015</v>
      </c>
      <c r="I1367" s="2">
        <f>'Moving Avg'!H1367</f>
        <v>2.1315425000000001</v>
      </c>
      <c r="J1367" s="5" t="str">
        <f>OBV!F1367</f>
        <v>BEARISH</v>
      </c>
      <c r="K1367" s="5" t="str">
        <f>OBV!G1367</f>
        <v>WEAK</v>
      </c>
      <c r="L1367" s="5" t="str">
        <f>OBV!H1367</f>
        <v>CONFIRMED BEARISH</v>
      </c>
      <c r="M1367" s="7">
        <f t="shared" si="210"/>
        <v>25</v>
      </c>
      <c r="N1367" s="7">
        <f t="shared" si="211"/>
        <v>0</v>
      </c>
      <c r="O1367" s="7">
        <f t="shared" si="212"/>
        <v>50</v>
      </c>
      <c r="P1367" s="7">
        <f t="shared" si="213"/>
        <v>0</v>
      </c>
      <c r="Q1367" s="8">
        <f t="shared" si="214"/>
        <v>16.25</v>
      </c>
      <c r="R1367" s="8">
        <f t="shared" si="215"/>
        <v>22.5</v>
      </c>
      <c r="S1367" s="8">
        <f t="shared" si="216"/>
        <v>16.25</v>
      </c>
      <c r="T1367" s="8">
        <f t="shared" si="217"/>
        <v>18.75</v>
      </c>
      <c r="U1367" s="7">
        <f t="shared" si="218"/>
        <v>18.333333333333332</v>
      </c>
      <c r="V1367" s="7">
        <f t="shared" si="219"/>
        <v>18.4375</v>
      </c>
    </row>
    <row r="1368" spans="1:22" ht="13.5" x14ac:dyDescent="0.25">
      <c r="A1368" s="3">
        <f>RSI!A1368</f>
        <v>44775</v>
      </c>
      <c r="B1368" s="2">
        <f>RSI!B1368</f>
        <v>2.2669999999999999</v>
      </c>
      <c r="C1368" s="2">
        <f>RSI!I1368</f>
        <v>74.224443277088668</v>
      </c>
      <c r="D1368" s="2">
        <f>MACD!E1368</f>
        <v>-9.8494432328868342E-3</v>
      </c>
      <c r="E1368" s="2">
        <f>MACD!F1368</f>
        <v>-1.3443308924753405E-2</v>
      </c>
      <c r="F1368" s="2">
        <f>'Moving Avg'!D1368</f>
        <v>2.20112</v>
      </c>
      <c r="G1368" s="2">
        <f>'Moving Avg'!F1368</f>
        <v>2.178515</v>
      </c>
      <c r="H1368" s="2">
        <f>'Moving Avg'!G1368</f>
        <v>2.1060540000000016</v>
      </c>
      <c r="I1368" s="2">
        <f>'Moving Avg'!H1368</f>
        <v>2.1321694999999998</v>
      </c>
      <c r="J1368" s="5" t="str">
        <f>OBV!F1368</f>
        <v>BEARISH</v>
      </c>
      <c r="K1368" s="5" t="str">
        <f>OBV!G1368</f>
        <v>WEAK</v>
      </c>
      <c r="L1368" s="5" t="str">
        <f>OBV!H1368</f>
        <v>CONFIRMED BEARISH</v>
      </c>
      <c r="M1368" s="7">
        <f t="shared" si="210"/>
        <v>0</v>
      </c>
      <c r="N1368" s="7">
        <f t="shared" si="211"/>
        <v>0</v>
      </c>
      <c r="O1368" s="7">
        <f t="shared" si="212"/>
        <v>50</v>
      </c>
      <c r="P1368" s="7">
        <f t="shared" si="213"/>
        <v>0</v>
      </c>
      <c r="Q1368" s="8">
        <f t="shared" si="214"/>
        <v>7.5</v>
      </c>
      <c r="R1368" s="8">
        <f t="shared" si="215"/>
        <v>17.5</v>
      </c>
      <c r="S1368" s="8">
        <f t="shared" si="216"/>
        <v>12.5</v>
      </c>
      <c r="T1368" s="8">
        <f t="shared" si="217"/>
        <v>12.5</v>
      </c>
      <c r="U1368" s="7">
        <f t="shared" si="218"/>
        <v>12.5</v>
      </c>
      <c r="V1368" s="7">
        <f t="shared" si="219"/>
        <v>12.5</v>
      </c>
    </row>
    <row r="1369" spans="1:22" ht="13.5" x14ac:dyDescent="0.25">
      <c r="A1369" s="3">
        <f>RSI!A1369</f>
        <v>44776</v>
      </c>
      <c r="B1369" s="2">
        <f>RSI!B1369</f>
        <v>2.2669999999999999</v>
      </c>
      <c r="C1369" s="2">
        <f>RSI!I1369</f>
        <v>74.224443277088668</v>
      </c>
      <c r="D1369" s="2">
        <f>MACD!E1369</f>
        <v>-1.5719306967040048E-2</v>
      </c>
      <c r="E1369" s="2">
        <f>MACD!F1369</f>
        <v>-1.3898508533210733E-2</v>
      </c>
      <c r="F1369" s="2">
        <f>'Moving Avg'!D1369</f>
        <v>2.2175400000000001</v>
      </c>
      <c r="G1369" s="2">
        <f>'Moving Avg'!F1369</f>
        <v>2.1822600000000003</v>
      </c>
      <c r="H1369" s="2">
        <f>'Moving Avg'!G1369</f>
        <v>2.1102920000000016</v>
      </c>
      <c r="I1369" s="2">
        <f>'Moving Avg'!H1369</f>
        <v>2.1331929999999999</v>
      </c>
      <c r="J1369" s="5" t="str">
        <f>OBV!F1369</f>
        <v>BEARISH</v>
      </c>
      <c r="K1369" s="5" t="str">
        <f>OBV!G1369</f>
        <v>WEAK</v>
      </c>
      <c r="L1369" s="5" t="str">
        <f>OBV!H1369</f>
        <v>CONFIRMED BEARISH</v>
      </c>
      <c r="M1369" s="7">
        <f t="shared" si="210"/>
        <v>0</v>
      </c>
      <c r="N1369" s="7">
        <f t="shared" si="211"/>
        <v>45</v>
      </c>
      <c r="O1369" s="7">
        <f t="shared" si="212"/>
        <v>50</v>
      </c>
      <c r="P1369" s="7">
        <f t="shared" si="213"/>
        <v>0</v>
      </c>
      <c r="Q1369" s="8">
        <f t="shared" si="214"/>
        <v>23.25</v>
      </c>
      <c r="R1369" s="8">
        <f t="shared" si="215"/>
        <v>26.5</v>
      </c>
      <c r="S1369" s="8">
        <f t="shared" si="216"/>
        <v>19.25</v>
      </c>
      <c r="T1369" s="8">
        <f t="shared" si="217"/>
        <v>23.75</v>
      </c>
      <c r="U1369" s="7">
        <f t="shared" si="218"/>
        <v>23</v>
      </c>
      <c r="V1369" s="7">
        <f t="shared" si="219"/>
        <v>23.1875</v>
      </c>
    </row>
    <row r="1370" spans="1:22" ht="13.5" x14ac:dyDescent="0.25">
      <c r="A1370" s="3">
        <f>RSI!A1370</f>
        <v>44777</v>
      </c>
      <c r="B1370" s="2">
        <f>RSI!B1370</f>
        <v>2.2669999999999999</v>
      </c>
      <c r="C1370" s="2">
        <f>RSI!I1370</f>
        <v>74.224443277088668</v>
      </c>
      <c r="D1370" s="2">
        <f>MACD!E1370</f>
        <v>-2.1320832035484294E-2</v>
      </c>
      <c r="E1370" s="2">
        <f>MACD!F1370</f>
        <v>-1.5382973233665446E-2</v>
      </c>
      <c r="F1370" s="2">
        <f>'Moving Avg'!D1370</f>
        <v>2.2353999999999994</v>
      </c>
      <c r="G1370" s="2">
        <f>'Moving Avg'!F1370</f>
        <v>2.1863649999999999</v>
      </c>
      <c r="H1370" s="2">
        <f>'Moving Avg'!G1370</f>
        <v>2.1146740000000013</v>
      </c>
      <c r="I1370" s="2">
        <f>'Moving Avg'!H1370</f>
        <v>2.1340720000000002</v>
      </c>
      <c r="J1370" s="5" t="str">
        <f>OBV!F1370</f>
        <v>BEARISH</v>
      </c>
      <c r="K1370" s="5" t="str">
        <f>OBV!G1370</f>
        <v>WEAK</v>
      </c>
      <c r="L1370" s="5" t="str">
        <f>OBV!H1370</f>
        <v>CONFIRMED BEARISH</v>
      </c>
      <c r="M1370" s="7">
        <f t="shared" si="210"/>
        <v>0</v>
      </c>
      <c r="N1370" s="7">
        <f t="shared" si="211"/>
        <v>45</v>
      </c>
      <c r="O1370" s="7">
        <f t="shared" si="212"/>
        <v>50</v>
      </c>
      <c r="P1370" s="7">
        <f t="shared" si="213"/>
        <v>0</v>
      </c>
      <c r="Q1370" s="8">
        <f t="shared" si="214"/>
        <v>23.25</v>
      </c>
      <c r="R1370" s="8">
        <f t="shared" si="215"/>
        <v>26.5</v>
      </c>
      <c r="S1370" s="8">
        <f t="shared" si="216"/>
        <v>19.25</v>
      </c>
      <c r="T1370" s="8">
        <f t="shared" si="217"/>
        <v>23.75</v>
      </c>
      <c r="U1370" s="7">
        <f t="shared" si="218"/>
        <v>23</v>
      </c>
      <c r="V1370" s="7">
        <f t="shared" si="219"/>
        <v>23.1875</v>
      </c>
    </row>
    <row r="1371" spans="1:22" ht="13.5" x14ac:dyDescent="0.25">
      <c r="A1371" s="3">
        <f>RSI!A1371</f>
        <v>44778</v>
      </c>
      <c r="B1371" s="2">
        <f>RSI!B1371</f>
        <v>2.2980999999999998</v>
      </c>
      <c r="C1371" s="2">
        <f>RSI!I1371</f>
        <v>77.793334669481396</v>
      </c>
      <c r="D1371" s="2">
        <f>MACD!E1371</f>
        <v>-2.8951988917764293E-2</v>
      </c>
      <c r="E1371" s="2">
        <f>MACD!F1371</f>
        <v>-1.8096776370485214E-2</v>
      </c>
      <c r="F1371" s="2">
        <f>'Moving Avg'!D1371</f>
        <v>2.2623599999999997</v>
      </c>
      <c r="G1371" s="2">
        <f>'Moving Avg'!F1371</f>
        <v>2.1931050000000001</v>
      </c>
      <c r="H1371" s="2">
        <f>'Moving Avg'!G1371</f>
        <v>2.1192460000000013</v>
      </c>
      <c r="I1371" s="2">
        <f>'Moving Avg'!H1371</f>
        <v>2.1348545000000003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  <c r="M1371" s="7">
        <f t="shared" si="210"/>
        <v>0</v>
      </c>
      <c r="N1371" s="7">
        <f t="shared" si="211"/>
        <v>45</v>
      </c>
      <c r="O1371" s="7">
        <f t="shared" si="212"/>
        <v>50</v>
      </c>
      <c r="P1371" s="7">
        <f t="shared" si="213"/>
        <v>16.5</v>
      </c>
      <c r="Q1371" s="8">
        <f t="shared" si="214"/>
        <v>25.725000000000001</v>
      </c>
      <c r="R1371" s="8">
        <f t="shared" si="215"/>
        <v>30.625</v>
      </c>
      <c r="S1371" s="8">
        <f t="shared" si="216"/>
        <v>26.675000000000001</v>
      </c>
      <c r="T1371" s="8">
        <f t="shared" si="217"/>
        <v>27.875</v>
      </c>
      <c r="U1371" s="7">
        <f t="shared" si="218"/>
        <v>27.675000000000001</v>
      </c>
      <c r="V1371" s="7">
        <f t="shared" si="219"/>
        <v>27.725000000000001</v>
      </c>
    </row>
    <row r="1372" spans="1:22" ht="13.5" x14ac:dyDescent="0.25">
      <c r="A1372" s="3">
        <f>RSI!A1372</f>
        <v>44781</v>
      </c>
      <c r="B1372" s="2">
        <f>RSI!B1372</f>
        <v>2.3445999999999998</v>
      </c>
      <c r="C1372" s="2">
        <f>RSI!I1372</f>
        <v>81.841684867457374</v>
      </c>
      <c r="D1372" s="2">
        <f>MACD!E1372</f>
        <v>-4.0689197427610235E-2</v>
      </c>
      <c r="E1372" s="2">
        <f>MACD!F1372</f>
        <v>-2.261526058191022E-2</v>
      </c>
      <c r="F1372" s="2">
        <f>'Moving Avg'!D1372</f>
        <v>2.2887399999999998</v>
      </c>
      <c r="G1372" s="2">
        <f>'Moving Avg'!F1372</f>
        <v>2.2010900000000002</v>
      </c>
      <c r="H1372" s="2">
        <f>'Moving Avg'!G1372</f>
        <v>2.1248920000000009</v>
      </c>
      <c r="I1372" s="2">
        <f>'Moving Avg'!H1372</f>
        <v>2.1359415000000004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  <c r="M1372" s="7">
        <f t="shared" si="210"/>
        <v>0</v>
      </c>
      <c r="N1372" s="7">
        <f t="shared" si="211"/>
        <v>45</v>
      </c>
      <c r="O1372" s="7">
        <f t="shared" si="212"/>
        <v>50</v>
      </c>
      <c r="P1372" s="7">
        <f t="shared" si="213"/>
        <v>83.5</v>
      </c>
      <c r="Q1372" s="8">
        <f t="shared" si="214"/>
        <v>35.774999999999999</v>
      </c>
      <c r="R1372" s="8">
        <f t="shared" si="215"/>
        <v>47.375</v>
      </c>
      <c r="S1372" s="8">
        <f t="shared" si="216"/>
        <v>56.825000000000003</v>
      </c>
      <c r="T1372" s="8">
        <f t="shared" si="217"/>
        <v>44.625</v>
      </c>
      <c r="U1372" s="7">
        <f t="shared" si="218"/>
        <v>46.658333333333339</v>
      </c>
      <c r="V1372" s="7">
        <f t="shared" si="219"/>
        <v>46.150000000000006</v>
      </c>
    </row>
    <row r="1373" spans="1:22" ht="13.5" x14ac:dyDescent="0.25">
      <c r="A1373" s="3">
        <f>RSI!A1373</f>
        <v>44782</v>
      </c>
      <c r="B1373" s="2">
        <f>RSI!B1373</f>
        <v>2.3445999999999998</v>
      </c>
      <c r="C1373" s="2">
        <f>RSI!I1373</f>
        <v>81.841684867457374</v>
      </c>
      <c r="D1373" s="2">
        <f>MACD!E1373</f>
        <v>-4.713870042047974E-2</v>
      </c>
      <c r="E1373" s="2">
        <f>MACD!F1373</f>
        <v>-2.7519948549624126E-2</v>
      </c>
      <c r="F1373" s="2">
        <f>'Moving Avg'!D1373</f>
        <v>2.3042600000000002</v>
      </c>
      <c r="G1373" s="2">
        <f>'Moving Avg'!F1373</f>
        <v>2.209435</v>
      </c>
      <c r="H1373" s="2">
        <f>'Moving Avg'!G1373</f>
        <v>2.1306820000000011</v>
      </c>
      <c r="I1373" s="2">
        <f>'Moving Avg'!H1373</f>
        <v>2.1372085000000007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  <c r="M1373" s="7">
        <f t="shared" si="210"/>
        <v>0</v>
      </c>
      <c r="N1373" s="7">
        <f t="shared" si="211"/>
        <v>45</v>
      </c>
      <c r="O1373" s="7">
        <f t="shared" si="212"/>
        <v>50</v>
      </c>
      <c r="P1373" s="7">
        <f t="shared" si="213"/>
        <v>83.5</v>
      </c>
      <c r="Q1373" s="8">
        <f t="shared" si="214"/>
        <v>35.774999999999999</v>
      </c>
      <c r="R1373" s="8">
        <f t="shared" si="215"/>
        <v>47.375</v>
      </c>
      <c r="S1373" s="8">
        <f t="shared" si="216"/>
        <v>56.825000000000003</v>
      </c>
      <c r="T1373" s="8">
        <f t="shared" si="217"/>
        <v>44.625</v>
      </c>
      <c r="U1373" s="7">
        <f t="shared" si="218"/>
        <v>46.658333333333339</v>
      </c>
      <c r="V1373" s="7">
        <f t="shared" si="219"/>
        <v>46.150000000000006</v>
      </c>
    </row>
    <row r="1374" spans="1:22" ht="13.5" x14ac:dyDescent="0.25">
      <c r="A1374" s="3">
        <f>RSI!A1374</f>
        <v>44783</v>
      </c>
      <c r="B1374" s="2">
        <f>RSI!B1374</f>
        <v>2.3523999999999998</v>
      </c>
      <c r="C1374" s="2">
        <f>RSI!I1374</f>
        <v>82.463620829786962</v>
      </c>
      <c r="D1374" s="2">
        <f>MACD!E1374</f>
        <v>-5.4052257461383313E-2</v>
      </c>
      <c r="E1374" s="2">
        <f>MACD!F1374</f>
        <v>-3.2826410331975961E-2</v>
      </c>
      <c r="F1374" s="2">
        <f>'Moving Avg'!D1374</f>
        <v>2.3213399999999997</v>
      </c>
      <c r="G1374" s="2">
        <f>'Moving Avg'!F1374</f>
        <v>2.2181699999999998</v>
      </c>
      <c r="H1374" s="2">
        <f>'Moving Avg'!G1374</f>
        <v>2.1363400000000006</v>
      </c>
      <c r="I1374" s="2">
        <f>'Moving Avg'!H1374</f>
        <v>2.1383705000000002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  <c r="M1374" s="7">
        <f t="shared" si="210"/>
        <v>0</v>
      </c>
      <c r="N1374" s="7">
        <f t="shared" si="211"/>
        <v>100</v>
      </c>
      <c r="O1374" s="7">
        <f t="shared" si="212"/>
        <v>50</v>
      </c>
      <c r="P1374" s="7">
        <f t="shared" si="213"/>
        <v>83.5</v>
      </c>
      <c r="Q1374" s="8">
        <f t="shared" si="214"/>
        <v>55.024999999999999</v>
      </c>
      <c r="R1374" s="8">
        <f t="shared" si="215"/>
        <v>58.375</v>
      </c>
      <c r="S1374" s="8">
        <f t="shared" si="216"/>
        <v>65.075000000000003</v>
      </c>
      <c r="T1374" s="8">
        <f t="shared" si="217"/>
        <v>58.375</v>
      </c>
      <c r="U1374" s="7">
        <f t="shared" si="218"/>
        <v>59.491666666666674</v>
      </c>
      <c r="V1374" s="7">
        <f t="shared" si="219"/>
        <v>59.212500000000006</v>
      </c>
    </row>
    <row r="1375" spans="1:22" ht="13.5" x14ac:dyDescent="0.25">
      <c r="A1375" s="3">
        <f>RSI!A1375</f>
        <v>44784</v>
      </c>
      <c r="B1375" s="2">
        <f>RSI!B1375</f>
        <v>2.3523999999999998</v>
      </c>
      <c r="C1375" s="2">
        <f>RSI!I1375</f>
        <v>82.463620829786962</v>
      </c>
      <c r="D1375" s="2">
        <f>MACD!E1375</f>
        <v>-6.1869406055123921E-2</v>
      </c>
      <c r="E1375" s="2">
        <f>MACD!F1375</f>
        <v>-3.8635009476605559E-2</v>
      </c>
      <c r="F1375" s="2">
        <f>'Moving Avg'!D1375</f>
        <v>2.3384199999999997</v>
      </c>
      <c r="G1375" s="2">
        <f>'Moving Avg'!F1375</f>
        <v>2.2276250000000002</v>
      </c>
      <c r="H1375" s="2">
        <f>'Moving Avg'!G1375</f>
        <v>2.1425740000000006</v>
      </c>
      <c r="I1375" s="2">
        <f>'Moving Avg'!H1375</f>
        <v>2.1396765000000002</v>
      </c>
      <c r="J1375" s="5" t="str">
        <f>OBV!F1375</f>
        <v>BULLISH</v>
      </c>
      <c r="K1375" s="5" t="str">
        <f>OBV!G1375</f>
        <v>NEUTRAL</v>
      </c>
      <c r="L1375" s="5" t="str">
        <f>OBV!H1375</f>
        <v>CONFIRMED BULLISH</v>
      </c>
      <c r="M1375" s="7">
        <f t="shared" si="210"/>
        <v>0</v>
      </c>
      <c r="N1375" s="7">
        <f t="shared" si="211"/>
        <v>100</v>
      </c>
      <c r="O1375" s="7">
        <f t="shared" si="212"/>
        <v>50</v>
      </c>
      <c r="P1375" s="7">
        <f t="shared" si="213"/>
        <v>83.5</v>
      </c>
      <c r="Q1375" s="8">
        <f t="shared" si="214"/>
        <v>55.024999999999999</v>
      </c>
      <c r="R1375" s="8">
        <f t="shared" si="215"/>
        <v>58.375</v>
      </c>
      <c r="S1375" s="8">
        <f t="shared" si="216"/>
        <v>65.075000000000003</v>
      </c>
      <c r="T1375" s="8">
        <f t="shared" si="217"/>
        <v>58.375</v>
      </c>
      <c r="U1375" s="7">
        <f t="shared" si="218"/>
        <v>59.491666666666674</v>
      </c>
      <c r="V1375" s="7">
        <f t="shared" si="219"/>
        <v>59.212500000000006</v>
      </c>
    </row>
    <row r="1376" spans="1:22" ht="13.5" x14ac:dyDescent="0.25">
      <c r="A1376" s="3">
        <f>RSI!A1376</f>
        <v>44785</v>
      </c>
      <c r="B1376" s="2">
        <f>RSI!B1376</f>
        <v>2.3445999999999998</v>
      </c>
      <c r="C1376" s="2">
        <f>RSI!I1376</f>
        <v>79.313085646169384</v>
      </c>
      <c r="D1376" s="2">
        <f>MACD!E1376</f>
        <v>-7.0917378246173168E-2</v>
      </c>
      <c r="E1376" s="2">
        <f>MACD!F1376</f>
        <v>-4.5091483230519085E-2</v>
      </c>
      <c r="F1376" s="2">
        <f>'Moving Avg'!D1376</f>
        <v>2.3477199999999998</v>
      </c>
      <c r="G1376" s="2">
        <f>'Moving Avg'!F1376</f>
        <v>2.2366900000000003</v>
      </c>
      <c r="H1376" s="2">
        <f>'Moving Avg'!G1376</f>
        <v>2.1480760000000005</v>
      </c>
      <c r="I1376" s="2">
        <f>'Moving Avg'!H1376</f>
        <v>2.1409795000000007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  <c r="M1376" s="7">
        <f t="shared" si="210"/>
        <v>0</v>
      </c>
      <c r="N1376" s="7">
        <f t="shared" si="211"/>
        <v>100</v>
      </c>
      <c r="O1376" s="7">
        <f t="shared" si="212"/>
        <v>50</v>
      </c>
      <c r="P1376" s="7">
        <f t="shared" si="213"/>
        <v>83.5</v>
      </c>
      <c r="Q1376" s="8">
        <f t="shared" si="214"/>
        <v>55.024999999999999</v>
      </c>
      <c r="R1376" s="8">
        <f t="shared" si="215"/>
        <v>58.375</v>
      </c>
      <c r="S1376" s="8">
        <f t="shared" si="216"/>
        <v>65.075000000000003</v>
      </c>
      <c r="T1376" s="8">
        <f t="shared" si="217"/>
        <v>58.375</v>
      </c>
      <c r="U1376" s="7">
        <f t="shared" si="218"/>
        <v>59.491666666666674</v>
      </c>
      <c r="V1376" s="7">
        <f t="shared" si="219"/>
        <v>59.212500000000006</v>
      </c>
    </row>
    <row r="1377" spans="1:22" ht="13.5" x14ac:dyDescent="0.25">
      <c r="A1377" s="3">
        <f>RSI!A1377</f>
        <v>44788</v>
      </c>
      <c r="B1377" s="2">
        <f>RSI!B1377</f>
        <v>2.4300000000000002</v>
      </c>
      <c r="C1377" s="2">
        <f>RSI!I1377</f>
        <v>85.737826356320326</v>
      </c>
      <c r="D1377" s="2">
        <f>MACD!E1377</f>
        <v>-7.7990092888776896E-2</v>
      </c>
      <c r="E1377" s="2">
        <f>MACD!F1377</f>
        <v>-5.167120516217065E-2</v>
      </c>
      <c r="F1377" s="2">
        <f>'Moving Avg'!D1377</f>
        <v>2.3647999999999998</v>
      </c>
      <c r="G1377" s="2">
        <f>'Moving Avg'!F1377</f>
        <v>2.2500249999999999</v>
      </c>
      <c r="H1377" s="2">
        <f>'Moving Avg'!G1377</f>
        <v>2.1554300000000008</v>
      </c>
      <c r="I1377" s="2">
        <f>'Moving Avg'!H1377</f>
        <v>2.1429980000000004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  <c r="M1377" s="7">
        <f t="shared" si="210"/>
        <v>0</v>
      </c>
      <c r="N1377" s="7">
        <f t="shared" si="211"/>
        <v>100</v>
      </c>
      <c r="O1377" s="7">
        <f t="shared" si="212"/>
        <v>50</v>
      </c>
      <c r="P1377" s="7">
        <f t="shared" si="213"/>
        <v>83.5</v>
      </c>
      <c r="Q1377" s="8">
        <f t="shared" si="214"/>
        <v>55.024999999999999</v>
      </c>
      <c r="R1377" s="8">
        <f t="shared" si="215"/>
        <v>58.375</v>
      </c>
      <c r="S1377" s="8">
        <f t="shared" si="216"/>
        <v>65.075000000000003</v>
      </c>
      <c r="T1377" s="8">
        <f t="shared" si="217"/>
        <v>58.375</v>
      </c>
      <c r="U1377" s="7">
        <f t="shared" si="218"/>
        <v>59.491666666666674</v>
      </c>
      <c r="V1377" s="7">
        <f t="shared" si="219"/>
        <v>59.212500000000006</v>
      </c>
    </row>
    <row r="1378" spans="1:22" ht="13.5" x14ac:dyDescent="0.25">
      <c r="A1378" s="3">
        <f>RSI!A1378</f>
        <v>44789</v>
      </c>
      <c r="B1378" s="2">
        <f>RSI!B1378</f>
        <v>2.4456000000000002</v>
      </c>
      <c r="C1378" s="2">
        <f>RSI!I1378</f>
        <v>86.559014040043721</v>
      </c>
      <c r="D1378" s="2">
        <f>MACD!E1378</f>
        <v>-7.7920680225417538E-2</v>
      </c>
      <c r="E1378" s="2">
        <f>MACD!F1378</f>
        <v>-5.6921100174820036E-2</v>
      </c>
      <c r="F1378" s="2">
        <f>'Moving Avg'!D1378</f>
        <v>2.3850000000000002</v>
      </c>
      <c r="G1378" s="2">
        <f>'Moving Avg'!F1378</f>
        <v>2.2641400000000003</v>
      </c>
      <c r="H1378" s="2">
        <f>'Moving Avg'!G1378</f>
        <v>2.1639600000000003</v>
      </c>
      <c r="I1378" s="2">
        <f>'Moving Avg'!H1378</f>
        <v>2.1450945000000003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0</v>
      </c>
      <c r="N1378" s="7">
        <f t="shared" si="211"/>
        <v>100</v>
      </c>
      <c r="O1378" s="7">
        <f t="shared" si="212"/>
        <v>50</v>
      </c>
      <c r="P1378" s="7">
        <f t="shared" si="213"/>
        <v>83.5</v>
      </c>
      <c r="Q1378" s="8">
        <f t="shared" si="214"/>
        <v>55.024999999999999</v>
      </c>
      <c r="R1378" s="8">
        <f t="shared" si="215"/>
        <v>58.375</v>
      </c>
      <c r="S1378" s="8">
        <f t="shared" si="216"/>
        <v>65.075000000000003</v>
      </c>
      <c r="T1378" s="8">
        <f t="shared" si="217"/>
        <v>58.375</v>
      </c>
      <c r="U1378" s="7">
        <f t="shared" si="218"/>
        <v>59.491666666666674</v>
      </c>
      <c r="V1378" s="7">
        <f t="shared" si="219"/>
        <v>59.212500000000006</v>
      </c>
    </row>
    <row r="1379" spans="1:22" ht="13.5" x14ac:dyDescent="0.25">
      <c r="A1379" s="3">
        <f>RSI!A1379</f>
        <v>44790</v>
      </c>
      <c r="B1379" s="2">
        <f>RSI!B1379</f>
        <v>2.4222999999999999</v>
      </c>
      <c r="C1379" s="2">
        <f>RSI!I1379</f>
        <v>79.222012902940492</v>
      </c>
      <c r="D1379" s="2">
        <f>MACD!E1379</f>
        <v>-7.7287713834176319E-2</v>
      </c>
      <c r="E1379" s="2">
        <f>MACD!F1379</f>
        <v>-6.0994422906691298E-2</v>
      </c>
      <c r="F1379" s="2">
        <f>'Moving Avg'!D1379</f>
        <v>2.3989799999999999</v>
      </c>
      <c r="G1379" s="2">
        <f>'Moving Avg'!F1379</f>
        <v>2.2770900000000003</v>
      </c>
      <c r="H1379" s="2">
        <f>'Moving Avg'!G1379</f>
        <v>2.1708720000000001</v>
      </c>
      <c r="I1379" s="2">
        <f>'Moving Avg'!H1379</f>
        <v>2.1471470000000004</v>
      </c>
      <c r="J1379" s="5" t="str">
        <f>OBV!F1379</f>
        <v>BEARISH</v>
      </c>
      <c r="K1379" s="5" t="str">
        <f>OBV!G1379</f>
        <v>NEUTRAL</v>
      </c>
      <c r="L1379" s="5" t="str">
        <f>OBV!H1379</f>
        <v>BEARISH DIVERGENCE</v>
      </c>
      <c r="M1379" s="7">
        <f t="shared" si="210"/>
        <v>0</v>
      </c>
      <c r="N1379" s="7">
        <f t="shared" si="211"/>
        <v>45</v>
      </c>
      <c r="O1379" s="7">
        <f t="shared" si="212"/>
        <v>50</v>
      </c>
      <c r="P1379" s="7">
        <f t="shared" si="213"/>
        <v>16.5</v>
      </c>
      <c r="Q1379" s="8">
        <f t="shared" si="214"/>
        <v>25.725000000000001</v>
      </c>
      <c r="R1379" s="8">
        <f t="shared" si="215"/>
        <v>30.625</v>
      </c>
      <c r="S1379" s="8">
        <f t="shared" si="216"/>
        <v>26.675000000000001</v>
      </c>
      <c r="T1379" s="8">
        <f t="shared" si="217"/>
        <v>27.875</v>
      </c>
      <c r="U1379" s="7">
        <f t="shared" si="218"/>
        <v>27.675000000000001</v>
      </c>
      <c r="V1379" s="7">
        <f t="shared" si="219"/>
        <v>27.725000000000001</v>
      </c>
    </row>
    <row r="1380" spans="1:22" ht="13.5" x14ac:dyDescent="0.25">
      <c r="A1380" s="3">
        <f>RSI!A1380</f>
        <v>44791</v>
      </c>
      <c r="B1380" s="2">
        <f>RSI!B1380</f>
        <v>2.3912</v>
      </c>
      <c r="C1380" s="2">
        <f>RSI!I1380</f>
        <v>70.617826977825146</v>
      </c>
      <c r="D1380" s="2">
        <f>MACD!E1380</f>
        <v>-7.5377125193356154E-2</v>
      </c>
      <c r="E1380" s="2">
        <f>MACD!F1380</f>
        <v>-6.3870963364024272E-2</v>
      </c>
      <c r="F1380" s="2">
        <f>'Moving Avg'!D1380</f>
        <v>2.4067400000000001</v>
      </c>
      <c r="G1380" s="2">
        <f>'Moving Avg'!F1380</f>
        <v>2.2884849999999997</v>
      </c>
      <c r="H1380" s="2">
        <f>'Moving Avg'!G1380</f>
        <v>2.1773059999999997</v>
      </c>
      <c r="I1380" s="2">
        <f>'Moving Avg'!H1380</f>
        <v>2.1488635000000005</v>
      </c>
      <c r="J1380" s="5" t="str">
        <f>OBV!F1380</f>
        <v>BEARISH</v>
      </c>
      <c r="K1380" s="5" t="str">
        <f>OBV!G1380</f>
        <v>NEUTRAL</v>
      </c>
      <c r="L1380" s="5" t="str">
        <f>OBV!H1380</f>
        <v>BEARISH DIVERGENCE</v>
      </c>
      <c r="M1380" s="7">
        <f t="shared" si="210"/>
        <v>0</v>
      </c>
      <c r="N1380" s="7">
        <f t="shared" si="211"/>
        <v>45</v>
      </c>
      <c r="O1380" s="7">
        <f t="shared" si="212"/>
        <v>50</v>
      </c>
      <c r="P1380" s="7">
        <f t="shared" si="213"/>
        <v>16.5</v>
      </c>
      <c r="Q1380" s="8">
        <f t="shared" si="214"/>
        <v>25.725000000000001</v>
      </c>
      <c r="R1380" s="8">
        <f t="shared" si="215"/>
        <v>30.625</v>
      </c>
      <c r="S1380" s="8">
        <f t="shared" si="216"/>
        <v>26.675000000000001</v>
      </c>
      <c r="T1380" s="8">
        <f t="shared" si="217"/>
        <v>27.875</v>
      </c>
      <c r="U1380" s="7">
        <f t="shared" si="218"/>
        <v>27.675000000000001</v>
      </c>
      <c r="V1380" s="7">
        <f t="shared" si="219"/>
        <v>27.725000000000001</v>
      </c>
    </row>
    <row r="1381" spans="1:22" ht="13.5" x14ac:dyDescent="0.25">
      <c r="A1381" s="3">
        <f>RSI!A1381</f>
        <v>44792</v>
      </c>
      <c r="B1381" s="2">
        <f>RSI!B1381</f>
        <v>2.4300000000000002</v>
      </c>
      <c r="C1381" s="2">
        <f>RSI!I1381</f>
        <v>74.359354074997725</v>
      </c>
      <c r="D1381" s="2">
        <f>MACD!E1381</f>
        <v>-7.2526069988230635E-2</v>
      </c>
      <c r="E1381" s="2">
        <f>MACD!F1381</f>
        <v>-6.560198468886555E-2</v>
      </c>
      <c r="F1381" s="2">
        <f>'Moving Avg'!D1381</f>
        <v>2.4238200000000001</v>
      </c>
      <c r="G1381" s="2">
        <f>'Moving Avg'!F1381</f>
        <v>2.3018199999999998</v>
      </c>
      <c r="H1381" s="2">
        <f>'Moving Avg'!G1381</f>
        <v>2.1855240000000005</v>
      </c>
      <c r="I1381" s="2">
        <f>'Moving Avg'!H1381</f>
        <v>2.1512065000000007</v>
      </c>
      <c r="J1381" s="5" t="str">
        <f>OBV!F1381</f>
        <v>BEARISH</v>
      </c>
      <c r="K1381" s="5" t="str">
        <f>OBV!G1381</f>
        <v>NEUTRAL</v>
      </c>
      <c r="L1381" s="5" t="str">
        <f>OBV!H1381</f>
        <v>BEARISH DIVERGENCE</v>
      </c>
      <c r="M1381" s="7">
        <f t="shared" si="210"/>
        <v>0</v>
      </c>
      <c r="N1381" s="7">
        <f t="shared" si="211"/>
        <v>45</v>
      </c>
      <c r="O1381" s="7">
        <f t="shared" si="212"/>
        <v>50</v>
      </c>
      <c r="P1381" s="7">
        <f t="shared" si="213"/>
        <v>16.5</v>
      </c>
      <c r="Q1381" s="8">
        <f t="shared" si="214"/>
        <v>25.725000000000001</v>
      </c>
      <c r="R1381" s="8">
        <f t="shared" si="215"/>
        <v>30.625</v>
      </c>
      <c r="S1381" s="8">
        <f t="shared" si="216"/>
        <v>26.675000000000001</v>
      </c>
      <c r="T1381" s="8">
        <f t="shared" si="217"/>
        <v>27.875</v>
      </c>
      <c r="U1381" s="7">
        <f t="shared" si="218"/>
        <v>27.675000000000001</v>
      </c>
      <c r="V1381" s="7">
        <f t="shared" si="219"/>
        <v>27.725000000000001</v>
      </c>
    </row>
    <row r="1382" spans="1:22" ht="13.5" x14ac:dyDescent="0.25">
      <c r="A1382" s="3">
        <f>RSI!A1382</f>
        <v>44795</v>
      </c>
      <c r="B1382" s="2">
        <f>RSI!B1382</f>
        <v>2.4300000000000002</v>
      </c>
      <c r="C1382" s="2">
        <f>RSI!I1382</f>
        <v>74.359354074997725</v>
      </c>
      <c r="D1382" s="2">
        <f>MACD!E1382</f>
        <v>-6.3815117106856611E-2</v>
      </c>
      <c r="E1382" s="2">
        <f>MACD!F1382</f>
        <v>-6.524461117246376E-2</v>
      </c>
      <c r="F1382" s="2">
        <f>'Moving Avg'!D1382</f>
        <v>2.4238200000000001</v>
      </c>
      <c r="G1382" s="2">
        <f>'Moving Avg'!F1382</f>
        <v>2.3155149999999995</v>
      </c>
      <c r="H1382" s="2">
        <f>'Moving Avg'!G1382</f>
        <v>2.1937420000000007</v>
      </c>
      <c r="I1382" s="2">
        <f>'Moving Avg'!H1382</f>
        <v>2.153261000000001</v>
      </c>
      <c r="J1382" s="5" t="str">
        <f>OBV!F1382</f>
        <v>BEARISH</v>
      </c>
      <c r="K1382" s="5" t="str">
        <f>OBV!G1382</f>
        <v>NEUTRAL</v>
      </c>
      <c r="L1382" s="5" t="str">
        <f>OBV!H1382</f>
        <v>NEUTRAL</v>
      </c>
      <c r="M1382" s="7">
        <f t="shared" si="210"/>
        <v>0</v>
      </c>
      <c r="N1382" s="7">
        <f t="shared" si="211"/>
        <v>0</v>
      </c>
      <c r="O1382" s="7">
        <f t="shared" si="212"/>
        <v>50</v>
      </c>
      <c r="P1382" s="7">
        <f t="shared" si="213"/>
        <v>16.5</v>
      </c>
      <c r="Q1382" s="8">
        <f t="shared" si="214"/>
        <v>9.9749999999999996</v>
      </c>
      <c r="R1382" s="8">
        <f t="shared" si="215"/>
        <v>21.625</v>
      </c>
      <c r="S1382" s="8">
        <f t="shared" si="216"/>
        <v>19.925000000000001</v>
      </c>
      <c r="T1382" s="8">
        <f t="shared" si="217"/>
        <v>16.625</v>
      </c>
      <c r="U1382" s="7">
        <f t="shared" si="218"/>
        <v>17.175000000000001</v>
      </c>
      <c r="V1382" s="7">
        <f t="shared" si="219"/>
        <v>17.037500000000001</v>
      </c>
    </row>
    <row r="1383" spans="1:22" ht="13.5" x14ac:dyDescent="0.25">
      <c r="A1383" s="3">
        <f>RSI!A1383</f>
        <v>44796</v>
      </c>
      <c r="B1383" s="2">
        <f>RSI!B1383</f>
        <v>2.3912</v>
      </c>
      <c r="C1383" s="2">
        <f>RSI!I1383</f>
        <v>64.790773572760628</v>
      </c>
      <c r="D1383" s="2">
        <f>MACD!E1383</f>
        <v>-5.4362203970659273E-2</v>
      </c>
      <c r="E1383" s="2">
        <f>MACD!F1383</f>
        <v>-6.3068129732102865E-2</v>
      </c>
      <c r="F1383" s="2">
        <f>'Moving Avg'!D1383</f>
        <v>2.4129399999999999</v>
      </c>
      <c r="G1383" s="2">
        <f>'Moving Avg'!F1383</f>
        <v>2.3258299999999994</v>
      </c>
      <c r="H1383" s="2">
        <f>'Moving Avg'!G1383</f>
        <v>2.2011840000000005</v>
      </c>
      <c r="I1383" s="2">
        <f>'Moving Avg'!H1383</f>
        <v>2.155049500000001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  <c r="M1383" s="7">
        <f t="shared" si="210"/>
        <v>25</v>
      </c>
      <c r="N1383" s="7">
        <f t="shared" si="211"/>
        <v>0</v>
      </c>
      <c r="O1383" s="7">
        <f t="shared" si="212"/>
        <v>50</v>
      </c>
      <c r="P1383" s="7">
        <f t="shared" si="213"/>
        <v>16.5</v>
      </c>
      <c r="Q1383" s="8">
        <f t="shared" si="214"/>
        <v>18.725000000000001</v>
      </c>
      <c r="R1383" s="8">
        <f t="shared" si="215"/>
        <v>26.625</v>
      </c>
      <c r="S1383" s="8">
        <f t="shared" si="216"/>
        <v>23.675000000000001</v>
      </c>
      <c r="T1383" s="8">
        <f t="shared" si="217"/>
        <v>22.875</v>
      </c>
      <c r="U1383" s="7">
        <f t="shared" si="218"/>
        <v>23.008333333333336</v>
      </c>
      <c r="V1383" s="7">
        <f t="shared" si="219"/>
        <v>22.975000000000001</v>
      </c>
    </row>
    <row r="1384" spans="1:22" ht="13.5" x14ac:dyDescent="0.25">
      <c r="A1384" s="3">
        <f>RSI!A1384</f>
        <v>44797</v>
      </c>
      <c r="B1384" s="2">
        <f>RSI!B1384</f>
        <v>2.3835000000000002</v>
      </c>
      <c r="C1384" s="2">
        <f>RSI!I1384</f>
        <v>63.056624966152157</v>
      </c>
      <c r="D1384" s="2">
        <f>MACD!E1384</f>
        <v>-4.5097246909870048E-2</v>
      </c>
      <c r="E1384" s="2">
        <f>MACD!F1384</f>
        <v>-5.9473953167656302E-2</v>
      </c>
      <c r="F1384" s="2">
        <f>'Moving Avg'!D1384</f>
        <v>2.4051800000000001</v>
      </c>
      <c r="G1384" s="2">
        <f>'Moving Avg'!F1384</f>
        <v>2.3357599999999996</v>
      </c>
      <c r="H1384" s="2">
        <f>'Moving Avg'!G1384</f>
        <v>2.208618</v>
      </c>
      <c r="I1384" s="2">
        <f>'Moving Avg'!H1384</f>
        <v>2.1567635000000012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  <c r="M1384" s="7">
        <f t="shared" si="210"/>
        <v>25</v>
      </c>
      <c r="N1384" s="7">
        <f t="shared" si="211"/>
        <v>0</v>
      </c>
      <c r="O1384" s="7">
        <f t="shared" si="212"/>
        <v>50</v>
      </c>
      <c r="P1384" s="7">
        <f t="shared" si="213"/>
        <v>16.5</v>
      </c>
      <c r="Q1384" s="8">
        <f t="shared" si="214"/>
        <v>18.725000000000001</v>
      </c>
      <c r="R1384" s="8">
        <f t="shared" si="215"/>
        <v>26.625</v>
      </c>
      <c r="S1384" s="8">
        <f t="shared" si="216"/>
        <v>23.675000000000001</v>
      </c>
      <c r="T1384" s="8">
        <f t="shared" si="217"/>
        <v>22.875</v>
      </c>
      <c r="U1384" s="7">
        <f t="shared" si="218"/>
        <v>23.008333333333336</v>
      </c>
      <c r="V1384" s="7">
        <f t="shared" si="219"/>
        <v>22.975000000000001</v>
      </c>
    </row>
    <row r="1385" spans="1:22" ht="13.5" x14ac:dyDescent="0.25">
      <c r="A1385" s="3">
        <f>RSI!A1385</f>
        <v>44798</v>
      </c>
      <c r="B1385" s="2">
        <f>RSI!B1385</f>
        <v>2.4066999999999998</v>
      </c>
      <c r="C1385" s="2">
        <f>RSI!I1385</f>
        <v>66.008671679387106</v>
      </c>
      <c r="D1385" s="2">
        <f>MACD!E1385</f>
        <v>-3.9397383151019483E-2</v>
      </c>
      <c r="E1385" s="2">
        <f>MACD!F1385</f>
        <v>-5.5458639164328943E-2</v>
      </c>
      <c r="F1385" s="2">
        <f>'Moving Avg'!D1385</f>
        <v>2.40828</v>
      </c>
      <c r="G1385" s="2">
        <f>'Moving Avg'!F1385</f>
        <v>2.3472099999999996</v>
      </c>
      <c r="H1385" s="2">
        <f>'Moving Avg'!G1385</f>
        <v>2.2150720000000002</v>
      </c>
      <c r="I1385" s="2">
        <f>'Moving Avg'!H1385</f>
        <v>2.1586295000000009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  <c r="M1385" s="7">
        <f t="shared" si="210"/>
        <v>25</v>
      </c>
      <c r="N1385" s="7">
        <f t="shared" si="211"/>
        <v>0</v>
      </c>
      <c r="O1385" s="7">
        <f t="shared" si="212"/>
        <v>50</v>
      </c>
      <c r="P1385" s="7">
        <f t="shared" si="213"/>
        <v>83.5</v>
      </c>
      <c r="Q1385" s="8">
        <f t="shared" si="214"/>
        <v>28.774999999999999</v>
      </c>
      <c r="R1385" s="8">
        <f t="shared" si="215"/>
        <v>43.375</v>
      </c>
      <c r="S1385" s="8">
        <f t="shared" si="216"/>
        <v>53.825000000000003</v>
      </c>
      <c r="T1385" s="8">
        <f t="shared" si="217"/>
        <v>39.625</v>
      </c>
      <c r="U1385" s="7">
        <f t="shared" si="218"/>
        <v>41.991666666666667</v>
      </c>
      <c r="V1385" s="7">
        <f t="shared" si="219"/>
        <v>41.400000000000006</v>
      </c>
    </row>
    <row r="1386" spans="1:22" ht="13.5" x14ac:dyDescent="0.25">
      <c r="A1386" s="3">
        <f>RSI!A1386</f>
        <v>44799</v>
      </c>
      <c r="B1386" s="2">
        <f>RSI!B1386</f>
        <v>2.4456000000000002</v>
      </c>
      <c r="C1386" s="2">
        <f>RSI!I1386</f>
        <v>70.294802313594886</v>
      </c>
      <c r="D1386" s="2">
        <f>MACD!E1386</f>
        <v>-3.9182989799772194E-2</v>
      </c>
      <c r="E1386" s="2">
        <f>MACD!F1386</f>
        <v>-5.2203509291417594E-2</v>
      </c>
      <c r="F1386" s="2">
        <f>'Moving Avg'!D1386</f>
        <v>2.4114</v>
      </c>
      <c r="G1386" s="2">
        <f>'Moving Avg'!F1386</f>
        <v>2.3613249999999995</v>
      </c>
      <c r="H1386" s="2">
        <f>'Moving Avg'!G1386</f>
        <v>2.2223040000000007</v>
      </c>
      <c r="I1386" s="2">
        <f>'Moving Avg'!H1386</f>
        <v>2.1606900000000011</v>
      </c>
      <c r="J1386" s="5" t="str">
        <f>OBV!F1386</f>
        <v>BULLISH</v>
      </c>
      <c r="K1386" s="5" t="str">
        <f>OBV!G1386</f>
        <v>STRONG</v>
      </c>
      <c r="L1386" s="5" t="str">
        <f>OBV!H1386</f>
        <v>CONFIRMED BULLISH</v>
      </c>
      <c r="M1386" s="7">
        <f t="shared" si="210"/>
        <v>0</v>
      </c>
      <c r="N1386" s="7">
        <f t="shared" si="211"/>
        <v>0</v>
      </c>
      <c r="O1386" s="7">
        <f t="shared" si="212"/>
        <v>50</v>
      </c>
      <c r="P1386" s="7">
        <f t="shared" si="213"/>
        <v>100</v>
      </c>
      <c r="Q1386" s="8">
        <f t="shared" si="214"/>
        <v>22.5</v>
      </c>
      <c r="R1386" s="8">
        <f t="shared" si="215"/>
        <v>42.5</v>
      </c>
      <c r="S1386" s="8">
        <f t="shared" si="216"/>
        <v>57.5</v>
      </c>
      <c r="T1386" s="8">
        <f t="shared" si="217"/>
        <v>37.5</v>
      </c>
      <c r="U1386" s="7">
        <f t="shared" si="218"/>
        <v>40.833333333333336</v>
      </c>
      <c r="V1386" s="7">
        <f t="shared" si="219"/>
        <v>40</v>
      </c>
    </row>
    <row r="1387" spans="1:22" ht="13.5" x14ac:dyDescent="0.25">
      <c r="A1387" s="3">
        <f>RSI!A1387</f>
        <v>44802</v>
      </c>
      <c r="B1387" s="2">
        <f>RSI!B1387</f>
        <v>2.4378000000000002</v>
      </c>
      <c r="C1387" s="2">
        <f>RSI!I1387</f>
        <v>68.431501301622689</v>
      </c>
      <c r="D1387" s="2">
        <f>MACD!E1387</f>
        <v>-2.6003245837401323E-2</v>
      </c>
      <c r="E1387" s="2">
        <f>MACD!F1387</f>
        <v>-4.6963456600614344E-2</v>
      </c>
      <c r="F1387" s="2">
        <f>'Moving Avg'!D1387</f>
        <v>2.4129600000000004</v>
      </c>
      <c r="G1387" s="2">
        <f>'Moving Avg'!F1387</f>
        <v>2.3725800000000001</v>
      </c>
      <c r="H1387" s="2">
        <f>'Moving Avg'!G1387</f>
        <v>2.2295260000000003</v>
      </c>
      <c r="I1387" s="2">
        <f>'Moving Avg'!H1387</f>
        <v>2.1627115000000008</v>
      </c>
      <c r="J1387" s="5" t="str">
        <f>OBV!F1387</f>
        <v>BULLISH</v>
      </c>
      <c r="K1387" s="5" t="str">
        <f>OBV!G1387</f>
        <v>STRONG</v>
      </c>
      <c r="L1387" s="5" t="str">
        <f>OBV!H1387</f>
        <v>CONFIRMED BULLISH</v>
      </c>
      <c r="M1387" s="7">
        <f t="shared" si="210"/>
        <v>25</v>
      </c>
      <c r="N1387" s="7">
        <f t="shared" si="211"/>
        <v>0</v>
      </c>
      <c r="O1387" s="7">
        <f t="shared" si="212"/>
        <v>50</v>
      </c>
      <c r="P1387" s="7">
        <f t="shared" si="213"/>
        <v>100</v>
      </c>
      <c r="Q1387" s="8">
        <f t="shared" si="214"/>
        <v>31.25</v>
      </c>
      <c r="R1387" s="8">
        <f t="shared" si="215"/>
        <v>47.5</v>
      </c>
      <c r="S1387" s="8">
        <f t="shared" si="216"/>
        <v>61.25</v>
      </c>
      <c r="T1387" s="8">
        <f t="shared" si="217"/>
        <v>43.75</v>
      </c>
      <c r="U1387" s="7">
        <f t="shared" si="218"/>
        <v>46.666666666666664</v>
      </c>
      <c r="V1387" s="7">
        <f t="shared" si="219"/>
        <v>45.9375</v>
      </c>
    </row>
    <row r="1388" spans="1:22" ht="13.5" x14ac:dyDescent="0.25">
      <c r="A1388" s="3">
        <f>RSI!A1388</f>
        <v>44803</v>
      </c>
      <c r="B1388" s="2">
        <f>RSI!B1388</f>
        <v>2.4222999999999999</v>
      </c>
      <c r="C1388" s="2">
        <f>RSI!I1388</f>
        <v>64.758041509891441</v>
      </c>
      <c r="D1388" s="2">
        <f>MACD!E1388</f>
        <v>-1.1921643065316623E-2</v>
      </c>
      <c r="E1388" s="2">
        <f>MACD!F1388</f>
        <v>-3.9955093893554804E-2</v>
      </c>
      <c r="F1388" s="2">
        <f>'Moving Avg'!D1388</f>
        <v>2.4191799999999999</v>
      </c>
      <c r="G1388" s="2">
        <f>'Moving Avg'!F1388</f>
        <v>2.3803449999999997</v>
      </c>
      <c r="H1388" s="2">
        <f>'Moving Avg'!G1388</f>
        <v>2.2362920000000002</v>
      </c>
      <c r="I1388" s="2">
        <f>'Moving Avg'!H1388</f>
        <v>2.1646555000000007</v>
      </c>
      <c r="J1388" s="5" t="str">
        <f>OBV!F1388</f>
        <v>BULLISH</v>
      </c>
      <c r="K1388" s="5" t="str">
        <f>OBV!G1388</f>
        <v>STRONG</v>
      </c>
      <c r="L1388" s="5" t="str">
        <f>OBV!H1388</f>
        <v>CONFIRMED BULLISH</v>
      </c>
      <c r="M1388" s="7">
        <f t="shared" si="210"/>
        <v>25</v>
      </c>
      <c r="N1388" s="7">
        <f t="shared" si="211"/>
        <v>0</v>
      </c>
      <c r="O1388" s="7">
        <f t="shared" si="212"/>
        <v>50</v>
      </c>
      <c r="P1388" s="7">
        <f t="shared" si="213"/>
        <v>100</v>
      </c>
      <c r="Q1388" s="8">
        <f t="shared" si="214"/>
        <v>31.25</v>
      </c>
      <c r="R1388" s="8">
        <f t="shared" si="215"/>
        <v>47.5</v>
      </c>
      <c r="S1388" s="8">
        <f t="shared" si="216"/>
        <v>61.25</v>
      </c>
      <c r="T1388" s="8">
        <f t="shared" si="217"/>
        <v>43.75</v>
      </c>
      <c r="U1388" s="7">
        <f t="shared" si="218"/>
        <v>46.666666666666664</v>
      </c>
      <c r="V1388" s="7">
        <f t="shared" si="219"/>
        <v>45.9375</v>
      </c>
    </row>
    <row r="1389" spans="1:22" ht="13.5" x14ac:dyDescent="0.25">
      <c r="A1389" s="3">
        <f>RSI!A1389</f>
        <v>44804</v>
      </c>
      <c r="B1389" s="2">
        <f>RSI!B1389</f>
        <v>2.4066999999999998</v>
      </c>
      <c r="C1389" s="2">
        <f>RSI!I1389</f>
        <v>61.197388169214435</v>
      </c>
      <c r="D1389" s="2">
        <f>MACD!E1389</f>
        <v>-2.9167218841643638E-3</v>
      </c>
      <c r="E1389" s="2">
        <f>MACD!F1389</f>
        <v>-3.2547419491676714E-2</v>
      </c>
      <c r="F1389" s="2">
        <f>'Moving Avg'!D1389</f>
        <v>2.4238200000000001</v>
      </c>
      <c r="G1389" s="2">
        <f>'Moving Avg'!F1389</f>
        <v>2.38733</v>
      </c>
      <c r="H1389" s="2">
        <f>'Moving Avg'!G1389</f>
        <v>2.2428920000000003</v>
      </c>
      <c r="I1389" s="2">
        <f>'Moving Avg'!H1389</f>
        <v>2.1668100000000008</v>
      </c>
      <c r="J1389" s="5" t="str">
        <f>OBV!F1389</f>
        <v>BULLISH</v>
      </c>
      <c r="K1389" s="5" t="str">
        <f>OBV!G1389</f>
        <v>NEUTRAL</v>
      </c>
      <c r="L1389" s="5" t="str">
        <f>OBV!H1389</f>
        <v>CONFIRMED BULLISH</v>
      </c>
      <c r="M1389" s="7">
        <f t="shared" si="210"/>
        <v>25</v>
      </c>
      <c r="N1389" s="7">
        <f t="shared" si="211"/>
        <v>0</v>
      </c>
      <c r="O1389" s="7">
        <f t="shared" si="212"/>
        <v>50</v>
      </c>
      <c r="P1389" s="7">
        <f t="shared" si="213"/>
        <v>83.5</v>
      </c>
      <c r="Q1389" s="8">
        <f t="shared" si="214"/>
        <v>28.774999999999999</v>
      </c>
      <c r="R1389" s="8">
        <f t="shared" si="215"/>
        <v>43.375</v>
      </c>
      <c r="S1389" s="8">
        <f t="shared" si="216"/>
        <v>53.825000000000003</v>
      </c>
      <c r="T1389" s="8">
        <f t="shared" si="217"/>
        <v>39.625</v>
      </c>
      <c r="U1389" s="7">
        <f t="shared" si="218"/>
        <v>41.991666666666667</v>
      </c>
      <c r="V1389" s="7">
        <f t="shared" si="219"/>
        <v>41.400000000000006</v>
      </c>
    </row>
    <row r="1390" spans="1:22" ht="13.5" x14ac:dyDescent="0.25">
      <c r="A1390" s="3">
        <f>RSI!A1390</f>
        <v>44805</v>
      </c>
      <c r="B1390" s="2">
        <f>RSI!B1390</f>
        <v>2.4066999999999998</v>
      </c>
      <c r="C1390" s="2">
        <f>RSI!I1390</f>
        <v>61.197388169214435</v>
      </c>
      <c r="D1390" s="2">
        <f>MACD!E1390</f>
        <v>-4.3518281762988664E-4</v>
      </c>
      <c r="E1390" s="2">
        <f>MACD!F1390</f>
        <v>-2.6124972156867352E-2</v>
      </c>
      <c r="F1390" s="2">
        <f>'Moving Avg'!D1390</f>
        <v>2.4238200000000001</v>
      </c>
      <c r="G1390" s="2">
        <f>'Moving Avg'!F1390</f>
        <v>2.3943150000000002</v>
      </c>
      <c r="H1390" s="2">
        <f>'Moving Avg'!G1390</f>
        <v>2.2494920000000009</v>
      </c>
      <c r="I1390" s="2">
        <f>'Moving Avg'!H1390</f>
        <v>2.1687480000000012</v>
      </c>
      <c r="J1390" s="5" t="str">
        <f>OBV!F1390</f>
        <v>BULLISH</v>
      </c>
      <c r="K1390" s="5" t="str">
        <f>OBV!G1390</f>
        <v>NEUTRAL</v>
      </c>
      <c r="L1390" s="5" t="str">
        <f>OBV!H1390</f>
        <v>NEUTRAL</v>
      </c>
      <c r="M1390" s="7">
        <f t="shared" si="210"/>
        <v>25</v>
      </c>
      <c r="N1390" s="7">
        <f t="shared" si="211"/>
        <v>0</v>
      </c>
      <c r="O1390" s="7">
        <f t="shared" si="212"/>
        <v>50</v>
      </c>
      <c r="P1390" s="7">
        <f t="shared" si="213"/>
        <v>49.5</v>
      </c>
      <c r="Q1390" s="8">
        <f t="shared" si="214"/>
        <v>23.675000000000001</v>
      </c>
      <c r="R1390" s="8">
        <f t="shared" si="215"/>
        <v>34.875</v>
      </c>
      <c r="S1390" s="8">
        <f t="shared" si="216"/>
        <v>38.525000000000006</v>
      </c>
      <c r="T1390" s="8">
        <f t="shared" si="217"/>
        <v>31.125</v>
      </c>
      <c r="U1390" s="7">
        <f t="shared" si="218"/>
        <v>32.358333333333334</v>
      </c>
      <c r="V1390" s="7">
        <f t="shared" si="219"/>
        <v>32.049999999999997</v>
      </c>
    </row>
    <row r="1391" spans="1:22" ht="13.5" x14ac:dyDescent="0.25">
      <c r="A1391" s="3">
        <f>RSI!A1391</f>
        <v>44806</v>
      </c>
      <c r="B1391" s="2">
        <f>RSI!B1391</f>
        <v>2.4456000000000002</v>
      </c>
      <c r="C1391" s="2">
        <f>RSI!I1391</f>
        <v>66.520962488761171</v>
      </c>
      <c r="D1391" s="2">
        <f>MACD!E1391</f>
        <v>4.4251134062087694E-3</v>
      </c>
      <c r="E1391" s="2">
        <f>MACD!F1391</f>
        <v>-2.0014955044252131E-2</v>
      </c>
      <c r="F1391" s="2">
        <f>'Moving Avg'!D1391</f>
        <v>2.4238200000000001</v>
      </c>
      <c r="G1391" s="2">
        <f>'Moving Avg'!F1391</f>
        <v>2.4016899999999999</v>
      </c>
      <c r="H1391" s="2">
        <f>'Moving Avg'!G1391</f>
        <v>2.2571580000000009</v>
      </c>
      <c r="I1391" s="2">
        <f>'Moving Avg'!H1391</f>
        <v>2.1708805000000009</v>
      </c>
      <c r="J1391" s="5" t="str">
        <f>OBV!F1391</f>
        <v>BULLISH</v>
      </c>
      <c r="K1391" s="5" t="str">
        <f>OBV!G1391</f>
        <v>NEUTRAL</v>
      </c>
      <c r="L1391" s="5" t="str">
        <f>OBV!H1391</f>
        <v>NEUTRAL</v>
      </c>
      <c r="M1391" s="7">
        <f t="shared" si="210"/>
        <v>25</v>
      </c>
      <c r="N1391" s="7">
        <f t="shared" si="211"/>
        <v>0</v>
      </c>
      <c r="O1391" s="7">
        <f t="shared" si="212"/>
        <v>50</v>
      </c>
      <c r="P1391" s="7">
        <f t="shared" si="213"/>
        <v>49.5</v>
      </c>
      <c r="Q1391" s="8">
        <f t="shared" si="214"/>
        <v>23.675000000000001</v>
      </c>
      <c r="R1391" s="8">
        <f t="shared" si="215"/>
        <v>34.875</v>
      </c>
      <c r="S1391" s="8">
        <f t="shared" si="216"/>
        <v>38.525000000000006</v>
      </c>
      <c r="T1391" s="8">
        <f t="shared" si="217"/>
        <v>31.125</v>
      </c>
      <c r="U1391" s="7">
        <f t="shared" si="218"/>
        <v>32.358333333333334</v>
      </c>
      <c r="V1391" s="7">
        <f t="shared" si="219"/>
        <v>32.049999999999997</v>
      </c>
    </row>
    <row r="1392" spans="1:22" ht="13.5" x14ac:dyDescent="0.25">
      <c r="A1392" s="3">
        <f>RSI!A1392</f>
        <v>44809</v>
      </c>
      <c r="B1392" s="2">
        <f>RSI!B1392</f>
        <v>2.4222999999999999</v>
      </c>
      <c r="C1392" s="2">
        <f>RSI!I1392</f>
        <v>61.112619058058677</v>
      </c>
      <c r="D1392" s="2">
        <f>MACD!E1392</f>
        <v>9.7307573034477457E-3</v>
      </c>
      <c r="E1392" s="2">
        <f>MACD!F1392</f>
        <v>-1.4065812574712157E-2</v>
      </c>
      <c r="F1392" s="2">
        <f>'Moving Avg'!D1392</f>
        <v>2.4207200000000002</v>
      </c>
      <c r="G1392" s="2">
        <f>'Moving Avg'!F1392</f>
        <v>2.4055750000000002</v>
      </c>
      <c r="H1392" s="2">
        <f>'Moving Avg'!G1392</f>
        <v>2.2643580000000001</v>
      </c>
      <c r="I1392" s="2">
        <f>'Moving Avg'!H1392</f>
        <v>2.1728965000000011</v>
      </c>
      <c r="J1392" s="5" t="str">
        <f>OBV!F1392</f>
        <v>BULLISH</v>
      </c>
      <c r="K1392" s="5" t="str">
        <f>OBV!G1392</f>
        <v>NEUTRAL</v>
      </c>
      <c r="L1392" s="5" t="str">
        <f>OBV!H1392</f>
        <v>BULLISH DIVERGENCE</v>
      </c>
      <c r="M1392" s="7">
        <f t="shared" si="210"/>
        <v>25</v>
      </c>
      <c r="N1392" s="7">
        <f t="shared" si="211"/>
        <v>0</v>
      </c>
      <c r="O1392" s="7">
        <f t="shared" si="212"/>
        <v>50</v>
      </c>
      <c r="P1392" s="7">
        <f t="shared" si="213"/>
        <v>66.5</v>
      </c>
      <c r="Q1392" s="8">
        <f t="shared" si="214"/>
        <v>26.225000000000001</v>
      </c>
      <c r="R1392" s="8">
        <f t="shared" si="215"/>
        <v>39.125</v>
      </c>
      <c r="S1392" s="8">
        <f t="shared" si="216"/>
        <v>46.174999999999997</v>
      </c>
      <c r="T1392" s="8">
        <f t="shared" si="217"/>
        <v>35.375</v>
      </c>
      <c r="U1392" s="7">
        <f t="shared" si="218"/>
        <v>37.174999999999997</v>
      </c>
      <c r="V1392" s="7">
        <f t="shared" si="219"/>
        <v>36.724999999999994</v>
      </c>
    </row>
    <row r="1393" spans="1:22" ht="13.5" x14ac:dyDescent="0.25">
      <c r="A1393" s="3">
        <f>RSI!A1393</f>
        <v>44810</v>
      </c>
      <c r="B1393" s="2">
        <f>RSI!B1393</f>
        <v>2.4456000000000002</v>
      </c>
      <c r="C1393" s="2">
        <f>RSI!I1393</f>
        <v>64.243359932779796</v>
      </c>
      <c r="D1393" s="2">
        <f>MACD!E1393</f>
        <v>6.1693015841512988E-3</v>
      </c>
      <c r="E1393" s="2">
        <f>MACD!F1393</f>
        <v>-1.0018789742939467E-2</v>
      </c>
      <c r="F1393" s="2">
        <f>'Moving Avg'!D1393</f>
        <v>2.4253800000000001</v>
      </c>
      <c r="G1393" s="2">
        <f>'Moving Avg'!F1393</f>
        <v>2.4106250000000005</v>
      </c>
      <c r="H1393" s="2">
        <f>'Moving Avg'!G1393</f>
        <v>2.2721680000000006</v>
      </c>
      <c r="I1393" s="2">
        <f>'Moving Avg'!H1393</f>
        <v>2.1750290000000012</v>
      </c>
      <c r="J1393" s="5" t="str">
        <f>OBV!F1393</f>
        <v>BULLISH</v>
      </c>
      <c r="K1393" s="5" t="str">
        <f>OBV!G1393</f>
        <v>STRONG</v>
      </c>
      <c r="L1393" s="5" t="str">
        <f>OBV!H1393</f>
        <v>CONFIRMED BULLISH</v>
      </c>
      <c r="M1393" s="7">
        <f t="shared" si="210"/>
        <v>25</v>
      </c>
      <c r="N1393" s="7">
        <f t="shared" si="211"/>
        <v>0</v>
      </c>
      <c r="O1393" s="7">
        <f t="shared" si="212"/>
        <v>50</v>
      </c>
      <c r="P1393" s="7">
        <f t="shared" si="213"/>
        <v>100</v>
      </c>
      <c r="Q1393" s="8">
        <f t="shared" si="214"/>
        <v>31.25</v>
      </c>
      <c r="R1393" s="8">
        <f t="shared" si="215"/>
        <v>47.5</v>
      </c>
      <c r="S1393" s="8">
        <f t="shared" si="216"/>
        <v>61.25</v>
      </c>
      <c r="T1393" s="8">
        <f t="shared" si="217"/>
        <v>43.75</v>
      </c>
      <c r="U1393" s="7">
        <f t="shared" si="218"/>
        <v>46.666666666666664</v>
      </c>
      <c r="V1393" s="7">
        <f t="shared" si="219"/>
        <v>45.9375</v>
      </c>
    </row>
    <row r="1394" spans="1:22" ht="13.5" x14ac:dyDescent="0.25">
      <c r="A1394" s="3">
        <f>RSI!A1394</f>
        <v>44811</v>
      </c>
      <c r="B1394" s="2">
        <f>RSI!B1394</f>
        <v>2.3601999999999999</v>
      </c>
      <c r="C1394" s="2">
        <f>RSI!I1394</f>
        <v>48.751243300065433</v>
      </c>
      <c r="D1394" s="2">
        <f>MACD!E1394</f>
        <v>7.8300493643701508E-3</v>
      </c>
      <c r="E1394" s="2">
        <f>MACD!F1394</f>
        <v>-6.4490219214775445E-3</v>
      </c>
      <c r="F1394" s="2">
        <f>'Moving Avg'!D1394</f>
        <v>2.41608</v>
      </c>
      <c r="G1394" s="2">
        <f>'Moving Avg'!F1394</f>
        <v>2.4110149999999999</v>
      </c>
      <c r="H1394" s="2">
        <f>'Moving Avg'!G1394</f>
        <v>2.2787020000000009</v>
      </c>
      <c r="I1394" s="2">
        <f>'Moving Avg'!H1394</f>
        <v>2.1769150000000015</v>
      </c>
      <c r="J1394" s="5" t="str">
        <f>OBV!F1394</f>
        <v>BULLISH</v>
      </c>
      <c r="K1394" s="5" t="str">
        <f>OBV!G1394</f>
        <v>STRONG</v>
      </c>
      <c r="L1394" s="5" t="str">
        <f>OBV!H1394</f>
        <v>BULLISH DIVERGENCE</v>
      </c>
      <c r="M1394" s="7">
        <f t="shared" si="210"/>
        <v>25</v>
      </c>
      <c r="N1394" s="7">
        <f t="shared" si="211"/>
        <v>0</v>
      </c>
      <c r="O1394" s="7">
        <f t="shared" si="212"/>
        <v>50</v>
      </c>
      <c r="P1394" s="7">
        <f t="shared" si="213"/>
        <v>83</v>
      </c>
      <c r="Q1394" s="8">
        <f t="shared" si="214"/>
        <v>28.7</v>
      </c>
      <c r="R1394" s="8">
        <f t="shared" si="215"/>
        <v>43.25</v>
      </c>
      <c r="S1394" s="8">
        <f t="shared" si="216"/>
        <v>53.6</v>
      </c>
      <c r="T1394" s="8">
        <f t="shared" si="217"/>
        <v>39.5</v>
      </c>
      <c r="U1394" s="7">
        <f t="shared" si="218"/>
        <v>41.85</v>
      </c>
      <c r="V1394" s="7">
        <f t="shared" si="219"/>
        <v>41.262500000000003</v>
      </c>
    </row>
    <row r="1395" spans="1:22" ht="13.5" x14ac:dyDescent="0.25">
      <c r="A1395" s="3">
        <f>RSI!A1395</f>
        <v>44812</v>
      </c>
      <c r="B1395" s="2">
        <f>RSI!B1395</f>
        <v>2.4144999999999999</v>
      </c>
      <c r="C1395" s="2">
        <f>RSI!I1395</f>
        <v>56.014317611746129</v>
      </c>
      <c r="D1395" s="2">
        <f>MACD!E1395</f>
        <v>8.8545093133807207E-3</v>
      </c>
      <c r="E1395" s="2">
        <f>MACD!F1395</f>
        <v>-3.3883156745058915E-3</v>
      </c>
      <c r="F1395" s="2">
        <f>'Moving Avg'!D1395</f>
        <v>2.41764</v>
      </c>
      <c r="G1395" s="2">
        <f>'Moving Avg'!F1395</f>
        <v>2.4141199999999996</v>
      </c>
      <c r="H1395" s="2">
        <f>'Moving Avg'!G1395</f>
        <v>2.2857460000000005</v>
      </c>
      <c r="I1395" s="2">
        <f>'Moving Avg'!H1395</f>
        <v>2.1788920000000012</v>
      </c>
      <c r="J1395" s="5" t="str">
        <f>OBV!F1395</f>
        <v>BULLISH</v>
      </c>
      <c r="K1395" s="5" t="str">
        <f>OBV!G1395</f>
        <v>STRONG</v>
      </c>
      <c r="L1395" s="5" t="str">
        <f>OBV!H1395</f>
        <v>CONFIRMED BULLISH</v>
      </c>
      <c r="M1395" s="7">
        <f t="shared" si="210"/>
        <v>25</v>
      </c>
      <c r="N1395" s="7">
        <f t="shared" si="211"/>
        <v>0</v>
      </c>
      <c r="O1395" s="7">
        <f t="shared" si="212"/>
        <v>50</v>
      </c>
      <c r="P1395" s="7">
        <f t="shared" si="213"/>
        <v>100</v>
      </c>
      <c r="Q1395" s="8">
        <f t="shared" si="214"/>
        <v>31.25</v>
      </c>
      <c r="R1395" s="8">
        <f t="shared" si="215"/>
        <v>47.5</v>
      </c>
      <c r="S1395" s="8">
        <f t="shared" si="216"/>
        <v>61.25</v>
      </c>
      <c r="T1395" s="8">
        <f t="shared" si="217"/>
        <v>43.75</v>
      </c>
      <c r="U1395" s="7">
        <f t="shared" si="218"/>
        <v>46.666666666666664</v>
      </c>
      <c r="V1395" s="7">
        <f t="shared" si="219"/>
        <v>45.9375</v>
      </c>
    </row>
    <row r="1396" spans="1:22" ht="13.5" x14ac:dyDescent="0.25">
      <c r="A1396" s="3">
        <f>RSI!A1396</f>
        <v>44813</v>
      </c>
      <c r="B1396" s="2">
        <f>RSI!B1396</f>
        <v>2.4222999999999999</v>
      </c>
      <c r="C1396" s="2">
        <f>RSI!I1396</f>
        <v>56.957964286351682</v>
      </c>
      <c r="D1396" s="2">
        <f>MACD!E1396</f>
        <v>1.4874191503478684E-2</v>
      </c>
      <c r="E1396" s="2">
        <f>MACD!F1396</f>
        <v>2.6418576109102365E-4</v>
      </c>
      <c r="F1396" s="2">
        <f>'Moving Avg'!D1396</f>
        <v>2.4129800000000001</v>
      </c>
      <c r="G1396" s="2">
        <f>'Moving Avg'!F1396</f>
        <v>2.418005</v>
      </c>
      <c r="H1396" s="2">
        <f>'Moving Avg'!G1396</f>
        <v>2.2929460000000006</v>
      </c>
      <c r="I1396" s="2">
        <f>'Moving Avg'!H1396</f>
        <v>2.1809080000000005</v>
      </c>
      <c r="J1396" s="5" t="str">
        <f>OBV!F1396</f>
        <v>BULLISH</v>
      </c>
      <c r="K1396" s="5" t="str">
        <f>OBV!G1396</f>
        <v>STRONG</v>
      </c>
      <c r="L1396" s="5" t="str">
        <f>OBV!H1396</f>
        <v>BULLISH DIVERGENCE</v>
      </c>
      <c r="M1396" s="7">
        <f t="shared" si="210"/>
        <v>25</v>
      </c>
      <c r="N1396" s="7">
        <f t="shared" si="211"/>
        <v>0</v>
      </c>
      <c r="O1396" s="7">
        <f t="shared" si="212"/>
        <v>50</v>
      </c>
      <c r="P1396" s="7">
        <f t="shared" si="213"/>
        <v>83</v>
      </c>
      <c r="Q1396" s="8">
        <f t="shared" si="214"/>
        <v>28.7</v>
      </c>
      <c r="R1396" s="8">
        <f t="shared" si="215"/>
        <v>43.25</v>
      </c>
      <c r="S1396" s="8">
        <f t="shared" si="216"/>
        <v>53.6</v>
      </c>
      <c r="T1396" s="8">
        <f t="shared" si="217"/>
        <v>39.5</v>
      </c>
      <c r="U1396" s="7">
        <f t="shared" si="218"/>
        <v>41.85</v>
      </c>
      <c r="V1396" s="7">
        <f t="shared" si="219"/>
        <v>41.262500000000003</v>
      </c>
    </row>
    <row r="1397" spans="1:22" ht="13.5" x14ac:dyDescent="0.25">
      <c r="A1397" s="3">
        <f>RSI!A1397</f>
        <v>44816</v>
      </c>
      <c r="B1397" s="2">
        <f>RSI!B1397</f>
        <v>2.4222999999999999</v>
      </c>
      <c r="C1397" s="2">
        <f>RSI!I1397</f>
        <v>56.957964286351704</v>
      </c>
      <c r="D1397" s="2">
        <f>MACD!E1397</f>
        <v>1.8486487333287727E-2</v>
      </c>
      <c r="E1397" s="2">
        <f>MACD!F1397</f>
        <v>3.9086460755303641E-3</v>
      </c>
      <c r="F1397" s="2">
        <f>'Moving Avg'!D1397</f>
        <v>2.4129800000000001</v>
      </c>
      <c r="G1397" s="2">
        <f>'Moving Avg'!F1397</f>
        <v>2.4176199999999999</v>
      </c>
      <c r="H1397" s="2">
        <f>'Moving Avg'!G1397</f>
        <v>2.3000020000000005</v>
      </c>
      <c r="I1397" s="2">
        <f>'Moving Avg'!H1397</f>
        <v>2.1828880000000002</v>
      </c>
      <c r="J1397" s="5" t="str">
        <f>OBV!F1397</f>
        <v>BULLISH</v>
      </c>
      <c r="K1397" s="5" t="str">
        <f>OBV!G1397</f>
        <v>STRONG</v>
      </c>
      <c r="L1397" s="5" t="str">
        <f>OBV!H1397</f>
        <v>NEUTRAL</v>
      </c>
      <c r="M1397" s="7">
        <f t="shared" si="210"/>
        <v>25</v>
      </c>
      <c r="N1397" s="7">
        <f t="shared" si="211"/>
        <v>0</v>
      </c>
      <c r="O1397" s="7">
        <f t="shared" si="212"/>
        <v>50</v>
      </c>
      <c r="P1397" s="7">
        <f t="shared" si="213"/>
        <v>66</v>
      </c>
      <c r="Q1397" s="8">
        <f t="shared" si="214"/>
        <v>26.15</v>
      </c>
      <c r="R1397" s="8">
        <f t="shared" si="215"/>
        <v>39</v>
      </c>
      <c r="S1397" s="8">
        <f t="shared" si="216"/>
        <v>45.95</v>
      </c>
      <c r="T1397" s="8">
        <f t="shared" si="217"/>
        <v>35.25</v>
      </c>
      <c r="U1397" s="7">
        <f t="shared" si="218"/>
        <v>37.033333333333339</v>
      </c>
      <c r="V1397" s="7">
        <f t="shared" si="219"/>
        <v>36.587500000000006</v>
      </c>
    </row>
    <row r="1398" spans="1:22" ht="13.5" x14ac:dyDescent="0.25">
      <c r="A1398" s="3">
        <f>RSI!A1398</f>
        <v>44817</v>
      </c>
      <c r="B1398" s="2">
        <f>RSI!B1398</f>
        <v>2.4144999999999999</v>
      </c>
      <c r="C1398" s="2">
        <f>RSI!I1398</f>
        <v>55.575198985079915</v>
      </c>
      <c r="D1398" s="2">
        <f>MACD!E1398</f>
        <v>1.947576198817158E-2</v>
      </c>
      <c r="E1398" s="2">
        <f>MACD!F1398</f>
        <v>7.022069258058608E-3</v>
      </c>
      <c r="F1398" s="2">
        <f>'Moving Avg'!D1398</f>
        <v>2.4067599999999998</v>
      </c>
      <c r="G1398" s="2">
        <f>'Moving Avg'!F1398</f>
        <v>2.4160649999999992</v>
      </c>
      <c r="H1398" s="2">
        <f>'Moving Avg'!G1398</f>
        <v>2.3067580000000008</v>
      </c>
      <c r="I1398" s="2">
        <f>'Moving Avg'!H1398</f>
        <v>2.1848650000000003</v>
      </c>
      <c r="J1398" s="5" t="str">
        <f>OBV!F1398</f>
        <v>BULLISH</v>
      </c>
      <c r="K1398" s="5" t="str">
        <f>OBV!G1398</f>
        <v>NEUTRAL</v>
      </c>
      <c r="L1398" s="5" t="str">
        <f>OBV!H1398</f>
        <v>BULLISH DIVERGENCE</v>
      </c>
      <c r="M1398" s="7">
        <f t="shared" si="210"/>
        <v>25</v>
      </c>
      <c r="N1398" s="7">
        <f t="shared" si="211"/>
        <v>0</v>
      </c>
      <c r="O1398" s="7">
        <f t="shared" si="212"/>
        <v>50</v>
      </c>
      <c r="P1398" s="7">
        <f t="shared" si="213"/>
        <v>66.5</v>
      </c>
      <c r="Q1398" s="8">
        <f t="shared" si="214"/>
        <v>26.225000000000001</v>
      </c>
      <c r="R1398" s="8">
        <f t="shared" si="215"/>
        <v>39.125</v>
      </c>
      <c r="S1398" s="8">
        <f t="shared" si="216"/>
        <v>46.174999999999997</v>
      </c>
      <c r="T1398" s="8">
        <f t="shared" si="217"/>
        <v>35.375</v>
      </c>
      <c r="U1398" s="7">
        <f t="shared" si="218"/>
        <v>37.174999999999997</v>
      </c>
      <c r="V1398" s="7">
        <f t="shared" si="219"/>
        <v>36.724999999999994</v>
      </c>
    </row>
    <row r="1399" spans="1:22" ht="13.5" x14ac:dyDescent="0.25">
      <c r="A1399" s="3">
        <f>RSI!A1399</f>
        <v>44818</v>
      </c>
      <c r="B1399" s="2">
        <f>RSI!B1399</f>
        <v>2.4222999999999999</v>
      </c>
      <c r="C1399" s="2">
        <f>RSI!I1399</f>
        <v>56.707066794658104</v>
      </c>
      <c r="D1399" s="2">
        <f>MACD!E1399</f>
        <v>1.7139999829028252E-2</v>
      </c>
      <c r="E1399" s="2">
        <f>MACD!F1399</f>
        <v>9.0456553722525375E-3</v>
      </c>
      <c r="F1399" s="2">
        <f>'Moving Avg'!D1399</f>
        <v>2.4191799999999999</v>
      </c>
      <c r="G1399" s="2">
        <f>'Moving Avg'!F1399</f>
        <v>2.4160649999999997</v>
      </c>
      <c r="H1399" s="2">
        <f>'Moving Avg'!G1399</f>
        <v>2.3113620000000008</v>
      </c>
      <c r="I1399" s="2">
        <f>'Moving Avg'!H1399</f>
        <v>2.1868810000000005</v>
      </c>
      <c r="J1399" s="5" t="str">
        <f>OBV!F1399</f>
        <v>BULLISH</v>
      </c>
      <c r="K1399" s="5" t="str">
        <f>OBV!G1399</f>
        <v>NEUTRAL</v>
      </c>
      <c r="L1399" s="5" t="str">
        <f>OBV!H1399</f>
        <v>CONFIRMED BULLISH</v>
      </c>
      <c r="M1399" s="7">
        <f t="shared" si="210"/>
        <v>25</v>
      </c>
      <c r="N1399" s="7">
        <f t="shared" si="211"/>
        <v>0</v>
      </c>
      <c r="O1399" s="7">
        <f t="shared" si="212"/>
        <v>50</v>
      </c>
      <c r="P1399" s="7">
        <f t="shared" si="213"/>
        <v>83.5</v>
      </c>
      <c r="Q1399" s="8">
        <f t="shared" si="214"/>
        <v>28.774999999999999</v>
      </c>
      <c r="R1399" s="8">
        <f t="shared" si="215"/>
        <v>43.375</v>
      </c>
      <c r="S1399" s="8">
        <f t="shared" si="216"/>
        <v>53.825000000000003</v>
      </c>
      <c r="T1399" s="8">
        <f t="shared" si="217"/>
        <v>39.625</v>
      </c>
      <c r="U1399" s="7">
        <f t="shared" si="218"/>
        <v>41.991666666666667</v>
      </c>
      <c r="V1399" s="7">
        <f t="shared" si="219"/>
        <v>41.400000000000006</v>
      </c>
    </row>
    <row r="1400" spans="1:22" ht="13.5" x14ac:dyDescent="0.25">
      <c r="A1400" s="3">
        <f>RSI!A1400</f>
        <v>44819</v>
      </c>
      <c r="B1400" s="2">
        <f>RSI!B1400</f>
        <v>2.399</v>
      </c>
      <c r="C1400" s="2">
        <f>RSI!I1400</f>
        <v>52.411295844666434</v>
      </c>
      <c r="D1400" s="2">
        <f>MACD!E1400</f>
        <v>1.6662807256148771E-2</v>
      </c>
      <c r="E1400" s="2">
        <f>MACD!F1400</f>
        <v>1.0569085749031785E-2</v>
      </c>
      <c r="F1400" s="2">
        <f>'Moving Avg'!D1400</f>
        <v>2.41608</v>
      </c>
      <c r="G1400" s="2">
        <f>'Moving Avg'!F1400</f>
        <v>2.416455</v>
      </c>
      <c r="H1400" s="2">
        <f>'Moving Avg'!G1400</f>
        <v>2.3156440000000007</v>
      </c>
      <c r="I1400" s="2">
        <f>'Moving Avg'!H1400</f>
        <v>2.1887805000000005</v>
      </c>
      <c r="J1400" s="5" t="str">
        <f>OBV!F1400</f>
        <v>BULLISH</v>
      </c>
      <c r="K1400" s="5" t="str">
        <f>OBV!G1400</f>
        <v>NEUTRAL</v>
      </c>
      <c r="L1400" s="5" t="str">
        <f>OBV!H1400</f>
        <v>BULLISH DIVERGENCE</v>
      </c>
      <c r="M1400" s="7">
        <f t="shared" si="210"/>
        <v>25</v>
      </c>
      <c r="N1400" s="7">
        <f t="shared" si="211"/>
        <v>0</v>
      </c>
      <c r="O1400" s="7">
        <f t="shared" si="212"/>
        <v>50</v>
      </c>
      <c r="P1400" s="7">
        <f t="shared" si="213"/>
        <v>66.5</v>
      </c>
      <c r="Q1400" s="8">
        <f t="shared" si="214"/>
        <v>26.225000000000001</v>
      </c>
      <c r="R1400" s="8">
        <f t="shared" si="215"/>
        <v>39.125</v>
      </c>
      <c r="S1400" s="8">
        <f t="shared" si="216"/>
        <v>46.174999999999997</v>
      </c>
      <c r="T1400" s="8">
        <f t="shared" si="217"/>
        <v>35.375</v>
      </c>
      <c r="U1400" s="7">
        <f t="shared" si="218"/>
        <v>37.174999999999997</v>
      </c>
      <c r="V1400" s="7">
        <f t="shared" si="219"/>
        <v>36.724999999999994</v>
      </c>
    </row>
    <row r="1401" spans="1:22" ht="13.5" x14ac:dyDescent="0.25">
      <c r="A1401" s="3">
        <f>RSI!A1401</f>
        <v>44820</v>
      </c>
      <c r="B1401" s="2">
        <f>RSI!B1401</f>
        <v>2.4144999999999999</v>
      </c>
      <c r="C1401" s="2">
        <f>RSI!I1401</f>
        <v>54.861014383042573</v>
      </c>
      <c r="D1401" s="2">
        <f>MACD!E1401</f>
        <v>2.1023265414078729E-2</v>
      </c>
      <c r="E1401" s="2">
        <f>MACD!F1401</f>
        <v>1.2659921682041175E-2</v>
      </c>
      <c r="F1401" s="2">
        <f>'Moving Avg'!D1401</f>
        <v>2.4145200000000004</v>
      </c>
      <c r="G1401" s="2">
        <f>'Moving Avg'!F1401</f>
        <v>2.4156799999999996</v>
      </c>
      <c r="H1401" s="2">
        <f>'Moving Avg'!G1401</f>
        <v>2.3206680000000013</v>
      </c>
      <c r="I1401" s="2">
        <f>'Moving Avg'!H1401</f>
        <v>2.1907575000000006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25</v>
      </c>
      <c r="N1401" s="7">
        <f t="shared" si="211"/>
        <v>0</v>
      </c>
      <c r="O1401" s="7">
        <f t="shared" si="212"/>
        <v>50</v>
      </c>
      <c r="P1401" s="7">
        <f t="shared" si="213"/>
        <v>16.5</v>
      </c>
      <c r="Q1401" s="8">
        <f t="shared" si="214"/>
        <v>18.725000000000001</v>
      </c>
      <c r="R1401" s="8">
        <f t="shared" si="215"/>
        <v>26.625</v>
      </c>
      <c r="S1401" s="8">
        <f t="shared" si="216"/>
        <v>23.675000000000001</v>
      </c>
      <c r="T1401" s="8">
        <f t="shared" si="217"/>
        <v>22.875</v>
      </c>
      <c r="U1401" s="7">
        <f t="shared" si="218"/>
        <v>23.008333333333336</v>
      </c>
      <c r="V1401" s="7">
        <f t="shared" si="219"/>
        <v>22.975000000000001</v>
      </c>
    </row>
    <row r="1402" spans="1:22" ht="13.5" x14ac:dyDescent="0.25">
      <c r="A1402" s="3">
        <f>RSI!A1402</f>
        <v>44823</v>
      </c>
      <c r="B1402" s="2">
        <f>RSI!B1402</f>
        <v>2.4144999999999999</v>
      </c>
      <c r="C1402" s="2">
        <f>RSI!I1402</f>
        <v>54.861014383042573</v>
      </c>
      <c r="D1402" s="2">
        <f>MACD!E1402</f>
        <v>2.0969797983236393E-2</v>
      </c>
      <c r="E1402" s="2">
        <f>MACD!F1402</f>
        <v>1.432189694228022E-2</v>
      </c>
      <c r="F1402" s="2">
        <f>'Moving Avg'!D1402</f>
        <v>2.41296</v>
      </c>
      <c r="G1402" s="2">
        <f>'Moving Avg'!F1402</f>
        <v>2.4149049999999996</v>
      </c>
      <c r="H1402" s="2">
        <f>'Moving Avg'!G1402</f>
        <v>2.3252600000000005</v>
      </c>
      <c r="I1402" s="2">
        <f>'Moving Avg'!H1402</f>
        <v>2.192771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  <c r="M1402" s="7">
        <f t="shared" si="210"/>
        <v>25</v>
      </c>
      <c r="N1402" s="7">
        <f t="shared" si="211"/>
        <v>0</v>
      </c>
      <c r="O1402" s="7">
        <f t="shared" si="212"/>
        <v>50</v>
      </c>
      <c r="P1402" s="7">
        <f t="shared" si="213"/>
        <v>16.5</v>
      </c>
      <c r="Q1402" s="8">
        <f t="shared" si="214"/>
        <v>18.725000000000001</v>
      </c>
      <c r="R1402" s="8">
        <f t="shared" si="215"/>
        <v>26.625</v>
      </c>
      <c r="S1402" s="8">
        <f t="shared" si="216"/>
        <v>23.675000000000001</v>
      </c>
      <c r="T1402" s="8">
        <f t="shared" si="217"/>
        <v>22.875</v>
      </c>
      <c r="U1402" s="7">
        <f t="shared" si="218"/>
        <v>23.008333333333336</v>
      </c>
      <c r="V1402" s="7">
        <f t="shared" si="219"/>
        <v>22.975000000000001</v>
      </c>
    </row>
    <row r="1403" spans="1:22" ht="13.5" x14ac:dyDescent="0.25">
      <c r="A1403" s="3">
        <f>RSI!A1403</f>
        <v>44824</v>
      </c>
      <c r="B1403" s="2">
        <f>RSI!B1403</f>
        <v>2.399</v>
      </c>
      <c r="C1403" s="2">
        <f>RSI!I1403</f>
        <v>51.770276596592332</v>
      </c>
      <c r="D1403" s="2">
        <f>MACD!E1403</f>
        <v>2.5510587910830829E-2</v>
      </c>
      <c r="E1403" s="2">
        <f>MACD!F1403</f>
        <v>1.655963513599034E-2</v>
      </c>
      <c r="F1403" s="2">
        <f>'Moving Avg'!D1403</f>
        <v>2.4098599999999997</v>
      </c>
      <c r="G1403" s="2">
        <f>'Moving Avg'!F1403</f>
        <v>2.4152949999999995</v>
      </c>
      <c r="H1403" s="2">
        <f>'Moving Avg'!G1403</f>
        <v>2.329686000000001</v>
      </c>
      <c r="I1403" s="2">
        <f>'Moving Avg'!H1403</f>
        <v>2.1947070000000006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  <c r="M1403" s="7">
        <f t="shared" si="210"/>
        <v>25</v>
      </c>
      <c r="N1403" s="7">
        <f t="shared" si="211"/>
        <v>0</v>
      </c>
      <c r="O1403" s="7">
        <f t="shared" si="212"/>
        <v>50</v>
      </c>
      <c r="P1403" s="7">
        <f t="shared" si="213"/>
        <v>16.5</v>
      </c>
      <c r="Q1403" s="8">
        <f t="shared" si="214"/>
        <v>18.725000000000001</v>
      </c>
      <c r="R1403" s="8">
        <f t="shared" si="215"/>
        <v>26.625</v>
      </c>
      <c r="S1403" s="8">
        <f t="shared" si="216"/>
        <v>23.675000000000001</v>
      </c>
      <c r="T1403" s="8">
        <f t="shared" si="217"/>
        <v>22.875</v>
      </c>
      <c r="U1403" s="7">
        <f t="shared" si="218"/>
        <v>23.008333333333336</v>
      </c>
      <c r="V1403" s="7">
        <f t="shared" si="219"/>
        <v>22.975000000000001</v>
      </c>
    </row>
    <row r="1404" spans="1:22" ht="13.5" x14ac:dyDescent="0.25">
      <c r="A1404" s="3">
        <f>RSI!A1404</f>
        <v>44825</v>
      </c>
      <c r="B1404" s="2">
        <f>RSI!B1404</f>
        <v>2.3835000000000002</v>
      </c>
      <c r="C1404" s="2">
        <f>RSI!I1404</f>
        <v>48.808974625065396</v>
      </c>
      <c r="D1404" s="2">
        <f>MACD!E1404</f>
        <v>1.7318208647141731E-2</v>
      </c>
      <c r="E1404" s="2">
        <f>MACD!F1404</f>
        <v>1.6711349838220618E-2</v>
      </c>
      <c r="F1404" s="2">
        <f>'Moving Avg'!D1404</f>
        <v>2.4020999999999999</v>
      </c>
      <c r="G1404" s="2">
        <f>'Moving Avg'!F1404</f>
        <v>2.4152949999999995</v>
      </c>
      <c r="H1404" s="2">
        <f>'Moving Avg'!G1404</f>
        <v>2.3338020000000004</v>
      </c>
      <c r="I1404" s="2">
        <f>'Moving Avg'!H1404</f>
        <v>2.1965655000000002</v>
      </c>
      <c r="J1404" s="5" t="str">
        <f>OBV!F1404</f>
        <v>BEARISH</v>
      </c>
      <c r="K1404" s="5" t="str">
        <f>OBV!G1404</f>
        <v>WEAK</v>
      </c>
      <c r="L1404" s="5" t="str">
        <f>OBV!H1404</f>
        <v>CONFIRMED BEARISH</v>
      </c>
      <c r="M1404" s="7">
        <f t="shared" si="210"/>
        <v>25</v>
      </c>
      <c r="N1404" s="7">
        <f t="shared" si="211"/>
        <v>0</v>
      </c>
      <c r="O1404" s="7">
        <f t="shared" si="212"/>
        <v>50</v>
      </c>
      <c r="P1404" s="7">
        <f t="shared" si="213"/>
        <v>0</v>
      </c>
      <c r="Q1404" s="8">
        <f t="shared" si="214"/>
        <v>16.25</v>
      </c>
      <c r="R1404" s="8">
        <f t="shared" si="215"/>
        <v>22.5</v>
      </c>
      <c r="S1404" s="8">
        <f t="shared" si="216"/>
        <v>16.25</v>
      </c>
      <c r="T1404" s="8">
        <f t="shared" si="217"/>
        <v>18.75</v>
      </c>
      <c r="U1404" s="7">
        <f t="shared" si="218"/>
        <v>18.333333333333332</v>
      </c>
      <c r="V1404" s="7">
        <f t="shared" si="219"/>
        <v>18.4375</v>
      </c>
    </row>
    <row r="1405" spans="1:22" ht="13.5" x14ac:dyDescent="0.25">
      <c r="A1405" s="3">
        <f>RSI!A1405</f>
        <v>44826</v>
      </c>
      <c r="B1405" s="2">
        <f>RSI!B1405</f>
        <v>2.399</v>
      </c>
      <c r="C1405" s="2">
        <f>RSI!I1405</f>
        <v>51.779405524873226</v>
      </c>
      <c r="D1405" s="2">
        <f>MACD!E1405</f>
        <v>1.7642490322061555E-2</v>
      </c>
      <c r="E1405" s="2">
        <f>MACD!F1405</f>
        <v>1.6897577934988806E-2</v>
      </c>
      <c r="F1405" s="2">
        <f>'Moving Avg'!D1405</f>
        <v>2.4020999999999999</v>
      </c>
      <c r="G1405" s="2">
        <f>'Moving Avg'!F1405</f>
        <v>2.4149099999999999</v>
      </c>
      <c r="H1405" s="2">
        <f>'Moving Avg'!G1405</f>
        <v>2.3385160000000007</v>
      </c>
      <c r="I1405" s="2">
        <f>'Moving Avg'!H1405</f>
        <v>2.1985375000000005</v>
      </c>
      <c r="J1405" s="5" t="str">
        <f>OBV!F1405</f>
        <v>BEARISH</v>
      </c>
      <c r="K1405" s="5" t="str">
        <f>OBV!G1405</f>
        <v>WEAK</v>
      </c>
      <c r="L1405" s="5" t="str">
        <f>OBV!H1405</f>
        <v>NEUTRAL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0</v>
      </c>
      <c r="Q1405" s="8">
        <f t="shared" si="214"/>
        <v>16.25</v>
      </c>
      <c r="R1405" s="8">
        <f t="shared" si="215"/>
        <v>22.5</v>
      </c>
      <c r="S1405" s="8">
        <f t="shared" si="216"/>
        <v>16.25</v>
      </c>
      <c r="T1405" s="8">
        <f t="shared" si="217"/>
        <v>18.75</v>
      </c>
      <c r="U1405" s="7">
        <f t="shared" si="218"/>
        <v>18.333333333333332</v>
      </c>
      <c r="V1405" s="7">
        <f t="shared" si="219"/>
        <v>18.4375</v>
      </c>
    </row>
    <row r="1406" spans="1:22" ht="13.5" x14ac:dyDescent="0.25">
      <c r="A1406" s="3">
        <f>RSI!A1406</f>
        <v>44827</v>
      </c>
      <c r="B1406" s="2">
        <f>RSI!B1406</f>
        <v>2.3835000000000002</v>
      </c>
      <c r="C1406" s="2">
        <f>RSI!I1406</f>
        <v>48.73401823995377</v>
      </c>
      <c r="D1406" s="2">
        <f>MACD!E1406</f>
        <v>2.0220289465408214E-2</v>
      </c>
      <c r="E1406" s="2">
        <f>MACD!F1406</f>
        <v>1.7562120241072687E-2</v>
      </c>
      <c r="F1406" s="2">
        <f>'Moving Avg'!D1406</f>
        <v>2.3959000000000001</v>
      </c>
      <c r="G1406" s="2">
        <f>'Moving Avg'!F1406</f>
        <v>2.4118049999999998</v>
      </c>
      <c r="H1406" s="2">
        <f>'Moving Avg'!G1406</f>
        <v>2.3429200000000003</v>
      </c>
      <c r="I1406" s="2">
        <f>'Moving Avg'!H1406</f>
        <v>2.2004320000000006</v>
      </c>
      <c r="J1406" s="5" t="str">
        <f>OBV!F1406</f>
        <v>BEARISH</v>
      </c>
      <c r="K1406" s="5" t="str">
        <f>OBV!G1406</f>
        <v>WEAK</v>
      </c>
      <c r="L1406" s="5" t="str">
        <f>OBV!H1406</f>
        <v>CONFIRMED BEARISH</v>
      </c>
      <c r="M1406" s="7">
        <f t="shared" si="210"/>
        <v>25</v>
      </c>
      <c r="N1406" s="7">
        <f t="shared" si="211"/>
        <v>0</v>
      </c>
      <c r="O1406" s="7">
        <f t="shared" si="212"/>
        <v>50</v>
      </c>
      <c r="P1406" s="7">
        <f t="shared" si="213"/>
        <v>0</v>
      </c>
      <c r="Q1406" s="8">
        <f t="shared" si="214"/>
        <v>16.25</v>
      </c>
      <c r="R1406" s="8">
        <f t="shared" si="215"/>
        <v>22.5</v>
      </c>
      <c r="S1406" s="8">
        <f t="shared" si="216"/>
        <v>16.25</v>
      </c>
      <c r="T1406" s="8">
        <f t="shared" si="217"/>
        <v>18.75</v>
      </c>
      <c r="U1406" s="7">
        <f t="shared" si="218"/>
        <v>18.333333333333332</v>
      </c>
      <c r="V1406" s="7">
        <f t="shared" si="219"/>
        <v>18.4375</v>
      </c>
    </row>
    <row r="1407" spans="1:22" ht="13.5" x14ac:dyDescent="0.25">
      <c r="A1407" s="3">
        <f>RSI!A1407</f>
        <v>44830</v>
      </c>
      <c r="B1407" s="2">
        <f>RSI!B1407</f>
        <v>2.3601999999999999</v>
      </c>
      <c r="C1407" s="2">
        <f>RSI!I1407</f>
        <v>44.497313774555572</v>
      </c>
      <c r="D1407" s="2">
        <f>MACD!E1407</f>
        <v>2.4177593187797886E-2</v>
      </c>
      <c r="E1407" s="2">
        <f>MACD!F1407</f>
        <v>1.8885214830417728E-2</v>
      </c>
      <c r="F1407" s="2">
        <f>'Moving Avg'!D1407</f>
        <v>2.38504</v>
      </c>
      <c r="G1407" s="2">
        <f>'Moving Avg'!F1407</f>
        <v>2.4079249999999996</v>
      </c>
      <c r="H1407" s="2">
        <f>'Moving Avg'!G1407</f>
        <v>2.3468580000000006</v>
      </c>
      <c r="I1407" s="2">
        <f>'Moving Avg'!H1407</f>
        <v>2.2021740000000007</v>
      </c>
      <c r="J1407" s="5" t="str">
        <f>OBV!F1407</f>
        <v>BEARISH</v>
      </c>
      <c r="K1407" s="5" t="str">
        <f>OBV!G1407</f>
        <v>WEAK</v>
      </c>
      <c r="L1407" s="5" t="str">
        <f>OBV!H1407</f>
        <v>CONFIRMED BEARISH</v>
      </c>
      <c r="M1407" s="7">
        <f t="shared" si="210"/>
        <v>25</v>
      </c>
      <c r="N1407" s="7">
        <f t="shared" si="211"/>
        <v>0</v>
      </c>
      <c r="O1407" s="7">
        <f t="shared" si="212"/>
        <v>50</v>
      </c>
      <c r="P1407" s="7">
        <f t="shared" si="213"/>
        <v>0</v>
      </c>
      <c r="Q1407" s="8">
        <f t="shared" si="214"/>
        <v>16.25</v>
      </c>
      <c r="R1407" s="8">
        <f t="shared" si="215"/>
        <v>22.5</v>
      </c>
      <c r="S1407" s="8">
        <f t="shared" si="216"/>
        <v>16.25</v>
      </c>
      <c r="T1407" s="8">
        <f t="shared" si="217"/>
        <v>18.75</v>
      </c>
      <c r="U1407" s="7">
        <f t="shared" si="218"/>
        <v>18.333333333333332</v>
      </c>
      <c r="V1407" s="7">
        <f t="shared" si="219"/>
        <v>18.4375</v>
      </c>
    </row>
    <row r="1408" spans="1:22" ht="13.5" x14ac:dyDescent="0.25">
      <c r="A1408" s="3">
        <f>RSI!A1408</f>
        <v>44831</v>
      </c>
      <c r="B1408" s="2">
        <f>RSI!B1408</f>
        <v>2.3835000000000002</v>
      </c>
      <c r="C1408" s="2">
        <f>RSI!I1408</f>
        <v>49.248774722587207</v>
      </c>
      <c r="D1408" s="2">
        <f>MACD!E1408</f>
        <v>2.4784283076419111E-2</v>
      </c>
      <c r="E1408" s="2">
        <f>MACD!F1408</f>
        <v>2.0065028479618007E-2</v>
      </c>
      <c r="F1408" s="2">
        <f>'Moving Avg'!D1408</f>
        <v>2.3819399999999997</v>
      </c>
      <c r="G1408" s="2">
        <f>'Moving Avg'!F1408</f>
        <v>2.4059849999999998</v>
      </c>
      <c r="H1408" s="2">
        <f>'Moving Avg'!G1408</f>
        <v>2.3512620000000006</v>
      </c>
      <c r="I1408" s="2">
        <f>'Moving Avg'!H1408</f>
        <v>2.204104500000001</v>
      </c>
      <c r="J1408" s="5" t="str">
        <f>OBV!F1408</f>
        <v>BEARISH</v>
      </c>
      <c r="K1408" s="5" t="str">
        <f>OBV!G1408</f>
        <v>WEAK</v>
      </c>
      <c r="L1408" s="5" t="str">
        <f>OBV!H1408</f>
        <v>CONFIRMED BEARISH</v>
      </c>
      <c r="M1408" s="7">
        <f t="shared" si="210"/>
        <v>25</v>
      </c>
      <c r="N1408" s="7">
        <f t="shared" si="211"/>
        <v>0</v>
      </c>
      <c r="O1408" s="7">
        <f t="shared" si="212"/>
        <v>50</v>
      </c>
      <c r="P1408" s="7">
        <f t="shared" si="213"/>
        <v>0</v>
      </c>
      <c r="Q1408" s="8">
        <f t="shared" si="214"/>
        <v>16.25</v>
      </c>
      <c r="R1408" s="8">
        <f t="shared" si="215"/>
        <v>22.5</v>
      </c>
      <c r="S1408" s="8">
        <f t="shared" si="216"/>
        <v>16.25</v>
      </c>
      <c r="T1408" s="8">
        <f t="shared" si="217"/>
        <v>18.75</v>
      </c>
      <c r="U1408" s="7">
        <f t="shared" si="218"/>
        <v>18.333333333333332</v>
      </c>
      <c r="V1408" s="7">
        <f t="shared" si="219"/>
        <v>18.4375</v>
      </c>
    </row>
    <row r="1409" spans="1:22" ht="13.5" x14ac:dyDescent="0.25">
      <c r="A1409" s="3">
        <f>RSI!A1409</f>
        <v>44832</v>
      </c>
      <c r="B1409" s="2">
        <f>RSI!B1409</f>
        <v>2.3290999999999999</v>
      </c>
      <c r="C1409" s="2">
        <f>RSI!I1409</f>
        <v>40.525670976659285</v>
      </c>
      <c r="D1409" s="2">
        <f>MACD!E1409</f>
        <v>3.0560073922758058E-2</v>
      </c>
      <c r="E1409" s="2">
        <f>MACD!F1409</f>
        <v>2.2164037568246017E-2</v>
      </c>
      <c r="F1409" s="2">
        <f>'Moving Avg'!D1409</f>
        <v>2.3710600000000004</v>
      </c>
      <c r="G1409" s="2">
        <f>'Moving Avg'!F1409</f>
        <v>2.4021049999999997</v>
      </c>
      <c r="H1409" s="2">
        <f>'Moving Avg'!G1409</f>
        <v>2.3545780000000009</v>
      </c>
      <c r="I1409" s="2">
        <f>'Moving Avg'!H1409</f>
        <v>2.2056910000000007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0</v>
      </c>
      <c r="O1409" s="7">
        <f t="shared" si="212"/>
        <v>50</v>
      </c>
      <c r="P1409" s="7">
        <f t="shared" si="213"/>
        <v>16.5</v>
      </c>
      <c r="Q1409" s="8">
        <f t="shared" si="214"/>
        <v>18.725000000000001</v>
      </c>
      <c r="R1409" s="8">
        <f t="shared" si="215"/>
        <v>26.625</v>
      </c>
      <c r="S1409" s="8">
        <f t="shared" si="216"/>
        <v>23.675000000000001</v>
      </c>
      <c r="T1409" s="8">
        <f t="shared" si="217"/>
        <v>22.875</v>
      </c>
      <c r="U1409" s="7">
        <f t="shared" si="218"/>
        <v>23.008333333333336</v>
      </c>
      <c r="V1409" s="7">
        <f t="shared" si="219"/>
        <v>22.975000000000001</v>
      </c>
    </row>
    <row r="1410" spans="1:22" ht="13.5" x14ac:dyDescent="0.25">
      <c r="A1410" s="3">
        <f>RSI!A1410</f>
        <v>44833</v>
      </c>
      <c r="B1410" s="2">
        <f>RSI!B1410</f>
        <v>2.3835000000000002</v>
      </c>
      <c r="C1410" s="2">
        <f>RSI!I1410</f>
        <v>50.052973016662861</v>
      </c>
      <c r="D1410" s="2">
        <f>MACD!E1410</f>
        <v>2.8184866478462745E-2</v>
      </c>
      <c r="E1410" s="2">
        <f>MACD!F1410</f>
        <v>2.3368203350289364E-2</v>
      </c>
      <c r="F1410" s="2">
        <f>'Moving Avg'!D1410</f>
        <v>2.3679600000000001</v>
      </c>
      <c r="G1410" s="2">
        <f>'Moving Avg'!F1410</f>
        <v>2.4009449999999997</v>
      </c>
      <c r="H1410" s="2">
        <f>'Moving Avg'!G1410</f>
        <v>2.3589820000000001</v>
      </c>
      <c r="I1410" s="2">
        <f>'Moving Avg'!H1410</f>
        <v>2.2075495000000007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18.725000000000001</v>
      </c>
      <c r="R1410" s="8">
        <f t="shared" si="215"/>
        <v>26.625</v>
      </c>
      <c r="S1410" s="8">
        <f t="shared" si="216"/>
        <v>23.675000000000001</v>
      </c>
      <c r="T1410" s="8">
        <f t="shared" si="217"/>
        <v>22.875</v>
      </c>
      <c r="U1410" s="7">
        <f t="shared" si="218"/>
        <v>23.008333333333336</v>
      </c>
      <c r="V1410" s="7">
        <f t="shared" si="219"/>
        <v>22.975000000000001</v>
      </c>
    </row>
    <row r="1411" spans="1:22" ht="13.5" x14ac:dyDescent="0.25">
      <c r="A1411" s="3">
        <f>RSI!A1411</f>
        <v>44834</v>
      </c>
      <c r="B1411" s="2">
        <f>RSI!B1411</f>
        <v>2.3601999999999999</v>
      </c>
      <c r="C1411" s="2">
        <f>RSI!I1411</f>
        <v>46.609058097399995</v>
      </c>
      <c r="D1411" s="2">
        <f>MACD!E1411</f>
        <v>3.0289933392721569E-2</v>
      </c>
      <c r="E1411" s="2">
        <f>MACD!F1411</f>
        <v>2.4752549358775806E-2</v>
      </c>
      <c r="F1411" s="2">
        <f>'Moving Avg'!D1411</f>
        <v>2.3633000000000002</v>
      </c>
      <c r="G1411" s="2">
        <f>'Moving Avg'!F1411</f>
        <v>2.3966749999999992</v>
      </c>
      <c r="H1411" s="2">
        <f>'Moving Avg'!G1411</f>
        <v>2.3629200000000008</v>
      </c>
      <c r="I1411" s="2">
        <f>'Moving Avg'!H1411</f>
        <v>2.209435500000001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  <c r="M1411" s="7">
        <f t="shared" si="220"/>
        <v>25</v>
      </c>
      <c r="N1411" s="7">
        <f t="shared" si="221"/>
        <v>0</v>
      </c>
      <c r="O1411" s="7">
        <f t="shared" si="222"/>
        <v>50</v>
      </c>
      <c r="P1411" s="7">
        <f t="shared" si="223"/>
        <v>16.5</v>
      </c>
      <c r="Q1411" s="8">
        <f t="shared" ref="Q1411:Q1474" si="224">0.35*M1411+N1411*0.35+O1411*0.15+P1411*0.15</f>
        <v>18.725000000000001</v>
      </c>
      <c r="R1411" s="8">
        <f t="shared" ref="R1411:R1474" si="225">M1411*0.2+N1411*0.2+O1411*0.35+P1411*0.25</f>
        <v>26.625</v>
      </c>
      <c r="S1411" s="8">
        <f t="shared" ref="S1411:S1474" si="226">M1411*0.15+N1411*0.15+O1411*0.25+P1411*0.45</f>
        <v>23.675000000000001</v>
      </c>
      <c r="T1411" s="8">
        <f t="shared" ref="T1411:T1474" si="227">0.25*SUM(M1411:P1411)</f>
        <v>22.875</v>
      </c>
      <c r="U1411" s="7">
        <f t="shared" ref="U1411:U1474" si="228">SUM(Q1411:S1411)/3</f>
        <v>23.008333333333336</v>
      </c>
      <c r="V1411" s="7">
        <f t="shared" ref="V1411:V1474" si="229">SUM(Q1411:T1411)/4</f>
        <v>22.975000000000001</v>
      </c>
    </row>
    <row r="1412" spans="1:22" ht="13.5" x14ac:dyDescent="0.25">
      <c r="A1412" s="3">
        <f>RSI!A1412</f>
        <v>44837</v>
      </c>
      <c r="B1412" s="2">
        <f>RSI!B1412</f>
        <v>2.3136000000000001</v>
      </c>
      <c r="C1412" s="2">
        <f>RSI!I1412</f>
        <v>40.593285422163483</v>
      </c>
      <c r="D1412" s="2">
        <f>MACD!E1412</f>
        <v>3.566467318716704E-2</v>
      </c>
      <c r="E1412" s="2">
        <f>MACD!F1412</f>
        <v>2.6934974124454055E-2</v>
      </c>
      <c r="F1412" s="2">
        <f>'Moving Avg'!D1412</f>
        <v>2.35398</v>
      </c>
      <c r="G1412" s="2">
        <f>'Moving Avg'!F1412</f>
        <v>2.3912399999999998</v>
      </c>
      <c r="H1412" s="2">
        <f>'Moving Avg'!G1412</f>
        <v>2.3660700000000001</v>
      </c>
      <c r="I1412" s="2">
        <f>'Moving Avg'!H1412</f>
        <v>2.211269000000001</v>
      </c>
      <c r="J1412" s="5" t="str">
        <f>OBV!F1412</f>
        <v>BULLISH</v>
      </c>
      <c r="K1412" s="5" t="str">
        <f>OBV!G1412</f>
        <v>NEUTRAL</v>
      </c>
      <c r="L1412" s="5" t="str">
        <f>OBV!H1412</f>
        <v>BULLISH DIVERGENCE</v>
      </c>
      <c r="M1412" s="7">
        <f t="shared" si="220"/>
        <v>25</v>
      </c>
      <c r="N1412" s="7">
        <f t="shared" si="221"/>
        <v>0</v>
      </c>
      <c r="O1412" s="7">
        <f t="shared" si="222"/>
        <v>50</v>
      </c>
      <c r="P1412" s="7">
        <f t="shared" si="223"/>
        <v>66.5</v>
      </c>
      <c r="Q1412" s="8">
        <f t="shared" si="224"/>
        <v>26.225000000000001</v>
      </c>
      <c r="R1412" s="8">
        <f t="shared" si="225"/>
        <v>39.125</v>
      </c>
      <c r="S1412" s="8">
        <f t="shared" si="226"/>
        <v>46.174999999999997</v>
      </c>
      <c r="T1412" s="8">
        <f t="shared" si="227"/>
        <v>35.375</v>
      </c>
      <c r="U1412" s="7">
        <f t="shared" si="228"/>
        <v>37.174999999999997</v>
      </c>
      <c r="V1412" s="7">
        <f t="shared" si="229"/>
        <v>36.724999999999994</v>
      </c>
    </row>
    <row r="1413" spans="1:22" ht="13.5" x14ac:dyDescent="0.25">
      <c r="A1413" s="3">
        <f>RSI!A1413</f>
        <v>44838</v>
      </c>
      <c r="B1413" s="2">
        <f>RSI!B1413</f>
        <v>2.3136000000000001</v>
      </c>
      <c r="C1413" s="2">
        <f>RSI!I1413</f>
        <v>40.593285422163483</v>
      </c>
      <c r="D1413" s="2">
        <f>MACD!E1413</f>
        <v>3.8234458801764681E-2</v>
      </c>
      <c r="E1413" s="2">
        <f>MACD!F1413</f>
        <v>2.919487105991618E-2</v>
      </c>
      <c r="F1413" s="2">
        <f>'Moving Avg'!D1413</f>
        <v>2.34</v>
      </c>
      <c r="G1413" s="2">
        <f>'Moving Avg'!F1413</f>
        <v>2.3846400000000001</v>
      </c>
      <c r="H1413" s="2">
        <f>'Moving Avg'!G1413</f>
        <v>2.3686440000000006</v>
      </c>
      <c r="I1413" s="2">
        <f>'Moving Avg'!H1413</f>
        <v>2.2131385000000012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  <c r="M1413" s="7">
        <f t="shared" si="220"/>
        <v>25</v>
      </c>
      <c r="N1413" s="7">
        <f t="shared" si="221"/>
        <v>0</v>
      </c>
      <c r="O1413" s="7">
        <f t="shared" si="222"/>
        <v>50</v>
      </c>
      <c r="P1413" s="7">
        <f t="shared" si="223"/>
        <v>16.5</v>
      </c>
      <c r="Q1413" s="8">
        <f t="shared" si="224"/>
        <v>18.725000000000001</v>
      </c>
      <c r="R1413" s="8">
        <f t="shared" si="225"/>
        <v>26.625</v>
      </c>
      <c r="S1413" s="8">
        <f t="shared" si="226"/>
        <v>23.675000000000001</v>
      </c>
      <c r="T1413" s="8">
        <f t="shared" si="227"/>
        <v>22.875</v>
      </c>
      <c r="U1413" s="7">
        <f t="shared" si="228"/>
        <v>23.008333333333336</v>
      </c>
      <c r="V1413" s="7">
        <f t="shared" si="229"/>
        <v>22.975000000000001</v>
      </c>
    </row>
    <row r="1414" spans="1:22" ht="13.5" x14ac:dyDescent="0.25">
      <c r="A1414" s="3">
        <f>RSI!A1414</f>
        <v>44839</v>
      </c>
      <c r="B1414" s="2">
        <f>RSI!B1414</f>
        <v>2.3290999999999999</v>
      </c>
      <c r="C1414" s="2">
        <f>RSI!I1414</f>
        <v>43.410822377404031</v>
      </c>
      <c r="D1414" s="2">
        <f>MACD!E1414</f>
        <v>3.7252559111756955E-2</v>
      </c>
      <c r="E1414" s="2">
        <f>MACD!F1414</f>
        <v>3.0806408670284339E-2</v>
      </c>
      <c r="F1414" s="2">
        <f>'Moving Avg'!D1414</f>
        <v>2.3400000000000003</v>
      </c>
      <c r="G1414" s="2">
        <f>'Moving Avg'!F1414</f>
        <v>2.3830849999999999</v>
      </c>
      <c r="H1414" s="2">
        <f>'Moving Avg'!G1414</f>
        <v>2.3715280000000001</v>
      </c>
      <c r="I1414" s="2">
        <f>'Moving Avg'!H1414</f>
        <v>2.2151935000000011</v>
      </c>
      <c r="J1414" s="5" t="str">
        <f>OBV!F1414</f>
        <v>BULLISH</v>
      </c>
      <c r="K1414" s="5" t="str">
        <f>OBV!G1414</f>
        <v>NEUTRAL</v>
      </c>
      <c r="L1414" s="5" t="str">
        <f>OBV!H1414</f>
        <v>NEUTRAL</v>
      </c>
      <c r="M1414" s="7">
        <f t="shared" si="220"/>
        <v>25</v>
      </c>
      <c r="N1414" s="7">
        <f t="shared" si="221"/>
        <v>0</v>
      </c>
      <c r="O1414" s="7">
        <f t="shared" si="222"/>
        <v>50</v>
      </c>
      <c r="P1414" s="7">
        <f t="shared" si="223"/>
        <v>49.5</v>
      </c>
      <c r="Q1414" s="8">
        <f t="shared" si="224"/>
        <v>23.675000000000001</v>
      </c>
      <c r="R1414" s="8">
        <f t="shared" si="225"/>
        <v>34.875</v>
      </c>
      <c r="S1414" s="8">
        <f t="shared" si="226"/>
        <v>38.525000000000006</v>
      </c>
      <c r="T1414" s="8">
        <f t="shared" si="227"/>
        <v>31.125</v>
      </c>
      <c r="U1414" s="7">
        <f t="shared" si="228"/>
        <v>32.358333333333334</v>
      </c>
      <c r="V1414" s="7">
        <f t="shared" si="229"/>
        <v>32.049999999999997</v>
      </c>
    </row>
    <row r="1415" spans="1:22" ht="13.5" x14ac:dyDescent="0.25">
      <c r="A1415" s="3">
        <f>RSI!A1415</f>
        <v>44840</v>
      </c>
      <c r="B1415" s="2">
        <f>RSI!B1415</f>
        <v>2.4689000000000001</v>
      </c>
      <c r="C1415" s="2">
        <f>RSI!I1415</f>
        <v>61.258189445046746</v>
      </c>
      <c r="D1415" s="2">
        <f>MACD!E1415</f>
        <v>2.8707736743668111E-2</v>
      </c>
      <c r="E1415" s="2">
        <f>MACD!F1415</f>
        <v>3.0386674284961095E-2</v>
      </c>
      <c r="F1415" s="2">
        <f>'Moving Avg'!D1415</f>
        <v>2.3570799999999998</v>
      </c>
      <c r="G1415" s="2">
        <f>'Moving Avg'!F1415</f>
        <v>2.385805</v>
      </c>
      <c r="H1415" s="2">
        <f>'Moving Avg'!G1415</f>
        <v>2.3773520000000006</v>
      </c>
      <c r="I1415" s="2">
        <f>'Moving Avg'!H1415</f>
        <v>2.2178395000000015</v>
      </c>
      <c r="J1415" s="5" t="str">
        <f>OBV!F1415</f>
        <v>BULLISH</v>
      </c>
      <c r="K1415" s="5" t="str">
        <f>OBV!G1415</f>
        <v>STRONG</v>
      </c>
      <c r="L1415" s="5" t="str">
        <f>OBV!H1415</f>
        <v>CONFIRMED BULLISH</v>
      </c>
      <c r="M1415" s="7">
        <f t="shared" si="220"/>
        <v>25</v>
      </c>
      <c r="N1415" s="7">
        <f t="shared" si="221"/>
        <v>45</v>
      </c>
      <c r="O1415" s="7">
        <f t="shared" si="222"/>
        <v>50</v>
      </c>
      <c r="P1415" s="7">
        <f t="shared" si="223"/>
        <v>100</v>
      </c>
      <c r="Q1415" s="8">
        <f t="shared" si="224"/>
        <v>47</v>
      </c>
      <c r="R1415" s="8">
        <f t="shared" si="225"/>
        <v>56.5</v>
      </c>
      <c r="S1415" s="8">
        <f t="shared" si="226"/>
        <v>68</v>
      </c>
      <c r="T1415" s="8">
        <f t="shared" si="227"/>
        <v>55</v>
      </c>
      <c r="U1415" s="7">
        <f t="shared" si="228"/>
        <v>57.166666666666664</v>
      </c>
      <c r="V1415" s="7">
        <f t="shared" si="229"/>
        <v>56.625</v>
      </c>
    </row>
    <row r="1416" spans="1:22" ht="13.5" x14ac:dyDescent="0.25">
      <c r="A1416" s="3">
        <f>RSI!A1416</f>
        <v>44841</v>
      </c>
      <c r="B1416" s="2">
        <f>RSI!B1416</f>
        <v>2.4456000000000002</v>
      </c>
      <c r="C1416" s="2">
        <f>RSI!I1416</f>
        <v>57.976294602590301</v>
      </c>
      <c r="D1416" s="2">
        <f>MACD!E1416</f>
        <v>2.0230650993812826E-2</v>
      </c>
      <c r="E1416" s="2">
        <f>MACD!F1416</f>
        <v>2.8355469626731446E-2</v>
      </c>
      <c r="F1416" s="2">
        <f>'Moving Avg'!D1416</f>
        <v>2.3741600000000003</v>
      </c>
      <c r="G1416" s="2">
        <f>'Moving Avg'!F1416</f>
        <v>2.3869700000000003</v>
      </c>
      <c r="H1416" s="2">
        <f>'Moving Avg'!G1416</f>
        <v>2.3829980000000006</v>
      </c>
      <c r="I1416" s="2">
        <f>'Moving Avg'!H1416</f>
        <v>2.2203690000000016</v>
      </c>
      <c r="J1416" s="5" t="str">
        <f>OBV!F1416</f>
        <v>BULLISH</v>
      </c>
      <c r="K1416" s="5" t="str">
        <f>OBV!G1416</f>
        <v>STRONG</v>
      </c>
      <c r="L1416" s="5" t="str">
        <f>OBV!H1416</f>
        <v>CONFIRMED BULLISH</v>
      </c>
      <c r="M1416" s="7">
        <f t="shared" si="220"/>
        <v>25</v>
      </c>
      <c r="N1416" s="7">
        <f t="shared" si="221"/>
        <v>45</v>
      </c>
      <c r="O1416" s="7">
        <f t="shared" si="222"/>
        <v>50</v>
      </c>
      <c r="P1416" s="7">
        <f t="shared" si="223"/>
        <v>100</v>
      </c>
      <c r="Q1416" s="8">
        <f t="shared" si="224"/>
        <v>47</v>
      </c>
      <c r="R1416" s="8">
        <f t="shared" si="225"/>
        <v>56.5</v>
      </c>
      <c r="S1416" s="8">
        <f t="shared" si="226"/>
        <v>68</v>
      </c>
      <c r="T1416" s="8">
        <f t="shared" si="227"/>
        <v>55</v>
      </c>
      <c r="U1416" s="7">
        <f t="shared" si="228"/>
        <v>57.166666666666664</v>
      </c>
      <c r="V1416" s="7">
        <f t="shared" si="229"/>
        <v>56.625</v>
      </c>
    </row>
    <row r="1417" spans="1:22" ht="13.5" x14ac:dyDescent="0.25">
      <c r="A1417" s="3">
        <f>RSI!A1417</f>
        <v>44844</v>
      </c>
      <c r="B1417" s="2">
        <f>RSI!B1417</f>
        <v>2.4765999999999999</v>
      </c>
      <c r="C1417" s="2">
        <f>RSI!I1417</f>
        <v>60.972180372617842</v>
      </c>
      <c r="D1417" s="2">
        <f>MACD!E1417</f>
        <v>6.7699068764754955E-3</v>
      </c>
      <c r="E1417" s="2">
        <f>MACD!F1417</f>
        <v>2.4038357076680256E-2</v>
      </c>
      <c r="F1417" s="2">
        <f>'Moving Avg'!D1417</f>
        <v>2.4067599999999998</v>
      </c>
      <c r="G1417" s="2">
        <f>'Moving Avg'!F1417</f>
        <v>2.3896850000000001</v>
      </c>
      <c r="H1417" s="2">
        <f>'Moving Avg'!G1417</f>
        <v>2.3882760000000003</v>
      </c>
      <c r="I1417" s="2">
        <f>'Moving Avg'!H1417</f>
        <v>2.2231255000000014</v>
      </c>
      <c r="J1417" s="5" t="str">
        <f>OBV!F1417</f>
        <v>BULLISH</v>
      </c>
      <c r="K1417" s="5" t="str">
        <f>OBV!G1417</f>
        <v>STRONG</v>
      </c>
      <c r="L1417" s="5" t="str">
        <f>OBV!H1417</f>
        <v>CONFIRMED BULLISH</v>
      </c>
      <c r="M1417" s="7">
        <f t="shared" si="220"/>
        <v>25</v>
      </c>
      <c r="N1417" s="7">
        <f t="shared" si="221"/>
        <v>45</v>
      </c>
      <c r="O1417" s="7">
        <f t="shared" si="222"/>
        <v>50</v>
      </c>
      <c r="P1417" s="7">
        <f t="shared" si="223"/>
        <v>100</v>
      </c>
      <c r="Q1417" s="8">
        <f t="shared" si="224"/>
        <v>47</v>
      </c>
      <c r="R1417" s="8">
        <f t="shared" si="225"/>
        <v>56.5</v>
      </c>
      <c r="S1417" s="8">
        <f t="shared" si="226"/>
        <v>68</v>
      </c>
      <c r="T1417" s="8">
        <f t="shared" si="227"/>
        <v>55</v>
      </c>
      <c r="U1417" s="7">
        <f t="shared" si="228"/>
        <v>57.166666666666664</v>
      </c>
      <c r="V1417" s="7">
        <f t="shared" si="229"/>
        <v>56.625</v>
      </c>
    </row>
    <row r="1418" spans="1:22" ht="13.5" x14ac:dyDescent="0.25">
      <c r="A1418" s="3">
        <f>RSI!A1418</f>
        <v>44845</v>
      </c>
      <c r="B1418" s="2">
        <f>RSI!B1418</f>
        <v>2.4456000000000002</v>
      </c>
      <c r="C1418" s="2">
        <f>RSI!I1418</f>
        <v>56.624849911847313</v>
      </c>
      <c r="D1418" s="2">
        <f>MACD!E1418</f>
        <v>7.0100585147914174E-4</v>
      </c>
      <c r="E1418" s="2">
        <f>MACD!F1418</f>
        <v>1.9370886831640035E-2</v>
      </c>
      <c r="F1418" s="2">
        <f>'Moving Avg'!D1418</f>
        <v>2.43316</v>
      </c>
      <c r="G1418" s="2">
        <f>'Moving Avg'!F1418</f>
        <v>2.3912399999999994</v>
      </c>
      <c r="H1418" s="2">
        <f>'Moving Avg'!G1418</f>
        <v>2.3918480000000004</v>
      </c>
      <c r="I1418" s="2">
        <f>'Moving Avg'!H1418</f>
        <v>2.2253665000000016</v>
      </c>
      <c r="J1418" s="5" t="str">
        <f>OBV!F1418</f>
        <v>BULLISH</v>
      </c>
      <c r="K1418" s="5" t="str">
        <f>OBV!G1418</f>
        <v>STRONG</v>
      </c>
      <c r="L1418" s="5" t="str">
        <f>OBV!H1418</f>
        <v>CONFIRMED BULLISH</v>
      </c>
      <c r="M1418" s="7">
        <f t="shared" si="220"/>
        <v>25</v>
      </c>
      <c r="N1418" s="7">
        <f t="shared" si="221"/>
        <v>45</v>
      </c>
      <c r="O1418" s="7">
        <f t="shared" si="222"/>
        <v>50</v>
      </c>
      <c r="P1418" s="7">
        <f t="shared" si="223"/>
        <v>100</v>
      </c>
      <c r="Q1418" s="8">
        <f t="shared" si="224"/>
        <v>47</v>
      </c>
      <c r="R1418" s="8">
        <f t="shared" si="225"/>
        <v>56.5</v>
      </c>
      <c r="S1418" s="8">
        <f t="shared" si="226"/>
        <v>68</v>
      </c>
      <c r="T1418" s="8">
        <f t="shared" si="227"/>
        <v>55</v>
      </c>
      <c r="U1418" s="7">
        <f t="shared" si="228"/>
        <v>57.166666666666664</v>
      </c>
      <c r="V1418" s="7">
        <f t="shared" si="229"/>
        <v>56.625</v>
      </c>
    </row>
    <row r="1419" spans="1:22" ht="13.5" x14ac:dyDescent="0.25">
      <c r="A1419" s="3">
        <f>RSI!A1419</f>
        <v>44846</v>
      </c>
      <c r="B1419" s="2">
        <f>RSI!B1419</f>
        <v>2.4066999999999998</v>
      </c>
      <c r="C1419" s="2">
        <f>RSI!I1419</f>
        <v>51.648392116565731</v>
      </c>
      <c r="D1419" s="2">
        <f>MACD!E1419</f>
        <v>-1.0257261400030693E-2</v>
      </c>
      <c r="E1419" s="2">
        <f>MACD!F1419</f>
        <v>1.3445257185305891E-2</v>
      </c>
      <c r="F1419" s="2">
        <f>'Moving Avg'!D1419</f>
        <v>2.4486800000000004</v>
      </c>
      <c r="G1419" s="2">
        <f>'Moving Avg'!F1419</f>
        <v>2.3904599999999996</v>
      </c>
      <c r="H1419" s="2">
        <f>'Moving Avg'!G1419</f>
        <v>2.3946420000000002</v>
      </c>
      <c r="I1419" s="2">
        <f>'Moving Avg'!H1419</f>
        <v>2.2273045000000016</v>
      </c>
      <c r="J1419" s="5" t="str">
        <f>OBV!F1419</f>
        <v>BULLISH</v>
      </c>
      <c r="K1419" s="5" t="str">
        <f>OBV!G1419</f>
        <v>STRONG</v>
      </c>
      <c r="L1419" s="5" t="str">
        <f>OBV!H1419</f>
        <v>CONFIRMED BULLISH</v>
      </c>
      <c r="M1419" s="7">
        <f t="shared" si="220"/>
        <v>25</v>
      </c>
      <c r="N1419" s="7">
        <f t="shared" si="221"/>
        <v>100</v>
      </c>
      <c r="O1419" s="7">
        <f t="shared" si="222"/>
        <v>50</v>
      </c>
      <c r="P1419" s="7">
        <f t="shared" si="223"/>
        <v>100</v>
      </c>
      <c r="Q1419" s="8">
        <f t="shared" si="224"/>
        <v>66.25</v>
      </c>
      <c r="R1419" s="8">
        <f t="shared" si="225"/>
        <v>67.5</v>
      </c>
      <c r="S1419" s="8">
        <f t="shared" si="226"/>
        <v>76.25</v>
      </c>
      <c r="T1419" s="8">
        <f t="shared" si="227"/>
        <v>68.75</v>
      </c>
      <c r="U1419" s="7">
        <f t="shared" si="228"/>
        <v>70</v>
      </c>
      <c r="V1419" s="7">
        <f t="shared" si="229"/>
        <v>69.6875</v>
      </c>
    </row>
    <row r="1420" spans="1:22" ht="13.5" x14ac:dyDescent="0.25">
      <c r="A1420" s="3">
        <f>RSI!A1420</f>
        <v>44847</v>
      </c>
      <c r="B1420" s="2">
        <f>RSI!B1420</f>
        <v>2.4066999999999998</v>
      </c>
      <c r="C1420" s="2">
        <f>RSI!I1420</f>
        <v>51.648392116565731</v>
      </c>
      <c r="D1420" s="2">
        <f>MACD!E1420</f>
        <v>-1.1241006267737053E-2</v>
      </c>
      <c r="E1420" s="2">
        <f>MACD!F1420</f>
        <v>8.5080044946973035E-3</v>
      </c>
      <c r="F1420" s="2">
        <f>'Moving Avg'!D1420</f>
        <v>2.4362400000000002</v>
      </c>
      <c r="G1420" s="2">
        <f>'Moving Avg'!F1420</f>
        <v>2.3908449999999997</v>
      </c>
      <c r="H1420" s="2">
        <f>'Moving Avg'!G1420</f>
        <v>2.3974360000000003</v>
      </c>
      <c r="I1420" s="2">
        <f>'Moving Avg'!H1420</f>
        <v>2.2292425000000016</v>
      </c>
      <c r="J1420" s="5" t="str">
        <f>OBV!F1420</f>
        <v>BEARISH</v>
      </c>
      <c r="K1420" s="5" t="str">
        <f>OBV!G1420</f>
        <v>WEAK</v>
      </c>
      <c r="L1420" s="5" t="str">
        <f>OBV!H1420</f>
        <v>CONFIRMED BEARISH</v>
      </c>
      <c r="M1420" s="7">
        <f t="shared" si="220"/>
        <v>25</v>
      </c>
      <c r="N1420" s="7">
        <f t="shared" si="221"/>
        <v>45</v>
      </c>
      <c r="O1420" s="7">
        <f t="shared" si="222"/>
        <v>50</v>
      </c>
      <c r="P1420" s="7">
        <f t="shared" si="223"/>
        <v>0</v>
      </c>
      <c r="Q1420" s="8">
        <f t="shared" si="224"/>
        <v>32</v>
      </c>
      <c r="R1420" s="8">
        <f t="shared" si="225"/>
        <v>31.5</v>
      </c>
      <c r="S1420" s="8">
        <f t="shared" si="226"/>
        <v>23</v>
      </c>
      <c r="T1420" s="8">
        <f t="shared" si="227"/>
        <v>30</v>
      </c>
      <c r="U1420" s="7">
        <f t="shared" si="228"/>
        <v>28.833333333333332</v>
      </c>
      <c r="V1420" s="7">
        <f t="shared" si="229"/>
        <v>29.125</v>
      </c>
    </row>
    <row r="1421" spans="1:22" ht="13.5" x14ac:dyDescent="0.25">
      <c r="A1421" s="3">
        <f>RSI!A1421</f>
        <v>44848</v>
      </c>
      <c r="B1421" s="2">
        <f>RSI!B1421</f>
        <v>2.4378000000000002</v>
      </c>
      <c r="C1421" s="2">
        <f>RSI!I1421</f>
        <v>55.29158906765533</v>
      </c>
      <c r="D1421" s="2">
        <f>MACD!E1421</f>
        <v>-1.8036350465880702E-2</v>
      </c>
      <c r="E1421" s="2">
        <f>MACD!F1421</f>
        <v>3.1991335025817027E-3</v>
      </c>
      <c r="F1421" s="2">
        <f>'Moving Avg'!D1421</f>
        <v>2.4346800000000002</v>
      </c>
      <c r="G1421" s="2">
        <f>'Moving Avg'!F1421</f>
        <v>2.39201</v>
      </c>
      <c r="H1421" s="2">
        <f>'Moving Avg'!G1421</f>
        <v>2.4002300000000001</v>
      </c>
      <c r="I1421" s="2">
        <f>'Moving Avg'!H1421</f>
        <v>2.2316970000000014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  <c r="M1421" s="7">
        <f t="shared" si="220"/>
        <v>25</v>
      </c>
      <c r="N1421" s="7">
        <f t="shared" si="221"/>
        <v>100</v>
      </c>
      <c r="O1421" s="7">
        <f t="shared" si="222"/>
        <v>50</v>
      </c>
      <c r="P1421" s="7">
        <f t="shared" si="223"/>
        <v>16.5</v>
      </c>
      <c r="Q1421" s="8">
        <f t="shared" si="224"/>
        <v>53.725000000000001</v>
      </c>
      <c r="R1421" s="8">
        <f t="shared" si="225"/>
        <v>46.625</v>
      </c>
      <c r="S1421" s="8">
        <f t="shared" si="226"/>
        <v>38.674999999999997</v>
      </c>
      <c r="T1421" s="8">
        <f t="shared" si="227"/>
        <v>47.875</v>
      </c>
      <c r="U1421" s="7">
        <f t="shared" si="228"/>
        <v>46.341666666666661</v>
      </c>
      <c r="V1421" s="7">
        <f t="shared" si="229"/>
        <v>46.724999999999994</v>
      </c>
    </row>
    <row r="1422" spans="1:22" ht="13.5" x14ac:dyDescent="0.25">
      <c r="A1422" s="3">
        <f>RSI!A1422</f>
        <v>44851</v>
      </c>
      <c r="B1422" s="2">
        <f>RSI!B1422</f>
        <v>2.4378000000000002</v>
      </c>
      <c r="C1422" s="2">
        <f>RSI!I1422</f>
        <v>55.291589067655337</v>
      </c>
      <c r="D1422" s="2">
        <f>MACD!E1422</f>
        <v>-3.1208356883618116E-2</v>
      </c>
      <c r="E1422" s="2">
        <f>MACD!F1422</f>
        <v>-3.6823645746582611E-3</v>
      </c>
      <c r="F1422" s="2">
        <f>'Moving Avg'!D1422</f>
        <v>2.42692</v>
      </c>
      <c r="G1422" s="2">
        <f>'Moving Avg'!F1422</f>
        <v>2.3931750000000003</v>
      </c>
      <c r="H1422" s="2">
        <f>'Moving Avg'!G1422</f>
        <v>2.402094</v>
      </c>
      <c r="I1422" s="2">
        <f>'Moving Avg'!H1422</f>
        <v>2.2341515000000016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  <c r="M1422" s="7">
        <f t="shared" si="220"/>
        <v>25</v>
      </c>
      <c r="N1422" s="7">
        <f t="shared" si="221"/>
        <v>100</v>
      </c>
      <c r="O1422" s="7">
        <f t="shared" si="222"/>
        <v>50</v>
      </c>
      <c r="P1422" s="7">
        <f t="shared" si="223"/>
        <v>16.5</v>
      </c>
      <c r="Q1422" s="8">
        <f t="shared" si="224"/>
        <v>53.725000000000001</v>
      </c>
      <c r="R1422" s="8">
        <f t="shared" si="225"/>
        <v>46.625</v>
      </c>
      <c r="S1422" s="8">
        <f t="shared" si="226"/>
        <v>38.674999999999997</v>
      </c>
      <c r="T1422" s="8">
        <f t="shared" si="227"/>
        <v>47.875</v>
      </c>
      <c r="U1422" s="7">
        <f t="shared" si="228"/>
        <v>46.341666666666661</v>
      </c>
      <c r="V1422" s="7">
        <f t="shared" si="229"/>
        <v>46.724999999999994</v>
      </c>
    </row>
    <row r="1423" spans="1:22" ht="13.5" x14ac:dyDescent="0.25">
      <c r="A1423" s="3">
        <f>RSI!A1423</f>
        <v>44852</v>
      </c>
      <c r="B1423" s="2">
        <f>RSI!B1423</f>
        <v>2.4611000000000001</v>
      </c>
      <c r="C1423" s="2">
        <f>RSI!I1423</f>
        <v>58.038755599971331</v>
      </c>
      <c r="D1423" s="2">
        <f>MACD!E1423</f>
        <v>-4.4313964682316964E-2</v>
      </c>
      <c r="E1423" s="2">
        <f>MACD!F1423</f>
        <v>-1.1808684596190002E-2</v>
      </c>
      <c r="F1423" s="2">
        <f>'Moving Avg'!D1423</f>
        <v>2.4300199999999998</v>
      </c>
      <c r="G1423" s="2">
        <f>'Moving Avg'!F1423</f>
        <v>2.3962800000000004</v>
      </c>
      <c r="H1423" s="2">
        <f>'Moving Avg'!G1423</f>
        <v>2.4044240000000001</v>
      </c>
      <c r="I1423" s="2">
        <f>'Moving Avg'!H1423</f>
        <v>2.2367225000000013</v>
      </c>
      <c r="J1423" s="5" t="str">
        <f>OBV!F1423</f>
        <v>BULLISH</v>
      </c>
      <c r="K1423" s="5" t="str">
        <f>OBV!G1423</f>
        <v>STRONG</v>
      </c>
      <c r="L1423" s="5" t="str">
        <f>OBV!H1423</f>
        <v>CONFIRMED BULLISH</v>
      </c>
      <c r="M1423" s="7">
        <f t="shared" si="220"/>
        <v>25</v>
      </c>
      <c r="N1423" s="7">
        <f t="shared" si="221"/>
        <v>100</v>
      </c>
      <c r="O1423" s="7">
        <f t="shared" si="222"/>
        <v>50</v>
      </c>
      <c r="P1423" s="7">
        <f t="shared" si="223"/>
        <v>100</v>
      </c>
      <c r="Q1423" s="8">
        <f t="shared" si="224"/>
        <v>66.25</v>
      </c>
      <c r="R1423" s="8">
        <f t="shared" si="225"/>
        <v>67.5</v>
      </c>
      <c r="S1423" s="8">
        <f t="shared" si="226"/>
        <v>76.25</v>
      </c>
      <c r="T1423" s="8">
        <f t="shared" si="227"/>
        <v>68.75</v>
      </c>
      <c r="U1423" s="7">
        <f t="shared" si="228"/>
        <v>70</v>
      </c>
      <c r="V1423" s="7">
        <f t="shared" si="229"/>
        <v>69.6875</v>
      </c>
    </row>
    <row r="1424" spans="1:22" ht="13.5" x14ac:dyDescent="0.25">
      <c r="A1424" s="3">
        <f>RSI!A1424</f>
        <v>44853</v>
      </c>
      <c r="B1424" s="2">
        <f>RSI!B1424</f>
        <v>2.4456000000000002</v>
      </c>
      <c r="C1424" s="2">
        <f>RSI!I1424</f>
        <v>55.591579475192212</v>
      </c>
      <c r="D1424" s="2">
        <f>MACD!E1424</f>
        <v>-5.2225036721955664E-2</v>
      </c>
      <c r="E1424" s="2">
        <f>MACD!F1424</f>
        <v>-1.9891955021343135E-2</v>
      </c>
      <c r="F1424" s="2">
        <f>'Moving Avg'!D1424</f>
        <v>2.4378000000000002</v>
      </c>
      <c r="G1424" s="2">
        <f>'Moving Avg'!F1424</f>
        <v>2.3993850000000005</v>
      </c>
      <c r="H1424" s="2">
        <f>'Moving Avg'!G1424</f>
        <v>2.4062879999999995</v>
      </c>
      <c r="I1424" s="2">
        <f>'Moving Avg'!H1424</f>
        <v>2.2393960000000015</v>
      </c>
      <c r="J1424" s="5" t="str">
        <f>OBV!F1424</f>
        <v>BULLISH</v>
      </c>
      <c r="K1424" s="5" t="str">
        <f>OBV!G1424</f>
        <v>STRONG</v>
      </c>
      <c r="L1424" s="5" t="str">
        <f>OBV!H1424</f>
        <v>CONFIRMED BULLISH</v>
      </c>
      <c r="M1424" s="7">
        <f t="shared" si="220"/>
        <v>25</v>
      </c>
      <c r="N1424" s="7">
        <f t="shared" si="221"/>
        <v>100</v>
      </c>
      <c r="O1424" s="7">
        <f t="shared" si="222"/>
        <v>50</v>
      </c>
      <c r="P1424" s="7">
        <f t="shared" si="223"/>
        <v>100</v>
      </c>
      <c r="Q1424" s="8">
        <f t="shared" si="224"/>
        <v>66.25</v>
      </c>
      <c r="R1424" s="8">
        <f t="shared" si="225"/>
        <v>67.5</v>
      </c>
      <c r="S1424" s="8">
        <f t="shared" si="226"/>
        <v>76.25</v>
      </c>
      <c r="T1424" s="8">
        <f t="shared" si="227"/>
        <v>68.75</v>
      </c>
      <c r="U1424" s="7">
        <f t="shared" si="228"/>
        <v>70</v>
      </c>
      <c r="V1424" s="7">
        <f t="shared" si="229"/>
        <v>69.6875</v>
      </c>
    </row>
    <row r="1425" spans="1:22" ht="13.5" x14ac:dyDescent="0.25">
      <c r="A1425" s="3">
        <f>RSI!A1425</f>
        <v>44854</v>
      </c>
      <c r="B1425" s="2">
        <f>RSI!B1425</f>
        <v>2.4843999999999999</v>
      </c>
      <c r="C1425" s="2">
        <f>RSI!I1425</f>
        <v>60.124124030889099</v>
      </c>
      <c r="D1425" s="2">
        <f>MACD!E1425</f>
        <v>-4.0522030066720838E-2</v>
      </c>
      <c r="E1425" s="2">
        <f>MACD!F1425</f>
        <v>-2.4017970030418678E-2</v>
      </c>
      <c r="F1425" s="2">
        <f>'Moving Avg'!D1425</f>
        <v>2.4533399999999999</v>
      </c>
      <c r="G1425" s="2">
        <f>'Moving Avg'!F1425</f>
        <v>2.4036550000000005</v>
      </c>
      <c r="H1425" s="2">
        <f>'Moving Avg'!G1425</f>
        <v>2.4089279999999995</v>
      </c>
      <c r="I1425" s="2">
        <f>'Moving Avg'!H1425</f>
        <v>2.2420835000000015</v>
      </c>
      <c r="J1425" s="5" t="str">
        <f>OBV!F1425</f>
        <v>BULLISH</v>
      </c>
      <c r="K1425" s="5" t="str">
        <f>OBV!G1425</f>
        <v>STRONG</v>
      </c>
      <c r="L1425" s="5" t="str">
        <f>OBV!H1425</f>
        <v>CONFIRMED BULLISH</v>
      </c>
      <c r="M1425" s="7">
        <f t="shared" si="220"/>
        <v>25</v>
      </c>
      <c r="N1425" s="7">
        <f t="shared" si="221"/>
        <v>45</v>
      </c>
      <c r="O1425" s="7">
        <f t="shared" si="222"/>
        <v>50</v>
      </c>
      <c r="P1425" s="7">
        <f t="shared" si="223"/>
        <v>100</v>
      </c>
      <c r="Q1425" s="8">
        <f t="shared" si="224"/>
        <v>47</v>
      </c>
      <c r="R1425" s="8">
        <f t="shared" si="225"/>
        <v>56.5</v>
      </c>
      <c r="S1425" s="8">
        <f t="shared" si="226"/>
        <v>68</v>
      </c>
      <c r="T1425" s="8">
        <f t="shared" si="227"/>
        <v>55</v>
      </c>
      <c r="U1425" s="7">
        <f t="shared" si="228"/>
        <v>57.166666666666664</v>
      </c>
      <c r="V1425" s="7">
        <f t="shared" si="229"/>
        <v>56.625</v>
      </c>
    </row>
    <row r="1426" spans="1:22" ht="13.5" x14ac:dyDescent="0.25">
      <c r="A1426" s="3">
        <f>RSI!A1426</f>
        <v>44855</v>
      </c>
      <c r="B1426" s="2">
        <f>RSI!B1426</f>
        <v>2.4378000000000002</v>
      </c>
      <c r="C1426" s="2">
        <f>RSI!I1426</f>
        <v>53.112589096877393</v>
      </c>
      <c r="D1426" s="2">
        <f>MACD!E1426</f>
        <v>-3.1200619951460951E-2</v>
      </c>
      <c r="E1426" s="2">
        <f>MACD!F1426</f>
        <v>-2.5454500014627131E-2</v>
      </c>
      <c r="F1426" s="2">
        <f>'Moving Avg'!D1426</f>
        <v>2.4533399999999999</v>
      </c>
      <c r="G1426" s="2">
        <f>'Moving Avg'!F1426</f>
        <v>2.4063700000000008</v>
      </c>
      <c r="H1426" s="2">
        <f>'Moving Avg'!G1426</f>
        <v>2.4107919999999994</v>
      </c>
      <c r="I1426" s="2">
        <f>'Moving Avg'!H1426</f>
        <v>2.2445380000000013</v>
      </c>
      <c r="J1426" s="5" t="str">
        <f>OBV!F1426</f>
        <v>BULLISH</v>
      </c>
      <c r="K1426" s="5" t="str">
        <f>OBV!G1426</f>
        <v>STRONG</v>
      </c>
      <c r="L1426" s="5" t="str">
        <f>OBV!H1426</f>
        <v>NEUTRAL</v>
      </c>
      <c r="M1426" s="7">
        <f t="shared" si="220"/>
        <v>25</v>
      </c>
      <c r="N1426" s="7">
        <f t="shared" si="221"/>
        <v>45</v>
      </c>
      <c r="O1426" s="7">
        <f t="shared" si="222"/>
        <v>50</v>
      </c>
      <c r="P1426" s="7">
        <f t="shared" si="223"/>
        <v>66</v>
      </c>
      <c r="Q1426" s="8">
        <f t="shared" si="224"/>
        <v>41.9</v>
      </c>
      <c r="R1426" s="8">
        <f t="shared" si="225"/>
        <v>48</v>
      </c>
      <c r="S1426" s="8">
        <f t="shared" si="226"/>
        <v>52.7</v>
      </c>
      <c r="T1426" s="8">
        <f t="shared" si="227"/>
        <v>46.5</v>
      </c>
      <c r="U1426" s="7">
        <f t="shared" si="228"/>
        <v>47.533333333333339</v>
      </c>
      <c r="V1426" s="7">
        <f t="shared" si="229"/>
        <v>47.275000000000006</v>
      </c>
    </row>
    <row r="1427" spans="1:22" ht="13.5" x14ac:dyDescent="0.25">
      <c r="A1427" s="3">
        <f>RSI!A1427</f>
        <v>44858</v>
      </c>
      <c r="B1427" s="2">
        <f>RSI!B1427</f>
        <v>2.4066999999999998</v>
      </c>
      <c r="C1427" s="2">
        <f>RSI!I1427</f>
        <v>49.005201606489514</v>
      </c>
      <c r="D1427" s="2">
        <f>MACD!E1427</f>
        <v>-1.6380134875955576E-2</v>
      </c>
      <c r="E1427" s="2">
        <f>MACD!F1427</f>
        <v>-2.3639626986892821E-2</v>
      </c>
      <c r="F1427" s="2">
        <f>'Moving Avg'!D1427</f>
        <v>2.4471200000000004</v>
      </c>
      <c r="G1427" s="2">
        <f>'Moving Avg'!F1427</f>
        <v>2.4086950000000007</v>
      </c>
      <c r="H1427" s="2">
        <f>'Moving Avg'!G1427</f>
        <v>2.4103259999999995</v>
      </c>
      <c r="I1427" s="2">
        <f>'Moving Avg'!H1427</f>
        <v>2.2468370000000011</v>
      </c>
      <c r="J1427" s="5" t="str">
        <f>OBV!F1427</f>
        <v>BULLISH</v>
      </c>
      <c r="K1427" s="5" t="str">
        <f>OBV!G1427</f>
        <v>STRONG</v>
      </c>
      <c r="L1427" s="5" t="str">
        <f>OBV!H1427</f>
        <v>BULLISH DIVERGENCE</v>
      </c>
      <c r="M1427" s="7">
        <f t="shared" si="220"/>
        <v>25</v>
      </c>
      <c r="N1427" s="7">
        <f t="shared" si="221"/>
        <v>0</v>
      </c>
      <c r="O1427" s="7">
        <f t="shared" si="222"/>
        <v>50</v>
      </c>
      <c r="P1427" s="7">
        <f t="shared" si="223"/>
        <v>83</v>
      </c>
      <c r="Q1427" s="8">
        <f t="shared" si="224"/>
        <v>28.7</v>
      </c>
      <c r="R1427" s="8">
        <f t="shared" si="225"/>
        <v>43.25</v>
      </c>
      <c r="S1427" s="8">
        <f t="shared" si="226"/>
        <v>53.6</v>
      </c>
      <c r="T1427" s="8">
        <f t="shared" si="227"/>
        <v>39.5</v>
      </c>
      <c r="U1427" s="7">
        <f t="shared" si="228"/>
        <v>41.85</v>
      </c>
      <c r="V1427" s="7">
        <f t="shared" si="229"/>
        <v>41.262500000000003</v>
      </c>
    </row>
    <row r="1428" spans="1:22" ht="13.5" x14ac:dyDescent="0.25">
      <c r="A1428" s="3">
        <f>RSI!A1428</f>
        <v>44859</v>
      </c>
      <c r="B1428" s="2">
        <f>RSI!B1428</f>
        <v>2.4066999999999998</v>
      </c>
      <c r="C1428" s="2">
        <f>RSI!I1428</f>
        <v>49.005201606489514</v>
      </c>
      <c r="D1428" s="2">
        <f>MACD!E1428</f>
        <v>-8.5546250888679509E-3</v>
      </c>
      <c r="E1428" s="2">
        <f>MACD!F1428</f>
        <v>-2.062262660728785E-2</v>
      </c>
      <c r="F1428" s="2">
        <f>'Moving Avg'!D1428</f>
        <v>2.4362400000000002</v>
      </c>
      <c r="G1428" s="2">
        <f>'Moving Avg'!F1428</f>
        <v>2.4098550000000003</v>
      </c>
      <c r="H1428" s="2">
        <f>'Moving Avg'!G1428</f>
        <v>2.4095479999999991</v>
      </c>
      <c r="I1428" s="2">
        <f>'Moving Avg'!H1428</f>
        <v>2.2487030000000017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  <c r="M1428" s="7">
        <f t="shared" si="220"/>
        <v>25</v>
      </c>
      <c r="N1428" s="7">
        <f t="shared" si="221"/>
        <v>0</v>
      </c>
      <c r="O1428" s="7">
        <f t="shared" si="222"/>
        <v>50</v>
      </c>
      <c r="P1428" s="7">
        <f t="shared" si="223"/>
        <v>16.5</v>
      </c>
      <c r="Q1428" s="8">
        <f t="shared" si="224"/>
        <v>18.725000000000001</v>
      </c>
      <c r="R1428" s="8">
        <f t="shared" si="225"/>
        <v>26.625</v>
      </c>
      <c r="S1428" s="8">
        <f t="shared" si="226"/>
        <v>23.675000000000001</v>
      </c>
      <c r="T1428" s="8">
        <f t="shared" si="227"/>
        <v>22.875</v>
      </c>
      <c r="U1428" s="7">
        <f t="shared" si="228"/>
        <v>23.008333333333336</v>
      </c>
      <c r="V1428" s="7">
        <f t="shared" si="229"/>
        <v>22.975000000000001</v>
      </c>
    </row>
    <row r="1429" spans="1:22" ht="13.5" x14ac:dyDescent="0.25">
      <c r="A1429" s="3">
        <f>RSI!A1429</f>
        <v>44860</v>
      </c>
      <c r="B1429" s="2">
        <f>RSI!B1429</f>
        <v>2.4066999999999998</v>
      </c>
      <c r="C1429" s="2">
        <f>RSI!I1429</f>
        <v>49.005201606489514</v>
      </c>
      <c r="D1429" s="2">
        <f>MACD!E1429</f>
        <v>-7.8673496136407728E-3</v>
      </c>
      <c r="E1429" s="2">
        <f>MACD!F1429</f>
        <v>-1.8071571208558436E-2</v>
      </c>
      <c r="F1429" s="2">
        <f>'Moving Avg'!D1429</f>
        <v>2.4284599999999998</v>
      </c>
      <c r="G1429" s="2">
        <f>'Moving Avg'!F1429</f>
        <v>2.413735</v>
      </c>
      <c r="H1429" s="2">
        <f>'Moving Avg'!G1429</f>
        <v>2.4092359999999995</v>
      </c>
      <c r="I1429" s="2">
        <f>'Moving Avg'!H1429</f>
        <v>2.2506050000000015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  <c r="M1429" s="7">
        <f t="shared" si="220"/>
        <v>25</v>
      </c>
      <c r="N1429" s="7">
        <f t="shared" si="221"/>
        <v>0</v>
      </c>
      <c r="O1429" s="7">
        <f t="shared" si="222"/>
        <v>50</v>
      </c>
      <c r="P1429" s="7">
        <f t="shared" si="223"/>
        <v>16.5</v>
      </c>
      <c r="Q1429" s="8">
        <f t="shared" si="224"/>
        <v>18.725000000000001</v>
      </c>
      <c r="R1429" s="8">
        <f t="shared" si="225"/>
        <v>26.625</v>
      </c>
      <c r="S1429" s="8">
        <f t="shared" si="226"/>
        <v>23.675000000000001</v>
      </c>
      <c r="T1429" s="8">
        <f t="shared" si="227"/>
        <v>22.875</v>
      </c>
      <c r="U1429" s="7">
        <f t="shared" si="228"/>
        <v>23.008333333333336</v>
      </c>
      <c r="V1429" s="7">
        <f t="shared" si="229"/>
        <v>22.975000000000001</v>
      </c>
    </row>
    <row r="1430" spans="1:22" ht="13.5" x14ac:dyDescent="0.25">
      <c r="A1430" s="3">
        <f>RSI!A1430</f>
        <v>44861</v>
      </c>
      <c r="B1430" s="2">
        <f>RSI!B1430</f>
        <v>2.4222999999999999</v>
      </c>
      <c r="C1430" s="2">
        <f>RSI!I1430</f>
        <v>51.361688107073135</v>
      </c>
      <c r="D1430" s="2">
        <f>MACD!E1430</f>
        <v>-8.3947850719257033E-3</v>
      </c>
      <c r="E1430" s="2">
        <f>MACD!F1430</f>
        <v>-1.6136213981231891E-2</v>
      </c>
      <c r="F1430" s="2">
        <f>'Moving Avg'!D1430</f>
        <v>2.4160399999999997</v>
      </c>
      <c r="G1430" s="2">
        <f>'Moving Avg'!F1430</f>
        <v>2.4156750000000002</v>
      </c>
      <c r="H1430" s="2">
        <f>'Moving Avg'!G1430</f>
        <v>2.4098579999999994</v>
      </c>
      <c r="I1430" s="2">
        <f>'Moving Avg'!H1430</f>
        <v>2.252549000000001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  <c r="M1430" s="7">
        <f t="shared" si="220"/>
        <v>25</v>
      </c>
      <c r="N1430" s="7">
        <f t="shared" si="221"/>
        <v>0</v>
      </c>
      <c r="O1430" s="7">
        <f t="shared" si="222"/>
        <v>50</v>
      </c>
      <c r="P1430" s="7">
        <f t="shared" si="223"/>
        <v>16.5</v>
      </c>
      <c r="Q1430" s="8">
        <f t="shared" si="224"/>
        <v>18.725000000000001</v>
      </c>
      <c r="R1430" s="8">
        <f t="shared" si="225"/>
        <v>26.625</v>
      </c>
      <c r="S1430" s="8">
        <f t="shared" si="226"/>
        <v>23.675000000000001</v>
      </c>
      <c r="T1430" s="8">
        <f t="shared" si="227"/>
        <v>22.875</v>
      </c>
      <c r="U1430" s="7">
        <f t="shared" si="228"/>
        <v>23.008333333333336</v>
      </c>
      <c r="V1430" s="7">
        <f t="shared" si="229"/>
        <v>22.975000000000001</v>
      </c>
    </row>
    <row r="1431" spans="1:22" ht="13.5" x14ac:dyDescent="0.25">
      <c r="A1431" s="3">
        <f>RSI!A1431</f>
        <v>44862</v>
      </c>
      <c r="B1431" s="2">
        <f>RSI!B1431</f>
        <v>2.4843999999999999</v>
      </c>
      <c r="C1431" s="2">
        <f>RSI!I1431</f>
        <v>59.4038932663493</v>
      </c>
      <c r="D1431" s="2">
        <f>MACD!E1431</f>
        <v>-8.7055133076541225E-3</v>
      </c>
      <c r="E1431" s="2">
        <f>MACD!F1431</f>
        <v>-1.4650073846516337E-2</v>
      </c>
      <c r="F1431" s="2">
        <f>'Moving Avg'!D1431</f>
        <v>2.42536</v>
      </c>
      <c r="G1431" s="2">
        <f>'Moving Avg'!F1431</f>
        <v>2.4218850000000005</v>
      </c>
      <c r="H1431" s="2">
        <f>'Moving Avg'!G1431</f>
        <v>2.4109459999999991</v>
      </c>
      <c r="I1431" s="2">
        <f>'Moving Avg'!H1431</f>
        <v>2.2548755000000011</v>
      </c>
      <c r="J1431" s="5" t="str">
        <f>OBV!F1431</f>
        <v>BEARISH</v>
      </c>
      <c r="K1431" s="5" t="str">
        <f>OBV!G1431</f>
        <v>NEUTRAL</v>
      </c>
      <c r="L1431" s="5" t="str">
        <f>OBV!H1431</f>
        <v>BEARISH DIVERGENCE</v>
      </c>
      <c r="M1431" s="7">
        <f t="shared" si="220"/>
        <v>25</v>
      </c>
      <c r="N1431" s="7">
        <f t="shared" si="221"/>
        <v>0</v>
      </c>
      <c r="O1431" s="7">
        <f t="shared" si="222"/>
        <v>50</v>
      </c>
      <c r="P1431" s="7">
        <f t="shared" si="223"/>
        <v>16.5</v>
      </c>
      <c r="Q1431" s="8">
        <f t="shared" si="224"/>
        <v>18.725000000000001</v>
      </c>
      <c r="R1431" s="8">
        <f t="shared" si="225"/>
        <v>26.625</v>
      </c>
      <c r="S1431" s="8">
        <f t="shared" si="226"/>
        <v>23.675000000000001</v>
      </c>
      <c r="T1431" s="8">
        <f t="shared" si="227"/>
        <v>22.875</v>
      </c>
      <c r="U1431" s="7">
        <f t="shared" si="228"/>
        <v>23.008333333333336</v>
      </c>
      <c r="V1431" s="7">
        <f t="shared" si="229"/>
        <v>22.975000000000001</v>
      </c>
    </row>
    <row r="1432" spans="1:22" ht="13.5" x14ac:dyDescent="0.25">
      <c r="A1432" s="3">
        <f>RSI!A1432</f>
        <v>44865</v>
      </c>
      <c r="B1432" s="2">
        <f>RSI!B1432</f>
        <v>2.5076999999999998</v>
      </c>
      <c r="C1432" s="2">
        <f>RSI!I1432</f>
        <v>61.946286384240082</v>
      </c>
      <c r="D1432" s="2">
        <f>MACD!E1432</f>
        <v>-1.1106733283707815E-2</v>
      </c>
      <c r="E1432" s="2">
        <f>MACD!F1432</f>
        <v>-1.3941405733954634E-2</v>
      </c>
      <c r="F1432" s="2">
        <f>'Moving Avg'!D1432</f>
        <v>2.4455599999999995</v>
      </c>
      <c r="G1432" s="2">
        <f>'Moving Avg'!F1432</f>
        <v>2.4315900000000004</v>
      </c>
      <c r="H1432" s="2">
        <f>'Moving Avg'!G1432</f>
        <v>2.4124999999999996</v>
      </c>
      <c r="I1432" s="2">
        <f>'Moving Avg'!H1432</f>
        <v>2.2573550000000013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  <c r="M1432" s="7">
        <f t="shared" si="220"/>
        <v>25</v>
      </c>
      <c r="N1432" s="7">
        <f t="shared" si="221"/>
        <v>0</v>
      </c>
      <c r="O1432" s="7">
        <f t="shared" si="222"/>
        <v>50</v>
      </c>
      <c r="P1432" s="7">
        <f t="shared" si="223"/>
        <v>83.5</v>
      </c>
      <c r="Q1432" s="8">
        <f t="shared" si="224"/>
        <v>28.774999999999999</v>
      </c>
      <c r="R1432" s="8">
        <f t="shared" si="225"/>
        <v>43.375</v>
      </c>
      <c r="S1432" s="8">
        <f t="shared" si="226"/>
        <v>53.825000000000003</v>
      </c>
      <c r="T1432" s="8">
        <f t="shared" si="227"/>
        <v>39.625</v>
      </c>
      <c r="U1432" s="7">
        <f t="shared" si="228"/>
        <v>41.991666666666667</v>
      </c>
      <c r="V1432" s="7">
        <f t="shared" si="229"/>
        <v>41.400000000000006</v>
      </c>
    </row>
    <row r="1433" spans="1:22" ht="13.5" x14ac:dyDescent="0.25">
      <c r="A1433" s="3">
        <f>RSI!A1433</f>
        <v>44866</v>
      </c>
      <c r="B1433" s="2">
        <f>RSI!B1433</f>
        <v>2.4998999999999998</v>
      </c>
      <c r="C1433" s="2">
        <f>RSI!I1433</f>
        <v>60.578555674680722</v>
      </c>
      <c r="D1433" s="2">
        <f>MACD!E1433</f>
        <v>-9.4956465608579954E-3</v>
      </c>
      <c r="E1433" s="2">
        <f>MACD!F1433</f>
        <v>-1.3052253899335306E-2</v>
      </c>
      <c r="F1433" s="2">
        <f>'Moving Avg'!D1433</f>
        <v>2.4641999999999999</v>
      </c>
      <c r="G1433" s="2">
        <f>'Moving Avg'!F1433</f>
        <v>2.4409049999999999</v>
      </c>
      <c r="H1433" s="2">
        <f>'Moving Avg'!G1433</f>
        <v>2.4146739999999993</v>
      </c>
      <c r="I1433" s="2">
        <f>'Moving Avg'!H1433</f>
        <v>2.2599395000000011</v>
      </c>
      <c r="J1433" s="5" t="str">
        <f>OBV!F1433</f>
        <v>BEARISH</v>
      </c>
      <c r="K1433" s="5" t="str">
        <f>OBV!G1433</f>
        <v>NEUTRAL</v>
      </c>
      <c r="L1433" s="5" t="str">
        <f>OBV!H1433</f>
        <v>BEARISH DIVERGENCE</v>
      </c>
      <c r="M1433" s="7">
        <f t="shared" si="220"/>
        <v>25</v>
      </c>
      <c r="N1433" s="7">
        <f t="shared" si="221"/>
        <v>0</v>
      </c>
      <c r="O1433" s="7">
        <f t="shared" si="222"/>
        <v>50</v>
      </c>
      <c r="P1433" s="7">
        <f t="shared" si="223"/>
        <v>16.5</v>
      </c>
      <c r="Q1433" s="8">
        <f t="shared" si="224"/>
        <v>18.725000000000001</v>
      </c>
      <c r="R1433" s="8">
        <f t="shared" si="225"/>
        <v>26.625</v>
      </c>
      <c r="S1433" s="8">
        <f t="shared" si="226"/>
        <v>23.675000000000001</v>
      </c>
      <c r="T1433" s="8">
        <f t="shared" si="227"/>
        <v>22.875</v>
      </c>
      <c r="U1433" s="7">
        <f t="shared" si="228"/>
        <v>23.008333333333336</v>
      </c>
      <c r="V1433" s="7">
        <f t="shared" si="229"/>
        <v>22.975000000000001</v>
      </c>
    </row>
    <row r="1434" spans="1:22" ht="13.5" x14ac:dyDescent="0.25">
      <c r="A1434" s="3">
        <f>RSI!A1434</f>
        <v>44867</v>
      </c>
      <c r="B1434" s="2">
        <f>RSI!B1434</f>
        <v>2.4843999999999999</v>
      </c>
      <c r="C1434" s="2">
        <f>RSI!I1434</f>
        <v>57.84533052612263</v>
      </c>
      <c r="D1434" s="2">
        <f>MACD!E1434</f>
        <v>-9.8038191106386563E-3</v>
      </c>
      <c r="E1434" s="2">
        <f>MACD!F1434</f>
        <v>-1.2402566941595977E-2</v>
      </c>
      <c r="F1434" s="2">
        <f>'Moving Avg'!D1434</f>
        <v>2.4797399999999996</v>
      </c>
      <c r="G1434" s="2">
        <f>'Moving Avg'!F1434</f>
        <v>2.4486699999999999</v>
      </c>
      <c r="H1434" s="2">
        <f>'Moving Avg'!G1434</f>
        <v>2.416691999999999</v>
      </c>
      <c r="I1434" s="2">
        <f>'Moving Avg'!H1434</f>
        <v>2.2623025000000014</v>
      </c>
      <c r="J1434" s="5" t="str">
        <f>OBV!F1434</f>
        <v>BEARISH</v>
      </c>
      <c r="K1434" s="5" t="str">
        <f>OBV!G1434</f>
        <v>NEUTRAL</v>
      </c>
      <c r="L1434" s="5" t="str">
        <f>OBV!H1434</f>
        <v>BEARISH DIVERGENCE</v>
      </c>
      <c r="M1434" s="7">
        <f t="shared" si="220"/>
        <v>25</v>
      </c>
      <c r="N1434" s="7">
        <f t="shared" si="221"/>
        <v>0</v>
      </c>
      <c r="O1434" s="7">
        <f t="shared" si="222"/>
        <v>50</v>
      </c>
      <c r="P1434" s="7">
        <f t="shared" si="223"/>
        <v>16.5</v>
      </c>
      <c r="Q1434" s="8">
        <f t="shared" si="224"/>
        <v>18.725000000000001</v>
      </c>
      <c r="R1434" s="8">
        <f t="shared" si="225"/>
        <v>26.625</v>
      </c>
      <c r="S1434" s="8">
        <f t="shared" si="226"/>
        <v>23.675000000000001</v>
      </c>
      <c r="T1434" s="8">
        <f t="shared" si="227"/>
        <v>22.875</v>
      </c>
      <c r="U1434" s="7">
        <f t="shared" si="228"/>
        <v>23.008333333333336</v>
      </c>
      <c r="V1434" s="7">
        <f t="shared" si="229"/>
        <v>22.975000000000001</v>
      </c>
    </row>
    <row r="1435" spans="1:22" ht="13.5" x14ac:dyDescent="0.25">
      <c r="A1435" s="3">
        <f>RSI!A1435</f>
        <v>44868</v>
      </c>
      <c r="B1435" s="2">
        <f>RSI!B1435</f>
        <v>2.4843999999999999</v>
      </c>
      <c r="C1435" s="2">
        <f>RSI!I1435</f>
        <v>57.84533052612263</v>
      </c>
      <c r="D1435" s="2">
        <f>MACD!E1435</f>
        <v>-4.4064748791483588E-3</v>
      </c>
      <c r="E1435" s="2">
        <f>MACD!F1435</f>
        <v>-1.0803348529106454E-2</v>
      </c>
      <c r="F1435" s="2">
        <f>'Moving Avg'!D1435</f>
        <v>2.4921599999999997</v>
      </c>
      <c r="G1435" s="2">
        <f>'Moving Avg'!F1435</f>
        <v>2.4494449999999999</v>
      </c>
      <c r="H1435" s="2">
        <f>'Moving Avg'!G1435</f>
        <v>2.4182459999999986</v>
      </c>
      <c r="I1435" s="2">
        <f>'Moving Avg'!H1435</f>
        <v>2.2646655000000009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  <c r="M1435" s="7">
        <f t="shared" si="220"/>
        <v>25</v>
      </c>
      <c r="N1435" s="7">
        <f t="shared" si="221"/>
        <v>0</v>
      </c>
      <c r="O1435" s="7">
        <f t="shared" si="222"/>
        <v>50</v>
      </c>
      <c r="P1435" s="7">
        <f t="shared" si="223"/>
        <v>16.5</v>
      </c>
      <c r="Q1435" s="8">
        <f t="shared" si="224"/>
        <v>18.725000000000001</v>
      </c>
      <c r="R1435" s="8">
        <f t="shared" si="225"/>
        <v>26.625</v>
      </c>
      <c r="S1435" s="8">
        <f t="shared" si="226"/>
        <v>23.675000000000001</v>
      </c>
      <c r="T1435" s="8">
        <f t="shared" si="227"/>
        <v>22.875</v>
      </c>
      <c r="U1435" s="7">
        <f t="shared" si="228"/>
        <v>23.008333333333336</v>
      </c>
      <c r="V1435" s="7">
        <f t="shared" si="229"/>
        <v>22.975000000000001</v>
      </c>
    </row>
    <row r="1436" spans="1:22" ht="13.5" x14ac:dyDescent="0.25">
      <c r="A1436" s="3">
        <f>RSI!A1436</f>
        <v>44869</v>
      </c>
      <c r="B1436" s="2">
        <f>RSI!B1436</f>
        <v>2.4843999999999999</v>
      </c>
      <c r="C1436" s="2">
        <f>RSI!I1436</f>
        <v>57.84533052612263</v>
      </c>
      <c r="D1436" s="2">
        <f>MACD!E1436</f>
        <v>-7.2968009099851905E-3</v>
      </c>
      <c r="E1436" s="2">
        <f>MACD!F1436</f>
        <v>-1.0102039005282202E-2</v>
      </c>
      <c r="F1436" s="2">
        <f>'Moving Avg'!D1436</f>
        <v>2.4921599999999997</v>
      </c>
      <c r="G1436" s="2">
        <f>'Moving Avg'!F1436</f>
        <v>2.4513849999999997</v>
      </c>
      <c r="H1436" s="2">
        <f>'Moving Avg'!G1436</f>
        <v>2.4190219999999987</v>
      </c>
      <c r="I1436" s="2">
        <f>'Moving Avg'!H1436</f>
        <v>2.2670645000000009</v>
      </c>
      <c r="J1436" s="5" t="str">
        <f>OBV!F1436</f>
        <v>BEARISH</v>
      </c>
      <c r="K1436" s="5" t="str">
        <f>OBV!G1436</f>
        <v>NEUTRAL</v>
      </c>
      <c r="L1436" s="5" t="str">
        <f>OBV!H1436</f>
        <v>NEUTRAL</v>
      </c>
      <c r="M1436" s="7">
        <f t="shared" si="220"/>
        <v>25</v>
      </c>
      <c r="N1436" s="7">
        <f t="shared" si="221"/>
        <v>0</v>
      </c>
      <c r="O1436" s="7">
        <f t="shared" si="222"/>
        <v>50</v>
      </c>
      <c r="P1436" s="7">
        <f t="shared" si="223"/>
        <v>16.5</v>
      </c>
      <c r="Q1436" s="8">
        <f t="shared" si="224"/>
        <v>18.725000000000001</v>
      </c>
      <c r="R1436" s="8">
        <f t="shared" si="225"/>
        <v>26.625</v>
      </c>
      <c r="S1436" s="8">
        <f t="shared" si="226"/>
        <v>23.675000000000001</v>
      </c>
      <c r="T1436" s="8">
        <f t="shared" si="227"/>
        <v>22.875</v>
      </c>
      <c r="U1436" s="7">
        <f t="shared" si="228"/>
        <v>23.008333333333336</v>
      </c>
      <c r="V1436" s="7">
        <f t="shared" si="229"/>
        <v>22.975000000000001</v>
      </c>
    </row>
    <row r="1437" spans="1:22" ht="13.5" x14ac:dyDescent="0.25">
      <c r="A1437" s="3">
        <f>RSI!A1437</f>
        <v>44872</v>
      </c>
      <c r="B1437" s="2">
        <f>RSI!B1437</f>
        <v>2.4456000000000002</v>
      </c>
      <c r="C1437" s="2">
        <f>RSI!I1437</f>
        <v>50.69428456508502</v>
      </c>
      <c r="D1437" s="2">
        <f>MACD!E1437</f>
        <v>-1.1919742376766518E-2</v>
      </c>
      <c r="E1437" s="2">
        <f>MACD!F1437</f>
        <v>-1.0465579679579066E-2</v>
      </c>
      <c r="F1437" s="2">
        <f>'Moving Avg'!D1437</f>
        <v>2.4797400000000001</v>
      </c>
      <c r="G1437" s="2">
        <f>'Moving Avg'!F1437</f>
        <v>2.4498349999999998</v>
      </c>
      <c r="H1437" s="2">
        <f>'Moving Avg'!G1437</f>
        <v>2.4191779999999992</v>
      </c>
      <c r="I1437" s="2">
        <f>'Moving Avg'!H1437</f>
        <v>2.2692335000000003</v>
      </c>
      <c r="J1437" s="5" t="str">
        <f>OBV!F1437</f>
        <v>BEARISH</v>
      </c>
      <c r="K1437" s="5" t="str">
        <f>OBV!G1437</f>
        <v>NEUTRAL</v>
      </c>
      <c r="L1437" s="5" t="str">
        <f>OBV!H1437</f>
        <v>CONFIRMED BEARISH</v>
      </c>
      <c r="M1437" s="7">
        <f t="shared" si="220"/>
        <v>25</v>
      </c>
      <c r="N1437" s="7">
        <f t="shared" si="221"/>
        <v>45</v>
      </c>
      <c r="O1437" s="7">
        <f t="shared" si="222"/>
        <v>50</v>
      </c>
      <c r="P1437" s="7">
        <f t="shared" si="223"/>
        <v>16.5</v>
      </c>
      <c r="Q1437" s="8">
        <f t="shared" si="224"/>
        <v>34.475000000000001</v>
      </c>
      <c r="R1437" s="8">
        <f t="shared" si="225"/>
        <v>35.625</v>
      </c>
      <c r="S1437" s="8">
        <f t="shared" si="226"/>
        <v>30.425000000000001</v>
      </c>
      <c r="T1437" s="8">
        <f t="shared" si="227"/>
        <v>34.125</v>
      </c>
      <c r="U1437" s="7">
        <f t="shared" si="228"/>
        <v>33.508333333333333</v>
      </c>
      <c r="V1437" s="7">
        <f t="shared" si="229"/>
        <v>33.662499999999994</v>
      </c>
    </row>
    <row r="1438" spans="1:22" ht="13.5" x14ac:dyDescent="0.25">
      <c r="A1438" s="3">
        <f>RSI!A1438</f>
        <v>44873</v>
      </c>
      <c r="B1438" s="2">
        <f>RSI!B1438</f>
        <v>2.4689000000000001</v>
      </c>
      <c r="C1438" s="2">
        <f>RSI!I1438</f>
        <v>54.344381295109876</v>
      </c>
      <c r="D1438" s="2">
        <f>MACD!E1438</f>
        <v>-1.7575098313682869E-2</v>
      </c>
      <c r="E1438" s="2">
        <f>MACD!F1438</f>
        <v>-1.1887483406399826E-2</v>
      </c>
      <c r="F1438" s="2">
        <f>'Moving Avg'!D1438</f>
        <v>2.4735399999999998</v>
      </c>
      <c r="G1438" s="2">
        <f>'Moving Avg'!F1438</f>
        <v>2.4509999999999996</v>
      </c>
      <c r="H1438" s="2">
        <f>'Moving Avg'!G1438</f>
        <v>2.4201099999999993</v>
      </c>
      <c r="I1438" s="2">
        <f>'Moving Avg'!H1438</f>
        <v>2.2715190000000005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  <c r="M1438" s="7">
        <f t="shared" si="220"/>
        <v>25</v>
      </c>
      <c r="N1438" s="7">
        <f t="shared" si="221"/>
        <v>45</v>
      </c>
      <c r="O1438" s="7">
        <f t="shared" si="222"/>
        <v>50</v>
      </c>
      <c r="P1438" s="7">
        <f t="shared" si="223"/>
        <v>16.5</v>
      </c>
      <c r="Q1438" s="8">
        <f t="shared" si="224"/>
        <v>34.475000000000001</v>
      </c>
      <c r="R1438" s="8">
        <f t="shared" si="225"/>
        <v>35.625</v>
      </c>
      <c r="S1438" s="8">
        <f t="shared" si="226"/>
        <v>30.425000000000001</v>
      </c>
      <c r="T1438" s="8">
        <f t="shared" si="227"/>
        <v>34.125</v>
      </c>
      <c r="U1438" s="7">
        <f t="shared" si="228"/>
        <v>33.508333333333333</v>
      </c>
      <c r="V1438" s="7">
        <f t="shared" si="229"/>
        <v>33.662499999999994</v>
      </c>
    </row>
    <row r="1439" spans="1:22" ht="13.5" x14ac:dyDescent="0.25">
      <c r="A1439" s="3">
        <f>RSI!A1439</f>
        <v>44874</v>
      </c>
      <c r="B1439" s="2">
        <f>RSI!B1439</f>
        <v>2.4689000000000001</v>
      </c>
      <c r="C1439" s="2">
        <f>RSI!I1439</f>
        <v>54.344381295109876</v>
      </c>
      <c r="D1439" s="2">
        <f>MACD!E1439</f>
        <v>-2.2514478625355938E-2</v>
      </c>
      <c r="E1439" s="2">
        <f>MACD!F1439</f>
        <v>-1.4012882450191048E-2</v>
      </c>
      <c r="F1439" s="2">
        <f>'Moving Avg'!D1439</f>
        <v>2.47044</v>
      </c>
      <c r="G1439" s="2">
        <f>'Moving Avg'!F1439</f>
        <v>2.45411</v>
      </c>
      <c r="H1439" s="2">
        <f>'Moving Avg'!G1439</f>
        <v>2.4213539999999991</v>
      </c>
      <c r="I1439" s="2">
        <f>'Moving Avg'!H1439</f>
        <v>2.2736600000000009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  <c r="M1439" s="7">
        <f t="shared" si="220"/>
        <v>25</v>
      </c>
      <c r="N1439" s="7">
        <f t="shared" si="221"/>
        <v>45</v>
      </c>
      <c r="O1439" s="7">
        <f t="shared" si="222"/>
        <v>50</v>
      </c>
      <c r="P1439" s="7">
        <f t="shared" si="223"/>
        <v>16.5</v>
      </c>
      <c r="Q1439" s="8">
        <f t="shared" si="224"/>
        <v>34.475000000000001</v>
      </c>
      <c r="R1439" s="8">
        <f t="shared" si="225"/>
        <v>35.625</v>
      </c>
      <c r="S1439" s="8">
        <f t="shared" si="226"/>
        <v>30.425000000000001</v>
      </c>
      <c r="T1439" s="8">
        <f t="shared" si="227"/>
        <v>34.125</v>
      </c>
      <c r="U1439" s="7">
        <f t="shared" si="228"/>
        <v>33.508333333333333</v>
      </c>
      <c r="V1439" s="7">
        <f t="shared" si="229"/>
        <v>33.662499999999994</v>
      </c>
    </row>
    <row r="1440" spans="1:22" ht="13.5" x14ac:dyDescent="0.25">
      <c r="A1440" s="3">
        <f>RSI!A1440</f>
        <v>44875</v>
      </c>
      <c r="B1440" s="2">
        <f>RSI!B1440</f>
        <v>2.4066999999999998</v>
      </c>
      <c r="C1440" s="2">
        <f>RSI!I1440</f>
        <v>44.211248796001001</v>
      </c>
      <c r="D1440" s="2">
        <f>MACD!E1440</f>
        <v>-1.9829212731364176E-2</v>
      </c>
      <c r="E1440" s="2">
        <f>MACD!F1440</f>
        <v>-1.5176148506425676E-2</v>
      </c>
      <c r="F1440" s="2">
        <f>'Moving Avg'!D1440</f>
        <v>2.4548999999999999</v>
      </c>
      <c r="G1440" s="2">
        <f>'Moving Avg'!F1440</f>
        <v>2.45411</v>
      </c>
      <c r="H1440" s="2">
        <f>'Moving Avg'!G1440</f>
        <v>2.4213539999999991</v>
      </c>
      <c r="I1440" s="2">
        <f>'Moving Avg'!H1440</f>
        <v>2.275526000000001</v>
      </c>
      <c r="J1440" s="5" t="str">
        <f>OBV!F1440</f>
        <v>BEARISH</v>
      </c>
      <c r="K1440" s="5" t="str">
        <f>OBV!G1440</f>
        <v>WEAK</v>
      </c>
      <c r="L1440" s="5" t="str">
        <f>OBV!H1440</f>
        <v>CONFIRMED BEARISH</v>
      </c>
      <c r="M1440" s="7">
        <f t="shared" si="220"/>
        <v>25</v>
      </c>
      <c r="N1440" s="7">
        <f t="shared" si="221"/>
        <v>45</v>
      </c>
      <c r="O1440" s="7">
        <f t="shared" si="222"/>
        <v>50</v>
      </c>
      <c r="P1440" s="7">
        <f t="shared" si="223"/>
        <v>0</v>
      </c>
      <c r="Q1440" s="8">
        <f t="shared" si="224"/>
        <v>32</v>
      </c>
      <c r="R1440" s="8">
        <f t="shared" si="225"/>
        <v>31.5</v>
      </c>
      <c r="S1440" s="8">
        <f t="shared" si="226"/>
        <v>23</v>
      </c>
      <c r="T1440" s="8">
        <f t="shared" si="227"/>
        <v>30</v>
      </c>
      <c r="U1440" s="7">
        <f t="shared" si="228"/>
        <v>28.833333333333332</v>
      </c>
      <c r="V1440" s="7">
        <f t="shared" si="229"/>
        <v>29.125</v>
      </c>
    </row>
    <row r="1441" spans="1:22" ht="13.5" x14ac:dyDescent="0.25">
      <c r="A1441" s="3">
        <f>RSI!A1441</f>
        <v>44876</v>
      </c>
      <c r="B1441" s="2">
        <f>RSI!B1441</f>
        <v>2.4533</v>
      </c>
      <c r="C1441" s="2">
        <f>RSI!I1441</f>
        <v>51.506683503484538</v>
      </c>
      <c r="D1441" s="2">
        <f>MACD!E1441</f>
        <v>-1.1219625917195053E-2</v>
      </c>
      <c r="E1441" s="2">
        <f>MACD!F1441</f>
        <v>-1.4384843988579553E-2</v>
      </c>
      <c r="F1441" s="2">
        <f>'Moving Avg'!D1441</f>
        <v>2.44868</v>
      </c>
      <c r="G1441" s="2">
        <f>'Moving Avg'!F1441</f>
        <v>2.454885</v>
      </c>
      <c r="H1441" s="2">
        <f>'Moving Avg'!G1441</f>
        <v>2.4215079999999989</v>
      </c>
      <c r="I1441" s="2">
        <f>'Moving Avg'!H1441</f>
        <v>2.2771925000000008</v>
      </c>
      <c r="J1441" s="5" t="str">
        <f>OBV!F1441</f>
        <v>BEARISH</v>
      </c>
      <c r="K1441" s="5" t="str">
        <f>OBV!G1441</f>
        <v>WEAK</v>
      </c>
      <c r="L1441" s="5" t="str">
        <f>OBV!H1441</f>
        <v>CONFIRMED BEARISH</v>
      </c>
      <c r="M1441" s="7">
        <f t="shared" si="220"/>
        <v>25</v>
      </c>
      <c r="N1441" s="7">
        <f t="shared" si="221"/>
        <v>0</v>
      </c>
      <c r="O1441" s="7">
        <f t="shared" si="222"/>
        <v>50</v>
      </c>
      <c r="P1441" s="7">
        <f t="shared" si="223"/>
        <v>0</v>
      </c>
      <c r="Q1441" s="8">
        <f t="shared" si="224"/>
        <v>16.25</v>
      </c>
      <c r="R1441" s="8">
        <f t="shared" si="225"/>
        <v>22.5</v>
      </c>
      <c r="S1441" s="8">
        <f t="shared" si="226"/>
        <v>16.25</v>
      </c>
      <c r="T1441" s="8">
        <f t="shared" si="227"/>
        <v>18.75</v>
      </c>
      <c r="U1441" s="7">
        <f t="shared" si="228"/>
        <v>18.333333333333332</v>
      </c>
      <c r="V1441" s="7">
        <f t="shared" si="229"/>
        <v>18.4375</v>
      </c>
    </row>
    <row r="1442" spans="1:22" ht="13.5" x14ac:dyDescent="0.25">
      <c r="A1442" s="3">
        <f>RSI!A1442</f>
        <v>44879</v>
      </c>
      <c r="B1442" s="2">
        <f>RSI!B1442</f>
        <v>2.4533</v>
      </c>
      <c r="C1442" s="2">
        <f>RSI!I1442</f>
        <v>51.506683503484538</v>
      </c>
      <c r="D1442" s="2">
        <f>MACD!E1442</f>
        <v>-4.0733281871840887E-4</v>
      </c>
      <c r="E1442" s="2">
        <f>MACD!F1442</f>
        <v>-1.1589341754607326E-2</v>
      </c>
      <c r="F1442" s="2">
        <f>'Moving Avg'!D1442</f>
        <v>2.4502200000000003</v>
      </c>
      <c r="G1442" s="2">
        <f>'Moving Avg'!F1442</f>
        <v>2.45566</v>
      </c>
      <c r="H1442" s="2">
        <f>'Moving Avg'!G1442</f>
        <v>2.4221279999999989</v>
      </c>
      <c r="I1442" s="2">
        <f>'Moving Avg'!H1442</f>
        <v>2.2784985000000013</v>
      </c>
      <c r="J1442" s="5" t="str">
        <f>OBV!F1442</f>
        <v>BEARISH</v>
      </c>
      <c r="K1442" s="5" t="str">
        <f>OBV!G1442</f>
        <v>WEAK</v>
      </c>
      <c r="L1442" s="5" t="str">
        <f>OBV!H1442</f>
        <v>BEARISH DIVERGENCE</v>
      </c>
      <c r="M1442" s="7">
        <f t="shared" si="220"/>
        <v>25</v>
      </c>
      <c r="N1442" s="7">
        <f t="shared" si="221"/>
        <v>0</v>
      </c>
      <c r="O1442" s="7">
        <f t="shared" si="222"/>
        <v>50</v>
      </c>
      <c r="P1442" s="7">
        <f t="shared" si="223"/>
        <v>0</v>
      </c>
      <c r="Q1442" s="8">
        <f t="shared" si="224"/>
        <v>16.25</v>
      </c>
      <c r="R1442" s="8">
        <f t="shared" si="225"/>
        <v>22.5</v>
      </c>
      <c r="S1442" s="8">
        <f t="shared" si="226"/>
        <v>16.25</v>
      </c>
      <c r="T1442" s="8">
        <f t="shared" si="227"/>
        <v>18.75</v>
      </c>
      <c r="U1442" s="7">
        <f t="shared" si="228"/>
        <v>18.333333333333332</v>
      </c>
      <c r="V1442" s="7">
        <f t="shared" si="229"/>
        <v>18.4375</v>
      </c>
    </row>
    <row r="1443" spans="1:22" ht="13.5" x14ac:dyDescent="0.25">
      <c r="A1443" s="3">
        <f>RSI!A1443</f>
        <v>44880</v>
      </c>
      <c r="B1443" s="2">
        <f>RSI!B1443</f>
        <v>2.4300000000000002</v>
      </c>
      <c r="C1443" s="2">
        <f>RSI!I1443</f>
        <v>47.876206909476416</v>
      </c>
      <c r="D1443" s="2">
        <f>MACD!E1443</f>
        <v>9.2143479030930564E-3</v>
      </c>
      <c r="E1443" s="2">
        <f>MACD!F1443</f>
        <v>-7.4286038230672504E-3</v>
      </c>
      <c r="F1443" s="2">
        <f>'Moving Avg'!D1443</f>
        <v>2.4424400000000004</v>
      </c>
      <c r="G1443" s="2">
        <f>'Moving Avg'!F1443</f>
        <v>2.4541049999999998</v>
      </c>
      <c r="H1443" s="2">
        <f>'Moving Avg'!G1443</f>
        <v>2.4218159999999993</v>
      </c>
      <c r="I1443" s="2">
        <f>'Moving Avg'!H1443</f>
        <v>2.2798680000000013</v>
      </c>
      <c r="J1443" s="5" t="str">
        <f>OBV!F1443</f>
        <v>BEARISH</v>
      </c>
      <c r="K1443" s="5" t="str">
        <f>OBV!G1443</f>
        <v>WEAK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50</v>
      </c>
      <c r="P1443" s="7">
        <f t="shared" si="223"/>
        <v>0</v>
      </c>
      <c r="Q1443" s="8">
        <f t="shared" si="224"/>
        <v>16.25</v>
      </c>
      <c r="R1443" s="8">
        <f t="shared" si="225"/>
        <v>22.5</v>
      </c>
      <c r="S1443" s="8">
        <f t="shared" si="226"/>
        <v>16.25</v>
      </c>
      <c r="T1443" s="8">
        <f t="shared" si="227"/>
        <v>18.75</v>
      </c>
      <c r="U1443" s="7">
        <f t="shared" si="228"/>
        <v>18.333333333333332</v>
      </c>
      <c r="V1443" s="7">
        <f t="shared" si="229"/>
        <v>18.4375</v>
      </c>
    </row>
    <row r="1444" spans="1:22" ht="13.5" x14ac:dyDescent="0.25">
      <c r="A1444" s="3">
        <f>RSI!A1444</f>
        <v>44881</v>
      </c>
      <c r="B1444" s="2">
        <f>RSI!B1444</f>
        <v>2.4689000000000001</v>
      </c>
      <c r="C1444" s="2">
        <f>RSI!I1444</f>
        <v>53.738866617652846</v>
      </c>
      <c r="D1444" s="2">
        <f>MACD!E1444</f>
        <v>1.2178179261742361E-2</v>
      </c>
      <c r="E1444" s="2">
        <f>MACD!F1444</f>
        <v>-3.5072472061053279E-3</v>
      </c>
      <c r="F1444" s="2">
        <f>'Moving Avg'!D1444</f>
        <v>2.4424399999999999</v>
      </c>
      <c r="G1444" s="2">
        <f>'Moving Avg'!F1444</f>
        <v>2.4552699999999996</v>
      </c>
      <c r="H1444" s="2">
        <f>'Moving Avg'!G1444</f>
        <v>2.4239899999999994</v>
      </c>
      <c r="I1444" s="2">
        <f>'Moving Avg'!H1444</f>
        <v>2.2813240000000015</v>
      </c>
      <c r="J1444" s="5" t="str">
        <f>OBV!F1444</f>
        <v>BEARISH</v>
      </c>
      <c r="K1444" s="5" t="str">
        <f>OBV!G1444</f>
        <v>WEAK</v>
      </c>
      <c r="L1444" s="5" t="str">
        <f>OBV!H1444</f>
        <v>NEUTRAL</v>
      </c>
      <c r="M1444" s="7">
        <f t="shared" si="220"/>
        <v>25</v>
      </c>
      <c r="N1444" s="7">
        <f t="shared" si="221"/>
        <v>0</v>
      </c>
      <c r="O1444" s="7">
        <f t="shared" si="222"/>
        <v>50</v>
      </c>
      <c r="P1444" s="7">
        <f t="shared" si="223"/>
        <v>0</v>
      </c>
      <c r="Q1444" s="8">
        <f t="shared" si="224"/>
        <v>16.25</v>
      </c>
      <c r="R1444" s="8">
        <f t="shared" si="225"/>
        <v>22.5</v>
      </c>
      <c r="S1444" s="8">
        <f t="shared" si="226"/>
        <v>16.25</v>
      </c>
      <c r="T1444" s="8">
        <f t="shared" si="227"/>
        <v>18.75</v>
      </c>
      <c r="U1444" s="7">
        <f t="shared" si="228"/>
        <v>18.333333333333332</v>
      </c>
      <c r="V1444" s="7">
        <f t="shared" si="229"/>
        <v>18.4375</v>
      </c>
    </row>
    <row r="1445" spans="1:22" ht="13.5" x14ac:dyDescent="0.25">
      <c r="A1445" s="3">
        <f>RSI!A1445</f>
        <v>44882</v>
      </c>
      <c r="B1445" s="2">
        <f>RSI!B1445</f>
        <v>2.4066999999999998</v>
      </c>
      <c r="C1445" s="2">
        <f>RSI!I1445</f>
        <v>45.019502185205297</v>
      </c>
      <c r="D1445" s="2">
        <f>MACD!E1445</f>
        <v>1.9145532271946486E-2</v>
      </c>
      <c r="E1445" s="2">
        <f>MACD!F1445</f>
        <v>1.0233086895050352E-3</v>
      </c>
      <c r="F1445" s="2">
        <f>'Moving Avg'!D1445</f>
        <v>2.4424399999999999</v>
      </c>
      <c r="G1445" s="2">
        <f>'Moving Avg'!F1445</f>
        <v>2.4513849999999997</v>
      </c>
      <c r="H1445" s="2">
        <f>'Moving Avg'!G1445</f>
        <v>2.4238339999999994</v>
      </c>
      <c r="I1445" s="2">
        <f>'Moving Avg'!H1445</f>
        <v>2.2820725000000013</v>
      </c>
      <c r="J1445" s="5" t="str">
        <f>OBV!F1445</f>
        <v>BEARISH</v>
      </c>
      <c r="K1445" s="5" t="str">
        <f>OBV!G1445</f>
        <v>NEUTRAL</v>
      </c>
      <c r="L1445" s="5" t="str">
        <f>OBV!H1445</f>
        <v>NEUTRAL</v>
      </c>
      <c r="M1445" s="7">
        <f t="shared" si="220"/>
        <v>25</v>
      </c>
      <c r="N1445" s="7">
        <f t="shared" si="221"/>
        <v>0</v>
      </c>
      <c r="O1445" s="7">
        <f t="shared" si="222"/>
        <v>50</v>
      </c>
      <c r="P1445" s="7">
        <f t="shared" si="223"/>
        <v>16.5</v>
      </c>
      <c r="Q1445" s="8">
        <f t="shared" si="224"/>
        <v>18.725000000000001</v>
      </c>
      <c r="R1445" s="8">
        <f t="shared" si="225"/>
        <v>26.625</v>
      </c>
      <c r="S1445" s="8">
        <f t="shared" si="226"/>
        <v>23.675000000000001</v>
      </c>
      <c r="T1445" s="8">
        <f t="shared" si="227"/>
        <v>22.875</v>
      </c>
      <c r="U1445" s="7">
        <f t="shared" si="228"/>
        <v>23.008333333333336</v>
      </c>
      <c r="V1445" s="7">
        <f t="shared" si="229"/>
        <v>22.975000000000001</v>
      </c>
    </row>
    <row r="1446" spans="1:22" ht="13.5" x14ac:dyDescent="0.25">
      <c r="A1446" s="3">
        <f>RSI!A1446</f>
        <v>44883</v>
      </c>
      <c r="B1446" s="2">
        <f>RSI!B1446</f>
        <v>2.3835000000000002</v>
      </c>
      <c r="C1446" s="2">
        <f>RSI!I1446</f>
        <v>42.264902568314071</v>
      </c>
      <c r="D1446" s="2">
        <f>MACD!E1446</f>
        <v>2.6990090530403243E-2</v>
      </c>
      <c r="E1446" s="2">
        <f>MACD!F1446</f>
        <v>6.216665057684677E-3</v>
      </c>
      <c r="F1446" s="2">
        <f>'Moving Avg'!D1446</f>
        <v>2.42848</v>
      </c>
      <c r="G1446" s="2">
        <f>'Moving Avg'!F1446</f>
        <v>2.4486699999999999</v>
      </c>
      <c r="H1446" s="2">
        <f>'Moving Avg'!G1446</f>
        <v>2.4230579999999997</v>
      </c>
      <c r="I1446" s="2">
        <f>'Moving Avg'!H1446</f>
        <v>2.2827410000000015</v>
      </c>
      <c r="J1446" s="5" t="str">
        <f>OBV!F1446</f>
        <v>BEARISH</v>
      </c>
      <c r="K1446" s="5" t="str">
        <f>OBV!G1446</f>
        <v>NEUTRAL</v>
      </c>
      <c r="L1446" s="5" t="str">
        <f>OBV!H1446</f>
        <v>CONFIRMED BEARISH</v>
      </c>
      <c r="M1446" s="7">
        <f t="shared" si="220"/>
        <v>25</v>
      </c>
      <c r="N1446" s="7">
        <f t="shared" si="221"/>
        <v>0</v>
      </c>
      <c r="O1446" s="7">
        <f t="shared" si="222"/>
        <v>50</v>
      </c>
      <c r="P1446" s="7">
        <f t="shared" si="223"/>
        <v>16.5</v>
      </c>
      <c r="Q1446" s="8">
        <f t="shared" si="224"/>
        <v>18.725000000000001</v>
      </c>
      <c r="R1446" s="8">
        <f t="shared" si="225"/>
        <v>26.625</v>
      </c>
      <c r="S1446" s="8">
        <f t="shared" si="226"/>
        <v>23.675000000000001</v>
      </c>
      <c r="T1446" s="8">
        <f t="shared" si="227"/>
        <v>22.875</v>
      </c>
      <c r="U1446" s="7">
        <f t="shared" si="228"/>
        <v>23.008333333333336</v>
      </c>
      <c r="V1446" s="7">
        <f t="shared" si="229"/>
        <v>22.975000000000001</v>
      </c>
    </row>
    <row r="1447" spans="1:22" ht="13.5" x14ac:dyDescent="0.25">
      <c r="A1447" s="3">
        <f>RSI!A1447</f>
        <v>44886</v>
      </c>
      <c r="B1447" s="2">
        <f>RSI!B1447</f>
        <v>2.399</v>
      </c>
      <c r="C1447" s="2">
        <f>RSI!I1447</f>
        <v>44.69943604763359</v>
      </c>
      <c r="D1447" s="2">
        <f>MACD!E1447</f>
        <v>2.6861011211183339E-2</v>
      </c>
      <c r="E1447" s="2">
        <f>MACD!F1447</f>
        <v>1.034553428838441E-2</v>
      </c>
      <c r="F1447" s="2">
        <f>'Moving Avg'!D1447</f>
        <v>2.4176200000000003</v>
      </c>
      <c r="G1447" s="2">
        <f>'Moving Avg'!F1447</f>
        <v>2.4482849999999998</v>
      </c>
      <c r="H1447" s="2">
        <f>'Moving Avg'!G1447</f>
        <v>2.4225919999999999</v>
      </c>
      <c r="I1447" s="2">
        <f>'Moving Avg'!H1447</f>
        <v>2.2832345000000012</v>
      </c>
      <c r="J1447" s="5" t="str">
        <f>OBV!F1447</f>
        <v>BEARISH</v>
      </c>
      <c r="K1447" s="5" t="str">
        <f>OBV!G1447</f>
        <v>NEUTRAL</v>
      </c>
      <c r="L1447" s="5" t="str">
        <f>OBV!H1447</f>
        <v>CONFIRMED BEARISH</v>
      </c>
      <c r="M1447" s="7">
        <f t="shared" si="220"/>
        <v>25</v>
      </c>
      <c r="N1447" s="7">
        <f t="shared" si="221"/>
        <v>0</v>
      </c>
      <c r="O1447" s="7">
        <f t="shared" si="222"/>
        <v>50</v>
      </c>
      <c r="P1447" s="7">
        <f t="shared" si="223"/>
        <v>16.5</v>
      </c>
      <c r="Q1447" s="8">
        <f t="shared" si="224"/>
        <v>18.725000000000001</v>
      </c>
      <c r="R1447" s="8">
        <f t="shared" si="225"/>
        <v>26.625</v>
      </c>
      <c r="S1447" s="8">
        <f t="shared" si="226"/>
        <v>23.675000000000001</v>
      </c>
      <c r="T1447" s="8">
        <f t="shared" si="227"/>
        <v>22.875</v>
      </c>
      <c r="U1447" s="7">
        <f t="shared" si="228"/>
        <v>23.008333333333336</v>
      </c>
      <c r="V1447" s="7">
        <f t="shared" si="229"/>
        <v>22.975000000000001</v>
      </c>
    </row>
    <row r="1448" spans="1:22" ht="13.5" x14ac:dyDescent="0.25">
      <c r="A1448" s="3">
        <f>RSI!A1448</f>
        <v>44887</v>
      </c>
      <c r="B1448" s="2">
        <f>RSI!B1448</f>
        <v>2.399</v>
      </c>
      <c r="C1448" s="2">
        <f>RSI!I1448</f>
        <v>44.69943604763359</v>
      </c>
      <c r="D1448" s="2">
        <f>MACD!E1448</f>
        <v>3.0569441816226117E-2</v>
      </c>
      <c r="E1448" s="2">
        <f>MACD!F1448</f>
        <v>1.4390315793952752E-2</v>
      </c>
      <c r="F1448" s="2">
        <f>'Moving Avg'!D1448</f>
        <v>2.4114200000000006</v>
      </c>
      <c r="G1448" s="2">
        <f>'Moving Avg'!F1448</f>
        <v>2.4478999999999997</v>
      </c>
      <c r="H1448" s="2">
        <f>'Moving Avg'!G1448</f>
        <v>2.4222819999999996</v>
      </c>
      <c r="I1448" s="2">
        <f>'Moving Avg'!H1448</f>
        <v>2.2835840000000012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  <c r="M1448" s="7">
        <f t="shared" si="220"/>
        <v>25</v>
      </c>
      <c r="N1448" s="7">
        <f t="shared" si="221"/>
        <v>0</v>
      </c>
      <c r="O1448" s="7">
        <f t="shared" si="222"/>
        <v>50</v>
      </c>
      <c r="P1448" s="7">
        <f t="shared" si="223"/>
        <v>16.5</v>
      </c>
      <c r="Q1448" s="8">
        <f t="shared" si="224"/>
        <v>18.725000000000001</v>
      </c>
      <c r="R1448" s="8">
        <f t="shared" si="225"/>
        <v>26.625</v>
      </c>
      <c r="S1448" s="8">
        <f t="shared" si="226"/>
        <v>23.675000000000001</v>
      </c>
      <c r="T1448" s="8">
        <f t="shared" si="227"/>
        <v>22.875</v>
      </c>
      <c r="U1448" s="7">
        <f t="shared" si="228"/>
        <v>23.008333333333336</v>
      </c>
      <c r="V1448" s="7">
        <f t="shared" si="229"/>
        <v>22.975000000000001</v>
      </c>
    </row>
    <row r="1449" spans="1:22" ht="13.5" x14ac:dyDescent="0.25">
      <c r="A1449" s="3">
        <f>RSI!A1449</f>
        <v>44888</v>
      </c>
      <c r="B1449" s="2">
        <f>RSI!B1449</f>
        <v>2.399</v>
      </c>
      <c r="C1449" s="2">
        <f>RSI!I1449</f>
        <v>44.699436047633597</v>
      </c>
      <c r="D1449" s="2">
        <f>MACD!E1449</f>
        <v>3.3923118879251479E-2</v>
      </c>
      <c r="E1449" s="2">
        <f>MACD!F1449</f>
        <v>1.8296876411012498E-2</v>
      </c>
      <c r="F1449" s="2">
        <f>'Moving Avg'!D1449</f>
        <v>2.3974400000000005</v>
      </c>
      <c r="G1449" s="2">
        <f>'Moving Avg'!F1449</f>
        <v>2.4475150000000001</v>
      </c>
      <c r="H1449" s="2">
        <f>'Moving Avg'!G1449</f>
        <v>2.4218160000000002</v>
      </c>
      <c r="I1449" s="2">
        <f>'Moving Avg'!H1449</f>
        <v>2.2839335000000012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  <c r="M1449" s="7">
        <f t="shared" si="220"/>
        <v>25</v>
      </c>
      <c r="N1449" s="7">
        <f t="shared" si="221"/>
        <v>0</v>
      </c>
      <c r="O1449" s="7">
        <f t="shared" si="222"/>
        <v>50</v>
      </c>
      <c r="P1449" s="7">
        <f t="shared" si="223"/>
        <v>16.5</v>
      </c>
      <c r="Q1449" s="8">
        <f t="shared" si="224"/>
        <v>18.725000000000001</v>
      </c>
      <c r="R1449" s="8">
        <f t="shared" si="225"/>
        <v>26.625</v>
      </c>
      <c r="S1449" s="8">
        <f t="shared" si="226"/>
        <v>23.675000000000001</v>
      </c>
      <c r="T1449" s="8">
        <f t="shared" si="227"/>
        <v>22.875</v>
      </c>
      <c r="U1449" s="7">
        <f t="shared" si="228"/>
        <v>23.008333333333336</v>
      </c>
      <c r="V1449" s="7">
        <f t="shared" si="229"/>
        <v>22.975000000000001</v>
      </c>
    </row>
    <row r="1450" spans="1:22" ht="13.5" x14ac:dyDescent="0.25">
      <c r="A1450" s="3">
        <f>RSI!A1450</f>
        <v>44889</v>
      </c>
      <c r="B1450" s="2">
        <f>RSI!B1450</f>
        <v>2.3912</v>
      </c>
      <c r="C1450" s="2">
        <f>RSI!I1450</f>
        <v>43.545359325227395</v>
      </c>
      <c r="D1450" s="2">
        <f>MACD!E1450</f>
        <v>2.7969183599521941E-2</v>
      </c>
      <c r="E1450" s="2">
        <f>MACD!F1450</f>
        <v>2.0231337848714389E-2</v>
      </c>
      <c r="F1450" s="2">
        <f>'Moving Avg'!D1450</f>
        <v>2.3943400000000001</v>
      </c>
      <c r="G1450" s="2">
        <f>'Moving Avg'!F1450</f>
        <v>2.4459599999999999</v>
      </c>
      <c r="H1450" s="2">
        <f>'Moving Avg'!G1450</f>
        <v>2.4216600000000001</v>
      </c>
      <c r="I1450" s="2">
        <f>'Moving Avg'!H1450</f>
        <v>2.284352000000001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  <c r="M1450" s="7">
        <f t="shared" si="220"/>
        <v>25</v>
      </c>
      <c r="N1450" s="7">
        <f t="shared" si="221"/>
        <v>0</v>
      </c>
      <c r="O1450" s="7">
        <f t="shared" si="222"/>
        <v>50</v>
      </c>
      <c r="P1450" s="7">
        <f t="shared" si="223"/>
        <v>16.5</v>
      </c>
      <c r="Q1450" s="8">
        <f t="shared" si="224"/>
        <v>18.725000000000001</v>
      </c>
      <c r="R1450" s="8">
        <f t="shared" si="225"/>
        <v>26.625</v>
      </c>
      <c r="S1450" s="8">
        <f t="shared" si="226"/>
        <v>23.675000000000001</v>
      </c>
      <c r="T1450" s="8">
        <f t="shared" si="227"/>
        <v>22.875</v>
      </c>
      <c r="U1450" s="7">
        <f t="shared" si="228"/>
        <v>23.008333333333336</v>
      </c>
      <c r="V1450" s="7">
        <f t="shared" si="229"/>
        <v>22.975000000000001</v>
      </c>
    </row>
    <row r="1451" spans="1:22" ht="13.5" x14ac:dyDescent="0.25">
      <c r="A1451" s="3">
        <f>RSI!A1451</f>
        <v>44890</v>
      </c>
      <c r="B1451" s="2">
        <f>RSI!B1451</f>
        <v>2.4066999999999998</v>
      </c>
      <c r="C1451" s="2">
        <f>RSI!I1451</f>
        <v>46.501312459834388</v>
      </c>
      <c r="D1451" s="2">
        <f>MACD!E1451</f>
        <v>2.918340315415513E-2</v>
      </c>
      <c r="E1451" s="2">
        <f>MACD!F1451</f>
        <v>2.2021750909802539E-2</v>
      </c>
      <c r="F1451" s="2">
        <f>'Moving Avg'!D1451</f>
        <v>2.3989800000000003</v>
      </c>
      <c r="G1451" s="2">
        <f>'Moving Avg'!F1451</f>
        <v>2.442075</v>
      </c>
      <c r="H1451" s="2">
        <f>'Moving Avg'!G1451</f>
        <v>2.4215040000000001</v>
      </c>
      <c r="I1451" s="2">
        <f>'Moving Avg'!H1451</f>
        <v>2.2848480000000015</v>
      </c>
      <c r="J1451" s="5" t="str">
        <f>OBV!F1451</f>
        <v>BULLISH</v>
      </c>
      <c r="K1451" s="5" t="str">
        <f>OBV!G1451</f>
        <v>STRONG</v>
      </c>
      <c r="L1451" s="5" t="str">
        <f>OBV!H1451</f>
        <v>CONFIRMED BULLISH</v>
      </c>
      <c r="M1451" s="7">
        <f t="shared" si="220"/>
        <v>25</v>
      </c>
      <c r="N1451" s="7">
        <f t="shared" si="221"/>
        <v>0</v>
      </c>
      <c r="O1451" s="7">
        <f t="shared" si="222"/>
        <v>50</v>
      </c>
      <c r="P1451" s="7">
        <f t="shared" si="223"/>
        <v>100</v>
      </c>
      <c r="Q1451" s="8">
        <f t="shared" si="224"/>
        <v>31.25</v>
      </c>
      <c r="R1451" s="8">
        <f t="shared" si="225"/>
        <v>47.5</v>
      </c>
      <c r="S1451" s="8">
        <f t="shared" si="226"/>
        <v>61.25</v>
      </c>
      <c r="T1451" s="8">
        <f t="shared" si="227"/>
        <v>43.75</v>
      </c>
      <c r="U1451" s="7">
        <f t="shared" si="228"/>
        <v>46.666666666666664</v>
      </c>
      <c r="V1451" s="7">
        <f t="shared" si="229"/>
        <v>45.9375</v>
      </c>
    </row>
    <row r="1452" spans="1:22" ht="13.5" x14ac:dyDescent="0.25">
      <c r="A1452" s="3">
        <f>RSI!A1452</f>
        <v>44893</v>
      </c>
      <c r="B1452" s="2">
        <f>RSI!B1452</f>
        <v>2.4144999999999999</v>
      </c>
      <c r="C1452" s="2">
        <f>RSI!I1452</f>
        <v>47.977484029521897</v>
      </c>
      <c r="D1452" s="2">
        <f>MACD!E1452</f>
        <v>2.9755416729389861E-2</v>
      </c>
      <c r="E1452" s="2">
        <f>MACD!F1452</f>
        <v>2.3568484073720003E-2</v>
      </c>
      <c r="F1452" s="2">
        <f>'Moving Avg'!D1452</f>
        <v>2.4020800000000002</v>
      </c>
      <c r="G1452" s="2">
        <f>'Moving Avg'!F1452</f>
        <v>2.4374150000000001</v>
      </c>
      <c r="H1452" s="2">
        <f>'Moving Avg'!G1452</f>
        <v>2.4215040000000001</v>
      </c>
      <c r="I1452" s="2">
        <f>'Moving Avg'!H1452</f>
        <v>2.2853110000000014</v>
      </c>
      <c r="J1452" s="5" t="str">
        <f>OBV!F1452</f>
        <v>BULLISH</v>
      </c>
      <c r="K1452" s="5" t="str">
        <f>OBV!G1452</f>
        <v>NEUTRAL</v>
      </c>
      <c r="L1452" s="5" t="str">
        <f>OBV!H1452</f>
        <v>CONFIRMED BULLISH</v>
      </c>
      <c r="M1452" s="7">
        <f t="shared" si="220"/>
        <v>25</v>
      </c>
      <c r="N1452" s="7">
        <f t="shared" si="221"/>
        <v>0</v>
      </c>
      <c r="O1452" s="7">
        <f t="shared" si="222"/>
        <v>50</v>
      </c>
      <c r="P1452" s="7">
        <f t="shared" si="223"/>
        <v>83.5</v>
      </c>
      <c r="Q1452" s="8">
        <f t="shared" si="224"/>
        <v>28.774999999999999</v>
      </c>
      <c r="R1452" s="8">
        <f t="shared" si="225"/>
        <v>43.375</v>
      </c>
      <c r="S1452" s="8">
        <f t="shared" si="226"/>
        <v>53.825000000000003</v>
      </c>
      <c r="T1452" s="8">
        <f t="shared" si="227"/>
        <v>39.625</v>
      </c>
      <c r="U1452" s="7">
        <f t="shared" si="228"/>
        <v>41.991666666666667</v>
      </c>
      <c r="V1452" s="7">
        <f t="shared" si="229"/>
        <v>41.400000000000006</v>
      </c>
    </row>
    <row r="1453" spans="1:22" ht="13.5" x14ac:dyDescent="0.25">
      <c r="A1453" s="3">
        <f>RSI!A1453</f>
        <v>44894</v>
      </c>
      <c r="B1453" s="2">
        <f>RSI!B1453</f>
        <v>2.4066999999999998</v>
      </c>
      <c r="C1453" s="2">
        <f>RSI!I1453</f>
        <v>46.592965584337954</v>
      </c>
      <c r="D1453" s="2">
        <f>MACD!E1453</f>
        <v>2.7299810080592568E-2</v>
      </c>
      <c r="E1453" s="2">
        <f>MACD!F1453</f>
        <v>2.431474927509452E-2</v>
      </c>
      <c r="F1453" s="2">
        <f>'Moving Avg'!D1453</f>
        <v>2.4036200000000001</v>
      </c>
      <c r="G1453" s="2">
        <f>'Moving Avg'!F1453</f>
        <v>2.4327549999999998</v>
      </c>
      <c r="H1453" s="2">
        <f>'Moving Avg'!G1453</f>
        <v>2.4216580000000003</v>
      </c>
      <c r="I1453" s="2">
        <f>'Moving Avg'!H1453</f>
        <v>2.2856990000000015</v>
      </c>
      <c r="J1453" s="5" t="str">
        <f>OBV!F1453</f>
        <v>BEARISH</v>
      </c>
      <c r="K1453" s="5" t="str">
        <f>OBV!G1453</f>
        <v>NEUTRAL</v>
      </c>
      <c r="L1453" s="5" t="str">
        <f>OBV!H1453</f>
        <v>BEARISH DIVERGENCE</v>
      </c>
      <c r="M1453" s="7">
        <f t="shared" si="220"/>
        <v>25</v>
      </c>
      <c r="N1453" s="7">
        <f t="shared" si="221"/>
        <v>0</v>
      </c>
      <c r="O1453" s="7">
        <f t="shared" si="222"/>
        <v>50</v>
      </c>
      <c r="P1453" s="7">
        <f t="shared" si="223"/>
        <v>16.5</v>
      </c>
      <c r="Q1453" s="8">
        <f t="shared" si="224"/>
        <v>18.725000000000001</v>
      </c>
      <c r="R1453" s="8">
        <f t="shared" si="225"/>
        <v>26.625</v>
      </c>
      <c r="S1453" s="8">
        <f t="shared" si="226"/>
        <v>23.675000000000001</v>
      </c>
      <c r="T1453" s="8">
        <f t="shared" si="227"/>
        <v>22.875</v>
      </c>
      <c r="U1453" s="7">
        <f t="shared" si="228"/>
        <v>23.008333333333336</v>
      </c>
      <c r="V1453" s="7">
        <f t="shared" si="229"/>
        <v>22.975000000000001</v>
      </c>
    </row>
    <row r="1454" spans="1:22" ht="13.5" x14ac:dyDescent="0.25">
      <c r="A1454" s="3">
        <f>RSI!A1454</f>
        <v>44895</v>
      </c>
      <c r="B1454" s="2">
        <f>RSI!B1454</f>
        <v>2.3369</v>
      </c>
      <c r="C1454" s="2">
        <f>RSI!I1454</f>
        <v>36.454761288141121</v>
      </c>
      <c r="D1454" s="2">
        <f>MACD!E1454</f>
        <v>3.6485305611243302E-2</v>
      </c>
      <c r="E1454" s="2">
        <f>MACD!F1454</f>
        <v>2.6748860542324279E-2</v>
      </c>
      <c r="F1454" s="2">
        <f>'Moving Avg'!D1454</f>
        <v>2.3912</v>
      </c>
      <c r="G1454" s="2">
        <f>'Moving Avg'!F1454</f>
        <v>2.4253799999999996</v>
      </c>
      <c r="H1454" s="2">
        <f>'Moving Avg'!G1454</f>
        <v>2.4207260000000002</v>
      </c>
      <c r="I1454" s="2">
        <f>'Moving Avg'!H1454</f>
        <v>2.2859180000000014</v>
      </c>
      <c r="J1454" s="5" t="str">
        <f>OBV!F1454</f>
        <v>BEARISH</v>
      </c>
      <c r="K1454" s="5" t="str">
        <f>OBV!G1454</f>
        <v>WEAK</v>
      </c>
      <c r="L1454" s="5" t="str">
        <f>OBV!H1454</f>
        <v>CONFIRMED BEARISH</v>
      </c>
      <c r="M1454" s="7">
        <f t="shared" si="220"/>
        <v>25</v>
      </c>
      <c r="N1454" s="7">
        <f t="shared" si="221"/>
        <v>0</v>
      </c>
      <c r="O1454" s="7">
        <f t="shared" si="222"/>
        <v>50</v>
      </c>
      <c r="P1454" s="7">
        <f t="shared" si="223"/>
        <v>0</v>
      </c>
      <c r="Q1454" s="8">
        <f t="shared" si="224"/>
        <v>16.25</v>
      </c>
      <c r="R1454" s="8">
        <f t="shared" si="225"/>
        <v>22.5</v>
      </c>
      <c r="S1454" s="8">
        <f t="shared" si="226"/>
        <v>16.25</v>
      </c>
      <c r="T1454" s="8">
        <f t="shared" si="227"/>
        <v>18.75</v>
      </c>
      <c r="U1454" s="7">
        <f t="shared" si="228"/>
        <v>18.333333333333332</v>
      </c>
      <c r="V1454" s="7">
        <f t="shared" si="229"/>
        <v>18.4375</v>
      </c>
    </row>
    <row r="1455" spans="1:22" ht="13.5" x14ac:dyDescent="0.25">
      <c r="A1455" s="3">
        <f>RSI!A1455</f>
        <v>44896</v>
      </c>
      <c r="B1455" s="2">
        <f>RSI!B1455</f>
        <v>2.3757000000000001</v>
      </c>
      <c r="C1455" s="2">
        <f>RSI!I1455</f>
        <v>43.77807118198556</v>
      </c>
      <c r="D1455" s="2">
        <f>MACD!E1455</f>
        <v>3.2327100621168725E-2</v>
      </c>
      <c r="E1455" s="2">
        <f>MACD!F1455</f>
        <v>2.7864508558093169E-2</v>
      </c>
      <c r="F1455" s="2">
        <f>'Moving Avg'!D1455</f>
        <v>2.3880999999999997</v>
      </c>
      <c r="G1455" s="2">
        <f>'Moving Avg'!F1455</f>
        <v>2.4199450000000002</v>
      </c>
      <c r="H1455" s="2">
        <f>'Moving Avg'!G1455</f>
        <v>2.4202600000000003</v>
      </c>
      <c r="I1455" s="2">
        <f>'Moving Avg'!H1455</f>
        <v>2.2860065000000014</v>
      </c>
      <c r="J1455" s="5" t="str">
        <f>OBV!F1455</f>
        <v>BEARISH</v>
      </c>
      <c r="K1455" s="5" t="str">
        <f>OBV!G1455</f>
        <v>WEAK</v>
      </c>
      <c r="L1455" s="5" t="str">
        <f>OBV!H1455</f>
        <v>CONFIRMED BEARISH</v>
      </c>
      <c r="M1455" s="7">
        <f t="shared" si="220"/>
        <v>25</v>
      </c>
      <c r="N1455" s="7">
        <f t="shared" si="221"/>
        <v>0</v>
      </c>
      <c r="O1455" s="7">
        <f t="shared" si="222"/>
        <v>50</v>
      </c>
      <c r="P1455" s="7">
        <f t="shared" si="223"/>
        <v>0</v>
      </c>
      <c r="Q1455" s="8">
        <f t="shared" si="224"/>
        <v>16.25</v>
      </c>
      <c r="R1455" s="8">
        <f t="shared" si="225"/>
        <v>22.5</v>
      </c>
      <c r="S1455" s="8">
        <f t="shared" si="226"/>
        <v>16.25</v>
      </c>
      <c r="T1455" s="8">
        <f t="shared" si="227"/>
        <v>18.75</v>
      </c>
      <c r="U1455" s="7">
        <f t="shared" si="228"/>
        <v>18.333333333333332</v>
      </c>
      <c r="V1455" s="7">
        <f t="shared" si="229"/>
        <v>18.4375</v>
      </c>
    </row>
    <row r="1456" spans="1:22" ht="13.5" x14ac:dyDescent="0.25">
      <c r="A1456" s="3">
        <f>RSI!A1456</f>
        <v>44897</v>
      </c>
      <c r="B1456" s="2">
        <f>RSI!B1456</f>
        <v>2.4066999999999998</v>
      </c>
      <c r="C1456" s="2">
        <f>RSI!I1456</f>
        <v>48.85012257686239</v>
      </c>
      <c r="D1456" s="2">
        <f>MACD!E1456</f>
        <v>2.3188596989387467E-2</v>
      </c>
      <c r="E1456" s="2">
        <f>MACD!F1456</f>
        <v>2.6929326244352028E-2</v>
      </c>
      <c r="F1456" s="2">
        <f>'Moving Avg'!D1456</f>
        <v>2.3881000000000001</v>
      </c>
      <c r="G1456" s="2">
        <f>'Moving Avg'!F1456</f>
        <v>2.4160600000000003</v>
      </c>
      <c r="H1456" s="2">
        <f>'Moving Avg'!G1456</f>
        <v>2.4207240000000003</v>
      </c>
      <c r="I1456" s="2">
        <f>'Moving Avg'!H1456</f>
        <v>2.2863585000000013</v>
      </c>
      <c r="J1456" s="5" t="str">
        <f>OBV!F1456</f>
        <v>BEARISH</v>
      </c>
      <c r="K1456" s="5" t="str">
        <f>OBV!G1456</f>
        <v>WEAK</v>
      </c>
      <c r="L1456" s="5" t="str">
        <f>OBV!H1456</f>
        <v>NEUTRAL</v>
      </c>
      <c r="M1456" s="7">
        <f t="shared" si="220"/>
        <v>25</v>
      </c>
      <c r="N1456" s="7">
        <f t="shared" si="221"/>
        <v>45</v>
      </c>
      <c r="O1456" s="7">
        <f t="shared" si="222"/>
        <v>50</v>
      </c>
      <c r="P1456" s="7">
        <f t="shared" si="223"/>
        <v>0</v>
      </c>
      <c r="Q1456" s="8">
        <f t="shared" si="224"/>
        <v>32</v>
      </c>
      <c r="R1456" s="8">
        <f t="shared" si="225"/>
        <v>31.5</v>
      </c>
      <c r="S1456" s="8">
        <f t="shared" si="226"/>
        <v>23</v>
      </c>
      <c r="T1456" s="8">
        <f t="shared" si="227"/>
        <v>30</v>
      </c>
      <c r="U1456" s="7">
        <f t="shared" si="228"/>
        <v>28.833333333333332</v>
      </c>
      <c r="V1456" s="7">
        <f t="shared" si="229"/>
        <v>29.125</v>
      </c>
    </row>
    <row r="1457" spans="1:22" ht="13.5" x14ac:dyDescent="0.25">
      <c r="A1457" s="3">
        <f>RSI!A1457</f>
        <v>44900</v>
      </c>
      <c r="B1457" s="2">
        <f>RSI!B1457</f>
        <v>2.3601999999999999</v>
      </c>
      <c r="C1457" s="2">
        <f>RSI!I1457</f>
        <v>42.636618337480499</v>
      </c>
      <c r="D1457" s="2">
        <f>MACD!E1457</f>
        <v>2.1329215545805358E-2</v>
      </c>
      <c r="E1457" s="2">
        <f>MACD!F1457</f>
        <v>2.5809304104642695E-2</v>
      </c>
      <c r="F1457" s="2">
        <f>'Moving Avg'!D1457</f>
        <v>2.3772399999999996</v>
      </c>
      <c r="G1457" s="2">
        <f>'Moving Avg'!F1457</f>
        <v>2.4117900000000003</v>
      </c>
      <c r="H1457" s="2">
        <f>'Moving Avg'!G1457</f>
        <v>2.4207240000000003</v>
      </c>
      <c r="I1457" s="2">
        <f>'Moving Avg'!H1457</f>
        <v>2.2862615000000015</v>
      </c>
      <c r="J1457" s="5" t="str">
        <f>OBV!F1457</f>
        <v>BEARISH</v>
      </c>
      <c r="K1457" s="5" t="str">
        <f>OBV!G1457</f>
        <v>WEAK</v>
      </c>
      <c r="L1457" s="5" t="str">
        <f>OBV!H1457</f>
        <v>CONFIRMED BEARISH</v>
      </c>
      <c r="M1457" s="7">
        <f t="shared" si="220"/>
        <v>25</v>
      </c>
      <c r="N1457" s="7">
        <f t="shared" si="221"/>
        <v>45</v>
      </c>
      <c r="O1457" s="7">
        <f t="shared" si="222"/>
        <v>50</v>
      </c>
      <c r="P1457" s="7">
        <f t="shared" si="223"/>
        <v>0</v>
      </c>
      <c r="Q1457" s="8">
        <f t="shared" si="224"/>
        <v>32</v>
      </c>
      <c r="R1457" s="8">
        <f t="shared" si="225"/>
        <v>31.5</v>
      </c>
      <c r="S1457" s="8">
        <f t="shared" si="226"/>
        <v>23</v>
      </c>
      <c r="T1457" s="8">
        <f t="shared" si="227"/>
        <v>30</v>
      </c>
      <c r="U1457" s="7">
        <f t="shared" si="228"/>
        <v>28.833333333333332</v>
      </c>
      <c r="V1457" s="7">
        <f t="shared" si="229"/>
        <v>29.125</v>
      </c>
    </row>
    <row r="1458" spans="1:22" ht="13.5" x14ac:dyDescent="0.25">
      <c r="A1458" s="3">
        <f>RSI!A1458</f>
        <v>44901</v>
      </c>
      <c r="B1458" s="2">
        <f>RSI!B1458</f>
        <v>2.3601999999999999</v>
      </c>
      <c r="C1458" s="2">
        <f>RSI!I1458</f>
        <v>42.636618337480499</v>
      </c>
      <c r="D1458" s="2">
        <f>MACD!E1458</f>
        <v>2.0071532471251707E-2</v>
      </c>
      <c r="E1458" s="2">
        <f>MACD!F1458</f>
        <v>2.4661749777964499E-2</v>
      </c>
      <c r="F1458" s="2">
        <f>'Moving Avg'!D1458</f>
        <v>2.3679399999999999</v>
      </c>
      <c r="G1458" s="2">
        <f>'Moving Avg'!F1458</f>
        <v>2.4063550000000005</v>
      </c>
      <c r="H1458" s="2">
        <f>'Moving Avg'!G1458</f>
        <v>2.4202580000000005</v>
      </c>
      <c r="I1458" s="2">
        <f>'Moving Avg'!H1458</f>
        <v>2.2865250000000015</v>
      </c>
      <c r="J1458" s="5" t="str">
        <f>OBV!F1458</f>
        <v>BEARISH</v>
      </c>
      <c r="K1458" s="5" t="str">
        <f>OBV!G1458</f>
        <v>WEAK</v>
      </c>
      <c r="L1458" s="5" t="str">
        <f>OBV!H1458</f>
        <v>CONFIRMED BEARISH</v>
      </c>
      <c r="M1458" s="7">
        <f t="shared" si="220"/>
        <v>25</v>
      </c>
      <c r="N1458" s="7">
        <f t="shared" si="221"/>
        <v>45</v>
      </c>
      <c r="O1458" s="7">
        <f t="shared" si="222"/>
        <v>50</v>
      </c>
      <c r="P1458" s="7">
        <f t="shared" si="223"/>
        <v>0</v>
      </c>
      <c r="Q1458" s="8">
        <f t="shared" si="224"/>
        <v>32</v>
      </c>
      <c r="R1458" s="8">
        <f t="shared" si="225"/>
        <v>31.5</v>
      </c>
      <c r="S1458" s="8">
        <f t="shared" si="226"/>
        <v>23</v>
      </c>
      <c r="T1458" s="8">
        <f t="shared" si="227"/>
        <v>30</v>
      </c>
      <c r="U1458" s="7">
        <f t="shared" si="228"/>
        <v>28.833333333333332</v>
      </c>
      <c r="V1458" s="7">
        <f t="shared" si="229"/>
        <v>29.125</v>
      </c>
    </row>
    <row r="1459" spans="1:22" ht="13.5" x14ac:dyDescent="0.25">
      <c r="A1459" s="3">
        <f>RSI!A1459</f>
        <v>44902</v>
      </c>
      <c r="B1459" s="2">
        <f>RSI!B1459</f>
        <v>2.3290999999999999</v>
      </c>
      <c r="C1459" s="2">
        <f>RSI!I1459</f>
        <v>38.807783900898905</v>
      </c>
      <c r="D1459" s="2">
        <f>MACD!E1459</f>
        <v>2.1603301772142647E-2</v>
      </c>
      <c r="E1459" s="2">
        <f>MACD!F1459</f>
        <v>2.4050060176800128E-2</v>
      </c>
      <c r="F1459" s="2">
        <f>'Moving Avg'!D1459</f>
        <v>2.3663800000000004</v>
      </c>
      <c r="G1459" s="2">
        <f>'Moving Avg'!F1459</f>
        <v>2.3993650000000004</v>
      </c>
      <c r="H1459" s="2">
        <f>'Moving Avg'!G1459</f>
        <v>2.4202580000000005</v>
      </c>
      <c r="I1459" s="2">
        <f>'Moving Avg'!H1459</f>
        <v>2.2864530000000012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  <c r="M1459" s="7">
        <f t="shared" si="220"/>
        <v>25</v>
      </c>
      <c r="N1459" s="7">
        <f t="shared" si="221"/>
        <v>45</v>
      </c>
      <c r="O1459" s="7">
        <f t="shared" si="222"/>
        <v>50</v>
      </c>
      <c r="P1459" s="7">
        <f t="shared" si="223"/>
        <v>16.5</v>
      </c>
      <c r="Q1459" s="8">
        <f t="shared" si="224"/>
        <v>34.475000000000001</v>
      </c>
      <c r="R1459" s="8">
        <f t="shared" si="225"/>
        <v>35.625</v>
      </c>
      <c r="S1459" s="8">
        <f t="shared" si="226"/>
        <v>30.425000000000001</v>
      </c>
      <c r="T1459" s="8">
        <f t="shared" si="227"/>
        <v>34.125</v>
      </c>
      <c r="U1459" s="7">
        <f t="shared" si="228"/>
        <v>33.508333333333333</v>
      </c>
      <c r="V1459" s="7">
        <f t="shared" si="229"/>
        <v>33.662499999999994</v>
      </c>
    </row>
    <row r="1460" spans="1:22" ht="13.5" x14ac:dyDescent="0.25">
      <c r="A1460" s="3">
        <f>RSI!A1460</f>
        <v>44903</v>
      </c>
      <c r="B1460" s="2">
        <f>RSI!B1460</f>
        <v>2.3290999999999999</v>
      </c>
      <c r="C1460" s="2">
        <f>RSI!I1460</f>
        <v>38.807783900898912</v>
      </c>
      <c r="D1460" s="2">
        <f>MACD!E1460</f>
        <v>2.2153795648657049E-2</v>
      </c>
      <c r="E1460" s="2">
        <f>MACD!F1460</f>
        <v>2.3670807271171514E-2</v>
      </c>
      <c r="F1460" s="2">
        <f>'Moving Avg'!D1460</f>
        <v>2.3570599999999997</v>
      </c>
      <c r="G1460" s="2">
        <f>'Moving Avg'!F1460</f>
        <v>2.3954849999999999</v>
      </c>
      <c r="H1460" s="2">
        <f>'Moving Avg'!G1460</f>
        <v>2.4191700000000007</v>
      </c>
      <c r="I1460" s="2">
        <f>'Moving Avg'!H1460</f>
        <v>2.2860565000000013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  <c r="M1460" s="7">
        <f t="shared" si="220"/>
        <v>25</v>
      </c>
      <c r="N1460" s="7">
        <f t="shared" si="221"/>
        <v>45</v>
      </c>
      <c r="O1460" s="7">
        <f t="shared" si="222"/>
        <v>50</v>
      </c>
      <c r="P1460" s="7">
        <f t="shared" si="223"/>
        <v>16.5</v>
      </c>
      <c r="Q1460" s="8">
        <f t="shared" si="224"/>
        <v>34.475000000000001</v>
      </c>
      <c r="R1460" s="8">
        <f t="shared" si="225"/>
        <v>35.625</v>
      </c>
      <c r="S1460" s="8">
        <f t="shared" si="226"/>
        <v>30.425000000000001</v>
      </c>
      <c r="T1460" s="8">
        <f t="shared" si="227"/>
        <v>34.125</v>
      </c>
      <c r="U1460" s="7">
        <f t="shared" si="228"/>
        <v>33.508333333333333</v>
      </c>
      <c r="V1460" s="7">
        <f t="shared" si="229"/>
        <v>33.662499999999994</v>
      </c>
    </row>
    <row r="1461" spans="1:22" ht="13.5" x14ac:dyDescent="0.25">
      <c r="A1461" s="3">
        <f>RSI!A1461</f>
        <v>44904</v>
      </c>
      <c r="B1461" s="2">
        <f>RSI!B1461</f>
        <v>2.3445999999999998</v>
      </c>
      <c r="C1461" s="2">
        <f>RSI!I1461</f>
        <v>41.82734219088416</v>
      </c>
      <c r="D1461" s="2">
        <f>MACD!E1461</f>
        <v>2.4276788906340219E-2</v>
      </c>
      <c r="E1461" s="2">
        <f>MACD!F1461</f>
        <v>2.3792003598205259E-2</v>
      </c>
      <c r="F1461" s="2">
        <f>'Moving Avg'!D1461</f>
        <v>2.3446400000000001</v>
      </c>
      <c r="G1461" s="2">
        <f>'Moving Avg'!F1461</f>
        <v>2.3900499999999996</v>
      </c>
      <c r="H1461" s="2">
        <f>'Moving Avg'!G1461</f>
        <v>2.4188580000000006</v>
      </c>
      <c r="I1461" s="2">
        <f>'Moving Avg'!H1461</f>
        <v>2.2857375000000015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  <c r="M1461" s="7">
        <f t="shared" si="220"/>
        <v>25</v>
      </c>
      <c r="N1461" s="7">
        <f t="shared" si="221"/>
        <v>0</v>
      </c>
      <c r="O1461" s="7">
        <f t="shared" si="222"/>
        <v>50</v>
      </c>
      <c r="P1461" s="7">
        <f t="shared" si="223"/>
        <v>16.5</v>
      </c>
      <c r="Q1461" s="8">
        <f t="shared" si="224"/>
        <v>18.725000000000001</v>
      </c>
      <c r="R1461" s="8">
        <f t="shared" si="225"/>
        <v>26.625</v>
      </c>
      <c r="S1461" s="8">
        <f t="shared" si="226"/>
        <v>23.675000000000001</v>
      </c>
      <c r="T1461" s="8">
        <f t="shared" si="227"/>
        <v>22.875</v>
      </c>
      <c r="U1461" s="7">
        <f t="shared" si="228"/>
        <v>23.008333333333336</v>
      </c>
      <c r="V1461" s="7">
        <f t="shared" si="229"/>
        <v>22.975000000000001</v>
      </c>
    </row>
    <row r="1462" spans="1:22" ht="13.5" x14ac:dyDescent="0.25">
      <c r="A1462" s="3">
        <f>RSI!A1462</f>
        <v>44907</v>
      </c>
      <c r="B1462" s="2">
        <f>RSI!B1462</f>
        <v>2.3523999999999998</v>
      </c>
      <c r="C1462" s="2">
        <f>RSI!I1462</f>
        <v>43.34248084580598</v>
      </c>
      <c r="D1462" s="2">
        <f>MACD!E1462</f>
        <v>2.6993358679096691E-2</v>
      </c>
      <c r="E1462" s="2">
        <f>MACD!F1462</f>
        <v>2.4432274614383548E-2</v>
      </c>
      <c r="F1462" s="2">
        <f>'Moving Avg'!D1462</f>
        <v>2.3430799999999996</v>
      </c>
      <c r="G1462" s="2">
        <f>'Moving Avg'!F1462</f>
        <v>2.385005</v>
      </c>
      <c r="H1462" s="2">
        <f>'Moving Avg'!G1462</f>
        <v>2.4196340000000003</v>
      </c>
      <c r="I1462" s="2">
        <f>'Moving Avg'!H1462</f>
        <v>2.2855295000000013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25</v>
      </c>
      <c r="N1462" s="7">
        <f t="shared" si="221"/>
        <v>0</v>
      </c>
      <c r="O1462" s="7">
        <f t="shared" si="222"/>
        <v>50</v>
      </c>
      <c r="P1462" s="7">
        <f t="shared" si="223"/>
        <v>16.5</v>
      </c>
      <c r="Q1462" s="8">
        <f t="shared" si="224"/>
        <v>18.725000000000001</v>
      </c>
      <c r="R1462" s="8">
        <f t="shared" si="225"/>
        <v>26.625</v>
      </c>
      <c r="S1462" s="8">
        <f t="shared" si="226"/>
        <v>23.675000000000001</v>
      </c>
      <c r="T1462" s="8">
        <f t="shared" si="227"/>
        <v>22.875</v>
      </c>
      <c r="U1462" s="7">
        <f t="shared" si="228"/>
        <v>23.008333333333336</v>
      </c>
      <c r="V1462" s="7">
        <f t="shared" si="229"/>
        <v>22.975000000000001</v>
      </c>
    </row>
    <row r="1463" spans="1:22" ht="13.5" x14ac:dyDescent="0.25">
      <c r="A1463" s="3">
        <f>RSI!A1463</f>
        <v>44908</v>
      </c>
      <c r="B1463" s="2">
        <f>RSI!B1463</f>
        <v>2.3445999999999998</v>
      </c>
      <c r="C1463" s="2">
        <f>RSI!I1463</f>
        <v>42.159934732340957</v>
      </c>
      <c r="D1463" s="2">
        <f>MACD!E1463</f>
        <v>2.889957877252014E-2</v>
      </c>
      <c r="E1463" s="2">
        <f>MACD!F1463</f>
        <v>2.5325735446010869E-2</v>
      </c>
      <c r="F1463" s="2">
        <f>'Moving Avg'!D1463</f>
        <v>2.33996</v>
      </c>
      <c r="G1463" s="2">
        <f>'Moving Avg'!F1463</f>
        <v>2.380735</v>
      </c>
      <c r="H1463" s="2">
        <f>'Moving Avg'!G1463</f>
        <v>2.4202540000000003</v>
      </c>
      <c r="I1463" s="2">
        <f>'Moving Avg'!H1463</f>
        <v>2.2857870000000013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  <c r="M1463" s="7">
        <f t="shared" si="220"/>
        <v>25</v>
      </c>
      <c r="N1463" s="7">
        <f t="shared" si="221"/>
        <v>0</v>
      </c>
      <c r="O1463" s="7">
        <f t="shared" si="222"/>
        <v>50</v>
      </c>
      <c r="P1463" s="7">
        <f t="shared" si="223"/>
        <v>16.5</v>
      </c>
      <c r="Q1463" s="8">
        <f t="shared" si="224"/>
        <v>18.725000000000001</v>
      </c>
      <c r="R1463" s="8">
        <f t="shared" si="225"/>
        <v>26.625</v>
      </c>
      <c r="S1463" s="8">
        <f t="shared" si="226"/>
        <v>23.675000000000001</v>
      </c>
      <c r="T1463" s="8">
        <f t="shared" si="227"/>
        <v>22.875</v>
      </c>
      <c r="U1463" s="7">
        <f t="shared" si="228"/>
        <v>23.008333333333336</v>
      </c>
      <c r="V1463" s="7">
        <f t="shared" si="229"/>
        <v>22.975000000000001</v>
      </c>
    </row>
    <row r="1464" spans="1:22" ht="13.5" x14ac:dyDescent="0.25">
      <c r="A1464" s="3">
        <f>RSI!A1464</f>
        <v>44909</v>
      </c>
      <c r="B1464" s="2">
        <f>RSI!B1464</f>
        <v>2.3523999999999998</v>
      </c>
      <c r="C1464" s="2">
        <f>RSI!I1464</f>
        <v>43.810911601841227</v>
      </c>
      <c r="D1464" s="2">
        <f>MACD!E1464</f>
        <v>1.945516911611378E-2</v>
      </c>
      <c r="E1464" s="2">
        <f>MACD!F1464</f>
        <v>2.4151622180031453E-2</v>
      </c>
      <c r="F1464" s="2">
        <f>'Moving Avg'!D1464</f>
        <v>2.3446199999999999</v>
      </c>
      <c r="G1464" s="2">
        <f>'Moving Avg'!F1464</f>
        <v>2.3749099999999999</v>
      </c>
      <c r="H1464" s="2">
        <f>'Moving Avg'!G1464</f>
        <v>2.4207200000000002</v>
      </c>
      <c r="I1464" s="2">
        <f>'Moving Avg'!H1464</f>
        <v>2.2861195000000012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  <c r="M1464" s="7">
        <f t="shared" si="220"/>
        <v>25</v>
      </c>
      <c r="N1464" s="7">
        <f t="shared" si="221"/>
        <v>45</v>
      </c>
      <c r="O1464" s="7">
        <f t="shared" si="222"/>
        <v>50</v>
      </c>
      <c r="P1464" s="7">
        <f t="shared" si="223"/>
        <v>83.5</v>
      </c>
      <c r="Q1464" s="8">
        <f t="shared" si="224"/>
        <v>44.524999999999999</v>
      </c>
      <c r="R1464" s="8">
        <f t="shared" si="225"/>
        <v>52.375</v>
      </c>
      <c r="S1464" s="8">
        <f t="shared" si="226"/>
        <v>60.575000000000003</v>
      </c>
      <c r="T1464" s="8">
        <f t="shared" si="227"/>
        <v>50.875</v>
      </c>
      <c r="U1464" s="7">
        <f t="shared" si="228"/>
        <v>52.491666666666674</v>
      </c>
      <c r="V1464" s="7">
        <f t="shared" si="229"/>
        <v>52.087500000000006</v>
      </c>
    </row>
    <row r="1465" spans="1:22" ht="13.5" x14ac:dyDescent="0.25">
      <c r="A1465" s="3">
        <f>RSI!A1465</f>
        <v>44910</v>
      </c>
      <c r="B1465" s="2">
        <f>RSI!B1465</f>
        <v>2.3601999999999999</v>
      </c>
      <c r="C1465" s="2">
        <f>RSI!I1465</f>
        <v>45.486625847311153</v>
      </c>
      <c r="D1465" s="2">
        <f>MACD!E1465</f>
        <v>1.704880634695094E-2</v>
      </c>
      <c r="E1465" s="2">
        <f>MACD!F1465</f>
        <v>2.273105901341535E-2</v>
      </c>
      <c r="F1465" s="2">
        <f>'Moving Avg'!D1465</f>
        <v>2.3508399999999994</v>
      </c>
      <c r="G1465" s="2">
        <f>'Moving Avg'!F1465</f>
        <v>2.3725849999999999</v>
      </c>
      <c r="H1465" s="2">
        <f>'Moving Avg'!G1465</f>
        <v>2.4185460000000005</v>
      </c>
      <c r="I1465" s="2">
        <f>'Moving Avg'!H1465</f>
        <v>2.2864910000000012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  <c r="M1465" s="7">
        <f t="shared" si="220"/>
        <v>25</v>
      </c>
      <c r="N1465" s="7">
        <f t="shared" si="221"/>
        <v>45</v>
      </c>
      <c r="O1465" s="7">
        <f t="shared" si="222"/>
        <v>50</v>
      </c>
      <c r="P1465" s="7">
        <f t="shared" si="223"/>
        <v>83.5</v>
      </c>
      <c r="Q1465" s="8">
        <f t="shared" si="224"/>
        <v>44.524999999999999</v>
      </c>
      <c r="R1465" s="8">
        <f t="shared" si="225"/>
        <v>52.375</v>
      </c>
      <c r="S1465" s="8">
        <f t="shared" si="226"/>
        <v>60.575000000000003</v>
      </c>
      <c r="T1465" s="8">
        <f t="shared" si="227"/>
        <v>50.875</v>
      </c>
      <c r="U1465" s="7">
        <f t="shared" si="228"/>
        <v>52.491666666666674</v>
      </c>
      <c r="V1465" s="7">
        <f t="shared" si="229"/>
        <v>52.087500000000006</v>
      </c>
    </row>
    <row r="1466" spans="1:22" ht="13.5" x14ac:dyDescent="0.25">
      <c r="A1466" s="3">
        <f>RSI!A1466</f>
        <v>44911</v>
      </c>
      <c r="B1466" s="2">
        <f>RSI!B1466</f>
        <v>2.3601999999999999</v>
      </c>
      <c r="C1466" s="2">
        <f>RSI!I1466</f>
        <v>45.486625847311153</v>
      </c>
      <c r="D1466" s="2">
        <f>MACD!E1466</f>
        <v>1.9915059945504687E-2</v>
      </c>
      <c r="E1466" s="2">
        <f>MACD!F1466</f>
        <v>2.2167859199833218E-2</v>
      </c>
      <c r="F1466" s="2">
        <f>'Moving Avg'!D1466</f>
        <v>2.3539599999999994</v>
      </c>
      <c r="G1466" s="2">
        <f>'Moving Avg'!F1466</f>
        <v>2.3714200000000001</v>
      </c>
      <c r="H1466" s="2">
        <f>'Moving Avg'!G1466</f>
        <v>2.4168380000000003</v>
      </c>
      <c r="I1466" s="2">
        <f>'Moving Avg'!H1466</f>
        <v>2.2868265000000014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  <c r="M1466" s="7">
        <f t="shared" si="220"/>
        <v>25</v>
      </c>
      <c r="N1466" s="7">
        <f t="shared" si="221"/>
        <v>45</v>
      </c>
      <c r="O1466" s="7">
        <f t="shared" si="222"/>
        <v>50</v>
      </c>
      <c r="P1466" s="7">
        <f t="shared" si="223"/>
        <v>83.5</v>
      </c>
      <c r="Q1466" s="8">
        <f t="shared" si="224"/>
        <v>44.524999999999999</v>
      </c>
      <c r="R1466" s="8">
        <f t="shared" si="225"/>
        <v>52.375</v>
      </c>
      <c r="S1466" s="8">
        <f t="shared" si="226"/>
        <v>60.575000000000003</v>
      </c>
      <c r="T1466" s="8">
        <f t="shared" si="227"/>
        <v>50.875</v>
      </c>
      <c r="U1466" s="7">
        <f t="shared" si="228"/>
        <v>52.491666666666674</v>
      </c>
      <c r="V1466" s="7">
        <f t="shared" si="229"/>
        <v>52.087500000000006</v>
      </c>
    </row>
    <row r="1467" spans="1:22" ht="13.5" x14ac:dyDescent="0.25">
      <c r="A1467" s="3">
        <f>RSI!A1467</f>
        <v>44914</v>
      </c>
      <c r="B1467" s="2">
        <f>RSI!B1467</f>
        <v>2.3445999999999998</v>
      </c>
      <c r="C1467" s="2">
        <f>RSI!I1467</f>
        <v>42.543679236719647</v>
      </c>
      <c r="D1467" s="2">
        <f>MACD!E1467</f>
        <v>1.6465371910804549E-2</v>
      </c>
      <c r="E1467" s="2">
        <f>MACD!F1467</f>
        <v>2.1027361742027486E-2</v>
      </c>
      <c r="F1467" s="2">
        <f>'Moving Avg'!D1467</f>
        <v>2.3523999999999998</v>
      </c>
      <c r="G1467" s="2">
        <f>'Moving Avg'!F1467</f>
        <v>2.3687</v>
      </c>
      <c r="H1467" s="2">
        <f>'Moving Avg'!G1467</f>
        <v>2.4141980000000003</v>
      </c>
      <c r="I1467" s="2">
        <f>'Moving Avg'!H1467</f>
        <v>2.2870840000000014</v>
      </c>
      <c r="J1467" s="5" t="str">
        <f>OBV!F1467</f>
        <v>BEARISH</v>
      </c>
      <c r="K1467" s="5" t="str">
        <f>OBV!G1467</f>
        <v>NEUTRAL</v>
      </c>
      <c r="L1467" s="5" t="str">
        <f>OBV!H1467</f>
        <v>CONFIRMED BEARISH</v>
      </c>
      <c r="M1467" s="7">
        <f t="shared" si="220"/>
        <v>25</v>
      </c>
      <c r="N1467" s="7">
        <f t="shared" si="221"/>
        <v>45</v>
      </c>
      <c r="O1467" s="7">
        <f t="shared" si="222"/>
        <v>50</v>
      </c>
      <c r="P1467" s="7">
        <f t="shared" si="223"/>
        <v>16.5</v>
      </c>
      <c r="Q1467" s="8">
        <f t="shared" si="224"/>
        <v>34.475000000000001</v>
      </c>
      <c r="R1467" s="8">
        <f t="shared" si="225"/>
        <v>35.625</v>
      </c>
      <c r="S1467" s="8">
        <f t="shared" si="226"/>
        <v>30.425000000000001</v>
      </c>
      <c r="T1467" s="8">
        <f t="shared" si="227"/>
        <v>34.125</v>
      </c>
      <c r="U1467" s="7">
        <f t="shared" si="228"/>
        <v>33.508333333333333</v>
      </c>
      <c r="V1467" s="7">
        <f t="shared" si="229"/>
        <v>33.662499999999994</v>
      </c>
    </row>
    <row r="1468" spans="1:22" ht="13.5" x14ac:dyDescent="0.25">
      <c r="A1468" s="3">
        <f>RSI!A1468</f>
        <v>44915</v>
      </c>
      <c r="B1468" s="2">
        <f>RSI!B1468</f>
        <v>2.3212999999999999</v>
      </c>
      <c r="C1468" s="2">
        <f>RSI!I1468</f>
        <v>38.533589146785992</v>
      </c>
      <c r="D1468" s="2">
        <f>MACD!E1468</f>
        <v>1.5478689012839553E-2</v>
      </c>
      <c r="E1468" s="2">
        <f>MACD!F1468</f>
        <v>1.9917627196189898E-2</v>
      </c>
      <c r="F1468" s="2">
        <f>'Moving Avg'!D1468</f>
        <v>2.3477400000000004</v>
      </c>
      <c r="G1468" s="2">
        <f>'Moving Avg'!F1468</f>
        <v>2.3648150000000001</v>
      </c>
      <c r="H1468" s="2">
        <f>'Moving Avg'!G1468</f>
        <v>2.4117120000000001</v>
      </c>
      <c r="I1468" s="2">
        <f>'Moving Avg'!H1468</f>
        <v>2.2872610000000013</v>
      </c>
      <c r="J1468" s="5" t="str">
        <f>OBV!F1468</f>
        <v>BEARISH</v>
      </c>
      <c r="K1468" s="5" t="str">
        <f>OBV!G1468</f>
        <v>NEUTRAL</v>
      </c>
      <c r="L1468" s="5" t="str">
        <f>OBV!H1468</f>
        <v>CONFIRMED BEARISH</v>
      </c>
      <c r="M1468" s="7">
        <f t="shared" si="220"/>
        <v>25</v>
      </c>
      <c r="N1468" s="7">
        <f t="shared" si="221"/>
        <v>45</v>
      </c>
      <c r="O1468" s="7">
        <f t="shared" si="222"/>
        <v>50</v>
      </c>
      <c r="P1468" s="7">
        <f t="shared" si="223"/>
        <v>16.5</v>
      </c>
      <c r="Q1468" s="8">
        <f t="shared" si="224"/>
        <v>34.475000000000001</v>
      </c>
      <c r="R1468" s="8">
        <f t="shared" si="225"/>
        <v>35.625</v>
      </c>
      <c r="S1468" s="8">
        <f t="shared" si="226"/>
        <v>30.425000000000001</v>
      </c>
      <c r="T1468" s="8">
        <f t="shared" si="227"/>
        <v>34.125</v>
      </c>
      <c r="U1468" s="7">
        <f t="shared" si="228"/>
        <v>33.508333333333333</v>
      </c>
      <c r="V1468" s="7">
        <f t="shared" si="229"/>
        <v>33.662499999999994</v>
      </c>
    </row>
    <row r="1469" spans="1:22" ht="13.5" x14ac:dyDescent="0.25">
      <c r="A1469" s="3">
        <f>RSI!A1469</f>
        <v>44916</v>
      </c>
      <c r="B1469" s="2">
        <f>RSI!B1469</f>
        <v>2.2902999999999998</v>
      </c>
      <c r="C1469" s="2">
        <f>RSI!I1469</f>
        <v>33.948664202433534</v>
      </c>
      <c r="D1469" s="2">
        <f>MACD!E1469</f>
        <v>1.2484237294914102E-2</v>
      </c>
      <c r="E1469" s="2">
        <f>MACD!F1469</f>
        <v>1.8430949215934741E-2</v>
      </c>
      <c r="F1469" s="2">
        <f>'Moving Avg'!D1469</f>
        <v>2.3353199999999998</v>
      </c>
      <c r="G1469" s="2">
        <f>'Moving Avg'!F1469</f>
        <v>2.3593799999999998</v>
      </c>
      <c r="H1469" s="2">
        <f>'Moving Avg'!G1469</f>
        <v>2.4093840000000002</v>
      </c>
      <c r="I1469" s="2">
        <f>'Moving Avg'!H1469</f>
        <v>2.2872830000000008</v>
      </c>
      <c r="J1469" s="5" t="str">
        <f>OBV!F1469</f>
        <v>BEARISH</v>
      </c>
      <c r="K1469" s="5" t="str">
        <f>OBV!G1469</f>
        <v>NEUTRAL</v>
      </c>
      <c r="L1469" s="5" t="str">
        <f>OBV!H1469</f>
        <v>CONFIRMED BEARISH</v>
      </c>
      <c r="M1469" s="7">
        <f t="shared" si="220"/>
        <v>25</v>
      </c>
      <c r="N1469" s="7">
        <f t="shared" si="221"/>
        <v>45</v>
      </c>
      <c r="O1469" s="7">
        <f t="shared" si="222"/>
        <v>50</v>
      </c>
      <c r="P1469" s="7">
        <f t="shared" si="223"/>
        <v>16.5</v>
      </c>
      <c r="Q1469" s="8">
        <f t="shared" si="224"/>
        <v>34.475000000000001</v>
      </c>
      <c r="R1469" s="8">
        <f t="shared" si="225"/>
        <v>35.625</v>
      </c>
      <c r="S1469" s="8">
        <f t="shared" si="226"/>
        <v>30.425000000000001</v>
      </c>
      <c r="T1469" s="8">
        <f t="shared" si="227"/>
        <v>34.125</v>
      </c>
      <c r="U1469" s="7">
        <f t="shared" si="228"/>
        <v>33.508333333333333</v>
      </c>
      <c r="V1469" s="7">
        <f t="shared" si="229"/>
        <v>33.662499999999994</v>
      </c>
    </row>
    <row r="1470" spans="1:22" ht="13.5" x14ac:dyDescent="0.25">
      <c r="A1470" s="3">
        <f>RSI!A1470</f>
        <v>44917</v>
      </c>
      <c r="B1470" s="2">
        <f>RSI!B1470</f>
        <v>2.2515000000000001</v>
      </c>
      <c r="C1470" s="2">
        <f>RSI!I1470</f>
        <v>29.256531182394028</v>
      </c>
      <c r="D1470" s="2">
        <f>MACD!E1470</f>
        <v>1.3312125694887822E-2</v>
      </c>
      <c r="E1470" s="2">
        <f>MACD!F1470</f>
        <v>1.7407184511725359E-2</v>
      </c>
      <c r="F1470" s="2">
        <f>'Moving Avg'!D1470</f>
        <v>2.31358</v>
      </c>
      <c r="G1470" s="2">
        <f>'Moving Avg'!F1470</f>
        <v>2.352395</v>
      </c>
      <c r="H1470" s="2">
        <f>'Moving Avg'!G1470</f>
        <v>2.4062800000000006</v>
      </c>
      <c r="I1470" s="2">
        <f>'Moving Avg'!H1470</f>
        <v>2.2870750000000015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  <c r="M1470" s="7">
        <f t="shared" si="220"/>
        <v>50</v>
      </c>
      <c r="N1470" s="7">
        <f t="shared" si="221"/>
        <v>45</v>
      </c>
      <c r="O1470" s="7">
        <f t="shared" si="222"/>
        <v>50</v>
      </c>
      <c r="P1470" s="7">
        <f t="shared" si="223"/>
        <v>16.5</v>
      </c>
      <c r="Q1470" s="8">
        <f t="shared" si="224"/>
        <v>43.225000000000001</v>
      </c>
      <c r="R1470" s="8">
        <f t="shared" si="225"/>
        <v>40.625</v>
      </c>
      <c r="S1470" s="8">
        <f t="shared" si="226"/>
        <v>34.174999999999997</v>
      </c>
      <c r="T1470" s="8">
        <f t="shared" si="227"/>
        <v>40.375</v>
      </c>
      <c r="U1470" s="7">
        <f t="shared" si="228"/>
        <v>39.341666666666661</v>
      </c>
      <c r="V1470" s="7">
        <f t="shared" si="229"/>
        <v>39.599999999999994</v>
      </c>
    </row>
    <row r="1471" spans="1:22" ht="13.5" x14ac:dyDescent="0.25">
      <c r="A1471" s="3">
        <f>RSI!A1471</f>
        <v>44918</v>
      </c>
      <c r="B1471" s="2">
        <f>RSI!B1471</f>
        <v>2.3058000000000001</v>
      </c>
      <c r="C1471" s="2">
        <f>RSI!I1471</f>
        <v>41.452324822379026</v>
      </c>
      <c r="D1471" s="2">
        <f>MACD!E1471</f>
        <v>1.3055774718287783E-2</v>
      </c>
      <c r="E1471" s="2">
        <f>MACD!F1471</f>
        <v>1.6536902553037844E-2</v>
      </c>
      <c r="F1471" s="2">
        <f>'Moving Avg'!D1471</f>
        <v>2.3026999999999997</v>
      </c>
      <c r="G1471" s="2">
        <f>'Moving Avg'!F1471</f>
        <v>2.3473499999999996</v>
      </c>
      <c r="H1471" s="2">
        <f>'Moving Avg'!G1471</f>
        <v>2.4036400000000002</v>
      </c>
      <c r="I1471" s="2">
        <f>'Moving Avg'!H1471</f>
        <v>2.2869945000000014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  <c r="M1471" s="7">
        <f t="shared" si="220"/>
        <v>25</v>
      </c>
      <c r="N1471" s="7">
        <f t="shared" si="221"/>
        <v>45</v>
      </c>
      <c r="O1471" s="7">
        <f t="shared" si="222"/>
        <v>50</v>
      </c>
      <c r="P1471" s="7">
        <f t="shared" si="223"/>
        <v>16.5</v>
      </c>
      <c r="Q1471" s="8">
        <f t="shared" si="224"/>
        <v>34.475000000000001</v>
      </c>
      <c r="R1471" s="8">
        <f t="shared" si="225"/>
        <v>35.625</v>
      </c>
      <c r="S1471" s="8">
        <f t="shared" si="226"/>
        <v>30.425000000000001</v>
      </c>
      <c r="T1471" s="8">
        <f t="shared" si="227"/>
        <v>34.125</v>
      </c>
      <c r="U1471" s="7">
        <f t="shared" si="228"/>
        <v>33.508333333333333</v>
      </c>
      <c r="V1471" s="7">
        <f t="shared" si="229"/>
        <v>33.662499999999994</v>
      </c>
    </row>
    <row r="1472" spans="1:22" ht="13.5" x14ac:dyDescent="0.25">
      <c r="A1472" s="3">
        <f>RSI!A1472</f>
        <v>44921</v>
      </c>
      <c r="B1472" s="2">
        <f>RSI!B1472</f>
        <v>2.3212999999999999</v>
      </c>
      <c r="C1472" s="2">
        <f>RSI!I1472</f>
        <v>44.398939470393636</v>
      </c>
      <c r="D1472" s="2">
        <f>MACD!E1472</f>
        <v>1.3200163272595322E-2</v>
      </c>
      <c r="E1472" s="2">
        <f>MACD!F1472</f>
        <v>1.586955469694934E-2</v>
      </c>
      <c r="F1472" s="2">
        <f>'Moving Avg'!D1472</f>
        <v>2.2980399999999994</v>
      </c>
      <c r="G1472" s="2">
        <f>'Moving Avg'!F1472</f>
        <v>2.3426900000000002</v>
      </c>
      <c r="H1472" s="2">
        <f>'Moving Avg'!G1472</f>
        <v>2.4013100000000001</v>
      </c>
      <c r="I1472" s="2">
        <f>'Moving Avg'!H1472</f>
        <v>2.2870275000000015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45</v>
      </c>
      <c r="O1472" s="7">
        <f t="shared" si="222"/>
        <v>50</v>
      </c>
      <c r="P1472" s="7">
        <f t="shared" si="223"/>
        <v>16.5</v>
      </c>
      <c r="Q1472" s="8">
        <f t="shared" si="224"/>
        <v>34.475000000000001</v>
      </c>
      <c r="R1472" s="8">
        <f t="shared" si="225"/>
        <v>35.625</v>
      </c>
      <c r="S1472" s="8">
        <f t="shared" si="226"/>
        <v>30.425000000000001</v>
      </c>
      <c r="T1472" s="8">
        <f t="shared" si="227"/>
        <v>34.125</v>
      </c>
      <c r="U1472" s="7">
        <f t="shared" si="228"/>
        <v>33.508333333333333</v>
      </c>
      <c r="V1472" s="7">
        <f t="shared" si="229"/>
        <v>33.662499999999994</v>
      </c>
    </row>
    <row r="1473" spans="1:22" ht="13.5" x14ac:dyDescent="0.25">
      <c r="A1473" s="3">
        <f>RSI!A1473</f>
        <v>44922</v>
      </c>
      <c r="B1473" s="2">
        <f>RSI!B1473</f>
        <v>2.2825000000000002</v>
      </c>
      <c r="C1473" s="2">
        <f>RSI!I1473</f>
        <v>39.094773543486568</v>
      </c>
      <c r="D1473" s="2">
        <f>MACD!E1473</f>
        <v>1.5191349025712064E-2</v>
      </c>
      <c r="E1473" s="2">
        <f>MACD!F1473</f>
        <v>1.5733913562701887E-2</v>
      </c>
      <c r="F1473" s="2">
        <f>'Moving Avg'!D1473</f>
        <v>2.2902800000000001</v>
      </c>
      <c r="G1473" s="2">
        <f>'Moving Avg'!F1473</f>
        <v>2.3364799999999999</v>
      </c>
      <c r="H1473" s="2">
        <f>'Moving Avg'!G1473</f>
        <v>2.3977380000000004</v>
      </c>
      <c r="I1473" s="2">
        <f>'Moving Avg'!H1473</f>
        <v>2.2869025000000018</v>
      </c>
      <c r="J1473" s="5" t="str">
        <f>OBV!F1473</f>
        <v>BULLISH</v>
      </c>
      <c r="K1473" s="5" t="str">
        <f>OBV!G1473</f>
        <v>NEUTRAL</v>
      </c>
      <c r="L1473" s="5" t="str">
        <f>OBV!H1473</f>
        <v>BULLISH DIVERGENCE</v>
      </c>
      <c r="M1473" s="7">
        <f t="shared" si="220"/>
        <v>25</v>
      </c>
      <c r="N1473" s="7">
        <f t="shared" si="221"/>
        <v>45</v>
      </c>
      <c r="O1473" s="7">
        <f t="shared" si="222"/>
        <v>50</v>
      </c>
      <c r="P1473" s="7">
        <f t="shared" si="223"/>
        <v>66.5</v>
      </c>
      <c r="Q1473" s="8">
        <f t="shared" si="224"/>
        <v>41.975000000000001</v>
      </c>
      <c r="R1473" s="8">
        <f t="shared" si="225"/>
        <v>48.125</v>
      </c>
      <c r="S1473" s="8">
        <f t="shared" si="226"/>
        <v>52.924999999999997</v>
      </c>
      <c r="T1473" s="8">
        <f t="shared" si="227"/>
        <v>46.625</v>
      </c>
      <c r="U1473" s="7">
        <f t="shared" si="228"/>
        <v>47.67499999999999</v>
      </c>
      <c r="V1473" s="7">
        <f t="shared" si="229"/>
        <v>47.412499999999994</v>
      </c>
    </row>
    <row r="1474" spans="1:22" ht="13.5" x14ac:dyDescent="0.25">
      <c r="A1474" s="3">
        <f>RSI!A1474</f>
        <v>44923</v>
      </c>
      <c r="B1474" s="2">
        <f>RSI!B1474</f>
        <v>2.2902999999999998</v>
      </c>
      <c r="C1474" s="2">
        <f>RSI!I1474</f>
        <v>40.630298677084028</v>
      </c>
      <c r="D1474" s="2">
        <f>MACD!E1474</f>
        <v>1.7908188586977847E-2</v>
      </c>
      <c r="E1474" s="2">
        <f>MACD!F1474</f>
        <v>1.6168768567557081E-2</v>
      </c>
      <c r="F1474" s="2">
        <f>'Moving Avg'!D1474</f>
        <v>2.2902800000000001</v>
      </c>
      <c r="G1474" s="2">
        <f>'Moving Avg'!F1474</f>
        <v>2.3341500000000002</v>
      </c>
      <c r="H1474" s="2">
        <f>'Moving Avg'!G1474</f>
        <v>2.3946320000000001</v>
      </c>
      <c r="I1474" s="2">
        <f>'Moving Avg'!H1474</f>
        <v>2.2868165000000018</v>
      </c>
      <c r="J1474" s="5" t="str">
        <f>OBV!F1474</f>
        <v>BULLISH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49.5</v>
      </c>
      <c r="Q1474" s="8">
        <f t="shared" si="224"/>
        <v>23.675000000000001</v>
      </c>
      <c r="R1474" s="8">
        <f t="shared" si="225"/>
        <v>34.875</v>
      </c>
      <c r="S1474" s="8">
        <f t="shared" si="226"/>
        <v>38.525000000000006</v>
      </c>
      <c r="T1474" s="8">
        <f t="shared" si="227"/>
        <v>31.125</v>
      </c>
      <c r="U1474" s="7">
        <f t="shared" si="228"/>
        <v>32.358333333333334</v>
      </c>
      <c r="V1474" s="7">
        <f t="shared" si="229"/>
        <v>32.049999999999997</v>
      </c>
    </row>
    <row r="1475" spans="1:22" ht="13.5" x14ac:dyDescent="0.25">
      <c r="A1475" s="3">
        <f>RSI!A1475</f>
        <v>44924</v>
      </c>
      <c r="B1475" s="2">
        <f>RSI!B1475</f>
        <v>2.2515000000000001</v>
      </c>
      <c r="C1475" s="2">
        <f>RSI!I1475</f>
        <v>35.79575291950276</v>
      </c>
      <c r="D1475" s="2">
        <f>MACD!E1475</f>
        <v>2.4614451051365727E-2</v>
      </c>
      <c r="E1475" s="2">
        <f>MACD!F1475</f>
        <v>1.7857905064318811E-2</v>
      </c>
      <c r="F1475" s="2">
        <f>'Moving Avg'!D1475</f>
        <v>2.2902800000000001</v>
      </c>
      <c r="G1475" s="2">
        <f>'Moving Avg'!F1475</f>
        <v>2.3279399999999999</v>
      </c>
      <c r="H1475" s="2">
        <f>'Moving Avg'!G1475</f>
        <v>2.3899740000000005</v>
      </c>
      <c r="I1475" s="2">
        <f>'Moving Avg'!H1475</f>
        <v>2.2866805000000014</v>
      </c>
      <c r="J1475" s="5" t="str">
        <f>OBV!F1475</f>
        <v>BULLISH</v>
      </c>
      <c r="K1475" s="5" t="str">
        <f>OBV!G1475</f>
        <v>NEUTRAL</v>
      </c>
      <c r="L1475" s="5" t="str">
        <f>OBV!H1475</f>
        <v>NEUTRAL</v>
      </c>
      <c r="M1475" s="7">
        <f t="shared" si="230"/>
        <v>25</v>
      </c>
      <c r="N1475" s="7">
        <f t="shared" si="231"/>
        <v>0</v>
      </c>
      <c r="O1475" s="7">
        <f t="shared" si="232"/>
        <v>50</v>
      </c>
      <c r="P1475" s="7">
        <f t="shared" si="233"/>
        <v>49.5</v>
      </c>
      <c r="Q1475" s="8">
        <f t="shared" ref="Q1475:Q1538" si="234">0.35*M1475+N1475*0.35+O1475*0.15+P1475*0.15</f>
        <v>23.675000000000001</v>
      </c>
      <c r="R1475" s="8">
        <f t="shared" ref="R1475:R1538" si="235">M1475*0.2+N1475*0.2+O1475*0.35+P1475*0.25</f>
        <v>34.875</v>
      </c>
      <c r="S1475" s="8">
        <f t="shared" ref="S1475:S1538" si="236">M1475*0.15+N1475*0.15+O1475*0.25+P1475*0.45</f>
        <v>38.525000000000006</v>
      </c>
      <c r="T1475" s="8">
        <f t="shared" ref="T1475:T1538" si="237">0.25*SUM(M1475:P1475)</f>
        <v>31.125</v>
      </c>
      <c r="U1475" s="7">
        <f t="shared" ref="U1475:U1538" si="238">SUM(Q1475:S1475)/3</f>
        <v>32.358333333333334</v>
      </c>
      <c r="V1475" s="7">
        <f t="shared" ref="V1475:V1538" si="239">SUM(Q1475:T1475)/4</f>
        <v>32.049999999999997</v>
      </c>
    </row>
    <row r="1476" spans="1:22" ht="13.5" x14ac:dyDescent="0.25">
      <c r="A1476" s="3">
        <f>RSI!A1476</f>
        <v>44925</v>
      </c>
      <c r="B1476" s="2">
        <f>RSI!B1476</f>
        <v>2.1738</v>
      </c>
      <c r="C1476" s="2">
        <f>RSI!I1476</f>
        <v>28.485887363033243</v>
      </c>
      <c r="D1476" s="2">
        <f>MACD!E1476</f>
        <v>3.6582440719460152E-2</v>
      </c>
      <c r="E1476" s="2">
        <f>MACD!F1476</f>
        <v>2.1602812195347081E-2</v>
      </c>
      <c r="F1476" s="2">
        <f>'Moving Avg'!D1476</f>
        <v>2.2638799999999999</v>
      </c>
      <c r="G1476" s="2">
        <f>'Moving Avg'!F1476</f>
        <v>2.3162949999999998</v>
      </c>
      <c r="H1476" s="2">
        <f>'Moving Avg'!G1476</f>
        <v>2.3846940000000001</v>
      </c>
      <c r="I1476" s="2">
        <f>'Moving Avg'!H1476</f>
        <v>2.2863365000000018</v>
      </c>
      <c r="J1476" s="5" t="str">
        <f>OBV!F1476</f>
        <v>BEARISH</v>
      </c>
      <c r="K1476" s="5" t="str">
        <f>OBV!G1476</f>
        <v>WEAK</v>
      </c>
      <c r="L1476" s="5" t="str">
        <f>OBV!H1476</f>
        <v>CONFIRMED BEARISH</v>
      </c>
      <c r="M1476" s="7">
        <f t="shared" si="230"/>
        <v>50</v>
      </c>
      <c r="N1476" s="7">
        <f t="shared" si="231"/>
        <v>0</v>
      </c>
      <c r="O1476" s="7">
        <f t="shared" si="232"/>
        <v>0</v>
      </c>
      <c r="P1476" s="7">
        <f t="shared" si="233"/>
        <v>0</v>
      </c>
      <c r="Q1476" s="8">
        <f t="shared" si="234"/>
        <v>17.5</v>
      </c>
      <c r="R1476" s="8">
        <f t="shared" si="235"/>
        <v>10</v>
      </c>
      <c r="S1476" s="8">
        <f t="shared" si="236"/>
        <v>7.5</v>
      </c>
      <c r="T1476" s="8">
        <f t="shared" si="237"/>
        <v>12.5</v>
      </c>
      <c r="U1476" s="7">
        <f t="shared" si="238"/>
        <v>11.666666666666666</v>
      </c>
      <c r="V1476" s="7">
        <f t="shared" si="239"/>
        <v>11.875</v>
      </c>
    </row>
    <row r="1477" spans="1:22" ht="13.5" x14ac:dyDescent="0.25">
      <c r="A1477" s="3">
        <f>RSI!A1477</f>
        <v>44928</v>
      </c>
      <c r="B1477" s="2">
        <f>RSI!B1477</f>
        <v>2.2515000000000001</v>
      </c>
      <c r="C1477" s="2">
        <f>RSI!I1477</f>
        <v>41.377978367847113</v>
      </c>
      <c r="D1477" s="2">
        <f>MACD!E1477</f>
        <v>3.9510837858628634E-2</v>
      </c>
      <c r="E1477" s="2">
        <f>MACD!F1477</f>
        <v>2.5184417328003392E-2</v>
      </c>
      <c r="F1477" s="2">
        <f>'Moving Avg'!D1477</f>
        <v>2.2499200000000004</v>
      </c>
      <c r="G1477" s="2">
        <f>'Moving Avg'!F1477</f>
        <v>2.3108599999999999</v>
      </c>
      <c r="H1477" s="2">
        <f>'Moving Avg'!G1477</f>
        <v>2.3815900000000001</v>
      </c>
      <c r="I1477" s="2">
        <f>'Moving Avg'!H1477</f>
        <v>2.2862005000000019</v>
      </c>
      <c r="J1477" s="5" t="str">
        <f>OBV!F1477</f>
        <v>BEARISH</v>
      </c>
      <c r="K1477" s="5" t="str">
        <f>OBV!G1477</f>
        <v>WEAK</v>
      </c>
      <c r="L1477" s="5" t="str">
        <f>OBV!H1477</f>
        <v>CONFIRMED BEARISH</v>
      </c>
      <c r="M1477" s="7">
        <f t="shared" si="230"/>
        <v>25</v>
      </c>
      <c r="N1477" s="7">
        <f t="shared" si="231"/>
        <v>0</v>
      </c>
      <c r="O1477" s="7">
        <f t="shared" si="232"/>
        <v>0</v>
      </c>
      <c r="P1477" s="7">
        <f t="shared" si="233"/>
        <v>0</v>
      </c>
      <c r="Q1477" s="8">
        <f t="shared" si="234"/>
        <v>8.75</v>
      </c>
      <c r="R1477" s="8">
        <f t="shared" si="235"/>
        <v>5</v>
      </c>
      <c r="S1477" s="8">
        <f t="shared" si="236"/>
        <v>3.75</v>
      </c>
      <c r="T1477" s="8">
        <f t="shared" si="237"/>
        <v>6.25</v>
      </c>
      <c r="U1477" s="7">
        <f t="shared" si="238"/>
        <v>5.833333333333333</v>
      </c>
      <c r="V1477" s="7">
        <f t="shared" si="239"/>
        <v>5.9375</v>
      </c>
    </row>
    <row r="1478" spans="1:22" ht="13.5" x14ac:dyDescent="0.25">
      <c r="A1478" s="3">
        <f>RSI!A1478</f>
        <v>44929</v>
      </c>
      <c r="B1478" s="2">
        <f>RSI!B1478</f>
        <v>2.2282000000000002</v>
      </c>
      <c r="C1478" s="2">
        <f>RSI!I1478</f>
        <v>39.101593696076989</v>
      </c>
      <c r="D1478" s="2">
        <f>MACD!E1478</f>
        <v>4.0557179345343641E-2</v>
      </c>
      <c r="E1478" s="2">
        <f>MACD!F1478</f>
        <v>2.8258969731471441E-2</v>
      </c>
      <c r="F1478" s="2">
        <f>'Moving Avg'!D1478</f>
        <v>2.2390599999999998</v>
      </c>
      <c r="G1478" s="2">
        <f>'Moving Avg'!F1478</f>
        <v>2.3042600000000002</v>
      </c>
      <c r="H1478" s="2">
        <f>'Moving Avg'!G1478</f>
        <v>2.3780200000000007</v>
      </c>
      <c r="I1478" s="2">
        <f>'Moving Avg'!H1478</f>
        <v>2.2859480000000016</v>
      </c>
      <c r="J1478" s="5" t="str">
        <f>OBV!F1478</f>
        <v>BEARISH</v>
      </c>
      <c r="K1478" s="5" t="str">
        <f>OBV!G1478</f>
        <v>WEAK</v>
      </c>
      <c r="L1478" s="5" t="str">
        <f>OBV!H1478</f>
        <v>CONFIRMED BEARISH</v>
      </c>
      <c r="M1478" s="7">
        <f t="shared" si="230"/>
        <v>25</v>
      </c>
      <c r="N1478" s="7">
        <f t="shared" si="231"/>
        <v>0</v>
      </c>
      <c r="O1478" s="7">
        <f t="shared" si="232"/>
        <v>0</v>
      </c>
      <c r="P1478" s="7">
        <f t="shared" si="233"/>
        <v>0</v>
      </c>
      <c r="Q1478" s="8">
        <f t="shared" si="234"/>
        <v>8.75</v>
      </c>
      <c r="R1478" s="8">
        <f t="shared" si="235"/>
        <v>5</v>
      </c>
      <c r="S1478" s="8">
        <f t="shared" si="236"/>
        <v>3.75</v>
      </c>
      <c r="T1478" s="8">
        <f t="shared" si="237"/>
        <v>6.25</v>
      </c>
      <c r="U1478" s="7">
        <f t="shared" si="238"/>
        <v>5.833333333333333</v>
      </c>
      <c r="V1478" s="7">
        <f t="shared" si="239"/>
        <v>5.9375</v>
      </c>
    </row>
    <row r="1479" spans="1:22" ht="13.5" x14ac:dyDescent="0.25">
      <c r="A1479" s="3">
        <f>RSI!A1479</f>
        <v>44930</v>
      </c>
      <c r="B1479" s="2">
        <f>RSI!B1479</f>
        <v>2.1738</v>
      </c>
      <c r="C1479" s="2">
        <f>RSI!I1479</f>
        <v>34.350081789474459</v>
      </c>
      <c r="D1479" s="2">
        <f>MACD!E1479</f>
        <v>4.1236140004788702E-2</v>
      </c>
      <c r="E1479" s="2">
        <f>MACD!F1479</f>
        <v>3.0854403786134896E-2</v>
      </c>
      <c r="F1479" s="2">
        <f>'Moving Avg'!D1479</f>
        <v>2.2157600000000004</v>
      </c>
      <c r="G1479" s="2">
        <f>'Moving Avg'!F1479</f>
        <v>2.2964950000000002</v>
      </c>
      <c r="H1479" s="2">
        <f>'Moving Avg'!G1479</f>
        <v>2.3733620000000006</v>
      </c>
      <c r="I1479" s="2">
        <f>'Moving Avg'!H1479</f>
        <v>2.2854235000000016</v>
      </c>
      <c r="J1479" s="5" t="str">
        <f>OBV!F1479</f>
        <v>BEARISH</v>
      </c>
      <c r="K1479" s="5" t="str">
        <f>OBV!G1479</f>
        <v>WEAK</v>
      </c>
      <c r="L1479" s="5" t="str">
        <f>OBV!H1479</f>
        <v>CONFIRMED BEARISH</v>
      </c>
      <c r="M1479" s="7">
        <f t="shared" si="230"/>
        <v>25</v>
      </c>
      <c r="N1479" s="7">
        <f t="shared" si="231"/>
        <v>0</v>
      </c>
      <c r="O1479" s="7">
        <f t="shared" si="232"/>
        <v>0</v>
      </c>
      <c r="P1479" s="7">
        <f t="shared" si="233"/>
        <v>0</v>
      </c>
      <c r="Q1479" s="8">
        <f t="shared" si="234"/>
        <v>8.75</v>
      </c>
      <c r="R1479" s="8">
        <f t="shared" si="235"/>
        <v>5</v>
      </c>
      <c r="S1479" s="8">
        <f t="shared" si="236"/>
        <v>3.75</v>
      </c>
      <c r="T1479" s="8">
        <f t="shared" si="237"/>
        <v>6.25</v>
      </c>
      <c r="U1479" s="7">
        <f t="shared" si="238"/>
        <v>5.833333333333333</v>
      </c>
      <c r="V1479" s="7">
        <f t="shared" si="239"/>
        <v>5.9375</v>
      </c>
    </row>
    <row r="1480" spans="1:22" ht="13.5" x14ac:dyDescent="0.25">
      <c r="A1480" s="3">
        <f>RSI!A1480</f>
        <v>44931</v>
      </c>
      <c r="B1480" s="2">
        <f>RSI!B1480</f>
        <v>2.0962000000000001</v>
      </c>
      <c r="C1480" s="2">
        <f>RSI!I1480</f>
        <v>28.946508406151324</v>
      </c>
      <c r="D1480" s="2">
        <f>MACD!E1480</f>
        <v>4.2404714424527423E-2</v>
      </c>
      <c r="E1480" s="2">
        <f>MACD!F1480</f>
        <v>3.3164465913813404E-2</v>
      </c>
      <c r="F1480" s="2">
        <f>'Moving Avg'!D1480</f>
        <v>2.1847000000000003</v>
      </c>
      <c r="G1480" s="2">
        <f>'Moving Avg'!F1480</f>
        <v>2.28485</v>
      </c>
      <c r="H1480" s="2">
        <f>'Moving Avg'!G1480</f>
        <v>2.3668400000000003</v>
      </c>
      <c r="I1480" s="2">
        <f>'Moving Avg'!H1480</f>
        <v>2.2845835000000019</v>
      </c>
      <c r="J1480" s="5" t="str">
        <f>OBV!F1480</f>
        <v>BEARISH</v>
      </c>
      <c r="K1480" s="5" t="str">
        <f>OBV!G1480</f>
        <v>WEAK</v>
      </c>
      <c r="L1480" s="5" t="str">
        <f>OBV!H1480</f>
        <v>CONFIRMED BEARISH</v>
      </c>
      <c r="M1480" s="7">
        <f t="shared" si="230"/>
        <v>50</v>
      </c>
      <c r="N1480" s="7">
        <f t="shared" si="231"/>
        <v>0</v>
      </c>
      <c r="O1480" s="7">
        <f t="shared" si="232"/>
        <v>0</v>
      </c>
      <c r="P1480" s="7">
        <f t="shared" si="233"/>
        <v>0</v>
      </c>
      <c r="Q1480" s="8">
        <f t="shared" si="234"/>
        <v>17.5</v>
      </c>
      <c r="R1480" s="8">
        <f t="shared" si="235"/>
        <v>10</v>
      </c>
      <c r="S1480" s="8">
        <f t="shared" si="236"/>
        <v>7.5</v>
      </c>
      <c r="T1480" s="8">
        <f t="shared" si="237"/>
        <v>12.5</v>
      </c>
      <c r="U1480" s="7">
        <f t="shared" si="238"/>
        <v>11.666666666666666</v>
      </c>
      <c r="V1480" s="7">
        <f t="shared" si="239"/>
        <v>11.875</v>
      </c>
    </row>
    <row r="1481" spans="1:22" ht="13.5" x14ac:dyDescent="0.25">
      <c r="A1481" s="3">
        <f>RSI!A1481</f>
        <v>44932</v>
      </c>
      <c r="B1481" s="2">
        <f>RSI!B1481</f>
        <v>2.0962000000000001</v>
      </c>
      <c r="C1481" s="2">
        <f>RSI!I1481</f>
        <v>28.946508406151324</v>
      </c>
      <c r="D1481" s="2">
        <f>MACD!E1481</f>
        <v>5.2960666298401904E-2</v>
      </c>
      <c r="E1481" s="2">
        <f>MACD!F1481</f>
        <v>3.7123705990731101E-2</v>
      </c>
      <c r="F1481" s="2">
        <f>'Moving Avg'!D1481</f>
        <v>2.1691799999999999</v>
      </c>
      <c r="G1481" s="2">
        <f>'Moving Avg'!F1481</f>
        <v>2.2724300000000004</v>
      </c>
      <c r="H1481" s="2">
        <f>'Moving Avg'!G1481</f>
        <v>2.359076</v>
      </c>
      <c r="I1481" s="2">
        <f>'Moving Avg'!H1481</f>
        <v>2.2837435000000017</v>
      </c>
      <c r="J1481" s="5" t="str">
        <f>OBV!F1481</f>
        <v>BEARISH</v>
      </c>
      <c r="K1481" s="5" t="str">
        <f>OBV!G1481</f>
        <v>WEAK</v>
      </c>
      <c r="L1481" s="5" t="str">
        <f>OBV!H1481</f>
        <v>CONFIRMED BEARISH</v>
      </c>
      <c r="M1481" s="7">
        <f t="shared" si="230"/>
        <v>50</v>
      </c>
      <c r="N1481" s="7">
        <f t="shared" si="231"/>
        <v>0</v>
      </c>
      <c r="O1481" s="7">
        <f t="shared" si="232"/>
        <v>0</v>
      </c>
      <c r="P1481" s="7">
        <f t="shared" si="233"/>
        <v>0</v>
      </c>
      <c r="Q1481" s="8">
        <f t="shared" si="234"/>
        <v>17.5</v>
      </c>
      <c r="R1481" s="8">
        <f t="shared" si="235"/>
        <v>10</v>
      </c>
      <c r="S1481" s="8">
        <f t="shared" si="236"/>
        <v>7.5</v>
      </c>
      <c r="T1481" s="8">
        <f t="shared" si="237"/>
        <v>12.5</v>
      </c>
      <c r="U1481" s="7">
        <f t="shared" si="238"/>
        <v>11.666666666666666</v>
      </c>
      <c r="V1481" s="7">
        <f t="shared" si="239"/>
        <v>11.875</v>
      </c>
    </row>
    <row r="1482" spans="1:22" ht="13.5" x14ac:dyDescent="0.25">
      <c r="A1482" s="3">
        <f>RSI!A1482</f>
        <v>44935</v>
      </c>
      <c r="B1482" s="2">
        <f>RSI!B1482</f>
        <v>2.0884</v>
      </c>
      <c r="C1482" s="2">
        <f>RSI!I1482</f>
        <v>28.425242046876065</v>
      </c>
      <c r="D1482" s="2">
        <f>MACD!E1482</f>
        <v>6.597845575743877E-2</v>
      </c>
      <c r="E1482" s="2">
        <f>MACD!F1482</f>
        <v>4.2894655944072636E-2</v>
      </c>
      <c r="F1482" s="2">
        <f>'Moving Avg'!D1482</f>
        <v>2.1365600000000002</v>
      </c>
      <c r="G1482" s="2">
        <f>'Moving Avg'!F1482</f>
        <v>2.2592300000000001</v>
      </c>
      <c r="H1482" s="2">
        <f>'Moving Avg'!G1482</f>
        <v>2.3506900000000002</v>
      </c>
      <c r="I1482" s="2">
        <f>'Moving Avg'!H1482</f>
        <v>2.282900500000002</v>
      </c>
      <c r="J1482" s="5" t="str">
        <f>OBV!F1482</f>
        <v>BEARISH</v>
      </c>
      <c r="K1482" s="5" t="str">
        <f>OBV!G1482</f>
        <v>WEAK</v>
      </c>
      <c r="L1482" s="5" t="str">
        <f>OBV!H1482</f>
        <v>CONFIRMED BEARISH</v>
      </c>
      <c r="M1482" s="7">
        <f t="shared" si="230"/>
        <v>50</v>
      </c>
      <c r="N1482" s="7">
        <f t="shared" si="231"/>
        <v>0</v>
      </c>
      <c r="O1482" s="7">
        <f t="shared" si="232"/>
        <v>0</v>
      </c>
      <c r="P1482" s="7">
        <f t="shared" si="233"/>
        <v>0</v>
      </c>
      <c r="Q1482" s="8">
        <f t="shared" si="234"/>
        <v>17.5</v>
      </c>
      <c r="R1482" s="8">
        <f t="shared" si="235"/>
        <v>10</v>
      </c>
      <c r="S1482" s="8">
        <f t="shared" si="236"/>
        <v>7.5</v>
      </c>
      <c r="T1482" s="8">
        <f t="shared" si="237"/>
        <v>12.5</v>
      </c>
      <c r="U1482" s="7">
        <f t="shared" si="238"/>
        <v>11.666666666666666</v>
      </c>
      <c r="V1482" s="7">
        <f t="shared" si="239"/>
        <v>11.875</v>
      </c>
    </row>
    <row r="1483" spans="1:22" ht="13.5" x14ac:dyDescent="0.25">
      <c r="A1483" s="3">
        <f>RSI!A1483</f>
        <v>44936</v>
      </c>
      <c r="B1483" s="2">
        <f>RSI!B1483</f>
        <v>2.0962000000000001</v>
      </c>
      <c r="C1483" s="2">
        <f>RSI!I1483</f>
        <v>29.786894823083571</v>
      </c>
      <c r="D1483" s="2">
        <f>MACD!E1483</f>
        <v>7.153280982640009E-2</v>
      </c>
      <c r="E1483" s="2">
        <f>MACD!F1483</f>
        <v>4.862228672053813E-2</v>
      </c>
      <c r="F1483" s="2">
        <f>'Moving Avg'!D1483</f>
        <v>2.1101599999999996</v>
      </c>
      <c r="G1483" s="2">
        <f>'Moving Avg'!F1483</f>
        <v>2.2468100000000009</v>
      </c>
      <c r="H1483" s="2">
        <f>'Moving Avg'!G1483</f>
        <v>2.3426159999999996</v>
      </c>
      <c r="I1483" s="2">
        <f>'Moving Avg'!H1483</f>
        <v>2.2820965000000015</v>
      </c>
      <c r="J1483" s="5" t="str">
        <f>OBV!F1483</f>
        <v>BEARISH</v>
      </c>
      <c r="K1483" s="5" t="str">
        <f>OBV!G1483</f>
        <v>WEAK</v>
      </c>
      <c r="L1483" s="5" t="str">
        <f>OBV!H1483</f>
        <v>CONFIRMED BEARISH</v>
      </c>
      <c r="M1483" s="7">
        <f t="shared" si="230"/>
        <v>50</v>
      </c>
      <c r="N1483" s="7">
        <f t="shared" si="231"/>
        <v>0</v>
      </c>
      <c r="O1483" s="7">
        <f t="shared" si="232"/>
        <v>0</v>
      </c>
      <c r="P1483" s="7">
        <f t="shared" si="233"/>
        <v>0</v>
      </c>
      <c r="Q1483" s="8">
        <f t="shared" si="234"/>
        <v>17.5</v>
      </c>
      <c r="R1483" s="8">
        <f t="shared" si="235"/>
        <v>10</v>
      </c>
      <c r="S1483" s="8">
        <f t="shared" si="236"/>
        <v>7.5</v>
      </c>
      <c r="T1483" s="8">
        <f t="shared" si="237"/>
        <v>12.5</v>
      </c>
      <c r="U1483" s="7">
        <f t="shared" si="238"/>
        <v>11.666666666666666</v>
      </c>
      <c r="V1483" s="7">
        <f t="shared" si="239"/>
        <v>11.875</v>
      </c>
    </row>
    <row r="1484" spans="1:22" ht="13.5" x14ac:dyDescent="0.25">
      <c r="A1484" s="3">
        <f>RSI!A1484</f>
        <v>44937</v>
      </c>
      <c r="B1484" s="2">
        <f>RSI!B1484</f>
        <v>2.0962000000000001</v>
      </c>
      <c r="C1484" s="2">
        <f>RSI!I1484</f>
        <v>29.786894823083585</v>
      </c>
      <c r="D1484" s="2">
        <f>MACD!E1484</f>
        <v>7.8392399939387847E-2</v>
      </c>
      <c r="E1484" s="2">
        <f>MACD!F1484</f>
        <v>5.4576309364308073E-2</v>
      </c>
      <c r="F1484" s="2">
        <f>'Moving Avg'!D1484</f>
        <v>2.0946400000000001</v>
      </c>
      <c r="G1484" s="2">
        <f>'Moving Avg'!F1484</f>
        <v>2.2340000000000004</v>
      </c>
      <c r="H1484" s="2">
        <f>'Moving Avg'!G1484</f>
        <v>2.3348519999999997</v>
      </c>
      <c r="I1484" s="2">
        <f>'Moving Avg'!H1484</f>
        <v>2.2814005000000019</v>
      </c>
      <c r="J1484" s="5" t="str">
        <f>OBV!F1484</f>
        <v>BEARISH</v>
      </c>
      <c r="K1484" s="5" t="str">
        <f>OBV!G1484</f>
        <v>WEAK</v>
      </c>
      <c r="L1484" s="5" t="str">
        <f>OBV!H1484</f>
        <v>CONFIRMED BEARISH</v>
      </c>
      <c r="M1484" s="7">
        <f t="shared" si="230"/>
        <v>50</v>
      </c>
      <c r="N1484" s="7">
        <f t="shared" si="231"/>
        <v>0</v>
      </c>
      <c r="O1484" s="7">
        <f t="shared" si="232"/>
        <v>0</v>
      </c>
      <c r="P1484" s="7">
        <f t="shared" si="233"/>
        <v>0</v>
      </c>
      <c r="Q1484" s="8">
        <f t="shared" si="234"/>
        <v>17.5</v>
      </c>
      <c r="R1484" s="8">
        <f t="shared" si="235"/>
        <v>10</v>
      </c>
      <c r="S1484" s="8">
        <f t="shared" si="236"/>
        <v>7.5</v>
      </c>
      <c r="T1484" s="8">
        <f t="shared" si="237"/>
        <v>12.5</v>
      </c>
      <c r="U1484" s="7">
        <f t="shared" si="238"/>
        <v>11.666666666666666</v>
      </c>
      <c r="V1484" s="7">
        <f t="shared" si="239"/>
        <v>11.875</v>
      </c>
    </row>
    <row r="1485" spans="1:22" ht="13.5" x14ac:dyDescent="0.25">
      <c r="A1485" s="3">
        <f>RSI!A1485</f>
        <v>44938</v>
      </c>
      <c r="B1485" s="2">
        <f>RSI!B1485</f>
        <v>2.1970999999999998</v>
      </c>
      <c r="C1485" s="2">
        <f>RSI!I1485</f>
        <v>45.376969887773939</v>
      </c>
      <c r="D1485" s="2">
        <f>MACD!E1485</f>
        <v>7.1642022963074758E-2</v>
      </c>
      <c r="E1485" s="2">
        <f>MACD!F1485</f>
        <v>5.7989452084061414E-2</v>
      </c>
      <c r="F1485" s="2">
        <f>'Moving Avg'!D1485</f>
        <v>2.1148199999999995</v>
      </c>
      <c r="G1485" s="2">
        <f>'Moving Avg'!F1485</f>
        <v>2.2258450000000005</v>
      </c>
      <c r="H1485" s="2">
        <f>'Moving Avg'!G1485</f>
        <v>2.3291059999999999</v>
      </c>
      <c r="I1485" s="2">
        <f>'Moving Avg'!H1485</f>
        <v>2.2808485000000021</v>
      </c>
      <c r="J1485" s="5" t="str">
        <f>OBV!F1485</f>
        <v>BULLISH</v>
      </c>
      <c r="K1485" s="5" t="str">
        <f>OBV!G1485</f>
        <v>STRONG</v>
      </c>
      <c r="L1485" s="5" t="str">
        <f>OBV!H1485</f>
        <v>CONFIRMED BULLISH</v>
      </c>
      <c r="M1485" s="7">
        <f t="shared" si="230"/>
        <v>25</v>
      </c>
      <c r="N1485" s="7">
        <f t="shared" si="231"/>
        <v>0</v>
      </c>
      <c r="O1485" s="7">
        <f t="shared" si="232"/>
        <v>0</v>
      </c>
      <c r="P1485" s="7">
        <f t="shared" si="233"/>
        <v>100</v>
      </c>
      <c r="Q1485" s="8">
        <f t="shared" si="234"/>
        <v>23.75</v>
      </c>
      <c r="R1485" s="8">
        <f t="shared" si="235"/>
        <v>30</v>
      </c>
      <c r="S1485" s="8">
        <f t="shared" si="236"/>
        <v>48.75</v>
      </c>
      <c r="T1485" s="8">
        <f t="shared" si="237"/>
        <v>31.25</v>
      </c>
      <c r="U1485" s="7">
        <f t="shared" si="238"/>
        <v>34.166666666666664</v>
      </c>
      <c r="V1485" s="7">
        <f t="shared" si="239"/>
        <v>33.4375</v>
      </c>
    </row>
    <row r="1486" spans="1:22" ht="13.5" x14ac:dyDescent="0.25">
      <c r="A1486" s="3">
        <f>RSI!A1486</f>
        <v>44939</v>
      </c>
      <c r="B1486" s="2">
        <f>RSI!B1486</f>
        <v>2.1661000000000001</v>
      </c>
      <c r="C1486" s="2">
        <f>RSI!I1486</f>
        <v>42.271462872433972</v>
      </c>
      <c r="D1486" s="2">
        <f>MACD!E1486</f>
        <v>5.6499225925073393E-2</v>
      </c>
      <c r="E1486" s="2">
        <f>MACD!F1486</f>
        <v>5.7691406852263816E-2</v>
      </c>
      <c r="F1486" s="2">
        <f>'Moving Avg'!D1486</f>
        <v>2.1287999999999996</v>
      </c>
      <c r="G1486" s="2">
        <f>'Moving Avg'!F1486</f>
        <v>2.2161400000000002</v>
      </c>
      <c r="H1486" s="2">
        <f>'Moving Avg'!G1486</f>
        <v>2.32274</v>
      </c>
      <c r="I1486" s="2">
        <f>'Moving Avg'!H1486</f>
        <v>2.2802135000000021</v>
      </c>
      <c r="J1486" s="5" t="str">
        <f>OBV!F1486</f>
        <v>BULLISH</v>
      </c>
      <c r="K1486" s="5" t="str">
        <f>OBV!G1486</f>
        <v>STRONG</v>
      </c>
      <c r="L1486" s="5" t="str">
        <f>OBV!H1486</f>
        <v>CONFIRMED BULLISH</v>
      </c>
      <c r="M1486" s="7">
        <f t="shared" si="230"/>
        <v>25</v>
      </c>
      <c r="N1486" s="7">
        <f t="shared" si="231"/>
        <v>45</v>
      </c>
      <c r="O1486" s="7">
        <f t="shared" si="232"/>
        <v>0</v>
      </c>
      <c r="P1486" s="7">
        <f t="shared" si="233"/>
        <v>100</v>
      </c>
      <c r="Q1486" s="8">
        <f t="shared" si="234"/>
        <v>39.5</v>
      </c>
      <c r="R1486" s="8">
        <f t="shared" si="235"/>
        <v>39</v>
      </c>
      <c r="S1486" s="8">
        <f t="shared" si="236"/>
        <v>55.5</v>
      </c>
      <c r="T1486" s="8">
        <f t="shared" si="237"/>
        <v>42.5</v>
      </c>
      <c r="U1486" s="7">
        <f t="shared" si="238"/>
        <v>44.666666666666664</v>
      </c>
      <c r="V1486" s="7">
        <f t="shared" si="239"/>
        <v>44.125</v>
      </c>
    </row>
    <row r="1487" spans="1:22" ht="13.5" x14ac:dyDescent="0.25">
      <c r="A1487" s="3">
        <f>RSI!A1487</f>
        <v>44942</v>
      </c>
      <c r="B1487" s="2">
        <f>RSI!B1487</f>
        <v>2.1661000000000001</v>
      </c>
      <c r="C1487" s="2">
        <f>RSI!I1487</f>
        <v>42.271462872433972</v>
      </c>
      <c r="D1487" s="2">
        <f>MACD!E1487</f>
        <v>5.6032940770798234E-2</v>
      </c>
      <c r="E1487" s="2">
        <f>MACD!F1487</f>
        <v>5.7359713635970699E-2</v>
      </c>
      <c r="F1487" s="2">
        <f>'Moving Avg'!D1487</f>
        <v>2.1443400000000001</v>
      </c>
      <c r="G1487" s="2">
        <f>'Moving Avg'!F1487</f>
        <v>2.2072150000000006</v>
      </c>
      <c r="H1487" s="2">
        <f>'Moving Avg'!G1487</f>
        <v>2.3171499999999998</v>
      </c>
      <c r="I1487" s="2">
        <f>'Moving Avg'!H1487</f>
        <v>2.2795785000000022</v>
      </c>
      <c r="J1487" s="5" t="str">
        <f>OBV!F1487</f>
        <v>BULLISH</v>
      </c>
      <c r="K1487" s="5" t="str">
        <f>OBV!G1487</f>
        <v>STRONG</v>
      </c>
      <c r="L1487" s="5" t="str">
        <f>OBV!H1487</f>
        <v>CONFIRMED BULLISH</v>
      </c>
      <c r="M1487" s="7">
        <f t="shared" si="230"/>
        <v>25</v>
      </c>
      <c r="N1487" s="7">
        <f t="shared" si="231"/>
        <v>45</v>
      </c>
      <c r="O1487" s="7">
        <f t="shared" si="232"/>
        <v>0</v>
      </c>
      <c r="P1487" s="7">
        <f t="shared" si="233"/>
        <v>100</v>
      </c>
      <c r="Q1487" s="8">
        <f t="shared" si="234"/>
        <v>39.5</v>
      </c>
      <c r="R1487" s="8">
        <f t="shared" si="235"/>
        <v>39</v>
      </c>
      <c r="S1487" s="8">
        <f t="shared" si="236"/>
        <v>55.5</v>
      </c>
      <c r="T1487" s="8">
        <f t="shared" si="237"/>
        <v>42.5</v>
      </c>
      <c r="U1487" s="7">
        <f t="shared" si="238"/>
        <v>44.666666666666664</v>
      </c>
      <c r="V1487" s="7">
        <f t="shared" si="239"/>
        <v>44.125</v>
      </c>
    </row>
    <row r="1488" spans="1:22" ht="13.5" x14ac:dyDescent="0.25">
      <c r="A1488" s="3">
        <f>RSI!A1488</f>
        <v>44943</v>
      </c>
      <c r="B1488" s="2">
        <f>RSI!B1488</f>
        <v>2.1583000000000001</v>
      </c>
      <c r="C1488" s="2">
        <f>RSI!I1488</f>
        <v>41.44378992213808</v>
      </c>
      <c r="D1488" s="2">
        <f>MACD!E1488</f>
        <v>5.2995447379034832E-2</v>
      </c>
      <c r="E1488" s="2">
        <f>MACD!F1488</f>
        <v>5.6486860384583532E-2</v>
      </c>
      <c r="F1488" s="2">
        <f>'Moving Avg'!D1488</f>
        <v>2.1567600000000002</v>
      </c>
      <c r="G1488" s="2">
        <f>'Moving Avg'!F1488</f>
        <v>2.199065</v>
      </c>
      <c r="H1488" s="2">
        <f>'Moving Avg'!G1488</f>
        <v>2.3109379999999997</v>
      </c>
      <c r="I1488" s="2">
        <f>'Moving Avg'!H1488</f>
        <v>2.2788325000000023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  <c r="M1488" s="7">
        <f t="shared" si="230"/>
        <v>25</v>
      </c>
      <c r="N1488" s="7">
        <f t="shared" si="231"/>
        <v>45</v>
      </c>
      <c r="O1488" s="7">
        <f t="shared" si="232"/>
        <v>0</v>
      </c>
      <c r="P1488" s="7">
        <f t="shared" si="233"/>
        <v>83.5</v>
      </c>
      <c r="Q1488" s="8">
        <f t="shared" si="234"/>
        <v>37.024999999999999</v>
      </c>
      <c r="R1488" s="8">
        <f t="shared" si="235"/>
        <v>34.875</v>
      </c>
      <c r="S1488" s="8">
        <f t="shared" si="236"/>
        <v>48.075000000000003</v>
      </c>
      <c r="T1488" s="8">
        <f t="shared" si="237"/>
        <v>38.375</v>
      </c>
      <c r="U1488" s="7">
        <f t="shared" si="238"/>
        <v>39.991666666666667</v>
      </c>
      <c r="V1488" s="7">
        <f t="shared" si="239"/>
        <v>39.587500000000006</v>
      </c>
    </row>
    <row r="1489" spans="1:22" ht="13.5" x14ac:dyDescent="0.25">
      <c r="A1489" s="3">
        <f>RSI!A1489</f>
        <v>44944</v>
      </c>
      <c r="B1489" s="2">
        <f>RSI!B1489</f>
        <v>2.2048999999999999</v>
      </c>
      <c r="C1489" s="2">
        <f>RSI!I1489</f>
        <v>47.995148123561535</v>
      </c>
      <c r="D1489" s="2">
        <f>MACD!E1489</f>
        <v>3.8987206717350897E-2</v>
      </c>
      <c r="E1489" s="2">
        <f>MACD!F1489</f>
        <v>5.2986929651137007E-2</v>
      </c>
      <c r="F1489" s="2">
        <f>'Moving Avg'!D1489</f>
        <v>2.1785000000000001</v>
      </c>
      <c r="G1489" s="2">
        <f>'Moving Avg'!F1489</f>
        <v>2.1947950000000001</v>
      </c>
      <c r="H1489" s="2">
        <f>'Moving Avg'!G1489</f>
        <v>2.3056579999999993</v>
      </c>
      <c r="I1489" s="2">
        <f>'Moving Avg'!H1489</f>
        <v>2.2783555000000022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  <c r="M1489" s="7">
        <f t="shared" si="230"/>
        <v>25</v>
      </c>
      <c r="N1489" s="7">
        <f t="shared" si="231"/>
        <v>45</v>
      </c>
      <c r="O1489" s="7">
        <f t="shared" si="232"/>
        <v>0</v>
      </c>
      <c r="P1489" s="7">
        <f t="shared" si="233"/>
        <v>100</v>
      </c>
      <c r="Q1489" s="8">
        <f t="shared" si="234"/>
        <v>39.5</v>
      </c>
      <c r="R1489" s="8">
        <f t="shared" si="235"/>
        <v>39</v>
      </c>
      <c r="S1489" s="8">
        <f t="shared" si="236"/>
        <v>55.5</v>
      </c>
      <c r="T1489" s="8">
        <f t="shared" si="237"/>
        <v>42.5</v>
      </c>
      <c r="U1489" s="7">
        <f t="shared" si="238"/>
        <v>44.666666666666664</v>
      </c>
      <c r="V1489" s="7">
        <f t="shared" si="239"/>
        <v>44.125</v>
      </c>
    </row>
    <row r="1490" spans="1:22" ht="13.5" x14ac:dyDescent="0.25">
      <c r="A1490" s="3">
        <f>RSI!A1490</f>
        <v>44945</v>
      </c>
      <c r="B1490" s="2">
        <f>RSI!B1490</f>
        <v>2.2437</v>
      </c>
      <c r="C1490" s="2">
        <f>RSI!I1490</f>
        <v>52.73662471575561</v>
      </c>
      <c r="D1490" s="2">
        <f>MACD!E1490</f>
        <v>1.2400839170819911E-2</v>
      </c>
      <c r="E1490" s="2">
        <f>MACD!F1490</f>
        <v>4.4869711555073591E-2</v>
      </c>
      <c r="F1490" s="2">
        <f>'Moving Avg'!D1490</f>
        <v>2.1878200000000003</v>
      </c>
      <c r="G1490" s="2">
        <f>'Moving Avg'!F1490</f>
        <v>2.1944049999999997</v>
      </c>
      <c r="H1490" s="2">
        <f>'Moving Avg'!G1490</f>
        <v>2.3023979999999993</v>
      </c>
      <c r="I1490" s="2">
        <f>'Moving Avg'!H1490</f>
        <v>2.2781085000000023</v>
      </c>
      <c r="J1490" s="5" t="str">
        <f>OBV!F1490</f>
        <v>BULLISH</v>
      </c>
      <c r="K1490" s="5" t="str">
        <f>OBV!G1490</f>
        <v>STRONG</v>
      </c>
      <c r="L1490" s="5" t="str">
        <f>OBV!H1490</f>
        <v>CONFIRMED BULLISH</v>
      </c>
      <c r="M1490" s="7">
        <f t="shared" si="230"/>
        <v>25</v>
      </c>
      <c r="N1490" s="7">
        <f t="shared" si="231"/>
        <v>100</v>
      </c>
      <c r="O1490" s="7">
        <f t="shared" si="232"/>
        <v>0</v>
      </c>
      <c r="P1490" s="7">
        <f t="shared" si="233"/>
        <v>100</v>
      </c>
      <c r="Q1490" s="8">
        <f t="shared" si="234"/>
        <v>58.75</v>
      </c>
      <c r="R1490" s="8">
        <f t="shared" si="235"/>
        <v>50</v>
      </c>
      <c r="S1490" s="8">
        <f t="shared" si="236"/>
        <v>63.75</v>
      </c>
      <c r="T1490" s="8">
        <f t="shared" si="237"/>
        <v>56.25</v>
      </c>
      <c r="U1490" s="7">
        <f t="shared" si="238"/>
        <v>57.5</v>
      </c>
      <c r="V1490" s="7">
        <f t="shared" si="239"/>
        <v>57.1875</v>
      </c>
    </row>
    <row r="1491" spans="1:22" ht="13.5" x14ac:dyDescent="0.25">
      <c r="A1491" s="3">
        <f>RSI!A1491</f>
        <v>44946</v>
      </c>
      <c r="B1491" s="2">
        <f>RSI!B1491</f>
        <v>2.2359</v>
      </c>
      <c r="C1491" s="2">
        <f>RSI!I1491</f>
        <v>51.715824482886063</v>
      </c>
      <c r="D1491" s="2">
        <f>MACD!E1491</f>
        <v>-9.6733899801186851E-3</v>
      </c>
      <c r="E1491" s="2">
        <f>MACD!F1491</f>
        <v>3.3961091248035133E-2</v>
      </c>
      <c r="F1491" s="2">
        <f>'Moving Avg'!D1491</f>
        <v>2.2017800000000003</v>
      </c>
      <c r="G1491" s="2">
        <f>'Moving Avg'!F1491</f>
        <v>2.1909099999999997</v>
      </c>
      <c r="H1491" s="2">
        <f>'Moving Avg'!G1491</f>
        <v>2.2980499999999999</v>
      </c>
      <c r="I1491" s="2">
        <f>'Moving Avg'!H1491</f>
        <v>2.2778225000000019</v>
      </c>
      <c r="J1491" s="5" t="str">
        <f>OBV!F1491</f>
        <v>BULLISH</v>
      </c>
      <c r="K1491" s="5" t="str">
        <f>OBV!G1491</f>
        <v>NEUTRAL</v>
      </c>
      <c r="L1491" s="5" t="str">
        <f>OBV!H1491</f>
        <v>CONFIRMED BULLISH</v>
      </c>
      <c r="M1491" s="7">
        <f t="shared" si="230"/>
        <v>25</v>
      </c>
      <c r="N1491" s="7">
        <f t="shared" si="231"/>
        <v>100</v>
      </c>
      <c r="O1491" s="7">
        <f t="shared" si="232"/>
        <v>0</v>
      </c>
      <c r="P1491" s="7">
        <f t="shared" si="233"/>
        <v>83.5</v>
      </c>
      <c r="Q1491" s="8">
        <f t="shared" si="234"/>
        <v>56.274999999999999</v>
      </c>
      <c r="R1491" s="8">
        <f t="shared" si="235"/>
        <v>45.875</v>
      </c>
      <c r="S1491" s="8">
        <f t="shared" si="236"/>
        <v>56.325000000000003</v>
      </c>
      <c r="T1491" s="8">
        <f t="shared" si="237"/>
        <v>52.125</v>
      </c>
      <c r="U1491" s="7">
        <f t="shared" si="238"/>
        <v>52.82500000000001</v>
      </c>
      <c r="V1491" s="7">
        <f t="shared" si="239"/>
        <v>52.650000000000006</v>
      </c>
    </row>
    <row r="1492" spans="1:22" ht="13.5" x14ac:dyDescent="0.25">
      <c r="A1492" s="3">
        <f>RSI!A1492</f>
        <v>44949</v>
      </c>
      <c r="B1492" s="2">
        <f>RSI!B1492</f>
        <v>2.2282000000000002</v>
      </c>
      <c r="C1492" s="2">
        <f>RSI!I1492</f>
        <v>50.673059679132159</v>
      </c>
      <c r="D1492" s="2">
        <f>MACD!E1492</f>
        <v>-2.9079428317975164E-2</v>
      </c>
      <c r="E1492" s="2">
        <f>MACD!F1492</f>
        <v>2.1352987334833075E-2</v>
      </c>
      <c r="F1492" s="2">
        <f>'Moving Avg'!D1492</f>
        <v>2.2142000000000004</v>
      </c>
      <c r="G1492" s="2">
        <f>'Moving Avg'!F1492</f>
        <v>2.1862550000000001</v>
      </c>
      <c r="H1492" s="2">
        <f>'Moving Avg'!G1492</f>
        <v>2.2935479999999995</v>
      </c>
      <c r="I1492" s="2">
        <f>'Moving Avg'!H1492</f>
        <v>2.2774980000000022</v>
      </c>
      <c r="J1492" s="5" t="str">
        <f>OBV!F1492</f>
        <v>BULLISH</v>
      </c>
      <c r="K1492" s="5" t="str">
        <f>OBV!G1492</f>
        <v>NEUTRAL</v>
      </c>
      <c r="L1492" s="5" t="str">
        <f>OBV!H1492</f>
        <v>CONFIRMED BULLISH</v>
      </c>
      <c r="M1492" s="7">
        <f t="shared" si="230"/>
        <v>25</v>
      </c>
      <c r="N1492" s="7">
        <f t="shared" si="231"/>
        <v>100</v>
      </c>
      <c r="O1492" s="7">
        <f t="shared" si="232"/>
        <v>0</v>
      </c>
      <c r="P1492" s="7">
        <f t="shared" si="233"/>
        <v>83.5</v>
      </c>
      <c r="Q1492" s="8">
        <f t="shared" si="234"/>
        <v>56.274999999999999</v>
      </c>
      <c r="R1492" s="8">
        <f t="shared" si="235"/>
        <v>45.875</v>
      </c>
      <c r="S1492" s="8">
        <f t="shared" si="236"/>
        <v>56.325000000000003</v>
      </c>
      <c r="T1492" s="8">
        <f t="shared" si="237"/>
        <v>52.125</v>
      </c>
      <c r="U1492" s="7">
        <f t="shared" si="238"/>
        <v>52.82500000000001</v>
      </c>
      <c r="V1492" s="7">
        <f t="shared" si="239"/>
        <v>52.650000000000006</v>
      </c>
    </row>
    <row r="1493" spans="1:22" ht="13.5" x14ac:dyDescent="0.25">
      <c r="A1493" s="3">
        <f>RSI!A1493</f>
        <v>44950</v>
      </c>
      <c r="B1493" s="2">
        <f>RSI!B1493</f>
        <v>2.1738</v>
      </c>
      <c r="C1493" s="2">
        <f>RSI!I1493</f>
        <v>43.933230249103936</v>
      </c>
      <c r="D1493" s="2">
        <f>MACD!E1493</f>
        <v>-4.0315732675920035E-2</v>
      </c>
      <c r="E1493" s="2">
        <f>MACD!F1493</f>
        <v>9.0192433326824525E-3</v>
      </c>
      <c r="F1493" s="2">
        <f>'Moving Avg'!D1493</f>
        <v>2.2173000000000003</v>
      </c>
      <c r="G1493" s="2">
        <f>'Moving Avg'!F1493</f>
        <v>2.1808199999999998</v>
      </c>
      <c r="H1493" s="2">
        <f>'Moving Avg'!G1493</f>
        <v>2.2884239999999996</v>
      </c>
      <c r="I1493" s="2">
        <f>'Moving Avg'!H1493</f>
        <v>2.2769015000000024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  <c r="M1493" s="7">
        <f t="shared" si="230"/>
        <v>25</v>
      </c>
      <c r="N1493" s="7">
        <f t="shared" si="231"/>
        <v>100</v>
      </c>
      <c r="O1493" s="7">
        <f t="shared" si="232"/>
        <v>0</v>
      </c>
      <c r="P1493" s="7">
        <f t="shared" si="233"/>
        <v>83.5</v>
      </c>
      <c r="Q1493" s="8">
        <f t="shared" si="234"/>
        <v>56.274999999999999</v>
      </c>
      <c r="R1493" s="8">
        <f t="shared" si="235"/>
        <v>45.875</v>
      </c>
      <c r="S1493" s="8">
        <f t="shared" si="236"/>
        <v>56.325000000000003</v>
      </c>
      <c r="T1493" s="8">
        <f t="shared" si="237"/>
        <v>52.125</v>
      </c>
      <c r="U1493" s="7">
        <f t="shared" si="238"/>
        <v>52.82500000000001</v>
      </c>
      <c r="V1493" s="7">
        <f t="shared" si="239"/>
        <v>52.650000000000006</v>
      </c>
    </row>
    <row r="1494" spans="1:22" ht="13.5" x14ac:dyDescent="0.25">
      <c r="A1494" s="3">
        <f>RSI!A1494</f>
        <v>44951</v>
      </c>
      <c r="B1494" s="2">
        <f>RSI!B1494</f>
        <v>2.2126999999999999</v>
      </c>
      <c r="C1494" s="2">
        <f>RSI!I1494</f>
        <v>49.142340314575065</v>
      </c>
      <c r="D1494" s="2">
        <f>MACD!E1494</f>
        <v>-5.2425478452931884E-2</v>
      </c>
      <c r="E1494" s="2">
        <f>MACD!F1494</f>
        <v>-3.2697010244404157E-3</v>
      </c>
      <c r="F1494" s="2">
        <f>'Moving Avg'!D1494</f>
        <v>2.2188599999999998</v>
      </c>
      <c r="G1494" s="2">
        <f>'Moving Avg'!F1494</f>
        <v>2.1769399999999997</v>
      </c>
      <c r="H1494" s="2">
        <f>'Moving Avg'!G1494</f>
        <v>2.2832999999999997</v>
      </c>
      <c r="I1494" s="2">
        <f>'Moving Avg'!H1494</f>
        <v>2.2765355000000027</v>
      </c>
      <c r="J1494" s="5" t="str">
        <f>OBV!F1494</f>
        <v>BEARISH</v>
      </c>
      <c r="K1494" s="5" t="str">
        <f>OBV!G1494</f>
        <v>NEUTRAL</v>
      </c>
      <c r="L1494" s="5" t="str">
        <f>OBV!H1494</f>
        <v>BEARISH DIVERGENCE</v>
      </c>
      <c r="M1494" s="7">
        <f t="shared" si="230"/>
        <v>25</v>
      </c>
      <c r="N1494" s="7">
        <f t="shared" si="231"/>
        <v>100</v>
      </c>
      <c r="O1494" s="7">
        <f t="shared" si="232"/>
        <v>0</v>
      </c>
      <c r="P1494" s="7">
        <f t="shared" si="233"/>
        <v>16.5</v>
      </c>
      <c r="Q1494" s="8">
        <f t="shared" si="234"/>
        <v>46.225000000000001</v>
      </c>
      <c r="R1494" s="8">
        <f t="shared" si="235"/>
        <v>29.125</v>
      </c>
      <c r="S1494" s="8">
        <f t="shared" si="236"/>
        <v>26.175000000000001</v>
      </c>
      <c r="T1494" s="8">
        <f t="shared" si="237"/>
        <v>35.375</v>
      </c>
      <c r="U1494" s="7">
        <f t="shared" si="238"/>
        <v>33.841666666666661</v>
      </c>
      <c r="V1494" s="7">
        <f t="shared" si="239"/>
        <v>34.224999999999994</v>
      </c>
    </row>
    <row r="1495" spans="1:22" ht="13.5" x14ac:dyDescent="0.25">
      <c r="A1495" s="3">
        <f>RSI!A1495</f>
        <v>44952</v>
      </c>
      <c r="B1495" s="2">
        <f>RSI!B1495</f>
        <v>2.2437</v>
      </c>
      <c r="C1495" s="2">
        <f>RSI!I1495</f>
        <v>52.898063195461624</v>
      </c>
      <c r="D1495" s="2">
        <f>MACD!E1495</f>
        <v>-4.9416584364232463E-2</v>
      </c>
      <c r="E1495" s="2">
        <f>MACD!F1495</f>
        <v>-1.2499077692398825E-2</v>
      </c>
      <c r="F1495" s="2">
        <f>'Moving Avg'!D1495</f>
        <v>2.2188600000000003</v>
      </c>
      <c r="G1495" s="2">
        <f>'Moving Avg'!F1495</f>
        <v>2.1765499999999998</v>
      </c>
      <c r="H1495" s="2">
        <f>'Moving Avg'!G1495</f>
        <v>2.2800399999999996</v>
      </c>
      <c r="I1495" s="2">
        <f>'Moving Avg'!H1495</f>
        <v>2.2762165000000021</v>
      </c>
      <c r="J1495" s="5" t="str">
        <f>OBV!F1495</f>
        <v>BEARISH</v>
      </c>
      <c r="K1495" s="5" t="str">
        <f>OBV!G1495</f>
        <v>WEAK</v>
      </c>
      <c r="L1495" s="5" t="str">
        <f>OBV!H1495</f>
        <v>NEUTRAL</v>
      </c>
      <c r="M1495" s="7">
        <f t="shared" si="230"/>
        <v>25</v>
      </c>
      <c r="N1495" s="7">
        <f t="shared" si="231"/>
        <v>100</v>
      </c>
      <c r="O1495" s="7">
        <f t="shared" si="232"/>
        <v>0</v>
      </c>
      <c r="P1495" s="7">
        <f t="shared" si="233"/>
        <v>0</v>
      </c>
      <c r="Q1495" s="8">
        <f t="shared" si="234"/>
        <v>43.75</v>
      </c>
      <c r="R1495" s="8">
        <f t="shared" si="235"/>
        <v>25</v>
      </c>
      <c r="S1495" s="8">
        <f t="shared" si="236"/>
        <v>18.75</v>
      </c>
      <c r="T1495" s="8">
        <f t="shared" si="237"/>
        <v>31.25</v>
      </c>
      <c r="U1495" s="7">
        <f t="shared" si="238"/>
        <v>29.166666666666668</v>
      </c>
      <c r="V1495" s="7">
        <f t="shared" si="239"/>
        <v>29.6875</v>
      </c>
    </row>
    <row r="1496" spans="1:22" ht="13.5" x14ac:dyDescent="0.25">
      <c r="A1496" s="3">
        <f>RSI!A1496</f>
        <v>44953</v>
      </c>
      <c r="B1496" s="2">
        <f>RSI!B1496</f>
        <v>2.2437</v>
      </c>
      <c r="C1496" s="2">
        <f>RSI!I1496</f>
        <v>52.898063195461624</v>
      </c>
      <c r="D1496" s="2">
        <f>MACD!E1496</f>
        <v>-5.1796321652410882E-2</v>
      </c>
      <c r="E1496" s="2">
        <f>MACD!F1496</f>
        <v>-2.0358526484401236E-2</v>
      </c>
      <c r="F1496" s="2">
        <f>'Moving Avg'!D1496</f>
        <v>2.2204199999999998</v>
      </c>
      <c r="G1496" s="2">
        <f>'Moving Avg'!F1496</f>
        <v>2.1800449999999993</v>
      </c>
      <c r="H1496" s="2">
        <f>'Moving Avg'!G1496</f>
        <v>2.2772439999999996</v>
      </c>
      <c r="I1496" s="2">
        <f>'Moving Avg'!H1496</f>
        <v>2.2758975000000023</v>
      </c>
      <c r="J1496" s="5" t="str">
        <f>OBV!F1496</f>
        <v>BEARISH</v>
      </c>
      <c r="K1496" s="5" t="str">
        <f>OBV!G1496</f>
        <v>NEUTRAL</v>
      </c>
      <c r="L1496" s="5" t="str">
        <f>OBV!H1496</f>
        <v>BEARISH DIVERGENCE</v>
      </c>
      <c r="M1496" s="7">
        <f t="shared" si="230"/>
        <v>25</v>
      </c>
      <c r="N1496" s="7">
        <f t="shared" si="231"/>
        <v>100</v>
      </c>
      <c r="O1496" s="7">
        <f t="shared" si="232"/>
        <v>0</v>
      </c>
      <c r="P1496" s="7">
        <f t="shared" si="233"/>
        <v>16.5</v>
      </c>
      <c r="Q1496" s="8">
        <f t="shared" si="234"/>
        <v>46.225000000000001</v>
      </c>
      <c r="R1496" s="8">
        <f t="shared" si="235"/>
        <v>29.125</v>
      </c>
      <c r="S1496" s="8">
        <f t="shared" si="236"/>
        <v>26.175000000000001</v>
      </c>
      <c r="T1496" s="8">
        <f t="shared" si="237"/>
        <v>35.375</v>
      </c>
      <c r="U1496" s="7">
        <f t="shared" si="238"/>
        <v>33.841666666666661</v>
      </c>
      <c r="V1496" s="7">
        <f t="shared" si="239"/>
        <v>34.224999999999994</v>
      </c>
    </row>
    <row r="1497" spans="1:22" ht="13.5" x14ac:dyDescent="0.25">
      <c r="A1497" s="3">
        <f>RSI!A1497</f>
        <v>44956</v>
      </c>
      <c r="B1497" s="2">
        <f>RSI!B1497</f>
        <v>2.2437</v>
      </c>
      <c r="C1497" s="2">
        <f>RSI!I1497</f>
        <v>52.898063195461624</v>
      </c>
      <c r="D1497" s="2">
        <f>MACD!E1497</f>
        <v>-5.3954847201241218E-2</v>
      </c>
      <c r="E1497" s="2">
        <f>MACD!F1497</f>
        <v>-2.7077790627769233E-2</v>
      </c>
      <c r="F1497" s="2">
        <f>'Moving Avg'!D1497</f>
        <v>2.2235200000000002</v>
      </c>
      <c r="G1497" s="2">
        <f>'Moving Avg'!F1497</f>
        <v>2.1796549999999995</v>
      </c>
      <c r="H1497" s="2">
        <f>'Moving Avg'!G1497</f>
        <v>2.2741379999999998</v>
      </c>
      <c r="I1497" s="2">
        <f>'Moving Avg'!H1497</f>
        <v>2.2755785000000022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  <c r="M1497" s="7">
        <f t="shared" si="230"/>
        <v>25</v>
      </c>
      <c r="N1497" s="7">
        <f t="shared" si="231"/>
        <v>100</v>
      </c>
      <c r="O1497" s="7">
        <f t="shared" si="232"/>
        <v>0</v>
      </c>
      <c r="P1497" s="7">
        <f t="shared" si="233"/>
        <v>83.5</v>
      </c>
      <c r="Q1497" s="8">
        <f t="shared" si="234"/>
        <v>56.274999999999999</v>
      </c>
      <c r="R1497" s="8">
        <f t="shared" si="235"/>
        <v>45.875</v>
      </c>
      <c r="S1497" s="8">
        <f t="shared" si="236"/>
        <v>56.325000000000003</v>
      </c>
      <c r="T1497" s="8">
        <f t="shared" si="237"/>
        <v>52.125</v>
      </c>
      <c r="U1497" s="7">
        <f t="shared" si="238"/>
        <v>52.82500000000001</v>
      </c>
      <c r="V1497" s="7">
        <f t="shared" si="239"/>
        <v>52.650000000000006</v>
      </c>
    </row>
    <row r="1498" spans="1:22" ht="13.5" x14ac:dyDescent="0.25">
      <c r="A1498" s="3">
        <f>RSI!A1498</f>
        <v>44957</v>
      </c>
      <c r="B1498" s="2">
        <f>RSI!B1498</f>
        <v>2.2437</v>
      </c>
      <c r="C1498" s="2">
        <f>RSI!I1498</f>
        <v>52.898063195461624</v>
      </c>
      <c r="D1498" s="2">
        <f>MACD!E1498</f>
        <v>-5.711546012751878E-2</v>
      </c>
      <c r="E1498" s="2">
        <f>MACD!F1498</f>
        <v>-3.3085324527719145E-2</v>
      </c>
      <c r="F1498" s="2">
        <f>'Moving Avg'!D1498</f>
        <v>2.2375000000000003</v>
      </c>
      <c r="G1498" s="2">
        <f>'Moving Avg'!F1498</f>
        <v>2.180429999999999</v>
      </c>
      <c r="H1498" s="2">
        <f>'Moving Avg'!G1498</f>
        <v>2.2710319999999999</v>
      </c>
      <c r="I1498" s="2">
        <f>'Moving Avg'!H1498</f>
        <v>2.2759085000000026</v>
      </c>
      <c r="J1498" s="5" t="str">
        <f>OBV!F1498</f>
        <v>BULLISH</v>
      </c>
      <c r="K1498" s="5" t="str">
        <f>OBV!G1498</f>
        <v>NEUTRAL</v>
      </c>
      <c r="L1498" s="5" t="str">
        <f>OBV!H1498</f>
        <v>CONFIRMED BULLISH</v>
      </c>
      <c r="M1498" s="7">
        <f t="shared" si="230"/>
        <v>25</v>
      </c>
      <c r="N1498" s="7">
        <f t="shared" si="231"/>
        <v>100</v>
      </c>
      <c r="O1498" s="7">
        <f t="shared" si="232"/>
        <v>0</v>
      </c>
      <c r="P1498" s="7">
        <f t="shared" si="233"/>
        <v>83.5</v>
      </c>
      <c r="Q1498" s="8">
        <f t="shared" si="234"/>
        <v>56.274999999999999</v>
      </c>
      <c r="R1498" s="8">
        <f t="shared" si="235"/>
        <v>45.875</v>
      </c>
      <c r="S1498" s="8">
        <f t="shared" si="236"/>
        <v>56.325000000000003</v>
      </c>
      <c r="T1498" s="8">
        <f t="shared" si="237"/>
        <v>52.125</v>
      </c>
      <c r="U1498" s="7">
        <f t="shared" si="238"/>
        <v>52.82500000000001</v>
      </c>
      <c r="V1498" s="7">
        <f t="shared" si="239"/>
        <v>52.650000000000006</v>
      </c>
    </row>
    <row r="1499" spans="1:22" ht="13.5" x14ac:dyDescent="0.25">
      <c r="A1499" s="3">
        <f>RSI!A1499</f>
        <v>44958</v>
      </c>
      <c r="B1499" s="2">
        <f>RSI!B1499</f>
        <v>2.2669999999999999</v>
      </c>
      <c r="C1499" s="2">
        <f>RSI!I1499</f>
        <v>56.170257248133964</v>
      </c>
      <c r="D1499" s="2">
        <f>MACD!E1499</f>
        <v>-5.4470749911610827E-2</v>
      </c>
      <c r="E1499" s="2">
        <f>MACD!F1499</f>
        <v>-3.7362409604497486E-2</v>
      </c>
      <c r="F1499" s="2">
        <f>'Moving Avg'!D1499</f>
        <v>2.2483599999999999</v>
      </c>
      <c r="G1499" s="2">
        <f>'Moving Avg'!F1499</f>
        <v>2.1850899999999998</v>
      </c>
      <c r="H1499" s="2">
        <f>'Moving Avg'!G1499</f>
        <v>2.268392</v>
      </c>
      <c r="I1499" s="2">
        <f>'Moving Avg'!H1499</f>
        <v>2.2759945000000021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  <c r="M1499" s="7">
        <f t="shared" si="230"/>
        <v>25</v>
      </c>
      <c r="N1499" s="7">
        <f t="shared" si="231"/>
        <v>45</v>
      </c>
      <c r="O1499" s="7">
        <f t="shared" si="232"/>
        <v>0</v>
      </c>
      <c r="P1499" s="7">
        <f t="shared" si="233"/>
        <v>83.5</v>
      </c>
      <c r="Q1499" s="8">
        <f t="shared" si="234"/>
        <v>37.024999999999999</v>
      </c>
      <c r="R1499" s="8">
        <f t="shared" si="235"/>
        <v>34.875</v>
      </c>
      <c r="S1499" s="8">
        <f t="shared" si="236"/>
        <v>48.075000000000003</v>
      </c>
      <c r="T1499" s="8">
        <f t="shared" si="237"/>
        <v>38.375</v>
      </c>
      <c r="U1499" s="7">
        <f t="shared" si="238"/>
        <v>39.991666666666667</v>
      </c>
      <c r="V1499" s="7">
        <f t="shared" si="239"/>
        <v>39.587500000000006</v>
      </c>
    </row>
    <row r="1500" spans="1:22" ht="13.5" x14ac:dyDescent="0.25">
      <c r="A1500" s="3">
        <f>RSI!A1500</f>
        <v>44959</v>
      </c>
      <c r="B1500" s="2">
        <f>RSI!B1500</f>
        <v>2.2669999999999999</v>
      </c>
      <c r="C1500" s="2">
        <f>RSI!I1500</f>
        <v>56.170257248133964</v>
      </c>
      <c r="D1500" s="2">
        <f>MACD!E1500</f>
        <v>-4.6516395754855555E-2</v>
      </c>
      <c r="E1500" s="2">
        <f>MACD!F1500</f>
        <v>-3.9193206834569103E-2</v>
      </c>
      <c r="F1500" s="2">
        <f>'Moving Avg'!D1500</f>
        <v>2.2530199999999998</v>
      </c>
      <c r="G1500" s="2">
        <f>'Moving Avg'!F1500</f>
        <v>2.1936299999999997</v>
      </c>
      <c r="H1500" s="2">
        <f>'Moving Avg'!G1500</f>
        <v>2.2659079999999996</v>
      </c>
      <c r="I1500" s="2">
        <f>'Moving Avg'!H1500</f>
        <v>2.2760805000000026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  <c r="M1500" s="7">
        <f t="shared" si="230"/>
        <v>25</v>
      </c>
      <c r="N1500" s="7">
        <f t="shared" si="231"/>
        <v>45</v>
      </c>
      <c r="O1500" s="7">
        <f t="shared" si="232"/>
        <v>0</v>
      </c>
      <c r="P1500" s="7">
        <f t="shared" si="233"/>
        <v>83.5</v>
      </c>
      <c r="Q1500" s="8">
        <f t="shared" si="234"/>
        <v>37.024999999999999</v>
      </c>
      <c r="R1500" s="8">
        <f t="shared" si="235"/>
        <v>34.875</v>
      </c>
      <c r="S1500" s="8">
        <f t="shared" si="236"/>
        <v>48.075000000000003</v>
      </c>
      <c r="T1500" s="8">
        <f t="shared" si="237"/>
        <v>38.375</v>
      </c>
      <c r="U1500" s="7">
        <f t="shared" si="238"/>
        <v>39.991666666666667</v>
      </c>
      <c r="V1500" s="7">
        <f t="shared" si="239"/>
        <v>39.587500000000006</v>
      </c>
    </row>
    <row r="1501" spans="1:22" ht="13.5" x14ac:dyDescent="0.25">
      <c r="A1501" s="3">
        <f>RSI!A1501</f>
        <v>44960</v>
      </c>
      <c r="B1501" s="2">
        <f>RSI!B1501</f>
        <v>2.2515000000000001</v>
      </c>
      <c r="C1501" s="2">
        <f>RSI!I1501</f>
        <v>53.312817608102471</v>
      </c>
      <c r="D1501" s="2">
        <f>MACD!E1501</f>
        <v>-4.0071629441102985E-2</v>
      </c>
      <c r="E1501" s="2">
        <f>MACD!F1501</f>
        <v>-3.936889135587588E-2</v>
      </c>
      <c r="F1501" s="2">
        <f>'Moving Avg'!D1501</f>
        <v>2.2545799999999998</v>
      </c>
      <c r="G1501" s="2">
        <f>'Moving Avg'!F1501</f>
        <v>2.2013950000000002</v>
      </c>
      <c r="H1501" s="2">
        <f>'Moving Avg'!G1501</f>
        <v>2.262804</v>
      </c>
      <c r="I1501" s="2">
        <f>'Moving Avg'!H1501</f>
        <v>2.2760890000000025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  <c r="M1501" s="7">
        <f t="shared" si="230"/>
        <v>25</v>
      </c>
      <c r="N1501" s="7">
        <f t="shared" si="231"/>
        <v>45</v>
      </c>
      <c r="O1501" s="7">
        <f t="shared" si="232"/>
        <v>0</v>
      </c>
      <c r="P1501" s="7">
        <f t="shared" si="233"/>
        <v>83.5</v>
      </c>
      <c r="Q1501" s="8">
        <f t="shared" si="234"/>
        <v>37.024999999999999</v>
      </c>
      <c r="R1501" s="8">
        <f t="shared" si="235"/>
        <v>34.875</v>
      </c>
      <c r="S1501" s="8">
        <f t="shared" si="236"/>
        <v>48.075000000000003</v>
      </c>
      <c r="T1501" s="8">
        <f t="shared" si="237"/>
        <v>38.375</v>
      </c>
      <c r="U1501" s="7">
        <f t="shared" si="238"/>
        <v>39.991666666666667</v>
      </c>
      <c r="V1501" s="7">
        <f t="shared" si="239"/>
        <v>39.587500000000006</v>
      </c>
    </row>
    <row r="1502" spans="1:22" ht="13.5" x14ac:dyDescent="0.25">
      <c r="A1502" s="3">
        <f>RSI!A1502</f>
        <v>44963</v>
      </c>
      <c r="B1502" s="2">
        <f>RSI!B1502</f>
        <v>2.2515000000000001</v>
      </c>
      <c r="C1502" s="2">
        <f>RSI!I1502</f>
        <v>53.312817608102471</v>
      </c>
      <c r="D1502" s="2">
        <f>MACD!E1502</f>
        <v>-3.5928047520743078E-2</v>
      </c>
      <c r="E1502" s="2">
        <f>MACD!F1502</f>
        <v>-3.8680722588849317E-2</v>
      </c>
      <c r="F1502" s="2">
        <f>'Moving Avg'!D1502</f>
        <v>2.2561399999999998</v>
      </c>
      <c r="G1502" s="2">
        <f>'Moving Avg'!F1502</f>
        <v>2.2095500000000001</v>
      </c>
      <c r="H1502" s="2">
        <f>'Moving Avg'!G1502</f>
        <v>2.259544</v>
      </c>
      <c r="I1502" s="2">
        <f>'Moving Avg'!H1502</f>
        <v>2.2760975000000028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25</v>
      </c>
      <c r="N1502" s="7">
        <f t="shared" si="231"/>
        <v>0</v>
      </c>
      <c r="O1502" s="7">
        <f t="shared" si="232"/>
        <v>0</v>
      </c>
      <c r="P1502" s="7">
        <f t="shared" si="233"/>
        <v>83.5</v>
      </c>
      <c r="Q1502" s="8">
        <f t="shared" si="234"/>
        <v>21.274999999999999</v>
      </c>
      <c r="R1502" s="8">
        <f t="shared" si="235"/>
        <v>25.875</v>
      </c>
      <c r="S1502" s="8">
        <f t="shared" si="236"/>
        <v>41.325000000000003</v>
      </c>
      <c r="T1502" s="8">
        <f t="shared" si="237"/>
        <v>27.125</v>
      </c>
      <c r="U1502" s="7">
        <f t="shared" si="238"/>
        <v>29.491666666666664</v>
      </c>
      <c r="V1502" s="7">
        <f t="shared" si="239"/>
        <v>28.9</v>
      </c>
    </row>
    <row r="1503" spans="1:22" ht="13.5" x14ac:dyDescent="0.25">
      <c r="A1503" s="3">
        <f>RSI!A1503</f>
        <v>44964</v>
      </c>
      <c r="B1503" s="2">
        <f>RSI!B1503</f>
        <v>2.2515000000000001</v>
      </c>
      <c r="C1503" s="2">
        <f>RSI!I1503</f>
        <v>53.312817608102471</v>
      </c>
      <c r="D1503" s="2">
        <f>MACD!E1503</f>
        <v>-4.0906972825068166E-2</v>
      </c>
      <c r="E1503" s="2">
        <f>MACD!F1503</f>
        <v>-3.912597263609309E-2</v>
      </c>
      <c r="F1503" s="2">
        <f>'Moving Avg'!D1503</f>
        <v>2.2576999999999998</v>
      </c>
      <c r="G1503" s="2">
        <f>'Moving Avg'!F1503</f>
        <v>2.2173150000000006</v>
      </c>
      <c r="H1503" s="2">
        <f>'Moving Avg'!G1503</f>
        <v>2.25644</v>
      </c>
      <c r="I1503" s="2">
        <f>'Moving Avg'!H1503</f>
        <v>2.2761060000000026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25</v>
      </c>
      <c r="N1503" s="7">
        <f t="shared" si="231"/>
        <v>45</v>
      </c>
      <c r="O1503" s="7">
        <f t="shared" si="232"/>
        <v>0</v>
      </c>
      <c r="P1503" s="7">
        <f t="shared" si="233"/>
        <v>83.5</v>
      </c>
      <c r="Q1503" s="8">
        <f t="shared" si="234"/>
        <v>37.024999999999999</v>
      </c>
      <c r="R1503" s="8">
        <f t="shared" si="235"/>
        <v>34.875</v>
      </c>
      <c r="S1503" s="8">
        <f t="shared" si="236"/>
        <v>48.075000000000003</v>
      </c>
      <c r="T1503" s="8">
        <f t="shared" si="237"/>
        <v>38.375</v>
      </c>
      <c r="U1503" s="7">
        <f t="shared" si="238"/>
        <v>39.991666666666667</v>
      </c>
      <c r="V1503" s="7">
        <f t="shared" si="239"/>
        <v>39.587500000000006</v>
      </c>
    </row>
    <row r="1504" spans="1:22" ht="13.5" x14ac:dyDescent="0.25">
      <c r="A1504" s="3">
        <f>RSI!A1504</f>
        <v>44965</v>
      </c>
      <c r="B1504" s="2">
        <f>RSI!B1504</f>
        <v>2.2515000000000001</v>
      </c>
      <c r="C1504" s="2">
        <f>RSI!I1504</f>
        <v>53.312817608102471</v>
      </c>
      <c r="D1504" s="2">
        <f>MACD!E1504</f>
        <v>-3.9242518601105392E-2</v>
      </c>
      <c r="E1504" s="2">
        <f>MACD!F1504</f>
        <v>-3.914928182909555E-2</v>
      </c>
      <c r="F1504" s="2">
        <f>'Moving Avg'!D1504</f>
        <v>2.2545999999999999</v>
      </c>
      <c r="G1504" s="2">
        <f>'Moving Avg'!F1504</f>
        <v>2.2250800000000006</v>
      </c>
      <c r="H1504" s="2">
        <f>'Moving Avg'!G1504</f>
        <v>2.2547319999999997</v>
      </c>
      <c r="I1504" s="2">
        <f>'Moving Avg'!H1504</f>
        <v>2.2761145000000025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  <c r="M1504" s="7">
        <f t="shared" si="230"/>
        <v>25</v>
      </c>
      <c r="N1504" s="7">
        <f t="shared" si="231"/>
        <v>45</v>
      </c>
      <c r="O1504" s="7">
        <f t="shared" si="232"/>
        <v>0</v>
      </c>
      <c r="P1504" s="7">
        <f t="shared" si="233"/>
        <v>16.5</v>
      </c>
      <c r="Q1504" s="8">
        <f t="shared" si="234"/>
        <v>26.975000000000001</v>
      </c>
      <c r="R1504" s="8">
        <f t="shared" si="235"/>
        <v>18.125</v>
      </c>
      <c r="S1504" s="8">
        <f t="shared" si="236"/>
        <v>17.925000000000001</v>
      </c>
      <c r="T1504" s="8">
        <f t="shared" si="237"/>
        <v>21.625</v>
      </c>
      <c r="U1504" s="7">
        <f t="shared" si="238"/>
        <v>21.008333333333336</v>
      </c>
      <c r="V1504" s="7">
        <f t="shared" si="239"/>
        <v>21.162500000000001</v>
      </c>
    </row>
    <row r="1505" spans="1:22" ht="13.5" x14ac:dyDescent="0.25">
      <c r="A1505" s="3">
        <f>RSI!A1505</f>
        <v>44966</v>
      </c>
      <c r="B1505" s="2">
        <f>RSI!B1505</f>
        <v>2.2669999999999999</v>
      </c>
      <c r="C1505" s="2">
        <f>RSI!I1505</f>
        <v>56.302763686418764</v>
      </c>
      <c r="D1505" s="2">
        <f>MACD!E1505</f>
        <v>-3.4312333455822408E-2</v>
      </c>
      <c r="E1505" s="2">
        <f>MACD!F1505</f>
        <v>-3.8181892154440927E-2</v>
      </c>
      <c r="F1505" s="2">
        <f>'Moving Avg'!D1505</f>
        <v>2.2545999999999999</v>
      </c>
      <c r="G1505" s="2">
        <f>'Moving Avg'!F1505</f>
        <v>2.2285750000000002</v>
      </c>
      <c r="H1505" s="2">
        <f>'Moving Avg'!G1505</f>
        <v>2.2525579999999996</v>
      </c>
      <c r="I1505" s="2">
        <f>'Moving Avg'!H1505</f>
        <v>2.2764530000000023</v>
      </c>
      <c r="J1505" s="5" t="str">
        <f>OBV!F1505</f>
        <v>BEARISH</v>
      </c>
      <c r="K1505" s="5" t="str">
        <f>OBV!G1505</f>
        <v>NEUTRAL</v>
      </c>
      <c r="L1505" s="5" t="str">
        <f>OBV!H1505</f>
        <v>NEUTRAL</v>
      </c>
      <c r="M1505" s="7">
        <f t="shared" si="230"/>
        <v>25</v>
      </c>
      <c r="N1505" s="7">
        <f t="shared" si="231"/>
        <v>0</v>
      </c>
      <c r="O1505" s="7">
        <f t="shared" si="232"/>
        <v>0</v>
      </c>
      <c r="P1505" s="7">
        <f t="shared" si="233"/>
        <v>16.5</v>
      </c>
      <c r="Q1505" s="8">
        <f t="shared" si="234"/>
        <v>11.225</v>
      </c>
      <c r="R1505" s="8">
        <f t="shared" si="235"/>
        <v>9.125</v>
      </c>
      <c r="S1505" s="8">
        <f t="shared" si="236"/>
        <v>11.175000000000001</v>
      </c>
      <c r="T1505" s="8">
        <f t="shared" si="237"/>
        <v>10.375</v>
      </c>
      <c r="U1505" s="7">
        <f t="shared" si="238"/>
        <v>10.508333333333335</v>
      </c>
      <c r="V1505" s="7">
        <f t="shared" si="239"/>
        <v>10.475000000000001</v>
      </c>
    </row>
    <row r="1506" spans="1:22" ht="13.5" x14ac:dyDescent="0.25">
      <c r="A1506" s="3">
        <f>RSI!A1506</f>
        <v>44967</v>
      </c>
      <c r="B1506" s="2">
        <f>RSI!B1506</f>
        <v>2.2515000000000001</v>
      </c>
      <c r="C1506" s="2">
        <f>RSI!I1506</f>
        <v>52.670183527612039</v>
      </c>
      <c r="D1506" s="2">
        <f>MACD!E1506</f>
        <v>-2.9176007960734385E-2</v>
      </c>
      <c r="E1506" s="2">
        <f>MACD!F1506</f>
        <v>-3.638071531569962E-2</v>
      </c>
      <c r="F1506" s="2">
        <f>'Moving Avg'!D1506</f>
        <v>2.2545999999999999</v>
      </c>
      <c r="G1506" s="2">
        <f>'Moving Avg'!F1506</f>
        <v>2.2328450000000002</v>
      </c>
      <c r="H1506" s="2">
        <f>'Moving Avg'!G1506</f>
        <v>2.2494539999999996</v>
      </c>
      <c r="I1506" s="2">
        <f>'Moving Avg'!H1506</f>
        <v>2.2766780000000031</v>
      </c>
      <c r="J1506" s="5" t="str">
        <f>OBV!F1506</f>
        <v>BEARISH</v>
      </c>
      <c r="K1506" s="5" t="str">
        <f>OBV!G1506</f>
        <v>NEUTRAL</v>
      </c>
      <c r="L1506" s="5" t="str">
        <f>OBV!H1506</f>
        <v>NEUTRAL</v>
      </c>
      <c r="M1506" s="7">
        <f t="shared" si="230"/>
        <v>25</v>
      </c>
      <c r="N1506" s="7">
        <f t="shared" si="231"/>
        <v>0</v>
      </c>
      <c r="O1506" s="7">
        <f t="shared" si="232"/>
        <v>0</v>
      </c>
      <c r="P1506" s="7">
        <f t="shared" si="233"/>
        <v>16.5</v>
      </c>
      <c r="Q1506" s="8">
        <f t="shared" si="234"/>
        <v>11.225</v>
      </c>
      <c r="R1506" s="8">
        <f t="shared" si="235"/>
        <v>9.125</v>
      </c>
      <c r="S1506" s="8">
        <f t="shared" si="236"/>
        <v>11.175000000000001</v>
      </c>
      <c r="T1506" s="8">
        <f t="shared" si="237"/>
        <v>10.375</v>
      </c>
      <c r="U1506" s="7">
        <f t="shared" si="238"/>
        <v>10.508333333333335</v>
      </c>
      <c r="V1506" s="7">
        <f t="shared" si="239"/>
        <v>10.475000000000001</v>
      </c>
    </row>
    <row r="1507" spans="1:22" ht="13.5" x14ac:dyDescent="0.25">
      <c r="A1507" s="3">
        <f>RSI!A1507</f>
        <v>44970</v>
      </c>
      <c r="B1507" s="2">
        <f>RSI!B1507</f>
        <v>2.2359</v>
      </c>
      <c r="C1507" s="2">
        <f>RSI!I1507</f>
        <v>49.227694434040941</v>
      </c>
      <c r="D1507" s="2">
        <f>MACD!E1507</f>
        <v>-2.3752664533406076E-2</v>
      </c>
      <c r="E1507" s="2">
        <f>MACD!F1507</f>
        <v>-3.3855105159240916E-2</v>
      </c>
      <c r="F1507" s="2">
        <f>'Moving Avg'!D1507</f>
        <v>2.2514799999999999</v>
      </c>
      <c r="G1507" s="2">
        <f>'Moving Avg'!F1507</f>
        <v>2.2363350000000004</v>
      </c>
      <c r="H1507" s="2">
        <f>'Moving Avg'!G1507</f>
        <v>2.2469679999999999</v>
      </c>
      <c r="I1507" s="2">
        <f>'Moving Avg'!H1507</f>
        <v>2.2767885000000034</v>
      </c>
      <c r="J1507" s="5" t="str">
        <f>OBV!F1507</f>
        <v>BEARISH</v>
      </c>
      <c r="K1507" s="5" t="str">
        <f>OBV!G1507</f>
        <v>WEAK</v>
      </c>
      <c r="L1507" s="5" t="str">
        <f>OBV!H1507</f>
        <v>CONFIRMED BEARISH</v>
      </c>
      <c r="M1507" s="7">
        <f t="shared" si="230"/>
        <v>25</v>
      </c>
      <c r="N1507" s="7">
        <f t="shared" si="231"/>
        <v>0</v>
      </c>
      <c r="O1507" s="7">
        <f t="shared" si="232"/>
        <v>0</v>
      </c>
      <c r="P1507" s="7">
        <f t="shared" si="233"/>
        <v>0</v>
      </c>
      <c r="Q1507" s="8">
        <f t="shared" si="234"/>
        <v>8.75</v>
      </c>
      <c r="R1507" s="8">
        <f t="shared" si="235"/>
        <v>5</v>
      </c>
      <c r="S1507" s="8">
        <f t="shared" si="236"/>
        <v>3.75</v>
      </c>
      <c r="T1507" s="8">
        <f t="shared" si="237"/>
        <v>6.25</v>
      </c>
      <c r="U1507" s="7">
        <f t="shared" si="238"/>
        <v>5.833333333333333</v>
      </c>
      <c r="V1507" s="7">
        <f t="shared" si="239"/>
        <v>5.9375</v>
      </c>
    </row>
    <row r="1508" spans="1:22" ht="13.5" x14ac:dyDescent="0.25">
      <c r="A1508" s="3">
        <f>RSI!A1508</f>
        <v>44971</v>
      </c>
      <c r="B1508" s="2">
        <f>RSI!B1508</f>
        <v>2.1349999999999998</v>
      </c>
      <c r="C1508" s="2">
        <f>RSI!I1508</f>
        <v>33.82743442083688</v>
      </c>
      <c r="D1508" s="2">
        <f>MACD!E1508</f>
        <v>-1.1669957693950295E-2</v>
      </c>
      <c r="E1508" s="2">
        <f>MACD!F1508</f>
        <v>-2.9418075666182791E-2</v>
      </c>
      <c r="F1508" s="2">
        <f>'Moving Avg'!D1508</f>
        <v>2.22818</v>
      </c>
      <c r="G1508" s="2">
        <f>'Moving Avg'!F1508</f>
        <v>2.2351700000000001</v>
      </c>
      <c r="H1508" s="2">
        <f>'Moving Avg'!G1508</f>
        <v>2.242464</v>
      </c>
      <c r="I1508" s="2">
        <f>'Moving Avg'!H1508</f>
        <v>2.2766470000000036</v>
      </c>
      <c r="J1508" s="5" t="str">
        <f>OBV!F1508</f>
        <v>BEARISH</v>
      </c>
      <c r="K1508" s="5" t="str">
        <f>OBV!G1508</f>
        <v>WEAK</v>
      </c>
      <c r="L1508" s="5" t="str">
        <f>OBV!H1508</f>
        <v>CONFIRMED BEARISH</v>
      </c>
      <c r="M1508" s="7">
        <f t="shared" si="230"/>
        <v>25</v>
      </c>
      <c r="N1508" s="7">
        <f t="shared" si="231"/>
        <v>0</v>
      </c>
      <c r="O1508" s="7">
        <f t="shared" si="232"/>
        <v>0</v>
      </c>
      <c r="P1508" s="7">
        <f t="shared" si="233"/>
        <v>0</v>
      </c>
      <c r="Q1508" s="8">
        <f t="shared" si="234"/>
        <v>8.75</v>
      </c>
      <c r="R1508" s="8">
        <f t="shared" si="235"/>
        <v>5</v>
      </c>
      <c r="S1508" s="8">
        <f t="shared" si="236"/>
        <v>3.75</v>
      </c>
      <c r="T1508" s="8">
        <f t="shared" si="237"/>
        <v>6.25</v>
      </c>
      <c r="U1508" s="7">
        <f t="shared" si="238"/>
        <v>5.833333333333333</v>
      </c>
      <c r="V1508" s="7">
        <f t="shared" si="239"/>
        <v>5.9375</v>
      </c>
    </row>
    <row r="1509" spans="1:22" ht="13.5" x14ac:dyDescent="0.25">
      <c r="A1509" s="3">
        <f>RSI!A1509</f>
        <v>44972</v>
      </c>
      <c r="B1509" s="2">
        <f>RSI!B1509</f>
        <v>2.2204000000000002</v>
      </c>
      <c r="C1509" s="2">
        <f>RSI!I1509</f>
        <v>48.509760285783138</v>
      </c>
      <c r="D1509" s="2">
        <f>MACD!E1509</f>
        <v>-3.5730226180925584E-3</v>
      </c>
      <c r="E1509" s="2">
        <f>MACD!F1509</f>
        <v>-2.4249065056564746E-2</v>
      </c>
      <c r="F1509" s="2">
        <f>'Moving Avg'!D1509</f>
        <v>2.2219599999999997</v>
      </c>
      <c r="G1509" s="2">
        <f>'Moving Avg'!F1509</f>
        <v>2.2359450000000001</v>
      </c>
      <c r="H1509" s="2">
        <f>'Moving Avg'!G1509</f>
        <v>2.2402899999999999</v>
      </c>
      <c r="I1509" s="2">
        <f>'Moving Avg'!H1509</f>
        <v>2.2769325000000031</v>
      </c>
      <c r="J1509" s="5" t="str">
        <f>OBV!F1509</f>
        <v>BEARISH</v>
      </c>
      <c r="K1509" s="5" t="str">
        <f>OBV!G1509</f>
        <v>WEAK</v>
      </c>
      <c r="L1509" s="5" t="str">
        <f>OBV!H1509</f>
        <v>CONFIRMED BEARISH</v>
      </c>
      <c r="M1509" s="7">
        <f t="shared" si="230"/>
        <v>25</v>
      </c>
      <c r="N1509" s="7">
        <f t="shared" si="231"/>
        <v>0</v>
      </c>
      <c r="O1509" s="7">
        <f t="shared" si="232"/>
        <v>0</v>
      </c>
      <c r="P1509" s="7">
        <f t="shared" si="233"/>
        <v>0</v>
      </c>
      <c r="Q1509" s="8">
        <f t="shared" si="234"/>
        <v>8.75</v>
      </c>
      <c r="R1509" s="8">
        <f t="shared" si="235"/>
        <v>5</v>
      </c>
      <c r="S1509" s="8">
        <f t="shared" si="236"/>
        <v>3.75</v>
      </c>
      <c r="T1509" s="8">
        <f t="shared" si="237"/>
        <v>6.25</v>
      </c>
      <c r="U1509" s="7">
        <f t="shared" si="238"/>
        <v>5.833333333333333</v>
      </c>
      <c r="V1509" s="7">
        <f t="shared" si="239"/>
        <v>5.9375</v>
      </c>
    </row>
    <row r="1510" spans="1:22" ht="13.5" x14ac:dyDescent="0.25">
      <c r="A1510" s="3">
        <f>RSI!A1510</f>
        <v>44973</v>
      </c>
      <c r="B1510" s="2">
        <f>RSI!B1510</f>
        <v>2.2048999999999999</v>
      </c>
      <c r="C1510" s="2">
        <f>RSI!I1510</f>
        <v>46.493406370867071</v>
      </c>
      <c r="D1510" s="2">
        <f>MACD!E1510</f>
        <v>4.4906504198936048E-3</v>
      </c>
      <c r="E1510" s="2">
        <f>MACD!F1510</f>
        <v>-1.8501121961273077E-2</v>
      </c>
      <c r="F1510" s="2">
        <f>'Moving Avg'!D1510</f>
        <v>2.2095400000000001</v>
      </c>
      <c r="G1510" s="2">
        <f>'Moving Avg'!F1510</f>
        <v>2.2340050000000002</v>
      </c>
      <c r="H1510" s="2">
        <f>'Moving Avg'!G1510</f>
        <v>2.237806</v>
      </c>
      <c r="I1510" s="2">
        <f>'Moving Avg'!H1510</f>
        <v>2.2769965000000032</v>
      </c>
      <c r="J1510" s="5" t="str">
        <f>OBV!F1510</f>
        <v>BEARISH</v>
      </c>
      <c r="K1510" s="5" t="str">
        <f>OBV!G1510</f>
        <v>WEAK</v>
      </c>
      <c r="L1510" s="5" t="str">
        <f>OBV!H1510</f>
        <v>CONFIRMED BEARISH</v>
      </c>
      <c r="M1510" s="7">
        <f t="shared" si="230"/>
        <v>25</v>
      </c>
      <c r="N1510" s="7">
        <f t="shared" si="231"/>
        <v>0</v>
      </c>
      <c r="O1510" s="7">
        <f t="shared" si="232"/>
        <v>0</v>
      </c>
      <c r="P1510" s="7">
        <f t="shared" si="233"/>
        <v>0</v>
      </c>
      <c r="Q1510" s="8">
        <f t="shared" si="234"/>
        <v>8.75</v>
      </c>
      <c r="R1510" s="8">
        <f t="shared" si="235"/>
        <v>5</v>
      </c>
      <c r="S1510" s="8">
        <f t="shared" si="236"/>
        <v>3.75</v>
      </c>
      <c r="T1510" s="8">
        <f t="shared" si="237"/>
        <v>6.25</v>
      </c>
      <c r="U1510" s="7">
        <f t="shared" si="238"/>
        <v>5.833333333333333</v>
      </c>
      <c r="V1510" s="7">
        <f t="shared" si="239"/>
        <v>5.9375</v>
      </c>
    </row>
    <row r="1511" spans="1:22" ht="13.5" x14ac:dyDescent="0.25">
      <c r="A1511" s="3">
        <f>RSI!A1511</f>
        <v>44974</v>
      </c>
      <c r="B1511" s="2">
        <f>RSI!B1511</f>
        <v>2.1970999999999998</v>
      </c>
      <c r="C1511" s="2">
        <f>RSI!I1511</f>
        <v>45.469165260045372</v>
      </c>
      <c r="D1511" s="2">
        <f>MACD!E1511</f>
        <v>9.6580221685171885E-3</v>
      </c>
      <c r="E1511" s="2">
        <f>MACD!F1511</f>
        <v>-1.2869293135315025E-2</v>
      </c>
      <c r="F1511" s="2">
        <f>'Moving Avg'!D1511</f>
        <v>2.1986600000000003</v>
      </c>
      <c r="G1511" s="2">
        <f>'Moving Avg'!F1511</f>
        <v>2.2320649999999995</v>
      </c>
      <c r="H1511" s="2">
        <f>'Moving Avg'!G1511</f>
        <v>2.2348559999999997</v>
      </c>
      <c r="I1511" s="2">
        <f>'Moving Avg'!H1511</f>
        <v>2.2770215000000031</v>
      </c>
      <c r="J1511" s="5" t="str">
        <f>OBV!F1511</f>
        <v>BEARISH</v>
      </c>
      <c r="K1511" s="5" t="str">
        <f>OBV!G1511</f>
        <v>WEAK</v>
      </c>
      <c r="L1511" s="5" t="str">
        <f>OBV!H1511</f>
        <v>CONFIRMED BEARISH</v>
      </c>
      <c r="M1511" s="7">
        <f t="shared" si="230"/>
        <v>25</v>
      </c>
      <c r="N1511" s="7">
        <f t="shared" si="231"/>
        <v>0</v>
      </c>
      <c r="O1511" s="7">
        <f t="shared" si="232"/>
        <v>0</v>
      </c>
      <c r="P1511" s="7">
        <f t="shared" si="233"/>
        <v>0</v>
      </c>
      <c r="Q1511" s="8">
        <f t="shared" si="234"/>
        <v>8.75</v>
      </c>
      <c r="R1511" s="8">
        <f t="shared" si="235"/>
        <v>5</v>
      </c>
      <c r="S1511" s="8">
        <f t="shared" si="236"/>
        <v>3.75</v>
      </c>
      <c r="T1511" s="8">
        <f t="shared" si="237"/>
        <v>6.25</v>
      </c>
      <c r="U1511" s="7">
        <f t="shared" si="238"/>
        <v>5.833333333333333</v>
      </c>
      <c r="V1511" s="7">
        <f t="shared" si="239"/>
        <v>5.9375</v>
      </c>
    </row>
    <row r="1512" spans="1:22" ht="13.5" x14ac:dyDescent="0.25">
      <c r="A1512" s="3">
        <f>RSI!A1512</f>
        <v>44977</v>
      </c>
      <c r="B1512" s="2">
        <f>RSI!B1512</f>
        <v>2.1427999999999998</v>
      </c>
      <c r="C1512" s="2">
        <f>RSI!I1512</f>
        <v>39.024019449856318</v>
      </c>
      <c r="D1512" s="2">
        <f>MACD!E1512</f>
        <v>1.8238635109250279E-2</v>
      </c>
      <c r="E1512" s="2">
        <f>MACD!F1512</f>
        <v>-6.6477074864019648E-3</v>
      </c>
      <c r="F1512" s="2">
        <f>'Moving Avg'!D1512</f>
        <v>2.18004</v>
      </c>
      <c r="G1512" s="2">
        <f>'Moving Avg'!F1512</f>
        <v>2.227795</v>
      </c>
      <c r="H1512" s="2">
        <f>'Moving Avg'!G1512</f>
        <v>2.2306639999999991</v>
      </c>
      <c r="I1512" s="2">
        <f>'Moving Avg'!H1512</f>
        <v>2.277424000000003</v>
      </c>
      <c r="J1512" s="5" t="str">
        <f>OBV!F1512</f>
        <v>BEARISH</v>
      </c>
      <c r="K1512" s="5" t="str">
        <f>OBV!G1512</f>
        <v>WEAK</v>
      </c>
      <c r="L1512" s="5" t="str">
        <f>OBV!H1512</f>
        <v>CONFIRMED BEARISH</v>
      </c>
      <c r="M1512" s="7">
        <f t="shared" si="230"/>
        <v>25</v>
      </c>
      <c r="N1512" s="7">
        <f t="shared" si="231"/>
        <v>0</v>
      </c>
      <c r="O1512" s="7">
        <f t="shared" si="232"/>
        <v>0</v>
      </c>
      <c r="P1512" s="7">
        <f t="shared" si="233"/>
        <v>0</v>
      </c>
      <c r="Q1512" s="8">
        <f t="shared" si="234"/>
        <v>8.75</v>
      </c>
      <c r="R1512" s="8">
        <f t="shared" si="235"/>
        <v>5</v>
      </c>
      <c r="S1512" s="8">
        <f t="shared" si="236"/>
        <v>3.75</v>
      </c>
      <c r="T1512" s="8">
        <f t="shared" si="237"/>
        <v>6.25</v>
      </c>
      <c r="U1512" s="7">
        <f t="shared" si="238"/>
        <v>5.833333333333333</v>
      </c>
      <c r="V1512" s="7">
        <f t="shared" si="239"/>
        <v>5.9375</v>
      </c>
    </row>
    <row r="1513" spans="1:22" ht="13.5" x14ac:dyDescent="0.25">
      <c r="A1513" s="3">
        <f>RSI!A1513</f>
        <v>44978</v>
      </c>
      <c r="B1513" s="2">
        <f>RSI!B1513</f>
        <v>2.1505000000000001</v>
      </c>
      <c r="C1513" s="2">
        <f>RSI!I1513</f>
        <v>40.31598046318377</v>
      </c>
      <c r="D1513" s="2">
        <f>MACD!E1513</f>
        <v>2.5421865930517207E-2</v>
      </c>
      <c r="E1513" s="2">
        <f>MACD!F1513</f>
        <v>-2.3379280301813118E-4</v>
      </c>
      <c r="F1513" s="2">
        <f>'Moving Avg'!D1513</f>
        <v>2.1831400000000003</v>
      </c>
      <c r="G1513" s="2">
        <f>'Moving Avg'!F1513</f>
        <v>2.2266300000000001</v>
      </c>
      <c r="H1513" s="2">
        <f>'Moving Avg'!G1513</f>
        <v>2.2267819999999996</v>
      </c>
      <c r="I1513" s="2">
        <f>'Moving Avg'!H1513</f>
        <v>2.2774320000000037</v>
      </c>
      <c r="J1513" s="5" t="str">
        <f>OBV!F1513</f>
        <v>BULLISH</v>
      </c>
      <c r="K1513" s="5" t="str">
        <f>OBV!G1513</f>
        <v>NEUTRAL</v>
      </c>
      <c r="L1513" s="5" t="str">
        <f>OBV!H1513</f>
        <v>CONFIRMED BULLISH</v>
      </c>
      <c r="M1513" s="7">
        <f t="shared" si="230"/>
        <v>25</v>
      </c>
      <c r="N1513" s="7">
        <f t="shared" si="231"/>
        <v>0</v>
      </c>
      <c r="O1513" s="7">
        <f t="shared" si="232"/>
        <v>0</v>
      </c>
      <c r="P1513" s="7">
        <f t="shared" si="233"/>
        <v>83.5</v>
      </c>
      <c r="Q1513" s="8">
        <f t="shared" si="234"/>
        <v>21.274999999999999</v>
      </c>
      <c r="R1513" s="8">
        <f t="shared" si="235"/>
        <v>25.875</v>
      </c>
      <c r="S1513" s="8">
        <f t="shared" si="236"/>
        <v>41.325000000000003</v>
      </c>
      <c r="T1513" s="8">
        <f t="shared" si="237"/>
        <v>27.125</v>
      </c>
      <c r="U1513" s="7">
        <f t="shared" si="238"/>
        <v>29.491666666666664</v>
      </c>
      <c r="V1513" s="7">
        <f t="shared" si="239"/>
        <v>28.9</v>
      </c>
    </row>
    <row r="1514" spans="1:22" ht="13.5" x14ac:dyDescent="0.25">
      <c r="A1514" s="3">
        <f>RSI!A1514</f>
        <v>44979</v>
      </c>
      <c r="B1514" s="2">
        <f>RSI!B1514</f>
        <v>2.1738</v>
      </c>
      <c r="C1514" s="2">
        <f>RSI!I1514</f>
        <v>44.17078213312265</v>
      </c>
      <c r="D1514" s="2">
        <f>MACD!E1514</f>
        <v>3.0185116677315271E-2</v>
      </c>
      <c r="E1514" s="2">
        <f>MACD!F1514</f>
        <v>5.8499890930485497E-3</v>
      </c>
      <c r="F1514" s="2">
        <f>'Moving Avg'!D1514</f>
        <v>2.1738200000000001</v>
      </c>
      <c r="G1514" s="2">
        <f>'Moving Avg'!F1514</f>
        <v>2.224685</v>
      </c>
      <c r="H1514" s="2">
        <f>'Moving Avg'!G1514</f>
        <v>2.2232099999999999</v>
      </c>
      <c r="I1514" s="2">
        <f>'Moving Avg'!H1514</f>
        <v>2.2775565000000033</v>
      </c>
      <c r="J1514" s="5" t="str">
        <f>OBV!F1514</f>
        <v>BULLISH</v>
      </c>
      <c r="K1514" s="5" t="str">
        <f>OBV!G1514</f>
        <v>STRONG</v>
      </c>
      <c r="L1514" s="5" t="str">
        <f>OBV!H1514</f>
        <v>BULLISH DIVERGENCE</v>
      </c>
      <c r="M1514" s="7">
        <f t="shared" si="230"/>
        <v>25</v>
      </c>
      <c r="N1514" s="7">
        <f t="shared" si="231"/>
        <v>0</v>
      </c>
      <c r="O1514" s="7">
        <f t="shared" si="232"/>
        <v>0</v>
      </c>
      <c r="P1514" s="7">
        <f t="shared" si="233"/>
        <v>83</v>
      </c>
      <c r="Q1514" s="8">
        <f t="shared" si="234"/>
        <v>21.2</v>
      </c>
      <c r="R1514" s="8">
        <f t="shared" si="235"/>
        <v>25.75</v>
      </c>
      <c r="S1514" s="8">
        <f t="shared" si="236"/>
        <v>41.1</v>
      </c>
      <c r="T1514" s="8">
        <f t="shared" si="237"/>
        <v>27</v>
      </c>
      <c r="U1514" s="7">
        <f t="shared" si="238"/>
        <v>29.350000000000005</v>
      </c>
      <c r="V1514" s="7">
        <f t="shared" si="239"/>
        <v>28.762500000000003</v>
      </c>
    </row>
    <row r="1515" spans="1:22" ht="13.5" x14ac:dyDescent="0.25">
      <c r="A1515" s="3">
        <f>RSI!A1515</f>
        <v>44980</v>
      </c>
      <c r="B1515" s="2">
        <f>RSI!B1515</f>
        <v>2.2204000000000002</v>
      </c>
      <c r="C1515" s="2">
        <f>RSI!I1515</f>
        <v>50.988742869526376</v>
      </c>
      <c r="D1515" s="2">
        <f>MACD!E1515</f>
        <v>3.3391251972643587E-2</v>
      </c>
      <c r="E1515" s="2">
        <f>MACD!F1515</f>
        <v>1.1358241668967558E-2</v>
      </c>
      <c r="F1515" s="2">
        <f>'Moving Avg'!D1515</f>
        <v>2.17692</v>
      </c>
      <c r="G1515" s="2">
        <f>'Moving Avg'!F1515</f>
        <v>2.2235199999999997</v>
      </c>
      <c r="H1515" s="2">
        <f>'Moving Avg'!G1515</f>
        <v>2.2204139999999994</v>
      </c>
      <c r="I1515" s="2">
        <f>'Moving Avg'!H1515</f>
        <v>2.2784190000000031</v>
      </c>
      <c r="J1515" s="5" t="str">
        <f>OBV!F1515</f>
        <v>BULLISH</v>
      </c>
      <c r="K1515" s="5" t="str">
        <f>OBV!G1515</f>
        <v>STRONG</v>
      </c>
      <c r="L1515" s="5" t="str">
        <f>OBV!H1515</f>
        <v>CONFIRMED BULLISH</v>
      </c>
      <c r="M1515" s="7">
        <f t="shared" si="230"/>
        <v>25</v>
      </c>
      <c r="N1515" s="7">
        <f t="shared" si="231"/>
        <v>0</v>
      </c>
      <c r="O1515" s="7">
        <f t="shared" si="232"/>
        <v>0</v>
      </c>
      <c r="P1515" s="7">
        <f t="shared" si="233"/>
        <v>100</v>
      </c>
      <c r="Q1515" s="8">
        <f t="shared" si="234"/>
        <v>23.75</v>
      </c>
      <c r="R1515" s="8">
        <f t="shared" si="235"/>
        <v>30</v>
      </c>
      <c r="S1515" s="8">
        <f t="shared" si="236"/>
        <v>48.75</v>
      </c>
      <c r="T1515" s="8">
        <f t="shared" si="237"/>
        <v>31.25</v>
      </c>
      <c r="U1515" s="7">
        <f t="shared" si="238"/>
        <v>34.166666666666664</v>
      </c>
      <c r="V1515" s="7">
        <f t="shared" si="239"/>
        <v>33.4375</v>
      </c>
    </row>
    <row r="1516" spans="1:22" ht="13.5" x14ac:dyDescent="0.25">
      <c r="A1516" s="3">
        <f>RSI!A1516</f>
        <v>44981</v>
      </c>
      <c r="B1516" s="2">
        <f>RSI!B1516</f>
        <v>2.2204000000000002</v>
      </c>
      <c r="C1516" s="2">
        <f>RSI!I1516</f>
        <v>50.988742869526376</v>
      </c>
      <c r="D1516" s="2">
        <f>MACD!E1516</f>
        <v>3.3669092993511729E-2</v>
      </c>
      <c r="E1516" s="2">
        <f>MACD!F1516</f>
        <v>1.5820411933876392E-2</v>
      </c>
      <c r="F1516" s="2">
        <f>'Moving Avg'!D1516</f>
        <v>2.1815799999999999</v>
      </c>
      <c r="G1516" s="2">
        <f>'Moving Avg'!F1516</f>
        <v>2.2223549999999999</v>
      </c>
      <c r="H1516" s="2">
        <f>'Moving Avg'!G1516</f>
        <v>2.2176179999999994</v>
      </c>
      <c r="I1516" s="2">
        <f>'Moving Avg'!H1516</f>
        <v>2.2791735000000033</v>
      </c>
      <c r="J1516" s="5" t="str">
        <f>OBV!F1516</f>
        <v>BULLISH</v>
      </c>
      <c r="K1516" s="5" t="str">
        <f>OBV!G1516</f>
        <v>STRONG</v>
      </c>
      <c r="L1516" s="5" t="str">
        <f>OBV!H1516</f>
        <v>CONFIRMED BULLISH</v>
      </c>
      <c r="M1516" s="7">
        <f t="shared" si="230"/>
        <v>25</v>
      </c>
      <c r="N1516" s="7">
        <f t="shared" si="231"/>
        <v>0</v>
      </c>
      <c r="O1516" s="7">
        <f t="shared" si="232"/>
        <v>0</v>
      </c>
      <c r="P1516" s="7">
        <f t="shared" si="233"/>
        <v>100</v>
      </c>
      <c r="Q1516" s="8">
        <f t="shared" si="234"/>
        <v>23.75</v>
      </c>
      <c r="R1516" s="8">
        <f t="shared" si="235"/>
        <v>30</v>
      </c>
      <c r="S1516" s="8">
        <f t="shared" si="236"/>
        <v>48.75</v>
      </c>
      <c r="T1516" s="8">
        <f t="shared" si="237"/>
        <v>31.25</v>
      </c>
      <c r="U1516" s="7">
        <f t="shared" si="238"/>
        <v>34.166666666666664</v>
      </c>
      <c r="V1516" s="7">
        <f t="shared" si="239"/>
        <v>33.4375</v>
      </c>
    </row>
    <row r="1517" spans="1:22" ht="13.5" x14ac:dyDescent="0.25">
      <c r="A1517" s="3">
        <f>RSI!A1517</f>
        <v>44984</v>
      </c>
      <c r="B1517" s="2">
        <f>RSI!B1517</f>
        <v>2.2515000000000001</v>
      </c>
      <c r="C1517" s="2">
        <f>RSI!I1517</f>
        <v>55.221348470349568</v>
      </c>
      <c r="D1517" s="2">
        <f>MACD!E1517</f>
        <v>2.9153793588282628E-2</v>
      </c>
      <c r="E1517" s="2">
        <f>MACD!F1517</f>
        <v>1.8487088264757642E-2</v>
      </c>
      <c r="F1517" s="2">
        <f>'Moving Avg'!D1517</f>
        <v>2.2033200000000002</v>
      </c>
      <c r="G1517" s="2">
        <f>'Moving Avg'!F1517</f>
        <v>2.2227449999999997</v>
      </c>
      <c r="H1517" s="2">
        <f>'Moving Avg'!G1517</f>
        <v>2.2157559999999989</v>
      </c>
      <c r="I1517" s="2">
        <f>'Moving Avg'!H1517</f>
        <v>2.280083500000003</v>
      </c>
      <c r="J1517" s="5" t="str">
        <f>OBV!F1517</f>
        <v>BULLISH</v>
      </c>
      <c r="K1517" s="5" t="str">
        <f>OBV!G1517</f>
        <v>STRONG</v>
      </c>
      <c r="L1517" s="5" t="str">
        <f>OBV!H1517</f>
        <v>CONFIRMED BULLISH</v>
      </c>
      <c r="M1517" s="7">
        <f t="shared" si="230"/>
        <v>25</v>
      </c>
      <c r="N1517" s="7">
        <f t="shared" si="231"/>
        <v>0</v>
      </c>
      <c r="O1517" s="7">
        <f t="shared" si="232"/>
        <v>0</v>
      </c>
      <c r="P1517" s="7">
        <f t="shared" si="233"/>
        <v>100</v>
      </c>
      <c r="Q1517" s="8">
        <f t="shared" si="234"/>
        <v>23.75</v>
      </c>
      <c r="R1517" s="8">
        <f t="shared" si="235"/>
        <v>30</v>
      </c>
      <c r="S1517" s="8">
        <f t="shared" si="236"/>
        <v>48.75</v>
      </c>
      <c r="T1517" s="8">
        <f t="shared" si="237"/>
        <v>31.25</v>
      </c>
      <c r="U1517" s="7">
        <f t="shared" si="238"/>
        <v>34.166666666666664</v>
      </c>
      <c r="V1517" s="7">
        <f t="shared" si="239"/>
        <v>33.4375</v>
      </c>
    </row>
    <row r="1518" spans="1:22" ht="13.5" x14ac:dyDescent="0.25">
      <c r="A1518" s="3">
        <f>RSI!A1518</f>
        <v>44985</v>
      </c>
      <c r="B1518" s="2">
        <f>RSI!B1518</f>
        <v>2.2515000000000001</v>
      </c>
      <c r="C1518" s="2">
        <f>RSI!I1518</f>
        <v>55.221348470349568</v>
      </c>
      <c r="D1518" s="2">
        <f>MACD!E1518</f>
        <v>9.5830741843192513E-3</v>
      </c>
      <c r="E1518" s="2">
        <f>MACD!F1518</f>
        <v>1.6706285448669964E-2</v>
      </c>
      <c r="F1518" s="2">
        <f>'Moving Avg'!D1518</f>
        <v>2.2235199999999997</v>
      </c>
      <c r="G1518" s="2">
        <f>'Moving Avg'!F1518</f>
        <v>2.2231350000000001</v>
      </c>
      <c r="H1518" s="2">
        <f>'Moving Avg'!G1518</f>
        <v>2.2143599999999988</v>
      </c>
      <c r="I1518" s="2">
        <f>'Moving Avg'!H1518</f>
        <v>2.2809935000000037</v>
      </c>
      <c r="J1518" s="5" t="str">
        <f>OBV!F1518</f>
        <v>BULLISH</v>
      </c>
      <c r="K1518" s="5" t="str">
        <f>OBV!G1518</f>
        <v>STRONG</v>
      </c>
      <c r="L1518" s="5" t="str">
        <f>OBV!H1518</f>
        <v>CONFIRMED BULLISH</v>
      </c>
      <c r="M1518" s="7">
        <f t="shared" si="230"/>
        <v>25</v>
      </c>
      <c r="N1518" s="7">
        <f t="shared" si="231"/>
        <v>45</v>
      </c>
      <c r="O1518" s="7">
        <f t="shared" si="232"/>
        <v>0</v>
      </c>
      <c r="P1518" s="7">
        <f t="shared" si="233"/>
        <v>100</v>
      </c>
      <c r="Q1518" s="8">
        <f t="shared" si="234"/>
        <v>39.5</v>
      </c>
      <c r="R1518" s="8">
        <f t="shared" si="235"/>
        <v>39</v>
      </c>
      <c r="S1518" s="8">
        <f t="shared" si="236"/>
        <v>55.5</v>
      </c>
      <c r="T1518" s="8">
        <f t="shared" si="237"/>
        <v>42.5</v>
      </c>
      <c r="U1518" s="7">
        <f t="shared" si="238"/>
        <v>44.666666666666664</v>
      </c>
      <c r="V1518" s="7">
        <f t="shared" si="239"/>
        <v>44.125</v>
      </c>
    </row>
    <row r="1519" spans="1:22" ht="13.5" x14ac:dyDescent="0.25">
      <c r="A1519" s="3">
        <f>RSI!A1519</f>
        <v>44986</v>
      </c>
      <c r="B1519" s="2">
        <f>RSI!B1519</f>
        <v>2.2515000000000001</v>
      </c>
      <c r="C1519" s="2">
        <f>RSI!I1519</f>
        <v>55.221348470349568</v>
      </c>
      <c r="D1519" s="2">
        <f>MACD!E1519</f>
        <v>5.9515068543274374E-3</v>
      </c>
      <c r="E1519" s="2">
        <f>MACD!F1519</f>
        <v>1.4555329729801459E-2</v>
      </c>
      <c r="F1519" s="2">
        <f>'Moving Avg'!D1519</f>
        <v>2.2390599999999998</v>
      </c>
      <c r="G1519" s="2">
        <f>'Moving Avg'!F1519</f>
        <v>2.2223599999999997</v>
      </c>
      <c r="H1519" s="2">
        <f>'Moving Avg'!G1519</f>
        <v>2.2135839999999987</v>
      </c>
      <c r="I1519" s="2">
        <f>'Moving Avg'!H1519</f>
        <v>2.2819755000000033</v>
      </c>
      <c r="J1519" s="5" t="str">
        <f>OBV!F1519</f>
        <v>BULLISH</v>
      </c>
      <c r="K1519" s="5" t="str">
        <f>OBV!G1519</f>
        <v>NEUTRAL</v>
      </c>
      <c r="L1519" s="5" t="str">
        <f>OBV!H1519</f>
        <v>CONFIRMED BULLISH</v>
      </c>
      <c r="M1519" s="7">
        <f t="shared" si="230"/>
        <v>25</v>
      </c>
      <c r="N1519" s="7">
        <f t="shared" si="231"/>
        <v>45</v>
      </c>
      <c r="O1519" s="7">
        <f t="shared" si="232"/>
        <v>0</v>
      </c>
      <c r="P1519" s="7">
        <f t="shared" si="233"/>
        <v>83.5</v>
      </c>
      <c r="Q1519" s="8">
        <f t="shared" si="234"/>
        <v>37.024999999999999</v>
      </c>
      <c r="R1519" s="8">
        <f t="shared" si="235"/>
        <v>34.875</v>
      </c>
      <c r="S1519" s="8">
        <f t="shared" si="236"/>
        <v>48.075000000000003</v>
      </c>
      <c r="T1519" s="8">
        <f t="shared" si="237"/>
        <v>38.375</v>
      </c>
      <c r="U1519" s="7">
        <f t="shared" si="238"/>
        <v>39.991666666666667</v>
      </c>
      <c r="V1519" s="7">
        <f t="shared" si="239"/>
        <v>39.587500000000006</v>
      </c>
    </row>
    <row r="1520" spans="1:22" ht="13.5" x14ac:dyDescent="0.25">
      <c r="A1520" s="3">
        <f>RSI!A1520</f>
        <v>44987</v>
      </c>
      <c r="B1520" s="2">
        <f>RSI!B1520</f>
        <v>2.1738</v>
      </c>
      <c r="C1520" s="2">
        <f>RSI!I1520</f>
        <v>43.499185286273701</v>
      </c>
      <c r="D1520" s="2">
        <f>MACD!E1520</f>
        <v>6.054962571806044E-3</v>
      </c>
      <c r="E1520" s="2">
        <f>MACD!F1520</f>
        <v>1.2855256298202377E-2</v>
      </c>
      <c r="F1520" s="2">
        <f>'Moving Avg'!D1520</f>
        <v>2.2297400000000001</v>
      </c>
      <c r="G1520" s="2">
        <f>'Moving Avg'!F1520</f>
        <v>2.2176999999999998</v>
      </c>
      <c r="H1520" s="2">
        <f>'Moving Avg'!G1520</f>
        <v>2.2120299999999986</v>
      </c>
      <c r="I1520" s="2">
        <f>'Moving Avg'!H1520</f>
        <v>2.2826050000000033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  <c r="M1520" s="7">
        <f t="shared" si="230"/>
        <v>25</v>
      </c>
      <c r="N1520" s="7">
        <f t="shared" si="231"/>
        <v>45</v>
      </c>
      <c r="O1520" s="7">
        <f t="shared" si="232"/>
        <v>0</v>
      </c>
      <c r="P1520" s="7">
        <f t="shared" si="233"/>
        <v>16.5</v>
      </c>
      <c r="Q1520" s="8">
        <f t="shared" si="234"/>
        <v>26.975000000000001</v>
      </c>
      <c r="R1520" s="8">
        <f t="shared" si="235"/>
        <v>18.125</v>
      </c>
      <c r="S1520" s="8">
        <f t="shared" si="236"/>
        <v>17.925000000000001</v>
      </c>
      <c r="T1520" s="8">
        <f t="shared" si="237"/>
        <v>21.625</v>
      </c>
      <c r="U1520" s="7">
        <f t="shared" si="238"/>
        <v>21.008333333333336</v>
      </c>
      <c r="V1520" s="7">
        <f t="shared" si="239"/>
        <v>21.162500000000001</v>
      </c>
    </row>
    <row r="1521" spans="1:22" ht="13.5" x14ac:dyDescent="0.25">
      <c r="A1521" s="3">
        <f>RSI!A1521</f>
        <v>44988</v>
      </c>
      <c r="B1521" s="2">
        <f>RSI!B1521</f>
        <v>2.2126999999999999</v>
      </c>
      <c r="C1521" s="2">
        <f>RSI!I1521</f>
        <v>49.301594113632568</v>
      </c>
      <c r="D1521" s="2">
        <f>MACD!E1521</f>
        <v>2.3399496715761359E-3</v>
      </c>
      <c r="E1521" s="2">
        <f>MACD!F1521</f>
        <v>1.0752194972877129E-2</v>
      </c>
      <c r="F1521" s="2">
        <f>'Moving Avg'!D1521</f>
        <v>2.2282000000000002</v>
      </c>
      <c r="G1521" s="2">
        <f>'Moving Avg'!F1521</f>
        <v>2.21576</v>
      </c>
      <c r="H1521" s="2">
        <f>'Moving Avg'!G1521</f>
        <v>2.2101679999999986</v>
      </c>
      <c r="I1521" s="2">
        <f>'Moving Avg'!H1521</f>
        <v>2.2833210000000035</v>
      </c>
      <c r="J1521" s="5" t="str">
        <f>OBV!F1521</f>
        <v>BULLISH</v>
      </c>
      <c r="K1521" s="5" t="str">
        <f>OBV!G1521</f>
        <v>STRONG</v>
      </c>
      <c r="L1521" s="5" t="str">
        <f>OBV!H1521</f>
        <v>BULLISH DIVERGENCE</v>
      </c>
      <c r="M1521" s="7">
        <f t="shared" si="230"/>
        <v>25</v>
      </c>
      <c r="N1521" s="7">
        <f t="shared" si="231"/>
        <v>45</v>
      </c>
      <c r="O1521" s="7">
        <f t="shared" si="232"/>
        <v>0</v>
      </c>
      <c r="P1521" s="7">
        <f t="shared" si="233"/>
        <v>83</v>
      </c>
      <c r="Q1521" s="8">
        <f t="shared" si="234"/>
        <v>36.950000000000003</v>
      </c>
      <c r="R1521" s="8">
        <f t="shared" si="235"/>
        <v>34.75</v>
      </c>
      <c r="S1521" s="8">
        <f t="shared" si="236"/>
        <v>47.85</v>
      </c>
      <c r="T1521" s="8">
        <f t="shared" si="237"/>
        <v>38.25</v>
      </c>
      <c r="U1521" s="7">
        <f t="shared" si="238"/>
        <v>39.85</v>
      </c>
      <c r="V1521" s="7">
        <f t="shared" si="239"/>
        <v>39.450000000000003</v>
      </c>
    </row>
    <row r="1522" spans="1:22" ht="13.5" x14ac:dyDescent="0.25">
      <c r="A1522" s="3">
        <f>RSI!A1522</f>
        <v>44991</v>
      </c>
      <c r="B1522" s="2">
        <f>RSI!B1522</f>
        <v>2.1816</v>
      </c>
      <c r="C1522" s="2">
        <f>RSI!I1522</f>
        <v>45.296491474485265</v>
      </c>
      <c r="D1522" s="2">
        <f>MACD!E1522</f>
        <v>-6.8252592920976518E-3</v>
      </c>
      <c r="E1522" s="2">
        <f>MACD!F1522</f>
        <v>7.2367041198821737E-3</v>
      </c>
      <c r="F1522" s="2">
        <f>'Moving Avg'!D1522</f>
        <v>2.2142200000000001</v>
      </c>
      <c r="G1522" s="2">
        <f>'Moving Avg'!F1522</f>
        <v>2.2122649999999999</v>
      </c>
      <c r="H1522" s="2">
        <f>'Moving Avg'!G1522</f>
        <v>2.2073739999999988</v>
      </c>
      <c r="I1522" s="2">
        <f>'Moving Avg'!H1522</f>
        <v>2.2839175000000029</v>
      </c>
      <c r="J1522" s="5" t="str">
        <f>OBV!F1522</f>
        <v>BULLISH</v>
      </c>
      <c r="K1522" s="5" t="str">
        <f>OBV!G1522</f>
        <v>NEUTRAL</v>
      </c>
      <c r="L1522" s="5" t="str">
        <f>OBV!H1522</f>
        <v>BULLISH DIVERGENCE</v>
      </c>
      <c r="M1522" s="7">
        <f t="shared" si="230"/>
        <v>25</v>
      </c>
      <c r="N1522" s="7">
        <f t="shared" si="231"/>
        <v>45</v>
      </c>
      <c r="O1522" s="7">
        <f t="shared" si="232"/>
        <v>0</v>
      </c>
      <c r="P1522" s="7">
        <f t="shared" si="233"/>
        <v>66.5</v>
      </c>
      <c r="Q1522" s="8">
        <f t="shared" si="234"/>
        <v>34.475000000000001</v>
      </c>
      <c r="R1522" s="8">
        <f t="shared" si="235"/>
        <v>30.625</v>
      </c>
      <c r="S1522" s="8">
        <f t="shared" si="236"/>
        <v>40.424999999999997</v>
      </c>
      <c r="T1522" s="8">
        <f t="shared" si="237"/>
        <v>34.125</v>
      </c>
      <c r="U1522" s="7">
        <f t="shared" si="238"/>
        <v>35.174999999999997</v>
      </c>
      <c r="V1522" s="7">
        <f t="shared" si="239"/>
        <v>34.912499999999994</v>
      </c>
    </row>
    <row r="1523" spans="1:22" ht="13.5" x14ac:dyDescent="0.25">
      <c r="A1523" s="3">
        <f>RSI!A1523</f>
        <v>44992</v>
      </c>
      <c r="B1523" s="2">
        <f>RSI!B1523</f>
        <v>2.2437</v>
      </c>
      <c r="C1523" s="2">
        <f>RSI!I1523</f>
        <v>53.43154496285787</v>
      </c>
      <c r="D1523" s="2">
        <f>MACD!E1523</f>
        <v>-1.7785747690507225E-2</v>
      </c>
      <c r="E1523" s="2">
        <f>MACD!F1523</f>
        <v>2.2322137578042944E-3</v>
      </c>
      <c r="F1523" s="2">
        <f>'Moving Avg'!D1523</f>
        <v>2.2126600000000001</v>
      </c>
      <c r="G1523" s="2">
        <f>'Moving Avg'!F1523</f>
        <v>2.211875</v>
      </c>
      <c r="H1523" s="2">
        <f>'Moving Avg'!G1523</f>
        <v>2.2065979999999992</v>
      </c>
      <c r="I1523" s="2">
        <f>'Moving Avg'!H1523</f>
        <v>2.2848605000000028</v>
      </c>
      <c r="J1523" s="5" t="str">
        <f>OBV!F1523</f>
        <v>BULLISH</v>
      </c>
      <c r="K1523" s="5" t="str">
        <f>OBV!G1523</f>
        <v>STRONG</v>
      </c>
      <c r="L1523" s="5" t="str">
        <f>OBV!H1523</f>
        <v>BULLISH DIVERGENCE</v>
      </c>
      <c r="M1523" s="7">
        <f t="shared" si="230"/>
        <v>25</v>
      </c>
      <c r="N1523" s="7">
        <f t="shared" si="231"/>
        <v>100</v>
      </c>
      <c r="O1523" s="7">
        <f t="shared" si="232"/>
        <v>0</v>
      </c>
      <c r="P1523" s="7">
        <f t="shared" si="233"/>
        <v>83</v>
      </c>
      <c r="Q1523" s="8">
        <f t="shared" si="234"/>
        <v>56.2</v>
      </c>
      <c r="R1523" s="8">
        <f t="shared" si="235"/>
        <v>45.75</v>
      </c>
      <c r="S1523" s="8">
        <f t="shared" si="236"/>
        <v>56.1</v>
      </c>
      <c r="T1523" s="8">
        <f t="shared" si="237"/>
        <v>52</v>
      </c>
      <c r="U1523" s="7">
        <f t="shared" si="238"/>
        <v>52.683333333333337</v>
      </c>
      <c r="V1523" s="7">
        <f t="shared" si="239"/>
        <v>52.512500000000003</v>
      </c>
    </row>
    <row r="1524" spans="1:22" ht="13.5" x14ac:dyDescent="0.25">
      <c r="A1524" s="3">
        <f>RSI!A1524</f>
        <v>44993</v>
      </c>
      <c r="B1524" s="2">
        <f>RSI!B1524</f>
        <v>2.2359</v>
      </c>
      <c r="C1524" s="2">
        <f>RSI!I1524</f>
        <v>52.377931621092245</v>
      </c>
      <c r="D1524" s="2">
        <f>MACD!E1524</f>
        <v>-2.3070053442076688E-2</v>
      </c>
      <c r="E1524" s="2">
        <f>MACD!F1524</f>
        <v>-2.8282396821719021E-3</v>
      </c>
      <c r="F1524" s="2">
        <f>'Moving Avg'!D1524</f>
        <v>2.2095399999999996</v>
      </c>
      <c r="G1524" s="2">
        <f>'Moving Avg'!F1524</f>
        <v>2.2110949999999998</v>
      </c>
      <c r="H1524" s="2">
        <f>'Moving Avg'!G1524</f>
        <v>2.205509999999999</v>
      </c>
      <c r="I1524" s="2">
        <f>'Moving Avg'!H1524</f>
        <v>2.2856925000000032</v>
      </c>
      <c r="J1524" s="5" t="str">
        <f>OBV!F1524</f>
        <v>BULLISH</v>
      </c>
      <c r="K1524" s="5" t="str">
        <f>OBV!G1524</f>
        <v>STRONG</v>
      </c>
      <c r="L1524" s="5" t="str">
        <f>OBV!H1524</f>
        <v>BULLISH DIVERGENCE</v>
      </c>
      <c r="M1524" s="7">
        <f t="shared" si="230"/>
        <v>25</v>
      </c>
      <c r="N1524" s="7">
        <f t="shared" si="231"/>
        <v>100</v>
      </c>
      <c r="O1524" s="7">
        <f t="shared" si="232"/>
        <v>0</v>
      </c>
      <c r="P1524" s="7">
        <f t="shared" si="233"/>
        <v>83</v>
      </c>
      <c r="Q1524" s="8">
        <f t="shared" si="234"/>
        <v>56.2</v>
      </c>
      <c r="R1524" s="8">
        <f t="shared" si="235"/>
        <v>45.75</v>
      </c>
      <c r="S1524" s="8">
        <f t="shared" si="236"/>
        <v>56.1</v>
      </c>
      <c r="T1524" s="8">
        <f t="shared" si="237"/>
        <v>52</v>
      </c>
      <c r="U1524" s="7">
        <f t="shared" si="238"/>
        <v>52.683333333333337</v>
      </c>
      <c r="V1524" s="7">
        <f t="shared" si="239"/>
        <v>52.512500000000003</v>
      </c>
    </row>
    <row r="1525" spans="1:22" ht="13.5" x14ac:dyDescent="0.25">
      <c r="A1525" s="3">
        <f>RSI!A1525</f>
        <v>44994</v>
      </c>
      <c r="B1525" s="2">
        <f>RSI!B1525</f>
        <v>2.1970999999999998</v>
      </c>
      <c r="C1525" s="2">
        <f>RSI!I1525</f>
        <v>47.373645405832917</v>
      </c>
      <c r="D1525" s="2">
        <f>MACD!E1525</f>
        <v>-1.7611659903367549E-2</v>
      </c>
      <c r="E1525" s="2">
        <f>MACD!F1525</f>
        <v>-5.7849237264110311E-3</v>
      </c>
      <c r="F1525" s="2">
        <f>'Moving Avg'!D1525</f>
        <v>2.2141999999999995</v>
      </c>
      <c r="G1525" s="2">
        <f>'Moving Avg'!F1525</f>
        <v>2.2076000000000002</v>
      </c>
      <c r="H1525" s="2">
        <f>'Moving Avg'!G1525</f>
        <v>2.2044219999999992</v>
      </c>
      <c r="I1525" s="2">
        <f>'Moving Avg'!H1525</f>
        <v>2.2864745000000029</v>
      </c>
      <c r="J1525" s="5" t="str">
        <f>OBV!F1525</f>
        <v>BULLISH</v>
      </c>
      <c r="K1525" s="5" t="str">
        <f>OBV!G1525</f>
        <v>NEUTRAL</v>
      </c>
      <c r="L1525" s="5" t="str">
        <f>OBV!H1525</f>
        <v>CONFIRMED BULLISH</v>
      </c>
      <c r="M1525" s="7">
        <f t="shared" si="230"/>
        <v>25</v>
      </c>
      <c r="N1525" s="7">
        <f t="shared" si="231"/>
        <v>45</v>
      </c>
      <c r="O1525" s="7">
        <f t="shared" si="232"/>
        <v>0</v>
      </c>
      <c r="P1525" s="7">
        <f t="shared" si="233"/>
        <v>83.5</v>
      </c>
      <c r="Q1525" s="8">
        <f t="shared" si="234"/>
        <v>37.024999999999999</v>
      </c>
      <c r="R1525" s="8">
        <f t="shared" si="235"/>
        <v>34.875</v>
      </c>
      <c r="S1525" s="8">
        <f t="shared" si="236"/>
        <v>48.075000000000003</v>
      </c>
      <c r="T1525" s="8">
        <f t="shared" si="237"/>
        <v>38.375</v>
      </c>
      <c r="U1525" s="7">
        <f t="shared" si="238"/>
        <v>39.991666666666667</v>
      </c>
      <c r="V1525" s="7">
        <f t="shared" si="239"/>
        <v>39.587500000000006</v>
      </c>
    </row>
    <row r="1526" spans="1:22" ht="13.5" x14ac:dyDescent="0.25">
      <c r="A1526" s="3">
        <f>RSI!A1526</f>
        <v>44995</v>
      </c>
      <c r="B1526" s="2">
        <f>RSI!B1526</f>
        <v>2.2359</v>
      </c>
      <c r="C1526" s="2">
        <f>RSI!I1526</f>
        <v>52.283278897584538</v>
      </c>
      <c r="D1526" s="2">
        <f>MACD!E1526</f>
        <v>-1.5742985080694272E-2</v>
      </c>
      <c r="E1526" s="2">
        <f>MACD!F1526</f>
        <v>-7.7765359972676792E-3</v>
      </c>
      <c r="F1526" s="2">
        <f>'Moving Avg'!D1526</f>
        <v>2.2188400000000001</v>
      </c>
      <c r="G1526" s="2">
        <f>'Moving Avg'!F1526</f>
        <v>2.20682</v>
      </c>
      <c r="H1526" s="2">
        <f>'Moving Avg'!G1526</f>
        <v>2.2056639999999992</v>
      </c>
      <c r="I1526" s="2">
        <f>'Moving Avg'!H1526</f>
        <v>2.2873065000000028</v>
      </c>
      <c r="J1526" s="5" t="str">
        <f>OBV!F1526</f>
        <v>BEARISH</v>
      </c>
      <c r="K1526" s="5" t="str">
        <f>OBV!G1526</f>
        <v>NEUTRAL</v>
      </c>
      <c r="L1526" s="5" t="str">
        <f>OBV!H1526</f>
        <v>BEARISH DIVERGENCE</v>
      </c>
      <c r="M1526" s="7">
        <f t="shared" si="230"/>
        <v>25</v>
      </c>
      <c r="N1526" s="7">
        <f t="shared" si="231"/>
        <v>45</v>
      </c>
      <c r="O1526" s="7">
        <f t="shared" si="232"/>
        <v>0</v>
      </c>
      <c r="P1526" s="7">
        <f t="shared" si="233"/>
        <v>16.5</v>
      </c>
      <c r="Q1526" s="8">
        <f t="shared" si="234"/>
        <v>26.975000000000001</v>
      </c>
      <c r="R1526" s="8">
        <f t="shared" si="235"/>
        <v>18.125</v>
      </c>
      <c r="S1526" s="8">
        <f t="shared" si="236"/>
        <v>17.925000000000001</v>
      </c>
      <c r="T1526" s="8">
        <f t="shared" si="237"/>
        <v>21.625</v>
      </c>
      <c r="U1526" s="7">
        <f t="shared" si="238"/>
        <v>21.008333333333336</v>
      </c>
      <c r="V1526" s="7">
        <f t="shared" si="239"/>
        <v>21.162500000000001</v>
      </c>
    </row>
    <row r="1527" spans="1:22" ht="13.5" x14ac:dyDescent="0.25">
      <c r="A1527" s="3">
        <f>RSI!A1527</f>
        <v>44998</v>
      </c>
      <c r="B1527" s="2">
        <f>RSI!B1527</f>
        <v>2.2359</v>
      </c>
      <c r="C1527" s="2">
        <f>RSI!I1527</f>
        <v>52.28327889758453</v>
      </c>
      <c r="D1527" s="2">
        <f>MACD!E1527</f>
        <v>-9.4915391645749025E-3</v>
      </c>
      <c r="E1527" s="2">
        <f>MACD!F1527</f>
        <v>-8.1195366307291236E-3</v>
      </c>
      <c r="F1527" s="2">
        <f>'Moving Avg'!D1527</f>
        <v>2.2296999999999998</v>
      </c>
      <c r="G1527" s="2">
        <f>'Moving Avg'!F1527</f>
        <v>2.20682</v>
      </c>
      <c r="H1527" s="2">
        <f>'Moving Avg'!G1527</f>
        <v>2.2053519999999995</v>
      </c>
      <c r="I1527" s="2">
        <f>'Moving Avg'!H1527</f>
        <v>2.2881745000000024</v>
      </c>
      <c r="J1527" s="5" t="str">
        <f>OBV!F1527</f>
        <v>BEARISH</v>
      </c>
      <c r="K1527" s="5" t="str">
        <f>OBV!G1527</f>
        <v>NEUTRAL</v>
      </c>
      <c r="L1527" s="5" t="str">
        <f>OBV!H1527</f>
        <v>BEARISH DIVERGENCE</v>
      </c>
      <c r="M1527" s="7">
        <f t="shared" si="230"/>
        <v>25</v>
      </c>
      <c r="N1527" s="7">
        <f t="shared" si="231"/>
        <v>45</v>
      </c>
      <c r="O1527" s="7">
        <f t="shared" si="232"/>
        <v>0</v>
      </c>
      <c r="P1527" s="7">
        <f t="shared" si="233"/>
        <v>16.5</v>
      </c>
      <c r="Q1527" s="8">
        <f t="shared" si="234"/>
        <v>26.975000000000001</v>
      </c>
      <c r="R1527" s="8">
        <f t="shared" si="235"/>
        <v>18.125</v>
      </c>
      <c r="S1527" s="8">
        <f t="shared" si="236"/>
        <v>17.925000000000001</v>
      </c>
      <c r="T1527" s="8">
        <f t="shared" si="237"/>
        <v>21.625</v>
      </c>
      <c r="U1527" s="7">
        <f t="shared" si="238"/>
        <v>21.008333333333336</v>
      </c>
      <c r="V1527" s="7">
        <f t="shared" si="239"/>
        <v>21.162500000000001</v>
      </c>
    </row>
    <row r="1528" spans="1:22" ht="13.5" x14ac:dyDescent="0.25">
      <c r="A1528" s="3">
        <f>RSI!A1528</f>
        <v>44999</v>
      </c>
      <c r="B1528" s="2">
        <f>RSI!B1528</f>
        <v>2.2437</v>
      </c>
      <c r="C1528" s="2">
        <f>RSI!I1528</f>
        <v>53.299068062984553</v>
      </c>
      <c r="D1528" s="2">
        <f>MACD!E1528</f>
        <v>-4.8855169891015571E-3</v>
      </c>
      <c r="E1528" s="2">
        <f>MACD!F1528</f>
        <v>-7.4727327024036103E-3</v>
      </c>
      <c r="F1528" s="2">
        <f>'Moving Avg'!D1528</f>
        <v>2.2297000000000002</v>
      </c>
      <c r="G1528" s="2">
        <f>'Moving Avg'!F1528</f>
        <v>2.2122549999999999</v>
      </c>
      <c r="H1528" s="2">
        <f>'Moving Avg'!G1528</f>
        <v>2.2056619999999998</v>
      </c>
      <c r="I1528" s="2">
        <f>'Moving Avg'!H1528</f>
        <v>2.2892975000000022</v>
      </c>
      <c r="J1528" s="5" t="str">
        <f>OBV!F1528</f>
        <v>BEARISH</v>
      </c>
      <c r="K1528" s="5" t="str">
        <f>OBV!G1528</f>
        <v>NEUTRAL</v>
      </c>
      <c r="L1528" s="5" t="str">
        <f>OBV!H1528</f>
        <v>NEUTRAL</v>
      </c>
      <c r="M1528" s="7">
        <f t="shared" si="230"/>
        <v>25</v>
      </c>
      <c r="N1528" s="7">
        <f t="shared" si="231"/>
        <v>0</v>
      </c>
      <c r="O1528" s="7">
        <f t="shared" si="232"/>
        <v>0</v>
      </c>
      <c r="P1528" s="7">
        <f t="shared" si="233"/>
        <v>16.5</v>
      </c>
      <c r="Q1528" s="8">
        <f t="shared" si="234"/>
        <v>11.225</v>
      </c>
      <c r="R1528" s="8">
        <f t="shared" si="235"/>
        <v>9.125</v>
      </c>
      <c r="S1528" s="8">
        <f t="shared" si="236"/>
        <v>11.175000000000001</v>
      </c>
      <c r="T1528" s="8">
        <f t="shared" si="237"/>
        <v>10.375</v>
      </c>
      <c r="U1528" s="7">
        <f t="shared" si="238"/>
        <v>10.508333333333335</v>
      </c>
      <c r="V1528" s="7">
        <f t="shared" si="239"/>
        <v>10.475000000000001</v>
      </c>
    </row>
    <row r="1529" spans="1:22" ht="13.5" x14ac:dyDescent="0.25">
      <c r="A1529" s="3">
        <f>RSI!A1529</f>
        <v>45000</v>
      </c>
      <c r="B1529" s="2">
        <f>RSI!B1529</f>
        <v>2.2282000000000002</v>
      </c>
      <c r="C1529" s="2">
        <f>RSI!I1529</f>
        <v>50.976723376377699</v>
      </c>
      <c r="D1529" s="2">
        <f>MACD!E1529</f>
        <v>1.5902287854974162E-5</v>
      </c>
      <c r="E1529" s="2">
        <f>MACD!F1529</f>
        <v>-5.975005704351893E-3</v>
      </c>
      <c r="F1529" s="2">
        <f>'Moving Avg'!D1529</f>
        <v>2.2281599999999999</v>
      </c>
      <c r="G1529" s="2">
        <f>'Moving Avg'!F1529</f>
        <v>2.2126449999999998</v>
      </c>
      <c r="H1529" s="2">
        <f>'Moving Avg'!G1529</f>
        <v>2.20675</v>
      </c>
      <c r="I1529" s="2">
        <f>'Moving Avg'!H1529</f>
        <v>2.2900550000000024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  <c r="M1529" s="7">
        <f t="shared" si="230"/>
        <v>25</v>
      </c>
      <c r="N1529" s="7">
        <f t="shared" si="231"/>
        <v>0</v>
      </c>
      <c r="O1529" s="7">
        <f t="shared" si="232"/>
        <v>0</v>
      </c>
      <c r="P1529" s="7">
        <f t="shared" si="233"/>
        <v>16.5</v>
      </c>
      <c r="Q1529" s="8">
        <f t="shared" si="234"/>
        <v>11.225</v>
      </c>
      <c r="R1529" s="8">
        <f t="shared" si="235"/>
        <v>9.125</v>
      </c>
      <c r="S1529" s="8">
        <f t="shared" si="236"/>
        <v>11.175000000000001</v>
      </c>
      <c r="T1529" s="8">
        <f t="shared" si="237"/>
        <v>10.375</v>
      </c>
      <c r="U1529" s="7">
        <f t="shared" si="238"/>
        <v>10.508333333333335</v>
      </c>
      <c r="V1529" s="7">
        <f t="shared" si="239"/>
        <v>10.475000000000001</v>
      </c>
    </row>
    <row r="1530" spans="1:22" ht="13.5" x14ac:dyDescent="0.25">
      <c r="A1530" s="3">
        <f>RSI!A1530</f>
        <v>45001</v>
      </c>
      <c r="B1530" s="2">
        <f>RSI!B1530</f>
        <v>2.2359</v>
      </c>
      <c r="C1530" s="2">
        <f>RSI!I1530</f>
        <v>52.093446984425157</v>
      </c>
      <c r="D1530" s="2">
        <f>MACD!E1530</f>
        <v>-8.4028250853314113E-3</v>
      </c>
      <c r="E1530" s="2">
        <f>MACD!F1530</f>
        <v>-6.4605695805477975E-3</v>
      </c>
      <c r="F1530" s="2">
        <f>'Moving Avg'!D1530</f>
        <v>2.2359200000000001</v>
      </c>
      <c r="G1530" s="2">
        <f>'Moving Avg'!F1530</f>
        <v>2.2141950000000001</v>
      </c>
      <c r="H1530" s="2">
        <f>'Moving Avg'!G1530</f>
        <v>2.2095439999999997</v>
      </c>
      <c r="I1530" s="2">
        <f>'Moving Avg'!H1530</f>
        <v>2.2908870000000023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  <c r="M1530" s="7">
        <f t="shared" si="230"/>
        <v>25</v>
      </c>
      <c r="N1530" s="7">
        <f t="shared" si="231"/>
        <v>45</v>
      </c>
      <c r="O1530" s="7">
        <f t="shared" si="232"/>
        <v>0</v>
      </c>
      <c r="P1530" s="7">
        <f t="shared" si="233"/>
        <v>83.5</v>
      </c>
      <c r="Q1530" s="8">
        <f t="shared" si="234"/>
        <v>37.024999999999999</v>
      </c>
      <c r="R1530" s="8">
        <f t="shared" si="235"/>
        <v>34.875</v>
      </c>
      <c r="S1530" s="8">
        <f t="shared" si="236"/>
        <v>48.075000000000003</v>
      </c>
      <c r="T1530" s="8">
        <f t="shared" si="237"/>
        <v>38.375</v>
      </c>
      <c r="U1530" s="7">
        <f t="shared" si="238"/>
        <v>39.991666666666667</v>
      </c>
      <c r="V1530" s="7">
        <f t="shared" si="239"/>
        <v>39.587500000000006</v>
      </c>
    </row>
    <row r="1531" spans="1:22" ht="13.5" x14ac:dyDescent="0.25">
      <c r="A1531" s="3">
        <f>RSI!A1531</f>
        <v>45002</v>
      </c>
      <c r="B1531" s="2">
        <f>RSI!B1531</f>
        <v>2.2515000000000001</v>
      </c>
      <c r="C1531" s="2">
        <f>RSI!I1531</f>
        <v>54.361699405720842</v>
      </c>
      <c r="D1531" s="2">
        <f>MACD!E1531</f>
        <v>-1.0781567898109135E-2</v>
      </c>
      <c r="E1531" s="2">
        <f>MACD!F1531</f>
        <v>-7.3247692440600656E-3</v>
      </c>
      <c r="F1531" s="2">
        <f>'Moving Avg'!D1531</f>
        <v>2.2390400000000001</v>
      </c>
      <c r="G1531" s="2">
        <f>'Moving Avg'!F1531</f>
        <v>2.2169149999999997</v>
      </c>
      <c r="H1531" s="2">
        <f>'Moving Avg'!G1531</f>
        <v>2.21265</v>
      </c>
      <c r="I1531" s="2">
        <f>'Moving Avg'!H1531</f>
        <v>2.2920490000000022</v>
      </c>
      <c r="J1531" s="5" t="str">
        <f>OBV!F1531</f>
        <v>BULLISH</v>
      </c>
      <c r="K1531" s="5" t="str">
        <f>OBV!G1531</f>
        <v>NEUTRAL</v>
      </c>
      <c r="L1531" s="5" t="str">
        <f>OBV!H1531</f>
        <v>CONFIRMED BULLISH</v>
      </c>
      <c r="M1531" s="7">
        <f t="shared" si="230"/>
        <v>25</v>
      </c>
      <c r="N1531" s="7">
        <f t="shared" si="231"/>
        <v>45</v>
      </c>
      <c r="O1531" s="7">
        <f t="shared" si="232"/>
        <v>0</v>
      </c>
      <c r="P1531" s="7">
        <f t="shared" si="233"/>
        <v>83.5</v>
      </c>
      <c r="Q1531" s="8">
        <f t="shared" si="234"/>
        <v>37.024999999999999</v>
      </c>
      <c r="R1531" s="8">
        <f t="shared" si="235"/>
        <v>34.875</v>
      </c>
      <c r="S1531" s="8">
        <f t="shared" si="236"/>
        <v>48.075000000000003</v>
      </c>
      <c r="T1531" s="8">
        <f t="shared" si="237"/>
        <v>38.375</v>
      </c>
      <c r="U1531" s="7">
        <f t="shared" si="238"/>
        <v>39.991666666666667</v>
      </c>
      <c r="V1531" s="7">
        <f t="shared" si="239"/>
        <v>39.587500000000006</v>
      </c>
    </row>
    <row r="1532" spans="1:22" ht="13.5" x14ac:dyDescent="0.25">
      <c r="A1532" s="3">
        <f>RSI!A1532</f>
        <v>45006</v>
      </c>
      <c r="B1532" s="2">
        <f>RSI!B1532</f>
        <v>2.2515000000000001</v>
      </c>
      <c r="C1532" s="2">
        <f>RSI!I1532</f>
        <v>54.361699405720842</v>
      </c>
      <c r="D1532" s="2">
        <f>MACD!E1532</f>
        <v>-1.7749169043184576E-2</v>
      </c>
      <c r="E1532" s="2">
        <f>MACD!F1532</f>
        <v>-9.4096492038849688E-3</v>
      </c>
      <c r="F1532" s="2">
        <f>'Moving Avg'!D1532</f>
        <v>2.2421599999999997</v>
      </c>
      <c r="G1532" s="2">
        <f>'Moving Avg'!F1532</f>
        <v>2.22235</v>
      </c>
      <c r="H1532" s="2">
        <f>'Moving Avg'!G1532</f>
        <v>2.2159119999999994</v>
      </c>
      <c r="I1532" s="2">
        <f>'Moving Avg'!H1532</f>
        <v>2.2932110000000026</v>
      </c>
      <c r="J1532" s="5" t="str">
        <f>OBV!F1532</f>
        <v>BULLISH</v>
      </c>
      <c r="K1532" s="5" t="str">
        <f>OBV!G1532</f>
        <v>NEUTRAL</v>
      </c>
      <c r="L1532" s="5" t="str">
        <f>OBV!H1532</f>
        <v>CONFIRMED BULLISH</v>
      </c>
      <c r="M1532" s="7">
        <f t="shared" si="230"/>
        <v>25</v>
      </c>
      <c r="N1532" s="7">
        <f t="shared" si="231"/>
        <v>45</v>
      </c>
      <c r="O1532" s="7">
        <f t="shared" si="232"/>
        <v>0</v>
      </c>
      <c r="P1532" s="7">
        <f t="shared" si="233"/>
        <v>83.5</v>
      </c>
      <c r="Q1532" s="8">
        <f t="shared" si="234"/>
        <v>37.024999999999999</v>
      </c>
      <c r="R1532" s="8">
        <f t="shared" si="235"/>
        <v>34.875</v>
      </c>
      <c r="S1532" s="8">
        <f t="shared" si="236"/>
        <v>48.075000000000003</v>
      </c>
      <c r="T1532" s="8">
        <f t="shared" si="237"/>
        <v>38.375</v>
      </c>
      <c r="U1532" s="7">
        <f t="shared" si="238"/>
        <v>39.991666666666667</v>
      </c>
      <c r="V1532" s="7">
        <f t="shared" si="239"/>
        <v>39.587500000000006</v>
      </c>
    </row>
    <row r="1533" spans="1:22" ht="13.5" x14ac:dyDescent="0.25">
      <c r="A1533" s="3">
        <f>RSI!A1533</f>
        <v>45007</v>
      </c>
      <c r="B1533" s="2">
        <f>RSI!B1533</f>
        <v>2.2359</v>
      </c>
      <c r="C1533" s="2">
        <f>RSI!I1533</f>
        <v>51.531984429694418</v>
      </c>
      <c r="D1533" s="2">
        <f>MACD!E1533</f>
        <v>-1.3093025563763128E-2</v>
      </c>
      <c r="E1533" s="2">
        <f>MACD!F1533</f>
        <v>-1.0146324475860601E-2</v>
      </c>
      <c r="F1533" s="2">
        <f>'Moving Avg'!D1533</f>
        <v>2.2405999999999997</v>
      </c>
      <c r="G1533" s="2">
        <f>'Moving Avg'!F1533</f>
        <v>2.22662</v>
      </c>
      <c r="H1533" s="2">
        <f>'Moving Avg'!G1533</f>
        <v>2.2187060000000001</v>
      </c>
      <c r="I1533" s="2">
        <f>'Moving Avg'!H1533</f>
        <v>2.2942950000000026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  <c r="M1533" s="7">
        <f t="shared" si="230"/>
        <v>25</v>
      </c>
      <c r="N1533" s="7">
        <f t="shared" si="231"/>
        <v>45</v>
      </c>
      <c r="O1533" s="7">
        <f t="shared" si="232"/>
        <v>0</v>
      </c>
      <c r="P1533" s="7">
        <f t="shared" si="233"/>
        <v>16.5</v>
      </c>
      <c r="Q1533" s="8">
        <f t="shared" si="234"/>
        <v>26.975000000000001</v>
      </c>
      <c r="R1533" s="8">
        <f t="shared" si="235"/>
        <v>18.125</v>
      </c>
      <c r="S1533" s="8">
        <f t="shared" si="236"/>
        <v>17.925000000000001</v>
      </c>
      <c r="T1533" s="8">
        <f t="shared" si="237"/>
        <v>21.625</v>
      </c>
      <c r="U1533" s="7">
        <f t="shared" si="238"/>
        <v>21.008333333333336</v>
      </c>
      <c r="V1533" s="7">
        <f t="shared" si="239"/>
        <v>21.162500000000001</v>
      </c>
    </row>
    <row r="1534" spans="1:22" ht="13.5" x14ac:dyDescent="0.25">
      <c r="A1534" s="3">
        <f>RSI!A1534</f>
        <v>45008</v>
      </c>
      <c r="B1534" s="2">
        <f>RSI!B1534</f>
        <v>2.2359</v>
      </c>
      <c r="C1534" s="2">
        <f>RSI!I1534</f>
        <v>51.531984429694418</v>
      </c>
      <c r="D1534" s="2">
        <f>MACD!E1534</f>
        <v>-1.0406952745825926E-2</v>
      </c>
      <c r="E1534" s="2">
        <f>MACD!F1534</f>
        <v>-1.0198450129853667E-2</v>
      </c>
      <c r="F1534" s="2">
        <f>'Moving Avg'!D1534</f>
        <v>2.24214</v>
      </c>
      <c r="G1534" s="2">
        <f>'Moving Avg'!F1534</f>
        <v>2.2297250000000002</v>
      </c>
      <c r="H1534" s="2">
        <f>'Moving Avg'!G1534</f>
        <v>2.2214999999999998</v>
      </c>
      <c r="I1534" s="2">
        <f>'Moving Avg'!H1534</f>
        <v>2.2954155000000025</v>
      </c>
      <c r="J1534" s="5" t="str">
        <f>OBV!F1534</f>
        <v>BEARISH</v>
      </c>
      <c r="K1534" s="5" t="str">
        <f>OBV!G1534</f>
        <v>NEUTRAL</v>
      </c>
      <c r="L1534" s="5" t="str">
        <f>OBV!H1534</f>
        <v>BEARISH DIVERGENCE</v>
      </c>
      <c r="M1534" s="7">
        <f t="shared" si="230"/>
        <v>25</v>
      </c>
      <c r="N1534" s="7">
        <f t="shared" si="231"/>
        <v>45</v>
      </c>
      <c r="O1534" s="7">
        <f t="shared" si="232"/>
        <v>0</v>
      </c>
      <c r="P1534" s="7">
        <f t="shared" si="233"/>
        <v>16.5</v>
      </c>
      <c r="Q1534" s="8">
        <f t="shared" si="234"/>
        <v>26.975000000000001</v>
      </c>
      <c r="R1534" s="8">
        <f t="shared" si="235"/>
        <v>18.125</v>
      </c>
      <c r="S1534" s="8">
        <f t="shared" si="236"/>
        <v>17.925000000000001</v>
      </c>
      <c r="T1534" s="8">
        <f t="shared" si="237"/>
        <v>21.625</v>
      </c>
      <c r="U1534" s="7">
        <f t="shared" si="238"/>
        <v>21.008333333333336</v>
      </c>
      <c r="V1534" s="7">
        <f t="shared" si="239"/>
        <v>21.162500000000001</v>
      </c>
    </row>
    <row r="1535" spans="1:22" ht="13.5" x14ac:dyDescent="0.25">
      <c r="A1535" s="3">
        <f>RSI!A1535</f>
        <v>45009</v>
      </c>
      <c r="B1535" s="2">
        <f>RSI!B1535</f>
        <v>2.2437</v>
      </c>
      <c r="C1535" s="2">
        <f>RSI!I1535</f>
        <v>52.952117755424347</v>
      </c>
      <c r="D1535" s="2">
        <f>MACD!E1535</f>
        <v>-1.4730890535238572E-2</v>
      </c>
      <c r="E1535" s="2">
        <f>MACD!F1535</f>
        <v>-1.110493821093065E-2</v>
      </c>
      <c r="F1535" s="2">
        <f>'Moving Avg'!D1535</f>
        <v>2.2437</v>
      </c>
      <c r="G1535" s="2">
        <f>'Moving Avg'!F1535</f>
        <v>2.23089</v>
      </c>
      <c r="H1535" s="2">
        <f>'Moving Avg'!G1535</f>
        <v>2.2224319999999995</v>
      </c>
      <c r="I1535" s="2">
        <f>'Moving Avg'!H1535</f>
        <v>2.2962140000000026</v>
      </c>
      <c r="J1535" s="5" t="str">
        <f>OBV!F1535</f>
        <v>BULLISH</v>
      </c>
      <c r="K1535" s="5" t="str">
        <f>OBV!G1535</f>
        <v>NEUTRAL</v>
      </c>
      <c r="L1535" s="5" t="str">
        <f>OBV!H1535</f>
        <v>CONFIRMED BULLISH</v>
      </c>
      <c r="M1535" s="7">
        <f t="shared" si="230"/>
        <v>25</v>
      </c>
      <c r="N1535" s="7">
        <f t="shared" si="231"/>
        <v>45</v>
      </c>
      <c r="O1535" s="7">
        <f t="shared" si="232"/>
        <v>0</v>
      </c>
      <c r="P1535" s="7">
        <f t="shared" si="233"/>
        <v>83.5</v>
      </c>
      <c r="Q1535" s="8">
        <f t="shared" si="234"/>
        <v>37.024999999999999</v>
      </c>
      <c r="R1535" s="8">
        <f t="shared" si="235"/>
        <v>34.875</v>
      </c>
      <c r="S1535" s="8">
        <f t="shared" si="236"/>
        <v>48.075000000000003</v>
      </c>
      <c r="T1535" s="8">
        <f t="shared" si="237"/>
        <v>38.375</v>
      </c>
      <c r="U1535" s="7">
        <f t="shared" si="238"/>
        <v>39.991666666666667</v>
      </c>
      <c r="V1535" s="7">
        <f t="shared" si="239"/>
        <v>39.587500000000006</v>
      </c>
    </row>
    <row r="1536" spans="1:22" ht="13.5" x14ac:dyDescent="0.25">
      <c r="A1536" s="3">
        <f>RSI!A1536</f>
        <v>45012</v>
      </c>
      <c r="B1536" s="2">
        <f>RSI!B1536</f>
        <v>2.1970999999999998</v>
      </c>
      <c r="C1536" s="2">
        <f>RSI!I1536</f>
        <v>44.553111295331661</v>
      </c>
      <c r="D1536" s="2">
        <f>MACD!E1536</f>
        <v>-9.0606891960578473E-3</v>
      </c>
      <c r="E1536" s="2">
        <f>MACD!F1536</f>
        <v>-1.069608840795609E-2</v>
      </c>
      <c r="F1536" s="2">
        <f>'Moving Avg'!D1536</f>
        <v>2.2328200000000002</v>
      </c>
      <c r="G1536" s="2">
        <f>'Moving Avg'!F1536</f>
        <v>2.2297250000000002</v>
      </c>
      <c r="H1536" s="2">
        <f>'Moving Avg'!G1536</f>
        <v>2.2230520000000005</v>
      </c>
      <c r="I1536" s="2">
        <f>'Moving Avg'!H1536</f>
        <v>2.2967795000000026</v>
      </c>
      <c r="J1536" s="5" t="str">
        <f>OBV!F1536</f>
        <v>BEARISH</v>
      </c>
      <c r="K1536" s="5" t="str">
        <f>OBV!G1536</f>
        <v>WEAK</v>
      </c>
      <c r="L1536" s="5" t="str">
        <f>OBV!H1536</f>
        <v>CONFIRMED BEARISH</v>
      </c>
      <c r="M1536" s="7">
        <f t="shared" si="230"/>
        <v>25</v>
      </c>
      <c r="N1536" s="7">
        <f t="shared" si="231"/>
        <v>0</v>
      </c>
      <c r="O1536" s="7">
        <f t="shared" si="232"/>
        <v>0</v>
      </c>
      <c r="P1536" s="7">
        <f t="shared" si="233"/>
        <v>0</v>
      </c>
      <c r="Q1536" s="8">
        <f t="shared" si="234"/>
        <v>8.75</v>
      </c>
      <c r="R1536" s="8">
        <f t="shared" si="235"/>
        <v>5</v>
      </c>
      <c r="S1536" s="8">
        <f t="shared" si="236"/>
        <v>3.75</v>
      </c>
      <c r="T1536" s="8">
        <f t="shared" si="237"/>
        <v>6.25</v>
      </c>
      <c r="U1536" s="7">
        <f t="shared" si="238"/>
        <v>5.833333333333333</v>
      </c>
      <c r="V1536" s="7">
        <f t="shared" si="239"/>
        <v>5.9375</v>
      </c>
    </row>
    <row r="1537" spans="1:22" ht="13.5" x14ac:dyDescent="0.25">
      <c r="A1537" s="3">
        <f>RSI!A1537</f>
        <v>45013</v>
      </c>
      <c r="B1537" s="2">
        <f>RSI!B1537</f>
        <v>2.2126999999999999</v>
      </c>
      <c r="C1537" s="2">
        <f>RSI!I1537</f>
        <v>47.552238612257007</v>
      </c>
      <c r="D1537" s="2">
        <f>MACD!E1537</f>
        <v>-5.2283583554340041E-3</v>
      </c>
      <c r="E1537" s="2">
        <f>MACD!F1537</f>
        <v>-9.6025423974516726E-3</v>
      </c>
      <c r="F1537" s="2">
        <f>'Moving Avg'!D1537</f>
        <v>2.22506</v>
      </c>
      <c r="G1537" s="2">
        <f>'Moving Avg'!F1537</f>
        <v>2.2277849999999999</v>
      </c>
      <c r="H1537" s="2">
        <f>'Moving Avg'!G1537</f>
        <v>2.2239840000000002</v>
      </c>
      <c r="I1537" s="2">
        <f>'Moving Avg'!H1537</f>
        <v>2.2974595000000022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25</v>
      </c>
      <c r="N1537" s="7">
        <f t="shared" si="231"/>
        <v>0</v>
      </c>
      <c r="O1537" s="7">
        <f t="shared" si="232"/>
        <v>0</v>
      </c>
      <c r="P1537" s="7">
        <f t="shared" si="233"/>
        <v>16.5</v>
      </c>
      <c r="Q1537" s="8">
        <f t="shared" si="234"/>
        <v>11.225</v>
      </c>
      <c r="R1537" s="8">
        <f t="shared" si="235"/>
        <v>9.125</v>
      </c>
      <c r="S1537" s="8">
        <f t="shared" si="236"/>
        <v>11.175000000000001</v>
      </c>
      <c r="T1537" s="8">
        <f t="shared" si="237"/>
        <v>10.375</v>
      </c>
      <c r="U1537" s="7">
        <f t="shared" si="238"/>
        <v>10.508333333333335</v>
      </c>
      <c r="V1537" s="7">
        <f t="shared" si="239"/>
        <v>10.475000000000001</v>
      </c>
    </row>
    <row r="1538" spans="1:22" ht="13.5" x14ac:dyDescent="0.25">
      <c r="A1538" s="3">
        <f>RSI!A1538</f>
        <v>45014</v>
      </c>
      <c r="B1538" s="2">
        <f>RSI!B1538</f>
        <v>2.2126999999999999</v>
      </c>
      <c r="C1538" s="2">
        <f>RSI!I1538</f>
        <v>47.552238612257014</v>
      </c>
      <c r="D1538" s="2">
        <f>MACD!E1538</f>
        <v>-7.0185005174927539E-4</v>
      </c>
      <c r="E1538" s="2">
        <f>MACD!F1538</f>
        <v>-7.8224039283111939E-3</v>
      </c>
      <c r="F1538" s="2">
        <f>'Moving Avg'!D1538</f>
        <v>2.2204199999999998</v>
      </c>
      <c r="G1538" s="2">
        <f>'Moving Avg'!F1538</f>
        <v>2.2258449999999996</v>
      </c>
      <c r="H1538" s="2">
        <f>'Moving Avg'!G1538</f>
        <v>2.2250719999999999</v>
      </c>
      <c r="I1538" s="2">
        <f>'Moving Avg'!H1538</f>
        <v>2.298103000000002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11.225</v>
      </c>
      <c r="R1538" s="8">
        <f t="shared" si="235"/>
        <v>9.125</v>
      </c>
      <c r="S1538" s="8">
        <f t="shared" si="236"/>
        <v>11.175000000000001</v>
      </c>
      <c r="T1538" s="8">
        <f t="shared" si="237"/>
        <v>10.375</v>
      </c>
      <c r="U1538" s="7">
        <f t="shared" si="238"/>
        <v>10.508333333333335</v>
      </c>
      <c r="V1538" s="7">
        <f t="shared" si="239"/>
        <v>10.475000000000001</v>
      </c>
    </row>
    <row r="1539" spans="1:22" ht="13.5" x14ac:dyDescent="0.25">
      <c r="A1539" s="3">
        <f>RSI!A1539</f>
        <v>45015</v>
      </c>
      <c r="B1539" s="2">
        <f>RSI!B1539</f>
        <v>2.1738</v>
      </c>
      <c r="C1539" s="2">
        <f>RSI!I1539</f>
        <v>41.119960938710371</v>
      </c>
      <c r="D1539" s="2">
        <f>MACD!E1539</f>
        <v>3.7027003292195992E-3</v>
      </c>
      <c r="E1539" s="2">
        <f>MACD!F1539</f>
        <v>-5.5173830768050353E-3</v>
      </c>
      <c r="F1539" s="2">
        <f>'Moving Avg'!D1539</f>
        <v>2.2079999999999997</v>
      </c>
      <c r="G1539" s="2">
        <f>'Moving Avg'!F1539</f>
        <v>2.2219599999999997</v>
      </c>
      <c r="H1539" s="2">
        <f>'Moving Avg'!G1539</f>
        <v>2.22445</v>
      </c>
      <c r="I1539" s="2">
        <f>'Moving Avg'!H1539</f>
        <v>2.2985885000000019</v>
      </c>
      <c r="J1539" s="5" t="str">
        <f>OBV!F1539</f>
        <v>BEARISH</v>
      </c>
      <c r="K1539" s="5" t="str">
        <f>OBV!G1539</f>
        <v>WEAK</v>
      </c>
      <c r="L1539" s="5" t="str">
        <f>OBV!H1539</f>
        <v>CONFIRMED BEARISH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0</v>
      </c>
      <c r="Q1539" s="8">
        <f t="shared" ref="Q1539:Q1602" si="244">0.35*M1539+N1539*0.35+O1539*0.15+P1539*0.15</f>
        <v>8.75</v>
      </c>
      <c r="R1539" s="8">
        <f t="shared" ref="R1539:R1602" si="245">M1539*0.2+N1539*0.2+O1539*0.35+P1539*0.25</f>
        <v>5</v>
      </c>
      <c r="S1539" s="8">
        <f t="shared" ref="S1539:S1602" si="246">M1539*0.15+N1539*0.15+O1539*0.25+P1539*0.45</f>
        <v>3.75</v>
      </c>
      <c r="T1539" s="8">
        <f t="shared" ref="T1539:T1602" si="247">0.25*SUM(M1539:P1539)</f>
        <v>6.25</v>
      </c>
      <c r="U1539" s="7">
        <f t="shared" ref="U1539:U1602" si="248">SUM(Q1539:S1539)/3</f>
        <v>5.833333333333333</v>
      </c>
      <c r="V1539" s="7">
        <f t="shared" ref="V1539:V1602" si="249">SUM(Q1539:T1539)/4</f>
        <v>5.9375</v>
      </c>
    </row>
    <row r="1540" spans="1:22" ht="13.5" x14ac:dyDescent="0.25">
      <c r="A1540" s="3">
        <f>RSI!A1540</f>
        <v>45016</v>
      </c>
      <c r="B1540" s="2">
        <f>RSI!B1540</f>
        <v>2.2048999999999999</v>
      </c>
      <c r="C1540" s="2">
        <f>RSI!I1540</f>
        <v>47.262004686684271</v>
      </c>
      <c r="D1540" s="2">
        <f>MACD!E1540</f>
        <v>6.6122175755150003E-3</v>
      </c>
      <c r="E1540" s="2">
        <f>MACD!F1540</f>
        <v>-3.0914629463410282E-3</v>
      </c>
      <c r="F1540" s="2">
        <f>'Moving Avg'!D1540</f>
        <v>2.20024</v>
      </c>
      <c r="G1540" s="2">
        <f>'Moving Avg'!F1540</f>
        <v>2.2235149999999999</v>
      </c>
      <c r="H1540" s="2">
        <f>'Moving Avg'!G1540</f>
        <v>2.2236740000000004</v>
      </c>
      <c r="I1540" s="2">
        <f>'Moving Avg'!H1540</f>
        <v>2.2992295000000023</v>
      </c>
      <c r="J1540" s="5" t="str">
        <f>OBV!F1540</f>
        <v>BEARISH</v>
      </c>
      <c r="K1540" s="5" t="str">
        <f>OBV!G1540</f>
        <v>WEAK</v>
      </c>
      <c r="L1540" s="5" t="str">
        <f>OBV!H1540</f>
        <v>CONFIRMED BEARISH</v>
      </c>
      <c r="M1540" s="7">
        <f t="shared" si="240"/>
        <v>25</v>
      </c>
      <c r="N1540" s="7">
        <f t="shared" si="241"/>
        <v>0</v>
      </c>
      <c r="O1540" s="7">
        <f t="shared" si="242"/>
        <v>0</v>
      </c>
      <c r="P1540" s="7">
        <f t="shared" si="243"/>
        <v>0</v>
      </c>
      <c r="Q1540" s="8">
        <f t="shared" si="244"/>
        <v>8.75</v>
      </c>
      <c r="R1540" s="8">
        <f t="shared" si="245"/>
        <v>5</v>
      </c>
      <c r="S1540" s="8">
        <f t="shared" si="246"/>
        <v>3.75</v>
      </c>
      <c r="T1540" s="8">
        <f t="shared" si="247"/>
        <v>6.25</v>
      </c>
      <c r="U1540" s="7">
        <f t="shared" si="248"/>
        <v>5.833333333333333</v>
      </c>
      <c r="V1540" s="7">
        <f t="shared" si="249"/>
        <v>5.9375</v>
      </c>
    </row>
    <row r="1541" spans="1:22" ht="13.5" x14ac:dyDescent="0.25">
      <c r="A1541" s="3">
        <f>RSI!A1541</f>
        <v>45019</v>
      </c>
      <c r="B1541" s="2">
        <f>RSI!B1541</f>
        <v>2.2437</v>
      </c>
      <c r="C1541" s="2">
        <f>RSI!I1541</f>
        <v>53.744788080845296</v>
      </c>
      <c r="D1541" s="2">
        <f>MACD!E1541</f>
        <v>8.6956032519518445E-3</v>
      </c>
      <c r="E1541" s="2">
        <f>MACD!F1541</f>
        <v>-7.3404970668245395E-4</v>
      </c>
      <c r="F1541" s="2">
        <f>'Moving Avg'!D1541</f>
        <v>2.2095600000000002</v>
      </c>
      <c r="G1541" s="2">
        <f>'Moving Avg'!F1541</f>
        <v>2.2250649999999998</v>
      </c>
      <c r="H1541" s="2">
        <f>'Moving Avg'!G1541</f>
        <v>2.22383</v>
      </c>
      <c r="I1541" s="2">
        <f>'Moving Avg'!H1541</f>
        <v>2.300136500000002</v>
      </c>
      <c r="J1541" s="5" t="str">
        <f>OBV!F1541</f>
        <v>BEARISH</v>
      </c>
      <c r="K1541" s="5" t="str">
        <f>OBV!G1541</f>
        <v>NEUTRAL</v>
      </c>
      <c r="L1541" s="5" t="str">
        <f>OBV!H1541</f>
        <v>BEARISH DIVERGENCE</v>
      </c>
      <c r="M1541" s="7">
        <f t="shared" si="240"/>
        <v>25</v>
      </c>
      <c r="N1541" s="7">
        <f t="shared" si="241"/>
        <v>0</v>
      </c>
      <c r="O1541" s="7">
        <f t="shared" si="242"/>
        <v>0</v>
      </c>
      <c r="P1541" s="7">
        <f t="shared" si="243"/>
        <v>16.5</v>
      </c>
      <c r="Q1541" s="8">
        <f t="shared" si="244"/>
        <v>11.225</v>
      </c>
      <c r="R1541" s="8">
        <f t="shared" si="245"/>
        <v>9.125</v>
      </c>
      <c r="S1541" s="8">
        <f t="shared" si="246"/>
        <v>11.175000000000001</v>
      </c>
      <c r="T1541" s="8">
        <f t="shared" si="247"/>
        <v>10.375</v>
      </c>
      <c r="U1541" s="7">
        <f t="shared" si="248"/>
        <v>10.508333333333335</v>
      </c>
      <c r="V1541" s="7">
        <f t="shared" si="249"/>
        <v>10.475000000000001</v>
      </c>
    </row>
    <row r="1542" spans="1:22" ht="13.5" x14ac:dyDescent="0.25">
      <c r="A1542" s="3">
        <f>RSI!A1542</f>
        <v>45020</v>
      </c>
      <c r="B1542" s="2">
        <f>RSI!B1542</f>
        <v>2.2825000000000002</v>
      </c>
      <c r="C1542" s="2">
        <f>RSI!I1542</f>
        <v>59.152219727559334</v>
      </c>
      <c r="D1542" s="2">
        <f>MACD!E1542</f>
        <v>7.443605098140349E-3</v>
      </c>
      <c r="E1542" s="2">
        <f>MACD!F1542</f>
        <v>9.0148125428210675E-4</v>
      </c>
      <c r="F1542" s="2">
        <f>'Moving Avg'!D1542</f>
        <v>2.2235200000000002</v>
      </c>
      <c r="G1542" s="2">
        <f>'Moving Avg'!F1542</f>
        <v>2.2301099999999998</v>
      </c>
      <c r="H1542" s="2">
        <f>'Moving Avg'!G1542</f>
        <v>2.2249160000000003</v>
      </c>
      <c r="I1542" s="2">
        <f>'Moving Avg'!H1542</f>
        <v>2.3012375000000018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  <c r="M1542" s="7">
        <f t="shared" si="240"/>
        <v>25</v>
      </c>
      <c r="N1542" s="7">
        <f t="shared" si="241"/>
        <v>0</v>
      </c>
      <c r="O1542" s="7">
        <f t="shared" si="242"/>
        <v>0</v>
      </c>
      <c r="P1542" s="7">
        <f t="shared" si="243"/>
        <v>100</v>
      </c>
      <c r="Q1542" s="8">
        <f t="shared" si="244"/>
        <v>23.75</v>
      </c>
      <c r="R1542" s="8">
        <f t="shared" si="245"/>
        <v>30</v>
      </c>
      <c r="S1542" s="8">
        <f t="shared" si="246"/>
        <v>48.75</v>
      </c>
      <c r="T1542" s="8">
        <f t="shared" si="247"/>
        <v>31.25</v>
      </c>
      <c r="U1542" s="7">
        <f t="shared" si="248"/>
        <v>34.166666666666664</v>
      </c>
      <c r="V1542" s="7">
        <f t="shared" si="249"/>
        <v>33.4375</v>
      </c>
    </row>
    <row r="1543" spans="1:22" ht="13.5" x14ac:dyDescent="0.25">
      <c r="A1543" s="3">
        <f>RSI!A1543</f>
        <v>45021</v>
      </c>
      <c r="B1543" s="2">
        <f>RSI!B1543</f>
        <v>2.2591999999999999</v>
      </c>
      <c r="C1543" s="2">
        <f>RSI!I1543</f>
        <v>54.994470717711771</v>
      </c>
      <c r="D1543" s="2">
        <f>MACD!E1543</f>
        <v>5.350517027796986E-3</v>
      </c>
      <c r="E1543" s="2">
        <f>MACD!F1543</f>
        <v>1.7912884089850826E-3</v>
      </c>
      <c r="F1543" s="2">
        <f>'Moving Avg'!D1543</f>
        <v>2.2328200000000002</v>
      </c>
      <c r="G1543" s="2">
        <f>'Moving Avg'!F1543</f>
        <v>2.2308849999999998</v>
      </c>
      <c r="H1543" s="2">
        <f>'Moving Avg'!G1543</f>
        <v>2.2266240000000006</v>
      </c>
      <c r="I1543" s="2">
        <f>'Moving Avg'!H1543</f>
        <v>2.3022580000000024</v>
      </c>
      <c r="J1543" s="5" t="str">
        <f>OBV!F1543</f>
        <v>BULLISH</v>
      </c>
      <c r="K1543" s="5" t="str">
        <f>OBV!G1543</f>
        <v>STRONG</v>
      </c>
      <c r="L1543" s="5" t="str">
        <f>OBV!H1543</f>
        <v>CONFIRMED BULLISH</v>
      </c>
      <c r="M1543" s="7">
        <f t="shared" si="240"/>
        <v>25</v>
      </c>
      <c r="N1543" s="7">
        <f t="shared" si="241"/>
        <v>0</v>
      </c>
      <c r="O1543" s="7">
        <f t="shared" si="242"/>
        <v>0</v>
      </c>
      <c r="P1543" s="7">
        <f t="shared" si="243"/>
        <v>100</v>
      </c>
      <c r="Q1543" s="8">
        <f t="shared" si="244"/>
        <v>23.75</v>
      </c>
      <c r="R1543" s="8">
        <f t="shared" si="245"/>
        <v>30</v>
      </c>
      <c r="S1543" s="8">
        <f t="shared" si="246"/>
        <v>48.75</v>
      </c>
      <c r="T1543" s="8">
        <f t="shared" si="247"/>
        <v>31.25</v>
      </c>
      <c r="U1543" s="7">
        <f t="shared" si="248"/>
        <v>34.166666666666664</v>
      </c>
      <c r="V1543" s="7">
        <f t="shared" si="249"/>
        <v>33.4375</v>
      </c>
    </row>
    <row r="1544" spans="1:22" ht="13.5" x14ac:dyDescent="0.25">
      <c r="A1544" s="3">
        <f>RSI!A1544</f>
        <v>45022</v>
      </c>
      <c r="B1544" s="2">
        <f>RSI!B1544</f>
        <v>2.2747999999999999</v>
      </c>
      <c r="C1544" s="2">
        <f>RSI!I1544</f>
        <v>57.165350626560169</v>
      </c>
      <c r="D1544" s="2">
        <f>MACD!E1544</f>
        <v>2.228576037894392E-3</v>
      </c>
      <c r="E1544" s="2">
        <f>MACD!F1544</f>
        <v>1.8787459347669446E-3</v>
      </c>
      <c r="F1544" s="2">
        <f>'Moving Avg'!D1544</f>
        <v>2.2530200000000002</v>
      </c>
      <c r="G1544" s="2">
        <f>'Moving Avg'!F1544</f>
        <v>2.2328299999999999</v>
      </c>
      <c r="H1544" s="2">
        <f>'Moving Avg'!G1544</f>
        <v>2.2278660000000001</v>
      </c>
      <c r="I1544" s="2">
        <f>'Moving Avg'!H1544</f>
        <v>2.3034645000000022</v>
      </c>
      <c r="J1544" s="5" t="str">
        <f>OBV!F1544</f>
        <v>BULLISH</v>
      </c>
      <c r="K1544" s="5" t="str">
        <f>OBV!G1544</f>
        <v>STRONG</v>
      </c>
      <c r="L1544" s="5" t="str">
        <f>OBV!H1544</f>
        <v>CONFIRMED BULLISH</v>
      </c>
      <c r="M1544" s="7">
        <f t="shared" si="240"/>
        <v>25</v>
      </c>
      <c r="N1544" s="7">
        <f t="shared" si="241"/>
        <v>0</v>
      </c>
      <c r="O1544" s="7">
        <f t="shared" si="242"/>
        <v>0</v>
      </c>
      <c r="P1544" s="7">
        <f t="shared" si="243"/>
        <v>100</v>
      </c>
      <c r="Q1544" s="8">
        <f t="shared" si="244"/>
        <v>23.75</v>
      </c>
      <c r="R1544" s="8">
        <f t="shared" si="245"/>
        <v>30</v>
      </c>
      <c r="S1544" s="8">
        <f t="shared" si="246"/>
        <v>48.75</v>
      </c>
      <c r="T1544" s="8">
        <f t="shared" si="247"/>
        <v>31.25</v>
      </c>
      <c r="U1544" s="7">
        <f t="shared" si="248"/>
        <v>34.166666666666664</v>
      </c>
      <c r="V1544" s="7">
        <f t="shared" si="249"/>
        <v>33.4375</v>
      </c>
    </row>
    <row r="1545" spans="1:22" ht="13.5" x14ac:dyDescent="0.25">
      <c r="A1545" s="3">
        <f>RSI!A1545</f>
        <v>45023</v>
      </c>
      <c r="B1545" s="2">
        <f>RSI!B1545</f>
        <v>2.2980999999999998</v>
      </c>
      <c r="C1545" s="2">
        <f>RSI!I1545</f>
        <v>60.249454684210022</v>
      </c>
      <c r="D1545" s="2">
        <f>MACD!E1545</f>
        <v>-1.2120167722899922E-3</v>
      </c>
      <c r="E1545" s="2">
        <f>MACD!F1545</f>
        <v>1.2605933933555573E-3</v>
      </c>
      <c r="F1545" s="2">
        <f>'Moving Avg'!D1545</f>
        <v>2.2716599999999998</v>
      </c>
      <c r="G1545" s="2">
        <f>'Moving Avg'!F1545</f>
        <v>2.2378799999999996</v>
      </c>
      <c r="H1545" s="2">
        <f>'Moving Avg'!G1545</f>
        <v>2.2289540000000003</v>
      </c>
      <c r="I1545" s="2">
        <f>'Moving Avg'!H1545</f>
        <v>2.3046435000000018</v>
      </c>
      <c r="J1545" s="5" t="str">
        <f>OBV!F1545</f>
        <v>BULLISH</v>
      </c>
      <c r="K1545" s="5" t="str">
        <f>OBV!G1545</f>
        <v>STRONG</v>
      </c>
      <c r="L1545" s="5" t="str">
        <f>OBV!H1545</f>
        <v>CONFIRMED BULLISH</v>
      </c>
      <c r="M1545" s="7">
        <f t="shared" si="240"/>
        <v>25</v>
      </c>
      <c r="N1545" s="7">
        <f t="shared" si="241"/>
        <v>45</v>
      </c>
      <c r="O1545" s="7">
        <f t="shared" si="242"/>
        <v>0</v>
      </c>
      <c r="P1545" s="7">
        <f t="shared" si="243"/>
        <v>100</v>
      </c>
      <c r="Q1545" s="8">
        <f t="shared" si="244"/>
        <v>39.5</v>
      </c>
      <c r="R1545" s="8">
        <f t="shared" si="245"/>
        <v>39</v>
      </c>
      <c r="S1545" s="8">
        <f t="shared" si="246"/>
        <v>55.5</v>
      </c>
      <c r="T1545" s="8">
        <f t="shared" si="247"/>
        <v>42.5</v>
      </c>
      <c r="U1545" s="7">
        <f t="shared" si="248"/>
        <v>44.666666666666664</v>
      </c>
      <c r="V1545" s="7">
        <f t="shared" si="249"/>
        <v>44.125</v>
      </c>
    </row>
    <row r="1546" spans="1:22" ht="13.5" x14ac:dyDescent="0.25">
      <c r="A1546" s="3">
        <f>RSI!A1546</f>
        <v>45026</v>
      </c>
      <c r="B1546" s="2">
        <f>RSI!B1546</f>
        <v>2.3058000000000001</v>
      </c>
      <c r="C1546" s="2">
        <f>RSI!I1546</f>
        <v>61.242589142750035</v>
      </c>
      <c r="D1546" s="2">
        <f>MACD!E1546</f>
        <v>-1.2253369922465396E-2</v>
      </c>
      <c r="E1546" s="2">
        <f>MACD!F1546</f>
        <v>-1.4421992698086337E-3</v>
      </c>
      <c r="F1546" s="2">
        <f>'Moving Avg'!D1546</f>
        <v>2.2840799999999999</v>
      </c>
      <c r="G1546" s="2">
        <f>'Moving Avg'!F1546</f>
        <v>2.2413749999999997</v>
      </c>
      <c r="H1546" s="2">
        <f>'Moving Avg'!G1546</f>
        <v>2.2301960000000003</v>
      </c>
      <c r="I1546" s="2">
        <f>'Moving Avg'!H1546</f>
        <v>2.3058610000000019</v>
      </c>
      <c r="J1546" s="5" t="str">
        <f>OBV!F1546</f>
        <v>BULLISH</v>
      </c>
      <c r="K1546" s="5" t="str">
        <f>OBV!G1546</f>
        <v>STRONG</v>
      </c>
      <c r="L1546" s="5" t="str">
        <f>OBV!H1546</f>
        <v>CONFIRMED BULLISH</v>
      </c>
      <c r="M1546" s="7">
        <f t="shared" si="240"/>
        <v>25</v>
      </c>
      <c r="N1546" s="7">
        <f t="shared" si="241"/>
        <v>45</v>
      </c>
      <c r="O1546" s="7">
        <f t="shared" si="242"/>
        <v>0</v>
      </c>
      <c r="P1546" s="7">
        <f t="shared" si="243"/>
        <v>100</v>
      </c>
      <c r="Q1546" s="8">
        <f t="shared" si="244"/>
        <v>39.5</v>
      </c>
      <c r="R1546" s="8">
        <f t="shared" si="245"/>
        <v>39</v>
      </c>
      <c r="S1546" s="8">
        <f t="shared" si="246"/>
        <v>55.5</v>
      </c>
      <c r="T1546" s="8">
        <f t="shared" si="247"/>
        <v>42.5</v>
      </c>
      <c r="U1546" s="7">
        <f t="shared" si="248"/>
        <v>44.666666666666664</v>
      </c>
      <c r="V1546" s="7">
        <f t="shared" si="249"/>
        <v>44.125</v>
      </c>
    </row>
    <row r="1547" spans="1:22" ht="13.5" x14ac:dyDescent="0.25">
      <c r="A1547" s="3">
        <f>RSI!A1547</f>
        <v>45027</v>
      </c>
      <c r="B1547" s="2">
        <f>RSI!B1547</f>
        <v>2.2980999999999998</v>
      </c>
      <c r="C1547" s="2">
        <f>RSI!I1547</f>
        <v>59.637968105586793</v>
      </c>
      <c r="D1547" s="2">
        <f>MACD!E1547</f>
        <v>-1.9032739257532238E-2</v>
      </c>
      <c r="E1547" s="2">
        <f>MACD!F1547</f>
        <v>-4.9603072673533545E-3</v>
      </c>
      <c r="F1547" s="2">
        <f>'Moving Avg'!D1547</f>
        <v>2.2871999999999999</v>
      </c>
      <c r="G1547" s="2">
        <f>'Moving Avg'!F1547</f>
        <v>2.2444849999999996</v>
      </c>
      <c r="H1547" s="2">
        <f>'Moving Avg'!G1547</f>
        <v>2.2312840000000005</v>
      </c>
      <c r="I1547" s="2">
        <f>'Moving Avg'!H1547</f>
        <v>2.3070040000000018</v>
      </c>
      <c r="J1547" s="5" t="str">
        <f>OBV!F1547</f>
        <v>BULLISH</v>
      </c>
      <c r="K1547" s="5" t="str">
        <f>OBV!G1547</f>
        <v>STRONG</v>
      </c>
      <c r="L1547" s="5" t="str">
        <f>OBV!H1547</f>
        <v>CONFIRMED BULLISH</v>
      </c>
      <c r="M1547" s="7">
        <f t="shared" si="240"/>
        <v>25</v>
      </c>
      <c r="N1547" s="7">
        <f t="shared" si="241"/>
        <v>45</v>
      </c>
      <c r="O1547" s="7">
        <f t="shared" si="242"/>
        <v>0</v>
      </c>
      <c r="P1547" s="7">
        <f t="shared" si="243"/>
        <v>100</v>
      </c>
      <c r="Q1547" s="8">
        <f t="shared" si="244"/>
        <v>39.5</v>
      </c>
      <c r="R1547" s="8">
        <f t="shared" si="245"/>
        <v>39</v>
      </c>
      <c r="S1547" s="8">
        <f t="shared" si="246"/>
        <v>55.5</v>
      </c>
      <c r="T1547" s="8">
        <f t="shared" si="247"/>
        <v>42.5</v>
      </c>
      <c r="U1547" s="7">
        <f t="shared" si="248"/>
        <v>44.666666666666664</v>
      </c>
      <c r="V1547" s="7">
        <f t="shared" si="249"/>
        <v>44.125</v>
      </c>
    </row>
    <row r="1548" spans="1:22" ht="13.5" x14ac:dyDescent="0.25">
      <c r="A1548" s="3">
        <f>RSI!A1548</f>
        <v>45028</v>
      </c>
      <c r="B1548" s="2">
        <f>RSI!B1548</f>
        <v>2.2515000000000001</v>
      </c>
      <c r="C1548" s="2">
        <f>RSI!I1548</f>
        <v>50.93931667367783</v>
      </c>
      <c r="D1548" s="2">
        <f>MACD!E1548</f>
        <v>-2.1648681166686501E-2</v>
      </c>
      <c r="E1548" s="2">
        <f>MACD!F1548</f>
        <v>-8.2979820472199838E-3</v>
      </c>
      <c r="F1548" s="2">
        <f>'Moving Avg'!D1548</f>
        <v>2.28566</v>
      </c>
      <c r="G1548" s="2">
        <f>'Moving Avg'!F1548</f>
        <v>2.2448749999999995</v>
      </c>
      <c r="H1548" s="2">
        <f>'Moving Avg'!G1548</f>
        <v>2.2314400000000001</v>
      </c>
      <c r="I1548" s="2">
        <f>'Moving Avg'!H1548</f>
        <v>2.3078780000000019</v>
      </c>
      <c r="J1548" s="5" t="str">
        <f>OBV!F1548</f>
        <v>BULLISH</v>
      </c>
      <c r="K1548" s="5" t="str">
        <f>OBV!G1548</f>
        <v>STRONG</v>
      </c>
      <c r="L1548" s="5" t="str">
        <f>OBV!H1548</f>
        <v>BULLISH DIVERGENCE</v>
      </c>
      <c r="M1548" s="7">
        <f t="shared" si="240"/>
        <v>25</v>
      </c>
      <c r="N1548" s="7">
        <f t="shared" si="241"/>
        <v>45</v>
      </c>
      <c r="O1548" s="7">
        <f t="shared" si="242"/>
        <v>0</v>
      </c>
      <c r="P1548" s="7">
        <f t="shared" si="243"/>
        <v>83</v>
      </c>
      <c r="Q1548" s="8">
        <f t="shared" si="244"/>
        <v>36.950000000000003</v>
      </c>
      <c r="R1548" s="8">
        <f t="shared" si="245"/>
        <v>34.75</v>
      </c>
      <c r="S1548" s="8">
        <f t="shared" si="246"/>
        <v>47.85</v>
      </c>
      <c r="T1548" s="8">
        <f t="shared" si="247"/>
        <v>38.25</v>
      </c>
      <c r="U1548" s="7">
        <f t="shared" si="248"/>
        <v>39.85</v>
      </c>
      <c r="V1548" s="7">
        <f t="shared" si="249"/>
        <v>39.450000000000003</v>
      </c>
    </row>
    <row r="1549" spans="1:22" ht="13.5" x14ac:dyDescent="0.25">
      <c r="A1549" s="3">
        <f>RSI!A1549</f>
        <v>45029</v>
      </c>
      <c r="B1549" s="2">
        <f>RSI!B1549</f>
        <v>2.2515000000000001</v>
      </c>
      <c r="C1549" s="2">
        <f>RSI!I1549</f>
        <v>50.939316673677844</v>
      </c>
      <c r="D1549" s="2">
        <f>MACD!E1549</f>
        <v>-2.9878280312984895E-2</v>
      </c>
      <c r="E1549" s="2">
        <f>MACD!F1549</f>
        <v>-1.2614041700372967E-2</v>
      </c>
      <c r="F1549" s="2">
        <f>'Moving Avg'!D1549</f>
        <v>2.2809999999999997</v>
      </c>
      <c r="G1549" s="2">
        <f>'Moving Avg'!F1549</f>
        <v>2.2460399999999994</v>
      </c>
      <c r="H1549" s="2">
        <f>'Moving Avg'!G1549</f>
        <v>2.2311299999999998</v>
      </c>
      <c r="I1549" s="2">
        <f>'Moving Avg'!H1549</f>
        <v>2.3081750000000016</v>
      </c>
      <c r="J1549" s="5" t="str">
        <f>OBV!F1549</f>
        <v>BULLISH</v>
      </c>
      <c r="K1549" s="5" t="str">
        <f>OBV!G1549</f>
        <v>STRONG</v>
      </c>
      <c r="L1549" s="5" t="str">
        <f>OBV!H1549</f>
        <v>BULLISH DIVERGENCE</v>
      </c>
      <c r="M1549" s="7">
        <f t="shared" si="240"/>
        <v>25</v>
      </c>
      <c r="N1549" s="7">
        <f t="shared" si="241"/>
        <v>45</v>
      </c>
      <c r="O1549" s="7">
        <f t="shared" si="242"/>
        <v>0</v>
      </c>
      <c r="P1549" s="7">
        <f t="shared" si="243"/>
        <v>83</v>
      </c>
      <c r="Q1549" s="8">
        <f t="shared" si="244"/>
        <v>36.950000000000003</v>
      </c>
      <c r="R1549" s="8">
        <f t="shared" si="245"/>
        <v>34.75</v>
      </c>
      <c r="S1549" s="8">
        <f t="shared" si="246"/>
        <v>47.85</v>
      </c>
      <c r="T1549" s="8">
        <f t="shared" si="247"/>
        <v>38.25</v>
      </c>
      <c r="U1549" s="7">
        <f t="shared" si="248"/>
        <v>39.85</v>
      </c>
      <c r="V1549" s="7">
        <f t="shared" si="249"/>
        <v>39.450000000000003</v>
      </c>
    </row>
    <row r="1550" spans="1:22" ht="13.5" x14ac:dyDescent="0.25">
      <c r="A1550" s="3">
        <f>RSI!A1550</f>
        <v>45030</v>
      </c>
      <c r="B1550" s="2">
        <f>RSI!B1550</f>
        <v>2.3835000000000002</v>
      </c>
      <c r="C1550" s="2">
        <f>RSI!I1550</f>
        <v>66.832210936454231</v>
      </c>
      <c r="D1550" s="2">
        <f>MACD!E1550</f>
        <v>-4.1864111207515098E-2</v>
      </c>
      <c r="E1550" s="2">
        <f>MACD!F1550</f>
        <v>-1.8464055601801393E-2</v>
      </c>
      <c r="F1550" s="2">
        <f>'Moving Avg'!D1550</f>
        <v>2.2980799999999997</v>
      </c>
      <c r="G1550" s="2">
        <f>'Moving Avg'!F1550</f>
        <v>2.2534199999999993</v>
      </c>
      <c r="H1550" s="2">
        <f>'Moving Avg'!G1550</f>
        <v>2.23346</v>
      </c>
      <c r="I1550" s="2">
        <f>'Moving Avg'!H1550</f>
        <v>2.3091680000000019</v>
      </c>
      <c r="J1550" s="5" t="str">
        <f>OBV!F1550</f>
        <v>BULLISH</v>
      </c>
      <c r="K1550" s="5" t="str">
        <f>OBV!G1550</f>
        <v>STRONG</v>
      </c>
      <c r="L1550" s="5" t="str">
        <f>OBV!H1550</f>
        <v>CONFIRMED BULLISH</v>
      </c>
      <c r="M1550" s="7">
        <f t="shared" si="240"/>
        <v>25</v>
      </c>
      <c r="N1550" s="7">
        <f t="shared" si="241"/>
        <v>100</v>
      </c>
      <c r="O1550" s="7">
        <f t="shared" si="242"/>
        <v>0</v>
      </c>
      <c r="P1550" s="7">
        <f t="shared" si="243"/>
        <v>100</v>
      </c>
      <c r="Q1550" s="8">
        <f t="shared" si="244"/>
        <v>58.75</v>
      </c>
      <c r="R1550" s="8">
        <f t="shared" si="245"/>
        <v>50</v>
      </c>
      <c r="S1550" s="8">
        <f t="shared" si="246"/>
        <v>63.75</v>
      </c>
      <c r="T1550" s="8">
        <f t="shared" si="247"/>
        <v>56.25</v>
      </c>
      <c r="U1550" s="7">
        <f t="shared" si="248"/>
        <v>57.5</v>
      </c>
      <c r="V1550" s="7">
        <f t="shared" si="249"/>
        <v>57.1875</v>
      </c>
    </row>
    <row r="1551" spans="1:22" ht="13.5" x14ac:dyDescent="0.25">
      <c r="A1551" s="3">
        <f>RSI!A1551</f>
        <v>45033</v>
      </c>
      <c r="B1551" s="2">
        <f>RSI!B1551</f>
        <v>2.5232000000000001</v>
      </c>
      <c r="C1551" s="2">
        <f>RSI!I1551</f>
        <v>75.776013074536976</v>
      </c>
      <c r="D1551" s="2">
        <f>MACD!E1551</f>
        <v>-5.7191880584055443E-2</v>
      </c>
      <c r="E1551" s="2">
        <f>MACD!F1551</f>
        <v>-2.6209620598252204E-2</v>
      </c>
      <c r="F1551" s="2">
        <f>'Moving Avg'!D1551</f>
        <v>2.3415599999999999</v>
      </c>
      <c r="G1551" s="2">
        <f>'Moving Avg'!F1551</f>
        <v>2.2670049999999997</v>
      </c>
      <c r="H1551" s="2">
        <f>'Moving Avg'!G1551</f>
        <v>2.2388940000000002</v>
      </c>
      <c r="I1551" s="2">
        <f>'Moving Avg'!H1551</f>
        <v>2.3109675000000021</v>
      </c>
      <c r="J1551" s="5" t="str">
        <f>OBV!F1551</f>
        <v>BULLISH</v>
      </c>
      <c r="K1551" s="5" t="str">
        <f>OBV!G1551</f>
        <v>STRONG</v>
      </c>
      <c r="L1551" s="5" t="str">
        <f>OBV!H1551</f>
        <v>CONFIRMED BULLISH</v>
      </c>
      <c r="M1551" s="7">
        <f t="shared" si="240"/>
        <v>0</v>
      </c>
      <c r="N1551" s="7">
        <f t="shared" si="241"/>
        <v>100</v>
      </c>
      <c r="O1551" s="7">
        <f t="shared" si="242"/>
        <v>50</v>
      </c>
      <c r="P1551" s="7">
        <f t="shared" si="243"/>
        <v>100</v>
      </c>
      <c r="Q1551" s="8">
        <f t="shared" si="244"/>
        <v>57.5</v>
      </c>
      <c r="R1551" s="8">
        <f t="shared" si="245"/>
        <v>62.5</v>
      </c>
      <c r="S1551" s="8">
        <f t="shared" si="246"/>
        <v>72.5</v>
      </c>
      <c r="T1551" s="8">
        <f t="shared" si="247"/>
        <v>62.5</v>
      </c>
      <c r="U1551" s="7">
        <f t="shared" si="248"/>
        <v>64.166666666666671</v>
      </c>
      <c r="V1551" s="7">
        <f t="shared" si="249"/>
        <v>63.75</v>
      </c>
    </row>
    <row r="1552" spans="1:22" ht="13.5" x14ac:dyDescent="0.25">
      <c r="A1552" s="3">
        <f>RSI!A1552</f>
        <v>45034</v>
      </c>
      <c r="B1552" s="2">
        <f>RSI!B1552</f>
        <v>2.6707000000000001</v>
      </c>
      <c r="C1552" s="2">
        <f>RSI!I1552</f>
        <v>81.460426902476669</v>
      </c>
      <c r="D1552" s="2">
        <f>MACD!E1552</f>
        <v>-7.6690937724261943E-2</v>
      </c>
      <c r="E1552" s="2">
        <f>MACD!F1552</f>
        <v>-3.6305884023454152E-2</v>
      </c>
      <c r="F1552" s="2">
        <f>'Moving Avg'!D1552</f>
        <v>2.41608</v>
      </c>
      <c r="G1552" s="2">
        <f>'Moving Avg'!F1552</f>
        <v>2.2879649999999998</v>
      </c>
      <c r="H1552" s="2">
        <f>'Moving Avg'!G1552</f>
        <v>2.2472780000000001</v>
      </c>
      <c r="I1552" s="2">
        <f>'Moving Avg'!H1552</f>
        <v>2.3133965000000023</v>
      </c>
      <c r="J1552" s="5" t="str">
        <f>OBV!F1552</f>
        <v>BULLISH</v>
      </c>
      <c r="K1552" s="5" t="str">
        <f>OBV!G1552</f>
        <v>STRONG</v>
      </c>
      <c r="L1552" s="5" t="str">
        <f>OBV!H1552</f>
        <v>CONFIRMED BULLISH</v>
      </c>
      <c r="M1552" s="7">
        <f t="shared" si="240"/>
        <v>0</v>
      </c>
      <c r="N1552" s="7">
        <f t="shared" si="241"/>
        <v>100</v>
      </c>
      <c r="O1552" s="7">
        <f t="shared" si="242"/>
        <v>50</v>
      </c>
      <c r="P1552" s="7">
        <f t="shared" si="243"/>
        <v>100</v>
      </c>
      <c r="Q1552" s="8">
        <f t="shared" si="244"/>
        <v>57.5</v>
      </c>
      <c r="R1552" s="8">
        <f t="shared" si="245"/>
        <v>62.5</v>
      </c>
      <c r="S1552" s="8">
        <f t="shared" si="246"/>
        <v>72.5</v>
      </c>
      <c r="T1552" s="8">
        <f t="shared" si="247"/>
        <v>62.5</v>
      </c>
      <c r="U1552" s="7">
        <f t="shared" si="248"/>
        <v>64.166666666666671</v>
      </c>
      <c r="V1552" s="7">
        <f t="shared" si="249"/>
        <v>63.75</v>
      </c>
    </row>
    <row r="1553" spans="1:22" ht="13.5" x14ac:dyDescent="0.25">
      <c r="A1553" s="3">
        <f>RSI!A1553</f>
        <v>45035</v>
      </c>
      <c r="B1553" s="2">
        <f>RSI!B1553</f>
        <v>2.8260000000000001</v>
      </c>
      <c r="C1553" s="2">
        <f>RSI!I1553</f>
        <v>85.356655731609393</v>
      </c>
      <c r="D1553" s="2">
        <f>MACD!E1553</f>
        <v>-0.11060625670619872</v>
      </c>
      <c r="E1553" s="2">
        <f>MACD!F1553</f>
        <v>-5.1165958560003069E-2</v>
      </c>
      <c r="F1553" s="2">
        <f>'Moving Avg'!D1553</f>
        <v>2.5309800000000005</v>
      </c>
      <c r="G1553" s="2">
        <f>'Moving Avg'!F1553</f>
        <v>2.3174699999999997</v>
      </c>
      <c r="H1553" s="2">
        <f>'Moving Avg'!G1553</f>
        <v>2.2587680000000003</v>
      </c>
      <c r="I1553" s="2">
        <f>'Moving Avg'!H1553</f>
        <v>2.3166380000000029</v>
      </c>
      <c r="J1553" s="5" t="str">
        <f>OBV!F1553</f>
        <v>BULLISH</v>
      </c>
      <c r="K1553" s="5" t="str">
        <f>OBV!G1553</f>
        <v>STRONG</v>
      </c>
      <c r="L1553" s="5" t="str">
        <f>OBV!H1553</f>
        <v>CONFIRMED BULLISH</v>
      </c>
      <c r="M1553" s="7">
        <f t="shared" si="240"/>
        <v>0</v>
      </c>
      <c r="N1553" s="7">
        <f t="shared" si="241"/>
        <v>100</v>
      </c>
      <c r="O1553" s="7">
        <f t="shared" si="242"/>
        <v>50</v>
      </c>
      <c r="P1553" s="7">
        <f t="shared" si="243"/>
        <v>100</v>
      </c>
      <c r="Q1553" s="8">
        <f t="shared" si="244"/>
        <v>57.5</v>
      </c>
      <c r="R1553" s="8">
        <f t="shared" si="245"/>
        <v>62.5</v>
      </c>
      <c r="S1553" s="8">
        <f t="shared" si="246"/>
        <v>72.5</v>
      </c>
      <c r="T1553" s="8">
        <f t="shared" si="247"/>
        <v>62.5</v>
      </c>
      <c r="U1553" s="7">
        <f t="shared" si="248"/>
        <v>64.166666666666671</v>
      </c>
      <c r="V1553" s="7">
        <f t="shared" si="249"/>
        <v>63.75</v>
      </c>
    </row>
    <row r="1554" spans="1:22" ht="13.5" x14ac:dyDescent="0.25">
      <c r="A1554" s="3">
        <f>RSI!A1554</f>
        <v>45036</v>
      </c>
      <c r="B1554" s="2">
        <f>RSI!B1554</f>
        <v>2.8647999999999998</v>
      </c>
      <c r="C1554" s="2">
        <f>RSI!I1554</f>
        <v>86.140341924292898</v>
      </c>
      <c r="D1554" s="2">
        <f>MACD!E1554</f>
        <v>-0.1428509509888416</v>
      </c>
      <c r="E1554" s="2">
        <f>MACD!F1554</f>
        <v>-6.950295704577078E-2</v>
      </c>
      <c r="F1554" s="2">
        <f>'Moving Avg'!D1554</f>
        <v>2.6536400000000002</v>
      </c>
      <c r="G1554" s="2">
        <f>'Moving Avg'!F1554</f>
        <v>2.3489150000000008</v>
      </c>
      <c r="H1554" s="2">
        <f>'Moving Avg'!G1554</f>
        <v>2.2710339999999998</v>
      </c>
      <c r="I1554" s="2">
        <f>'Moving Avg'!H1554</f>
        <v>2.3200735000000021</v>
      </c>
      <c r="J1554" s="5" t="str">
        <f>OBV!F1554</f>
        <v>BULLISH</v>
      </c>
      <c r="K1554" s="5" t="str">
        <f>OBV!G1554</f>
        <v>STRONG</v>
      </c>
      <c r="L1554" s="5" t="str">
        <f>OBV!H1554</f>
        <v>CONFIRMED BULLISH</v>
      </c>
      <c r="M1554" s="7">
        <f t="shared" si="240"/>
        <v>0</v>
      </c>
      <c r="N1554" s="7">
        <f t="shared" si="241"/>
        <v>100</v>
      </c>
      <c r="O1554" s="7">
        <f t="shared" si="242"/>
        <v>50</v>
      </c>
      <c r="P1554" s="7">
        <f t="shared" si="243"/>
        <v>100</v>
      </c>
      <c r="Q1554" s="8">
        <f t="shared" si="244"/>
        <v>57.5</v>
      </c>
      <c r="R1554" s="8">
        <f t="shared" si="245"/>
        <v>62.5</v>
      </c>
      <c r="S1554" s="8">
        <f t="shared" si="246"/>
        <v>72.5</v>
      </c>
      <c r="T1554" s="8">
        <f t="shared" si="247"/>
        <v>62.5</v>
      </c>
      <c r="U1554" s="7">
        <f t="shared" si="248"/>
        <v>64.166666666666671</v>
      </c>
      <c r="V1554" s="7">
        <f t="shared" si="249"/>
        <v>63.75</v>
      </c>
    </row>
    <row r="1555" spans="1:22" ht="13.5" x14ac:dyDescent="0.25">
      <c r="A1555" s="3">
        <f>RSI!A1555</f>
        <v>45040</v>
      </c>
      <c r="B1555" s="2">
        <f>RSI!B1555</f>
        <v>2.9268999999999998</v>
      </c>
      <c r="C1555" s="2">
        <f>RSI!I1555</f>
        <v>87.310861344048107</v>
      </c>
      <c r="D1555" s="2">
        <f>MACD!E1555</f>
        <v>-0.17422498837850409</v>
      </c>
      <c r="E1555" s="2">
        <f>MACD!F1555</f>
        <v>-9.0447363312317453E-2</v>
      </c>
      <c r="F1555" s="2">
        <f>'Moving Avg'!D1555</f>
        <v>2.7623199999999999</v>
      </c>
      <c r="G1555" s="2">
        <f>'Moving Avg'!F1555</f>
        <v>2.3830750000000003</v>
      </c>
      <c r="H1555" s="2">
        <f>'Moving Avg'!G1555</f>
        <v>2.2842320000000003</v>
      </c>
      <c r="I1555" s="2">
        <f>'Moving Avg'!H1555</f>
        <v>2.323891500000002</v>
      </c>
      <c r="J1555" s="5" t="str">
        <f>OBV!F1555</f>
        <v>BULLISH</v>
      </c>
      <c r="K1555" s="5" t="str">
        <f>OBV!G1555</f>
        <v>STRONG</v>
      </c>
      <c r="L1555" s="5" t="str">
        <f>OBV!H1555</f>
        <v>CONFIRMED BULLISH</v>
      </c>
      <c r="M1555" s="7">
        <f t="shared" si="240"/>
        <v>0</v>
      </c>
      <c r="N1555" s="7">
        <f t="shared" si="241"/>
        <v>100</v>
      </c>
      <c r="O1555" s="7">
        <f t="shared" si="242"/>
        <v>50</v>
      </c>
      <c r="P1555" s="7">
        <f t="shared" si="243"/>
        <v>100</v>
      </c>
      <c r="Q1555" s="8">
        <f t="shared" si="244"/>
        <v>57.5</v>
      </c>
      <c r="R1555" s="8">
        <f t="shared" si="245"/>
        <v>62.5</v>
      </c>
      <c r="S1555" s="8">
        <f t="shared" si="246"/>
        <v>72.5</v>
      </c>
      <c r="T1555" s="8">
        <f t="shared" si="247"/>
        <v>62.5</v>
      </c>
      <c r="U1555" s="7">
        <f t="shared" si="248"/>
        <v>64.166666666666671</v>
      </c>
      <c r="V1555" s="7">
        <f t="shared" si="249"/>
        <v>63.75</v>
      </c>
    </row>
    <row r="1556" spans="1:22" ht="13.5" x14ac:dyDescent="0.25">
      <c r="A1556" s="3">
        <f>RSI!A1556</f>
        <v>45041</v>
      </c>
      <c r="B1556" s="2">
        <f>RSI!B1556</f>
        <v>3.0200999999999998</v>
      </c>
      <c r="C1556" s="2">
        <f>RSI!I1556</f>
        <v>88.83490536422795</v>
      </c>
      <c r="D1556" s="2">
        <f>MACD!E1556</f>
        <v>-0.20970521723503754</v>
      </c>
      <c r="E1556" s="2">
        <f>MACD!F1556</f>
        <v>-0.11429893409686148</v>
      </c>
      <c r="F1556" s="2">
        <f>'Moving Avg'!D1556</f>
        <v>2.8616999999999999</v>
      </c>
      <c r="G1556" s="2">
        <f>'Moving Avg'!F1556</f>
        <v>2.4242249999999999</v>
      </c>
      <c r="H1556" s="2">
        <f>'Moving Avg'!G1556</f>
        <v>2.2996040000000004</v>
      </c>
      <c r="I1556" s="2">
        <f>'Moving Avg'!H1556</f>
        <v>2.3281755000000022</v>
      </c>
      <c r="J1556" s="5" t="str">
        <f>OBV!F1556</f>
        <v>BULLISH</v>
      </c>
      <c r="K1556" s="5" t="str">
        <f>OBV!G1556</f>
        <v>STRONG</v>
      </c>
      <c r="L1556" s="5" t="str">
        <f>OBV!H1556</f>
        <v>CONFIRMED BULLISH</v>
      </c>
      <c r="M1556" s="7">
        <f t="shared" si="240"/>
        <v>0</v>
      </c>
      <c r="N1556" s="7">
        <f t="shared" si="241"/>
        <v>100</v>
      </c>
      <c r="O1556" s="7">
        <f t="shared" si="242"/>
        <v>50</v>
      </c>
      <c r="P1556" s="7">
        <f t="shared" si="243"/>
        <v>100</v>
      </c>
      <c r="Q1556" s="8">
        <f t="shared" si="244"/>
        <v>57.5</v>
      </c>
      <c r="R1556" s="8">
        <f t="shared" si="245"/>
        <v>62.5</v>
      </c>
      <c r="S1556" s="8">
        <f t="shared" si="246"/>
        <v>72.5</v>
      </c>
      <c r="T1556" s="8">
        <f t="shared" si="247"/>
        <v>62.5</v>
      </c>
      <c r="U1556" s="7">
        <f t="shared" si="248"/>
        <v>64.166666666666671</v>
      </c>
      <c r="V1556" s="7">
        <f t="shared" si="249"/>
        <v>63.75</v>
      </c>
    </row>
    <row r="1557" spans="1:22" ht="13.5" x14ac:dyDescent="0.25">
      <c r="A1557" s="3">
        <f>RSI!A1557</f>
        <v>45042</v>
      </c>
      <c r="B1557" s="2">
        <f>RSI!B1557</f>
        <v>2.9424000000000001</v>
      </c>
      <c r="C1557" s="2">
        <f>RSI!I1557</f>
        <v>80.187931096038156</v>
      </c>
      <c r="D1557" s="2">
        <f>MACD!E1557</f>
        <v>-0.23868254506012754</v>
      </c>
      <c r="E1557" s="2">
        <f>MACD!F1557</f>
        <v>-0.1391756562895147</v>
      </c>
      <c r="F1557" s="2">
        <f>'Moving Avg'!D1557</f>
        <v>2.9160399999999997</v>
      </c>
      <c r="G1557" s="2">
        <f>'Moving Avg'!F1557</f>
        <v>2.4607099999999997</v>
      </c>
      <c r="H1557" s="2">
        <f>'Moving Avg'!G1557</f>
        <v>2.3137340000000002</v>
      </c>
      <c r="I1557" s="2">
        <f>'Moving Avg'!H1557</f>
        <v>2.3320710000000022</v>
      </c>
      <c r="J1557" s="5" t="str">
        <f>OBV!F1557</f>
        <v>BULLISH</v>
      </c>
      <c r="K1557" s="5" t="str">
        <f>OBV!G1557</f>
        <v>STRONG</v>
      </c>
      <c r="L1557" s="5" t="str">
        <f>OBV!H1557</f>
        <v>CONFIRMED BULLISH</v>
      </c>
      <c r="M1557" s="7">
        <f t="shared" si="240"/>
        <v>0</v>
      </c>
      <c r="N1557" s="7">
        <f t="shared" si="241"/>
        <v>100</v>
      </c>
      <c r="O1557" s="7">
        <f t="shared" si="242"/>
        <v>50</v>
      </c>
      <c r="P1557" s="7">
        <f t="shared" si="243"/>
        <v>100</v>
      </c>
      <c r="Q1557" s="8">
        <f t="shared" si="244"/>
        <v>57.5</v>
      </c>
      <c r="R1557" s="8">
        <f t="shared" si="245"/>
        <v>62.5</v>
      </c>
      <c r="S1557" s="8">
        <f t="shared" si="246"/>
        <v>72.5</v>
      </c>
      <c r="T1557" s="8">
        <f t="shared" si="247"/>
        <v>62.5</v>
      </c>
      <c r="U1557" s="7">
        <f t="shared" si="248"/>
        <v>64.166666666666671</v>
      </c>
      <c r="V1557" s="7">
        <f t="shared" si="249"/>
        <v>63.75</v>
      </c>
    </row>
    <row r="1558" spans="1:22" ht="13.5" x14ac:dyDescent="0.25">
      <c r="A1558" s="3">
        <f>RSI!A1558</f>
        <v>45043</v>
      </c>
      <c r="B1558" s="2">
        <f>RSI!B1558</f>
        <v>2.9424000000000001</v>
      </c>
      <c r="C1558" s="2">
        <f>RSI!I1558</f>
        <v>80.187931096038156</v>
      </c>
      <c r="D1558" s="2">
        <f>MACD!E1558</f>
        <v>-0.27317723158907103</v>
      </c>
      <c r="E1558" s="2">
        <f>MACD!F1558</f>
        <v>-0.16597597134942599</v>
      </c>
      <c r="F1558" s="2">
        <f>'Moving Avg'!D1558</f>
        <v>2.9393199999999999</v>
      </c>
      <c r="G1558" s="2">
        <f>'Moving Avg'!F1558</f>
        <v>2.4971950000000001</v>
      </c>
      <c r="H1558" s="2">
        <f>'Moving Avg'!G1558</f>
        <v>2.3298820000000005</v>
      </c>
      <c r="I1558" s="2">
        <f>'Moving Avg'!H1558</f>
        <v>2.3359665000000023</v>
      </c>
      <c r="J1558" s="5" t="str">
        <f>OBV!F1558</f>
        <v>BULLISH</v>
      </c>
      <c r="K1558" s="5" t="str">
        <f>OBV!G1558</f>
        <v>STRONG</v>
      </c>
      <c r="L1558" s="5" t="str">
        <f>OBV!H1558</f>
        <v>CONFIRMED BULLISH</v>
      </c>
      <c r="M1558" s="7">
        <f t="shared" si="240"/>
        <v>0</v>
      </c>
      <c r="N1558" s="7">
        <f t="shared" si="241"/>
        <v>100</v>
      </c>
      <c r="O1558" s="7">
        <f t="shared" si="242"/>
        <v>50</v>
      </c>
      <c r="P1558" s="7">
        <f t="shared" si="243"/>
        <v>100</v>
      </c>
      <c r="Q1558" s="8">
        <f t="shared" si="244"/>
        <v>57.5</v>
      </c>
      <c r="R1558" s="8">
        <f t="shared" si="245"/>
        <v>62.5</v>
      </c>
      <c r="S1558" s="8">
        <f t="shared" si="246"/>
        <v>72.5</v>
      </c>
      <c r="T1558" s="8">
        <f t="shared" si="247"/>
        <v>62.5</v>
      </c>
      <c r="U1558" s="7">
        <f t="shared" si="248"/>
        <v>64.166666666666671</v>
      </c>
      <c r="V1558" s="7">
        <f t="shared" si="249"/>
        <v>63.75</v>
      </c>
    </row>
    <row r="1559" spans="1:22" ht="13.5" x14ac:dyDescent="0.25">
      <c r="A1559" s="3">
        <f>RSI!A1559</f>
        <v>45044</v>
      </c>
      <c r="B1559" s="2">
        <f>RSI!B1559</f>
        <v>2.9502000000000002</v>
      </c>
      <c r="C1559" s="2">
        <f>RSI!I1559</f>
        <v>80.409934362400065</v>
      </c>
      <c r="D1559" s="2">
        <f>MACD!E1559</f>
        <v>-0.3055411343500487</v>
      </c>
      <c r="E1559" s="2">
        <f>MACD!F1559</f>
        <v>-0.19388900394955055</v>
      </c>
      <c r="F1559" s="2">
        <f>'Moving Avg'!D1559</f>
        <v>2.9563999999999995</v>
      </c>
      <c r="G1559" s="2">
        <f>'Moving Avg'!F1559</f>
        <v>2.5360149999999999</v>
      </c>
      <c r="H1559" s="2">
        <f>'Moving Avg'!G1559</f>
        <v>2.3444780000000001</v>
      </c>
      <c r="I1559" s="2">
        <f>'Moving Avg'!H1559</f>
        <v>2.339901000000002</v>
      </c>
      <c r="J1559" s="5" t="str">
        <f>OBV!F1559</f>
        <v>BULLISH</v>
      </c>
      <c r="K1559" s="5" t="str">
        <f>OBV!G1559</f>
        <v>STRONG</v>
      </c>
      <c r="L1559" s="5" t="str">
        <f>OBV!H1559</f>
        <v>CONFIRMED BULLISH</v>
      </c>
      <c r="M1559" s="7">
        <f t="shared" si="240"/>
        <v>0</v>
      </c>
      <c r="N1559" s="7">
        <f t="shared" si="241"/>
        <v>100</v>
      </c>
      <c r="O1559" s="7">
        <f t="shared" si="242"/>
        <v>50</v>
      </c>
      <c r="P1559" s="7">
        <f t="shared" si="243"/>
        <v>100</v>
      </c>
      <c r="Q1559" s="8">
        <f t="shared" si="244"/>
        <v>57.5</v>
      </c>
      <c r="R1559" s="8">
        <f t="shared" si="245"/>
        <v>62.5</v>
      </c>
      <c r="S1559" s="8">
        <f t="shared" si="246"/>
        <v>72.5</v>
      </c>
      <c r="T1559" s="8">
        <f t="shared" si="247"/>
        <v>62.5</v>
      </c>
      <c r="U1559" s="7">
        <f t="shared" si="248"/>
        <v>64.166666666666671</v>
      </c>
      <c r="V1559" s="7">
        <f t="shared" si="249"/>
        <v>63.75</v>
      </c>
    </row>
    <row r="1560" spans="1:22" ht="13.5" x14ac:dyDescent="0.25">
      <c r="A1560" s="3">
        <f>RSI!A1560</f>
        <v>45048</v>
      </c>
      <c r="B1560" s="2">
        <f>RSI!B1560</f>
        <v>3.0045000000000002</v>
      </c>
      <c r="C1560" s="2">
        <f>RSI!I1560</f>
        <v>81.928113229214048</v>
      </c>
      <c r="D1560" s="2">
        <f>MACD!E1560</f>
        <v>-0.31909244124995917</v>
      </c>
      <c r="E1560" s="2">
        <f>MACD!F1560</f>
        <v>-0.21892969140963228</v>
      </c>
      <c r="F1560" s="2">
        <f>'Moving Avg'!D1560</f>
        <v>2.9719200000000003</v>
      </c>
      <c r="G1560" s="2">
        <f>'Moving Avg'!F1560</f>
        <v>2.5759950000000003</v>
      </c>
      <c r="H1560" s="2">
        <f>'Moving Avg'!G1560</f>
        <v>2.3604699999999998</v>
      </c>
      <c r="I1560" s="2">
        <f>'Moving Avg'!H1560</f>
        <v>2.3441070000000024</v>
      </c>
      <c r="J1560" s="5" t="str">
        <f>OBV!F1560</f>
        <v>BULLISH</v>
      </c>
      <c r="K1560" s="5" t="str">
        <f>OBV!G1560</f>
        <v>STRONG</v>
      </c>
      <c r="L1560" s="5" t="str">
        <f>OBV!H1560</f>
        <v>CONFIRMED BULLISH</v>
      </c>
      <c r="M1560" s="7">
        <f t="shared" si="240"/>
        <v>0</v>
      </c>
      <c r="N1560" s="7">
        <f t="shared" si="241"/>
        <v>100</v>
      </c>
      <c r="O1560" s="7">
        <f t="shared" si="242"/>
        <v>50</v>
      </c>
      <c r="P1560" s="7">
        <f t="shared" si="243"/>
        <v>100</v>
      </c>
      <c r="Q1560" s="8">
        <f t="shared" si="244"/>
        <v>57.5</v>
      </c>
      <c r="R1560" s="8">
        <f t="shared" si="245"/>
        <v>62.5</v>
      </c>
      <c r="S1560" s="8">
        <f t="shared" si="246"/>
        <v>72.5</v>
      </c>
      <c r="T1560" s="8">
        <f t="shared" si="247"/>
        <v>62.5</v>
      </c>
      <c r="U1560" s="7">
        <f t="shared" si="248"/>
        <v>64.166666666666671</v>
      </c>
      <c r="V1560" s="7">
        <f t="shared" si="249"/>
        <v>63.75</v>
      </c>
    </row>
    <row r="1561" spans="1:22" ht="13.5" x14ac:dyDescent="0.25">
      <c r="A1561" s="3">
        <f>RSI!A1561</f>
        <v>45049</v>
      </c>
      <c r="B1561" s="2">
        <f>RSI!B1561</f>
        <v>3.0510999999999999</v>
      </c>
      <c r="C1561" s="2">
        <f>RSI!I1561</f>
        <v>83.135979729945177</v>
      </c>
      <c r="D1561" s="2">
        <f>MACD!E1561</f>
        <v>-0.31510964818008924</v>
      </c>
      <c r="E1561" s="2">
        <f>MACD!F1561</f>
        <v>-0.23816568276372369</v>
      </c>
      <c r="F1561" s="2">
        <f>'Moving Avg'!D1561</f>
        <v>2.9781200000000001</v>
      </c>
      <c r="G1561" s="2">
        <f>'Moving Avg'!F1561</f>
        <v>2.6163650000000001</v>
      </c>
      <c r="H1561" s="2">
        <f>'Moving Avg'!G1561</f>
        <v>2.3775499999999998</v>
      </c>
      <c r="I1561" s="2">
        <f>'Moving Avg'!H1561</f>
        <v>2.348546000000002</v>
      </c>
      <c r="J1561" s="5" t="str">
        <f>OBV!F1561</f>
        <v>BULLISH</v>
      </c>
      <c r="K1561" s="5" t="str">
        <f>OBV!G1561</f>
        <v>STRONG</v>
      </c>
      <c r="L1561" s="5" t="str">
        <f>OBV!H1561</f>
        <v>CONFIRMED BULLISH</v>
      </c>
      <c r="M1561" s="7">
        <f t="shared" si="240"/>
        <v>0</v>
      </c>
      <c r="N1561" s="7">
        <f t="shared" si="241"/>
        <v>100</v>
      </c>
      <c r="O1561" s="7">
        <f t="shared" si="242"/>
        <v>50</v>
      </c>
      <c r="P1561" s="7">
        <f t="shared" si="243"/>
        <v>100</v>
      </c>
      <c r="Q1561" s="8">
        <f t="shared" si="244"/>
        <v>57.5</v>
      </c>
      <c r="R1561" s="8">
        <f t="shared" si="245"/>
        <v>62.5</v>
      </c>
      <c r="S1561" s="8">
        <f t="shared" si="246"/>
        <v>72.5</v>
      </c>
      <c r="T1561" s="8">
        <f t="shared" si="247"/>
        <v>62.5</v>
      </c>
      <c r="U1561" s="7">
        <f t="shared" si="248"/>
        <v>64.166666666666671</v>
      </c>
      <c r="V1561" s="7">
        <f t="shared" si="249"/>
        <v>63.75</v>
      </c>
    </row>
    <row r="1562" spans="1:22" ht="13.5" x14ac:dyDescent="0.25">
      <c r="A1562" s="3">
        <f>RSI!A1562</f>
        <v>45050</v>
      </c>
      <c r="B1562" s="2">
        <f>RSI!B1562</f>
        <v>3.0356000000000001</v>
      </c>
      <c r="C1562" s="2">
        <f>RSI!I1562</f>
        <v>81.192142454096</v>
      </c>
      <c r="D1562" s="2">
        <f>MACD!E1562</f>
        <v>-0.29057373169309608</v>
      </c>
      <c r="E1562" s="2">
        <f>MACD!F1562</f>
        <v>-0.24864729254959816</v>
      </c>
      <c r="F1562" s="2">
        <f>'Moving Avg'!D1562</f>
        <v>2.9967600000000001</v>
      </c>
      <c r="G1562" s="2">
        <f>'Moving Avg'!F1562</f>
        <v>2.65402</v>
      </c>
      <c r="H1562" s="2">
        <f>'Moving Avg'!G1562</f>
        <v>2.3954059999999999</v>
      </c>
      <c r="I1562" s="2">
        <f>'Moving Avg'!H1562</f>
        <v>2.3529435000000016</v>
      </c>
      <c r="J1562" s="5" t="str">
        <f>OBV!F1562</f>
        <v>BULLISH</v>
      </c>
      <c r="K1562" s="5" t="str">
        <f>OBV!G1562</f>
        <v>STRONG</v>
      </c>
      <c r="L1562" s="5" t="str">
        <f>OBV!H1562</f>
        <v>CONFIRMED BULLISH</v>
      </c>
      <c r="M1562" s="7">
        <f t="shared" si="240"/>
        <v>0</v>
      </c>
      <c r="N1562" s="7">
        <f t="shared" si="241"/>
        <v>100</v>
      </c>
      <c r="O1562" s="7">
        <f t="shared" si="242"/>
        <v>50</v>
      </c>
      <c r="P1562" s="7">
        <f t="shared" si="243"/>
        <v>100</v>
      </c>
      <c r="Q1562" s="8">
        <f t="shared" si="244"/>
        <v>57.5</v>
      </c>
      <c r="R1562" s="8">
        <f t="shared" si="245"/>
        <v>62.5</v>
      </c>
      <c r="S1562" s="8">
        <f t="shared" si="246"/>
        <v>72.5</v>
      </c>
      <c r="T1562" s="8">
        <f t="shared" si="247"/>
        <v>62.5</v>
      </c>
      <c r="U1562" s="7">
        <f t="shared" si="248"/>
        <v>64.166666666666671</v>
      </c>
      <c r="V1562" s="7">
        <f t="shared" si="249"/>
        <v>63.75</v>
      </c>
    </row>
    <row r="1563" spans="1:22" ht="13.5" x14ac:dyDescent="0.25">
      <c r="A1563" s="3">
        <f>RSI!A1563</f>
        <v>45051</v>
      </c>
      <c r="B1563" s="2">
        <f>RSI!B1563</f>
        <v>3.0200999999999998</v>
      </c>
      <c r="C1563" s="2">
        <f>RSI!I1563</f>
        <v>79.197939062457351</v>
      </c>
      <c r="D1563" s="2">
        <f>MACD!E1563</f>
        <v>-0.24715700246034533</v>
      </c>
      <c r="E1563" s="2">
        <f>MACD!F1563</f>
        <v>-0.24834923453174762</v>
      </c>
      <c r="F1563" s="2">
        <f>'Moving Avg'!D1563</f>
        <v>3.0123000000000002</v>
      </c>
      <c r="G1563" s="2">
        <f>'Moving Avg'!F1563</f>
        <v>2.6920650000000004</v>
      </c>
      <c r="H1563" s="2">
        <f>'Moving Avg'!G1563</f>
        <v>2.412798</v>
      </c>
      <c r="I1563" s="2">
        <f>'Moving Avg'!H1563</f>
        <v>2.3571195000000018</v>
      </c>
      <c r="J1563" s="5" t="str">
        <f>OBV!F1563</f>
        <v>BULLISH</v>
      </c>
      <c r="K1563" s="5" t="str">
        <f>OBV!G1563</f>
        <v>STRONG</v>
      </c>
      <c r="L1563" s="5" t="str">
        <f>OBV!H1563</f>
        <v>CONFIRMED BULLISH</v>
      </c>
      <c r="M1563" s="7">
        <f t="shared" si="240"/>
        <v>0</v>
      </c>
      <c r="N1563" s="7">
        <f t="shared" si="241"/>
        <v>0</v>
      </c>
      <c r="O1563" s="7">
        <f t="shared" si="242"/>
        <v>50</v>
      </c>
      <c r="P1563" s="7">
        <f t="shared" si="243"/>
        <v>100</v>
      </c>
      <c r="Q1563" s="8">
        <f t="shared" si="244"/>
        <v>22.5</v>
      </c>
      <c r="R1563" s="8">
        <f t="shared" si="245"/>
        <v>42.5</v>
      </c>
      <c r="S1563" s="8">
        <f t="shared" si="246"/>
        <v>57.5</v>
      </c>
      <c r="T1563" s="8">
        <f t="shared" si="247"/>
        <v>37.5</v>
      </c>
      <c r="U1563" s="7">
        <f t="shared" si="248"/>
        <v>40.833333333333336</v>
      </c>
      <c r="V1563" s="7">
        <f t="shared" si="249"/>
        <v>40</v>
      </c>
    </row>
    <row r="1564" spans="1:22" ht="13.5" x14ac:dyDescent="0.25">
      <c r="A1564" s="3">
        <f>RSI!A1564</f>
        <v>45054</v>
      </c>
      <c r="B1564" s="2">
        <f>RSI!B1564</f>
        <v>3.0278</v>
      </c>
      <c r="C1564" s="2">
        <f>RSI!I1564</f>
        <v>79.467735376672493</v>
      </c>
      <c r="D1564" s="2">
        <f>MACD!E1564</f>
        <v>-0.20713754790522287</v>
      </c>
      <c r="E1564" s="2">
        <f>MACD!F1564</f>
        <v>-0.24010689720644268</v>
      </c>
      <c r="F1564" s="2">
        <f>'Moving Avg'!D1564</f>
        <v>3.0278199999999997</v>
      </c>
      <c r="G1564" s="2">
        <f>'Moving Avg'!F1564</f>
        <v>2.7297149999999997</v>
      </c>
      <c r="H1564" s="2">
        <f>'Moving Avg'!G1564</f>
        <v>2.429878</v>
      </c>
      <c r="I1564" s="2">
        <f>'Moving Avg'!H1564</f>
        <v>2.361334000000002</v>
      </c>
      <c r="J1564" s="5" t="str">
        <f>OBV!F1564</f>
        <v>BULLISH</v>
      </c>
      <c r="K1564" s="5" t="str">
        <f>OBV!G1564</f>
        <v>STRONG</v>
      </c>
      <c r="L1564" s="5" t="str">
        <f>OBV!H1564</f>
        <v>CONFIRMED BULLISH</v>
      </c>
      <c r="M1564" s="7">
        <f t="shared" si="240"/>
        <v>0</v>
      </c>
      <c r="N1564" s="7">
        <f t="shared" si="241"/>
        <v>0</v>
      </c>
      <c r="O1564" s="7">
        <f t="shared" si="242"/>
        <v>50</v>
      </c>
      <c r="P1564" s="7">
        <f t="shared" si="243"/>
        <v>100</v>
      </c>
      <c r="Q1564" s="8">
        <f t="shared" si="244"/>
        <v>22.5</v>
      </c>
      <c r="R1564" s="8">
        <f t="shared" si="245"/>
        <v>42.5</v>
      </c>
      <c r="S1564" s="8">
        <f t="shared" si="246"/>
        <v>57.5</v>
      </c>
      <c r="T1564" s="8">
        <f t="shared" si="247"/>
        <v>37.5</v>
      </c>
      <c r="U1564" s="7">
        <f t="shared" si="248"/>
        <v>40.833333333333336</v>
      </c>
      <c r="V1564" s="7">
        <f t="shared" si="249"/>
        <v>40</v>
      </c>
    </row>
    <row r="1565" spans="1:22" ht="13.5" x14ac:dyDescent="0.25">
      <c r="A1565" s="3">
        <f>RSI!A1565</f>
        <v>45055</v>
      </c>
      <c r="B1565" s="2">
        <f>RSI!B1565</f>
        <v>3.0278</v>
      </c>
      <c r="C1565" s="2">
        <f>RSI!I1565</f>
        <v>79.467735376672493</v>
      </c>
      <c r="D1565" s="2">
        <f>MACD!E1565</f>
        <v>-0.16572643624060879</v>
      </c>
      <c r="E1565" s="2">
        <f>MACD!F1565</f>
        <v>-0.22523080501327591</v>
      </c>
      <c r="F1565" s="2">
        <f>'Moving Avg'!D1565</f>
        <v>3.0324799999999996</v>
      </c>
      <c r="G1565" s="2">
        <f>'Moving Avg'!F1565</f>
        <v>2.7662</v>
      </c>
      <c r="H1565" s="2">
        <f>'Moving Avg'!G1565</f>
        <v>2.4460260000000003</v>
      </c>
      <c r="I1565" s="2">
        <f>'Moving Avg'!H1565</f>
        <v>2.3655845000000024</v>
      </c>
      <c r="J1565" s="5" t="str">
        <f>OBV!F1565</f>
        <v>BULLISH</v>
      </c>
      <c r="K1565" s="5" t="str">
        <f>OBV!G1565</f>
        <v>STRONG</v>
      </c>
      <c r="L1565" s="5" t="str">
        <f>OBV!H1565</f>
        <v>CONFIRMED BULLISH</v>
      </c>
      <c r="M1565" s="7">
        <f t="shared" si="240"/>
        <v>0</v>
      </c>
      <c r="N1565" s="7">
        <f t="shared" si="241"/>
        <v>0</v>
      </c>
      <c r="O1565" s="7">
        <f t="shared" si="242"/>
        <v>50</v>
      </c>
      <c r="P1565" s="7">
        <f t="shared" si="243"/>
        <v>100</v>
      </c>
      <c r="Q1565" s="8">
        <f t="shared" si="244"/>
        <v>22.5</v>
      </c>
      <c r="R1565" s="8">
        <f t="shared" si="245"/>
        <v>42.5</v>
      </c>
      <c r="S1565" s="8">
        <f t="shared" si="246"/>
        <v>57.5</v>
      </c>
      <c r="T1565" s="8">
        <f t="shared" si="247"/>
        <v>37.5</v>
      </c>
      <c r="U1565" s="7">
        <f t="shared" si="248"/>
        <v>40.833333333333336</v>
      </c>
      <c r="V1565" s="7">
        <f t="shared" si="249"/>
        <v>40</v>
      </c>
    </row>
    <row r="1566" spans="1:22" ht="13.5" x14ac:dyDescent="0.25">
      <c r="A1566" s="3">
        <f>RSI!A1566</f>
        <v>45056</v>
      </c>
      <c r="B1566" s="2">
        <f>RSI!B1566</f>
        <v>3.0200999999999998</v>
      </c>
      <c r="C1566" s="2">
        <f>RSI!I1566</f>
        <v>78.290113306255705</v>
      </c>
      <c r="D1566" s="2">
        <f>MACD!E1566</f>
        <v>-0.11763423836957987</v>
      </c>
      <c r="E1566" s="2">
        <f>MACD!F1566</f>
        <v>-0.2037114916845367</v>
      </c>
      <c r="F1566" s="2">
        <f>'Moving Avg'!D1566</f>
        <v>3.0262799999999999</v>
      </c>
      <c r="G1566" s="2">
        <f>'Moving Avg'!F1566</f>
        <v>2.8019149999999997</v>
      </c>
      <c r="H1566" s="2">
        <f>'Moving Avg'!G1566</f>
        <v>2.4620199999999999</v>
      </c>
      <c r="I1566" s="2">
        <f>'Moving Avg'!H1566</f>
        <v>2.3698685000000022</v>
      </c>
      <c r="J1566" s="5" t="str">
        <f>OBV!F1566</f>
        <v>BEARISH</v>
      </c>
      <c r="K1566" s="5" t="str">
        <f>OBV!G1566</f>
        <v>WEAK</v>
      </c>
      <c r="L1566" s="5" t="str">
        <f>OBV!H1566</f>
        <v>CONFIRMED BEARISH</v>
      </c>
      <c r="M1566" s="7">
        <f t="shared" si="240"/>
        <v>0</v>
      </c>
      <c r="N1566" s="7">
        <f t="shared" si="241"/>
        <v>0</v>
      </c>
      <c r="O1566" s="7">
        <f t="shared" si="242"/>
        <v>50</v>
      </c>
      <c r="P1566" s="7">
        <f t="shared" si="243"/>
        <v>0</v>
      </c>
      <c r="Q1566" s="8">
        <f t="shared" si="244"/>
        <v>7.5</v>
      </c>
      <c r="R1566" s="8">
        <f t="shared" si="245"/>
        <v>17.5</v>
      </c>
      <c r="S1566" s="8">
        <f t="shared" si="246"/>
        <v>12.5</v>
      </c>
      <c r="T1566" s="8">
        <f t="shared" si="247"/>
        <v>12.5</v>
      </c>
      <c r="U1566" s="7">
        <f t="shared" si="248"/>
        <v>12.5</v>
      </c>
      <c r="V1566" s="7">
        <f t="shared" si="249"/>
        <v>12.5</v>
      </c>
    </row>
    <row r="1567" spans="1:22" ht="13.5" x14ac:dyDescent="0.25">
      <c r="A1567" s="3">
        <f>RSI!A1567</f>
        <v>45057</v>
      </c>
      <c r="B1567" s="2">
        <f>RSI!B1567</f>
        <v>3.0045000000000002</v>
      </c>
      <c r="C1567" s="2">
        <f>RSI!I1567</f>
        <v>75.838109421519135</v>
      </c>
      <c r="D1567" s="2">
        <f>MACD!E1567</f>
        <v>-8.941289544077291E-2</v>
      </c>
      <c r="E1567" s="2">
        <f>MACD!F1567</f>
        <v>-0.18085177243578396</v>
      </c>
      <c r="F1567" s="2">
        <f>'Moving Avg'!D1567</f>
        <v>3.02006</v>
      </c>
      <c r="G1567" s="2">
        <f>'Moving Avg'!F1567</f>
        <v>2.8372349999999997</v>
      </c>
      <c r="H1567" s="2">
        <f>'Moving Avg'!G1567</f>
        <v>2.4770800000000004</v>
      </c>
      <c r="I1567" s="2">
        <f>'Moving Avg'!H1567</f>
        <v>2.3738275000000022</v>
      </c>
      <c r="J1567" s="5" t="str">
        <f>OBV!F1567</f>
        <v>BEARISH</v>
      </c>
      <c r="K1567" s="5" t="str">
        <f>OBV!G1567</f>
        <v>WEAK</v>
      </c>
      <c r="L1567" s="5" t="str">
        <f>OBV!H1567</f>
        <v>CONFIRMED BEARISH</v>
      </c>
      <c r="M1567" s="7">
        <f t="shared" si="240"/>
        <v>0</v>
      </c>
      <c r="N1567" s="7">
        <f t="shared" si="241"/>
        <v>0</v>
      </c>
      <c r="O1567" s="7">
        <f t="shared" si="242"/>
        <v>50</v>
      </c>
      <c r="P1567" s="7">
        <f t="shared" si="243"/>
        <v>0</v>
      </c>
      <c r="Q1567" s="8">
        <f t="shared" si="244"/>
        <v>7.5</v>
      </c>
      <c r="R1567" s="8">
        <f t="shared" si="245"/>
        <v>17.5</v>
      </c>
      <c r="S1567" s="8">
        <f t="shared" si="246"/>
        <v>12.5</v>
      </c>
      <c r="T1567" s="8">
        <f t="shared" si="247"/>
        <v>12.5</v>
      </c>
      <c r="U1567" s="7">
        <f t="shared" si="248"/>
        <v>12.5</v>
      </c>
      <c r="V1567" s="7">
        <f t="shared" si="249"/>
        <v>12.5</v>
      </c>
    </row>
    <row r="1568" spans="1:22" ht="13.5" x14ac:dyDescent="0.25">
      <c r="A1568" s="3">
        <f>RSI!A1568</f>
        <v>45058</v>
      </c>
      <c r="B1568" s="2">
        <f>RSI!B1568</f>
        <v>2.9889999999999999</v>
      </c>
      <c r="C1568" s="2">
        <f>RSI!I1568</f>
        <v>73.37900026995132</v>
      </c>
      <c r="D1568" s="2">
        <f>MACD!E1568</f>
        <v>-6.5842750463037891E-2</v>
      </c>
      <c r="E1568" s="2">
        <f>MACD!F1568</f>
        <v>-0.15784996804123477</v>
      </c>
      <c r="F1568" s="2">
        <f>'Moving Avg'!D1568</f>
        <v>3.0138399999999996</v>
      </c>
      <c r="G1568" s="2">
        <f>'Moving Avg'!F1568</f>
        <v>2.8741099999999995</v>
      </c>
      <c r="H1568" s="2">
        <f>'Moving Avg'!G1568</f>
        <v>2.4918299999999998</v>
      </c>
      <c r="I1568" s="2">
        <f>'Moving Avg'!H1568</f>
        <v>2.3774375000000019</v>
      </c>
      <c r="J1568" s="5" t="str">
        <f>OBV!F1568</f>
        <v>BEARISH</v>
      </c>
      <c r="K1568" s="5" t="str">
        <f>OBV!G1568</f>
        <v>WEAK</v>
      </c>
      <c r="L1568" s="5" t="str">
        <f>OBV!H1568</f>
        <v>CONFIRMED BEARISH</v>
      </c>
      <c r="M1568" s="7">
        <f t="shared" si="240"/>
        <v>0</v>
      </c>
      <c r="N1568" s="7">
        <f t="shared" si="241"/>
        <v>0</v>
      </c>
      <c r="O1568" s="7">
        <f t="shared" si="242"/>
        <v>50</v>
      </c>
      <c r="P1568" s="7">
        <f t="shared" si="243"/>
        <v>0</v>
      </c>
      <c r="Q1568" s="8">
        <f t="shared" si="244"/>
        <v>7.5</v>
      </c>
      <c r="R1568" s="8">
        <f t="shared" si="245"/>
        <v>17.5</v>
      </c>
      <c r="S1568" s="8">
        <f t="shared" si="246"/>
        <v>12.5</v>
      </c>
      <c r="T1568" s="8">
        <f t="shared" si="247"/>
        <v>12.5</v>
      </c>
      <c r="U1568" s="7">
        <f t="shared" si="248"/>
        <v>12.5</v>
      </c>
      <c r="V1568" s="7">
        <f t="shared" si="249"/>
        <v>12.5</v>
      </c>
    </row>
    <row r="1569" spans="1:22" ht="13.5" x14ac:dyDescent="0.25">
      <c r="A1569" s="3">
        <f>RSI!A1569</f>
        <v>45061</v>
      </c>
      <c r="B1569" s="2">
        <f>RSI!B1569</f>
        <v>3.0278</v>
      </c>
      <c r="C1569" s="2">
        <f>RSI!I1569</f>
        <v>75.51895674476728</v>
      </c>
      <c r="D1569" s="2">
        <f>MACD!E1569</f>
        <v>-4.883089613047531E-2</v>
      </c>
      <c r="E1569" s="2">
        <f>MACD!F1569</f>
        <v>-0.1360461536590829</v>
      </c>
      <c r="F1569" s="2">
        <f>'Moving Avg'!D1569</f>
        <v>3.0138399999999996</v>
      </c>
      <c r="G1569" s="2">
        <f>'Moving Avg'!F1569</f>
        <v>2.9129249999999995</v>
      </c>
      <c r="H1569" s="2">
        <f>'Moving Avg'!G1569</f>
        <v>2.5073560000000001</v>
      </c>
      <c r="I1569" s="2">
        <f>'Moving Avg'!H1569</f>
        <v>2.3812415000000016</v>
      </c>
      <c r="J1569" s="5" t="str">
        <f>OBV!F1569</f>
        <v>BEARISH</v>
      </c>
      <c r="K1569" s="5" t="str">
        <f>OBV!G1569</f>
        <v>NEUTRAL</v>
      </c>
      <c r="L1569" s="5" t="str">
        <f>OBV!H1569</f>
        <v>NEUTRAL</v>
      </c>
      <c r="M1569" s="7">
        <f t="shared" si="240"/>
        <v>0</v>
      </c>
      <c r="N1569" s="7">
        <f t="shared" si="241"/>
        <v>0</v>
      </c>
      <c r="O1569" s="7">
        <f t="shared" si="242"/>
        <v>50</v>
      </c>
      <c r="P1569" s="7">
        <f t="shared" si="243"/>
        <v>16.5</v>
      </c>
      <c r="Q1569" s="8">
        <f t="shared" si="244"/>
        <v>9.9749999999999996</v>
      </c>
      <c r="R1569" s="8">
        <f t="shared" si="245"/>
        <v>21.625</v>
      </c>
      <c r="S1569" s="8">
        <f t="shared" si="246"/>
        <v>19.925000000000001</v>
      </c>
      <c r="T1569" s="8">
        <f t="shared" si="247"/>
        <v>16.625</v>
      </c>
      <c r="U1569" s="7">
        <f t="shared" si="248"/>
        <v>17.175000000000001</v>
      </c>
      <c r="V1569" s="7">
        <f t="shared" si="249"/>
        <v>17.037500000000001</v>
      </c>
    </row>
    <row r="1570" spans="1:22" ht="13.5" x14ac:dyDescent="0.25">
      <c r="A1570" s="3">
        <f>RSI!A1570</f>
        <v>45062</v>
      </c>
      <c r="B1570" s="2">
        <f>RSI!B1570</f>
        <v>2.9889999999999999</v>
      </c>
      <c r="C1570" s="2">
        <f>RSI!I1570</f>
        <v>69.502182648200673</v>
      </c>
      <c r="D1570" s="2">
        <f>MACD!E1570</f>
        <v>-2.4602453036525418E-2</v>
      </c>
      <c r="E1570" s="2">
        <f>MACD!F1570</f>
        <v>-0.1137574135345714</v>
      </c>
      <c r="F1570" s="2">
        <f>'Moving Avg'!D1570</f>
        <v>3.0060799999999999</v>
      </c>
      <c r="G1570" s="2">
        <f>'Moving Avg'!F1570</f>
        <v>2.9431999999999996</v>
      </c>
      <c r="H1570" s="2">
        <f>'Moving Avg'!G1570</f>
        <v>2.52366</v>
      </c>
      <c r="I1570" s="2">
        <f>'Moving Avg'!H1570</f>
        <v>2.3848515000000017</v>
      </c>
      <c r="J1570" s="5" t="str">
        <f>OBV!F1570</f>
        <v>BEARISH</v>
      </c>
      <c r="K1570" s="5" t="str">
        <f>OBV!G1570</f>
        <v>WEAK</v>
      </c>
      <c r="L1570" s="5" t="str">
        <f>OBV!H1570</f>
        <v>CONFIRMED BEARISH</v>
      </c>
      <c r="M1570" s="7">
        <f t="shared" si="240"/>
        <v>25</v>
      </c>
      <c r="N1570" s="7">
        <f t="shared" si="241"/>
        <v>0</v>
      </c>
      <c r="O1570" s="7">
        <f t="shared" si="242"/>
        <v>50</v>
      </c>
      <c r="P1570" s="7">
        <f t="shared" si="243"/>
        <v>0</v>
      </c>
      <c r="Q1570" s="8">
        <f t="shared" si="244"/>
        <v>16.25</v>
      </c>
      <c r="R1570" s="8">
        <f t="shared" si="245"/>
        <v>22.5</v>
      </c>
      <c r="S1570" s="8">
        <f t="shared" si="246"/>
        <v>16.25</v>
      </c>
      <c r="T1570" s="8">
        <f t="shared" si="247"/>
        <v>18.75</v>
      </c>
      <c r="U1570" s="7">
        <f t="shared" si="248"/>
        <v>18.333333333333332</v>
      </c>
      <c r="V1570" s="7">
        <f t="shared" si="249"/>
        <v>18.4375</v>
      </c>
    </row>
    <row r="1571" spans="1:22" ht="13.5" x14ac:dyDescent="0.25">
      <c r="A1571" s="3">
        <f>RSI!A1571</f>
        <v>45063</v>
      </c>
      <c r="B1571" s="2">
        <f>RSI!B1571</f>
        <v>2.9735</v>
      </c>
      <c r="C1571" s="2">
        <f>RSI!I1571</f>
        <v>67.198862524691606</v>
      </c>
      <c r="D1571" s="2">
        <f>MACD!E1571</f>
        <v>3.1543323280969204E-3</v>
      </c>
      <c r="E1571" s="2">
        <f>MACD!F1571</f>
        <v>-9.0375064362037738E-2</v>
      </c>
      <c r="F1571" s="2">
        <f>'Moving Avg'!D1571</f>
        <v>2.9967600000000001</v>
      </c>
      <c r="G1571" s="2">
        <f>'Moving Avg'!F1571</f>
        <v>2.9657149999999994</v>
      </c>
      <c r="H1571" s="2">
        <f>'Moving Avg'!G1571</f>
        <v>2.5388760000000006</v>
      </c>
      <c r="I1571" s="2">
        <f>'Moving Avg'!H1571</f>
        <v>2.3882285000000012</v>
      </c>
      <c r="J1571" s="5" t="str">
        <f>OBV!F1571</f>
        <v>BEARISH</v>
      </c>
      <c r="K1571" s="5" t="str">
        <f>OBV!G1571</f>
        <v>WEAK</v>
      </c>
      <c r="L1571" s="5" t="str">
        <f>OBV!H1571</f>
        <v>CONFIRMED BEARISH</v>
      </c>
      <c r="M1571" s="7">
        <f t="shared" si="240"/>
        <v>25</v>
      </c>
      <c r="N1571" s="7">
        <f t="shared" si="241"/>
        <v>0</v>
      </c>
      <c r="O1571" s="7">
        <f t="shared" si="242"/>
        <v>50</v>
      </c>
      <c r="P1571" s="7">
        <f t="shared" si="243"/>
        <v>0</v>
      </c>
      <c r="Q1571" s="8">
        <f t="shared" si="244"/>
        <v>16.25</v>
      </c>
      <c r="R1571" s="8">
        <f t="shared" si="245"/>
        <v>22.5</v>
      </c>
      <c r="S1571" s="8">
        <f t="shared" si="246"/>
        <v>16.25</v>
      </c>
      <c r="T1571" s="8">
        <f t="shared" si="247"/>
        <v>18.75</v>
      </c>
      <c r="U1571" s="7">
        <f t="shared" si="248"/>
        <v>18.333333333333332</v>
      </c>
      <c r="V1571" s="7">
        <f t="shared" si="249"/>
        <v>18.4375</v>
      </c>
    </row>
    <row r="1572" spans="1:22" ht="13.5" x14ac:dyDescent="0.25">
      <c r="A1572" s="3">
        <f>RSI!A1572</f>
        <v>45064</v>
      </c>
      <c r="B1572" s="2">
        <f>RSI!B1572</f>
        <v>2.9889999999999999</v>
      </c>
      <c r="C1572" s="2">
        <f>RSI!I1572</f>
        <v>68.32917851184834</v>
      </c>
      <c r="D1572" s="2">
        <f>MACD!E1572</f>
        <v>2.2216721632822622E-2</v>
      </c>
      <c r="E1572" s="2">
        <f>MACD!F1572</f>
        <v>-6.785670716306566E-2</v>
      </c>
      <c r="F1572" s="2">
        <f>'Moving Avg'!D1572</f>
        <v>2.9936599999999998</v>
      </c>
      <c r="G1572" s="2">
        <f>'Moving Avg'!F1572</f>
        <v>2.9816299999999996</v>
      </c>
      <c r="H1572" s="2">
        <f>'Moving Avg'!G1572</f>
        <v>2.5550240000000004</v>
      </c>
      <c r="I1572" s="2">
        <f>'Moving Avg'!H1572</f>
        <v>2.3914505000000013</v>
      </c>
      <c r="J1572" s="5" t="str">
        <f>OBV!F1572</f>
        <v>BEARISH</v>
      </c>
      <c r="K1572" s="5" t="str">
        <f>OBV!G1572</f>
        <v>WEAK</v>
      </c>
      <c r="L1572" s="5" t="str">
        <f>OBV!H1572</f>
        <v>CONFIRMED BEARISH</v>
      </c>
      <c r="M1572" s="7">
        <f t="shared" si="240"/>
        <v>25</v>
      </c>
      <c r="N1572" s="7">
        <f t="shared" si="241"/>
        <v>0</v>
      </c>
      <c r="O1572" s="7">
        <f t="shared" si="242"/>
        <v>50</v>
      </c>
      <c r="P1572" s="7">
        <f t="shared" si="243"/>
        <v>0</v>
      </c>
      <c r="Q1572" s="8">
        <f t="shared" si="244"/>
        <v>16.25</v>
      </c>
      <c r="R1572" s="8">
        <f t="shared" si="245"/>
        <v>22.5</v>
      </c>
      <c r="S1572" s="8">
        <f t="shared" si="246"/>
        <v>16.25</v>
      </c>
      <c r="T1572" s="8">
        <f t="shared" si="247"/>
        <v>18.75</v>
      </c>
      <c r="U1572" s="7">
        <f t="shared" si="248"/>
        <v>18.333333333333332</v>
      </c>
      <c r="V1572" s="7">
        <f t="shared" si="249"/>
        <v>18.4375</v>
      </c>
    </row>
    <row r="1573" spans="1:22" ht="13.5" x14ac:dyDescent="0.25">
      <c r="A1573" s="3">
        <f>RSI!A1573</f>
        <v>45065</v>
      </c>
      <c r="B1573" s="2">
        <f>RSI!B1573</f>
        <v>3.0821999999999998</v>
      </c>
      <c r="C1573" s="2">
        <f>RSI!I1573</f>
        <v>74.106979497636331</v>
      </c>
      <c r="D1573" s="2">
        <f>MACD!E1573</f>
        <v>2.8141195058088542E-2</v>
      </c>
      <c r="E1573" s="2">
        <f>MACD!F1573</f>
        <v>-4.8657126718834827E-2</v>
      </c>
      <c r="F1573" s="2">
        <f>'Moving Avg'!D1573</f>
        <v>3.0122999999999998</v>
      </c>
      <c r="G1573" s="2">
        <f>'Moving Avg'!F1573</f>
        <v>2.9944399999999995</v>
      </c>
      <c r="H1573" s="2">
        <f>'Moving Avg'!G1573</f>
        <v>2.5717940000000006</v>
      </c>
      <c r="I1573" s="2">
        <f>'Moving Avg'!H1573</f>
        <v>2.3951385000000012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  <c r="M1573" s="7">
        <f t="shared" si="240"/>
        <v>0</v>
      </c>
      <c r="N1573" s="7">
        <f t="shared" si="241"/>
        <v>0</v>
      </c>
      <c r="O1573" s="7">
        <f t="shared" si="242"/>
        <v>50</v>
      </c>
      <c r="P1573" s="7">
        <f t="shared" si="243"/>
        <v>83.5</v>
      </c>
      <c r="Q1573" s="8">
        <f t="shared" si="244"/>
        <v>20.024999999999999</v>
      </c>
      <c r="R1573" s="8">
        <f t="shared" si="245"/>
        <v>38.375</v>
      </c>
      <c r="S1573" s="8">
        <f t="shared" si="246"/>
        <v>50.075000000000003</v>
      </c>
      <c r="T1573" s="8">
        <f t="shared" si="247"/>
        <v>33.375</v>
      </c>
      <c r="U1573" s="7">
        <f t="shared" si="248"/>
        <v>36.158333333333331</v>
      </c>
      <c r="V1573" s="7">
        <f t="shared" si="249"/>
        <v>35.462499999999999</v>
      </c>
    </row>
    <row r="1574" spans="1:22" ht="13.5" x14ac:dyDescent="0.25">
      <c r="A1574" s="3">
        <f>RSI!A1574</f>
        <v>45068</v>
      </c>
      <c r="B1574" s="2">
        <f>RSI!B1574</f>
        <v>3.2219000000000002</v>
      </c>
      <c r="C1574" s="2">
        <f>RSI!I1574</f>
        <v>79.997489884250228</v>
      </c>
      <c r="D1574" s="2">
        <f>MACD!E1574</f>
        <v>2.2590954065825564E-2</v>
      </c>
      <c r="E1574" s="2">
        <f>MACD!F1574</f>
        <v>-3.4407510561902756E-2</v>
      </c>
      <c r="F1574" s="2">
        <f>'Moving Avg'!D1574</f>
        <v>3.0511200000000001</v>
      </c>
      <c r="G1574" s="2">
        <f>'Moving Avg'!F1574</f>
        <v>3.0122949999999991</v>
      </c>
      <c r="H1574" s="2">
        <f>'Moving Avg'!G1574</f>
        <v>2.5915140000000001</v>
      </c>
      <c r="I1574" s="2">
        <f>'Moving Avg'!H1574</f>
        <v>2.3994860000000013</v>
      </c>
      <c r="J1574" s="5" t="str">
        <f>OBV!F1574</f>
        <v>BULLISH</v>
      </c>
      <c r="K1574" s="5" t="str">
        <f>OBV!G1574</f>
        <v>STRONG</v>
      </c>
      <c r="L1574" s="5" t="str">
        <f>OBV!H1574</f>
        <v>CONFIRMED BULLISH</v>
      </c>
      <c r="M1574" s="7">
        <f t="shared" si="240"/>
        <v>0</v>
      </c>
      <c r="N1574" s="7">
        <f t="shared" si="241"/>
        <v>0</v>
      </c>
      <c r="O1574" s="7">
        <f t="shared" si="242"/>
        <v>50</v>
      </c>
      <c r="P1574" s="7">
        <f t="shared" si="243"/>
        <v>100</v>
      </c>
      <c r="Q1574" s="8">
        <f t="shared" si="244"/>
        <v>22.5</v>
      </c>
      <c r="R1574" s="8">
        <f t="shared" si="245"/>
        <v>42.5</v>
      </c>
      <c r="S1574" s="8">
        <f t="shared" si="246"/>
        <v>57.5</v>
      </c>
      <c r="T1574" s="8">
        <f t="shared" si="247"/>
        <v>37.5</v>
      </c>
      <c r="U1574" s="7">
        <f t="shared" si="248"/>
        <v>40.833333333333336</v>
      </c>
      <c r="V1574" s="7">
        <f t="shared" si="249"/>
        <v>40</v>
      </c>
    </row>
    <row r="1575" spans="1:22" ht="13.5" x14ac:dyDescent="0.25">
      <c r="A1575" s="3">
        <f>RSI!A1575</f>
        <v>45069</v>
      </c>
      <c r="B1575" s="2">
        <f>RSI!B1575</f>
        <v>3.2374999999999998</v>
      </c>
      <c r="C1575" s="2">
        <f>RSI!I1575</f>
        <v>80.530144643318494</v>
      </c>
      <c r="D1575" s="2">
        <f>MACD!E1575</f>
        <v>1.4617506518430634E-2</v>
      </c>
      <c r="E1575" s="2">
        <f>MACD!F1575</f>
        <v>-2.4602507145836078E-2</v>
      </c>
      <c r="F1575" s="2">
        <f>'Moving Avg'!D1575</f>
        <v>3.1008200000000001</v>
      </c>
      <c r="G1575" s="2">
        <f>'Moving Avg'!F1575</f>
        <v>3.0278249999999991</v>
      </c>
      <c r="H1575" s="2">
        <f>'Moving Avg'!G1575</f>
        <v>2.6123220000000003</v>
      </c>
      <c r="I1575" s="2">
        <f>'Moving Avg'!H1575</f>
        <v>2.4039115000000013</v>
      </c>
      <c r="J1575" s="5" t="str">
        <f>OBV!F1575</f>
        <v>BULLISH</v>
      </c>
      <c r="K1575" s="5" t="str">
        <f>OBV!G1575</f>
        <v>STRONG</v>
      </c>
      <c r="L1575" s="5" t="str">
        <f>OBV!H1575</f>
        <v>CONFIRMED BULLISH</v>
      </c>
      <c r="M1575" s="7">
        <f t="shared" si="240"/>
        <v>0</v>
      </c>
      <c r="N1575" s="7">
        <f t="shared" si="241"/>
        <v>0</v>
      </c>
      <c r="O1575" s="7">
        <f t="shared" si="242"/>
        <v>50</v>
      </c>
      <c r="P1575" s="7">
        <f t="shared" si="243"/>
        <v>100</v>
      </c>
      <c r="Q1575" s="8">
        <f t="shared" si="244"/>
        <v>22.5</v>
      </c>
      <c r="R1575" s="8">
        <f t="shared" si="245"/>
        <v>42.5</v>
      </c>
      <c r="S1575" s="8">
        <f t="shared" si="246"/>
        <v>57.5</v>
      </c>
      <c r="T1575" s="8">
        <f t="shared" si="247"/>
        <v>37.5</v>
      </c>
      <c r="U1575" s="7">
        <f t="shared" si="248"/>
        <v>40.833333333333336</v>
      </c>
      <c r="V1575" s="7">
        <f t="shared" si="249"/>
        <v>40</v>
      </c>
    </row>
    <row r="1576" spans="1:22" ht="13.5" x14ac:dyDescent="0.25">
      <c r="A1576" s="3">
        <f>RSI!A1576</f>
        <v>45070</v>
      </c>
      <c r="B1576" s="2">
        <f>RSI!B1576</f>
        <v>3.2374999999999998</v>
      </c>
      <c r="C1576" s="2">
        <f>RSI!I1576</f>
        <v>80.530144643318494</v>
      </c>
      <c r="D1576" s="2">
        <f>MACD!E1576</f>
        <v>4.6295632090083139E-3</v>
      </c>
      <c r="E1576" s="2">
        <f>MACD!F1576</f>
        <v>-1.8756093074867204E-2</v>
      </c>
      <c r="F1576" s="2">
        <f>'Moving Avg'!D1576</f>
        <v>3.1536200000000001</v>
      </c>
      <c r="G1576" s="2">
        <f>'Moving Avg'!F1576</f>
        <v>3.0386949999999993</v>
      </c>
      <c r="H1576" s="2">
        <f>'Moving Avg'!G1576</f>
        <v>2.6323540000000007</v>
      </c>
      <c r="I1576" s="2">
        <f>'Moving Avg'!H1576</f>
        <v>2.4083760000000014</v>
      </c>
      <c r="J1576" s="5" t="str">
        <f>OBV!F1576</f>
        <v>BULLISH</v>
      </c>
      <c r="K1576" s="5" t="str">
        <f>OBV!G1576</f>
        <v>STRONG</v>
      </c>
      <c r="L1576" s="5" t="str">
        <f>OBV!H1576</f>
        <v>CONFIRMED BULLISH</v>
      </c>
      <c r="M1576" s="7">
        <f t="shared" si="240"/>
        <v>0</v>
      </c>
      <c r="N1576" s="7">
        <f t="shared" si="241"/>
        <v>0</v>
      </c>
      <c r="O1576" s="7">
        <f t="shared" si="242"/>
        <v>50</v>
      </c>
      <c r="P1576" s="7">
        <f t="shared" si="243"/>
        <v>100</v>
      </c>
      <c r="Q1576" s="8">
        <f t="shared" si="244"/>
        <v>22.5</v>
      </c>
      <c r="R1576" s="8">
        <f t="shared" si="245"/>
        <v>42.5</v>
      </c>
      <c r="S1576" s="8">
        <f t="shared" si="246"/>
        <v>57.5</v>
      </c>
      <c r="T1576" s="8">
        <f t="shared" si="247"/>
        <v>37.5</v>
      </c>
      <c r="U1576" s="7">
        <f t="shared" si="248"/>
        <v>40.833333333333336</v>
      </c>
      <c r="V1576" s="7">
        <f t="shared" si="249"/>
        <v>40</v>
      </c>
    </row>
    <row r="1577" spans="1:22" ht="13.5" x14ac:dyDescent="0.25">
      <c r="A1577" s="3">
        <f>RSI!A1577</f>
        <v>45071</v>
      </c>
      <c r="B1577" s="2">
        <f>RSI!B1577</f>
        <v>3.2530000000000001</v>
      </c>
      <c r="C1577" s="2">
        <f>RSI!I1577</f>
        <v>81.10980580396911</v>
      </c>
      <c r="D1577" s="2">
        <f>MACD!E1577</f>
        <v>-9.2741480813822719E-3</v>
      </c>
      <c r="E1577" s="2">
        <f>MACD!F1577</f>
        <v>-1.6859704076170219E-2</v>
      </c>
      <c r="F1577" s="2">
        <f>'Moving Avg'!D1577</f>
        <v>3.20642</v>
      </c>
      <c r="G1577" s="2">
        <f>'Moving Avg'!F1577</f>
        <v>3.0542249999999993</v>
      </c>
      <c r="H1577" s="2">
        <f>'Moving Avg'!G1577</f>
        <v>2.6526960000000006</v>
      </c>
      <c r="I1577" s="2">
        <f>'Moving Avg'!H1577</f>
        <v>2.4124910000000015</v>
      </c>
      <c r="J1577" s="5" t="str">
        <f>OBV!F1577</f>
        <v>BULLISH</v>
      </c>
      <c r="K1577" s="5" t="str">
        <f>OBV!G1577</f>
        <v>STRONG</v>
      </c>
      <c r="L1577" s="5" t="str">
        <f>OBV!H1577</f>
        <v>CONFIRMED BULLISH</v>
      </c>
      <c r="M1577" s="7">
        <f t="shared" si="240"/>
        <v>0</v>
      </c>
      <c r="N1577" s="7">
        <f t="shared" si="241"/>
        <v>0</v>
      </c>
      <c r="O1577" s="7">
        <f t="shared" si="242"/>
        <v>50</v>
      </c>
      <c r="P1577" s="7">
        <f t="shared" si="243"/>
        <v>100</v>
      </c>
      <c r="Q1577" s="8">
        <f t="shared" si="244"/>
        <v>22.5</v>
      </c>
      <c r="R1577" s="8">
        <f t="shared" si="245"/>
        <v>42.5</v>
      </c>
      <c r="S1577" s="8">
        <f t="shared" si="246"/>
        <v>57.5</v>
      </c>
      <c r="T1577" s="8">
        <f t="shared" si="247"/>
        <v>37.5</v>
      </c>
      <c r="U1577" s="7">
        <f t="shared" si="248"/>
        <v>40.833333333333336</v>
      </c>
      <c r="V1577" s="7">
        <f t="shared" si="249"/>
        <v>40</v>
      </c>
    </row>
    <row r="1578" spans="1:22" ht="13.5" x14ac:dyDescent="0.25">
      <c r="A1578" s="3">
        <f>RSI!A1578</f>
        <v>45072</v>
      </c>
      <c r="B1578" s="2">
        <f>RSI!B1578</f>
        <v>3.3073000000000001</v>
      </c>
      <c r="C1578" s="2">
        <f>RSI!I1578</f>
        <v>83.017330817110391</v>
      </c>
      <c r="D1578" s="2">
        <f>MACD!E1578</f>
        <v>-2.930042731936533E-2</v>
      </c>
      <c r="E1578" s="2">
        <f>MACD!F1578</f>
        <v>-1.9347848724809241E-2</v>
      </c>
      <c r="F1578" s="2">
        <f>'Moving Avg'!D1578</f>
        <v>3.2514400000000001</v>
      </c>
      <c r="G1578" s="2">
        <f>'Moving Avg'!F1578</f>
        <v>3.0724699999999996</v>
      </c>
      <c r="H1578" s="2">
        <f>'Moving Avg'!G1578</f>
        <v>2.6739680000000003</v>
      </c>
      <c r="I1578" s="2">
        <f>'Moving Avg'!H1578</f>
        <v>2.4167995000000015</v>
      </c>
      <c r="J1578" s="5" t="str">
        <f>OBV!F1578</f>
        <v>BULLISH</v>
      </c>
      <c r="K1578" s="5" t="str">
        <f>OBV!G1578</f>
        <v>STRONG</v>
      </c>
      <c r="L1578" s="5" t="str">
        <f>OBV!H1578</f>
        <v>CONFIRMED BULLISH</v>
      </c>
      <c r="M1578" s="7">
        <f t="shared" si="240"/>
        <v>0</v>
      </c>
      <c r="N1578" s="7">
        <f t="shared" si="241"/>
        <v>45</v>
      </c>
      <c r="O1578" s="7">
        <f t="shared" si="242"/>
        <v>50</v>
      </c>
      <c r="P1578" s="7">
        <f t="shared" si="243"/>
        <v>100</v>
      </c>
      <c r="Q1578" s="8">
        <f t="shared" si="244"/>
        <v>38.25</v>
      </c>
      <c r="R1578" s="8">
        <f t="shared" si="245"/>
        <v>51.5</v>
      </c>
      <c r="S1578" s="8">
        <f t="shared" si="246"/>
        <v>64.25</v>
      </c>
      <c r="T1578" s="8">
        <f t="shared" si="247"/>
        <v>48.75</v>
      </c>
      <c r="U1578" s="7">
        <f t="shared" si="248"/>
        <v>51.333333333333336</v>
      </c>
      <c r="V1578" s="7">
        <f t="shared" si="249"/>
        <v>50.6875</v>
      </c>
    </row>
    <row r="1579" spans="1:22" ht="13.5" x14ac:dyDescent="0.25">
      <c r="A1579" s="3">
        <f>RSI!A1579</f>
        <v>45075</v>
      </c>
      <c r="B1579" s="2">
        <f>RSI!B1579</f>
        <v>3.2917999999999998</v>
      </c>
      <c r="C1579" s="2">
        <f>RSI!I1579</f>
        <v>80.517890566010777</v>
      </c>
      <c r="D1579" s="2">
        <f>MACD!E1579</f>
        <v>-4.1166595641780823E-2</v>
      </c>
      <c r="E1579" s="2">
        <f>MACD!F1579</f>
        <v>-2.3711598108203558E-2</v>
      </c>
      <c r="F1579" s="2">
        <f>'Moving Avg'!D1579</f>
        <v>3.2654199999999998</v>
      </c>
      <c r="G1579" s="2">
        <f>'Moving Avg'!F1579</f>
        <v>3.0895499999999996</v>
      </c>
      <c r="H1579" s="2">
        <f>'Moving Avg'!G1579</f>
        <v>2.6952400000000001</v>
      </c>
      <c r="I1579" s="2">
        <f>'Moving Avg'!H1579</f>
        <v>2.4211470000000013</v>
      </c>
      <c r="J1579" s="5" t="str">
        <f>OBV!F1579</f>
        <v>BULLISH</v>
      </c>
      <c r="K1579" s="5" t="str">
        <f>OBV!G1579</f>
        <v>STRONG</v>
      </c>
      <c r="L1579" s="5" t="str">
        <f>OBV!H1579</f>
        <v>CONFIRMED BULLISH</v>
      </c>
      <c r="M1579" s="7">
        <f t="shared" si="240"/>
        <v>0</v>
      </c>
      <c r="N1579" s="7">
        <f t="shared" si="241"/>
        <v>45</v>
      </c>
      <c r="O1579" s="7">
        <f t="shared" si="242"/>
        <v>50</v>
      </c>
      <c r="P1579" s="7">
        <f t="shared" si="243"/>
        <v>100</v>
      </c>
      <c r="Q1579" s="8">
        <f t="shared" si="244"/>
        <v>38.25</v>
      </c>
      <c r="R1579" s="8">
        <f t="shared" si="245"/>
        <v>51.5</v>
      </c>
      <c r="S1579" s="8">
        <f t="shared" si="246"/>
        <v>64.25</v>
      </c>
      <c r="T1579" s="8">
        <f t="shared" si="247"/>
        <v>48.75</v>
      </c>
      <c r="U1579" s="7">
        <f t="shared" si="248"/>
        <v>51.333333333333336</v>
      </c>
      <c r="V1579" s="7">
        <f t="shared" si="249"/>
        <v>50.6875</v>
      </c>
    </row>
    <row r="1580" spans="1:22" ht="13.5" x14ac:dyDescent="0.25">
      <c r="A1580" s="3">
        <f>RSI!A1580</f>
        <v>45076</v>
      </c>
      <c r="B1580" s="2">
        <f>RSI!B1580</f>
        <v>3.2608000000000001</v>
      </c>
      <c r="C1580" s="2">
        <f>RSI!I1580</f>
        <v>75.614528942850782</v>
      </c>
      <c r="D1580" s="2">
        <f>MACD!E1580</f>
        <v>-5.6675797653453763E-2</v>
      </c>
      <c r="E1580" s="2">
        <f>MACD!F1580</f>
        <v>-3.0304438017253601E-2</v>
      </c>
      <c r="F1580" s="2">
        <f>'Moving Avg'!D1580</f>
        <v>3.2700800000000001</v>
      </c>
      <c r="G1580" s="2">
        <f>'Moving Avg'!F1580</f>
        <v>3.1023649999999998</v>
      </c>
      <c r="H1580" s="2">
        <f>'Moving Avg'!G1580</f>
        <v>2.715738</v>
      </c>
      <c r="I1580" s="2">
        <f>'Moving Avg'!H1580</f>
        <v>2.4254950000000011</v>
      </c>
      <c r="J1580" s="5" t="str">
        <f>OBV!F1580</f>
        <v>BULLISH</v>
      </c>
      <c r="K1580" s="5" t="str">
        <f>OBV!G1580</f>
        <v>STRONG</v>
      </c>
      <c r="L1580" s="5" t="str">
        <f>OBV!H1580</f>
        <v>CONFIRMED BULLISH</v>
      </c>
      <c r="M1580" s="7">
        <f t="shared" si="240"/>
        <v>0</v>
      </c>
      <c r="N1580" s="7">
        <f t="shared" si="241"/>
        <v>100</v>
      </c>
      <c r="O1580" s="7">
        <f t="shared" si="242"/>
        <v>50</v>
      </c>
      <c r="P1580" s="7">
        <f t="shared" si="243"/>
        <v>100</v>
      </c>
      <c r="Q1580" s="8">
        <f t="shared" si="244"/>
        <v>57.5</v>
      </c>
      <c r="R1580" s="8">
        <f t="shared" si="245"/>
        <v>62.5</v>
      </c>
      <c r="S1580" s="8">
        <f t="shared" si="246"/>
        <v>72.5</v>
      </c>
      <c r="T1580" s="8">
        <f t="shared" si="247"/>
        <v>62.5</v>
      </c>
      <c r="U1580" s="7">
        <f t="shared" si="248"/>
        <v>64.166666666666671</v>
      </c>
      <c r="V1580" s="7">
        <f t="shared" si="249"/>
        <v>63.75</v>
      </c>
    </row>
    <row r="1581" spans="1:22" ht="13.5" x14ac:dyDescent="0.25">
      <c r="A1581" s="3">
        <f>RSI!A1581</f>
        <v>45077</v>
      </c>
      <c r="B1581" s="2">
        <f>RSI!B1581</f>
        <v>3.2608000000000001</v>
      </c>
      <c r="C1581" s="2">
        <f>RSI!I1581</f>
        <v>75.614528942850782</v>
      </c>
      <c r="D1581" s="2">
        <f>MACD!E1581</f>
        <v>-7.3663055096747865E-2</v>
      </c>
      <c r="E1581" s="2">
        <f>MACD!F1581</f>
        <v>-3.8976161433152454E-2</v>
      </c>
      <c r="F1581" s="2">
        <f>'Moving Avg'!D1581</f>
        <v>3.27474</v>
      </c>
      <c r="G1581" s="2">
        <f>'Moving Avg'!F1581</f>
        <v>3.1128499999999999</v>
      </c>
      <c r="H1581" s="2">
        <f>'Moving Avg'!G1581</f>
        <v>2.7359239999999994</v>
      </c>
      <c r="I1581" s="2">
        <f>'Moving Avg'!H1581</f>
        <v>2.4296490000000013</v>
      </c>
      <c r="J1581" s="5" t="str">
        <f>OBV!F1581</f>
        <v>BULLISH</v>
      </c>
      <c r="K1581" s="5" t="str">
        <f>OBV!G1581</f>
        <v>STRONG</v>
      </c>
      <c r="L1581" s="5" t="str">
        <f>OBV!H1581</f>
        <v>CONFIRMED BULLISH</v>
      </c>
      <c r="M1581" s="7">
        <f t="shared" si="240"/>
        <v>0</v>
      </c>
      <c r="N1581" s="7">
        <f t="shared" si="241"/>
        <v>100</v>
      </c>
      <c r="O1581" s="7">
        <f t="shared" si="242"/>
        <v>50</v>
      </c>
      <c r="P1581" s="7">
        <f t="shared" si="243"/>
        <v>100</v>
      </c>
      <c r="Q1581" s="8">
        <f t="shared" si="244"/>
        <v>57.5</v>
      </c>
      <c r="R1581" s="8">
        <f t="shared" si="245"/>
        <v>62.5</v>
      </c>
      <c r="S1581" s="8">
        <f t="shared" si="246"/>
        <v>72.5</v>
      </c>
      <c r="T1581" s="8">
        <f t="shared" si="247"/>
        <v>62.5</v>
      </c>
      <c r="U1581" s="7">
        <f t="shared" si="248"/>
        <v>64.166666666666671</v>
      </c>
      <c r="V1581" s="7">
        <f t="shared" si="249"/>
        <v>63.75</v>
      </c>
    </row>
    <row r="1582" spans="1:22" ht="13.5" x14ac:dyDescent="0.25">
      <c r="A1582" s="3">
        <f>RSI!A1582</f>
        <v>45078</v>
      </c>
      <c r="B1582" s="2">
        <f>RSI!B1582</f>
        <v>3.2452000000000001</v>
      </c>
      <c r="C1582" s="2">
        <f>RSI!I1582</f>
        <v>73.019324261578731</v>
      </c>
      <c r="D1582" s="2">
        <f>MACD!E1582</f>
        <v>-8.5866598049793019E-2</v>
      </c>
      <c r="E1582" s="2">
        <f>MACD!F1582</f>
        <v>-4.8354248756480568E-2</v>
      </c>
      <c r="F1582" s="2">
        <f>'Moving Avg'!D1582</f>
        <v>3.27318</v>
      </c>
      <c r="G1582" s="2">
        <f>'Moving Avg'!F1582</f>
        <v>3.1233300000000002</v>
      </c>
      <c r="H1582" s="2">
        <f>'Moving Avg'!G1582</f>
        <v>2.755798</v>
      </c>
      <c r="I1582" s="2">
        <f>'Moving Avg'!H1582</f>
        <v>2.4337250000000017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0</v>
      </c>
      <c r="N1582" s="7">
        <f t="shared" si="241"/>
        <v>100</v>
      </c>
      <c r="O1582" s="7">
        <f t="shared" si="242"/>
        <v>50</v>
      </c>
      <c r="P1582" s="7">
        <f t="shared" si="243"/>
        <v>16.5</v>
      </c>
      <c r="Q1582" s="8">
        <f t="shared" si="244"/>
        <v>44.975000000000001</v>
      </c>
      <c r="R1582" s="8">
        <f t="shared" si="245"/>
        <v>41.625</v>
      </c>
      <c r="S1582" s="8">
        <f t="shared" si="246"/>
        <v>34.924999999999997</v>
      </c>
      <c r="T1582" s="8">
        <f t="shared" si="247"/>
        <v>41.625</v>
      </c>
      <c r="U1582" s="7">
        <f t="shared" si="248"/>
        <v>40.508333333333333</v>
      </c>
      <c r="V1582" s="7">
        <f t="shared" si="249"/>
        <v>40.787499999999994</v>
      </c>
    </row>
    <row r="1583" spans="1:22" ht="13.5" x14ac:dyDescent="0.25">
      <c r="A1583" s="3">
        <f>RSI!A1583</f>
        <v>45079</v>
      </c>
      <c r="B1583" s="2">
        <f>RSI!B1583</f>
        <v>3.2608000000000001</v>
      </c>
      <c r="C1583" s="2">
        <f>RSI!I1583</f>
        <v>73.981027739027525</v>
      </c>
      <c r="D1583" s="2">
        <f>MACD!E1583</f>
        <v>-8.4185993832950334E-2</v>
      </c>
      <c r="E1583" s="2">
        <f>MACD!F1583</f>
        <v>-5.5520597771774524E-2</v>
      </c>
      <c r="F1583" s="2">
        <f>'Moving Avg'!D1583</f>
        <v>3.2638800000000003</v>
      </c>
      <c r="G1583" s="2">
        <f>'Moving Avg'!F1583</f>
        <v>3.1353650000000002</v>
      </c>
      <c r="H1583" s="2">
        <f>'Moving Avg'!G1583</f>
        <v>2.7762959999999999</v>
      </c>
      <c r="I1583" s="2">
        <f>'Moving Avg'!H1583</f>
        <v>2.438073000000001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0</v>
      </c>
      <c r="N1583" s="7">
        <f t="shared" si="241"/>
        <v>100</v>
      </c>
      <c r="O1583" s="7">
        <f t="shared" si="242"/>
        <v>50</v>
      </c>
      <c r="P1583" s="7">
        <f t="shared" si="243"/>
        <v>16.5</v>
      </c>
      <c r="Q1583" s="8">
        <f t="shared" si="244"/>
        <v>44.975000000000001</v>
      </c>
      <c r="R1583" s="8">
        <f t="shared" si="245"/>
        <v>41.625</v>
      </c>
      <c r="S1583" s="8">
        <f t="shared" si="246"/>
        <v>34.924999999999997</v>
      </c>
      <c r="T1583" s="8">
        <f t="shared" si="247"/>
        <v>41.625</v>
      </c>
      <c r="U1583" s="7">
        <f t="shared" si="248"/>
        <v>40.508333333333333</v>
      </c>
      <c r="V1583" s="7">
        <f t="shared" si="249"/>
        <v>40.787499999999994</v>
      </c>
    </row>
    <row r="1584" spans="1:22" ht="13.5" x14ac:dyDescent="0.25">
      <c r="A1584" s="3">
        <f>RSI!A1584</f>
        <v>45082</v>
      </c>
      <c r="B1584" s="2">
        <f>RSI!B1584</f>
        <v>3.2608000000000001</v>
      </c>
      <c r="C1584" s="2">
        <f>RSI!I1584</f>
        <v>73.981027739027525</v>
      </c>
      <c r="D1584" s="2">
        <f>MACD!E1584</f>
        <v>-6.2452916525362223E-2</v>
      </c>
      <c r="E1584" s="2">
        <f>MACD!F1584</f>
        <v>-5.6907061522492065E-2</v>
      </c>
      <c r="F1584" s="2">
        <f>'Moving Avg'!D1584</f>
        <v>3.2576799999999997</v>
      </c>
      <c r="G1584" s="2">
        <f>'Moving Avg'!F1584</f>
        <v>3.1470150000000006</v>
      </c>
      <c r="H1584" s="2">
        <f>'Moving Avg'!G1584</f>
        <v>2.7967940000000002</v>
      </c>
      <c r="I1584" s="2">
        <f>'Moving Avg'!H1584</f>
        <v>2.4424595000000009</v>
      </c>
      <c r="J1584" s="5" t="str">
        <f>OBV!F1584</f>
        <v>BULLISH</v>
      </c>
      <c r="K1584" s="5" t="str">
        <f>OBV!G1584</f>
        <v>NEUTRAL</v>
      </c>
      <c r="L1584" s="5" t="str">
        <f>OBV!H1584</f>
        <v>BULLISH DIVERGENCE</v>
      </c>
      <c r="M1584" s="7">
        <f t="shared" si="240"/>
        <v>0</v>
      </c>
      <c r="N1584" s="7">
        <f t="shared" si="241"/>
        <v>45</v>
      </c>
      <c r="O1584" s="7">
        <f t="shared" si="242"/>
        <v>50</v>
      </c>
      <c r="P1584" s="7">
        <f t="shared" si="243"/>
        <v>66.5</v>
      </c>
      <c r="Q1584" s="8">
        <f t="shared" si="244"/>
        <v>33.225000000000001</v>
      </c>
      <c r="R1584" s="8">
        <f t="shared" si="245"/>
        <v>43.125</v>
      </c>
      <c r="S1584" s="8">
        <f t="shared" si="246"/>
        <v>49.174999999999997</v>
      </c>
      <c r="T1584" s="8">
        <f t="shared" si="247"/>
        <v>40.375</v>
      </c>
      <c r="U1584" s="7">
        <f t="shared" si="248"/>
        <v>41.841666666666661</v>
      </c>
      <c r="V1584" s="7">
        <f t="shared" si="249"/>
        <v>41.474999999999994</v>
      </c>
    </row>
    <row r="1585" spans="1:22" ht="13.5" x14ac:dyDescent="0.25">
      <c r="A1585" s="3">
        <f>RSI!A1585</f>
        <v>45083</v>
      </c>
      <c r="B1585" s="2">
        <f>RSI!B1585</f>
        <v>3.2530000000000001</v>
      </c>
      <c r="C1585" s="2">
        <f>RSI!I1585</f>
        <v>72.482851160678024</v>
      </c>
      <c r="D1585" s="2">
        <f>MACD!E1585</f>
        <v>-4.2179389671549217E-2</v>
      </c>
      <c r="E1585" s="2">
        <f>MACD!F1585</f>
        <v>-5.3961527152303498E-2</v>
      </c>
      <c r="F1585" s="2">
        <f>'Moving Avg'!D1585</f>
        <v>3.2561200000000001</v>
      </c>
      <c r="G1585" s="2">
        <f>'Moving Avg'!F1585</f>
        <v>3.1582750000000006</v>
      </c>
      <c r="H1585" s="2">
        <f>'Moving Avg'!G1585</f>
        <v>2.8169799999999996</v>
      </c>
      <c r="I1585" s="2">
        <f>'Moving Avg'!H1585</f>
        <v>2.4466910000000017</v>
      </c>
      <c r="J1585" s="5" t="str">
        <f>OBV!F1585</f>
        <v>BULLISH</v>
      </c>
      <c r="K1585" s="5" t="str">
        <f>OBV!G1585</f>
        <v>NEUTRAL</v>
      </c>
      <c r="L1585" s="5" t="str">
        <f>OBV!H1585</f>
        <v>BULLISH DIVERGENCE</v>
      </c>
      <c r="M1585" s="7">
        <f t="shared" si="240"/>
        <v>0</v>
      </c>
      <c r="N1585" s="7">
        <f t="shared" si="241"/>
        <v>0</v>
      </c>
      <c r="O1585" s="7">
        <f t="shared" si="242"/>
        <v>50</v>
      </c>
      <c r="P1585" s="7">
        <f t="shared" si="243"/>
        <v>66.5</v>
      </c>
      <c r="Q1585" s="8">
        <f t="shared" si="244"/>
        <v>17.475000000000001</v>
      </c>
      <c r="R1585" s="8">
        <f t="shared" si="245"/>
        <v>34.125</v>
      </c>
      <c r="S1585" s="8">
        <f t="shared" si="246"/>
        <v>42.424999999999997</v>
      </c>
      <c r="T1585" s="8">
        <f t="shared" si="247"/>
        <v>29.125</v>
      </c>
      <c r="U1585" s="7">
        <f t="shared" si="248"/>
        <v>31.341666666666669</v>
      </c>
      <c r="V1585" s="7">
        <f t="shared" si="249"/>
        <v>30.787500000000001</v>
      </c>
    </row>
    <row r="1586" spans="1:22" ht="13.5" x14ac:dyDescent="0.25">
      <c r="A1586" s="3">
        <f>RSI!A1586</f>
        <v>45084</v>
      </c>
      <c r="B1586" s="2">
        <f>RSI!B1586</f>
        <v>3.2452000000000001</v>
      </c>
      <c r="C1586" s="2">
        <f>RSI!I1586</f>
        <v>70.935841410288234</v>
      </c>
      <c r="D1586" s="2">
        <f>MACD!E1586</f>
        <v>-2.541375592942785E-2</v>
      </c>
      <c r="E1586" s="2">
        <f>MACD!F1586</f>
        <v>-4.8251972907728369E-2</v>
      </c>
      <c r="F1586" s="2">
        <f>'Moving Avg'!D1586</f>
        <v>3.2530000000000001</v>
      </c>
      <c r="G1586" s="2">
        <f>'Moving Avg'!F1586</f>
        <v>3.1695300000000008</v>
      </c>
      <c r="H1586" s="2">
        <f>'Moving Avg'!G1586</f>
        <v>2.8379420000000004</v>
      </c>
      <c r="I1586" s="2">
        <f>'Moving Avg'!H1586</f>
        <v>2.4506890000000014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  <c r="M1586" s="7">
        <f t="shared" si="240"/>
        <v>0</v>
      </c>
      <c r="N1586" s="7">
        <f t="shared" si="241"/>
        <v>0</v>
      </c>
      <c r="O1586" s="7">
        <f t="shared" si="242"/>
        <v>50</v>
      </c>
      <c r="P1586" s="7">
        <f t="shared" si="243"/>
        <v>16.5</v>
      </c>
      <c r="Q1586" s="8">
        <f t="shared" si="244"/>
        <v>9.9749999999999996</v>
      </c>
      <c r="R1586" s="8">
        <f t="shared" si="245"/>
        <v>21.625</v>
      </c>
      <c r="S1586" s="8">
        <f t="shared" si="246"/>
        <v>19.925000000000001</v>
      </c>
      <c r="T1586" s="8">
        <f t="shared" si="247"/>
        <v>16.625</v>
      </c>
      <c r="U1586" s="7">
        <f t="shared" si="248"/>
        <v>17.175000000000001</v>
      </c>
      <c r="V1586" s="7">
        <f t="shared" si="249"/>
        <v>17.037500000000001</v>
      </c>
    </row>
    <row r="1587" spans="1:22" ht="13.5" x14ac:dyDescent="0.25">
      <c r="A1587" s="3">
        <f>RSI!A1587</f>
        <v>45085</v>
      </c>
      <c r="B1587" s="2">
        <f>RSI!B1587</f>
        <v>3.2141999999999999</v>
      </c>
      <c r="C1587" s="2">
        <f>RSI!I1587</f>
        <v>64.998238569752345</v>
      </c>
      <c r="D1587" s="2">
        <f>MACD!E1587</f>
        <v>-7.3955100525013862E-3</v>
      </c>
      <c r="E1587" s="2">
        <f>MACD!F1587</f>
        <v>-4.0080680336682974E-2</v>
      </c>
      <c r="F1587" s="2">
        <f>'Moving Avg'!D1587</f>
        <v>3.2468000000000004</v>
      </c>
      <c r="G1587" s="2">
        <f>'Moving Avg'!F1587</f>
        <v>3.1800150000000005</v>
      </c>
      <c r="H1587" s="2">
        <f>'Moving Avg'!G1587</f>
        <v>2.8579719999999997</v>
      </c>
      <c r="I1587" s="2">
        <f>'Moving Avg'!H1587</f>
        <v>2.4545710000000018</v>
      </c>
      <c r="J1587" s="5" t="str">
        <f>OBV!F1587</f>
        <v>BULLISH</v>
      </c>
      <c r="K1587" s="5" t="str">
        <f>OBV!G1587</f>
        <v>NEUTRAL</v>
      </c>
      <c r="L1587" s="5" t="str">
        <f>OBV!H1587</f>
        <v>BULLISH DIVERGENCE</v>
      </c>
      <c r="M1587" s="7">
        <f t="shared" si="240"/>
        <v>25</v>
      </c>
      <c r="N1587" s="7">
        <f t="shared" si="241"/>
        <v>0</v>
      </c>
      <c r="O1587" s="7">
        <f t="shared" si="242"/>
        <v>50</v>
      </c>
      <c r="P1587" s="7">
        <f t="shared" si="243"/>
        <v>66.5</v>
      </c>
      <c r="Q1587" s="8">
        <f t="shared" si="244"/>
        <v>26.225000000000001</v>
      </c>
      <c r="R1587" s="8">
        <f t="shared" si="245"/>
        <v>39.125</v>
      </c>
      <c r="S1587" s="8">
        <f t="shared" si="246"/>
        <v>46.174999999999997</v>
      </c>
      <c r="T1587" s="8">
        <f t="shared" si="247"/>
        <v>35.375</v>
      </c>
      <c r="U1587" s="7">
        <f t="shared" si="248"/>
        <v>37.174999999999997</v>
      </c>
      <c r="V1587" s="7">
        <f t="shared" si="249"/>
        <v>36.724999999999994</v>
      </c>
    </row>
    <row r="1588" spans="1:22" ht="13.5" x14ac:dyDescent="0.25">
      <c r="A1588" s="3">
        <f>RSI!A1588</f>
        <v>45086</v>
      </c>
      <c r="B1588" s="2">
        <f>RSI!B1588</f>
        <v>3.2374999999999998</v>
      </c>
      <c r="C1588" s="2">
        <f>RSI!I1588</f>
        <v>67.219213709304398</v>
      </c>
      <c r="D1588" s="2">
        <f>MACD!E1588</f>
        <v>1.3875714039706111E-2</v>
      </c>
      <c r="E1588" s="2">
        <f>MACD!F1588</f>
        <v>-2.9289401461405157E-2</v>
      </c>
      <c r="F1588" s="2">
        <f>'Moving Avg'!D1588</f>
        <v>3.24214</v>
      </c>
      <c r="G1588" s="2">
        <f>'Moving Avg'!F1588</f>
        <v>3.1924400000000004</v>
      </c>
      <c r="H1588" s="2">
        <f>'Moving Avg'!G1588</f>
        <v>2.8784680000000002</v>
      </c>
      <c r="I1588" s="2">
        <f>'Moving Avg'!H1588</f>
        <v>2.4586470000000018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  <c r="M1588" s="7">
        <f t="shared" si="240"/>
        <v>25</v>
      </c>
      <c r="N1588" s="7">
        <f t="shared" si="241"/>
        <v>0</v>
      </c>
      <c r="O1588" s="7">
        <f t="shared" si="242"/>
        <v>50</v>
      </c>
      <c r="P1588" s="7">
        <f t="shared" si="243"/>
        <v>16.5</v>
      </c>
      <c r="Q1588" s="8">
        <f t="shared" si="244"/>
        <v>18.725000000000001</v>
      </c>
      <c r="R1588" s="8">
        <f t="shared" si="245"/>
        <v>26.625</v>
      </c>
      <c r="S1588" s="8">
        <f t="shared" si="246"/>
        <v>23.675000000000001</v>
      </c>
      <c r="T1588" s="8">
        <f t="shared" si="247"/>
        <v>22.875</v>
      </c>
      <c r="U1588" s="7">
        <f t="shared" si="248"/>
        <v>23.008333333333336</v>
      </c>
      <c r="V1588" s="7">
        <f t="shared" si="249"/>
        <v>22.975000000000001</v>
      </c>
    </row>
    <row r="1589" spans="1:22" ht="13.5" x14ac:dyDescent="0.25">
      <c r="A1589" s="3">
        <f>RSI!A1589</f>
        <v>45089</v>
      </c>
      <c r="B1589" s="2">
        <f>RSI!B1589</f>
        <v>3.2374999999999998</v>
      </c>
      <c r="C1589" s="2">
        <f>RSI!I1589</f>
        <v>67.219213709304398</v>
      </c>
      <c r="D1589" s="2">
        <f>MACD!E1589</f>
        <v>2.8793901416339196E-2</v>
      </c>
      <c r="E1589" s="2">
        <f>MACD!F1589</f>
        <v>-1.767274088585629E-2</v>
      </c>
      <c r="F1589" s="2">
        <f>'Moving Avg'!D1589</f>
        <v>3.2374800000000001</v>
      </c>
      <c r="G1589" s="2">
        <f>'Moving Avg'!F1589</f>
        <v>3.2029249999999996</v>
      </c>
      <c r="H1589" s="2">
        <f>'Moving Avg'!G1589</f>
        <v>2.8997420000000012</v>
      </c>
      <c r="I1589" s="2">
        <f>'Moving Avg'!H1589</f>
        <v>2.4628010000000016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  <c r="M1589" s="7">
        <f t="shared" si="240"/>
        <v>25</v>
      </c>
      <c r="N1589" s="7">
        <f t="shared" si="241"/>
        <v>0</v>
      </c>
      <c r="O1589" s="7">
        <f t="shared" si="242"/>
        <v>50</v>
      </c>
      <c r="P1589" s="7">
        <f t="shared" si="243"/>
        <v>16.5</v>
      </c>
      <c r="Q1589" s="8">
        <f t="shared" si="244"/>
        <v>18.725000000000001</v>
      </c>
      <c r="R1589" s="8">
        <f t="shared" si="245"/>
        <v>26.625</v>
      </c>
      <c r="S1589" s="8">
        <f t="shared" si="246"/>
        <v>23.675000000000001</v>
      </c>
      <c r="T1589" s="8">
        <f t="shared" si="247"/>
        <v>22.875</v>
      </c>
      <c r="U1589" s="7">
        <f t="shared" si="248"/>
        <v>23.008333333333336</v>
      </c>
      <c r="V1589" s="7">
        <f t="shared" si="249"/>
        <v>22.975000000000001</v>
      </c>
    </row>
    <row r="1590" spans="1:22" ht="13.5" x14ac:dyDescent="0.25">
      <c r="A1590" s="3">
        <f>RSI!A1590</f>
        <v>45090</v>
      </c>
      <c r="B1590" s="2">
        <f>RSI!B1590</f>
        <v>3.2374999999999998</v>
      </c>
      <c r="C1590" s="2">
        <f>RSI!I1590</f>
        <v>67.219213709304398</v>
      </c>
      <c r="D1590" s="2">
        <f>MACD!E1590</f>
        <v>3.6003376980181745E-2</v>
      </c>
      <c r="E1590" s="2">
        <f>MACD!F1590</f>
        <v>-6.9375173126486837E-3</v>
      </c>
      <c r="F1590" s="2">
        <f>'Moving Avg'!D1590</f>
        <v>3.2343800000000003</v>
      </c>
      <c r="G1590" s="2">
        <f>'Moving Avg'!F1590</f>
        <v>3.2153499999999999</v>
      </c>
      <c r="H1590" s="2">
        <f>'Moving Avg'!G1590</f>
        <v>2.9203940000000017</v>
      </c>
      <c r="I1590" s="2">
        <f>'Moving Avg'!H1590</f>
        <v>2.4669550000000018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  <c r="M1590" s="7">
        <f t="shared" si="240"/>
        <v>25</v>
      </c>
      <c r="N1590" s="7">
        <f t="shared" si="241"/>
        <v>0</v>
      </c>
      <c r="O1590" s="7">
        <f t="shared" si="242"/>
        <v>50</v>
      </c>
      <c r="P1590" s="7">
        <f t="shared" si="243"/>
        <v>16.5</v>
      </c>
      <c r="Q1590" s="8">
        <f t="shared" si="244"/>
        <v>18.725000000000001</v>
      </c>
      <c r="R1590" s="8">
        <f t="shared" si="245"/>
        <v>26.625</v>
      </c>
      <c r="S1590" s="8">
        <f t="shared" si="246"/>
        <v>23.675000000000001</v>
      </c>
      <c r="T1590" s="8">
        <f t="shared" si="247"/>
        <v>22.875</v>
      </c>
      <c r="U1590" s="7">
        <f t="shared" si="248"/>
        <v>23.008333333333336</v>
      </c>
      <c r="V1590" s="7">
        <f t="shared" si="249"/>
        <v>22.975000000000001</v>
      </c>
    </row>
    <row r="1591" spans="1:22" ht="13.5" x14ac:dyDescent="0.25">
      <c r="A1591" s="3">
        <f>RSI!A1591</f>
        <v>45091</v>
      </c>
      <c r="B1591" s="2">
        <f>RSI!B1591</f>
        <v>3.2530000000000001</v>
      </c>
      <c r="C1591" s="2">
        <f>RSI!I1591</f>
        <v>68.860898236476871</v>
      </c>
      <c r="D1591" s="2">
        <f>MACD!E1591</f>
        <v>4.0358910519030289E-2</v>
      </c>
      <c r="E1591" s="2">
        <f>MACD!F1591</f>
        <v>2.5217682536871119E-3</v>
      </c>
      <c r="F1591" s="2">
        <f>'Moving Avg'!D1591</f>
        <v>3.2359400000000003</v>
      </c>
      <c r="G1591" s="2">
        <f>'Moving Avg'!F1591</f>
        <v>3.2293250000000002</v>
      </c>
      <c r="H1591" s="2">
        <f>'Moving Avg'!G1591</f>
        <v>2.9405800000000011</v>
      </c>
      <c r="I1591" s="2">
        <f>'Moving Avg'!H1591</f>
        <v>2.4709920000000016</v>
      </c>
      <c r="J1591" s="5" t="str">
        <f>OBV!F1591</f>
        <v>BULLISH</v>
      </c>
      <c r="K1591" s="5" t="str">
        <f>OBV!G1591</f>
        <v>NEUTRAL</v>
      </c>
      <c r="L1591" s="5" t="str">
        <f>OBV!H1591</f>
        <v>CONFIRMED BULLISH</v>
      </c>
      <c r="M1591" s="7">
        <f t="shared" si="240"/>
        <v>25</v>
      </c>
      <c r="N1591" s="7">
        <f t="shared" si="241"/>
        <v>0</v>
      </c>
      <c r="O1591" s="7">
        <f t="shared" si="242"/>
        <v>50</v>
      </c>
      <c r="P1591" s="7">
        <f t="shared" si="243"/>
        <v>83.5</v>
      </c>
      <c r="Q1591" s="8">
        <f t="shared" si="244"/>
        <v>28.774999999999999</v>
      </c>
      <c r="R1591" s="8">
        <f t="shared" si="245"/>
        <v>43.375</v>
      </c>
      <c r="S1591" s="8">
        <f t="shared" si="246"/>
        <v>53.825000000000003</v>
      </c>
      <c r="T1591" s="8">
        <f t="shared" si="247"/>
        <v>39.625</v>
      </c>
      <c r="U1591" s="7">
        <f t="shared" si="248"/>
        <v>41.991666666666667</v>
      </c>
      <c r="V1591" s="7">
        <f t="shared" si="249"/>
        <v>41.400000000000006</v>
      </c>
    </row>
    <row r="1592" spans="1:22" ht="13.5" x14ac:dyDescent="0.25">
      <c r="A1592" s="3">
        <f>RSI!A1592</f>
        <v>45092</v>
      </c>
      <c r="B1592" s="2">
        <f>RSI!B1592</f>
        <v>3.2296999999999998</v>
      </c>
      <c r="C1592" s="2">
        <f>RSI!I1592</f>
        <v>63.696773995064802</v>
      </c>
      <c r="D1592" s="2">
        <f>MACD!E1592</f>
        <v>4.2726249781444459E-2</v>
      </c>
      <c r="E1592" s="2">
        <f>MACD!F1592</f>
        <v>1.0562664559238582E-2</v>
      </c>
      <c r="F1592" s="2">
        <f>'Moving Avg'!D1592</f>
        <v>3.2390400000000001</v>
      </c>
      <c r="G1592" s="2">
        <f>'Moving Avg'!F1592</f>
        <v>3.2413599999999994</v>
      </c>
      <c r="H1592" s="2">
        <f>'Moving Avg'!G1592</f>
        <v>2.9595240000000018</v>
      </c>
      <c r="I1592" s="2">
        <f>'Moving Avg'!H1592</f>
        <v>2.475029000000001</v>
      </c>
      <c r="J1592" s="5" t="str">
        <f>OBV!F1592</f>
        <v>BEARISH</v>
      </c>
      <c r="K1592" s="5" t="str">
        <f>OBV!G1592</f>
        <v>NEUTRAL</v>
      </c>
      <c r="L1592" s="5" t="str">
        <f>OBV!H1592</f>
        <v>BEARISH DIVERGENCE</v>
      </c>
      <c r="M1592" s="7">
        <f t="shared" si="240"/>
        <v>25</v>
      </c>
      <c r="N1592" s="7">
        <f t="shared" si="241"/>
        <v>0</v>
      </c>
      <c r="O1592" s="7">
        <f t="shared" si="242"/>
        <v>50</v>
      </c>
      <c r="P1592" s="7">
        <f t="shared" si="243"/>
        <v>16.5</v>
      </c>
      <c r="Q1592" s="8">
        <f t="shared" si="244"/>
        <v>18.725000000000001</v>
      </c>
      <c r="R1592" s="8">
        <f t="shared" si="245"/>
        <v>26.625</v>
      </c>
      <c r="S1592" s="8">
        <f t="shared" si="246"/>
        <v>23.675000000000001</v>
      </c>
      <c r="T1592" s="8">
        <f t="shared" si="247"/>
        <v>22.875</v>
      </c>
      <c r="U1592" s="7">
        <f t="shared" si="248"/>
        <v>23.008333333333336</v>
      </c>
      <c r="V1592" s="7">
        <f t="shared" si="249"/>
        <v>22.975000000000001</v>
      </c>
    </row>
    <row r="1593" spans="1:22" ht="13.5" x14ac:dyDescent="0.25">
      <c r="A1593" s="3">
        <f>RSI!A1593</f>
        <v>45093</v>
      </c>
      <c r="B1593" s="2">
        <f>RSI!B1593</f>
        <v>3.2452000000000001</v>
      </c>
      <c r="C1593" s="2">
        <f>RSI!I1593</f>
        <v>65.547755098184524</v>
      </c>
      <c r="D1593" s="2">
        <f>MACD!E1593</f>
        <v>4.5522583963888863E-2</v>
      </c>
      <c r="E1593" s="2">
        <f>MACD!F1593</f>
        <v>1.7554648440168637E-2</v>
      </c>
      <c r="F1593" s="2">
        <f>'Moving Avg'!D1593</f>
        <v>3.24058</v>
      </c>
      <c r="G1593" s="2">
        <f>'Moving Avg'!F1593</f>
        <v>3.2495099999999995</v>
      </c>
      <c r="H1593" s="2">
        <f>'Moving Avg'!G1593</f>
        <v>2.9792440000000018</v>
      </c>
      <c r="I1593" s="2">
        <f>'Moving Avg'!H1593</f>
        <v>2.4790270000000012</v>
      </c>
      <c r="J1593" s="5" t="str">
        <f>OBV!F1593</f>
        <v>BEARISH</v>
      </c>
      <c r="K1593" s="5" t="str">
        <f>OBV!G1593</f>
        <v>NEUTRAL</v>
      </c>
      <c r="L1593" s="5" t="str">
        <f>OBV!H1593</f>
        <v>BEARISH DIVERGENCE</v>
      </c>
      <c r="M1593" s="7">
        <f t="shared" si="240"/>
        <v>25</v>
      </c>
      <c r="N1593" s="7">
        <f t="shared" si="241"/>
        <v>0</v>
      </c>
      <c r="O1593" s="7">
        <f t="shared" si="242"/>
        <v>50</v>
      </c>
      <c r="P1593" s="7">
        <f t="shared" si="243"/>
        <v>16.5</v>
      </c>
      <c r="Q1593" s="8">
        <f t="shared" si="244"/>
        <v>18.725000000000001</v>
      </c>
      <c r="R1593" s="8">
        <f t="shared" si="245"/>
        <v>26.625</v>
      </c>
      <c r="S1593" s="8">
        <f t="shared" si="246"/>
        <v>23.675000000000001</v>
      </c>
      <c r="T1593" s="8">
        <f t="shared" si="247"/>
        <v>22.875</v>
      </c>
      <c r="U1593" s="7">
        <f t="shared" si="248"/>
        <v>23.008333333333336</v>
      </c>
      <c r="V1593" s="7">
        <f t="shared" si="249"/>
        <v>22.975000000000001</v>
      </c>
    </row>
    <row r="1594" spans="1:22" ht="13.5" x14ac:dyDescent="0.25">
      <c r="A1594" s="3">
        <f>RSI!A1594</f>
        <v>45096</v>
      </c>
      <c r="B1594" s="2">
        <f>RSI!B1594</f>
        <v>3.2374999999999998</v>
      </c>
      <c r="C1594" s="2">
        <f>RSI!I1594</f>
        <v>63.807268710820075</v>
      </c>
      <c r="D1594" s="2">
        <f>MACD!E1594</f>
        <v>4.7942816340859284E-2</v>
      </c>
      <c r="E1594" s="2">
        <f>MACD!F1594</f>
        <v>2.3632282020306768E-2</v>
      </c>
      <c r="F1594" s="2">
        <f>'Moving Avg'!D1594</f>
        <v>3.24058</v>
      </c>
      <c r="G1594" s="2">
        <f>'Moving Avg'!F1594</f>
        <v>3.2502899999999988</v>
      </c>
      <c r="H1594" s="2">
        <f>'Moving Avg'!G1594</f>
        <v>2.9984980000000014</v>
      </c>
      <c r="I1594" s="2">
        <f>'Moving Avg'!H1594</f>
        <v>2.4834135000000015</v>
      </c>
      <c r="J1594" s="5" t="str">
        <f>OBV!F1594</f>
        <v>BEARISH</v>
      </c>
      <c r="K1594" s="5" t="str">
        <f>OBV!G1594</f>
        <v>NEUTRAL</v>
      </c>
      <c r="L1594" s="5" t="str">
        <f>OBV!H1594</f>
        <v>NEUTRAL</v>
      </c>
      <c r="M1594" s="7">
        <f t="shared" si="240"/>
        <v>25</v>
      </c>
      <c r="N1594" s="7">
        <f t="shared" si="241"/>
        <v>0</v>
      </c>
      <c r="O1594" s="7">
        <f t="shared" si="242"/>
        <v>50</v>
      </c>
      <c r="P1594" s="7">
        <f t="shared" si="243"/>
        <v>16.5</v>
      </c>
      <c r="Q1594" s="8">
        <f t="shared" si="244"/>
        <v>18.725000000000001</v>
      </c>
      <c r="R1594" s="8">
        <f t="shared" si="245"/>
        <v>26.625</v>
      </c>
      <c r="S1594" s="8">
        <f t="shared" si="246"/>
        <v>23.675000000000001</v>
      </c>
      <c r="T1594" s="8">
        <f t="shared" si="247"/>
        <v>22.875</v>
      </c>
      <c r="U1594" s="7">
        <f t="shared" si="248"/>
        <v>23.008333333333336</v>
      </c>
      <c r="V1594" s="7">
        <f t="shared" si="249"/>
        <v>22.975000000000001</v>
      </c>
    </row>
    <row r="1595" spans="1:22" ht="13.5" x14ac:dyDescent="0.25">
      <c r="A1595" s="3">
        <f>RSI!A1595</f>
        <v>45097</v>
      </c>
      <c r="B1595" s="2">
        <f>RSI!B1595</f>
        <v>3.2219000000000002</v>
      </c>
      <c r="C1595" s="2">
        <f>RSI!I1595</f>
        <v>60.313106496486732</v>
      </c>
      <c r="D1595" s="2">
        <f>MACD!E1595</f>
        <v>4.9513735538305514E-2</v>
      </c>
      <c r="E1595" s="2">
        <f>MACD!F1595</f>
        <v>2.8808572723906523E-2</v>
      </c>
      <c r="F1595" s="2">
        <f>'Moving Avg'!D1595</f>
        <v>3.23746</v>
      </c>
      <c r="G1595" s="2">
        <f>'Moving Avg'!F1595</f>
        <v>3.2495099999999995</v>
      </c>
      <c r="H1595" s="2">
        <f>'Moving Avg'!G1595</f>
        <v>3.016974000000002</v>
      </c>
      <c r="I1595" s="2">
        <f>'Moving Avg'!H1595</f>
        <v>2.4874505000000009</v>
      </c>
      <c r="J1595" s="5" t="str">
        <f>OBV!F1595</f>
        <v>BEARISH</v>
      </c>
      <c r="K1595" s="5" t="str">
        <f>OBV!G1595</f>
        <v>WEAK</v>
      </c>
      <c r="L1595" s="5" t="str">
        <f>OBV!H1595</f>
        <v>CONFIRMED BEARISH</v>
      </c>
      <c r="M1595" s="7">
        <f t="shared" si="240"/>
        <v>25</v>
      </c>
      <c r="N1595" s="7">
        <f t="shared" si="241"/>
        <v>0</v>
      </c>
      <c r="O1595" s="7">
        <f t="shared" si="242"/>
        <v>50</v>
      </c>
      <c r="P1595" s="7">
        <f t="shared" si="243"/>
        <v>0</v>
      </c>
      <c r="Q1595" s="8">
        <f t="shared" si="244"/>
        <v>16.25</v>
      </c>
      <c r="R1595" s="8">
        <f t="shared" si="245"/>
        <v>22.5</v>
      </c>
      <c r="S1595" s="8">
        <f t="shared" si="246"/>
        <v>16.25</v>
      </c>
      <c r="T1595" s="8">
        <f t="shared" si="247"/>
        <v>18.75</v>
      </c>
      <c r="U1595" s="7">
        <f t="shared" si="248"/>
        <v>18.333333333333332</v>
      </c>
      <c r="V1595" s="7">
        <f t="shared" si="249"/>
        <v>18.4375</v>
      </c>
    </row>
    <row r="1596" spans="1:22" ht="13.5" x14ac:dyDescent="0.25">
      <c r="A1596" s="3">
        <f>RSI!A1596</f>
        <v>45098</v>
      </c>
      <c r="B1596" s="2">
        <f>RSI!B1596</f>
        <v>3.2374999999999998</v>
      </c>
      <c r="C1596" s="2">
        <f>RSI!I1596</f>
        <v>62.523245386324284</v>
      </c>
      <c r="D1596" s="2">
        <f>MACD!E1596</f>
        <v>4.8179113991708711E-2</v>
      </c>
      <c r="E1596" s="2">
        <f>MACD!F1596</f>
        <v>3.268268097746696E-2</v>
      </c>
      <c r="F1596" s="2">
        <f>'Moving Avg'!D1596</f>
        <v>3.2343599999999997</v>
      </c>
      <c r="G1596" s="2">
        <f>'Moving Avg'!F1596</f>
        <v>3.2495099999999995</v>
      </c>
      <c r="H1596" s="2">
        <f>'Moving Avg'!G1596</f>
        <v>3.0356080000000016</v>
      </c>
      <c r="I1596" s="2">
        <f>'Moving Avg'!H1596</f>
        <v>2.4915265000000013</v>
      </c>
      <c r="J1596" s="5" t="str">
        <f>OBV!F1596</f>
        <v>BEARISH</v>
      </c>
      <c r="K1596" s="5" t="str">
        <f>OBV!G1596</f>
        <v>WEAK</v>
      </c>
      <c r="L1596" s="5" t="str">
        <f>OBV!H1596</f>
        <v>CONFIRMED BEARISH</v>
      </c>
      <c r="M1596" s="7">
        <f t="shared" si="240"/>
        <v>25</v>
      </c>
      <c r="N1596" s="7">
        <f t="shared" si="241"/>
        <v>0</v>
      </c>
      <c r="O1596" s="7">
        <f t="shared" si="242"/>
        <v>50</v>
      </c>
      <c r="P1596" s="7">
        <f t="shared" si="243"/>
        <v>0</v>
      </c>
      <c r="Q1596" s="8">
        <f t="shared" si="244"/>
        <v>16.25</v>
      </c>
      <c r="R1596" s="8">
        <f t="shared" si="245"/>
        <v>22.5</v>
      </c>
      <c r="S1596" s="8">
        <f t="shared" si="246"/>
        <v>16.25</v>
      </c>
      <c r="T1596" s="8">
        <f t="shared" si="247"/>
        <v>18.75</v>
      </c>
      <c r="U1596" s="7">
        <f t="shared" si="248"/>
        <v>18.333333333333332</v>
      </c>
      <c r="V1596" s="7">
        <f t="shared" si="249"/>
        <v>18.4375</v>
      </c>
    </row>
    <row r="1597" spans="1:22" ht="13.5" x14ac:dyDescent="0.25">
      <c r="A1597" s="3">
        <f>RSI!A1597</f>
        <v>45099</v>
      </c>
      <c r="B1597" s="2">
        <f>RSI!B1597</f>
        <v>3.2219000000000002</v>
      </c>
      <c r="C1597" s="2">
        <f>RSI!I1597</f>
        <v>58.985685696717489</v>
      </c>
      <c r="D1597" s="2">
        <f>MACD!E1597</f>
        <v>4.3058494671819769E-2</v>
      </c>
      <c r="E1597" s="2">
        <f>MACD!F1597</f>
        <v>3.4757843716337521E-2</v>
      </c>
      <c r="F1597" s="2">
        <f>'Moving Avg'!D1597</f>
        <v>3.2328000000000001</v>
      </c>
      <c r="G1597" s="2">
        <f>'Moving Avg'!F1597</f>
        <v>3.2479549999999988</v>
      </c>
      <c r="H1597" s="2">
        <f>'Moving Avg'!G1597</f>
        <v>3.0540840000000009</v>
      </c>
      <c r="I1597" s="2">
        <f>'Moving Avg'!H1597</f>
        <v>2.495524500000001</v>
      </c>
      <c r="J1597" s="5" t="str">
        <f>OBV!F1597</f>
        <v>BEARISH</v>
      </c>
      <c r="K1597" s="5" t="str">
        <f>OBV!G1597</f>
        <v>WEAK</v>
      </c>
      <c r="L1597" s="5" t="str">
        <f>OBV!H1597</f>
        <v>CONFIRMED BEARISH</v>
      </c>
      <c r="M1597" s="7">
        <f t="shared" si="240"/>
        <v>25</v>
      </c>
      <c r="N1597" s="7">
        <f t="shared" si="241"/>
        <v>0</v>
      </c>
      <c r="O1597" s="7">
        <f t="shared" si="242"/>
        <v>50</v>
      </c>
      <c r="P1597" s="7">
        <f t="shared" si="243"/>
        <v>0</v>
      </c>
      <c r="Q1597" s="8">
        <f t="shared" si="244"/>
        <v>16.25</v>
      </c>
      <c r="R1597" s="8">
        <f t="shared" si="245"/>
        <v>22.5</v>
      </c>
      <c r="S1597" s="8">
        <f t="shared" si="246"/>
        <v>16.25</v>
      </c>
      <c r="T1597" s="8">
        <f t="shared" si="247"/>
        <v>18.75</v>
      </c>
      <c r="U1597" s="7">
        <f t="shared" si="248"/>
        <v>18.333333333333332</v>
      </c>
      <c r="V1597" s="7">
        <f t="shared" si="249"/>
        <v>18.4375</v>
      </c>
    </row>
    <row r="1598" spans="1:22" ht="13.5" x14ac:dyDescent="0.25">
      <c r="A1598" s="3">
        <f>RSI!A1598</f>
        <v>45100</v>
      </c>
      <c r="B1598" s="2">
        <f>RSI!B1598</f>
        <v>3.2219000000000002</v>
      </c>
      <c r="C1598" s="2">
        <f>RSI!I1598</f>
        <v>58.985685696717489</v>
      </c>
      <c r="D1598" s="2">
        <f>MACD!E1598</f>
        <v>4.2052784439179369E-2</v>
      </c>
      <c r="E1598" s="2">
        <f>MACD!F1598</f>
        <v>3.6216831860905893E-2</v>
      </c>
      <c r="F1598" s="2">
        <f>'Moving Avg'!D1598</f>
        <v>3.2281399999999998</v>
      </c>
      <c r="G1598" s="2">
        <f>'Moving Avg'!F1598</f>
        <v>3.2436849999999993</v>
      </c>
      <c r="H1598" s="2">
        <f>'Moving Avg'!G1598</f>
        <v>3.0734920000000003</v>
      </c>
      <c r="I1598" s="2">
        <f>'Moving Avg'!H1598</f>
        <v>2.4995615000000013</v>
      </c>
      <c r="J1598" s="5" t="str">
        <f>OBV!F1598</f>
        <v>BEARISH</v>
      </c>
      <c r="K1598" s="5" t="str">
        <f>OBV!G1598</f>
        <v>WEAK</v>
      </c>
      <c r="L1598" s="5" t="str">
        <f>OBV!H1598</f>
        <v>CONFIRMED BEARISH</v>
      </c>
      <c r="M1598" s="7">
        <f t="shared" si="240"/>
        <v>25</v>
      </c>
      <c r="N1598" s="7">
        <f t="shared" si="241"/>
        <v>0</v>
      </c>
      <c r="O1598" s="7">
        <f t="shared" si="242"/>
        <v>50</v>
      </c>
      <c r="P1598" s="7">
        <f t="shared" si="243"/>
        <v>0</v>
      </c>
      <c r="Q1598" s="8">
        <f t="shared" si="244"/>
        <v>16.25</v>
      </c>
      <c r="R1598" s="8">
        <f t="shared" si="245"/>
        <v>22.5</v>
      </c>
      <c r="S1598" s="8">
        <f t="shared" si="246"/>
        <v>16.25</v>
      </c>
      <c r="T1598" s="8">
        <f t="shared" si="247"/>
        <v>18.75</v>
      </c>
      <c r="U1598" s="7">
        <f t="shared" si="248"/>
        <v>18.333333333333332</v>
      </c>
      <c r="V1598" s="7">
        <f t="shared" si="249"/>
        <v>18.4375</v>
      </c>
    </row>
    <row r="1599" spans="1:22" ht="13.5" x14ac:dyDescent="0.25">
      <c r="A1599" s="3">
        <f>RSI!A1599</f>
        <v>45103</v>
      </c>
      <c r="B1599" s="2">
        <f>RSI!B1599</f>
        <v>3.2219000000000002</v>
      </c>
      <c r="C1599" s="2">
        <f>RSI!I1599</f>
        <v>58.985685696717489</v>
      </c>
      <c r="D1599" s="2">
        <f>MACD!E1599</f>
        <v>4.0963378593786626E-2</v>
      </c>
      <c r="E1599" s="2">
        <f>MACD!F1599</f>
        <v>3.7166141207482045E-2</v>
      </c>
      <c r="F1599" s="2">
        <f>'Moving Avg'!D1599</f>
        <v>3.2250199999999998</v>
      </c>
      <c r="G1599" s="2">
        <f>'Moving Avg'!F1599</f>
        <v>3.2401899999999992</v>
      </c>
      <c r="H1599" s="2">
        <f>'Moving Avg'!G1599</f>
        <v>3.0929000000000015</v>
      </c>
      <c r="I1599" s="2">
        <f>'Moving Avg'!H1599</f>
        <v>2.5035595000000015</v>
      </c>
      <c r="J1599" s="5" t="str">
        <f>OBV!F1599</f>
        <v>BEARISH</v>
      </c>
      <c r="K1599" s="5" t="str">
        <f>OBV!G1599</f>
        <v>WEAK</v>
      </c>
      <c r="L1599" s="5" t="str">
        <f>OBV!H1599</f>
        <v>CONFIRMED BEARISH</v>
      </c>
      <c r="M1599" s="7">
        <f t="shared" si="240"/>
        <v>25</v>
      </c>
      <c r="N1599" s="7">
        <f t="shared" si="241"/>
        <v>0</v>
      </c>
      <c r="O1599" s="7">
        <f t="shared" si="242"/>
        <v>50</v>
      </c>
      <c r="P1599" s="7">
        <f t="shared" si="243"/>
        <v>0</v>
      </c>
      <c r="Q1599" s="8">
        <f t="shared" si="244"/>
        <v>16.25</v>
      </c>
      <c r="R1599" s="8">
        <f t="shared" si="245"/>
        <v>22.5</v>
      </c>
      <c r="S1599" s="8">
        <f t="shared" si="246"/>
        <v>16.25</v>
      </c>
      <c r="T1599" s="8">
        <f t="shared" si="247"/>
        <v>18.75</v>
      </c>
      <c r="U1599" s="7">
        <f t="shared" si="248"/>
        <v>18.333333333333332</v>
      </c>
      <c r="V1599" s="7">
        <f t="shared" si="249"/>
        <v>18.4375</v>
      </c>
    </row>
    <row r="1600" spans="1:22" ht="13.5" x14ac:dyDescent="0.25">
      <c r="A1600" s="3">
        <f>RSI!A1600</f>
        <v>45104</v>
      </c>
      <c r="B1600" s="2">
        <f>RSI!B1600</f>
        <v>3.2219000000000002</v>
      </c>
      <c r="C1600" s="2">
        <f>RSI!I1600</f>
        <v>58.985685696717489</v>
      </c>
      <c r="D1600" s="2">
        <f>MACD!E1600</f>
        <v>3.9820814144048367E-2</v>
      </c>
      <c r="E1600" s="2">
        <f>MACD!F1600</f>
        <v>3.7697075794795309E-2</v>
      </c>
      <c r="F1600" s="2">
        <f>'Moving Avg'!D1600</f>
        <v>3.2250199999999998</v>
      </c>
      <c r="G1600" s="2">
        <f>'Moving Avg'!F1600</f>
        <v>3.2382449999999992</v>
      </c>
      <c r="H1600" s="2">
        <f>'Moving Avg'!G1600</f>
        <v>3.109668000000001</v>
      </c>
      <c r="I1600" s="2">
        <f>'Moving Avg'!H1600</f>
        <v>2.5076740000000015</v>
      </c>
      <c r="J1600" s="5" t="str">
        <f>OBV!F1600</f>
        <v>BEARISH</v>
      </c>
      <c r="K1600" s="5" t="str">
        <f>OBV!G1600</f>
        <v>NEUTRAL</v>
      </c>
      <c r="L1600" s="5" t="str">
        <f>OBV!H1600</f>
        <v>NEUTRAL</v>
      </c>
      <c r="M1600" s="7">
        <f t="shared" si="240"/>
        <v>25</v>
      </c>
      <c r="N1600" s="7">
        <f t="shared" si="241"/>
        <v>0</v>
      </c>
      <c r="O1600" s="7">
        <f t="shared" si="242"/>
        <v>50</v>
      </c>
      <c r="P1600" s="7">
        <f t="shared" si="243"/>
        <v>16.5</v>
      </c>
      <c r="Q1600" s="8">
        <f t="shared" si="244"/>
        <v>18.725000000000001</v>
      </c>
      <c r="R1600" s="8">
        <f t="shared" si="245"/>
        <v>26.625</v>
      </c>
      <c r="S1600" s="8">
        <f t="shared" si="246"/>
        <v>23.675000000000001</v>
      </c>
      <c r="T1600" s="8">
        <f t="shared" si="247"/>
        <v>22.875</v>
      </c>
      <c r="U1600" s="7">
        <f t="shared" si="248"/>
        <v>23.008333333333336</v>
      </c>
      <c r="V1600" s="7">
        <f t="shared" si="249"/>
        <v>22.975000000000001</v>
      </c>
    </row>
    <row r="1601" spans="1:22" ht="13.5" x14ac:dyDescent="0.25">
      <c r="A1601" s="3">
        <f>RSI!A1601</f>
        <v>45107</v>
      </c>
      <c r="B1601" s="2">
        <f>RSI!B1601</f>
        <v>3.2219000000000002</v>
      </c>
      <c r="C1601" s="2">
        <f>RSI!I1601</f>
        <v>58.985685696717489</v>
      </c>
      <c r="D1601" s="2">
        <f>MACD!E1601</f>
        <v>4.1034237277227437E-2</v>
      </c>
      <c r="E1601" s="2">
        <f>MACD!F1601</f>
        <v>3.8364508091281738E-2</v>
      </c>
      <c r="F1601" s="2">
        <f>'Moving Avg'!D1601</f>
        <v>3.2219000000000002</v>
      </c>
      <c r="G1601" s="2">
        <f>'Moving Avg'!F1601</f>
        <v>3.2362999999999991</v>
      </c>
      <c r="H1601" s="2">
        <f>'Moving Avg'!G1601</f>
        <v>3.1236420000000003</v>
      </c>
      <c r="I1601" s="2">
        <f>'Moving Avg'!H1601</f>
        <v>2.5117110000000018</v>
      </c>
      <c r="J1601" s="5" t="str">
        <f>OBV!F1601</f>
        <v>BEARISH</v>
      </c>
      <c r="K1601" s="5" t="str">
        <f>OBV!G1601</f>
        <v>NEUTRAL</v>
      </c>
      <c r="L1601" s="5" t="str">
        <f>OBV!H1601</f>
        <v>CONFIRMED BEARISH</v>
      </c>
      <c r="M1601" s="7">
        <f t="shared" si="240"/>
        <v>25</v>
      </c>
      <c r="N1601" s="7">
        <f t="shared" si="241"/>
        <v>0</v>
      </c>
      <c r="O1601" s="7">
        <f t="shared" si="242"/>
        <v>50</v>
      </c>
      <c r="P1601" s="7">
        <f t="shared" si="243"/>
        <v>16.5</v>
      </c>
      <c r="Q1601" s="8">
        <f t="shared" si="244"/>
        <v>18.725000000000001</v>
      </c>
      <c r="R1601" s="8">
        <f t="shared" si="245"/>
        <v>26.625</v>
      </c>
      <c r="S1601" s="8">
        <f t="shared" si="246"/>
        <v>23.675000000000001</v>
      </c>
      <c r="T1601" s="8">
        <f t="shared" si="247"/>
        <v>22.875</v>
      </c>
      <c r="U1601" s="7">
        <f t="shared" si="248"/>
        <v>23.008333333333336</v>
      </c>
      <c r="V1601" s="7">
        <f t="shared" si="249"/>
        <v>22.975000000000001</v>
      </c>
    </row>
    <row r="1602" spans="1:22" ht="13.5" x14ac:dyDescent="0.25">
      <c r="A1602" s="3">
        <f>RSI!A1602</f>
        <v>45110</v>
      </c>
      <c r="B1602" s="2">
        <f>RSI!B1602</f>
        <v>3.2530000000000001</v>
      </c>
      <c r="C1602" s="2">
        <f>RSI!I1602</f>
        <v>64.745814063285792</v>
      </c>
      <c r="D1602" s="2">
        <f>MACD!E1602</f>
        <v>3.5983395147641595E-2</v>
      </c>
      <c r="E1602" s="2">
        <f>MACD!F1602</f>
        <v>3.7888285502553715E-2</v>
      </c>
      <c r="F1602" s="2">
        <f>'Moving Avg'!D1602</f>
        <v>3.2281199999999997</v>
      </c>
      <c r="G1602" s="2">
        <f>'Moving Avg'!F1602</f>
        <v>3.2366899999999985</v>
      </c>
      <c r="H1602" s="2">
        <f>'Moving Avg'!G1602</f>
        <v>3.1352880000000005</v>
      </c>
      <c r="I1602" s="2">
        <f>'Moving Avg'!H1602</f>
        <v>2.5159035000000016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83.5</v>
      </c>
      <c r="Q1602" s="8">
        <f t="shared" si="244"/>
        <v>44.524999999999999</v>
      </c>
      <c r="R1602" s="8">
        <f t="shared" si="245"/>
        <v>52.375</v>
      </c>
      <c r="S1602" s="8">
        <f t="shared" si="246"/>
        <v>60.575000000000003</v>
      </c>
      <c r="T1602" s="8">
        <f t="shared" si="247"/>
        <v>50.875</v>
      </c>
      <c r="U1602" s="7">
        <f t="shared" si="248"/>
        <v>52.491666666666674</v>
      </c>
      <c r="V1602" s="7">
        <f t="shared" si="249"/>
        <v>52.087500000000006</v>
      </c>
    </row>
    <row r="1603" spans="1:22" ht="13.5" x14ac:dyDescent="0.25">
      <c r="A1603" s="3">
        <f>RSI!A1603</f>
        <v>45111</v>
      </c>
      <c r="B1603" s="2">
        <f>RSI!B1603</f>
        <v>3.2530000000000001</v>
      </c>
      <c r="C1603" s="2">
        <f>RSI!I1603</f>
        <v>64.745814063285792</v>
      </c>
      <c r="D1603" s="2">
        <f>MACD!E1603</f>
        <v>3.3735203790870916E-2</v>
      </c>
      <c r="E1603" s="2">
        <f>MACD!F1603</f>
        <v>3.705766916021716E-2</v>
      </c>
      <c r="F1603" s="2">
        <f>'Moving Avg'!D1603</f>
        <v>3.2343400000000004</v>
      </c>
      <c r="G1603" s="2">
        <f>'Moving Avg'!F1603</f>
        <v>3.2362999999999991</v>
      </c>
      <c r="H1603" s="2">
        <f>'Moving Avg'!G1603</f>
        <v>3.1438279999999996</v>
      </c>
      <c r="I1603" s="2">
        <f>'Moving Avg'!H1603</f>
        <v>2.5201735000000012</v>
      </c>
      <c r="J1603" s="5" t="str">
        <f>OBV!F1603</f>
        <v>BULLISH</v>
      </c>
      <c r="K1603" s="5" t="str">
        <f>OBV!G1603</f>
        <v>NEUTRAL</v>
      </c>
      <c r="L1603" s="5" t="str">
        <f>OBV!H1603</f>
        <v>CONFIRMED BULLISH</v>
      </c>
      <c r="M1603" s="7">
        <f t="shared" si="250"/>
        <v>25</v>
      </c>
      <c r="N1603" s="7">
        <f t="shared" si="251"/>
        <v>45</v>
      </c>
      <c r="O1603" s="7">
        <f t="shared" si="252"/>
        <v>50</v>
      </c>
      <c r="P1603" s="7">
        <f t="shared" si="253"/>
        <v>83.5</v>
      </c>
      <c r="Q1603" s="8">
        <f t="shared" ref="Q1603:Q1666" si="254">0.35*M1603+N1603*0.35+O1603*0.15+P1603*0.15</f>
        <v>44.524999999999999</v>
      </c>
      <c r="R1603" s="8">
        <f t="shared" ref="R1603:R1666" si="255">M1603*0.2+N1603*0.2+O1603*0.35+P1603*0.25</f>
        <v>52.375</v>
      </c>
      <c r="S1603" s="8">
        <f t="shared" ref="S1603:S1666" si="256">M1603*0.15+N1603*0.15+O1603*0.25+P1603*0.45</f>
        <v>60.575000000000003</v>
      </c>
      <c r="T1603" s="8">
        <f t="shared" ref="T1603:T1666" si="257">0.25*SUM(M1603:P1603)</f>
        <v>50.875</v>
      </c>
      <c r="U1603" s="7">
        <f t="shared" ref="U1603:U1666" si="258">SUM(Q1603:S1603)/3</f>
        <v>52.491666666666674</v>
      </c>
      <c r="V1603" s="7">
        <f t="shared" ref="V1603:V1666" si="259">SUM(Q1603:T1603)/4</f>
        <v>52.087500000000006</v>
      </c>
    </row>
    <row r="1604" spans="1:22" ht="13.5" x14ac:dyDescent="0.25">
      <c r="A1604" s="3">
        <f>RSI!A1604</f>
        <v>45112</v>
      </c>
      <c r="B1604" s="2">
        <f>RSI!B1604</f>
        <v>3.2530000000000001</v>
      </c>
      <c r="C1604" s="2">
        <f>RSI!I1604</f>
        <v>64.745814063285792</v>
      </c>
      <c r="D1604" s="2">
        <f>MACD!E1604</f>
        <v>3.0315849265869055E-2</v>
      </c>
      <c r="E1604" s="2">
        <f>MACD!F1604</f>
        <v>3.5709305181347538E-2</v>
      </c>
      <c r="F1604" s="2">
        <f>'Moving Avg'!D1604</f>
        <v>3.2405599999999999</v>
      </c>
      <c r="G1604" s="2">
        <f>'Moving Avg'!F1604</f>
        <v>3.2359099999999996</v>
      </c>
      <c r="H1604" s="2">
        <f>'Moving Avg'!G1604</f>
        <v>3.1515919999999995</v>
      </c>
      <c r="I1604" s="2">
        <f>'Moving Avg'!H1604</f>
        <v>2.5245210000000013</v>
      </c>
      <c r="J1604" s="5" t="str">
        <f>OBV!F1604</f>
        <v>BULLISH</v>
      </c>
      <c r="K1604" s="5" t="str">
        <f>OBV!G1604</f>
        <v>NEUTRAL</v>
      </c>
      <c r="L1604" s="5" t="str">
        <f>OBV!H1604</f>
        <v>CONFIRMED BULLISH</v>
      </c>
      <c r="M1604" s="7">
        <f t="shared" si="250"/>
        <v>25</v>
      </c>
      <c r="N1604" s="7">
        <f t="shared" si="251"/>
        <v>45</v>
      </c>
      <c r="O1604" s="7">
        <f t="shared" si="252"/>
        <v>50</v>
      </c>
      <c r="P1604" s="7">
        <f t="shared" si="253"/>
        <v>83.5</v>
      </c>
      <c r="Q1604" s="8">
        <f t="shared" si="254"/>
        <v>44.524999999999999</v>
      </c>
      <c r="R1604" s="8">
        <f t="shared" si="255"/>
        <v>52.375</v>
      </c>
      <c r="S1604" s="8">
        <f t="shared" si="256"/>
        <v>60.575000000000003</v>
      </c>
      <c r="T1604" s="8">
        <f t="shared" si="257"/>
        <v>50.875</v>
      </c>
      <c r="U1604" s="7">
        <f t="shared" si="258"/>
        <v>52.491666666666674</v>
      </c>
      <c r="V1604" s="7">
        <f t="shared" si="259"/>
        <v>52.087500000000006</v>
      </c>
    </row>
    <row r="1605" spans="1:22" ht="13.5" x14ac:dyDescent="0.25">
      <c r="A1605" s="3">
        <f>RSI!A1605</f>
        <v>45113</v>
      </c>
      <c r="B1605" s="2">
        <f>RSI!B1605</f>
        <v>3.2530000000000001</v>
      </c>
      <c r="C1605" s="2">
        <f>RSI!I1605</f>
        <v>64.745814063285792</v>
      </c>
      <c r="D1605" s="2">
        <f>MACD!E1605</f>
        <v>2.471474986006017E-2</v>
      </c>
      <c r="E1605" s="2">
        <f>MACD!F1605</f>
        <v>3.3510394117090066E-2</v>
      </c>
      <c r="F1605" s="2">
        <f>'Moving Avg'!D1605</f>
        <v>3.2467799999999998</v>
      </c>
      <c r="G1605" s="2">
        <f>'Moving Avg'!F1605</f>
        <v>3.2359099999999996</v>
      </c>
      <c r="H1605" s="2">
        <f>'Moving Avg'!G1605</f>
        <v>3.1581139999999994</v>
      </c>
      <c r="I1605" s="2">
        <f>'Moving Avg'!H1605</f>
        <v>2.5287910000000013</v>
      </c>
      <c r="J1605" s="5" t="str">
        <f>OBV!F1605</f>
        <v>BULLISH</v>
      </c>
      <c r="K1605" s="5" t="str">
        <f>OBV!G1605</f>
        <v>NEUTRAL</v>
      </c>
      <c r="L1605" s="5" t="str">
        <f>OBV!H1605</f>
        <v>CONFIRMED BULLISH</v>
      </c>
      <c r="M1605" s="7">
        <f t="shared" si="250"/>
        <v>25</v>
      </c>
      <c r="N1605" s="7">
        <f t="shared" si="251"/>
        <v>45</v>
      </c>
      <c r="O1605" s="7">
        <f t="shared" si="252"/>
        <v>50</v>
      </c>
      <c r="P1605" s="7">
        <f t="shared" si="253"/>
        <v>83.5</v>
      </c>
      <c r="Q1605" s="8">
        <f t="shared" si="254"/>
        <v>44.524999999999999</v>
      </c>
      <c r="R1605" s="8">
        <f t="shared" si="255"/>
        <v>52.375</v>
      </c>
      <c r="S1605" s="8">
        <f t="shared" si="256"/>
        <v>60.575000000000003</v>
      </c>
      <c r="T1605" s="8">
        <f t="shared" si="257"/>
        <v>50.875</v>
      </c>
      <c r="U1605" s="7">
        <f t="shared" si="258"/>
        <v>52.491666666666674</v>
      </c>
      <c r="V1605" s="7">
        <f t="shared" si="259"/>
        <v>52.087500000000006</v>
      </c>
    </row>
    <row r="1606" spans="1:22" ht="13.5" x14ac:dyDescent="0.25">
      <c r="A1606" s="3">
        <f>RSI!A1606</f>
        <v>45114</v>
      </c>
      <c r="B1606" s="2">
        <f>RSI!B1606</f>
        <v>3.2452000000000001</v>
      </c>
      <c r="C1606" s="2">
        <f>RSI!I1606</f>
        <v>61.817091574633899</v>
      </c>
      <c r="D1606" s="2">
        <f>MACD!E1606</f>
        <v>2.266813636707532E-2</v>
      </c>
      <c r="E1606" s="2">
        <f>MACD!F1606</f>
        <v>3.1341942567087118E-2</v>
      </c>
      <c r="F1606" s="2">
        <f>'Moving Avg'!D1606</f>
        <v>3.2514400000000001</v>
      </c>
      <c r="G1606" s="2">
        <f>'Moving Avg'!F1606</f>
        <v>3.2359099999999996</v>
      </c>
      <c r="H1606" s="2">
        <f>'Moving Avg'!G1606</f>
        <v>3.1626159999999994</v>
      </c>
      <c r="I1606" s="2">
        <f>'Moving Avg'!H1606</f>
        <v>2.5330995000000014</v>
      </c>
      <c r="J1606" s="5" t="str">
        <f>OBV!F1606</f>
        <v>BEARISH</v>
      </c>
      <c r="K1606" s="5" t="str">
        <f>OBV!G1606</f>
        <v>WEAK</v>
      </c>
      <c r="L1606" s="5" t="str">
        <f>OBV!H1606</f>
        <v>BEARISH DIVERGENCE</v>
      </c>
      <c r="M1606" s="7">
        <f t="shared" si="250"/>
        <v>25</v>
      </c>
      <c r="N1606" s="7">
        <f t="shared" si="251"/>
        <v>45</v>
      </c>
      <c r="O1606" s="7">
        <f t="shared" si="252"/>
        <v>50</v>
      </c>
      <c r="P1606" s="7">
        <f t="shared" si="253"/>
        <v>0</v>
      </c>
      <c r="Q1606" s="8">
        <f t="shared" si="254"/>
        <v>32</v>
      </c>
      <c r="R1606" s="8">
        <f t="shared" si="255"/>
        <v>31.5</v>
      </c>
      <c r="S1606" s="8">
        <f t="shared" si="256"/>
        <v>23</v>
      </c>
      <c r="T1606" s="8">
        <f t="shared" si="257"/>
        <v>30</v>
      </c>
      <c r="U1606" s="7">
        <f t="shared" si="258"/>
        <v>28.833333333333332</v>
      </c>
      <c r="V1606" s="7">
        <f t="shared" si="259"/>
        <v>29.125</v>
      </c>
    </row>
    <row r="1607" spans="1:22" ht="13.5" x14ac:dyDescent="0.25">
      <c r="A1607" s="3">
        <f>RSI!A1607</f>
        <v>45117</v>
      </c>
      <c r="B1607" s="2">
        <f>RSI!B1607</f>
        <v>3.2452000000000001</v>
      </c>
      <c r="C1607" s="2">
        <f>RSI!I1607</f>
        <v>61.817091574633899</v>
      </c>
      <c r="D1607" s="2">
        <f>MACD!E1607</f>
        <v>1.8318588629071542E-2</v>
      </c>
      <c r="E1607" s="2">
        <f>MACD!F1607</f>
        <v>2.8737271779484003E-2</v>
      </c>
      <c r="F1607" s="2">
        <f>'Moving Avg'!D1607</f>
        <v>3.2498800000000001</v>
      </c>
      <c r="G1607" s="2">
        <f>'Moving Avg'!F1607</f>
        <v>3.2374599999999996</v>
      </c>
      <c r="H1607" s="2">
        <f>'Moving Avg'!G1607</f>
        <v>3.168671999999999</v>
      </c>
      <c r="I1607" s="2">
        <f>'Moving Avg'!H1607</f>
        <v>2.5375245000000017</v>
      </c>
      <c r="J1607" s="5" t="str">
        <f>OBV!F1607</f>
        <v>BEARISH</v>
      </c>
      <c r="K1607" s="5" t="str">
        <f>OBV!G1607</f>
        <v>WEAK</v>
      </c>
      <c r="L1607" s="5" t="str">
        <f>OBV!H1607</f>
        <v>CONFIRMED BEARISH</v>
      </c>
      <c r="M1607" s="7">
        <f t="shared" si="250"/>
        <v>25</v>
      </c>
      <c r="N1607" s="7">
        <f t="shared" si="251"/>
        <v>45</v>
      </c>
      <c r="O1607" s="7">
        <f t="shared" si="252"/>
        <v>50</v>
      </c>
      <c r="P1607" s="7">
        <f t="shared" si="253"/>
        <v>0</v>
      </c>
      <c r="Q1607" s="8">
        <f t="shared" si="254"/>
        <v>32</v>
      </c>
      <c r="R1607" s="8">
        <f t="shared" si="255"/>
        <v>31.5</v>
      </c>
      <c r="S1607" s="8">
        <f t="shared" si="256"/>
        <v>23</v>
      </c>
      <c r="T1607" s="8">
        <f t="shared" si="257"/>
        <v>30</v>
      </c>
      <c r="U1607" s="7">
        <f t="shared" si="258"/>
        <v>28.833333333333332</v>
      </c>
      <c r="V1607" s="7">
        <f t="shared" si="259"/>
        <v>29.125</v>
      </c>
    </row>
    <row r="1608" spans="1:22" ht="13.5" x14ac:dyDescent="0.25">
      <c r="A1608" s="3">
        <f>RSI!A1608</f>
        <v>45118</v>
      </c>
      <c r="B1608" s="2">
        <f>RSI!B1608</f>
        <v>3.2452000000000001</v>
      </c>
      <c r="C1608" s="2">
        <f>RSI!I1608</f>
        <v>61.817091574633899</v>
      </c>
      <c r="D1608" s="2">
        <f>MACD!E1608</f>
        <v>1.4436537396970817E-2</v>
      </c>
      <c r="E1608" s="2">
        <f>MACD!F1608</f>
        <v>2.5877124902981365E-2</v>
      </c>
      <c r="F1608" s="2">
        <f>'Moving Avg'!D1608</f>
        <v>3.2483200000000005</v>
      </c>
      <c r="G1608" s="2">
        <f>'Moving Avg'!F1608</f>
        <v>3.2378449999999992</v>
      </c>
      <c r="H1608" s="2">
        <f>'Moving Avg'!G1608</f>
        <v>3.174728</v>
      </c>
      <c r="I1608" s="2">
        <f>'Moving Avg'!H1608</f>
        <v>2.5418330000000013</v>
      </c>
      <c r="J1608" s="5" t="str">
        <f>OBV!F1608</f>
        <v>BEARISH</v>
      </c>
      <c r="K1608" s="5" t="str">
        <f>OBV!G1608</f>
        <v>WEAK</v>
      </c>
      <c r="L1608" s="5" t="str">
        <f>OBV!H1608</f>
        <v>CONFIRMED BEARISH</v>
      </c>
      <c r="M1608" s="7">
        <f t="shared" si="250"/>
        <v>25</v>
      </c>
      <c r="N1608" s="7">
        <f t="shared" si="251"/>
        <v>45</v>
      </c>
      <c r="O1608" s="7">
        <f t="shared" si="252"/>
        <v>50</v>
      </c>
      <c r="P1608" s="7">
        <f t="shared" si="253"/>
        <v>0</v>
      </c>
      <c r="Q1608" s="8">
        <f t="shared" si="254"/>
        <v>32</v>
      </c>
      <c r="R1608" s="8">
        <f t="shared" si="255"/>
        <v>31.5</v>
      </c>
      <c r="S1608" s="8">
        <f t="shared" si="256"/>
        <v>23</v>
      </c>
      <c r="T1608" s="8">
        <f t="shared" si="257"/>
        <v>30</v>
      </c>
      <c r="U1608" s="7">
        <f t="shared" si="258"/>
        <v>28.833333333333332</v>
      </c>
      <c r="V1608" s="7">
        <f t="shared" si="259"/>
        <v>29.125</v>
      </c>
    </row>
    <row r="1609" spans="1:22" ht="13.5" x14ac:dyDescent="0.25">
      <c r="A1609" s="3">
        <f>RSI!A1609</f>
        <v>45119</v>
      </c>
      <c r="B1609" s="2">
        <f>RSI!B1609</f>
        <v>3.2452000000000001</v>
      </c>
      <c r="C1609" s="2">
        <f>RSI!I1609</f>
        <v>61.817091574633899</v>
      </c>
      <c r="D1609" s="2">
        <f>MACD!E1609</f>
        <v>1.0964998256185687E-2</v>
      </c>
      <c r="E1609" s="2">
        <f>MACD!F1609</f>
        <v>2.2894699573622231E-2</v>
      </c>
      <c r="F1609" s="2">
        <f>'Moving Avg'!D1609</f>
        <v>3.2467600000000005</v>
      </c>
      <c r="G1609" s="2">
        <f>'Moving Avg'!F1609</f>
        <v>3.2382299999999993</v>
      </c>
      <c r="H1609" s="2">
        <f>'Moving Avg'!G1609</f>
        <v>3.1806280000000005</v>
      </c>
      <c r="I1609" s="2">
        <f>'Moving Avg'!H1609</f>
        <v>2.5464135000000012</v>
      </c>
      <c r="J1609" s="5" t="str">
        <f>OBV!F1609</f>
        <v>BEARISH</v>
      </c>
      <c r="K1609" s="5" t="str">
        <f>OBV!G1609</f>
        <v>WEAK</v>
      </c>
      <c r="L1609" s="5" t="str">
        <f>OBV!H1609</f>
        <v>CONFIRMED BEARISH</v>
      </c>
      <c r="M1609" s="7">
        <f t="shared" si="250"/>
        <v>25</v>
      </c>
      <c r="N1609" s="7">
        <f t="shared" si="251"/>
        <v>45</v>
      </c>
      <c r="O1609" s="7">
        <f t="shared" si="252"/>
        <v>50</v>
      </c>
      <c r="P1609" s="7">
        <f t="shared" si="253"/>
        <v>0</v>
      </c>
      <c r="Q1609" s="8">
        <f t="shared" si="254"/>
        <v>32</v>
      </c>
      <c r="R1609" s="8">
        <f t="shared" si="255"/>
        <v>31.5</v>
      </c>
      <c r="S1609" s="8">
        <f t="shared" si="256"/>
        <v>23</v>
      </c>
      <c r="T1609" s="8">
        <f t="shared" si="257"/>
        <v>30</v>
      </c>
      <c r="U1609" s="7">
        <f t="shared" si="258"/>
        <v>28.833333333333332</v>
      </c>
      <c r="V1609" s="7">
        <f t="shared" si="259"/>
        <v>29.125</v>
      </c>
    </row>
    <row r="1610" spans="1:22" ht="13.5" x14ac:dyDescent="0.25">
      <c r="A1610" s="3">
        <f>RSI!A1610</f>
        <v>45120</v>
      </c>
      <c r="B1610" s="2">
        <f>RSI!B1610</f>
        <v>3.2452000000000001</v>
      </c>
      <c r="C1610" s="2">
        <f>RSI!I1610</f>
        <v>61.817091574633899</v>
      </c>
      <c r="D1610" s="2">
        <f>MACD!E1610</f>
        <v>7.854647097380596E-3</v>
      </c>
      <c r="E1610" s="2">
        <f>MACD!F1610</f>
        <v>1.9886689078373904E-2</v>
      </c>
      <c r="F1610" s="2">
        <f>'Moving Avg'!D1610</f>
        <v>3.2451999999999996</v>
      </c>
      <c r="G1610" s="2">
        <f>'Moving Avg'!F1610</f>
        <v>3.2386149999999994</v>
      </c>
      <c r="H1610" s="2">
        <f>'Moving Avg'!G1610</f>
        <v>3.1854420000000006</v>
      </c>
      <c r="I1610" s="2">
        <f>'Moving Avg'!H1610</f>
        <v>2.5507220000000017</v>
      </c>
      <c r="J1610" s="5" t="str">
        <f>OBV!F1610</f>
        <v>BEARISH</v>
      </c>
      <c r="K1610" s="5" t="str">
        <f>OBV!G1610</f>
        <v>WEAK</v>
      </c>
      <c r="L1610" s="5" t="str">
        <f>OBV!H1610</f>
        <v>CONFIRMED BEARISH</v>
      </c>
      <c r="M1610" s="7">
        <f t="shared" si="250"/>
        <v>25</v>
      </c>
      <c r="N1610" s="7">
        <f t="shared" si="251"/>
        <v>45</v>
      </c>
      <c r="O1610" s="7">
        <f t="shared" si="252"/>
        <v>50</v>
      </c>
      <c r="P1610" s="7">
        <f t="shared" si="253"/>
        <v>0</v>
      </c>
      <c r="Q1610" s="8">
        <f t="shared" si="254"/>
        <v>32</v>
      </c>
      <c r="R1610" s="8">
        <f t="shared" si="255"/>
        <v>31.5</v>
      </c>
      <c r="S1610" s="8">
        <f t="shared" si="256"/>
        <v>23</v>
      </c>
      <c r="T1610" s="8">
        <f t="shared" si="257"/>
        <v>30</v>
      </c>
      <c r="U1610" s="7">
        <f t="shared" si="258"/>
        <v>28.833333333333332</v>
      </c>
      <c r="V1610" s="7">
        <f t="shared" si="259"/>
        <v>29.125</v>
      </c>
    </row>
    <row r="1611" spans="1:22" ht="13.5" x14ac:dyDescent="0.25">
      <c r="A1611" s="3">
        <f>RSI!A1611</f>
        <v>45121</v>
      </c>
      <c r="B1611" s="2">
        <f>RSI!B1611</f>
        <v>3.2452000000000001</v>
      </c>
      <c r="C1611" s="2">
        <f>RSI!I1611</f>
        <v>61.817091574633899</v>
      </c>
      <c r="D1611" s="2">
        <f>MACD!E1611</f>
        <v>5.0627235729905351E-3</v>
      </c>
      <c r="E1611" s="2">
        <f>MACD!F1611</f>
        <v>1.6921895977297232E-2</v>
      </c>
      <c r="F1611" s="2">
        <f>'Moving Avg'!D1611</f>
        <v>3.2451999999999996</v>
      </c>
      <c r="G1611" s="2">
        <f>'Moving Avg'!F1611</f>
        <v>3.238224999999999</v>
      </c>
      <c r="H1611" s="2">
        <f>'Moving Avg'!G1611</f>
        <v>3.1893240000000014</v>
      </c>
      <c r="I1611" s="2">
        <f>'Moving Avg'!H1611</f>
        <v>2.5551470000000016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  <c r="M1611" s="7">
        <f t="shared" si="250"/>
        <v>25</v>
      </c>
      <c r="N1611" s="7">
        <f t="shared" si="251"/>
        <v>45</v>
      </c>
      <c r="O1611" s="7">
        <f t="shared" si="252"/>
        <v>50</v>
      </c>
      <c r="P1611" s="7">
        <f t="shared" si="253"/>
        <v>33</v>
      </c>
      <c r="Q1611" s="8">
        <f t="shared" si="254"/>
        <v>36.950000000000003</v>
      </c>
      <c r="R1611" s="8">
        <f t="shared" si="255"/>
        <v>39.75</v>
      </c>
      <c r="S1611" s="8">
        <f t="shared" si="256"/>
        <v>37.85</v>
      </c>
      <c r="T1611" s="8">
        <f t="shared" si="257"/>
        <v>38.25</v>
      </c>
      <c r="U1611" s="7">
        <f t="shared" si="258"/>
        <v>38.183333333333337</v>
      </c>
      <c r="V1611" s="7">
        <f t="shared" si="259"/>
        <v>38.200000000000003</v>
      </c>
    </row>
    <row r="1612" spans="1:22" ht="13.5" x14ac:dyDescent="0.25">
      <c r="A1612" s="3">
        <f>RSI!A1612</f>
        <v>45124</v>
      </c>
      <c r="B1612" s="2">
        <f>RSI!B1612</f>
        <v>3.2452000000000001</v>
      </c>
      <c r="C1612" s="2">
        <f>RSI!I1612</f>
        <v>61.817091574633899</v>
      </c>
      <c r="D1612" s="2">
        <f>MACD!E1612</f>
        <v>7.3367125658703181E-3</v>
      </c>
      <c r="E1612" s="2">
        <f>MACD!F1612</f>
        <v>1.5004859295011851E-2</v>
      </c>
      <c r="F1612" s="2">
        <f>'Moving Avg'!D1612</f>
        <v>3.2451999999999996</v>
      </c>
      <c r="G1612" s="2">
        <f>'Moving Avg'!F1612</f>
        <v>3.2389999999999994</v>
      </c>
      <c r="H1612" s="2">
        <f>'Moving Avg'!G1612</f>
        <v>3.193516000000002</v>
      </c>
      <c r="I1612" s="2">
        <f>'Moving Avg'!H1612</f>
        <v>2.5598050000000017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  <c r="M1612" s="7">
        <f t="shared" si="250"/>
        <v>25</v>
      </c>
      <c r="N1612" s="7">
        <f t="shared" si="251"/>
        <v>45</v>
      </c>
      <c r="O1612" s="7">
        <f t="shared" si="252"/>
        <v>50</v>
      </c>
      <c r="P1612" s="7">
        <f t="shared" si="253"/>
        <v>33</v>
      </c>
      <c r="Q1612" s="8">
        <f t="shared" si="254"/>
        <v>36.950000000000003</v>
      </c>
      <c r="R1612" s="8">
        <f t="shared" si="255"/>
        <v>39.75</v>
      </c>
      <c r="S1612" s="8">
        <f t="shared" si="256"/>
        <v>37.85</v>
      </c>
      <c r="T1612" s="8">
        <f t="shared" si="257"/>
        <v>38.25</v>
      </c>
      <c r="U1612" s="7">
        <f t="shared" si="258"/>
        <v>38.183333333333337</v>
      </c>
      <c r="V1612" s="7">
        <f t="shared" si="259"/>
        <v>38.200000000000003</v>
      </c>
    </row>
    <row r="1613" spans="1:22" ht="13.5" x14ac:dyDescent="0.25">
      <c r="A1613" s="3">
        <f>RSI!A1613</f>
        <v>45125</v>
      </c>
      <c r="B1613" s="2">
        <f>RSI!B1613</f>
        <v>3.2530000000000001</v>
      </c>
      <c r="C1613" s="2">
        <f>RSI!I1613</f>
        <v>64.513712363832511</v>
      </c>
      <c r="D1613" s="2">
        <f>MACD!E1613</f>
        <v>8.5458297247833492E-3</v>
      </c>
      <c r="E1613" s="2">
        <f>MACD!F1613</f>
        <v>1.3713053380966152E-2</v>
      </c>
      <c r="F1613" s="2">
        <f>'Moving Avg'!D1613</f>
        <v>3.2467600000000005</v>
      </c>
      <c r="G1613" s="2">
        <f>'Moving Avg'!F1613</f>
        <v>3.2393899999999989</v>
      </c>
      <c r="H1613" s="2">
        <f>'Moving Avg'!G1613</f>
        <v>3.1981740000000012</v>
      </c>
      <c r="I1613" s="2">
        <f>'Moving Avg'!H1613</f>
        <v>2.5645020000000023</v>
      </c>
      <c r="J1613" s="5" t="str">
        <f>OBV!F1613</f>
        <v>BULLISH</v>
      </c>
      <c r="K1613" s="5" t="str">
        <f>OBV!G1613</f>
        <v>NEUTRAL</v>
      </c>
      <c r="L1613" s="5" t="str">
        <f>OBV!H1613</f>
        <v>CONFIRMED BULLISH</v>
      </c>
      <c r="M1613" s="7">
        <f t="shared" si="250"/>
        <v>25</v>
      </c>
      <c r="N1613" s="7">
        <f t="shared" si="251"/>
        <v>45</v>
      </c>
      <c r="O1613" s="7">
        <f t="shared" si="252"/>
        <v>50</v>
      </c>
      <c r="P1613" s="7">
        <f t="shared" si="253"/>
        <v>83.5</v>
      </c>
      <c r="Q1613" s="8">
        <f t="shared" si="254"/>
        <v>44.524999999999999</v>
      </c>
      <c r="R1613" s="8">
        <f t="shared" si="255"/>
        <v>52.375</v>
      </c>
      <c r="S1613" s="8">
        <f t="shared" si="256"/>
        <v>60.575000000000003</v>
      </c>
      <c r="T1613" s="8">
        <f t="shared" si="257"/>
        <v>50.875</v>
      </c>
      <c r="U1613" s="7">
        <f t="shared" si="258"/>
        <v>52.491666666666674</v>
      </c>
      <c r="V1613" s="7">
        <f t="shared" si="259"/>
        <v>52.087500000000006</v>
      </c>
    </row>
    <row r="1614" spans="1:22" ht="13.5" x14ac:dyDescent="0.25">
      <c r="A1614" s="3">
        <f>RSI!A1614</f>
        <v>45127</v>
      </c>
      <c r="B1614" s="2">
        <f>RSI!B1614</f>
        <v>3.2452000000000001</v>
      </c>
      <c r="C1614" s="2">
        <f>RSI!I1614</f>
        <v>59.953841230011101</v>
      </c>
      <c r="D1614" s="2">
        <f>MACD!E1614</f>
        <v>9.9735331430226282E-3</v>
      </c>
      <c r="E1614" s="2">
        <f>MACD!F1614</f>
        <v>1.2965149333377449E-2</v>
      </c>
      <c r="F1614" s="2">
        <f>'Moving Avg'!D1614</f>
        <v>3.2467599999999996</v>
      </c>
      <c r="G1614" s="2">
        <f>'Moving Avg'!F1614</f>
        <v>3.239774999999999</v>
      </c>
      <c r="H1614" s="2">
        <f>'Moving Avg'!G1614</f>
        <v>3.2025220000000023</v>
      </c>
      <c r="I1614" s="2">
        <f>'Moving Avg'!H1614</f>
        <v>2.5690825000000017</v>
      </c>
      <c r="J1614" s="5" t="str">
        <f>OBV!F1614</f>
        <v>BULLISH</v>
      </c>
      <c r="K1614" s="5" t="str">
        <f>OBV!G1614</f>
        <v>NEUTRAL</v>
      </c>
      <c r="L1614" s="5" t="str">
        <f>OBV!H1614</f>
        <v>NEUTRAL</v>
      </c>
      <c r="M1614" s="7">
        <f t="shared" si="250"/>
        <v>25</v>
      </c>
      <c r="N1614" s="7">
        <f t="shared" si="251"/>
        <v>45</v>
      </c>
      <c r="O1614" s="7">
        <f t="shared" si="252"/>
        <v>50</v>
      </c>
      <c r="P1614" s="7">
        <f t="shared" si="253"/>
        <v>49.5</v>
      </c>
      <c r="Q1614" s="8">
        <f t="shared" si="254"/>
        <v>39.424999999999997</v>
      </c>
      <c r="R1614" s="8">
        <f t="shared" si="255"/>
        <v>43.875</v>
      </c>
      <c r="S1614" s="8">
        <f t="shared" si="256"/>
        <v>45.275000000000006</v>
      </c>
      <c r="T1614" s="8">
        <f t="shared" si="257"/>
        <v>42.375</v>
      </c>
      <c r="U1614" s="7">
        <f t="shared" si="258"/>
        <v>42.858333333333327</v>
      </c>
      <c r="V1614" s="7">
        <f t="shared" si="259"/>
        <v>42.737499999999997</v>
      </c>
    </row>
    <row r="1615" spans="1:22" ht="13.5" x14ac:dyDescent="0.25">
      <c r="A1615" s="3">
        <f>RSI!A1615</f>
        <v>45128</v>
      </c>
      <c r="B1615" s="2">
        <f>RSI!B1615</f>
        <v>3.2452000000000001</v>
      </c>
      <c r="C1615" s="2">
        <f>RSI!I1615</f>
        <v>59.953841230011101</v>
      </c>
      <c r="D1615" s="2">
        <f>MACD!E1615</f>
        <v>1.1067334588731104E-2</v>
      </c>
      <c r="E1615" s="2">
        <f>MACD!F1615</f>
        <v>1.2585586384448181E-2</v>
      </c>
      <c r="F1615" s="2">
        <f>'Moving Avg'!D1615</f>
        <v>3.2467600000000005</v>
      </c>
      <c r="G1615" s="2">
        <f>'Moving Avg'!F1615</f>
        <v>3.2409399999999993</v>
      </c>
      <c r="H1615" s="2">
        <f>'Moving Avg'!G1615</f>
        <v>3.2068700000000026</v>
      </c>
      <c r="I1615" s="2">
        <f>'Moving Avg'!H1615</f>
        <v>2.5729640000000011</v>
      </c>
      <c r="J1615" s="5" t="str">
        <f>OBV!F1615</f>
        <v>BULLISH</v>
      </c>
      <c r="K1615" s="5" t="str">
        <f>OBV!G1615</f>
        <v>NEUTRAL</v>
      </c>
      <c r="L1615" s="5" t="str">
        <f>OBV!H1615</f>
        <v>NEUTRAL</v>
      </c>
      <c r="M1615" s="7">
        <f t="shared" si="250"/>
        <v>25</v>
      </c>
      <c r="N1615" s="7">
        <f t="shared" si="251"/>
        <v>45</v>
      </c>
      <c r="O1615" s="7">
        <f t="shared" si="252"/>
        <v>50</v>
      </c>
      <c r="P1615" s="7">
        <f t="shared" si="253"/>
        <v>49.5</v>
      </c>
      <c r="Q1615" s="8">
        <f t="shared" si="254"/>
        <v>39.424999999999997</v>
      </c>
      <c r="R1615" s="8">
        <f t="shared" si="255"/>
        <v>43.875</v>
      </c>
      <c r="S1615" s="8">
        <f t="shared" si="256"/>
        <v>45.275000000000006</v>
      </c>
      <c r="T1615" s="8">
        <f t="shared" si="257"/>
        <v>42.375</v>
      </c>
      <c r="U1615" s="7">
        <f t="shared" si="258"/>
        <v>42.858333333333327</v>
      </c>
      <c r="V1615" s="7">
        <f t="shared" si="259"/>
        <v>42.737499999999997</v>
      </c>
    </row>
    <row r="1616" spans="1:22" ht="13.5" x14ac:dyDescent="0.25">
      <c r="A1616" s="3">
        <f>RSI!A1616</f>
        <v>45131</v>
      </c>
      <c r="B1616" s="2">
        <f>RSI!B1616</f>
        <v>3.2296999999999998</v>
      </c>
      <c r="C1616" s="2">
        <f>RSI!I1616</f>
        <v>51.555691486040296</v>
      </c>
      <c r="D1616" s="2">
        <f>MACD!E1616</f>
        <v>1.1835215099314844E-2</v>
      </c>
      <c r="E1616" s="2">
        <f>MACD!F1616</f>
        <v>1.2435512127421514E-2</v>
      </c>
      <c r="F1616" s="2">
        <f>'Moving Avg'!D1616</f>
        <v>3.2436600000000007</v>
      </c>
      <c r="G1616" s="2">
        <f>'Moving Avg'!F1616</f>
        <v>3.2405499999999989</v>
      </c>
      <c r="H1616" s="2">
        <f>'Moving Avg'!G1616</f>
        <v>3.2110620000000023</v>
      </c>
      <c r="I1616" s="2">
        <f>'Moving Avg'!H1616</f>
        <v>2.5768845000000011</v>
      </c>
      <c r="J1616" s="5" t="str">
        <f>OBV!F1616</f>
        <v>BULLISH</v>
      </c>
      <c r="K1616" s="5" t="str">
        <f>OBV!G1616</f>
        <v>NEUTRAL</v>
      </c>
      <c r="L1616" s="5" t="str">
        <f>OBV!H1616</f>
        <v>BULLISH DIVERGENCE</v>
      </c>
      <c r="M1616" s="7">
        <f t="shared" si="250"/>
        <v>25</v>
      </c>
      <c r="N1616" s="7">
        <f t="shared" si="251"/>
        <v>45</v>
      </c>
      <c r="O1616" s="7">
        <f t="shared" si="252"/>
        <v>50</v>
      </c>
      <c r="P1616" s="7">
        <f t="shared" si="253"/>
        <v>66.5</v>
      </c>
      <c r="Q1616" s="8">
        <f t="shared" si="254"/>
        <v>41.975000000000001</v>
      </c>
      <c r="R1616" s="8">
        <f t="shared" si="255"/>
        <v>48.125</v>
      </c>
      <c r="S1616" s="8">
        <f t="shared" si="256"/>
        <v>52.924999999999997</v>
      </c>
      <c r="T1616" s="8">
        <f t="shared" si="257"/>
        <v>46.625</v>
      </c>
      <c r="U1616" s="7">
        <f t="shared" si="258"/>
        <v>47.67499999999999</v>
      </c>
      <c r="V1616" s="7">
        <f t="shared" si="259"/>
        <v>47.412499999999994</v>
      </c>
    </row>
    <row r="1617" spans="1:22" ht="13.5" x14ac:dyDescent="0.25">
      <c r="A1617" s="3">
        <f>RSI!A1617</f>
        <v>45133</v>
      </c>
      <c r="B1617" s="2">
        <f>RSI!B1617</f>
        <v>3.2219000000000002</v>
      </c>
      <c r="C1617" s="2">
        <f>RSI!I1617</f>
        <v>47.918101141936702</v>
      </c>
      <c r="D1617" s="2">
        <f>MACD!E1617</f>
        <v>1.3056372592230137E-2</v>
      </c>
      <c r="E1617" s="2">
        <f>MACD!F1617</f>
        <v>1.2559684220383239E-2</v>
      </c>
      <c r="F1617" s="2">
        <f>'Moving Avg'!D1617</f>
        <v>3.2389999999999999</v>
      </c>
      <c r="G1617" s="2">
        <f>'Moving Avg'!F1617</f>
        <v>3.2405499999999989</v>
      </c>
      <c r="H1617" s="2">
        <f>'Moving Avg'!G1617</f>
        <v>3.2154100000000021</v>
      </c>
      <c r="I1617" s="2">
        <f>'Moving Avg'!H1617</f>
        <v>2.580611000000002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  <c r="M1617" s="7">
        <f t="shared" si="250"/>
        <v>25</v>
      </c>
      <c r="N1617" s="7">
        <f t="shared" si="251"/>
        <v>0</v>
      </c>
      <c r="O1617" s="7">
        <f t="shared" si="252"/>
        <v>50</v>
      </c>
      <c r="P1617" s="7">
        <f t="shared" si="253"/>
        <v>16.5</v>
      </c>
      <c r="Q1617" s="8">
        <f t="shared" si="254"/>
        <v>18.725000000000001</v>
      </c>
      <c r="R1617" s="8">
        <f t="shared" si="255"/>
        <v>26.625</v>
      </c>
      <c r="S1617" s="8">
        <f t="shared" si="256"/>
        <v>23.675000000000001</v>
      </c>
      <c r="T1617" s="8">
        <f t="shared" si="257"/>
        <v>22.875</v>
      </c>
      <c r="U1617" s="7">
        <f t="shared" si="258"/>
        <v>23.008333333333336</v>
      </c>
      <c r="V1617" s="7">
        <f t="shared" si="259"/>
        <v>22.975000000000001</v>
      </c>
    </row>
    <row r="1618" spans="1:22" ht="13.5" x14ac:dyDescent="0.25">
      <c r="A1618" s="3">
        <f>RSI!A1618</f>
        <v>45134</v>
      </c>
      <c r="B1618" s="2">
        <f>RSI!B1618</f>
        <v>3.2219000000000002</v>
      </c>
      <c r="C1618" s="2">
        <f>RSI!I1618</f>
        <v>47.918101141936702</v>
      </c>
      <c r="D1618" s="2">
        <f>MACD!E1618</f>
        <v>1.4129856410415087E-2</v>
      </c>
      <c r="E1618" s="2">
        <f>MACD!F1618</f>
        <v>1.2873718658389609E-2</v>
      </c>
      <c r="F1618" s="2">
        <f>'Moving Avg'!D1618</f>
        <v>3.2327800000000004</v>
      </c>
      <c r="G1618" s="2">
        <f>'Moving Avg'!F1618</f>
        <v>3.2405499999999989</v>
      </c>
      <c r="H1618" s="2">
        <f>'Moving Avg'!G1618</f>
        <v>3.2200680000000017</v>
      </c>
      <c r="I1618" s="2">
        <f>'Moving Avg'!H1618</f>
        <v>2.5844925000000005</v>
      </c>
      <c r="J1618" s="5" t="str">
        <f>OBV!F1618</f>
        <v>BEARISH</v>
      </c>
      <c r="K1618" s="5" t="str">
        <f>OBV!G1618</f>
        <v>NEUTRAL</v>
      </c>
      <c r="L1618" s="5" t="str">
        <f>OBV!H1618</f>
        <v>CONFIRMED BEARISH</v>
      </c>
      <c r="M1618" s="7">
        <f t="shared" si="250"/>
        <v>25</v>
      </c>
      <c r="N1618" s="7">
        <f t="shared" si="251"/>
        <v>0</v>
      </c>
      <c r="O1618" s="7">
        <f t="shared" si="252"/>
        <v>50</v>
      </c>
      <c r="P1618" s="7">
        <f t="shared" si="253"/>
        <v>16.5</v>
      </c>
      <c r="Q1618" s="8">
        <f t="shared" si="254"/>
        <v>18.725000000000001</v>
      </c>
      <c r="R1618" s="8">
        <f t="shared" si="255"/>
        <v>26.625</v>
      </c>
      <c r="S1618" s="8">
        <f t="shared" si="256"/>
        <v>23.675000000000001</v>
      </c>
      <c r="T1618" s="8">
        <f t="shared" si="257"/>
        <v>22.875</v>
      </c>
      <c r="U1618" s="7">
        <f t="shared" si="258"/>
        <v>23.008333333333336</v>
      </c>
      <c r="V1618" s="7">
        <f t="shared" si="259"/>
        <v>22.975000000000001</v>
      </c>
    </row>
    <row r="1619" spans="1:22" ht="13.5" x14ac:dyDescent="0.25">
      <c r="A1619" s="3">
        <f>RSI!A1619</f>
        <v>45135</v>
      </c>
      <c r="B1619" s="2">
        <f>RSI!B1619</f>
        <v>3.1831</v>
      </c>
      <c r="C1619" s="2">
        <f>RSI!I1619</f>
        <v>34.055813171021668</v>
      </c>
      <c r="D1619" s="2">
        <f>MACD!E1619</f>
        <v>1.794948212083991E-2</v>
      </c>
      <c r="E1619" s="2">
        <f>MACD!F1619</f>
        <v>1.3888871350879671E-2</v>
      </c>
      <c r="F1619" s="2">
        <f>'Moving Avg'!D1619</f>
        <v>3.2203600000000003</v>
      </c>
      <c r="G1619" s="2">
        <f>'Moving Avg'!F1619</f>
        <v>3.2386099999999991</v>
      </c>
      <c r="H1619" s="2">
        <f>'Moving Avg'!G1619</f>
        <v>3.2231740000000015</v>
      </c>
      <c r="I1619" s="2">
        <f>'Moving Avg'!H1619</f>
        <v>2.5883745000000005</v>
      </c>
      <c r="J1619" s="5" t="str">
        <f>OBV!F1619</f>
        <v>BEARISH</v>
      </c>
      <c r="K1619" s="5" t="str">
        <f>OBV!G1619</f>
        <v>WEAK</v>
      </c>
      <c r="L1619" s="5" t="str">
        <f>OBV!H1619</f>
        <v>CONFIRMED BEARISH</v>
      </c>
      <c r="M1619" s="7">
        <f t="shared" si="250"/>
        <v>25</v>
      </c>
      <c r="N1619" s="7">
        <f t="shared" si="251"/>
        <v>0</v>
      </c>
      <c r="O1619" s="7">
        <f t="shared" si="252"/>
        <v>50</v>
      </c>
      <c r="P1619" s="7">
        <f t="shared" si="253"/>
        <v>0</v>
      </c>
      <c r="Q1619" s="8">
        <f t="shared" si="254"/>
        <v>16.25</v>
      </c>
      <c r="R1619" s="8">
        <f t="shared" si="255"/>
        <v>22.5</v>
      </c>
      <c r="S1619" s="8">
        <f t="shared" si="256"/>
        <v>16.25</v>
      </c>
      <c r="T1619" s="8">
        <f t="shared" si="257"/>
        <v>18.75</v>
      </c>
      <c r="U1619" s="7">
        <f t="shared" si="258"/>
        <v>18.333333333333332</v>
      </c>
      <c r="V1619" s="7">
        <f t="shared" si="259"/>
        <v>18.4375</v>
      </c>
    </row>
    <row r="1620" spans="1:22" ht="13.5" x14ac:dyDescent="0.25">
      <c r="A1620" s="3">
        <f>RSI!A1620</f>
        <v>45138</v>
      </c>
      <c r="B1620" s="2">
        <f>RSI!B1620</f>
        <v>3.2648999999999999</v>
      </c>
      <c r="C1620" s="2">
        <f>RSI!I1620</f>
        <v>60.198165650136517</v>
      </c>
      <c r="D1620" s="2">
        <f>MACD!E1620</f>
        <v>1.5385946912530812E-2</v>
      </c>
      <c r="E1620" s="2">
        <f>MACD!F1620</f>
        <v>1.4188286463209901E-2</v>
      </c>
      <c r="F1620" s="2">
        <f>'Moving Avg'!D1620</f>
        <v>3.2243000000000004</v>
      </c>
      <c r="G1620" s="2">
        <f>'Moving Avg'!F1620</f>
        <v>3.2407599999999994</v>
      </c>
      <c r="H1620" s="2">
        <f>'Moving Avg'!G1620</f>
        <v>3.2286920000000019</v>
      </c>
      <c r="I1620" s="2">
        <f>'Moving Avg'!H1620</f>
        <v>2.5926655000000007</v>
      </c>
      <c r="J1620" s="5" t="str">
        <f>OBV!F1620</f>
        <v>BEARISH</v>
      </c>
      <c r="K1620" s="5" t="str">
        <f>OBV!G1620</f>
        <v>WEAK</v>
      </c>
      <c r="L1620" s="5" t="str">
        <f>OBV!H1620</f>
        <v>CONFIRMED BEARISH</v>
      </c>
      <c r="M1620" s="7">
        <f t="shared" si="250"/>
        <v>25</v>
      </c>
      <c r="N1620" s="7">
        <f t="shared" si="251"/>
        <v>0</v>
      </c>
      <c r="O1620" s="7">
        <f t="shared" si="252"/>
        <v>50</v>
      </c>
      <c r="P1620" s="7">
        <f t="shared" si="253"/>
        <v>0</v>
      </c>
      <c r="Q1620" s="8">
        <f t="shared" si="254"/>
        <v>16.25</v>
      </c>
      <c r="R1620" s="8">
        <f t="shared" si="255"/>
        <v>22.5</v>
      </c>
      <c r="S1620" s="8">
        <f t="shared" si="256"/>
        <v>16.25</v>
      </c>
      <c r="T1620" s="8">
        <f t="shared" si="257"/>
        <v>18.75</v>
      </c>
      <c r="U1620" s="7">
        <f t="shared" si="258"/>
        <v>18.333333333333332</v>
      </c>
      <c r="V1620" s="7">
        <f t="shared" si="259"/>
        <v>18.4375</v>
      </c>
    </row>
    <row r="1621" spans="1:22" ht="13.5" x14ac:dyDescent="0.25">
      <c r="A1621" s="3">
        <f>RSI!A1621</f>
        <v>45139</v>
      </c>
      <c r="B1621" s="2">
        <f>RSI!B1621</f>
        <v>3.222</v>
      </c>
      <c r="C1621" s="2">
        <f>RSI!I1621</f>
        <v>49.185469808930847</v>
      </c>
      <c r="D1621" s="2">
        <f>MACD!E1621</f>
        <v>1.6155417083655976E-2</v>
      </c>
      <c r="E1621" s="2">
        <f>MACD!F1621</f>
        <v>1.4581712587299117E-2</v>
      </c>
      <c r="F1621" s="2">
        <f>'Moving Avg'!D1621</f>
        <v>3.2227600000000001</v>
      </c>
      <c r="G1621" s="2">
        <f>'Moving Avg'!F1621</f>
        <v>3.2407649999999997</v>
      </c>
      <c r="H1621" s="2">
        <f>'Moving Avg'!G1621</f>
        <v>3.2336620000000011</v>
      </c>
      <c r="I1621" s="2">
        <f>'Moving Avg'!H1621</f>
        <v>2.5965865000000008</v>
      </c>
      <c r="J1621" s="5" t="str">
        <f>OBV!F1621</f>
        <v>BEARISH</v>
      </c>
      <c r="K1621" s="5" t="str">
        <f>OBV!G1621</f>
        <v>WEAK</v>
      </c>
      <c r="L1621" s="5" t="str">
        <f>OBV!H1621</f>
        <v>CONFIRMED BEARISH</v>
      </c>
      <c r="M1621" s="7">
        <f t="shared" si="250"/>
        <v>25</v>
      </c>
      <c r="N1621" s="7">
        <f t="shared" si="251"/>
        <v>0</v>
      </c>
      <c r="O1621" s="7">
        <f t="shared" si="252"/>
        <v>50</v>
      </c>
      <c r="P1621" s="7">
        <f t="shared" si="253"/>
        <v>0</v>
      </c>
      <c r="Q1621" s="8">
        <f t="shared" si="254"/>
        <v>16.25</v>
      </c>
      <c r="R1621" s="8">
        <f t="shared" si="255"/>
        <v>22.5</v>
      </c>
      <c r="S1621" s="8">
        <f t="shared" si="256"/>
        <v>16.25</v>
      </c>
      <c r="T1621" s="8">
        <f t="shared" si="257"/>
        <v>18.75</v>
      </c>
      <c r="U1621" s="7">
        <f t="shared" si="258"/>
        <v>18.333333333333332</v>
      </c>
      <c r="V1621" s="7">
        <f t="shared" si="259"/>
        <v>18.4375</v>
      </c>
    </row>
    <row r="1622" spans="1:22" ht="13.5" x14ac:dyDescent="0.25">
      <c r="A1622" s="3">
        <f>RSI!A1622</f>
        <v>45140</v>
      </c>
      <c r="B1622" s="2">
        <f>RSI!B1622</f>
        <v>3.2391999999999999</v>
      </c>
      <c r="C1622" s="2">
        <f>RSI!I1622</f>
        <v>52.905420224616719</v>
      </c>
      <c r="D1622" s="2">
        <f>MACD!E1622</f>
        <v>1.5564484401960232E-2</v>
      </c>
      <c r="E1622" s="2">
        <f>MACD!F1622</f>
        <v>1.4778266950231342E-2</v>
      </c>
      <c r="F1622" s="2">
        <f>'Moving Avg'!D1622</f>
        <v>3.2262200000000001</v>
      </c>
      <c r="G1622" s="2">
        <f>'Moving Avg'!F1622</f>
        <v>3.2400749999999996</v>
      </c>
      <c r="H1622" s="2">
        <f>'Moving Avg'!G1622</f>
        <v>3.2386660000000016</v>
      </c>
      <c r="I1622" s="2">
        <f>'Moving Avg'!H1622</f>
        <v>2.6005935000000004</v>
      </c>
      <c r="J1622" s="5" t="str">
        <f>OBV!F1622</f>
        <v>BEARISH</v>
      </c>
      <c r="K1622" s="5" t="str">
        <f>OBV!G1622</f>
        <v>WEAK</v>
      </c>
      <c r="L1622" s="5" t="str">
        <f>OBV!H1622</f>
        <v>CONFIRMED BEARISH</v>
      </c>
      <c r="M1622" s="7">
        <f t="shared" si="250"/>
        <v>25</v>
      </c>
      <c r="N1622" s="7">
        <f t="shared" si="251"/>
        <v>0</v>
      </c>
      <c r="O1622" s="7">
        <f t="shared" si="252"/>
        <v>50</v>
      </c>
      <c r="P1622" s="7">
        <f t="shared" si="253"/>
        <v>0</v>
      </c>
      <c r="Q1622" s="8">
        <f t="shared" si="254"/>
        <v>16.25</v>
      </c>
      <c r="R1622" s="8">
        <f t="shared" si="255"/>
        <v>22.5</v>
      </c>
      <c r="S1622" s="8">
        <f t="shared" si="256"/>
        <v>16.25</v>
      </c>
      <c r="T1622" s="8">
        <f t="shared" si="257"/>
        <v>18.75</v>
      </c>
      <c r="U1622" s="7">
        <f t="shared" si="258"/>
        <v>18.333333333333332</v>
      </c>
      <c r="V1622" s="7">
        <f t="shared" si="259"/>
        <v>18.4375</v>
      </c>
    </row>
    <row r="1623" spans="1:22" ht="13.5" x14ac:dyDescent="0.25">
      <c r="A1623" s="3">
        <f>RSI!A1623</f>
        <v>45141</v>
      </c>
      <c r="B1623" s="2">
        <f>RSI!B1623</f>
        <v>3.2391999999999999</v>
      </c>
      <c r="C1623" s="2">
        <f>RSI!I1623</f>
        <v>52.905420224616719</v>
      </c>
      <c r="D1623" s="2">
        <f>MACD!E1623</f>
        <v>1.6192505982945526E-2</v>
      </c>
      <c r="E1623" s="2">
        <f>MACD!F1623</f>
        <v>1.506111475677418E-2</v>
      </c>
      <c r="F1623" s="2">
        <f>'Moving Avg'!D1623</f>
        <v>3.2296799999999997</v>
      </c>
      <c r="G1623" s="2">
        <f>'Moving Avg'!F1623</f>
        <v>3.239385</v>
      </c>
      <c r="H1623" s="2">
        <f>'Moving Avg'!G1623</f>
        <v>3.2418060000000013</v>
      </c>
      <c r="I1623" s="2">
        <f>'Moving Avg'!H1623</f>
        <v>2.6044840000000007</v>
      </c>
      <c r="J1623" s="5" t="str">
        <f>OBV!F1623</f>
        <v>BEARISH</v>
      </c>
      <c r="K1623" s="5" t="str">
        <f>OBV!G1623</f>
        <v>WEAK</v>
      </c>
      <c r="L1623" s="5" t="str">
        <f>OBV!H1623</f>
        <v>CONFIRMED BEARISH</v>
      </c>
      <c r="M1623" s="7">
        <f t="shared" si="250"/>
        <v>25</v>
      </c>
      <c r="N1623" s="7">
        <f t="shared" si="251"/>
        <v>0</v>
      </c>
      <c r="O1623" s="7">
        <f t="shared" si="252"/>
        <v>50</v>
      </c>
      <c r="P1623" s="7">
        <f t="shared" si="253"/>
        <v>0</v>
      </c>
      <c r="Q1623" s="8">
        <f t="shared" si="254"/>
        <v>16.25</v>
      </c>
      <c r="R1623" s="8">
        <f t="shared" si="255"/>
        <v>22.5</v>
      </c>
      <c r="S1623" s="8">
        <f t="shared" si="256"/>
        <v>16.25</v>
      </c>
      <c r="T1623" s="8">
        <f t="shared" si="257"/>
        <v>18.75</v>
      </c>
      <c r="U1623" s="7">
        <f t="shared" si="258"/>
        <v>18.333333333333332</v>
      </c>
      <c r="V1623" s="7">
        <f t="shared" si="259"/>
        <v>18.4375</v>
      </c>
    </row>
    <row r="1624" spans="1:22" ht="13.5" x14ac:dyDescent="0.25">
      <c r="A1624" s="3">
        <f>RSI!A1624</f>
        <v>45142</v>
      </c>
      <c r="B1624" s="2">
        <f>RSI!B1624</f>
        <v>3.1789999999999998</v>
      </c>
      <c r="C1624" s="2">
        <f>RSI!I1624</f>
        <v>40.78565754404859</v>
      </c>
      <c r="D1624" s="2">
        <f>MACD!E1624</f>
        <v>1.9916539916960296E-2</v>
      </c>
      <c r="E1624" s="2">
        <f>MACD!F1624</f>
        <v>1.6032199788811406E-2</v>
      </c>
      <c r="F1624" s="2">
        <f>'Moving Avg'!D1624</f>
        <v>3.2288600000000001</v>
      </c>
      <c r="G1624" s="2">
        <f>'Moving Avg'!F1624</f>
        <v>3.2356849999999993</v>
      </c>
      <c r="H1624" s="2">
        <f>'Moving Avg'!G1624</f>
        <v>3.2409480000000013</v>
      </c>
      <c r="I1624" s="2">
        <f>'Moving Avg'!H1624</f>
        <v>2.6081510000000003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0</v>
      </c>
      <c r="O1624" s="7">
        <f t="shared" si="252"/>
        <v>50</v>
      </c>
      <c r="P1624" s="7">
        <f t="shared" si="253"/>
        <v>16.5</v>
      </c>
      <c r="Q1624" s="8">
        <f t="shared" si="254"/>
        <v>18.725000000000001</v>
      </c>
      <c r="R1624" s="8">
        <f t="shared" si="255"/>
        <v>26.625</v>
      </c>
      <c r="S1624" s="8">
        <f t="shared" si="256"/>
        <v>23.675000000000001</v>
      </c>
      <c r="T1624" s="8">
        <f t="shared" si="257"/>
        <v>22.875</v>
      </c>
      <c r="U1624" s="7">
        <f t="shared" si="258"/>
        <v>23.008333333333336</v>
      </c>
      <c r="V1624" s="7">
        <f t="shared" si="259"/>
        <v>22.975000000000001</v>
      </c>
    </row>
    <row r="1625" spans="1:22" ht="13.5" x14ac:dyDescent="0.25">
      <c r="A1625" s="3">
        <f>RSI!A1625</f>
        <v>45145</v>
      </c>
      <c r="B1625" s="2">
        <f>RSI!B1625</f>
        <v>3.2305999999999999</v>
      </c>
      <c r="C1625" s="2">
        <f>RSI!I1625</f>
        <v>51.121575241256316</v>
      </c>
      <c r="D1625" s="2">
        <f>MACD!E1625</f>
        <v>1.9539454937433476E-2</v>
      </c>
      <c r="E1625" s="2">
        <f>MACD!F1625</f>
        <v>1.6733650818535818E-2</v>
      </c>
      <c r="F1625" s="2">
        <f>'Moving Avg'!D1625</f>
        <v>3.222</v>
      </c>
      <c r="G1625" s="2">
        <f>'Moving Avg'!F1625</f>
        <v>3.2345649999999999</v>
      </c>
      <c r="H1625" s="2">
        <f>'Moving Avg'!G1625</f>
        <v>3.2408100000000015</v>
      </c>
      <c r="I1625" s="2">
        <f>'Moving Avg'!H1625</f>
        <v>2.6118820000000005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  <c r="M1625" s="7">
        <f t="shared" si="250"/>
        <v>25</v>
      </c>
      <c r="N1625" s="7">
        <f t="shared" si="251"/>
        <v>0</v>
      </c>
      <c r="O1625" s="7">
        <f t="shared" si="252"/>
        <v>50</v>
      </c>
      <c r="P1625" s="7">
        <f t="shared" si="253"/>
        <v>16.5</v>
      </c>
      <c r="Q1625" s="8">
        <f t="shared" si="254"/>
        <v>18.725000000000001</v>
      </c>
      <c r="R1625" s="8">
        <f t="shared" si="255"/>
        <v>26.625</v>
      </c>
      <c r="S1625" s="8">
        <f t="shared" si="256"/>
        <v>23.675000000000001</v>
      </c>
      <c r="T1625" s="8">
        <f t="shared" si="257"/>
        <v>22.875</v>
      </c>
      <c r="U1625" s="7">
        <f t="shared" si="258"/>
        <v>23.008333333333336</v>
      </c>
      <c r="V1625" s="7">
        <f t="shared" si="259"/>
        <v>22.975000000000001</v>
      </c>
    </row>
    <row r="1626" spans="1:22" ht="13.5" x14ac:dyDescent="0.25">
      <c r="A1626" s="3">
        <f>RSI!A1626</f>
        <v>45146</v>
      </c>
      <c r="B1626" s="2">
        <f>RSI!B1626</f>
        <v>3.1789999999999998</v>
      </c>
      <c r="C1626" s="2">
        <f>RSI!I1626</f>
        <v>43.032429176939431</v>
      </c>
      <c r="D1626" s="2">
        <f>MACD!E1626</f>
        <v>2.0625334740511647E-2</v>
      </c>
      <c r="E1626" s="2">
        <f>MACD!F1626</f>
        <v>1.7511987602930983E-2</v>
      </c>
      <c r="F1626" s="2">
        <f>'Moving Avg'!D1626</f>
        <v>3.2133999999999991</v>
      </c>
      <c r="G1626" s="2">
        <f>'Moving Avg'!F1626</f>
        <v>3.2312549999999995</v>
      </c>
      <c r="H1626" s="2">
        <f>'Moving Avg'!G1626</f>
        <v>3.239640000000001</v>
      </c>
      <c r="I1626" s="2">
        <f>'Moving Avg'!H1626</f>
        <v>2.6155880000000002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  <c r="M1626" s="7">
        <f t="shared" si="250"/>
        <v>25</v>
      </c>
      <c r="N1626" s="7">
        <f t="shared" si="251"/>
        <v>0</v>
      </c>
      <c r="O1626" s="7">
        <f t="shared" si="252"/>
        <v>50</v>
      </c>
      <c r="P1626" s="7">
        <f t="shared" si="253"/>
        <v>16.5</v>
      </c>
      <c r="Q1626" s="8">
        <f t="shared" si="254"/>
        <v>18.725000000000001</v>
      </c>
      <c r="R1626" s="8">
        <f t="shared" si="255"/>
        <v>26.625</v>
      </c>
      <c r="S1626" s="8">
        <f t="shared" si="256"/>
        <v>23.675000000000001</v>
      </c>
      <c r="T1626" s="8">
        <f t="shared" si="257"/>
        <v>22.875</v>
      </c>
      <c r="U1626" s="7">
        <f t="shared" si="258"/>
        <v>23.008333333333336</v>
      </c>
      <c r="V1626" s="7">
        <f t="shared" si="259"/>
        <v>22.975000000000001</v>
      </c>
    </row>
    <row r="1627" spans="1:22" ht="13.5" x14ac:dyDescent="0.25">
      <c r="A1627" s="3">
        <f>RSI!A1627</f>
        <v>45147</v>
      </c>
      <c r="B1627" s="2">
        <f>RSI!B1627</f>
        <v>3.222</v>
      </c>
      <c r="C1627" s="2">
        <f>RSI!I1627</f>
        <v>50.116155927806624</v>
      </c>
      <c r="D1627" s="2">
        <f>MACD!E1627</f>
        <v>1.7433641312832204E-2</v>
      </c>
      <c r="E1627" s="2">
        <f>MACD!F1627</f>
        <v>1.7496318344911228E-2</v>
      </c>
      <c r="F1627" s="2">
        <f>'Moving Avg'!D1627</f>
        <v>3.2099600000000001</v>
      </c>
      <c r="G1627" s="2">
        <f>'Moving Avg'!F1627</f>
        <v>3.2300949999999999</v>
      </c>
      <c r="H1627" s="2">
        <f>'Moving Avg'!G1627</f>
        <v>3.2390200000000005</v>
      </c>
      <c r="I1627" s="2">
        <f>'Moving Avg'!H1627</f>
        <v>2.6196645000000003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  <c r="M1627" s="7">
        <f t="shared" si="250"/>
        <v>25</v>
      </c>
      <c r="N1627" s="7">
        <f t="shared" si="251"/>
        <v>45</v>
      </c>
      <c r="O1627" s="7">
        <f t="shared" si="252"/>
        <v>50</v>
      </c>
      <c r="P1627" s="7">
        <f t="shared" si="253"/>
        <v>16.5</v>
      </c>
      <c r="Q1627" s="8">
        <f t="shared" si="254"/>
        <v>34.475000000000001</v>
      </c>
      <c r="R1627" s="8">
        <f t="shared" si="255"/>
        <v>35.625</v>
      </c>
      <c r="S1627" s="8">
        <f t="shared" si="256"/>
        <v>30.425000000000001</v>
      </c>
      <c r="T1627" s="8">
        <f t="shared" si="257"/>
        <v>34.125</v>
      </c>
      <c r="U1627" s="7">
        <f t="shared" si="258"/>
        <v>33.508333333333333</v>
      </c>
      <c r="V1627" s="7">
        <f t="shared" si="259"/>
        <v>33.662499999999994</v>
      </c>
    </row>
    <row r="1628" spans="1:22" ht="13.5" x14ac:dyDescent="0.25">
      <c r="A1628" s="3">
        <f>RSI!A1628</f>
        <v>45148</v>
      </c>
      <c r="B1628" s="2">
        <f>RSI!B1628</f>
        <v>3.222</v>
      </c>
      <c r="C1628" s="2">
        <f>RSI!I1628</f>
        <v>50.116155927806624</v>
      </c>
      <c r="D1628" s="2">
        <f>MACD!E1628</f>
        <v>1.4733213227752007E-2</v>
      </c>
      <c r="E1628" s="2">
        <f>MACD!F1628</f>
        <v>1.6943697321479385E-2</v>
      </c>
      <c r="F1628" s="2">
        <f>'Moving Avg'!D1628</f>
        <v>3.2065199999999998</v>
      </c>
      <c r="G1628" s="2">
        <f>'Moving Avg'!F1628</f>
        <v>3.2289350000000008</v>
      </c>
      <c r="H1628" s="2">
        <f>'Moving Avg'!G1628</f>
        <v>3.2373140000000005</v>
      </c>
      <c r="I1628" s="2">
        <f>'Moving Avg'!H1628</f>
        <v>2.6237410000000008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  <c r="M1628" s="7">
        <f t="shared" si="250"/>
        <v>25</v>
      </c>
      <c r="N1628" s="7">
        <f t="shared" si="251"/>
        <v>45</v>
      </c>
      <c r="O1628" s="7">
        <f t="shared" si="252"/>
        <v>50</v>
      </c>
      <c r="P1628" s="7">
        <f t="shared" si="253"/>
        <v>16.5</v>
      </c>
      <c r="Q1628" s="8">
        <f t="shared" si="254"/>
        <v>34.475000000000001</v>
      </c>
      <c r="R1628" s="8">
        <f t="shared" si="255"/>
        <v>35.625</v>
      </c>
      <c r="S1628" s="8">
        <f t="shared" si="256"/>
        <v>30.425000000000001</v>
      </c>
      <c r="T1628" s="8">
        <f t="shared" si="257"/>
        <v>34.125</v>
      </c>
      <c r="U1628" s="7">
        <f t="shared" si="258"/>
        <v>33.508333333333333</v>
      </c>
      <c r="V1628" s="7">
        <f t="shared" si="259"/>
        <v>33.662499999999994</v>
      </c>
    </row>
    <row r="1629" spans="1:22" ht="13.5" x14ac:dyDescent="0.25">
      <c r="A1629" s="3">
        <f>RSI!A1629</f>
        <v>45149</v>
      </c>
      <c r="B1629" s="2">
        <f>RSI!B1629</f>
        <v>3.2391999999999999</v>
      </c>
      <c r="C1629" s="2">
        <f>RSI!I1629</f>
        <v>52.836770341583886</v>
      </c>
      <c r="D1629" s="2">
        <f>MACD!E1629</f>
        <v>5.2051489077857838E-3</v>
      </c>
      <c r="E1629" s="2">
        <f>MACD!F1629</f>
        <v>1.4595987638740666E-2</v>
      </c>
      <c r="F1629" s="2">
        <f>'Moving Avg'!D1629</f>
        <v>3.2185599999999992</v>
      </c>
      <c r="G1629" s="2">
        <f>'Moving Avg'!F1629</f>
        <v>3.2286350000000006</v>
      </c>
      <c r="H1629" s="2">
        <f>'Moving Avg'!G1629</f>
        <v>3.2362620000000009</v>
      </c>
      <c r="I1629" s="2">
        <f>'Moving Avg'!H1629</f>
        <v>2.6279034999999999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  <c r="M1629" s="7">
        <f t="shared" si="250"/>
        <v>25</v>
      </c>
      <c r="N1629" s="7">
        <f t="shared" si="251"/>
        <v>45</v>
      </c>
      <c r="O1629" s="7">
        <f t="shared" si="252"/>
        <v>50</v>
      </c>
      <c r="P1629" s="7">
        <f t="shared" si="253"/>
        <v>83.5</v>
      </c>
      <c r="Q1629" s="8">
        <f t="shared" si="254"/>
        <v>44.524999999999999</v>
      </c>
      <c r="R1629" s="8">
        <f t="shared" si="255"/>
        <v>52.375</v>
      </c>
      <c r="S1629" s="8">
        <f t="shared" si="256"/>
        <v>60.575000000000003</v>
      </c>
      <c r="T1629" s="8">
        <f t="shared" si="257"/>
        <v>50.875</v>
      </c>
      <c r="U1629" s="7">
        <f t="shared" si="258"/>
        <v>52.491666666666674</v>
      </c>
      <c r="V1629" s="7">
        <f t="shared" si="259"/>
        <v>52.087500000000006</v>
      </c>
    </row>
    <row r="1630" spans="1:22" ht="13.5" x14ac:dyDescent="0.25">
      <c r="A1630" s="3">
        <f>RSI!A1630</f>
        <v>45152</v>
      </c>
      <c r="B1630" s="2">
        <f>RSI!B1630</f>
        <v>3.2477999999999998</v>
      </c>
      <c r="C1630" s="2">
        <f>RSI!I1630</f>
        <v>54.18230535314629</v>
      </c>
      <c r="D1630" s="2">
        <f>MACD!E1630</f>
        <v>8.9890854216836402E-3</v>
      </c>
      <c r="E1630" s="2">
        <f>MACD!F1630</f>
        <v>1.3474607195329263E-2</v>
      </c>
      <c r="F1630" s="2">
        <f>'Moving Avg'!D1630</f>
        <v>3.222</v>
      </c>
      <c r="G1630" s="2">
        <f>'Moving Avg'!F1630</f>
        <v>3.2287650000000006</v>
      </c>
      <c r="H1630" s="2">
        <f>'Moving Avg'!G1630</f>
        <v>3.2360020000000009</v>
      </c>
      <c r="I1630" s="2">
        <f>'Moving Avg'!H1630</f>
        <v>2.632031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  <c r="M1630" s="7">
        <f t="shared" si="250"/>
        <v>25</v>
      </c>
      <c r="N1630" s="7">
        <f t="shared" si="251"/>
        <v>45</v>
      </c>
      <c r="O1630" s="7">
        <f t="shared" si="252"/>
        <v>50</v>
      </c>
      <c r="P1630" s="7">
        <f t="shared" si="253"/>
        <v>83.5</v>
      </c>
      <c r="Q1630" s="8">
        <f t="shared" si="254"/>
        <v>44.524999999999999</v>
      </c>
      <c r="R1630" s="8">
        <f t="shared" si="255"/>
        <v>52.375</v>
      </c>
      <c r="S1630" s="8">
        <f t="shared" si="256"/>
        <v>60.575000000000003</v>
      </c>
      <c r="T1630" s="8">
        <f t="shared" si="257"/>
        <v>50.875</v>
      </c>
      <c r="U1630" s="7">
        <f t="shared" si="258"/>
        <v>52.491666666666674</v>
      </c>
      <c r="V1630" s="7">
        <f t="shared" si="259"/>
        <v>52.087500000000006</v>
      </c>
    </row>
    <row r="1631" spans="1:22" ht="13.5" x14ac:dyDescent="0.25">
      <c r="A1631" s="3">
        <f>RSI!A1631</f>
        <v>45153</v>
      </c>
      <c r="B1631" s="2">
        <f>RSI!B1631</f>
        <v>3.222</v>
      </c>
      <c r="C1631" s="2">
        <f>RSI!I1631</f>
        <v>49.609697261565827</v>
      </c>
      <c r="D1631" s="2">
        <f>MACD!E1631</f>
        <v>7.3572512326096628E-3</v>
      </c>
      <c r="E1631" s="2">
        <f>MACD!F1631</f>
        <v>1.2251136002785342E-2</v>
      </c>
      <c r="F1631" s="2">
        <f>'Moving Avg'!D1631</f>
        <v>3.2305999999999999</v>
      </c>
      <c r="G1631" s="2">
        <f>'Moving Avg'!F1631</f>
        <v>3.2276049999999996</v>
      </c>
      <c r="H1631" s="2">
        <f>'Moving Avg'!G1631</f>
        <v>3.2352260000000008</v>
      </c>
      <c r="I1631" s="2">
        <f>'Moving Avg'!H1631</f>
        <v>2.6357189999999999</v>
      </c>
      <c r="J1631" s="5" t="str">
        <f>OBV!F1631</f>
        <v>BEARISH</v>
      </c>
      <c r="K1631" s="5" t="str">
        <f>OBV!G1631</f>
        <v>NEUTRAL</v>
      </c>
      <c r="L1631" s="5" t="str">
        <f>OBV!H1631</f>
        <v>BEARISH DIVERGENCE</v>
      </c>
      <c r="M1631" s="7">
        <f t="shared" si="250"/>
        <v>25</v>
      </c>
      <c r="N1631" s="7">
        <f t="shared" si="251"/>
        <v>45</v>
      </c>
      <c r="O1631" s="7">
        <f t="shared" si="252"/>
        <v>50</v>
      </c>
      <c r="P1631" s="7">
        <f t="shared" si="253"/>
        <v>16.5</v>
      </c>
      <c r="Q1631" s="8">
        <f t="shared" si="254"/>
        <v>34.475000000000001</v>
      </c>
      <c r="R1631" s="8">
        <f t="shared" si="255"/>
        <v>35.625</v>
      </c>
      <c r="S1631" s="8">
        <f t="shared" si="256"/>
        <v>30.425000000000001</v>
      </c>
      <c r="T1631" s="8">
        <f t="shared" si="257"/>
        <v>34.125</v>
      </c>
      <c r="U1631" s="7">
        <f t="shared" si="258"/>
        <v>33.508333333333333</v>
      </c>
      <c r="V1631" s="7">
        <f t="shared" si="259"/>
        <v>33.662499999999994</v>
      </c>
    </row>
    <row r="1632" spans="1:22" ht="13.5" x14ac:dyDescent="0.25">
      <c r="A1632" s="3">
        <f>RSI!A1632</f>
        <v>45154</v>
      </c>
      <c r="B1632" s="2">
        <f>RSI!B1632</f>
        <v>3.1189</v>
      </c>
      <c r="C1632" s="2">
        <f>RSI!I1632</f>
        <v>36.392440554267274</v>
      </c>
      <c r="D1632" s="2">
        <f>MACD!E1632</f>
        <v>1.6278096227123395E-2</v>
      </c>
      <c r="E1632" s="2">
        <f>MACD!F1632</f>
        <v>1.3056528047652952E-2</v>
      </c>
      <c r="F1632" s="2">
        <f>'Moving Avg'!D1632</f>
        <v>3.2099800000000003</v>
      </c>
      <c r="G1632" s="2">
        <f>'Moving Avg'!F1632</f>
        <v>3.2212900000000007</v>
      </c>
      <c r="H1632" s="2">
        <f>'Moving Avg'!G1632</f>
        <v>3.2327000000000004</v>
      </c>
      <c r="I1632" s="2">
        <f>'Moving Avg'!H1632</f>
        <v>2.6387749999999999</v>
      </c>
      <c r="J1632" s="5" t="str">
        <f>OBV!F1632</f>
        <v>BEARISH</v>
      </c>
      <c r="K1632" s="5" t="str">
        <f>OBV!G1632</f>
        <v>WEAK</v>
      </c>
      <c r="L1632" s="5" t="str">
        <f>OBV!H1632</f>
        <v>CONFIRMED BEARISH</v>
      </c>
      <c r="M1632" s="7">
        <f t="shared" si="250"/>
        <v>25</v>
      </c>
      <c r="N1632" s="7">
        <f t="shared" si="251"/>
        <v>0</v>
      </c>
      <c r="O1632" s="7">
        <f t="shared" si="252"/>
        <v>50</v>
      </c>
      <c r="P1632" s="7">
        <f t="shared" si="253"/>
        <v>0</v>
      </c>
      <c r="Q1632" s="8">
        <f t="shared" si="254"/>
        <v>16.25</v>
      </c>
      <c r="R1632" s="8">
        <f t="shared" si="255"/>
        <v>22.5</v>
      </c>
      <c r="S1632" s="8">
        <f t="shared" si="256"/>
        <v>16.25</v>
      </c>
      <c r="T1632" s="8">
        <f t="shared" si="257"/>
        <v>18.75</v>
      </c>
      <c r="U1632" s="7">
        <f t="shared" si="258"/>
        <v>18.333333333333332</v>
      </c>
      <c r="V1632" s="7">
        <f t="shared" si="259"/>
        <v>18.4375</v>
      </c>
    </row>
    <row r="1633" spans="1:22" ht="13.5" x14ac:dyDescent="0.25">
      <c r="A1633" s="3">
        <f>RSI!A1633</f>
        <v>45155</v>
      </c>
      <c r="B1633" s="2">
        <f>RSI!B1633</f>
        <v>3.1876000000000002</v>
      </c>
      <c r="C1633" s="2">
        <f>RSI!I1633</f>
        <v>46.6015163453784</v>
      </c>
      <c r="D1633" s="2">
        <f>MACD!E1633</f>
        <v>1.9363908160407561E-2</v>
      </c>
      <c r="E1633" s="2">
        <f>MACD!F1633</f>
        <v>1.4318004070203874E-2</v>
      </c>
      <c r="F1633" s="2">
        <f>'Moving Avg'!D1633</f>
        <v>3.2031000000000001</v>
      </c>
      <c r="G1633" s="2">
        <f>'Moving Avg'!F1633</f>
        <v>3.2180200000000005</v>
      </c>
      <c r="H1633" s="2">
        <f>'Moving Avg'!G1633</f>
        <v>3.231236</v>
      </c>
      <c r="I1633" s="2">
        <f>'Moving Avg'!H1633</f>
        <v>2.6422134999999995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25</v>
      </c>
      <c r="N1633" s="7">
        <f t="shared" si="251"/>
        <v>0</v>
      </c>
      <c r="O1633" s="7">
        <f t="shared" si="252"/>
        <v>50</v>
      </c>
      <c r="P1633" s="7">
        <f t="shared" si="253"/>
        <v>16.5</v>
      </c>
      <c r="Q1633" s="8">
        <f t="shared" si="254"/>
        <v>18.725000000000001</v>
      </c>
      <c r="R1633" s="8">
        <f t="shared" si="255"/>
        <v>26.625</v>
      </c>
      <c r="S1633" s="8">
        <f t="shared" si="256"/>
        <v>23.675000000000001</v>
      </c>
      <c r="T1633" s="8">
        <f t="shared" si="257"/>
        <v>22.875</v>
      </c>
      <c r="U1633" s="7">
        <f t="shared" si="258"/>
        <v>23.008333333333336</v>
      </c>
      <c r="V1633" s="7">
        <f t="shared" si="259"/>
        <v>22.975000000000001</v>
      </c>
    </row>
    <row r="1634" spans="1:22" ht="13.5" x14ac:dyDescent="0.25">
      <c r="A1634" s="3">
        <f>RSI!A1634</f>
        <v>45156</v>
      </c>
      <c r="B1634" s="2">
        <f>RSI!B1634</f>
        <v>3.1876000000000002</v>
      </c>
      <c r="C1634" s="2">
        <f>RSI!I1634</f>
        <v>46.6015163453784</v>
      </c>
      <c r="D1634" s="2">
        <f>MACD!E1634</f>
        <v>1.2887391490925104E-2</v>
      </c>
      <c r="E1634" s="2">
        <f>MACD!F1634</f>
        <v>1.4031881554348121E-2</v>
      </c>
      <c r="F1634" s="2">
        <f>'Moving Avg'!D1634</f>
        <v>3.19278</v>
      </c>
      <c r="G1634" s="2">
        <f>'Moving Avg'!F1634</f>
        <v>3.2151400000000008</v>
      </c>
      <c r="H1634" s="2">
        <f>'Moving Avg'!G1634</f>
        <v>3.2297720000000005</v>
      </c>
      <c r="I1634" s="2">
        <f>'Moving Avg'!H1634</f>
        <v>2.6457294999999998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25</v>
      </c>
      <c r="N1634" s="7">
        <f t="shared" si="251"/>
        <v>45</v>
      </c>
      <c r="O1634" s="7">
        <f t="shared" si="252"/>
        <v>50</v>
      </c>
      <c r="P1634" s="7">
        <f t="shared" si="253"/>
        <v>16.5</v>
      </c>
      <c r="Q1634" s="8">
        <f t="shared" si="254"/>
        <v>34.475000000000001</v>
      </c>
      <c r="R1634" s="8">
        <f t="shared" si="255"/>
        <v>35.625</v>
      </c>
      <c r="S1634" s="8">
        <f t="shared" si="256"/>
        <v>30.425000000000001</v>
      </c>
      <c r="T1634" s="8">
        <f t="shared" si="257"/>
        <v>34.125</v>
      </c>
      <c r="U1634" s="7">
        <f t="shared" si="258"/>
        <v>33.508333333333333</v>
      </c>
      <c r="V1634" s="7">
        <f t="shared" si="259"/>
        <v>33.662499999999994</v>
      </c>
    </row>
    <row r="1635" spans="1:22" ht="13.5" x14ac:dyDescent="0.25">
      <c r="A1635" s="3">
        <f>RSI!A1635</f>
        <v>45159</v>
      </c>
      <c r="B1635" s="2">
        <f>RSI!B1635</f>
        <v>3.1876000000000002</v>
      </c>
      <c r="C1635" s="2">
        <f>RSI!I1635</f>
        <v>46.6015163453784</v>
      </c>
      <c r="D1635" s="2">
        <f>MACD!E1635</f>
        <v>1.5506788499268342E-2</v>
      </c>
      <c r="E1635" s="2">
        <f>MACD!F1635</f>
        <v>1.4326862943332167E-2</v>
      </c>
      <c r="F1635" s="2">
        <f>'Moving Avg'!D1635</f>
        <v>3.1807399999999997</v>
      </c>
      <c r="G1635" s="2">
        <f>'Moving Avg'!F1635</f>
        <v>3.2122600000000006</v>
      </c>
      <c r="H1635" s="2">
        <f>'Moving Avg'!G1635</f>
        <v>3.2284640000000002</v>
      </c>
      <c r="I1635" s="2">
        <f>'Moving Avg'!H1635</f>
        <v>2.6492454999999997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  <c r="M1635" s="7">
        <f t="shared" si="250"/>
        <v>25</v>
      </c>
      <c r="N1635" s="7">
        <f t="shared" si="251"/>
        <v>0</v>
      </c>
      <c r="O1635" s="7">
        <f t="shared" si="252"/>
        <v>50</v>
      </c>
      <c r="P1635" s="7">
        <f t="shared" si="253"/>
        <v>16.5</v>
      </c>
      <c r="Q1635" s="8">
        <f t="shared" si="254"/>
        <v>18.725000000000001</v>
      </c>
      <c r="R1635" s="8">
        <f t="shared" si="255"/>
        <v>26.625</v>
      </c>
      <c r="S1635" s="8">
        <f t="shared" si="256"/>
        <v>23.675000000000001</v>
      </c>
      <c r="T1635" s="8">
        <f t="shared" si="257"/>
        <v>22.875</v>
      </c>
      <c r="U1635" s="7">
        <f t="shared" si="258"/>
        <v>23.008333333333336</v>
      </c>
      <c r="V1635" s="7">
        <f t="shared" si="259"/>
        <v>22.975000000000001</v>
      </c>
    </row>
    <row r="1636" spans="1:22" ht="13.5" x14ac:dyDescent="0.25">
      <c r="A1636" s="3">
        <f>RSI!A1636</f>
        <v>45160</v>
      </c>
      <c r="B1636" s="2">
        <f>RSI!B1636</f>
        <v>3.1789999999999998</v>
      </c>
      <c r="C1636" s="2">
        <f>RSI!I1636</f>
        <v>45.460715776210911</v>
      </c>
      <c r="D1636" s="2">
        <f>MACD!E1636</f>
        <v>1.0570911072765199E-2</v>
      </c>
      <c r="E1636" s="2">
        <f>MACD!F1636</f>
        <v>1.3575672569218773E-2</v>
      </c>
      <c r="F1636" s="2">
        <f>'Moving Avg'!D1636</f>
        <v>3.1721399999999997</v>
      </c>
      <c r="G1636" s="2">
        <f>'Moving Avg'!F1636</f>
        <v>3.2097250000000002</v>
      </c>
      <c r="H1636" s="2">
        <f>'Moving Avg'!G1636</f>
        <v>3.2271399999999999</v>
      </c>
      <c r="I1636" s="2">
        <f>'Moving Avg'!H1636</f>
        <v>2.6527184999999998</v>
      </c>
      <c r="J1636" s="5" t="str">
        <f>OBV!F1636</f>
        <v>BEARISH</v>
      </c>
      <c r="K1636" s="5" t="str">
        <f>OBV!G1636</f>
        <v>NEUTRAL</v>
      </c>
      <c r="L1636" s="5" t="str">
        <f>OBV!H1636</f>
        <v>CONFIRMED BEARISH</v>
      </c>
      <c r="M1636" s="7">
        <f t="shared" si="250"/>
        <v>25</v>
      </c>
      <c r="N1636" s="7">
        <f t="shared" si="251"/>
        <v>45</v>
      </c>
      <c r="O1636" s="7">
        <f t="shared" si="252"/>
        <v>50</v>
      </c>
      <c r="P1636" s="7">
        <f t="shared" si="253"/>
        <v>16.5</v>
      </c>
      <c r="Q1636" s="8">
        <f t="shared" si="254"/>
        <v>34.475000000000001</v>
      </c>
      <c r="R1636" s="8">
        <f t="shared" si="255"/>
        <v>35.625</v>
      </c>
      <c r="S1636" s="8">
        <f t="shared" si="256"/>
        <v>30.425000000000001</v>
      </c>
      <c r="T1636" s="8">
        <f t="shared" si="257"/>
        <v>34.125</v>
      </c>
      <c r="U1636" s="7">
        <f t="shared" si="258"/>
        <v>33.508333333333333</v>
      </c>
      <c r="V1636" s="7">
        <f t="shared" si="259"/>
        <v>33.662499999999994</v>
      </c>
    </row>
    <row r="1637" spans="1:22" ht="13.5" x14ac:dyDescent="0.25">
      <c r="A1637" s="3">
        <f>RSI!A1637</f>
        <v>45161</v>
      </c>
      <c r="B1637" s="2">
        <f>RSI!B1637</f>
        <v>3.1962000000000002</v>
      </c>
      <c r="C1637" s="2">
        <f>RSI!I1637</f>
        <v>48.192324355515325</v>
      </c>
      <c r="D1637" s="2">
        <f>MACD!E1637</f>
        <v>1.1924614957154134E-2</v>
      </c>
      <c r="E1637" s="2">
        <f>MACD!F1637</f>
        <v>1.3245461046805847E-2</v>
      </c>
      <c r="F1637" s="2">
        <f>'Moving Avg'!D1637</f>
        <v>3.1876000000000007</v>
      </c>
      <c r="G1637" s="2">
        <f>'Moving Avg'!F1637</f>
        <v>3.2084400000000004</v>
      </c>
      <c r="H1637" s="2">
        <f>'Moving Avg'!G1637</f>
        <v>3.2267799999999998</v>
      </c>
      <c r="I1637" s="2">
        <f>'Moving Avg'!H1637</f>
        <v>2.6564714999999994</v>
      </c>
      <c r="J1637" s="5" t="str">
        <f>OBV!F1637</f>
        <v>BULLISH</v>
      </c>
      <c r="K1637" s="5" t="str">
        <f>OBV!G1637</f>
        <v>STRONG</v>
      </c>
      <c r="L1637" s="5" t="str">
        <f>OBV!H1637</f>
        <v>CONFIRMED BULLISH</v>
      </c>
      <c r="M1637" s="7">
        <f t="shared" si="250"/>
        <v>25</v>
      </c>
      <c r="N1637" s="7">
        <f t="shared" si="251"/>
        <v>45</v>
      </c>
      <c r="O1637" s="7">
        <f t="shared" si="252"/>
        <v>50</v>
      </c>
      <c r="P1637" s="7">
        <f t="shared" si="253"/>
        <v>100</v>
      </c>
      <c r="Q1637" s="8">
        <f t="shared" si="254"/>
        <v>47</v>
      </c>
      <c r="R1637" s="8">
        <f t="shared" si="255"/>
        <v>56.5</v>
      </c>
      <c r="S1637" s="8">
        <f t="shared" si="256"/>
        <v>68</v>
      </c>
      <c r="T1637" s="8">
        <f t="shared" si="257"/>
        <v>55</v>
      </c>
      <c r="U1637" s="7">
        <f t="shared" si="258"/>
        <v>57.166666666666664</v>
      </c>
      <c r="V1637" s="7">
        <f t="shared" si="259"/>
        <v>56.625</v>
      </c>
    </row>
    <row r="1638" spans="1:22" ht="13.5" x14ac:dyDescent="0.25">
      <c r="A1638" s="3">
        <f>RSI!A1638</f>
        <v>45162</v>
      </c>
      <c r="B1638" s="2">
        <f>RSI!B1638</f>
        <v>3.2391999999999999</v>
      </c>
      <c r="C1638" s="2">
        <f>RSI!I1638</f>
        <v>54.348222408739879</v>
      </c>
      <c r="D1638" s="2">
        <f>MACD!E1638</f>
        <v>9.95814802945727E-3</v>
      </c>
      <c r="E1638" s="2">
        <f>MACD!F1638</f>
        <v>1.2587998443336131E-2</v>
      </c>
      <c r="F1638" s="2">
        <f>'Moving Avg'!D1638</f>
        <v>3.1979199999999999</v>
      </c>
      <c r="G1638" s="2">
        <f>'Moving Avg'!F1638</f>
        <v>3.2093050000000005</v>
      </c>
      <c r="H1638" s="2">
        <f>'Moving Avg'!G1638</f>
        <v>3.2268140000000001</v>
      </c>
      <c r="I1638" s="2">
        <f>'Moving Avg'!H1638</f>
        <v>2.6603229999999991</v>
      </c>
      <c r="J1638" s="5" t="str">
        <f>OBV!F1638</f>
        <v>BULLISH</v>
      </c>
      <c r="K1638" s="5" t="str">
        <f>OBV!G1638</f>
        <v>STRONG</v>
      </c>
      <c r="L1638" s="5" t="str">
        <f>OBV!H1638</f>
        <v>CONFIRMED BULLISH</v>
      </c>
      <c r="M1638" s="7">
        <f t="shared" si="250"/>
        <v>25</v>
      </c>
      <c r="N1638" s="7">
        <f t="shared" si="251"/>
        <v>45</v>
      </c>
      <c r="O1638" s="7">
        <f t="shared" si="252"/>
        <v>50</v>
      </c>
      <c r="P1638" s="7">
        <f t="shared" si="253"/>
        <v>100</v>
      </c>
      <c r="Q1638" s="8">
        <f t="shared" si="254"/>
        <v>47</v>
      </c>
      <c r="R1638" s="8">
        <f t="shared" si="255"/>
        <v>56.5</v>
      </c>
      <c r="S1638" s="8">
        <f t="shared" si="256"/>
        <v>68</v>
      </c>
      <c r="T1638" s="8">
        <f t="shared" si="257"/>
        <v>55</v>
      </c>
      <c r="U1638" s="7">
        <f t="shared" si="258"/>
        <v>57.166666666666664</v>
      </c>
      <c r="V1638" s="7">
        <f t="shared" si="259"/>
        <v>56.625</v>
      </c>
    </row>
    <row r="1639" spans="1:22" ht="13.5" x14ac:dyDescent="0.25">
      <c r="A1639" s="3">
        <f>RSI!A1639</f>
        <v>45163</v>
      </c>
      <c r="B1639" s="2">
        <f>RSI!B1639</f>
        <v>3.2048000000000001</v>
      </c>
      <c r="C1639" s="2">
        <f>RSI!I1639</f>
        <v>49.301260737970246</v>
      </c>
      <c r="D1639" s="2">
        <f>MACD!E1639</f>
        <v>1.3302276242464384E-2</v>
      </c>
      <c r="E1639" s="2">
        <f>MACD!F1639</f>
        <v>1.2730854003161781E-2</v>
      </c>
      <c r="F1639" s="2">
        <f>'Moving Avg'!D1639</f>
        <v>3.2013599999999998</v>
      </c>
      <c r="G1639" s="2">
        <f>'Moving Avg'!F1639</f>
        <v>3.2103900000000003</v>
      </c>
      <c r="H1639" s="2">
        <f>'Moving Avg'!G1639</f>
        <v>3.2261599999999997</v>
      </c>
      <c r="I1639" s="2">
        <f>'Moving Avg'!H1639</f>
        <v>2.6640024999999987</v>
      </c>
      <c r="J1639" s="5" t="str">
        <f>OBV!F1639</f>
        <v>BULLISH</v>
      </c>
      <c r="K1639" s="5" t="str">
        <f>OBV!G1639</f>
        <v>STRONG</v>
      </c>
      <c r="L1639" s="5" t="str">
        <f>OBV!H1639</f>
        <v>CONFIRMED BULLISH</v>
      </c>
      <c r="M1639" s="7">
        <f t="shared" si="250"/>
        <v>25</v>
      </c>
      <c r="N1639" s="7">
        <f t="shared" si="251"/>
        <v>0</v>
      </c>
      <c r="O1639" s="7">
        <f t="shared" si="252"/>
        <v>50</v>
      </c>
      <c r="P1639" s="7">
        <f t="shared" si="253"/>
        <v>100</v>
      </c>
      <c r="Q1639" s="8">
        <f t="shared" si="254"/>
        <v>31.25</v>
      </c>
      <c r="R1639" s="8">
        <f t="shared" si="255"/>
        <v>47.5</v>
      </c>
      <c r="S1639" s="8">
        <f t="shared" si="256"/>
        <v>61.25</v>
      </c>
      <c r="T1639" s="8">
        <f t="shared" si="257"/>
        <v>43.75</v>
      </c>
      <c r="U1639" s="7">
        <f t="shared" si="258"/>
        <v>46.666666666666664</v>
      </c>
      <c r="V1639" s="7">
        <f t="shared" si="259"/>
        <v>45.9375</v>
      </c>
    </row>
    <row r="1640" spans="1:22" ht="13.5" x14ac:dyDescent="0.25">
      <c r="A1640" s="3">
        <f>RSI!A1640</f>
        <v>45166</v>
      </c>
      <c r="B1640" s="2">
        <f>RSI!B1640</f>
        <v>3.2048000000000001</v>
      </c>
      <c r="C1640" s="2">
        <f>RSI!I1640</f>
        <v>49.301260737970246</v>
      </c>
      <c r="D1640" s="2">
        <f>MACD!E1640</f>
        <v>1.7485826537641636E-2</v>
      </c>
      <c r="E1640" s="2">
        <f>MACD!F1640</f>
        <v>1.3681848510057753E-2</v>
      </c>
      <c r="F1640" s="2">
        <f>'Moving Avg'!D1640</f>
        <v>3.2048000000000001</v>
      </c>
      <c r="G1640" s="2">
        <f>'Moving Avg'!F1640</f>
        <v>3.2073850000000008</v>
      </c>
      <c r="H1640" s="2">
        <f>'Moving Avg'!G1640</f>
        <v>3.2255059999999998</v>
      </c>
      <c r="I1640" s="2">
        <f>'Moving Avg'!H1640</f>
        <v>2.6679929999999983</v>
      </c>
      <c r="J1640" s="5" t="str">
        <f>OBV!F1640</f>
        <v>BULLISH</v>
      </c>
      <c r="K1640" s="5" t="str">
        <f>OBV!G1640</f>
        <v>STRONG</v>
      </c>
      <c r="L1640" s="5" t="str">
        <f>OBV!H1640</f>
        <v>CONFIRMED BULLISH</v>
      </c>
      <c r="M1640" s="7">
        <f t="shared" si="250"/>
        <v>25</v>
      </c>
      <c r="N1640" s="7">
        <f t="shared" si="251"/>
        <v>0</v>
      </c>
      <c r="O1640" s="7">
        <f t="shared" si="252"/>
        <v>50</v>
      </c>
      <c r="P1640" s="7">
        <f t="shared" si="253"/>
        <v>100</v>
      </c>
      <c r="Q1640" s="8">
        <f t="shared" si="254"/>
        <v>31.25</v>
      </c>
      <c r="R1640" s="8">
        <f t="shared" si="255"/>
        <v>47.5</v>
      </c>
      <c r="S1640" s="8">
        <f t="shared" si="256"/>
        <v>61.25</v>
      </c>
      <c r="T1640" s="8">
        <f t="shared" si="257"/>
        <v>43.75</v>
      </c>
      <c r="U1640" s="7">
        <f t="shared" si="258"/>
        <v>46.666666666666664</v>
      </c>
      <c r="V1640" s="7">
        <f t="shared" si="259"/>
        <v>45.9375</v>
      </c>
    </row>
    <row r="1641" spans="1:22" ht="13.5" x14ac:dyDescent="0.25">
      <c r="A1641" s="3">
        <f>RSI!A1641</f>
        <v>45167</v>
      </c>
      <c r="B1641" s="2">
        <f>RSI!B1641</f>
        <v>3.2048000000000001</v>
      </c>
      <c r="C1641" s="2">
        <f>RSI!I1641</f>
        <v>49.301260737970239</v>
      </c>
      <c r="D1641" s="2">
        <f>MACD!E1641</f>
        <v>1.7085065925171783E-2</v>
      </c>
      <c r="E1641" s="2">
        <f>MACD!F1641</f>
        <v>1.436249199308056E-2</v>
      </c>
      <c r="F1641" s="2">
        <f>'Moving Avg'!D1641</f>
        <v>3.2099600000000001</v>
      </c>
      <c r="G1641" s="2">
        <f>'Moving Avg'!F1641</f>
        <v>3.2065250000000001</v>
      </c>
      <c r="H1641" s="2">
        <f>'Moving Avg'!G1641</f>
        <v>3.2245419999999996</v>
      </c>
      <c r="I1641" s="2">
        <f>'Moving Avg'!H1641</f>
        <v>2.671750499999999</v>
      </c>
      <c r="J1641" s="5" t="str">
        <f>OBV!F1641</f>
        <v>BULLISH</v>
      </c>
      <c r="K1641" s="5" t="str">
        <f>OBV!G1641</f>
        <v>STRONG</v>
      </c>
      <c r="L1641" s="5" t="str">
        <f>OBV!H1641</f>
        <v>CONFIRMED BULLISH</v>
      </c>
      <c r="M1641" s="7">
        <f t="shared" si="250"/>
        <v>25</v>
      </c>
      <c r="N1641" s="7">
        <f t="shared" si="251"/>
        <v>0</v>
      </c>
      <c r="O1641" s="7">
        <f t="shared" si="252"/>
        <v>50</v>
      </c>
      <c r="P1641" s="7">
        <f t="shared" si="253"/>
        <v>100</v>
      </c>
      <c r="Q1641" s="8">
        <f t="shared" si="254"/>
        <v>31.25</v>
      </c>
      <c r="R1641" s="8">
        <f t="shared" si="255"/>
        <v>47.5</v>
      </c>
      <c r="S1641" s="8">
        <f t="shared" si="256"/>
        <v>61.25</v>
      </c>
      <c r="T1641" s="8">
        <f t="shared" si="257"/>
        <v>43.75</v>
      </c>
      <c r="U1641" s="7">
        <f t="shared" si="258"/>
        <v>46.666666666666664</v>
      </c>
      <c r="V1641" s="7">
        <f t="shared" si="259"/>
        <v>45.9375</v>
      </c>
    </row>
    <row r="1642" spans="1:22" ht="13.5" x14ac:dyDescent="0.25">
      <c r="A1642" s="3">
        <f>RSI!A1642</f>
        <v>45168</v>
      </c>
      <c r="B1642" s="2">
        <f>RSI!B1642</f>
        <v>3.2134</v>
      </c>
      <c r="C1642" s="2">
        <f>RSI!I1642</f>
        <v>50.729898669243951</v>
      </c>
      <c r="D1642" s="2">
        <f>MACD!E1642</f>
        <v>2.7381398178150107E-4</v>
      </c>
      <c r="E1642" s="2">
        <f>MACD!F1642</f>
        <v>1.1544756390820749E-2</v>
      </c>
      <c r="F1642" s="2">
        <f>'Moving Avg'!D1642</f>
        <v>3.2134</v>
      </c>
      <c r="G1642" s="2">
        <f>'Moving Avg'!F1642</f>
        <v>3.2052350000000005</v>
      </c>
      <c r="H1642" s="2">
        <f>'Moving Avg'!G1642</f>
        <v>3.2242160000000002</v>
      </c>
      <c r="I1642" s="2">
        <f>'Moving Avg'!H1642</f>
        <v>2.6755509999999987</v>
      </c>
      <c r="J1642" s="5" t="str">
        <f>OBV!F1642</f>
        <v>BEARISH</v>
      </c>
      <c r="K1642" s="5" t="str">
        <f>OBV!G1642</f>
        <v>NEUTRAL</v>
      </c>
      <c r="L1642" s="5" t="str">
        <f>OBV!H1642</f>
        <v>BEARISH DIVERGENCE</v>
      </c>
      <c r="M1642" s="7">
        <f t="shared" si="250"/>
        <v>25</v>
      </c>
      <c r="N1642" s="7">
        <f t="shared" si="251"/>
        <v>45</v>
      </c>
      <c r="O1642" s="7">
        <f t="shared" si="252"/>
        <v>50</v>
      </c>
      <c r="P1642" s="7">
        <f t="shared" si="253"/>
        <v>16.5</v>
      </c>
      <c r="Q1642" s="8">
        <f t="shared" si="254"/>
        <v>34.475000000000001</v>
      </c>
      <c r="R1642" s="8">
        <f t="shared" si="255"/>
        <v>35.625</v>
      </c>
      <c r="S1642" s="8">
        <f t="shared" si="256"/>
        <v>30.425000000000001</v>
      </c>
      <c r="T1642" s="8">
        <f t="shared" si="257"/>
        <v>34.125</v>
      </c>
      <c r="U1642" s="7">
        <f t="shared" si="258"/>
        <v>33.508333333333333</v>
      </c>
      <c r="V1642" s="7">
        <f t="shared" si="259"/>
        <v>33.662499999999994</v>
      </c>
    </row>
    <row r="1643" spans="1:22" ht="13.5" x14ac:dyDescent="0.25">
      <c r="A1643" s="3">
        <f>RSI!A1643</f>
        <v>45169</v>
      </c>
      <c r="B1643" s="2">
        <f>RSI!B1643</f>
        <v>3.2134</v>
      </c>
      <c r="C1643" s="2">
        <f>RSI!I1643</f>
        <v>50.729898669243951</v>
      </c>
      <c r="D1643" s="2">
        <f>MACD!E1643</f>
        <v>-3.4082075007240142E-3</v>
      </c>
      <c r="E1643" s="2">
        <f>MACD!F1643</f>
        <v>8.5541636125117965E-3</v>
      </c>
      <c r="F1643" s="2">
        <f>'Moving Avg'!D1643</f>
        <v>3.20824</v>
      </c>
      <c r="G1643" s="2">
        <f>'Moving Avg'!F1643</f>
        <v>3.203945</v>
      </c>
      <c r="H1643" s="2">
        <f>'Moving Avg'!G1643</f>
        <v>3.2235799999999997</v>
      </c>
      <c r="I1643" s="2">
        <f>'Moving Avg'!H1643</f>
        <v>2.6794679999999982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  <c r="M1643" s="7">
        <f t="shared" si="250"/>
        <v>25</v>
      </c>
      <c r="N1643" s="7">
        <f t="shared" si="251"/>
        <v>45</v>
      </c>
      <c r="O1643" s="7">
        <f t="shared" si="252"/>
        <v>50</v>
      </c>
      <c r="P1643" s="7">
        <f t="shared" si="253"/>
        <v>16.5</v>
      </c>
      <c r="Q1643" s="8">
        <f t="shared" si="254"/>
        <v>34.475000000000001</v>
      </c>
      <c r="R1643" s="8">
        <f t="shared" si="255"/>
        <v>35.625</v>
      </c>
      <c r="S1643" s="8">
        <f t="shared" si="256"/>
        <v>30.425000000000001</v>
      </c>
      <c r="T1643" s="8">
        <f t="shared" si="257"/>
        <v>34.125</v>
      </c>
      <c r="U1643" s="7">
        <f t="shared" si="258"/>
        <v>33.508333333333333</v>
      </c>
      <c r="V1643" s="7">
        <f t="shared" si="259"/>
        <v>33.662499999999994</v>
      </c>
    </row>
    <row r="1644" spans="1:22" ht="13.5" x14ac:dyDescent="0.25">
      <c r="A1644" s="3">
        <f>RSI!A1644</f>
        <v>45170</v>
      </c>
      <c r="B1644" s="2">
        <f>RSI!B1644</f>
        <v>3.2391999999999999</v>
      </c>
      <c r="C1644" s="2">
        <f>RSI!I1644</f>
        <v>55.129160709805141</v>
      </c>
      <c r="D1644" s="2">
        <f>MACD!E1644</f>
        <v>-8.4592704001140717E-3</v>
      </c>
      <c r="E1644" s="2">
        <f>MACD!F1644</f>
        <v>5.1514768099866232E-3</v>
      </c>
      <c r="F1644" s="2">
        <f>'Moving Avg'!D1644</f>
        <v>3.2151200000000002</v>
      </c>
      <c r="G1644" s="2">
        <f>'Moving Avg'!F1644</f>
        <v>3.2069549999999998</v>
      </c>
      <c r="H1644" s="2">
        <f>'Moving Avg'!G1644</f>
        <v>3.223614</v>
      </c>
      <c r="I1644" s="2">
        <f>'Moving Avg'!H1644</f>
        <v>2.6833194999999983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  <c r="M1644" s="7">
        <f t="shared" si="250"/>
        <v>25</v>
      </c>
      <c r="N1644" s="7">
        <f t="shared" si="251"/>
        <v>45</v>
      </c>
      <c r="O1644" s="7">
        <f t="shared" si="252"/>
        <v>50</v>
      </c>
      <c r="P1644" s="7">
        <f t="shared" si="253"/>
        <v>83.5</v>
      </c>
      <c r="Q1644" s="8">
        <f t="shared" si="254"/>
        <v>44.524999999999999</v>
      </c>
      <c r="R1644" s="8">
        <f t="shared" si="255"/>
        <v>52.375</v>
      </c>
      <c r="S1644" s="8">
        <f t="shared" si="256"/>
        <v>60.575000000000003</v>
      </c>
      <c r="T1644" s="8">
        <f t="shared" si="257"/>
        <v>50.875</v>
      </c>
      <c r="U1644" s="7">
        <f t="shared" si="258"/>
        <v>52.491666666666674</v>
      </c>
      <c r="V1644" s="7">
        <f t="shared" si="259"/>
        <v>52.087500000000006</v>
      </c>
    </row>
    <row r="1645" spans="1:22" ht="13.5" x14ac:dyDescent="0.25">
      <c r="A1645" s="3">
        <f>RSI!A1645</f>
        <v>45173</v>
      </c>
      <c r="B1645" s="2">
        <f>RSI!B1645</f>
        <v>3.2134</v>
      </c>
      <c r="C1645" s="2">
        <f>RSI!I1645</f>
        <v>50.29312315269383</v>
      </c>
      <c r="D1645" s="2">
        <f>MACD!E1645</f>
        <v>-1.0997176997641134E-2</v>
      </c>
      <c r="E1645" s="2">
        <f>MACD!F1645</f>
        <v>1.9217460484610722E-3</v>
      </c>
      <c r="F1645" s="2">
        <f>'Moving Avg'!D1645</f>
        <v>3.2168400000000004</v>
      </c>
      <c r="G1645" s="2">
        <f>'Moving Avg'!F1645</f>
        <v>3.206094999999999</v>
      </c>
      <c r="H1645" s="2">
        <f>'Moving Avg'!G1645</f>
        <v>3.2234440000000002</v>
      </c>
      <c r="I1645" s="2">
        <f>'Moving Avg'!H1645</f>
        <v>2.6873529999999981</v>
      </c>
      <c r="J1645" s="5" t="str">
        <f>OBV!F1645</f>
        <v>BEARISH</v>
      </c>
      <c r="K1645" s="5" t="str">
        <f>OBV!G1645</f>
        <v>NEUTRAL</v>
      </c>
      <c r="L1645" s="5" t="str">
        <f>OBV!H1645</f>
        <v>BEARISH DIVERGENCE</v>
      </c>
      <c r="M1645" s="7">
        <f t="shared" si="250"/>
        <v>25</v>
      </c>
      <c r="N1645" s="7">
        <f t="shared" si="251"/>
        <v>45</v>
      </c>
      <c r="O1645" s="7">
        <f t="shared" si="252"/>
        <v>50</v>
      </c>
      <c r="P1645" s="7">
        <f t="shared" si="253"/>
        <v>16.5</v>
      </c>
      <c r="Q1645" s="8">
        <f t="shared" si="254"/>
        <v>34.475000000000001</v>
      </c>
      <c r="R1645" s="8">
        <f t="shared" si="255"/>
        <v>35.625</v>
      </c>
      <c r="S1645" s="8">
        <f t="shared" si="256"/>
        <v>30.425000000000001</v>
      </c>
      <c r="T1645" s="8">
        <f t="shared" si="257"/>
        <v>34.125</v>
      </c>
      <c r="U1645" s="7">
        <f t="shared" si="258"/>
        <v>33.508333333333333</v>
      </c>
      <c r="V1645" s="7">
        <f t="shared" si="259"/>
        <v>33.662499999999994</v>
      </c>
    </row>
    <row r="1646" spans="1:22" ht="13.5" x14ac:dyDescent="0.25">
      <c r="A1646" s="3">
        <f>RSI!A1646</f>
        <v>45174</v>
      </c>
      <c r="B1646" s="2">
        <f>RSI!B1646</f>
        <v>3.1962000000000002</v>
      </c>
      <c r="C1646" s="2">
        <f>RSI!I1646</f>
        <v>47.313335769105329</v>
      </c>
      <c r="D1646" s="2">
        <f>MACD!E1646</f>
        <v>-1.3203261346157458E-2</v>
      </c>
      <c r="E1646" s="2">
        <f>MACD!F1646</f>
        <v>-1.1032554304626337E-3</v>
      </c>
      <c r="F1646" s="2">
        <f>'Moving Avg'!D1646</f>
        <v>3.2151200000000002</v>
      </c>
      <c r="G1646" s="2">
        <f>'Moving Avg'!F1646</f>
        <v>3.2069549999999993</v>
      </c>
      <c r="H1646" s="2">
        <f>'Moving Avg'!G1646</f>
        <v>3.2226180000000006</v>
      </c>
      <c r="I1646" s="2">
        <f>'Moving Avg'!H1646</f>
        <v>2.6914164999999981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  <c r="M1646" s="7">
        <f t="shared" si="250"/>
        <v>25</v>
      </c>
      <c r="N1646" s="7">
        <f t="shared" si="251"/>
        <v>45</v>
      </c>
      <c r="O1646" s="7">
        <f t="shared" si="252"/>
        <v>50</v>
      </c>
      <c r="P1646" s="7">
        <f t="shared" si="253"/>
        <v>16.5</v>
      </c>
      <c r="Q1646" s="8">
        <f t="shared" si="254"/>
        <v>34.475000000000001</v>
      </c>
      <c r="R1646" s="8">
        <f t="shared" si="255"/>
        <v>35.625</v>
      </c>
      <c r="S1646" s="8">
        <f t="shared" si="256"/>
        <v>30.425000000000001</v>
      </c>
      <c r="T1646" s="8">
        <f t="shared" si="257"/>
        <v>34.125</v>
      </c>
      <c r="U1646" s="7">
        <f t="shared" si="258"/>
        <v>33.508333333333333</v>
      </c>
      <c r="V1646" s="7">
        <f t="shared" si="259"/>
        <v>33.662499999999994</v>
      </c>
    </row>
    <row r="1647" spans="1:22" ht="13.5" x14ac:dyDescent="0.25">
      <c r="A1647" s="3">
        <f>RSI!A1647</f>
        <v>45175</v>
      </c>
      <c r="B1647" s="2">
        <f>RSI!B1647</f>
        <v>3.1789999999999998</v>
      </c>
      <c r="C1647" s="2">
        <f>RSI!I1647</f>
        <v>44.475531108458767</v>
      </c>
      <c r="D1647" s="2">
        <f>MACD!E1647</f>
        <v>-1.1056993968542983E-2</v>
      </c>
      <c r="E1647" s="2">
        <f>MACD!F1647</f>
        <v>-3.0940031380787035E-3</v>
      </c>
      <c r="F1647" s="2">
        <f>'Moving Avg'!D1647</f>
        <v>3.20824</v>
      </c>
      <c r="G1647" s="2">
        <f>'Moving Avg'!F1647</f>
        <v>3.2048049999999995</v>
      </c>
      <c r="H1647" s="2">
        <f>'Moving Avg'!G1647</f>
        <v>3.2217600000000006</v>
      </c>
      <c r="I1647" s="2">
        <f>'Moving Avg'!H1647</f>
        <v>2.6953164999999979</v>
      </c>
      <c r="J1647" s="5" t="str">
        <f>OBV!F1647</f>
        <v>BEARISH</v>
      </c>
      <c r="K1647" s="5" t="str">
        <f>OBV!G1647</f>
        <v>WEAK</v>
      </c>
      <c r="L1647" s="5" t="str">
        <f>OBV!H1647</f>
        <v>CONFIRMED BEARISH</v>
      </c>
      <c r="M1647" s="7">
        <f t="shared" si="250"/>
        <v>25</v>
      </c>
      <c r="N1647" s="7">
        <f t="shared" si="251"/>
        <v>45</v>
      </c>
      <c r="O1647" s="7">
        <f t="shared" si="252"/>
        <v>50</v>
      </c>
      <c r="P1647" s="7">
        <f t="shared" si="253"/>
        <v>0</v>
      </c>
      <c r="Q1647" s="8">
        <f t="shared" si="254"/>
        <v>32</v>
      </c>
      <c r="R1647" s="8">
        <f t="shared" si="255"/>
        <v>31.5</v>
      </c>
      <c r="S1647" s="8">
        <f t="shared" si="256"/>
        <v>23</v>
      </c>
      <c r="T1647" s="8">
        <f t="shared" si="257"/>
        <v>30</v>
      </c>
      <c r="U1647" s="7">
        <f t="shared" si="258"/>
        <v>28.833333333333332</v>
      </c>
      <c r="V1647" s="7">
        <f t="shared" si="259"/>
        <v>29.125</v>
      </c>
    </row>
    <row r="1648" spans="1:22" ht="13.5" x14ac:dyDescent="0.25">
      <c r="A1648" s="3">
        <f>RSI!A1648</f>
        <v>45176</v>
      </c>
      <c r="B1648" s="2">
        <f>RSI!B1648</f>
        <v>3.1789999999999998</v>
      </c>
      <c r="C1648" s="2">
        <f>RSI!I1648</f>
        <v>44.475531108458767</v>
      </c>
      <c r="D1648" s="2">
        <f>MACD!E1648</f>
        <v>-2.4380438126510029E-3</v>
      </c>
      <c r="E1648" s="2">
        <f>MACD!F1648</f>
        <v>-2.9628112729931633E-3</v>
      </c>
      <c r="F1648" s="2">
        <f>'Moving Avg'!D1648</f>
        <v>3.2013600000000002</v>
      </c>
      <c r="G1648" s="2">
        <f>'Moving Avg'!F1648</f>
        <v>3.2026549999999991</v>
      </c>
      <c r="H1648" s="2">
        <f>'Moving Avg'!G1648</f>
        <v>3.2209020000000006</v>
      </c>
      <c r="I1648" s="2">
        <f>'Moving Avg'!H1648</f>
        <v>2.6992164999999977</v>
      </c>
      <c r="J1648" s="5" t="str">
        <f>OBV!F1648</f>
        <v>BEARISH</v>
      </c>
      <c r="K1648" s="5" t="str">
        <f>OBV!G1648</f>
        <v>WEAK</v>
      </c>
      <c r="L1648" s="5" t="str">
        <f>OBV!H1648</f>
        <v>CONFIRMED BEARISH</v>
      </c>
      <c r="M1648" s="7">
        <f t="shared" si="250"/>
        <v>25</v>
      </c>
      <c r="N1648" s="7">
        <f t="shared" si="251"/>
        <v>0</v>
      </c>
      <c r="O1648" s="7">
        <f t="shared" si="252"/>
        <v>50</v>
      </c>
      <c r="P1648" s="7">
        <f t="shared" si="253"/>
        <v>0</v>
      </c>
      <c r="Q1648" s="8">
        <f t="shared" si="254"/>
        <v>16.25</v>
      </c>
      <c r="R1648" s="8">
        <f t="shared" si="255"/>
        <v>22.5</v>
      </c>
      <c r="S1648" s="8">
        <f t="shared" si="256"/>
        <v>16.25</v>
      </c>
      <c r="T1648" s="8">
        <f t="shared" si="257"/>
        <v>18.75</v>
      </c>
      <c r="U1648" s="7">
        <f t="shared" si="258"/>
        <v>18.333333333333332</v>
      </c>
      <c r="V1648" s="7">
        <f t="shared" si="259"/>
        <v>18.4375</v>
      </c>
    </row>
    <row r="1649" spans="1:22" ht="13.5" x14ac:dyDescent="0.25">
      <c r="A1649" s="3">
        <f>RSI!A1649</f>
        <v>45177</v>
      </c>
      <c r="B1649" s="2">
        <f>RSI!B1649</f>
        <v>3.1789999999999998</v>
      </c>
      <c r="C1649" s="2">
        <f>RSI!I1649</f>
        <v>44.475531108458767</v>
      </c>
      <c r="D1649" s="2">
        <f>MACD!E1649</f>
        <v>-2.6378891771994262E-4</v>
      </c>
      <c r="E1649" s="2">
        <f>MACD!F1649</f>
        <v>-2.4230068019385192E-3</v>
      </c>
      <c r="F1649" s="2">
        <f>'Moving Avg'!D1649</f>
        <v>3.1893199999999999</v>
      </c>
      <c r="G1649" s="2">
        <f>'Moving Avg'!F1649</f>
        <v>3.1996449999999999</v>
      </c>
      <c r="H1649" s="2">
        <f>'Moving Avg'!G1649</f>
        <v>3.2200440000000001</v>
      </c>
      <c r="I1649" s="2">
        <f>'Moving Avg'!H1649</f>
        <v>2.7031164999999975</v>
      </c>
      <c r="J1649" s="5" t="str">
        <f>OBV!F1649</f>
        <v>BEARISH</v>
      </c>
      <c r="K1649" s="5" t="str">
        <f>OBV!G1649</f>
        <v>WEAK</v>
      </c>
      <c r="L1649" s="5" t="str">
        <f>OBV!H1649</f>
        <v>CONFIRMED BEARISH</v>
      </c>
      <c r="M1649" s="7">
        <f t="shared" si="250"/>
        <v>25</v>
      </c>
      <c r="N1649" s="7">
        <f t="shared" si="251"/>
        <v>0</v>
      </c>
      <c r="O1649" s="7">
        <f t="shared" si="252"/>
        <v>50</v>
      </c>
      <c r="P1649" s="7">
        <f t="shared" si="253"/>
        <v>0</v>
      </c>
      <c r="Q1649" s="8">
        <f t="shared" si="254"/>
        <v>16.25</v>
      </c>
      <c r="R1649" s="8">
        <f t="shared" si="255"/>
        <v>22.5</v>
      </c>
      <c r="S1649" s="8">
        <f t="shared" si="256"/>
        <v>16.25</v>
      </c>
      <c r="T1649" s="8">
        <f t="shared" si="257"/>
        <v>18.75</v>
      </c>
      <c r="U1649" s="7">
        <f t="shared" si="258"/>
        <v>18.333333333333332</v>
      </c>
      <c r="V1649" s="7">
        <f t="shared" si="259"/>
        <v>18.4375</v>
      </c>
    </row>
    <row r="1650" spans="1:22" ht="13.5" x14ac:dyDescent="0.25">
      <c r="A1650" s="3">
        <f>RSI!A1650</f>
        <v>45180</v>
      </c>
      <c r="B1650" s="2">
        <f>RSI!B1650</f>
        <v>3.1617999999999999</v>
      </c>
      <c r="C1650" s="2">
        <f>RSI!I1650</f>
        <v>41.375963595733502</v>
      </c>
      <c r="D1650" s="2">
        <f>MACD!E1650</f>
        <v>3.0107844491658042E-3</v>
      </c>
      <c r="E1650" s="2">
        <f>MACD!F1650</f>
        <v>-1.3362485517176546E-3</v>
      </c>
      <c r="F1650" s="2">
        <f>'Moving Avg'!D1650</f>
        <v>3.1789999999999998</v>
      </c>
      <c r="G1650" s="2">
        <f>'Moving Avg'!F1650</f>
        <v>3.1953450000000001</v>
      </c>
      <c r="H1650" s="2">
        <f>'Moving Avg'!G1650</f>
        <v>3.2188420000000004</v>
      </c>
      <c r="I1650" s="2">
        <f>'Moving Avg'!H1650</f>
        <v>2.7069694999999974</v>
      </c>
      <c r="J1650" s="5" t="str">
        <f>OBV!F1650</f>
        <v>BEARISH</v>
      </c>
      <c r="K1650" s="5" t="str">
        <f>OBV!G1650</f>
        <v>WEAK</v>
      </c>
      <c r="L1650" s="5" t="str">
        <f>OBV!H1650</f>
        <v>CONFIRMED BEARISH</v>
      </c>
      <c r="M1650" s="7">
        <f t="shared" si="250"/>
        <v>25</v>
      </c>
      <c r="N1650" s="7">
        <f t="shared" si="251"/>
        <v>0</v>
      </c>
      <c r="O1650" s="7">
        <f t="shared" si="252"/>
        <v>50</v>
      </c>
      <c r="P1650" s="7">
        <f t="shared" si="253"/>
        <v>0</v>
      </c>
      <c r="Q1650" s="8">
        <f t="shared" si="254"/>
        <v>16.25</v>
      </c>
      <c r="R1650" s="8">
        <f t="shared" si="255"/>
        <v>22.5</v>
      </c>
      <c r="S1650" s="8">
        <f t="shared" si="256"/>
        <v>16.25</v>
      </c>
      <c r="T1650" s="8">
        <f t="shared" si="257"/>
        <v>18.75</v>
      </c>
      <c r="U1650" s="7">
        <f t="shared" si="258"/>
        <v>18.333333333333332</v>
      </c>
      <c r="V1650" s="7">
        <f t="shared" si="259"/>
        <v>18.4375</v>
      </c>
    </row>
    <row r="1651" spans="1:22" ht="13.5" x14ac:dyDescent="0.25">
      <c r="A1651" s="3">
        <f>RSI!A1651</f>
        <v>45181</v>
      </c>
      <c r="B1651" s="2">
        <f>RSI!B1651</f>
        <v>3.1617999999999999</v>
      </c>
      <c r="C1651" s="2">
        <f>RSI!I1651</f>
        <v>41.375963595733502</v>
      </c>
      <c r="D1651" s="2">
        <f>MACD!E1651</f>
        <v>6.0320509394706789E-3</v>
      </c>
      <c r="E1651" s="2">
        <f>MACD!F1651</f>
        <v>1.3741134652001216E-4</v>
      </c>
      <c r="F1651" s="2">
        <f>'Moving Avg'!D1651</f>
        <v>3.1721199999999996</v>
      </c>
      <c r="G1651" s="2">
        <f>'Moving Avg'!F1651</f>
        <v>3.1923349999999995</v>
      </c>
      <c r="H1651" s="2">
        <f>'Moving Avg'!G1651</f>
        <v>3.2176400000000007</v>
      </c>
      <c r="I1651" s="2">
        <f>'Moving Avg'!H1651</f>
        <v>2.7107449999999971</v>
      </c>
      <c r="J1651" s="5" t="str">
        <f>OBV!F1651</f>
        <v>BEARISH</v>
      </c>
      <c r="K1651" s="5" t="str">
        <f>OBV!G1651</f>
        <v>WEAK</v>
      </c>
      <c r="L1651" s="5" t="str">
        <f>OBV!H1651</f>
        <v>CONFIRMED BEARISH</v>
      </c>
      <c r="M1651" s="7">
        <f t="shared" si="250"/>
        <v>25</v>
      </c>
      <c r="N1651" s="7">
        <f t="shared" si="251"/>
        <v>0</v>
      </c>
      <c r="O1651" s="7">
        <f t="shared" si="252"/>
        <v>50</v>
      </c>
      <c r="P1651" s="7">
        <f t="shared" si="253"/>
        <v>0</v>
      </c>
      <c r="Q1651" s="8">
        <f t="shared" si="254"/>
        <v>16.25</v>
      </c>
      <c r="R1651" s="8">
        <f t="shared" si="255"/>
        <v>22.5</v>
      </c>
      <c r="S1651" s="8">
        <f t="shared" si="256"/>
        <v>16.25</v>
      </c>
      <c r="T1651" s="8">
        <f t="shared" si="257"/>
        <v>18.75</v>
      </c>
      <c r="U1651" s="7">
        <f t="shared" si="258"/>
        <v>18.333333333333332</v>
      </c>
      <c r="V1651" s="7">
        <f t="shared" si="259"/>
        <v>18.4375</v>
      </c>
    </row>
    <row r="1652" spans="1:22" ht="13.5" x14ac:dyDescent="0.25">
      <c r="A1652" s="3">
        <f>RSI!A1652</f>
        <v>45182</v>
      </c>
      <c r="B1652" s="2">
        <f>RSI!B1652</f>
        <v>3.2477999999999998</v>
      </c>
      <c r="C1652" s="2">
        <f>RSI!I1652</f>
        <v>58.248805397920549</v>
      </c>
      <c r="D1652" s="2">
        <f>MACD!E1652</f>
        <v>3.773133791538541E-3</v>
      </c>
      <c r="E1652" s="2">
        <f>MACD!F1652</f>
        <v>8.6455583552371806E-4</v>
      </c>
      <c r="F1652" s="2">
        <f>'Moving Avg'!D1652</f>
        <v>3.18588</v>
      </c>
      <c r="G1652" s="2">
        <f>'Moving Avg'!F1652</f>
        <v>3.1987799999999997</v>
      </c>
      <c r="H1652" s="2">
        <f>'Moving Avg'!G1652</f>
        <v>3.2175360000000008</v>
      </c>
      <c r="I1652" s="2">
        <f>'Moving Avg'!H1652</f>
        <v>2.7149114999999973</v>
      </c>
      <c r="J1652" s="5" t="str">
        <f>OBV!F1652</f>
        <v>BEARISH</v>
      </c>
      <c r="K1652" s="5" t="str">
        <f>OBV!G1652</f>
        <v>WEAK</v>
      </c>
      <c r="L1652" s="5" t="str">
        <f>OBV!H1652</f>
        <v>BEARISH DIVERGENCE</v>
      </c>
      <c r="M1652" s="7">
        <f t="shared" si="250"/>
        <v>25</v>
      </c>
      <c r="N1652" s="7">
        <f t="shared" si="251"/>
        <v>0</v>
      </c>
      <c r="O1652" s="7">
        <f t="shared" si="252"/>
        <v>50</v>
      </c>
      <c r="P1652" s="7">
        <f t="shared" si="253"/>
        <v>0</v>
      </c>
      <c r="Q1652" s="8">
        <f t="shared" si="254"/>
        <v>16.25</v>
      </c>
      <c r="R1652" s="8">
        <f t="shared" si="255"/>
        <v>22.5</v>
      </c>
      <c r="S1652" s="8">
        <f t="shared" si="256"/>
        <v>16.25</v>
      </c>
      <c r="T1652" s="8">
        <f t="shared" si="257"/>
        <v>18.75</v>
      </c>
      <c r="U1652" s="7">
        <f t="shared" si="258"/>
        <v>18.333333333333332</v>
      </c>
      <c r="V1652" s="7">
        <f t="shared" si="259"/>
        <v>18.4375</v>
      </c>
    </row>
    <row r="1653" spans="1:22" ht="13.5" x14ac:dyDescent="0.25">
      <c r="A1653" s="3">
        <f>RSI!A1653</f>
        <v>45183</v>
      </c>
      <c r="B1653" s="2">
        <f>RSI!B1653</f>
        <v>3.2477999999999998</v>
      </c>
      <c r="C1653" s="2">
        <f>RSI!I1653</f>
        <v>58.248805397920542</v>
      </c>
      <c r="D1653" s="2">
        <f>MACD!E1653</f>
        <v>1.5683054415460695E-3</v>
      </c>
      <c r="E1653" s="2">
        <f>MACD!F1653</f>
        <v>1.0053057567281885E-3</v>
      </c>
      <c r="F1653" s="2">
        <f>'Moving Avg'!D1653</f>
        <v>3.1996399999999996</v>
      </c>
      <c r="G1653" s="2">
        <f>'Moving Avg'!F1653</f>
        <v>3.2017899999999999</v>
      </c>
      <c r="H1653" s="2">
        <f>'Moving Avg'!G1653</f>
        <v>3.217432000000001</v>
      </c>
      <c r="I1653" s="2">
        <f>'Moving Avg'!H1653</f>
        <v>2.7191169999999971</v>
      </c>
      <c r="J1653" s="5" t="str">
        <f>OBV!F1653</f>
        <v>BEARISH</v>
      </c>
      <c r="K1653" s="5" t="str">
        <f>OBV!G1653</f>
        <v>WEAK</v>
      </c>
      <c r="L1653" s="5" t="str">
        <f>OBV!H1653</f>
        <v>BEARISH DIVERGENCE</v>
      </c>
      <c r="M1653" s="7">
        <f t="shared" si="250"/>
        <v>25</v>
      </c>
      <c r="N1653" s="7">
        <f t="shared" si="251"/>
        <v>0</v>
      </c>
      <c r="O1653" s="7">
        <f t="shared" si="252"/>
        <v>50</v>
      </c>
      <c r="P1653" s="7">
        <f t="shared" si="253"/>
        <v>0</v>
      </c>
      <c r="Q1653" s="8">
        <f t="shared" si="254"/>
        <v>16.25</v>
      </c>
      <c r="R1653" s="8">
        <f t="shared" si="255"/>
        <v>22.5</v>
      </c>
      <c r="S1653" s="8">
        <f t="shared" si="256"/>
        <v>16.25</v>
      </c>
      <c r="T1653" s="8">
        <f t="shared" si="257"/>
        <v>18.75</v>
      </c>
      <c r="U1653" s="7">
        <f t="shared" si="258"/>
        <v>18.333333333333332</v>
      </c>
      <c r="V1653" s="7">
        <f t="shared" si="259"/>
        <v>18.4375</v>
      </c>
    </row>
    <row r="1654" spans="1:22" ht="13.5" x14ac:dyDescent="0.25">
      <c r="A1654" s="3">
        <f>RSI!A1654</f>
        <v>45184</v>
      </c>
      <c r="B1654" s="2">
        <f>RSI!B1654</f>
        <v>3.222</v>
      </c>
      <c r="C1654" s="2">
        <f>RSI!I1654</f>
        <v>52.946770142696586</v>
      </c>
      <c r="D1654" s="2">
        <f>MACD!E1654</f>
        <v>5.3113224842409323E-3</v>
      </c>
      <c r="E1654" s="2">
        <f>MACD!F1654</f>
        <v>1.8665091022307375E-3</v>
      </c>
      <c r="F1654" s="2">
        <f>'Moving Avg'!D1654</f>
        <v>3.20824</v>
      </c>
      <c r="G1654" s="2">
        <f>'Moving Avg'!F1654</f>
        <v>3.2035099999999992</v>
      </c>
      <c r="H1654" s="2">
        <f>'Moving Avg'!G1654</f>
        <v>3.2168120000000009</v>
      </c>
      <c r="I1654" s="2">
        <f>'Moving Avg'!H1654</f>
        <v>2.7235424999999971</v>
      </c>
      <c r="J1654" s="5" t="str">
        <f>OBV!F1654</f>
        <v>BEARISH</v>
      </c>
      <c r="K1654" s="5" t="str">
        <f>OBV!G1654</f>
        <v>WEAK</v>
      </c>
      <c r="L1654" s="5" t="str">
        <f>OBV!H1654</f>
        <v>BEARISH DIVERGENCE</v>
      </c>
      <c r="M1654" s="7">
        <f t="shared" si="250"/>
        <v>25</v>
      </c>
      <c r="N1654" s="7">
        <f t="shared" si="251"/>
        <v>0</v>
      </c>
      <c r="O1654" s="7">
        <f t="shared" si="252"/>
        <v>50</v>
      </c>
      <c r="P1654" s="7">
        <f t="shared" si="253"/>
        <v>0</v>
      </c>
      <c r="Q1654" s="8">
        <f t="shared" si="254"/>
        <v>16.25</v>
      </c>
      <c r="R1654" s="8">
        <f t="shared" si="255"/>
        <v>22.5</v>
      </c>
      <c r="S1654" s="8">
        <f t="shared" si="256"/>
        <v>16.25</v>
      </c>
      <c r="T1654" s="8">
        <f t="shared" si="257"/>
        <v>18.75</v>
      </c>
      <c r="U1654" s="7">
        <f t="shared" si="258"/>
        <v>18.333333333333332</v>
      </c>
      <c r="V1654" s="7">
        <f t="shared" si="259"/>
        <v>18.4375</v>
      </c>
    </row>
    <row r="1655" spans="1:22" ht="13.5" x14ac:dyDescent="0.25">
      <c r="A1655" s="3">
        <f>RSI!A1655</f>
        <v>45187</v>
      </c>
      <c r="B1655" s="2">
        <f>RSI!B1655</f>
        <v>3.1789999999999998</v>
      </c>
      <c r="C1655" s="2">
        <f>RSI!I1655</f>
        <v>45.511302529167516</v>
      </c>
      <c r="D1655" s="2">
        <f>MACD!E1655</f>
        <v>7.5953236147370262E-3</v>
      </c>
      <c r="E1655" s="2">
        <f>MACD!F1655</f>
        <v>3.0122720047319955E-3</v>
      </c>
      <c r="F1655" s="2">
        <f>'Moving Avg'!D1655</f>
        <v>3.2116799999999999</v>
      </c>
      <c r="G1655" s="2">
        <f>'Moving Avg'!F1655</f>
        <v>3.2030799999999999</v>
      </c>
      <c r="H1655" s="2">
        <f>'Moving Avg'!G1655</f>
        <v>3.215332000000001</v>
      </c>
      <c r="I1655" s="2">
        <f>'Moving Avg'!H1655</f>
        <v>2.7275589999999967</v>
      </c>
      <c r="J1655" s="5" t="str">
        <f>OBV!F1655</f>
        <v>BEARISH</v>
      </c>
      <c r="K1655" s="5" t="str">
        <f>OBV!G1655</f>
        <v>NEUTRAL</v>
      </c>
      <c r="L1655" s="5" t="str">
        <f>OBV!H1655</f>
        <v>BEARISH DIVERGENCE</v>
      </c>
      <c r="M1655" s="7">
        <f t="shared" si="250"/>
        <v>25</v>
      </c>
      <c r="N1655" s="7">
        <f t="shared" si="251"/>
        <v>0</v>
      </c>
      <c r="O1655" s="7">
        <f t="shared" si="252"/>
        <v>50</v>
      </c>
      <c r="P1655" s="7">
        <f t="shared" si="253"/>
        <v>16.5</v>
      </c>
      <c r="Q1655" s="8">
        <f t="shared" si="254"/>
        <v>18.725000000000001</v>
      </c>
      <c r="R1655" s="8">
        <f t="shared" si="255"/>
        <v>26.625</v>
      </c>
      <c r="S1655" s="8">
        <f t="shared" si="256"/>
        <v>23.675000000000001</v>
      </c>
      <c r="T1655" s="8">
        <f t="shared" si="257"/>
        <v>22.875</v>
      </c>
      <c r="U1655" s="7">
        <f t="shared" si="258"/>
        <v>23.008333333333336</v>
      </c>
      <c r="V1655" s="7">
        <f t="shared" si="259"/>
        <v>22.975000000000001</v>
      </c>
    </row>
    <row r="1656" spans="1:22" ht="13.5" x14ac:dyDescent="0.25">
      <c r="A1656" s="3">
        <f>RSI!A1656</f>
        <v>45188</v>
      </c>
      <c r="B1656" s="2">
        <f>RSI!B1656</f>
        <v>3.1703999999999999</v>
      </c>
      <c r="C1656" s="2">
        <f>RSI!I1656</f>
        <v>44.175133612072116</v>
      </c>
      <c r="D1656" s="2">
        <f>MACD!E1656</f>
        <v>7.6811327783481431E-3</v>
      </c>
      <c r="E1656" s="2">
        <f>MACD!F1656</f>
        <v>3.9460441594552252E-3</v>
      </c>
      <c r="F1656" s="2">
        <f>'Moving Avg'!D1656</f>
        <v>3.2134</v>
      </c>
      <c r="G1656" s="2">
        <f>'Moving Avg'!F1656</f>
        <v>3.2026499999999998</v>
      </c>
      <c r="H1656" s="2">
        <f>'Moving Avg'!G1656</f>
        <v>3.2138360000000006</v>
      </c>
      <c r="I1656" s="2">
        <f>'Moving Avg'!H1656</f>
        <v>2.7313774999999962</v>
      </c>
      <c r="J1656" s="5" t="str">
        <f>OBV!F1656</f>
        <v>BEARISH</v>
      </c>
      <c r="K1656" s="5" t="str">
        <f>OBV!G1656</f>
        <v>NEUTRAL</v>
      </c>
      <c r="L1656" s="5" t="str">
        <f>OBV!H1656</f>
        <v>BEARISH DIVERGENCE</v>
      </c>
      <c r="M1656" s="7">
        <f t="shared" si="250"/>
        <v>25</v>
      </c>
      <c r="N1656" s="7">
        <f t="shared" si="251"/>
        <v>0</v>
      </c>
      <c r="O1656" s="7">
        <f t="shared" si="252"/>
        <v>50</v>
      </c>
      <c r="P1656" s="7">
        <f t="shared" si="253"/>
        <v>16.5</v>
      </c>
      <c r="Q1656" s="8">
        <f t="shared" si="254"/>
        <v>18.725000000000001</v>
      </c>
      <c r="R1656" s="8">
        <f t="shared" si="255"/>
        <v>26.625</v>
      </c>
      <c r="S1656" s="8">
        <f t="shared" si="256"/>
        <v>23.675000000000001</v>
      </c>
      <c r="T1656" s="8">
        <f t="shared" si="257"/>
        <v>22.875</v>
      </c>
      <c r="U1656" s="7">
        <f t="shared" si="258"/>
        <v>23.008333333333336</v>
      </c>
      <c r="V1656" s="7">
        <f t="shared" si="259"/>
        <v>22.975000000000001</v>
      </c>
    </row>
    <row r="1657" spans="1:22" ht="13.5" x14ac:dyDescent="0.25">
      <c r="A1657" s="3">
        <f>RSI!A1657</f>
        <v>45189</v>
      </c>
      <c r="B1657" s="2">
        <f>RSI!B1657</f>
        <v>3.1703999999999999</v>
      </c>
      <c r="C1657" s="2">
        <f>RSI!I1657</f>
        <v>44.175133612072109</v>
      </c>
      <c r="D1657" s="2">
        <f>MACD!E1657</f>
        <v>5.3086911512245649E-3</v>
      </c>
      <c r="E1657" s="2">
        <f>MACD!F1657</f>
        <v>4.2185735578090938E-3</v>
      </c>
      <c r="F1657" s="2">
        <f>'Moving Avg'!D1657</f>
        <v>3.1979199999999999</v>
      </c>
      <c r="G1657" s="2">
        <f>'Moving Avg'!F1657</f>
        <v>3.2013600000000002</v>
      </c>
      <c r="H1657" s="2">
        <f>'Moving Avg'!G1657</f>
        <v>3.2123400000000011</v>
      </c>
      <c r="I1657" s="2">
        <f>'Moving Avg'!H1657</f>
        <v>2.7354284999999963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  <c r="M1657" s="7">
        <f t="shared" si="250"/>
        <v>25</v>
      </c>
      <c r="N1657" s="7">
        <f t="shared" si="251"/>
        <v>0</v>
      </c>
      <c r="O1657" s="7">
        <f t="shared" si="252"/>
        <v>50</v>
      </c>
      <c r="P1657" s="7">
        <f t="shared" si="253"/>
        <v>16.5</v>
      </c>
      <c r="Q1657" s="8">
        <f t="shared" si="254"/>
        <v>18.725000000000001</v>
      </c>
      <c r="R1657" s="8">
        <f t="shared" si="255"/>
        <v>26.625</v>
      </c>
      <c r="S1657" s="8">
        <f t="shared" si="256"/>
        <v>23.675000000000001</v>
      </c>
      <c r="T1657" s="8">
        <f t="shared" si="257"/>
        <v>22.875</v>
      </c>
      <c r="U1657" s="7">
        <f t="shared" si="258"/>
        <v>23.008333333333336</v>
      </c>
      <c r="V1657" s="7">
        <f t="shared" si="259"/>
        <v>22.975000000000001</v>
      </c>
    </row>
    <row r="1658" spans="1:22" ht="13.5" x14ac:dyDescent="0.25">
      <c r="A1658" s="3">
        <f>RSI!A1658</f>
        <v>45190</v>
      </c>
      <c r="B1658" s="2">
        <f>RSI!B1658</f>
        <v>3.1617999999999999</v>
      </c>
      <c r="C1658" s="2">
        <f>RSI!I1658</f>
        <v>42.720518868638329</v>
      </c>
      <c r="D1658" s="2">
        <f>MACD!E1658</f>
        <v>4.1244854188491331E-3</v>
      </c>
      <c r="E1658" s="2">
        <f>MACD!F1658</f>
        <v>4.1997559300171019E-3</v>
      </c>
      <c r="F1658" s="2">
        <f>'Moving Avg'!D1658</f>
        <v>3.18072</v>
      </c>
      <c r="G1658" s="2">
        <f>'Moving Avg'!F1658</f>
        <v>3.1974900000000002</v>
      </c>
      <c r="H1658" s="2">
        <f>'Moving Avg'!G1658</f>
        <v>3.2106720000000011</v>
      </c>
      <c r="I1658" s="2">
        <f>'Moving Avg'!H1658</f>
        <v>2.7394364999999965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  <c r="M1658" s="7">
        <f t="shared" si="250"/>
        <v>25</v>
      </c>
      <c r="N1658" s="7">
        <f t="shared" si="251"/>
        <v>45</v>
      </c>
      <c r="O1658" s="7">
        <f t="shared" si="252"/>
        <v>50</v>
      </c>
      <c r="P1658" s="7">
        <f t="shared" si="253"/>
        <v>16.5</v>
      </c>
      <c r="Q1658" s="8">
        <f t="shared" si="254"/>
        <v>34.475000000000001</v>
      </c>
      <c r="R1658" s="8">
        <f t="shared" si="255"/>
        <v>35.625</v>
      </c>
      <c r="S1658" s="8">
        <f t="shared" si="256"/>
        <v>30.425000000000001</v>
      </c>
      <c r="T1658" s="8">
        <f t="shared" si="257"/>
        <v>34.125</v>
      </c>
      <c r="U1658" s="7">
        <f t="shared" si="258"/>
        <v>33.508333333333333</v>
      </c>
      <c r="V1658" s="7">
        <f t="shared" si="259"/>
        <v>33.662499999999994</v>
      </c>
    </row>
    <row r="1659" spans="1:22" ht="13.5" x14ac:dyDescent="0.25">
      <c r="A1659" s="3">
        <f>RSI!A1659</f>
        <v>45191</v>
      </c>
      <c r="B1659" s="2">
        <f>RSI!B1659</f>
        <v>3.1617999999999999</v>
      </c>
      <c r="C1659" s="2">
        <f>RSI!I1659</f>
        <v>42.720518868638329</v>
      </c>
      <c r="D1659" s="2">
        <f>MACD!E1659</f>
        <v>3.3456976180552545E-3</v>
      </c>
      <c r="E1659" s="2">
        <f>MACD!F1659</f>
        <v>4.0289442676247327E-3</v>
      </c>
      <c r="F1659" s="2">
        <f>'Moving Avg'!D1659</f>
        <v>3.1686799999999997</v>
      </c>
      <c r="G1659" s="2">
        <f>'Moving Avg'!F1659</f>
        <v>3.1953399999999998</v>
      </c>
      <c r="H1659" s="2">
        <f>'Moving Avg'!G1659</f>
        <v>3.2090040000000015</v>
      </c>
      <c r="I1659" s="2">
        <f>'Moving Avg'!H1659</f>
        <v>2.7435999999999963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  <c r="M1659" s="7">
        <f t="shared" si="250"/>
        <v>25</v>
      </c>
      <c r="N1659" s="7">
        <f t="shared" si="251"/>
        <v>45</v>
      </c>
      <c r="O1659" s="7">
        <f t="shared" si="252"/>
        <v>50</v>
      </c>
      <c r="P1659" s="7">
        <f t="shared" si="253"/>
        <v>16.5</v>
      </c>
      <c r="Q1659" s="8">
        <f t="shared" si="254"/>
        <v>34.475000000000001</v>
      </c>
      <c r="R1659" s="8">
        <f t="shared" si="255"/>
        <v>35.625</v>
      </c>
      <c r="S1659" s="8">
        <f t="shared" si="256"/>
        <v>30.425000000000001</v>
      </c>
      <c r="T1659" s="8">
        <f t="shared" si="257"/>
        <v>34.125</v>
      </c>
      <c r="U1659" s="7">
        <f t="shared" si="258"/>
        <v>33.508333333333333</v>
      </c>
      <c r="V1659" s="7">
        <f t="shared" si="259"/>
        <v>33.662499999999994</v>
      </c>
    </row>
    <row r="1660" spans="1:22" ht="13.5" x14ac:dyDescent="0.25">
      <c r="A1660" s="3">
        <f>RSI!A1660</f>
        <v>45194</v>
      </c>
      <c r="B1660" s="2">
        <f>RSI!B1660</f>
        <v>3.1789999999999998</v>
      </c>
      <c r="C1660" s="2">
        <f>RSI!I1660</f>
        <v>46.784986353593659</v>
      </c>
      <c r="D1660" s="2">
        <f>MACD!E1660</f>
        <v>-1.0268078967330396E-3</v>
      </c>
      <c r="E1660" s="2">
        <f>MACD!F1660</f>
        <v>3.0177938347531784E-3</v>
      </c>
      <c r="F1660" s="2">
        <f>'Moving Avg'!D1660</f>
        <v>3.1686799999999997</v>
      </c>
      <c r="G1660" s="2">
        <f>'Moving Avg'!F1660</f>
        <v>3.1940499999999998</v>
      </c>
      <c r="H1660" s="2">
        <f>'Moving Avg'!G1660</f>
        <v>3.2076800000000016</v>
      </c>
      <c r="I1660" s="2">
        <f>'Moving Avg'!H1660</f>
        <v>2.7478494999999965</v>
      </c>
      <c r="J1660" s="5" t="str">
        <f>OBV!F1660</f>
        <v>BULLISH</v>
      </c>
      <c r="K1660" s="5" t="str">
        <f>OBV!G1660</f>
        <v>NEUTRAL</v>
      </c>
      <c r="L1660" s="5" t="str">
        <f>OBV!H1660</f>
        <v>NEUTRAL</v>
      </c>
      <c r="M1660" s="7">
        <f t="shared" si="250"/>
        <v>25</v>
      </c>
      <c r="N1660" s="7">
        <f t="shared" si="251"/>
        <v>45</v>
      </c>
      <c r="O1660" s="7">
        <f t="shared" si="252"/>
        <v>50</v>
      </c>
      <c r="P1660" s="7">
        <f t="shared" si="253"/>
        <v>49.5</v>
      </c>
      <c r="Q1660" s="8">
        <f t="shared" si="254"/>
        <v>39.424999999999997</v>
      </c>
      <c r="R1660" s="8">
        <f t="shared" si="255"/>
        <v>43.875</v>
      </c>
      <c r="S1660" s="8">
        <f t="shared" si="256"/>
        <v>45.275000000000006</v>
      </c>
      <c r="T1660" s="8">
        <f t="shared" si="257"/>
        <v>42.375</v>
      </c>
      <c r="U1660" s="7">
        <f t="shared" si="258"/>
        <v>42.858333333333327</v>
      </c>
      <c r="V1660" s="7">
        <f t="shared" si="259"/>
        <v>42.737499999999997</v>
      </c>
    </row>
    <row r="1661" spans="1:22" ht="13.5" x14ac:dyDescent="0.25">
      <c r="A1661" s="3">
        <f>RSI!A1661</f>
        <v>45195</v>
      </c>
      <c r="B1661" s="2">
        <f>RSI!B1661</f>
        <v>3.1789999999999998</v>
      </c>
      <c r="C1661" s="2">
        <f>RSI!I1661</f>
        <v>46.784986353593652</v>
      </c>
      <c r="D1661" s="2">
        <f>MACD!E1661</f>
        <v>-4.6368699622028053E-3</v>
      </c>
      <c r="E1661" s="2">
        <f>MACD!F1661</f>
        <v>1.4868610753619818E-3</v>
      </c>
      <c r="F1661" s="2">
        <f>'Moving Avg'!D1661</f>
        <v>3.1703999999999999</v>
      </c>
      <c r="G1661" s="2">
        <f>'Moving Avg'!F1661</f>
        <v>3.1927600000000003</v>
      </c>
      <c r="H1661" s="2">
        <f>'Moving Avg'!G1661</f>
        <v>3.2063560000000013</v>
      </c>
      <c r="I1661" s="2">
        <f>'Moving Avg'!H1661</f>
        <v>2.7520214999999961</v>
      </c>
      <c r="J1661" s="5" t="str">
        <f>OBV!F1661</f>
        <v>BULLISH</v>
      </c>
      <c r="K1661" s="5" t="str">
        <f>OBV!G1661</f>
        <v>NEUTRAL</v>
      </c>
      <c r="L1661" s="5" t="str">
        <f>OBV!H1661</f>
        <v>CONFIRMED BULLISH</v>
      </c>
      <c r="M1661" s="7">
        <f t="shared" si="250"/>
        <v>25</v>
      </c>
      <c r="N1661" s="7">
        <f t="shared" si="251"/>
        <v>45</v>
      </c>
      <c r="O1661" s="7">
        <f t="shared" si="252"/>
        <v>50</v>
      </c>
      <c r="P1661" s="7">
        <f t="shared" si="253"/>
        <v>83.5</v>
      </c>
      <c r="Q1661" s="8">
        <f t="shared" si="254"/>
        <v>44.524999999999999</v>
      </c>
      <c r="R1661" s="8">
        <f t="shared" si="255"/>
        <v>52.375</v>
      </c>
      <c r="S1661" s="8">
        <f t="shared" si="256"/>
        <v>60.575000000000003</v>
      </c>
      <c r="T1661" s="8">
        <f t="shared" si="257"/>
        <v>50.875</v>
      </c>
      <c r="U1661" s="7">
        <f t="shared" si="258"/>
        <v>52.491666666666674</v>
      </c>
      <c r="V1661" s="7">
        <f t="shared" si="259"/>
        <v>52.087500000000006</v>
      </c>
    </row>
    <row r="1662" spans="1:22" ht="13.5" x14ac:dyDescent="0.25">
      <c r="A1662" s="3">
        <f>RSI!A1662</f>
        <v>45197</v>
      </c>
      <c r="B1662" s="2">
        <f>RSI!B1662</f>
        <v>3.1962000000000002</v>
      </c>
      <c r="C1662" s="2">
        <f>RSI!I1662</f>
        <v>50.83132692165298</v>
      </c>
      <c r="D1662" s="2">
        <f>MACD!E1662</f>
        <v>4.3482594162722599E-3</v>
      </c>
      <c r="E1662" s="2">
        <f>MACD!F1662</f>
        <v>2.0591407435440376E-3</v>
      </c>
      <c r="F1662" s="2">
        <f>'Moving Avg'!D1662</f>
        <v>3.1755599999999999</v>
      </c>
      <c r="G1662" s="2">
        <f>'Moving Avg'!F1662</f>
        <v>3.1919</v>
      </c>
      <c r="H1662" s="2">
        <f>'Moving Avg'!G1662</f>
        <v>3.2053760000000016</v>
      </c>
      <c r="I1662" s="2">
        <f>'Moving Avg'!H1662</f>
        <v>2.7562404999999961</v>
      </c>
      <c r="J1662" s="5" t="str">
        <f>OBV!F1662</f>
        <v>BULLISH</v>
      </c>
      <c r="K1662" s="5" t="str">
        <f>OBV!G1662</f>
        <v>STRONG</v>
      </c>
      <c r="L1662" s="5" t="str">
        <f>OBV!H1662</f>
        <v>CONFIRMED BULLISH</v>
      </c>
      <c r="M1662" s="7">
        <f t="shared" si="250"/>
        <v>25</v>
      </c>
      <c r="N1662" s="7">
        <f t="shared" si="251"/>
        <v>0</v>
      </c>
      <c r="O1662" s="7">
        <f t="shared" si="252"/>
        <v>50</v>
      </c>
      <c r="P1662" s="7">
        <f t="shared" si="253"/>
        <v>100</v>
      </c>
      <c r="Q1662" s="8">
        <f t="shared" si="254"/>
        <v>31.25</v>
      </c>
      <c r="R1662" s="8">
        <f t="shared" si="255"/>
        <v>47.5</v>
      </c>
      <c r="S1662" s="8">
        <f t="shared" si="256"/>
        <v>61.25</v>
      </c>
      <c r="T1662" s="8">
        <f t="shared" si="257"/>
        <v>43.75</v>
      </c>
      <c r="U1662" s="7">
        <f t="shared" si="258"/>
        <v>46.666666666666664</v>
      </c>
      <c r="V1662" s="7">
        <f t="shared" si="259"/>
        <v>45.9375</v>
      </c>
    </row>
    <row r="1663" spans="1:22" ht="13.5" x14ac:dyDescent="0.25">
      <c r="A1663" s="3">
        <f>RSI!A1663</f>
        <v>45198</v>
      </c>
      <c r="B1663" s="2">
        <f>RSI!B1663</f>
        <v>3.1789999999999998</v>
      </c>
      <c r="C1663" s="2">
        <f>RSI!I1663</f>
        <v>46.983968597244207</v>
      </c>
      <c r="D1663" s="2">
        <f>MACD!E1663</f>
        <v>1.3200446143951883E-2</v>
      </c>
      <c r="E1663" s="2">
        <f>MACD!F1663</f>
        <v>4.2874018236256067E-3</v>
      </c>
      <c r="F1663" s="2">
        <f>'Moving Avg'!D1663</f>
        <v>3.1790000000000003</v>
      </c>
      <c r="G1663" s="2">
        <f>'Moving Avg'!F1663</f>
        <v>3.1901800000000002</v>
      </c>
      <c r="H1663" s="2">
        <f>'Moving Avg'!G1663</f>
        <v>3.2038960000000016</v>
      </c>
      <c r="I1663" s="2">
        <f>'Moving Avg'!H1663</f>
        <v>2.7604124999999957</v>
      </c>
      <c r="J1663" s="5" t="str">
        <f>OBV!F1663</f>
        <v>BULLISH</v>
      </c>
      <c r="K1663" s="5" t="str">
        <f>OBV!G1663</f>
        <v>STRONG</v>
      </c>
      <c r="L1663" s="5" t="str">
        <f>OBV!H1663</f>
        <v>CONFIRMED BULLISH</v>
      </c>
      <c r="M1663" s="7">
        <f t="shared" si="250"/>
        <v>25</v>
      </c>
      <c r="N1663" s="7">
        <f t="shared" si="251"/>
        <v>0</v>
      </c>
      <c r="O1663" s="7">
        <f t="shared" si="252"/>
        <v>50</v>
      </c>
      <c r="P1663" s="7">
        <f t="shared" si="253"/>
        <v>100</v>
      </c>
      <c r="Q1663" s="8">
        <f t="shared" si="254"/>
        <v>31.25</v>
      </c>
      <c r="R1663" s="8">
        <f t="shared" si="255"/>
        <v>47.5</v>
      </c>
      <c r="S1663" s="8">
        <f t="shared" si="256"/>
        <v>61.25</v>
      </c>
      <c r="T1663" s="8">
        <f t="shared" si="257"/>
        <v>43.75</v>
      </c>
      <c r="U1663" s="7">
        <f t="shared" si="258"/>
        <v>46.666666666666664</v>
      </c>
      <c r="V1663" s="7">
        <f t="shared" si="259"/>
        <v>45.9375</v>
      </c>
    </row>
    <row r="1664" spans="1:22" ht="13.5" x14ac:dyDescent="0.25">
      <c r="A1664" s="3">
        <f>RSI!A1664</f>
        <v>45201</v>
      </c>
      <c r="B1664" s="2">
        <f>RSI!B1664</f>
        <v>3.2391999999999999</v>
      </c>
      <c r="C1664" s="2">
        <f>RSI!I1664</f>
        <v>58.751641484886342</v>
      </c>
      <c r="D1664" s="2">
        <f>MACD!E1664</f>
        <v>1.2341043196761436E-2</v>
      </c>
      <c r="E1664" s="2">
        <f>MACD!F1664</f>
        <v>5.8981300982527737E-3</v>
      </c>
      <c r="F1664" s="2">
        <f>'Moving Avg'!D1664</f>
        <v>3.19448</v>
      </c>
      <c r="G1664" s="2">
        <f>'Moving Avg'!F1664</f>
        <v>3.1901800000000002</v>
      </c>
      <c r="H1664" s="2">
        <f>'Moving Avg'!G1664</f>
        <v>3.2037760000000013</v>
      </c>
      <c r="I1664" s="2">
        <f>'Moving Avg'!H1664</f>
        <v>2.7648464999999964</v>
      </c>
      <c r="J1664" s="5" t="str">
        <f>OBV!F1664</f>
        <v>BULLISH</v>
      </c>
      <c r="K1664" s="5" t="str">
        <f>OBV!G1664</f>
        <v>STRONG</v>
      </c>
      <c r="L1664" s="5" t="str">
        <f>OBV!H1664</f>
        <v>CONFIRMED BULLISH</v>
      </c>
      <c r="M1664" s="7">
        <f t="shared" si="250"/>
        <v>25</v>
      </c>
      <c r="N1664" s="7">
        <f t="shared" si="251"/>
        <v>0</v>
      </c>
      <c r="O1664" s="7">
        <f t="shared" si="252"/>
        <v>50</v>
      </c>
      <c r="P1664" s="7">
        <f t="shared" si="253"/>
        <v>100</v>
      </c>
      <c r="Q1664" s="8">
        <f t="shared" si="254"/>
        <v>31.25</v>
      </c>
      <c r="R1664" s="8">
        <f t="shared" si="255"/>
        <v>47.5</v>
      </c>
      <c r="S1664" s="8">
        <f t="shared" si="256"/>
        <v>61.25</v>
      </c>
      <c r="T1664" s="8">
        <f t="shared" si="257"/>
        <v>43.75</v>
      </c>
      <c r="U1664" s="7">
        <f t="shared" si="258"/>
        <v>46.666666666666664</v>
      </c>
      <c r="V1664" s="7">
        <f t="shared" si="259"/>
        <v>45.9375</v>
      </c>
    </row>
    <row r="1665" spans="1:22" ht="13.5" x14ac:dyDescent="0.25">
      <c r="A1665" s="3">
        <f>RSI!A1665</f>
        <v>45202</v>
      </c>
      <c r="B1665" s="2">
        <f>RSI!B1665</f>
        <v>3.2391999999999999</v>
      </c>
      <c r="C1665" s="2">
        <f>RSI!I1665</f>
        <v>58.751641484886342</v>
      </c>
      <c r="D1665" s="2">
        <f>MACD!E1665</f>
        <v>4.7156871190852101E-3</v>
      </c>
      <c r="E1665" s="2">
        <f>MACD!F1665</f>
        <v>5.6616415024192618E-3</v>
      </c>
      <c r="F1665" s="2">
        <f>'Moving Avg'!D1665</f>
        <v>3.2065199999999998</v>
      </c>
      <c r="G1665" s="2">
        <f>'Moving Avg'!F1665</f>
        <v>3.1914699999999998</v>
      </c>
      <c r="H1665" s="2">
        <f>'Moving Avg'!G1665</f>
        <v>3.2036560000000009</v>
      </c>
      <c r="I1665" s="2">
        <f>'Moving Avg'!H1665</f>
        <v>2.7692414999999966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  <c r="M1665" s="7">
        <f t="shared" si="250"/>
        <v>25</v>
      </c>
      <c r="N1665" s="7">
        <f t="shared" si="251"/>
        <v>45</v>
      </c>
      <c r="O1665" s="7">
        <f t="shared" si="252"/>
        <v>50</v>
      </c>
      <c r="P1665" s="7">
        <f t="shared" si="253"/>
        <v>83.5</v>
      </c>
      <c r="Q1665" s="8">
        <f t="shared" si="254"/>
        <v>44.524999999999999</v>
      </c>
      <c r="R1665" s="8">
        <f t="shared" si="255"/>
        <v>52.375</v>
      </c>
      <c r="S1665" s="8">
        <f t="shared" si="256"/>
        <v>60.575000000000003</v>
      </c>
      <c r="T1665" s="8">
        <f t="shared" si="257"/>
        <v>50.875</v>
      </c>
      <c r="U1665" s="7">
        <f t="shared" si="258"/>
        <v>52.491666666666674</v>
      </c>
      <c r="V1665" s="7">
        <f t="shared" si="259"/>
        <v>52.087500000000006</v>
      </c>
    </row>
    <row r="1666" spans="1:22" ht="13.5" x14ac:dyDescent="0.25">
      <c r="A1666" s="3">
        <f>RSI!A1666</f>
        <v>45203</v>
      </c>
      <c r="B1666" s="2">
        <f>RSI!B1666</f>
        <v>3.1703999999999999</v>
      </c>
      <c r="C1666" s="2">
        <f>RSI!I1666</f>
        <v>45.39605889705615</v>
      </c>
      <c r="D1666" s="2">
        <f>MACD!E1666</f>
        <v>1.7748447548759927E-3</v>
      </c>
      <c r="E1666" s="2">
        <f>MACD!F1666</f>
        <v>4.884282152910608E-3</v>
      </c>
      <c r="F1666" s="2">
        <f>'Moving Avg'!D1666</f>
        <v>3.2048000000000001</v>
      </c>
      <c r="G1666" s="2">
        <f>'Moving Avg'!F1666</f>
        <v>3.1901799999999993</v>
      </c>
      <c r="H1666" s="2">
        <f>'Moving Avg'!G1666</f>
        <v>3.2024700000000008</v>
      </c>
      <c r="I1666" s="2">
        <f>'Moving Avg'!H1666</f>
        <v>2.7732924999999962</v>
      </c>
      <c r="J1666" s="5" t="str">
        <f>OBV!F1666</f>
        <v>BULLISH</v>
      </c>
      <c r="K1666" s="5" t="str">
        <f>OBV!G1666</f>
        <v>NEUTRAL</v>
      </c>
      <c r="L1666" s="5" t="str">
        <f>OBV!H1666</f>
        <v>BULLISH DIVERGENCE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45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66.5</v>
      </c>
      <c r="Q1666" s="8">
        <f t="shared" si="254"/>
        <v>41.975000000000001</v>
      </c>
      <c r="R1666" s="8">
        <f t="shared" si="255"/>
        <v>48.125</v>
      </c>
      <c r="S1666" s="8">
        <f t="shared" si="256"/>
        <v>52.924999999999997</v>
      </c>
      <c r="T1666" s="8">
        <f t="shared" si="257"/>
        <v>46.625</v>
      </c>
      <c r="U1666" s="7">
        <f t="shared" si="258"/>
        <v>47.67499999999999</v>
      </c>
      <c r="V1666" s="7">
        <f t="shared" si="259"/>
        <v>47.412499999999994</v>
      </c>
    </row>
    <row r="1667" spans="1:22" ht="13.5" x14ac:dyDescent="0.25">
      <c r="A1667" s="3">
        <f>RSI!A1667</f>
        <v>45204</v>
      </c>
      <c r="B1667" s="2">
        <f>RSI!B1667</f>
        <v>3.1789999999999998</v>
      </c>
      <c r="C1667" s="2">
        <f>RSI!I1667</f>
        <v>47.017386967903036</v>
      </c>
      <c r="D1667" s="2">
        <f>MACD!E1667</f>
        <v>-1.1864972085913195E-3</v>
      </c>
      <c r="E1667" s="2">
        <f>MACD!F1667</f>
        <v>3.6701262806102231E-3</v>
      </c>
      <c r="F1667" s="2">
        <f>'Moving Avg'!D1667</f>
        <v>3.2013599999999998</v>
      </c>
      <c r="G1667" s="2">
        <f>'Moving Avg'!F1667</f>
        <v>3.1901800000000002</v>
      </c>
      <c r="H1667" s="2">
        <f>'Moving Avg'!G1667</f>
        <v>3.2016120000000008</v>
      </c>
      <c r="I1667" s="2">
        <f>'Moving Avg'!H1667</f>
        <v>2.7774644999999958</v>
      </c>
      <c r="J1667" s="5" t="str">
        <f>OBV!F1667</f>
        <v>BULLISH</v>
      </c>
      <c r="K1667" s="5" t="str">
        <f>OBV!G1667</f>
        <v>NEUTRAL</v>
      </c>
      <c r="L1667" s="5" t="str">
        <f>OBV!H1667</f>
        <v>BULLISH DIVERGENCE</v>
      </c>
      <c r="M1667" s="7">
        <f t="shared" si="260"/>
        <v>25</v>
      </c>
      <c r="N1667" s="7">
        <f t="shared" si="261"/>
        <v>45</v>
      </c>
      <c r="O1667" s="7">
        <f t="shared" si="262"/>
        <v>50</v>
      </c>
      <c r="P1667" s="7">
        <f t="shared" si="263"/>
        <v>66.5</v>
      </c>
      <c r="Q1667" s="8">
        <f t="shared" ref="Q1667:Q1730" si="264">0.35*M1667+N1667*0.35+O1667*0.15+P1667*0.15</f>
        <v>41.975000000000001</v>
      </c>
      <c r="R1667" s="8">
        <f t="shared" ref="R1667:R1730" si="265">M1667*0.2+N1667*0.2+O1667*0.35+P1667*0.25</f>
        <v>48.125</v>
      </c>
      <c r="S1667" s="8">
        <f t="shared" ref="S1667:S1730" si="266">M1667*0.15+N1667*0.15+O1667*0.25+P1667*0.45</f>
        <v>52.924999999999997</v>
      </c>
      <c r="T1667" s="8">
        <f t="shared" ref="T1667:T1730" si="267">0.25*SUM(M1667:P1667)</f>
        <v>46.625</v>
      </c>
      <c r="U1667" s="7">
        <f t="shared" ref="U1667:U1730" si="268">SUM(Q1667:S1667)/3</f>
        <v>47.67499999999999</v>
      </c>
      <c r="V1667" s="7">
        <f t="shared" ref="V1667:V1730" si="269">SUM(Q1667:T1667)/4</f>
        <v>47.412499999999994</v>
      </c>
    </row>
    <row r="1668" spans="1:22" ht="13.5" x14ac:dyDescent="0.25">
      <c r="A1668" s="3">
        <f>RSI!A1668</f>
        <v>45205</v>
      </c>
      <c r="B1668" s="2">
        <f>RSI!B1668</f>
        <v>3.1703999999999999</v>
      </c>
      <c r="C1668" s="2">
        <f>RSI!I1668</f>
        <v>45.560518792512568</v>
      </c>
      <c r="D1668" s="2">
        <f>MACD!E1668</f>
        <v>-4.2771611718941394E-3</v>
      </c>
      <c r="E1668" s="2">
        <f>MACD!F1668</f>
        <v>2.0806687901093511E-3</v>
      </c>
      <c r="F1668" s="2">
        <f>'Moving Avg'!D1668</f>
        <v>3.19964</v>
      </c>
      <c r="G1668" s="2">
        <f>'Moving Avg'!F1668</f>
        <v>3.1897500000000001</v>
      </c>
      <c r="H1668" s="2">
        <f>'Moving Avg'!G1668</f>
        <v>3.2005820000000016</v>
      </c>
      <c r="I1668" s="2">
        <f>'Moving Avg'!H1668</f>
        <v>2.7817099999999959</v>
      </c>
      <c r="J1668" s="5" t="str">
        <f>OBV!F1668</f>
        <v>BULLISH</v>
      </c>
      <c r="K1668" s="5" t="str">
        <f>OBV!G1668</f>
        <v>NEUTRAL</v>
      </c>
      <c r="L1668" s="5" t="str">
        <f>OBV!H1668</f>
        <v>BULLISH DIVERGENCE</v>
      </c>
      <c r="M1668" s="7">
        <f t="shared" si="260"/>
        <v>25</v>
      </c>
      <c r="N1668" s="7">
        <f t="shared" si="261"/>
        <v>45</v>
      </c>
      <c r="O1668" s="7">
        <f t="shared" si="262"/>
        <v>50</v>
      </c>
      <c r="P1668" s="7">
        <f t="shared" si="263"/>
        <v>66.5</v>
      </c>
      <c r="Q1668" s="8">
        <f t="shared" si="264"/>
        <v>41.975000000000001</v>
      </c>
      <c r="R1668" s="8">
        <f t="shared" si="265"/>
        <v>48.125</v>
      </c>
      <c r="S1668" s="8">
        <f t="shared" si="266"/>
        <v>52.924999999999997</v>
      </c>
      <c r="T1668" s="8">
        <f t="shared" si="267"/>
        <v>46.625</v>
      </c>
      <c r="U1668" s="7">
        <f t="shared" si="268"/>
        <v>47.67499999999999</v>
      </c>
      <c r="V1668" s="7">
        <f t="shared" si="269"/>
        <v>47.412499999999994</v>
      </c>
    </row>
    <row r="1669" spans="1:22" ht="13.5" x14ac:dyDescent="0.25">
      <c r="A1669" s="3">
        <f>RSI!A1669</f>
        <v>45208</v>
      </c>
      <c r="B1669" s="2">
        <f>RSI!B1669</f>
        <v>3.1789999999999998</v>
      </c>
      <c r="C1669" s="2">
        <f>RSI!I1669</f>
        <v>47.318462217372193</v>
      </c>
      <c r="D1669" s="2">
        <f>MACD!E1669</f>
        <v>-7.3849216995882649E-3</v>
      </c>
      <c r="E1669" s="2">
        <f>MACD!F1669</f>
        <v>1.8755069216982805E-4</v>
      </c>
      <c r="F1669" s="2">
        <f>'Moving Avg'!D1669</f>
        <v>3.1876000000000002</v>
      </c>
      <c r="G1669" s="2">
        <f>'Moving Avg'!F1669</f>
        <v>3.1897500000000001</v>
      </c>
      <c r="H1669" s="2">
        <f>'Moving Avg'!G1669</f>
        <v>3.2005000000000012</v>
      </c>
      <c r="I1669" s="2">
        <f>'Moving Avg'!H1669</f>
        <v>2.7861534999999957</v>
      </c>
      <c r="J1669" s="5" t="str">
        <f>OBV!F1669</f>
        <v>BULLISH</v>
      </c>
      <c r="K1669" s="5" t="str">
        <f>OBV!G1669</f>
        <v>NEUTRAL</v>
      </c>
      <c r="L1669" s="5" t="str">
        <f>OBV!H1669</f>
        <v>BULLISH DIVERGENCE</v>
      </c>
      <c r="M1669" s="7">
        <f t="shared" si="260"/>
        <v>25</v>
      </c>
      <c r="N1669" s="7">
        <f t="shared" si="261"/>
        <v>45</v>
      </c>
      <c r="O1669" s="7">
        <f t="shared" si="262"/>
        <v>50</v>
      </c>
      <c r="P1669" s="7">
        <f t="shared" si="263"/>
        <v>66.5</v>
      </c>
      <c r="Q1669" s="8">
        <f t="shared" si="264"/>
        <v>41.975000000000001</v>
      </c>
      <c r="R1669" s="8">
        <f t="shared" si="265"/>
        <v>48.125</v>
      </c>
      <c r="S1669" s="8">
        <f t="shared" si="266"/>
        <v>52.924999999999997</v>
      </c>
      <c r="T1669" s="8">
        <f t="shared" si="267"/>
        <v>46.625</v>
      </c>
      <c r="U1669" s="7">
        <f t="shared" si="268"/>
        <v>47.67499999999999</v>
      </c>
      <c r="V1669" s="7">
        <f t="shared" si="269"/>
        <v>47.412499999999994</v>
      </c>
    </row>
    <row r="1670" spans="1:22" ht="13.5" x14ac:dyDescent="0.25">
      <c r="A1670" s="3">
        <f>RSI!A1670</f>
        <v>45209</v>
      </c>
      <c r="B1670" s="2">
        <f>RSI!B1670</f>
        <v>3.1789999999999998</v>
      </c>
      <c r="C1670" s="2">
        <f>RSI!I1670</f>
        <v>47.318462217372193</v>
      </c>
      <c r="D1670" s="2">
        <f>MACD!E1670</f>
        <v>-7.2854757118885338E-3</v>
      </c>
      <c r="E1670" s="2">
        <f>MACD!F1670</f>
        <v>-1.3070545886418445E-3</v>
      </c>
      <c r="F1670" s="2">
        <f>'Moving Avg'!D1670</f>
        <v>3.1755599999999999</v>
      </c>
      <c r="G1670" s="2">
        <f>'Moving Avg'!F1670</f>
        <v>3.1906099999999999</v>
      </c>
      <c r="H1670" s="2">
        <f>'Moving Avg'!G1670</f>
        <v>3.1987820000000009</v>
      </c>
      <c r="I1670" s="2">
        <f>'Moving Avg'!H1670</f>
        <v>2.790790999999996</v>
      </c>
      <c r="J1670" s="5" t="str">
        <f>OBV!F1670</f>
        <v>BULLISH</v>
      </c>
      <c r="K1670" s="5" t="str">
        <f>OBV!G1670</f>
        <v>NEUTRAL</v>
      </c>
      <c r="L1670" s="5" t="str">
        <f>OBV!H1670</f>
        <v>BULLISH DIVERGENCE</v>
      </c>
      <c r="M1670" s="7">
        <f t="shared" si="260"/>
        <v>25</v>
      </c>
      <c r="N1670" s="7">
        <f t="shared" si="261"/>
        <v>45</v>
      </c>
      <c r="O1670" s="7">
        <f t="shared" si="262"/>
        <v>50</v>
      </c>
      <c r="P1670" s="7">
        <f t="shared" si="263"/>
        <v>66.5</v>
      </c>
      <c r="Q1670" s="8">
        <f t="shared" si="264"/>
        <v>41.975000000000001</v>
      </c>
      <c r="R1670" s="8">
        <f t="shared" si="265"/>
        <v>48.125</v>
      </c>
      <c r="S1670" s="8">
        <f t="shared" si="266"/>
        <v>52.924999999999997</v>
      </c>
      <c r="T1670" s="8">
        <f t="shared" si="267"/>
        <v>46.625</v>
      </c>
      <c r="U1670" s="7">
        <f t="shared" si="268"/>
        <v>47.67499999999999</v>
      </c>
      <c r="V1670" s="7">
        <f t="shared" si="269"/>
        <v>47.412499999999994</v>
      </c>
    </row>
    <row r="1671" spans="1:22" ht="13.5" x14ac:dyDescent="0.25">
      <c r="A1671" s="3">
        <f>RSI!A1671</f>
        <v>45210</v>
      </c>
      <c r="B1671" s="2">
        <f>RSI!B1671</f>
        <v>3.1789999999999998</v>
      </c>
      <c r="C1671" s="2">
        <f>RSI!I1671</f>
        <v>47.318462217372193</v>
      </c>
      <c r="D1671" s="2">
        <f>MACD!E1671</f>
        <v>-7.1245368245240748E-3</v>
      </c>
      <c r="E1671" s="2">
        <f>MACD!F1671</f>
        <v>-2.4705510358182907E-3</v>
      </c>
      <c r="F1671" s="2">
        <f>'Moving Avg'!D1671</f>
        <v>3.1772800000000001</v>
      </c>
      <c r="G1671" s="2">
        <f>'Moving Avg'!F1671</f>
        <v>3.1914699999999998</v>
      </c>
      <c r="H1671" s="2">
        <f>'Moving Avg'!G1671</f>
        <v>3.1979220000000002</v>
      </c>
      <c r="I1671" s="2">
        <f>'Moving Avg'!H1671</f>
        <v>2.7951569999999957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  <c r="M1671" s="7">
        <f t="shared" si="260"/>
        <v>25</v>
      </c>
      <c r="N1671" s="7">
        <f t="shared" si="261"/>
        <v>45</v>
      </c>
      <c r="O1671" s="7">
        <f t="shared" si="262"/>
        <v>50</v>
      </c>
      <c r="P1671" s="7">
        <f t="shared" si="263"/>
        <v>83.5</v>
      </c>
      <c r="Q1671" s="8">
        <f t="shared" si="264"/>
        <v>44.524999999999999</v>
      </c>
      <c r="R1671" s="8">
        <f t="shared" si="265"/>
        <v>52.375</v>
      </c>
      <c r="S1671" s="8">
        <f t="shared" si="266"/>
        <v>60.575000000000003</v>
      </c>
      <c r="T1671" s="8">
        <f t="shared" si="267"/>
        <v>50.875</v>
      </c>
      <c r="U1671" s="7">
        <f t="shared" si="268"/>
        <v>52.491666666666674</v>
      </c>
      <c r="V1671" s="7">
        <f t="shared" si="269"/>
        <v>52.087500000000006</v>
      </c>
    </row>
    <row r="1672" spans="1:22" ht="13.5" x14ac:dyDescent="0.25">
      <c r="A1672" s="3">
        <f>RSI!A1672</f>
        <v>45211</v>
      </c>
      <c r="B1672" s="2">
        <f>RSI!B1672</f>
        <v>3.1789999999999998</v>
      </c>
      <c r="C1672" s="2">
        <f>RSI!I1672</f>
        <v>47.318462217372193</v>
      </c>
      <c r="D1672" s="2">
        <f>MACD!E1672</f>
        <v>-4.2710999546566875E-3</v>
      </c>
      <c r="E1672" s="2">
        <f>MACD!F1672</f>
        <v>-2.8306608195859703E-3</v>
      </c>
      <c r="F1672" s="2">
        <f>'Moving Avg'!D1672</f>
        <v>3.1772800000000001</v>
      </c>
      <c r="G1672" s="2">
        <f>'Moving Avg'!F1672</f>
        <v>3.1880300000000004</v>
      </c>
      <c r="H1672" s="2">
        <f>'Moving Avg'!G1672</f>
        <v>3.1967180000000006</v>
      </c>
      <c r="I1672" s="2">
        <f>'Moving Avg'!H1672</f>
        <v>2.799445499999996</v>
      </c>
      <c r="J1672" s="5" t="str">
        <f>OBV!F1672</f>
        <v>BULLISH</v>
      </c>
      <c r="K1672" s="5" t="str">
        <f>OBV!G1672</f>
        <v>NEUTRAL</v>
      </c>
      <c r="L1672" s="5" t="str">
        <f>OBV!H1672</f>
        <v>NEUTRAL</v>
      </c>
      <c r="M1672" s="7">
        <f t="shared" si="260"/>
        <v>25</v>
      </c>
      <c r="N1672" s="7">
        <f t="shared" si="261"/>
        <v>45</v>
      </c>
      <c r="O1672" s="7">
        <f t="shared" si="262"/>
        <v>50</v>
      </c>
      <c r="P1672" s="7">
        <f t="shared" si="263"/>
        <v>49.5</v>
      </c>
      <c r="Q1672" s="8">
        <f t="shared" si="264"/>
        <v>39.424999999999997</v>
      </c>
      <c r="R1672" s="8">
        <f t="shared" si="265"/>
        <v>43.875</v>
      </c>
      <c r="S1672" s="8">
        <f t="shared" si="266"/>
        <v>45.275000000000006</v>
      </c>
      <c r="T1672" s="8">
        <f t="shared" si="267"/>
        <v>42.375</v>
      </c>
      <c r="U1672" s="7">
        <f t="shared" si="268"/>
        <v>42.858333333333327</v>
      </c>
      <c r="V1672" s="7">
        <f t="shared" si="269"/>
        <v>42.737499999999997</v>
      </c>
    </row>
    <row r="1673" spans="1:22" ht="13.5" x14ac:dyDescent="0.25">
      <c r="A1673" s="3">
        <f>RSI!A1673</f>
        <v>45212</v>
      </c>
      <c r="B1673" s="2">
        <f>RSI!B1673</f>
        <v>3.1789999999999998</v>
      </c>
      <c r="C1673" s="2">
        <f>RSI!I1673</f>
        <v>47.318462217372193</v>
      </c>
      <c r="D1673" s="2">
        <f>MACD!E1673</f>
        <v>-4.4369702138244982E-3</v>
      </c>
      <c r="E1673" s="2">
        <f>MACD!F1673</f>
        <v>-3.1519226984336761E-3</v>
      </c>
      <c r="F1673" s="2">
        <f>'Moving Avg'!D1673</f>
        <v>3.1789999999999998</v>
      </c>
      <c r="G1673" s="2">
        <f>'Moving Avg'!F1673</f>
        <v>3.1845900000000005</v>
      </c>
      <c r="H1673" s="2">
        <f>'Moving Avg'!G1673</f>
        <v>3.1955140000000006</v>
      </c>
      <c r="I1673" s="2">
        <f>'Moving Avg'!H1673</f>
        <v>2.8039279999999955</v>
      </c>
      <c r="J1673" s="5" t="str">
        <f>OBV!F1673</f>
        <v>BULLISH</v>
      </c>
      <c r="K1673" s="5" t="str">
        <f>OBV!G1673</f>
        <v>NEUTRAL</v>
      </c>
      <c r="L1673" s="5" t="str">
        <f>OBV!H1673</f>
        <v>CONFIRMED BULLISH</v>
      </c>
      <c r="M1673" s="7">
        <f t="shared" si="260"/>
        <v>25</v>
      </c>
      <c r="N1673" s="7">
        <f t="shared" si="261"/>
        <v>45</v>
      </c>
      <c r="O1673" s="7">
        <f t="shared" si="262"/>
        <v>50</v>
      </c>
      <c r="P1673" s="7">
        <f t="shared" si="263"/>
        <v>83.5</v>
      </c>
      <c r="Q1673" s="8">
        <f t="shared" si="264"/>
        <v>44.524999999999999</v>
      </c>
      <c r="R1673" s="8">
        <f t="shared" si="265"/>
        <v>52.375</v>
      </c>
      <c r="S1673" s="8">
        <f t="shared" si="266"/>
        <v>60.575000000000003</v>
      </c>
      <c r="T1673" s="8">
        <f t="shared" si="267"/>
        <v>50.875</v>
      </c>
      <c r="U1673" s="7">
        <f t="shared" si="268"/>
        <v>52.491666666666674</v>
      </c>
      <c r="V1673" s="7">
        <f t="shared" si="269"/>
        <v>52.087500000000006</v>
      </c>
    </row>
    <row r="1674" spans="1:22" ht="13.5" x14ac:dyDescent="0.25">
      <c r="A1674" s="3">
        <f>RSI!A1674</f>
        <v>45215</v>
      </c>
      <c r="B1674" s="2">
        <f>RSI!B1674</f>
        <v>3.1789999999999998</v>
      </c>
      <c r="C1674" s="2">
        <f>RSI!I1674</f>
        <v>47.318462217372193</v>
      </c>
      <c r="D1674" s="2">
        <f>MACD!E1674</f>
        <v>4.745176679577412E-3</v>
      </c>
      <c r="E1674" s="2">
        <f>MACD!F1674</f>
        <v>-1.5725028228314587E-3</v>
      </c>
      <c r="F1674" s="2">
        <f>'Moving Avg'!D1674</f>
        <v>3.1789999999999998</v>
      </c>
      <c r="G1674" s="2">
        <f>'Moving Avg'!F1674</f>
        <v>3.1824400000000006</v>
      </c>
      <c r="H1674" s="2">
        <f>'Moving Avg'!G1674</f>
        <v>3.1955140000000006</v>
      </c>
      <c r="I1674" s="2">
        <f>'Moving Avg'!H1674</f>
        <v>2.8083714999999962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  <c r="M1674" s="7">
        <f t="shared" si="260"/>
        <v>25</v>
      </c>
      <c r="N1674" s="7">
        <f t="shared" si="261"/>
        <v>0</v>
      </c>
      <c r="O1674" s="7">
        <f t="shared" si="262"/>
        <v>50</v>
      </c>
      <c r="P1674" s="7">
        <f t="shared" si="263"/>
        <v>33</v>
      </c>
      <c r="Q1674" s="8">
        <f t="shared" si="264"/>
        <v>21.2</v>
      </c>
      <c r="R1674" s="8">
        <f t="shared" si="265"/>
        <v>30.75</v>
      </c>
      <c r="S1674" s="8">
        <f t="shared" si="266"/>
        <v>31.1</v>
      </c>
      <c r="T1674" s="8">
        <f t="shared" si="267"/>
        <v>27</v>
      </c>
      <c r="U1674" s="7">
        <f t="shared" si="268"/>
        <v>27.683333333333337</v>
      </c>
      <c r="V1674" s="7">
        <f t="shared" si="269"/>
        <v>27.512500000000003</v>
      </c>
    </row>
    <row r="1675" spans="1:22" ht="13.5" x14ac:dyDescent="0.25">
      <c r="A1675" s="3">
        <f>RSI!A1675</f>
        <v>45216</v>
      </c>
      <c r="B1675" s="2">
        <f>RSI!B1675</f>
        <v>3.1789999999999998</v>
      </c>
      <c r="C1675" s="2">
        <f>RSI!I1675</f>
        <v>47.318462217372193</v>
      </c>
      <c r="D1675" s="2">
        <f>MACD!E1675</f>
        <v>1.2571130209398707E-2</v>
      </c>
      <c r="E1675" s="2">
        <f>MACD!F1675</f>
        <v>1.2562237836145744E-3</v>
      </c>
      <c r="F1675" s="2">
        <f>'Moving Avg'!D1675</f>
        <v>3.1789999999999998</v>
      </c>
      <c r="G1675" s="2">
        <f>'Moving Avg'!F1675</f>
        <v>3.1824400000000006</v>
      </c>
      <c r="H1675" s="2">
        <f>'Moving Avg'!G1675</f>
        <v>3.1944819999999998</v>
      </c>
      <c r="I1675" s="2">
        <f>'Moving Avg'!H1675</f>
        <v>2.8130089999999961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  <c r="M1675" s="7">
        <f t="shared" si="260"/>
        <v>25</v>
      </c>
      <c r="N1675" s="7">
        <f t="shared" si="261"/>
        <v>0</v>
      </c>
      <c r="O1675" s="7">
        <f t="shared" si="262"/>
        <v>50</v>
      </c>
      <c r="P1675" s="7">
        <f t="shared" si="263"/>
        <v>33</v>
      </c>
      <c r="Q1675" s="8">
        <f t="shared" si="264"/>
        <v>21.2</v>
      </c>
      <c r="R1675" s="8">
        <f t="shared" si="265"/>
        <v>30.75</v>
      </c>
      <c r="S1675" s="8">
        <f t="shared" si="266"/>
        <v>31.1</v>
      </c>
      <c r="T1675" s="8">
        <f t="shared" si="267"/>
        <v>27</v>
      </c>
      <c r="U1675" s="7">
        <f t="shared" si="268"/>
        <v>27.683333333333337</v>
      </c>
      <c r="V1675" s="7">
        <f t="shared" si="269"/>
        <v>27.512500000000003</v>
      </c>
    </row>
    <row r="1676" spans="1:22" ht="13.5" x14ac:dyDescent="0.25">
      <c r="A1676" s="3">
        <f>RSI!A1676</f>
        <v>45217</v>
      </c>
      <c r="B1676" s="2">
        <f>RSI!B1676</f>
        <v>3.1789999999999998</v>
      </c>
      <c r="C1676" s="2">
        <f>RSI!I1676</f>
        <v>47.318462217372186</v>
      </c>
      <c r="D1676" s="2">
        <f>MACD!E1676</f>
        <v>8.6607390409181306E-3</v>
      </c>
      <c r="E1676" s="2">
        <f>MACD!F1676</f>
        <v>2.7371268350752857E-3</v>
      </c>
      <c r="F1676" s="2">
        <f>'Moving Avg'!D1676</f>
        <v>3.1789999999999998</v>
      </c>
      <c r="G1676" s="2">
        <f>'Moving Avg'!F1676</f>
        <v>3.1828700000000008</v>
      </c>
      <c r="H1676" s="2">
        <f>'Moving Avg'!G1676</f>
        <v>3.1944819999999998</v>
      </c>
      <c r="I1676" s="2">
        <f>'Moving Avg'!H1676</f>
        <v>2.8180349999999961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  <c r="M1676" s="7">
        <f t="shared" si="260"/>
        <v>25</v>
      </c>
      <c r="N1676" s="7">
        <f t="shared" si="261"/>
        <v>0</v>
      </c>
      <c r="O1676" s="7">
        <f t="shared" si="262"/>
        <v>50</v>
      </c>
      <c r="P1676" s="7">
        <f t="shared" si="263"/>
        <v>33</v>
      </c>
      <c r="Q1676" s="8">
        <f t="shared" si="264"/>
        <v>21.2</v>
      </c>
      <c r="R1676" s="8">
        <f t="shared" si="265"/>
        <v>30.75</v>
      </c>
      <c r="S1676" s="8">
        <f t="shared" si="266"/>
        <v>31.1</v>
      </c>
      <c r="T1676" s="8">
        <f t="shared" si="267"/>
        <v>27</v>
      </c>
      <c r="U1676" s="7">
        <f t="shared" si="268"/>
        <v>27.683333333333337</v>
      </c>
      <c r="V1676" s="7">
        <f t="shared" si="269"/>
        <v>27.512500000000003</v>
      </c>
    </row>
    <row r="1677" spans="1:22" ht="13.5" x14ac:dyDescent="0.25">
      <c r="A1677" s="3">
        <f>RSI!A1677</f>
        <v>45218</v>
      </c>
      <c r="B1677" s="2">
        <f>RSI!B1677</f>
        <v>3.1876000000000002</v>
      </c>
      <c r="C1677" s="2">
        <f>RSI!I1677</f>
        <v>50.226288195894497</v>
      </c>
      <c r="D1677" s="2">
        <f>MACD!E1677</f>
        <v>6.0863785637219614E-3</v>
      </c>
      <c r="E1677" s="2">
        <f>MACD!F1677</f>
        <v>3.4069771808046211E-3</v>
      </c>
      <c r="F1677" s="2">
        <f>'Moving Avg'!D1677</f>
        <v>3.18072</v>
      </c>
      <c r="G1677" s="2">
        <f>'Moving Avg'!F1677</f>
        <v>3.1837300000000011</v>
      </c>
      <c r="H1677" s="2">
        <f>'Moving Avg'!G1677</f>
        <v>3.1937940000000005</v>
      </c>
      <c r="I1677" s="2">
        <f>'Moving Avg'!H1677</f>
        <v>2.8227154999999957</v>
      </c>
      <c r="J1677" s="5" t="str">
        <f>OBV!F1677</f>
        <v>BULLISH</v>
      </c>
      <c r="K1677" s="5" t="str">
        <f>OBV!G1677</f>
        <v>NEUTRAL</v>
      </c>
      <c r="L1677" s="5" t="str">
        <f>OBV!H1677</f>
        <v>CONFIRMED BULLISH</v>
      </c>
      <c r="M1677" s="7">
        <f t="shared" si="260"/>
        <v>25</v>
      </c>
      <c r="N1677" s="7">
        <f t="shared" si="261"/>
        <v>0</v>
      </c>
      <c r="O1677" s="7">
        <f t="shared" si="262"/>
        <v>50</v>
      </c>
      <c r="P1677" s="7">
        <f t="shared" si="263"/>
        <v>83.5</v>
      </c>
      <c r="Q1677" s="8">
        <f t="shared" si="264"/>
        <v>28.774999999999999</v>
      </c>
      <c r="R1677" s="8">
        <f t="shared" si="265"/>
        <v>43.375</v>
      </c>
      <c r="S1677" s="8">
        <f t="shared" si="266"/>
        <v>53.825000000000003</v>
      </c>
      <c r="T1677" s="8">
        <f t="shared" si="267"/>
        <v>39.625</v>
      </c>
      <c r="U1677" s="7">
        <f t="shared" si="268"/>
        <v>41.991666666666667</v>
      </c>
      <c r="V1677" s="7">
        <f t="shared" si="269"/>
        <v>41.400000000000006</v>
      </c>
    </row>
    <row r="1678" spans="1:22" ht="13.5" x14ac:dyDescent="0.25">
      <c r="A1678" s="3">
        <f>RSI!A1678</f>
        <v>45219</v>
      </c>
      <c r="B1678" s="2">
        <f>RSI!B1678</f>
        <v>3.1789999999999998</v>
      </c>
      <c r="C1678" s="2">
        <f>RSI!I1678</f>
        <v>47.408239581592667</v>
      </c>
      <c r="D1678" s="2">
        <f>MACD!E1678</f>
        <v>3.2160234483833428E-3</v>
      </c>
      <c r="E1678" s="2">
        <f>MACD!F1678</f>
        <v>3.3687864343203656E-3</v>
      </c>
      <c r="F1678" s="2">
        <f>'Moving Avg'!D1678</f>
        <v>3.18072</v>
      </c>
      <c r="G1678" s="2">
        <f>'Moving Avg'!F1678</f>
        <v>3.1845900000000009</v>
      </c>
      <c r="H1678" s="2">
        <f>'Moving Avg'!G1678</f>
        <v>3.1929340000000002</v>
      </c>
      <c r="I1678" s="2">
        <f>'Moving Avg'!H1678</f>
        <v>2.8274694999999959</v>
      </c>
      <c r="J1678" s="5" t="str">
        <f>OBV!F1678</f>
        <v>BULLISH</v>
      </c>
      <c r="K1678" s="5" t="str">
        <f>OBV!G1678</f>
        <v>NEUTRAL</v>
      </c>
      <c r="L1678" s="5" t="str">
        <f>OBV!H1678</f>
        <v>NEUTRAL</v>
      </c>
      <c r="M1678" s="7">
        <f t="shared" si="260"/>
        <v>25</v>
      </c>
      <c r="N1678" s="7">
        <f t="shared" si="261"/>
        <v>45</v>
      </c>
      <c r="O1678" s="7">
        <f t="shared" si="262"/>
        <v>50</v>
      </c>
      <c r="P1678" s="7">
        <f t="shared" si="263"/>
        <v>49.5</v>
      </c>
      <c r="Q1678" s="8">
        <f t="shared" si="264"/>
        <v>39.424999999999997</v>
      </c>
      <c r="R1678" s="8">
        <f t="shared" si="265"/>
        <v>43.875</v>
      </c>
      <c r="S1678" s="8">
        <f t="shared" si="266"/>
        <v>45.275000000000006</v>
      </c>
      <c r="T1678" s="8">
        <f t="shared" si="267"/>
        <v>42.375</v>
      </c>
      <c r="U1678" s="7">
        <f t="shared" si="268"/>
        <v>42.858333333333327</v>
      </c>
      <c r="V1678" s="7">
        <f t="shared" si="269"/>
        <v>42.737499999999997</v>
      </c>
    </row>
    <row r="1679" spans="1:22" ht="13.5" x14ac:dyDescent="0.25">
      <c r="A1679" s="3">
        <f>RSI!A1679</f>
        <v>45222</v>
      </c>
      <c r="B1679" s="2">
        <f>RSI!B1679</f>
        <v>3.1789999999999998</v>
      </c>
      <c r="C1679" s="2">
        <f>RSI!I1679</f>
        <v>47.408239581592667</v>
      </c>
      <c r="D1679" s="2">
        <f>MACD!E1679</f>
        <v>2.1555911107435932E-3</v>
      </c>
      <c r="E1679" s="2">
        <f>MACD!F1679</f>
        <v>3.1261473696050112E-3</v>
      </c>
      <c r="F1679" s="2">
        <f>'Moving Avg'!D1679</f>
        <v>3.18072</v>
      </c>
      <c r="G1679" s="2">
        <f>'Moving Avg'!F1679</f>
        <v>3.1854500000000008</v>
      </c>
      <c r="H1679" s="2">
        <f>'Moving Avg'!G1679</f>
        <v>3.1917300000000006</v>
      </c>
      <c r="I1679" s="2">
        <f>'Moving Avg'!H1679</f>
        <v>2.8324954999999954</v>
      </c>
      <c r="J1679" s="5" t="str">
        <f>OBV!F1679</f>
        <v>BULLISH</v>
      </c>
      <c r="K1679" s="5" t="str">
        <f>OBV!G1679</f>
        <v>NEUTRAL</v>
      </c>
      <c r="L1679" s="5" t="str">
        <f>OBV!H1679</f>
        <v>NEUTRAL</v>
      </c>
      <c r="M1679" s="7">
        <f t="shared" si="260"/>
        <v>25</v>
      </c>
      <c r="N1679" s="7">
        <f t="shared" si="261"/>
        <v>45</v>
      </c>
      <c r="O1679" s="7">
        <f t="shared" si="262"/>
        <v>50</v>
      </c>
      <c r="P1679" s="7">
        <f t="shared" si="263"/>
        <v>49.5</v>
      </c>
      <c r="Q1679" s="8">
        <f t="shared" si="264"/>
        <v>39.424999999999997</v>
      </c>
      <c r="R1679" s="8">
        <f t="shared" si="265"/>
        <v>43.875</v>
      </c>
      <c r="S1679" s="8">
        <f t="shared" si="266"/>
        <v>45.275000000000006</v>
      </c>
      <c r="T1679" s="8">
        <f t="shared" si="267"/>
        <v>42.375</v>
      </c>
      <c r="U1679" s="7">
        <f t="shared" si="268"/>
        <v>42.858333333333327</v>
      </c>
      <c r="V1679" s="7">
        <f t="shared" si="269"/>
        <v>42.737499999999997</v>
      </c>
    </row>
    <row r="1680" spans="1:22" ht="13.5" x14ac:dyDescent="0.25">
      <c r="A1680" s="3">
        <f>RSI!A1680</f>
        <v>45223</v>
      </c>
      <c r="B1680" s="2">
        <f>RSI!B1680</f>
        <v>3.1789999999999998</v>
      </c>
      <c r="C1680" s="2">
        <f>RSI!I1680</f>
        <v>47.408239581592667</v>
      </c>
      <c r="D1680" s="2">
        <f>MACD!E1680</f>
        <v>1.3002029133248882E-3</v>
      </c>
      <c r="E1680" s="2">
        <f>MACD!F1680</f>
        <v>2.7609584783489867E-3</v>
      </c>
      <c r="F1680" s="2">
        <f>'Moving Avg'!D1680</f>
        <v>3.18072</v>
      </c>
      <c r="G1680" s="2">
        <f>'Moving Avg'!F1680</f>
        <v>3.1854500000000008</v>
      </c>
      <c r="H1680" s="2">
        <f>'Moving Avg'!G1680</f>
        <v>3.1903540000000006</v>
      </c>
      <c r="I1680" s="2">
        <f>'Moving Avg'!H1680</f>
        <v>2.837909499999995</v>
      </c>
      <c r="J1680" s="5" t="str">
        <f>OBV!F1680</f>
        <v>BULLISH</v>
      </c>
      <c r="K1680" s="5" t="str">
        <f>OBV!G1680</f>
        <v>NEUTRAL</v>
      </c>
      <c r="L1680" s="5" t="str">
        <f>OBV!H1680</f>
        <v>NEUTRAL</v>
      </c>
      <c r="M1680" s="7">
        <f t="shared" si="260"/>
        <v>25</v>
      </c>
      <c r="N1680" s="7">
        <f t="shared" si="261"/>
        <v>45</v>
      </c>
      <c r="O1680" s="7">
        <f t="shared" si="262"/>
        <v>50</v>
      </c>
      <c r="P1680" s="7">
        <f t="shared" si="263"/>
        <v>49.5</v>
      </c>
      <c r="Q1680" s="8">
        <f t="shared" si="264"/>
        <v>39.424999999999997</v>
      </c>
      <c r="R1680" s="8">
        <f t="shared" si="265"/>
        <v>43.875</v>
      </c>
      <c r="S1680" s="8">
        <f t="shared" si="266"/>
        <v>45.275000000000006</v>
      </c>
      <c r="T1680" s="8">
        <f t="shared" si="267"/>
        <v>42.375</v>
      </c>
      <c r="U1680" s="7">
        <f t="shared" si="268"/>
        <v>42.858333333333327</v>
      </c>
      <c r="V1680" s="7">
        <f t="shared" si="269"/>
        <v>42.737499999999997</v>
      </c>
    </row>
    <row r="1681" spans="1:22" ht="13.5" x14ac:dyDescent="0.25">
      <c r="A1681" s="3">
        <f>RSI!A1681</f>
        <v>45224</v>
      </c>
      <c r="B1681" s="2">
        <f>RSI!B1681</f>
        <v>3.1789999999999998</v>
      </c>
      <c r="C1681" s="2">
        <f>RSI!I1681</f>
        <v>47.408239581592674</v>
      </c>
      <c r="D1681" s="2">
        <f>MACD!E1681</f>
        <v>6.1520984795881972E-4</v>
      </c>
      <c r="E1681" s="2">
        <f>MACD!F1681</f>
        <v>2.3318087522709533E-3</v>
      </c>
      <c r="F1681" s="2">
        <f>'Moving Avg'!D1681</f>
        <v>3.18072</v>
      </c>
      <c r="G1681" s="2">
        <f>'Moving Avg'!F1681</f>
        <v>3.1854500000000008</v>
      </c>
      <c r="H1681" s="2">
        <f>'Moving Avg'!G1681</f>
        <v>3.1894940000000003</v>
      </c>
      <c r="I1681" s="2">
        <f>'Moving Avg'!H1681</f>
        <v>2.843323499999995</v>
      </c>
      <c r="J1681" s="5" t="str">
        <f>OBV!F1681</f>
        <v>BULLISH</v>
      </c>
      <c r="K1681" s="5" t="str">
        <f>OBV!G1681</f>
        <v>NEUTRAL</v>
      </c>
      <c r="L1681" s="5" t="str">
        <f>OBV!H1681</f>
        <v>NEUTRAL</v>
      </c>
      <c r="M1681" s="7">
        <f t="shared" si="260"/>
        <v>25</v>
      </c>
      <c r="N1681" s="7">
        <f t="shared" si="261"/>
        <v>45</v>
      </c>
      <c r="O1681" s="7">
        <f t="shared" si="262"/>
        <v>50</v>
      </c>
      <c r="P1681" s="7">
        <f t="shared" si="263"/>
        <v>49.5</v>
      </c>
      <c r="Q1681" s="8">
        <f t="shared" si="264"/>
        <v>39.424999999999997</v>
      </c>
      <c r="R1681" s="8">
        <f t="shared" si="265"/>
        <v>43.875</v>
      </c>
      <c r="S1681" s="8">
        <f t="shared" si="266"/>
        <v>45.275000000000006</v>
      </c>
      <c r="T1681" s="8">
        <f t="shared" si="267"/>
        <v>42.375</v>
      </c>
      <c r="U1681" s="7">
        <f t="shared" si="268"/>
        <v>42.858333333333327</v>
      </c>
      <c r="V1681" s="7">
        <f t="shared" si="269"/>
        <v>42.737499999999997</v>
      </c>
    </row>
    <row r="1682" spans="1:22" ht="13.5" x14ac:dyDescent="0.25">
      <c r="A1682" s="3">
        <f>RSI!A1682</f>
        <v>45225</v>
      </c>
      <c r="B1682" s="2">
        <f>RSI!B1682</f>
        <v>3.1789999999999998</v>
      </c>
      <c r="C1682" s="2">
        <f>RSI!I1682</f>
        <v>47.408239581592667</v>
      </c>
      <c r="D1682" s="2">
        <f>MACD!E1682</f>
        <v>7.1523430957842749E-5</v>
      </c>
      <c r="E1682" s="2">
        <f>MACD!F1682</f>
        <v>1.8797516880083313E-3</v>
      </c>
      <c r="F1682" s="2">
        <f>'Moving Avg'!D1682</f>
        <v>3.1789999999999998</v>
      </c>
      <c r="G1682" s="2">
        <f>'Moving Avg'!F1682</f>
        <v>3.1845900000000009</v>
      </c>
      <c r="H1682" s="2">
        <f>'Moving Avg'!G1682</f>
        <v>3.1906960000000004</v>
      </c>
      <c r="I1682" s="2">
        <f>'Moving Avg'!H1682</f>
        <v>2.8487764999999952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  <c r="M1682" s="7">
        <f t="shared" si="260"/>
        <v>25</v>
      </c>
      <c r="N1682" s="7">
        <f t="shared" si="261"/>
        <v>45</v>
      </c>
      <c r="O1682" s="7">
        <f t="shared" si="262"/>
        <v>50</v>
      </c>
      <c r="P1682" s="7">
        <f t="shared" si="263"/>
        <v>16.5</v>
      </c>
      <c r="Q1682" s="8">
        <f t="shared" si="264"/>
        <v>34.475000000000001</v>
      </c>
      <c r="R1682" s="8">
        <f t="shared" si="265"/>
        <v>35.625</v>
      </c>
      <c r="S1682" s="8">
        <f t="shared" si="266"/>
        <v>30.425000000000001</v>
      </c>
      <c r="T1682" s="8">
        <f t="shared" si="267"/>
        <v>34.125</v>
      </c>
      <c r="U1682" s="7">
        <f t="shared" si="268"/>
        <v>33.508333333333333</v>
      </c>
      <c r="V1682" s="7">
        <f t="shared" si="269"/>
        <v>33.662499999999994</v>
      </c>
    </row>
    <row r="1683" spans="1:22" ht="13.5" x14ac:dyDescent="0.25">
      <c r="A1683" s="3">
        <f>RSI!A1683</f>
        <v>45226</v>
      </c>
      <c r="B1683" s="2">
        <f>RSI!B1683</f>
        <v>3.1789999999999998</v>
      </c>
      <c r="C1683" s="2">
        <f>RSI!I1683</f>
        <v>47.408239581592667</v>
      </c>
      <c r="D1683" s="2">
        <f>MACD!E1683</f>
        <v>-3.5525679240189234E-4</v>
      </c>
      <c r="E1683" s="2">
        <f>MACD!F1683</f>
        <v>1.4327499919262866E-3</v>
      </c>
      <c r="F1683" s="2">
        <f>'Moving Avg'!D1683</f>
        <v>3.1789999999999998</v>
      </c>
      <c r="G1683" s="2">
        <f>'Moving Avg'!F1683</f>
        <v>3.1845900000000009</v>
      </c>
      <c r="H1683" s="2">
        <f>'Moving Avg'!G1683</f>
        <v>3.1905240000000004</v>
      </c>
      <c r="I1683" s="2">
        <f>'Moving Avg'!H1683</f>
        <v>2.8541904999999947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  <c r="M1683" s="7">
        <f t="shared" si="260"/>
        <v>25</v>
      </c>
      <c r="N1683" s="7">
        <f t="shared" si="261"/>
        <v>45</v>
      </c>
      <c r="O1683" s="7">
        <f t="shared" si="262"/>
        <v>50</v>
      </c>
      <c r="P1683" s="7">
        <f t="shared" si="263"/>
        <v>33</v>
      </c>
      <c r="Q1683" s="8">
        <f t="shared" si="264"/>
        <v>36.950000000000003</v>
      </c>
      <c r="R1683" s="8">
        <f t="shared" si="265"/>
        <v>39.75</v>
      </c>
      <c r="S1683" s="8">
        <f t="shared" si="266"/>
        <v>37.85</v>
      </c>
      <c r="T1683" s="8">
        <f t="shared" si="267"/>
        <v>38.25</v>
      </c>
      <c r="U1683" s="7">
        <f t="shared" si="268"/>
        <v>38.183333333333337</v>
      </c>
      <c r="V1683" s="7">
        <f t="shared" si="269"/>
        <v>38.200000000000003</v>
      </c>
    </row>
    <row r="1684" spans="1:22" ht="13.5" x14ac:dyDescent="0.25">
      <c r="A1684" s="3">
        <f>RSI!A1684</f>
        <v>45229</v>
      </c>
      <c r="B1684" s="2">
        <f>RSI!B1684</f>
        <v>3.1789999999999998</v>
      </c>
      <c r="C1684" s="2">
        <f>RSI!I1684</f>
        <v>47.408239581592667</v>
      </c>
      <c r="D1684" s="2">
        <f>MACD!E1684</f>
        <v>-6.8558025181575388E-4</v>
      </c>
      <c r="E1684" s="2">
        <f>MACD!F1684</f>
        <v>1.0090839431778785E-3</v>
      </c>
      <c r="F1684" s="2">
        <f>'Moving Avg'!D1684</f>
        <v>3.1789999999999998</v>
      </c>
      <c r="G1684" s="2">
        <f>'Moving Avg'!F1684</f>
        <v>3.1815800000000007</v>
      </c>
      <c r="H1684" s="2">
        <f>'Moving Avg'!G1684</f>
        <v>3.1903520000000003</v>
      </c>
      <c r="I1684" s="2">
        <f>'Moving Avg'!H1684</f>
        <v>2.8596044999999948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  <c r="M1684" s="7">
        <f t="shared" si="260"/>
        <v>25</v>
      </c>
      <c r="N1684" s="7">
        <f t="shared" si="261"/>
        <v>45</v>
      </c>
      <c r="O1684" s="7">
        <f t="shared" si="262"/>
        <v>50</v>
      </c>
      <c r="P1684" s="7">
        <f t="shared" si="263"/>
        <v>33</v>
      </c>
      <c r="Q1684" s="8">
        <f t="shared" si="264"/>
        <v>36.950000000000003</v>
      </c>
      <c r="R1684" s="8">
        <f t="shared" si="265"/>
        <v>39.75</v>
      </c>
      <c r="S1684" s="8">
        <f t="shared" si="266"/>
        <v>37.85</v>
      </c>
      <c r="T1684" s="8">
        <f t="shared" si="267"/>
        <v>38.25</v>
      </c>
      <c r="U1684" s="7">
        <f t="shared" si="268"/>
        <v>38.183333333333337</v>
      </c>
      <c r="V1684" s="7">
        <f t="shared" si="269"/>
        <v>38.200000000000003</v>
      </c>
    </row>
    <row r="1685" spans="1:22" ht="13.5" x14ac:dyDescent="0.25">
      <c r="A1685" s="3">
        <f>RSI!A1685</f>
        <v>45230</v>
      </c>
      <c r="B1685" s="2">
        <f>RSI!B1685</f>
        <v>3.1789999999999998</v>
      </c>
      <c r="C1685" s="2">
        <f>RSI!I1685</f>
        <v>47.408239581592667</v>
      </c>
      <c r="D1685" s="2">
        <f>MACD!E1685</f>
        <v>-9.3656780261763828E-4</v>
      </c>
      <c r="E1685" s="2">
        <f>MACD!F1685</f>
        <v>6.1995359401877516E-4</v>
      </c>
      <c r="F1685" s="2">
        <f>'Moving Avg'!D1685</f>
        <v>3.1789999999999998</v>
      </c>
      <c r="G1685" s="2">
        <f>'Moving Avg'!F1685</f>
        <v>3.1785700000000006</v>
      </c>
      <c r="H1685" s="2">
        <f>'Moving Avg'!G1685</f>
        <v>3.1901800000000007</v>
      </c>
      <c r="I1685" s="2">
        <f>'Moving Avg'!H1685</f>
        <v>2.8645139999999945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  <c r="M1685" s="7">
        <f t="shared" si="260"/>
        <v>25</v>
      </c>
      <c r="N1685" s="7">
        <f t="shared" si="261"/>
        <v>45</v>
      </c>
      <c r="O1685" s="7">
        <f t="shared" si="262"/>
        <v>50</v>
      </c>
      <c r="P1685" s="7">
        <f t="shared" si="263"/>
        <v>33</v>
      </c>
      <c r="Q1685" s="8">
        <f t="shared" si="264"/>
        <v>36.950000000000003</v>
      </c>
      <c r="R1685" s="8">
        <f t="shared" si="265"/>
        <v>39.75</v>
      </c>
      <c r="S1685" s="8">
        <f t="shared" si="266"/>
        <v>37.85</v>
      </c>
      <c r="T1685" s="8">
        <f t="shared" si="267"/>
        <v>38.25</v>
      </c>
      <c r="U1685" s="7">
        <f t="shared" si="268"/>
        <v>38.183333333333337</v>
      </c>
      <c r="V1685" s="7">
        <f t="shared" si="269"/>
        <v>38.200000000000003</v>
      </c>
    </row>
    <row r="1686" spans="1:22" ht="13.5" x14ac:dyDescent="0.25">
      <c r="A1686" s="3">
        <f>RSI!A1686</f>
        <v>45231</v>
      </c>
      <c r="B1686" s="2">
        <f>RSI!B1686</f>
        <v>3.1789999999999998</v>
      </c>
      <c r="C1686" s="2">
        <f>RSI!I1686</f>
        <v>47.408239581592667</v>
      </c>
      <c r="D1686" s="2">
        <f>MACD!E1686</f>
        <v>-1.1225373332734989E-3</v>
      </c>
      <c r="E1686" s="2">
        <f>MACD!F1686</f>
        <v>2.7145540856032032E-4</v>
      </c>
      <c r="F1686" s="2">
        <f>'Moving Avg'!D1686</f>
        <v>3.1789999999999998</v>
      </c>
      <c r="G1686" s="2">
        <f>'Moving Avg'!F1686</f>
        <v>3.1790000000000007</v>
      </c>
      <c r="H1686" s="2">
        <f>'Moving Avg'!G1686</f>
        <v>3.1901800000000007</v>
      </c>
      <c r="I1686" s="2">
        <f>'Moving Avg'!H1686</f>
        <v>2.8695784999999945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  <c r="M1686" s="7">
        <f t="shared" si="260"/>
        <v>25</v>
      </c>
      <c r="N1686" s="7">
        <f t="shared" si="261"/>
        <v>45</v>
      </c>
      <c r="O1686" s="7">
        <f t="shared" si="262"/>
        <v>50</v>
      </c>
      <c r="P1686" s="7">
        <f t="shared" si="263"/>
        <v>33</v>
      </c>
      <c r="Q1686" s="8">
        <f t="shared" si="264"/>
        <v>36.950000000000003</v>
      </c>
      <c r="R1686" s="8">
        <f t="shared" si="265"/>
        <v>39.75</v>
      </c>
      <c r="S1686" s="8">
        <f t="shared" si="266"/>
        <v>37.85</v>
      </c>
      <c r="T1686" s="8">
        <f t="shared" si="267"/>
        <v>38.25</v>
      </c>
      <c r="U1686" s="7">
        <f t="shared" si="268"/>
        <v>38.183333333333337</v>
      </c>
      <c r="V1686" s="7">
        <f t="shared" si="269"/>
        <v>38.200000000000003</v>
      </c>
    </row>
    <row r="1687" spans="1:22" ht="13.5" x14ac:dyDescent="0.25">
      <c r="A1687" s="3">
        <f>RSI!A1687</f>
        <v>45232</v>
      </c>
      <c r="B1687" s="2">
        <f>RSI!B1687</f>
        <v>3.2134</v>
      </c>
      <c r="C1687" s="2">
        <f>RSI!I1687</f>
        <v>63.40831287632318</v>
      </c>
      <c r="D1687" s="2">
        <f>MACD!E1687</f>
        <v>-2.4805187338352574E-3</v>
      </c>
      <c r="E1687" s="2">
        <f>MACD!F1687</f>
        <v>-2.7893941991879523E-4</v>
      </c>
      <c r="F1687" s="2">
        <f>'Moving Avg'!D1687</f>
        <v>3.18588</v>
      </c>
      <c r="G1687" s="2">
        <f>'Moving Avg'!F1687</f>
        <v>3.1807200000000004</v>
      </c>
      <c r="H1687" s="2">
        <f>'Moving Avg'!G1687</f>
        <v>3.1905240000000008</v>
      </c>
      <c r="I1687" s="2">
        <f>'Moving Avg'!H1687</f>
        <v>2.8748149999999946</v>
      </c>
      <c r="J1687" s="5" t="str">
        <f>OBV!F1687</f>
        <v>BULLISH</v>
      </c>
      <c r="K1687" s="5" t="str">
        <f>OBV!G1687</f>
        <v>NEUTRAL</v>
      </c>
      <c r="L1687" s="5" t="str">
        <f>OBV!H1687</f>
        <v>CONFIRMED BULLISH</v>
      </c>
      <c r="M1687" s="7">
        <f t="shared" si="260"/>
        <v>25</v>
      </c>
      <c r="N1687" s="7">
        <f t="shared" si="261"/>
        <v>45</v>
      </c>
      <c r="O1687" s="7">
        <f t="shared" si="262"/>
        <v>50</v>
      </c>
      <c r="P1687" s="7">
        <f t="shared" si="263"/>
        <v>83.5</v>
      </c>
      <c r="Q1687" s="8">
        <f t="shared" si="264"/>
        <v>44.524999999999999</v>
      </c>
      <c r="R1687" s="8">
        <f t="shared" si="265"/>
        <v>52.375</v>
      </c>
      <c r="S1687" s="8">
        <f t="shared" si="266"/>
        <v>60.575000000000003</v>
      </c>
      <c r="T1687" s="8">
        <f t="shared" si="267"/>
        <v>50.875</v>
      </c>
      <c r="U1687" s="7">
        <f t="shared" si="268"/>
        <v>52.491666666666674</v>
      </c>
      <c r="V1687" s="7">
        <f t="shared" si="269"/>
        <v>52.087500000000006</v>
      </c>
    </row>
    <row r="1688" spans="1:22" ht="13.5" x14ac:dyDescent="0.25">
      <c r="A1688" s="3">
        <f>RSI!A1688</f>
        <v>45233</v>
      </c>
      <c r="B1688" s="2">
        <f>RSI!B1688</f>
        <v>3.2477999999999998</v>
      </c>
      <c r="C1688" s="2">
        <f>RSI!I1688</f>
        <v>72.438422430827671</v>
      </c>
      <c r="D1688" s="2">
        <f>MACD!E1688</f>
        <v>-7.6814384210694975E-3</v>
      </c>
      <c r="E1688" s="2">
        <f>MACD!F1688</f>
        <v>-1.7594392201489358E-3</v>
      </c>
      <c r="F1688" s="2">
        <f>'Moving Avg'!D1688</f>
        <v>3.1996399999999996</v>
      </c>
      <c r="G1688" s="2">
        <f>'Moving Avg'!F1688</f>
        <v>3.1845900000000005</v>
      </c>
      <c r="H1688" s="2">
        <f>'Moving Avg'!G1688</f>
        <v>3.1906960000000013</v>
      </c>
      <c r="I1688" s="2">
        <f>'Moving Avg'!H1688</f>
        <v>2.8802624999999944</v>
      </c>
      <c r="J1688" s="5" t="str">
        <f>OBV!F1688</f>
        <v>BULLISH</v>
      </c>
      <c r="K1688" s="5" t="str">
        <f>OBV!G1688</f>
        <v>STRONG</v>
      </c>
      <c r="L1688" s="5" t="str">
        <f>OBV!H1688</f>
        <v>CONFIRMED BULLISH</v>
      </c>
      <c r="M1688" s="7">
        <f t="shared" si="260"/>
        <v>0</v>
      </c>
      <c r="N1688" s="7">
        <f t="shared" si="261"/>
        <v>45</v>
      </c>
      <c r="O1688" s="7">
        <f t="shared" si="262"/>
        <v>50</v>
      </c>
      <c r="P1688" s="7">
        <f t="shared" si="263"/>
        <v>100</v>
      </c>
      <c r="Q1688" s="8">
        <f t="shared" si="264"/>
        <v>38.25</v>
      </c>
      <c r="R1688" s="8">
        <f t="shared" si="265"/>
        <v>51.5</v>
      </c>
      <c r="S1688" s="8">
        <f t="shared" si="266"/>
        <v>64.25</v>
      </c>
      <c r="T1688" s="8">
        <f t="shared" si="267"/>
        <v>48.75</v>
      </c>
      <c r="U1688" s="7">
        <f t="shared" si="268"/>
        <v>51.333333333333336</v>
      </c>
      <c r="V1688" s="7">
        <f t="shared" si="269"/>
        <v>50.6875</v>
      </c>
    </row>
    <row r="1689" spans="1:22" ht="13.5" x14ac:dyDescent="0.25">
      <c r="A1689" s="3">
        <f>RSI!A1689</f>
        <v>45236</v>
      </c>
      <c r="B1689" s="2">
        <f>RSI!B1689</f>
        <v>3.3336999999999999</v>
      </c>
      <c r="C1689" s="2">
        <f>RSI!I1689</f>
        <v>83.432928701832296</v>
      </c>
      <c r="D1689" s="2">
        <f>MACD!E1689</f>
        <v>-1.8815703835044051E-2</v>
      </c>
      <c r="E1689" s="2">
        <f>MACD!F1689</f>
        <v>-5.1706921431279593E-3</v>
      </c>
      <c r="F1689" s="2">
        <f>'Moving Avg'!D1689</f>
        <v>3.2305799999999998</v>
      </c>
      <c r="G1689" s="2">
        <f>'Moving Avg'!F1689</f>
        <v>3.1923250000000003</v>
      </c>
      <c r="H1689" s="2">
        <f>'Moving Avg'!G1689</f>
        <v>3.1932740000000006</v>
      </c>
      <c r="I1689" s="2">
        <f>'Moving Avg'!H1689</f>
        <v>2.8859064999999946</v>
      </c>
      <c r="J1689" s="5" t="str">
        <f>OBV!F1689</f>
        <v>BULLISH</v>
      </c>
      <c r="K1689" s="5" t="str">
        <f>OBV!G1689</f>
        <v>STRONG</v>
      </c>
      <c r="L1689" s="5" t="str">
        <f>OBV!H1689</f>
        <v>CONFIRMED BULLISH</v>
      </c>
      <c r="M1689" s="7">
        <f t="shared" si="260"/>
        <v>0</v>
      </c>
      <c r="N1689" s="7">
        <f t="shared" si="261"/>
        <v>45</v>
      </c>
      <c r="O1689" s="7">
        <f t="shared" si="262"/>
        <v>50</v>
      </c>
      <c r="P1689" s="7">
        <f t="shared" si="263"/>
        <v>100</v>
      </c>
      <c r="Q1689" s="8">
        <f t="shared" si="264"/>
        <v>38.25</v>
      </c>
      <c r="R1689" s="8">
        <f t="shared" si="265"/>
        <v>51.5</v>
      </c>
      <c r="S1689" s="8">
        <f t="shared" si="266"/>
        <v>64.25</v>
      </c>
      <c r="T1689" s="8">
        <f t="shared" si="267"/>
        <v>48.75</v>
      </c>
      <c r="U1689" s="7">
        <f t="shared" si="268"/>
        <v>51.333333333333336</v>
      </c>
      <c r="V1689" s="7">
        <f t="shared" si="269"/>
        <v>50.6875</v>
      </c>
    </row>
    <row r="1690" spans="1:22" ht="13.5" x14ac:dyDescent="0.25">
      <c r="A1690" s="3">
        <f>RSI!A1690</f>
        <v>45237</v>
      </c>
      <c r="B1690" s="2">
        <f>RSI!B1690</f>
        <v>3.3679999999999999</v>
      </c>
      <c r="C1690" s="2">
        <f>RSI!I1690</f>
        <v>85.858684654482872</v>
      </c>
      <c r="D1690" s="2">
        <f>MACD!E1690</f>
        <v>-3.1628410882060809E-2</v>
      </c>
      <c r="E1690" s="2">
        <f>MACD!F1690</f>
        <v>-1.046223589091453E-2</v>
      </c>
      <c r="F1690" s="2">
        <f>'Moving Avg'!D1690</f>
        <v>3.2683799999999996</v>
      </c>
      <c r="G1690" s="2">
        <f>'Moving Avg'!F1690</f>
        <v>3.201775</v>
      </c>
      <c r="H1690" s="2">
        <f>'Moving Avg'!G1690</f>
        <v>3.1965380000000012</v>
      </c>
      <c r="I1690" s="2">
        <f>'Moving Avg'!H1690</f>
        <v>2.8915279999999952</v>
      </c>
      <c r="J1690" s="5" t="str">
        <f>OBV!F1690</f>
        <v>BULLISH</v>
      </c>
      <c r="K1690" s="5" t="str">
        <f>OBV!G1690</f>
        <v>STRONG</v>
      </c>
      <c r="L1690" s="5" t="str">
        <f>OBV!H1690</f>
        <v>CONFIRMED BULLISH</v>
      </c>
      <c r="M1690" s="7">
        <f t="shared" si="260"/>
        <v>0</v>
      </c>
      <c r="N1690" s="7">
        <f t="shared" si="261"/>
        <v>100</v>
      </c>
      <c r="O1690" s="7">
        <f t="shared" si="262"/>
        <v>50</v>
      </c>
      <c r="P1690" s="7">
        <f t="shared" si="263"/>
        <v>100</v>
      </c>
      <c r="Q1690" s="8">
        <f t="shared" si="264"/>
        <v>57.5</v>
      </c>
      <c r="R1690" s="8">
        <f t="shared" si="265"/>
        <v>62.5</v>
      </c>
      <c r="S1690" s="8">
        <f t="shared" si="266"/>
        <v>72.5</v>
      </c>
      <c r="T1690" s="8">
        <f t="shared" si="267"/>
        <v>62.5</v>
      </c>
      <c r="U1690" s="7">
        <f t="shared" si="268"/>
        <v>64.166666666666671</v>
      </c>
      <c r="V1690" s="7">
        <f t="shared" si="269"/>
        <v>63.75</v>
      </c>
    </row>
    <row r="1691" spans="1:22" ht="13.5" x14ac:dyDescent="0.25">
      <c r="A1691" s="3">
        <f>RSI!A1691</f>
        <v>45238</v>
      </c>
      <c r="B1691" s="2">
        <f>RSI!B1691</f>
        <v>3.4367999999999999</v>
      </c>
      <c r="C1691" s="2">
        <f>RSI!I1691</f>
        <v>89.256656807407353</v>
      </c>
      <c r="D1691" s="2">
        <f>MACD!E1691</f>
        <v>-4.8556561293460199E-2</v>
      </c>
      <c r="E1691" s="2">
        <f>MACD!F1691</f>
        <v>-1.8081100971423666E-2</v>
      </c>
      <c r="F1691" s="2">
        <f>'Moving Avg'!D1691</f>
        <v>3.3199399999999999</v>
      </c>
      <c r="G1691" s="2">
        <f>'Moving Avg'!F1691</f>
        <v>3.2146650000000001</v>
      </c>
      <c r="H1691" s="2">
        <f>'Moving Avg'!G1691</f>
        <v>3.201178000000001</v>
      </c>
      <c r="I1691" s="2">
        <f>'Moving Avg'!H1691</f>
        <v>2.8975324999999947</v>
      </c>
      <c r="J1691" s="5" t="str">
        <f>OBV!F1691</f>
        <v>BULLISH</v>
      </c>
      <c r="K1691" s="5" t="str">
        <f>OBV!G1691</f>
        <v>STRONG</v>
      </c>
      <c r="L1691" s="5" t="str">
        <f>OBV!H1691</f>
        <v>CONFIRMED BULLISH</v>
      </c>
      <c r="M1691" s="7">
        <f t="shared" si="260"/>
        <v>0</v>
      </c>
      <c r="N1691" s="7">
        <f t="shared" si="261"/>
        <v>100</v>
      </c>
      <c r="O1691" s="7">
        <f t="shared" si="262"/>
        <v>50</v>
      </c>
      <c r="P1691" s="7">
        <f t="shared" si="263"/>
        <v>100</v>
      </c>
      <c r="Q1691" s="8">
        <f t="shared" si="264"/>
        <v>57.5</v>
      </c>
      <c r="R1691" s="8">
        <f t="shared" si="265"/>
        <v>62.5</v>
      </c>
      <c r="S1691" s="8">
        <f t="shared" si="266"/>
        <v>72.5</v>
      </c>
      <c r="T1691" s="8">
        <f t="shared" si="267"/>
        <v>62.5</v>
      </c>
      <c r="U1691" s="7">
        <f t="shared" si="268"/>
        <v>64.166666666666671</v>
      </c>
      <c r="V1691" s="7">
        <f t="shared" si="269"/>
        <v>63.75</v>
      </c>
    </row>
    <row r="1692" spans="1:22" ht="13.5" x14ac:dyDescent="0.25">
      <c r="A1692" s="3">
        <f>RSI!A1692</f>
        <v>45239</v>
      </c>
      <c r="B1692" s="2">
        <f>RSI!B1692</f>
        <v>3.4367999999999999</v>
      </c>
      <c r="C1692" s="2">
        <f>RSI!I1692</f>
        <v>89.256656807407353</v>
      </c>
      <c r="D1692" s="2">
        <f>MACD!E1692</f>
        <v>-6.4203897811867972E-2</v>
      </c>
      <c r="E1692" s="2">
        <f>MACD!F1692</f>
        <v>-2.7305660339512532E-2</v>
      </c>
      <c r="F1692" s="2">
        <f>'Moving Avg'!D1692</f>
        <v>3.3646199999999999</v>
      </c>
      <c r="G1692" s="2">
        <f>'Moving Avg'!F1692</f>
        <v>3.2275550000000002</v>
      </c>
      <c r="H1692" s="2">
        <f>'Moving Avg'!G1692</f>
        <v>3.2056460000000011</v>
      </c>
      <c r="I1692" s="2">
        <f>'Moving Avg'!H1692</f>
        <v>2.9035754999999943</v>
      </c>
      <c r="J1692" s="5" t="str">
        <f>OBV!F1692</f>
        <v>BULLISH</v>
      </c>
      <c r="K1692" s="5" t="str">
        <f>OBV!G1692</f>
        <v>STRONG</v>
      </c>
      <c r="L1692" s="5" t="str">
        <f>OBV!H1692</f>
        <v>CONFIRMED BULLISH</v>
      </c>
      <c r="M1692" s="7">
        <f t="shared" si="260"/>
        <v>0</v>
      </c>
      <c r="N1692" s="7">
        <f t="shared" si="261"/>
        <v>100</v>
      </c>
      <c r="O1692" s="7">
        <f t="shared" si="262"/>
        <v>50</v>
      </c>
      <c r="P1692" s="7">
        <f t="shared" si="263"/>
        <v>100</v>
      </c>
      <c r="Q1692" s="8">
        <f t="shared" si="264"/>
        <v>57.5</v>
      </c>
      <c r="R1692" s="8">
        <f t="shared" si="265"/>
        <v>62.5</v>
      </c>
      <c r="S1692" s="8">
        <f t="shared" si="266"/>
        <v>72.5</v>
      </c>
      <c r="T1692" s="8">
        <f t="shared" si="267"/>
        <v>62.5</v>
      </c>
      <c r="U1692" s="7">
        <f t="shared" si="268"/>
        <v>64.166666666666671</v>
      </c>
      <c r="V1692" s="7">
        <f t="shared" si="269"/>
        <v>63.75</v>
      </c>
    </row>
    <row r="1693" spans="1:22" ht="13.5" x14ac:dyDescent="0.25">
      <c r="A1693" s="3">
        <f>RSI!A1693</f>
        <v>45240</v>
      </c>
      <c r="B1693" s="2">
        <f>RSI!B1693</f>
        <v>3.5743</v>
      </c>
      <c r="C1693" s="2">
        <f>RSI!I1693</f>
        <v>93.099736046379007</v>
      </c>
      <c r="D1693" s="2">
        <f>MACD!E1693</f>
        <v>-8.8854615621881461E-2</v>
      </c>
      <c r="E1693" s="2">
        <f>MACD!F1693</f>
        <v>-3.9615451395986323E-2</v>
      </c>
      <c r="F1693" s="2">
        <f>'Moving Avg'!D1693</f>
        <v>3.4299200000000001</v>
      </c>
      <c r="G1693" s="2">
        <f>'Moving Avg'!F1693</f>
        <v>3.2473199999999998</v>
      </c>
      <c r="H1693" s="2">
        <f>'Moving Avg'!G1693</f>
        <v>3.2128640000000006</v>
      </c>
      <c r="I1693" s="2">
        <f>'Moving Avg'!H1693</f>
        <v>2.9105779999999943</v>
      </c>
      <c r="J1693" s="5" t="str">
        <f>OBV!F1693</f>
        <v>BULLISH</v>
      </c>
      <c r="K1693" s="5" t="str">
        <f>OBV!G1693</f>
        <v>STRONG</v>
      </c>
      <c r="L1693" s="5" t="str">
        <f>OBV!H1693</f>
        <v>CONFIRMED BULLISH</v>
      </c>
      <c r="M1693" s="7">
        <f t="shared" si="260"/>
        <v>0</v>
      </c>
      <c r="N1693" s="7">
        <f t="shared" si="261"/>
        <v>100</v>
      </c>
      <c r="O1693" s="7">
        <f t="shared" si="262"/>
        <v>50</v>
      </c>
      <c r="P1693" s="7">
        <f t="shared" si="263"/>
        <v>100</v>
      </c>
      <c r="Q1693" s="8">
        <f t="shared" si="264"/>
        <v>57.5</v>
      </c>
      <c r="R1693" s="8">
        <f t="shared" si="265"/>
        <v>62.5</v>
      </c>
      <c r="S1693" s="8">
        <f t="shared" si="266"/>
        <v>72.5</v>
      </c>
      <c r="T1693" s="8">
        <f t="shared" si="267"/>
        <v>62.5</v>
      </c>
      <c r="U1693" s="7">
        <f t="shared" si="268"/>
        <v>64.166666666666671</v>
      </c>
      <c r="V1693" s="7">
        <f t="shared" si="269"/>
        <v>63.75</v>
      </c>
    </row>
    <row r="1694" spans="1:22" ht="13.5" x14ac:dyDescent="0.25">
      <c r="A1694" s="3">
        <f>RSI!A1694</f>
        <v>45243</v>
      </c>
      <c r="B1694" s="2">
        <f>RSI!B1694</f>
        <v>3.5226999999999999</v>
      </c>
      <c r="C1694" s="2">
        <f>RSI!I1694</f>
        <v>81.340516415131802</v>
      </c>
      <c r="D1694" s="2">
        <f>MACD!E1694</f>
        <v>-0.10783788894172819</v>
      </c>
      <c r="E1694" s="2">
        <f>MACD!F1694</f>
        <v>-5.3259938905134696E-2</v>
      </c>
      <c r="F1694" s="2">
        <f>'Moving Avg'!D1694</f>
        <v>3.4677199999999999</v>
      </c>
      <c r="G1694" s="2">
        <f>'Moving Avg'!F1694</f>
        <v>3.2645049999999998</v>
      </c>
      <c r="H1694" s="2">
        <f>'Moving Avg'!G1694</f>
        <v>3.2185340000000009</v>
      </c>
      <c r="I1694" s="2">
        <f>'Moving Avg'!H1694</f>
        <v>2.9171279999999937</v>
      </c>
      <c r="J1694" s="5" t="str">
        <f>OBV!F1694</f>
        <v>BULLISH</v>
      </c>
      <c r="K1694" s="5" t="str">
        <f>OBV!G1694</f>
        <v>STRONG</v>
      </c>
      <c r="L1694" s="5" t="str">
        <f>OBV!H1694</f>
        <v>CONFIRMED BULLISH</v>
      </c>
      <c r="M1694" s="7">
        <f t="shared" si="260"/>
        <v>0</v>
      </c>
      <c r="N1694" s="7">
        <f t="shared" si="261"/>
        <v>100</v>
      </c>
      <c r="O1694" s="7">
        <f t="shared" si="262"/>
        <v>50</v>
      </c>
      <c r="P1694" s="7">
        <f t="shared" si="263"/>
        <v>100</v>
      </c>
      <c r="Q1694" s="8">
        <f t="shared" si="264"/>
        <v>57.5</v>
      </c>
      <c r="R1694" s="8">
        <f t="shared" si="265"/>
        <v>62.5</v>
      </c>
      <c r="S1694" s="8">
        <f t="shared" si="266"/>
        <v>72.5</v>
      </c>
      <c r="T1694" s="8">
        <f t="shared" si="267"/>
        <v>62.5</v>
      </c>
      <c r="U1694" s="7">
        <f t="shared" si="268"/>
        <v>64.166666666666671</v>
      </c>
      <c r="V1694" s="7">
        <f t="shared" si="269"/>
        <v>63.75</v>
      </c>
    </row>
    <row r="1695" spans="1:22" ht="13.5" x14ac:dyDescent="0.25">
      <c r="A1695" s="3">
        <f>RSI!A1695</f>
        <v>45244</v>
      </c>
      <c r="B1695" s="2">
        <f>RSI!B1695</f>
        <v>3.5055000000000001</v>
      </c>
      <c r="C1695" s="2">
        <f>RSI!I1695</f>
        <v>77.812404781879835</v>
      </c>
      <c r="D1695" s="2">
        <f>MACD!E1695</f>
        <v>-0.12412463711036281</v>
      </c>
      <c r="E1695" s="2">
        <f>MACD!F1695</f>
        <v>-6.7432878546180325E-2</v>
      </c>
      <c r="F1695" s="2">
        <f>'Moving Avg'!D1695</f>
        <v>3.4952200000000007</v>
      </c>
      <c r="G1695" s="2">
        <f>'Moving Avg'!F1695</f>
        <v>3.2808299999999995</v>
      </c>
      <c r="H1695" s="2">
        <f>'Moving Avg'!G1695</f>
        <v>3.2243760000000008</v>
      </c>
      <c r="I1695" s="2">
        <f>'Moving Avg'!H1695</f>
        <v>2.9234369999999941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  <c r="M1695" s="7">
        <f t="shared" si="260"/>
        <v>0</v>
      </c>
      <c r="N1695" s="7">
        <f t="shared" si="261"/>
        <v>100</v>
      </c>
      <c r="O1695" s="7">
        <f t="shared" si="262"/>
        <v>50</v>
      </c>
      <c r="P1695" s="7">
        <f t="shared" si="263"/>
        <v>83.5</v>
      </c>
      <c r="Q1695" s="8">
        <f t="shared" si="264"/>
        <v>55.024999999999999</v>
      </c>
      <c r="R1695" s="8">
        <f t="shared" si="265"/>
        <v>58.375</v>
      </c>
      <c r="S1695" s="8">
        <f t="shared" si="266"/>
        <v>65.075000000000003</v>
      </c>
      <c r="T1695" s="8">
        <f t="shared" si="267"/>
        <v>58.375</v>
      </c>
      <c r="U1695" s="7">
        <f t="shared" si="268"/>
        <v>59.491666666666674</v>
      </c>
      <c r="V1695" s="7">
        <f t="shared" si="269"/>
        <v>59.212500000000006</v>
      </c>
    </row>
    <row r="1696" spans="1:22" ht="13.5" x14ac:dyDescent="0.25">
      <c r="A1696" s="3">
        <f>RSI!A1696</f>
        <v>45245</v>
      </c>
      <c r="B1696" s="2">
        <f>RSI!B1696</f>
        <v>3.4367999999999999</v>
      </c>
      <c r="C1696" s="2">
        <f>RSI!I1696</f>
        <v>65.577437587950328</v>
      </c>
      <c r="D1696" s="2">
        <f>MACD!E1696</f>
        <v>-0.13410229294493003</v>
      </c>
      <c r="E1696" s="2">
        <f>MACD!F1696</f>
        <v>-8.076676142593027E-2</v>
      </c>
      <c r="F1696" s="2">
        <f>'Moving Avg'!D1696</f>
        <v>3.4952199999999998</v>
      </c>
      <c r="G1696" s="2">
        <f>'Moving Avg'!F1696</f>
        <v>3.2937199999999995</v>
      </c>
      <c r="H1696" s="2">
        <f>'Moving Avg'!G1696</f>
        <v>3.2291880000000011</v>
      </c>
      <c r="I1696" s="2">
        <f>'Moving Avg'!H1696</f>
        <v>2.9294024999999935</v>
      </c>
      <c r="J1696" s="5" t="str">
        <f>OBV!F1696</f>
        <v>BULLISH</v>
      </c>
      <c r="K1696" s="5" t="str">
        <f>OBV!G1696</f>
        <v>NEUTRAL</v>
      </c>
      <c r="L1696" s="5" t="str">
        <f>OBV!H1696</f>
        <v>NEUTRAL</v>
      </c>
      <c r="M1696" s="7">
        <f t="shared" si="260"/>
        <v>25</v>
      </c>
      <c r="N1696" s="7">
        <f t="shared" si="261"/>
        <v>100</v>
      </c>
      <c r="O1696" s="7">
        <f t="shared" si="262"/>
        <v>50</v>
      </c>
      <c r="P1696" s="7">
        <f t="shared" si="263"/>
        <v>49.5</v>
      </c>
      <c r="Q1696" s="8">
        <f t="shared" si="264"/>
        <v>58.674999999999997</v>
      </c>
      <c r="R1696" s="8">
        <f t="shared" si="265"/>
        <v>54.875</v>
      </c>
      <c r="S1696" s="8">
        <f t="shared" si="266"/>
        <v>53.525000000000006</v>
      </c>
      <c r="T1696" s="8">
        <f t="shared" si="267"/>
        <v>56.125</v>
      </c>
      <c r="U1696" s="7">
        <f t="shared" si="268"/>
        <v>55.691666666666663</v>
      </c>
      <c r="V1696" s="7">
        <f t="shared" si="269"/>
        <v>55.8</v>
      </c>
    </row>
    <row r="1697" spans="1:22" ht="13.5" x14ac:dyDescent="0.25">
      <c r="A1697" s="3">
        <f>RSI!A1697</f>
        <v>45246</v>
      </c>
      <c r="B1697" s="2">
        <f>RSI!B1697</f>
        <v>3.4796999999999998</v>
      </c>
      <c r="C1697" s="2">
        <f>RSI!I1697</f>
        <v>68.869206922534005</v>
      </c>
      <c r="D1697" s="2">
        <f>MACD!E1697</f>
        <v>-0.14121467523189946</v>
      </c>
      <c r="E1697" s="2">
        <f>MACD!F1697</f>
        <v>-9.2856344187124115E-2</v>
      </c>
      <c r="F1697" s="2">
        <f>'Moving Avg'!D1697</f>
        <v>3.5037999999999996</v>
      </c>
      <c r="G1697" s="2">
        <f>'Moving Avg'!F1697</f>
        <v>3.3083249999999991</v>
      </c>
      <c r="H1697" s="2">
        <f>'Moving Avg'!G1697</f>
        <v>3.235202000000001</v>
      </c>
      <c r="I1697" s="2">
        <f>'Moving Avg'!H1697</f>
        <v>2.9355824999999935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  <c r="M1697" s="7">
        <f t="shared" si="260"/>
        <v>25</v>
      </c>
      <c r="N1697" s="7">
        <f t="shared" si="261"/>
        <v>100</v>
      </c>
      <c r="O1697" s="7">
        <f t="shared" si="262"/>
        <v>50</v>
      </c>
      <c r="P1697" s="7">
        <f t="shared" si="263"/>
        <v>83.5</v>
      </c>
      <c r="Q1697" s="8">
        <f t="shared" si="264"/>
        <v>63.774999999999999</v>
      </c>
      <c r="R1697" s="8">
        <f t="shared" si="265"/>
        <v>63.375</v>
      </c>
      <c r="S1697" s="8">
        <f t="shared" si="266"/>
        <v>68.825000000000003</v>
      </c>
      <c r="T1697" s="8">
        <f t="shared" si="267"/>
        <v>64.625</v>
      </c>
      <c r="U1697" s="7">
        <f t="shared" si="268"/>
        <v>65.325000000000003</v>
      </c>
      <c r="V1697" s="7">
        <f t="shared" si="269"/>
        <v>65.150000000000006</v>
      </c>
    </row>
    <row r="1698" spans="1:22" ht="13.5" x14ac:dyDescent="0.25">
      <c r="A1698" s="3">
        <f>RSI!A1698</f>
        <v>45247</v>
      </c>
      <c r="B1698" s="2">
        <f>RSI!B1698</f>
        <v>3.4796999999999998</v>
      </c>
      <c r="C1698" s="2">
        <f>RSI!I1698</f>
        <v>68.869206922533991</v>
      </c>
      <c r="D1698" s="2">
        <f>MACD!E1698</f>
        <v>-0.1429202206107858</v>
      </c>
      <c r="E1698" s="2">
        <f>MACD!F1698</f>
        <v>-0.10286911947185645</v>
      </c>
      <c r="F1698" s="2">
        <f>'Moving Avg'!D1698</f>
        <v>3.4848799999999995</v>
      </c>
      <c r="G1698" s="2">
        <f>'Moving Avg'!F1698</f>
        <v>3.3233599999999996</v>
      </c>
      <c r="H1698" s="2">
        <f>'Moving Avg'!G1698</f>
        <v>3.241216000000001</v>
      </c>
      <c r="I1698" s="2">
        <f>'Moving Avg'!H1698</f>
        <v>2.9417624999999936</v>
      </c>
      <c r="J1698" s="5" t="str">
        <f>OBV!F1698</f>
        <v>BEARISH</v>
      </c>
      <c r="K1698" s="5" t="str">
        <f>OBV!G1698</f>
        <v>WEAK</v>
      </c>
      <c r="L1698" s="5" t="str">
        <f>OBV!H1698</f>
        <v>CONFIRMED BEARISH</v>
      </c>
      <c r="M1698" s="7">
        <f t="shared" si="260"/>
        <v>25</v>
      </c>
      <c r="N1698" s="7">
        <f t="shared" si="261"/>
        <v>100</v>
      </c>
      <c r="O1698" s="7">
        <f t="shared" si="262"/>
        <v>50</v>
      </c>
      <c r="P1698" s="7">
        <f t="shared" si="263"/>
        <v>0</v>
      </c>
      <c r="Q1698" s="8">
        <f t="shared" si="264"/>
        <v>51.25</v>
      </c>
      <c r="R1698" s="8">
        <f t="shared" si="265"/>
        <v>42.5</v>
      </c>
      <c r="S1698" s="8">
        <f t="shared" si="266"/>
        <v>31.25</v>
      </c>
      <c r="T1698" s="8">
        <f t="shared" si="267"/>
        <v>43.75</v>
      </c>
      <c r="U1698" s="7">
        <f t="shared" si="268"/>
        <v>41.666666666666664</v>
      </c>
      <c r="V1698" s="7">
        <f t="shared" si="269"/>
        <v>42.1875</v>
      </c>
    </row>
    <row r="1699" spans="1:22" ht="13.5" x14ac:dyDescent="0.25">
      <c r="A1699" s="3">
        <f>RSI!A1699</f>
        <v>45250</v>
      </c>
      <c r="B1699" s="2">
        <f>RSI!B1699</f>
        <v>3.4796999999999998</v>
      </c>
      <c r="C1699" s="2">
        <f>RSI!I1699</f>
        <v>68.869206922534005</v>
      </c>
      <c r="D1699" s="2">
        <f>MACD!E1699</f>
        <v>-0.13205510407731147</v>
      </c>
      <c r="E1699" s="2">
        <f>MACD!F1699</f>
        <v>-0.10870631639294745</v>
      </c>
      <c r="F1699" s="2">
        <f>'Moving Avg'!D1699</f>
        <v>3.47628</v>
      </c>
      <c r="G1699" s="2">
        <f>'Moving Avg'!F1699</f>
        <v>3.3383949999999998</v>
      </c>
      <c r="H1699" s="2">
        <f>'Moving Avg'!G1699</f>
        <v>3.2472300000000014</v>
      </c>
      <c r="I1699" s="2">
        <f>'Moving Avg'!H1699</f>
        <v>2.9478259999999934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  <c r="M1699" s="7">
        <f t="shared" si="260"/>
        <v>25</v>
      </c>
      <c r="N1699" s="7">
        <f t="shared" si="261"/>
        <v>100</v>
      </c>
      <c r="O1699" s="7">
        <f t="shared" si="262"/>
        <v>50</v>
      </c>
      <c r="P1699" s="7">
        <f t="shared" si="263"/>
        <v>16.5</v>
      </c>
      <c r="Q1699" s="8">
        <f t="shared" si="264"/>
        <v>53.725000000000001</v>
      </c>
      <c r="R1699" s="8">
        <f t="shared" si="265"/>
        <v>46.625</v>
      </c>
      <c r="S1699" s="8">
        <f t="shared" si="266"/>
        <v>38.674999999999997</v>
      </c>
      <c r="T1699" s="8">
        <f t="shared" si="267"/>
        <v>47.875</v>
      </c>
      <c r="U1699" s="7">
        <f t="shared" si="268"/>
        <v>46.341666666666661</v>
      </c>
      <c r="V1699" s="7">
        <f t="shared" si="269"/>
        <v>46.724999999999994</v>
      </c>
    </row>
    <row r="1700" spans="1:22" ht="13.5" x14ac:dyDescent="0.25">
      <c r="A1700" s="3">
        <f>RSI!A1700</f>
        <v>45251</v>
      </c>
      <c r="B1700" s="2">
        <f>RSI!B1700</f>
        <v>3.5226999999999999</v>
      </c>
      <c r="C1700" s="2">
        <f>RSI!I1700</f>
        <v>72.19759377063383</v>
      </c>
      <c r="D1700" s="2">
        <f>MACD!E1700</f>
        <v>-0.12160972668980552</v>
      </c>
      <c r="E1700" s="2">
        <f>MACD!F1700</f>
        <v>-0.11128699845231907</v>
      </c>
      <c r="F1700" s="2">
        <f>'Moving Avg'!D1700</f>
        <v>3.4797199999999995</v>
      </c>
      <c r="G1700" s="2">
        <f>'Moving Avg'!F1700</f>
        <v>3.3555799999999998</v>
      </c>
      <c r="H1700" s="2">
        <f>'Moving Avg'!G1700</f>
        <v>3.2544480000000005</v>
      </c>
      <c r="I1700" s="2">
        <f>'Moving Avg'!H1700</f>
        <v>2.9541044999999935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  <c r="M1700" s="7">
        <f t="shared" si="260"/>
        <v>0</v>
      </c>
      <c r="N1700" s="7">
        <f t="shared" si="261"/>
        <v>45</v>
      </c>
      <c r="O1700" s="7">
        <f t="shared" si="262"/>
        <v>50</v>
      </c>
      <c r="P1700" s="7">
        <f t="shared" si="263"/>
        <v>83.5</v>
      </c>
      <c r="Q1700" s="8">
        <f t="shared" si="264"/>
        <v>35.774999999999999</v>
      </c>
      <c r="R1700" s="8">
        <f t="shared" si="265"/>
        <v>47.375</v>
      </c>
      <c r="S1700" s="8">
        <f t="shared" si="266"/>
        <v>56.825000000000003</v>
      </c>
      <c r="T1700" s="8">
        <f t="shared" si="267"/>
        <v>44.625</v>
      </c>
      <c r="U1700" s="7">
        <f t="shared" si="268"/>
        <v>46.658333333333339</v>
      </c>
      <c r="V1700" s="7">
        <f t="shared" si="269"/>
        <v>46.150000000000006</v>
      </c>
    </row>
    <row r="1701" spans="1:22" ht="13.5" x14ac:dyDescent="0.25">
      <c r="A1701" s="3">
        <f>RSI!A1701</f>
        <v>45252</v>
      </c>
      <c r="B1701" s="2">
        <f>RSI!B1701</f>
        <v>3.5226999999999999</v>
      </c>
      <c r="C1701" s="2">
        <f>RSI!I1701</f>
        <v>72.19759377063383</v>
      </c>
      <c r="D1701" s="2">
        <f>MACD!E1701</f>
        <v>-0.10321850820455358</v>
      </c>
      <c r="E1701" s="2">
        <f>MACD!F1701</f>
        <v>-0.10967330040276597</v>
      </c>
      <c r="F1701" s="2">
        <f>'Moving Avg'!D1701</f>
        <v>3.4969000000000001</v>
      </c>
      <c r="G1701" s="2">
        <f>'Moving Avg'!F1701</f>
        <v>3.3727649999999998</v>
      </c>
      <c r="H1701" s="2">
        <f>'Moving Avg'!G1701</f>
        <v>3.261666</v>
      </c>
      <c r="I1701" s="2">
        <f>'Moving Avg'!H1701</f>
        <v>2.9604604999999937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  <c r="M1701" s="7">
        <f t="shared" si="260"/>
        <v>0</v>
      </c>
      <c r="N1701" s="7">
        <f t="shared" si="261"/>
        <v>0</v>
      </c>
      <c r="O1701" s="7">
        <f t="shared" si="262"/>
        <v>50</v>
      </c>
      <c r="P1701" s="7">
        <f t="shared" si="263"/>
        <v>83.5</v>
      </c>
      <c r="Q1701" s="8">
        <f t="shared" si="264"/>
        <v>20.024999999999999</v>
      </c>
      <c r="R1701" s="8">
        <f t="shared" si="265"/>
        <v>38.375</v>
      </c>
      <c r="S1701" s="8">
        <f t="shared" si="266"/>
        <v>50.075000000000003</v>
      </c>
      <c r="T1701" s="8">
        <f t="shared" si="267"/>
        <v>33.375</v>
      </c>
      <c r="U1701" s="7">
        <f t="shared" si="268"/>
        <v>36.158333333333331</v>
      </c>
      <c r="V1701" s="7">
        <f t="shared" si="269"/>
        <v>35.462499999999999</v>
      </c>
    </row>
    <row r="1702" spans="1:22" ht="13.5" x14ac:dyDescent="0.25">
      <c r="A1702" s="3">
        <f>RSI!A1702</f>
        <v>45253</v>
      </c>
      <c r="B1702" s="2">
        <f>RSI!B1702</f>
        <v>3.5141</v>
      </c>
      <c r="C1702" s="2">
        <f>RSI!I1702</f>
        <v>70.450457449564851</v>
      </c>
      <c r="D1702" s="2">
        <f>MACD!E1702</f>
        <v>-8.7975034938848395E-2</v>
      </c>
      <c r="E1702" s="2">
        <f>MACD!F1702</f>
        <v>-0.10533364730998247</v>
      </c>
      <c r="F1702" s="2">
        <f>'Moving Avg'!D1702</f>
        <v>3.5037799999999999</v>
      </c>
      <c r="G1702" s="2">
        <f>'Moving Avg'!F1702</f>
        <v>3.3895199999999996</v>
      </c>
      <c r="H1702" s="2">
        <f>'Moving Avg'!G1702</f>
        <v>3.2669920000000001</v>
      </c>
      <c r="I1702" s="2">
        <f>'Moving Avg'!H1702</f>
        <v>2.9667734999999933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  <c r="M1702" s="7">
        <f t="shared" si="260"/>
        <v>0</v>
      </c>
      <c r="N1702" s="7">
        <f t="shared" si="261"/>
        <v>0</v>
      </c>
      <c r="O1702" s="7">
        <f t="shared" si="262"/>
        <v>50</v>
      </c>
      <c r="P1702" s="7">
        <f t="shared" si="263"/>
        <v>83.5</v>
      </c>
      <c r="Q1702" s="8">
        <f t="shared" si="264"/>
        <v>20.024999999999999</v>
      </c>
      <c r="R1702" s="8">
        <f t="shared" si="265"/>
        <v>38.375</v>
      </c>
      <c r="S1702" s="8">
        <f t="shared" si="266"/>
        <v>50.075000000000003</v>
      </c>
      <c r="T1702" s="8">
        <f t="shared" si="267"/>
        <v>33.375</v>
      </c>
      <c r="U1702" s="7">
        <f t="shared" si="268"/>
        <v>36.158333333333331</v>
      </c>
      <c r="V1702" s="7">
        <f t="shared" si="269"/>
        <v>35.462499999999999</v>
      </c>
    </row>
    <row r="1703" spans="1:22" ht="13.5" x14ac:dyDescent="0.25">
      <c r="A1703" s="3">
        <f>RSI!A1703</f>
        <v>45254</v>
      </c>
      <c r="B1703" s="2">
        <f>RSI!B1703</f>
        <v>3.4969000000000001</v>
      </c>
      <c r="C1703" s="2">
        <f>RSI!I1703</f>
        <v>66.960367833718294</v>
      </c>
      <c r="D1703" s="2">
        <f>MACD!E1703</f>
        <v>-5.3482569731371665E-2</v>
      </c>
      <c r="E1703" s="2">
        <f>MACD!F1703</f>
        <v>-9.4963431794260311E-2</v>
      </c>
      <c r="F1703" s="2">
        <f>'Moving Avg'!D1703</f>
        <v>3.5072200000000002</v>
      </c>
      <c r="G1703" s="2">
        <f>'Moving Avg'!F1703</f>
        <v>3.4054150000000001</v>
      </c>
      <c r="H1703" s="2">
        <f>'Moving Avg'!G1703</f>
        <v>3.2719740000000015</v>
      </c>
      <c r="I1703" s="2">
        <f>'Moving Avg'!H1703</f>
        <v>2.9730004999999933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  <c r="M1703" s="7">
        <f t="shared" si="260"/>
        <v>25</v>
      </c>
      <c r="N1703" s="7">
        <f t="shared" si="261"/>
        <v>0</v>
      </c>
      <c r="O1703" s="7">
        <f t="shared" si="262"/>
        <v>50</v>
      </c>
      <c r="P1703" s="7">
        <f t="shared" si="263"/>
        <v>83.5</v>
      </c>
      <c r="Q1703" s="8">
        <f t="shared" si="264"/>
        <v>28.774999999999999</v>
      </c>
      <c r="R1703" s="8">
        <f t="shared" si="265"/>
        <v>43.375</v>
      </c>
      <c r="S1703" s="8">
        <f t="shared" si="266"/>
        <v>53.825000000000003</v>
      </c>
      <c r="T1703" s="8">
        <f t="shared" si="267"/>
        <v>39.625</v>
      </c>
      <c r="U1703" s="7">
        <f t="shared" si="268"/>
        <v>41.991666666666667</v>
      </c>
      <c r="V1703" s="7">
        <f t="shared" si="269"/>
        <v>41.400000000000006</v>
      </c>
    </row>
    <row r="1704" spans="1:22" ht="13.5" x14ac:dyDescent="0.25">
      <c r="A1704" s="3">
        <f>RSI!A1704</f>
        <v>45257</v>
      </c>
      <c r="B1704" s="2">
        <f>RSI!B1704</f>
        <v>3.5226999999999999</v>
      </c>
      <c r="C1704" s="2">
        <f>RSI!I1704</f>
        <v>69.408471898029148</v>
      </c>
      <c r="D1704" s="2">
        <f>MACD!E1704</f>
        <v>-3.4816591922307794E-2</v>
      </c>
      <c r="E1704" s="2">
        <f>MACD!F1704</f>
        <v>-8.2934063819869813E-2</v>
      </c>
      <c r="F1704" s="2">
        <f>'Moving Avg'!D1704</f>
        <v>3.5158200000000002</v>
      </c>
      <c r="G1704" s="2">
        <f>'Moving Avg'!F1704</f>
        <v>3.4226000000000001</v>
      </c>
      <c r="H1704" s="2">
        <f>'Moving Avg'!G1704</f>
        <v>3.277988000000001</v>
      </c>
      <c r="I1704" s="2">
        <f>'Moving Avg'!H1704</f>
        <v>2.9793564999999931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83.5</v>
      </c>
      <c r="Q1704" s="8">
        <f t="shared" si="264"/>
        <v>28.774999999999999</v>
      </c>
      <c r="R1704" s="8">
        <f t="shared" si="265"/>
        <v>43.375</v>
      </c>
      <c r="S1704" s="8">
        <f t="shared" si="266"/>
        <v>53.825000000000003</v>
      </c>
      <c r="T1704" s="8">
        <f t="shared" si="267"/>
        <v>39.625</v>
      </c>
      <c r="U1704" s="7">
        <f t="shared" si="268"/>
        <v>41.991666666666667</v>
      </c>
      <c r="V1704" s="7">
        <f t="shared" si="269"/>
        <v>41.400000000000006</v>
      </c>
    </row>
    <row r="1705" spans="1:22" ht="13.5" x14ac:dyDescent="0.25">
      <c r="A1705" s="3">
        <f>RSI!A1705</f>
        <v>45258</v>
      </c>
      <c r="B1705" s="2">
        <f>RSI!B1705</f>
        <v>3.5141</v>
      </c>
      <c r="C1705" s="2">
        <f>RSI!I1705</f>
        <v>67.610139647125166</v>
      </c>
      <c r="D1705" s="2">
        <f>MACD!E1705</f>
        <v>-2.1804596864809511E-2</v>
      </c>
      <c r="E1705" s="2">
        <f>MACD!F1705</f>
        <v>-7.0708170428857756E-2</v>
      </c>
      <c r="F1705" s="2">
        <f>'Moving Avg'!D1705</f>
        <v>3.5141</v>
      </c>
      <c r="G1705" s="2">
        <f>'Moving Avg'!F1705</f>
        <v>3.4393549999999999</v>
      </c>
      <c r="H1705" s="2">
        <f>'Moving Avg'!G1705</f>
        <v>3.2846900000000012</v>
      </c>
      <c r="I1705" s="2">
        <f>'Moving Avg'!H1705</f>
        <v>2.9855919999999929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0</v>
      </c>
      <c r="O1705" s="7">
        <f t="shared" si="262"/>
        <v>50</v>
      </c>
      <c r="P1705" s="7">
        <f t="shared" si="263"/>
        <v>16.5</v>
      </c>
      <c r="Q1705" s="8">
        <f t="shared" si="264"/>
        <v>18.725000000000001</v>
      </c>
      <c r="R1705" s="8">
        <f t="shared" si="265"/>
        <v>26.625</v>
      </c>
      <c r="S1705" s="8">
        <f t="shared" si="266"/>
        <v>23.675000000000001</v>
      </c>
      <c r="T1705" s="8">
        <f t="shared" si="267"/>
        <v>22.875</v>
      </c>
      <c r="U1705" s="7">
        <f t="shared" si="268"/>
        <v>23.008333333333336</v>
      </c>
      <c r="V1705" s="7">
        <f t="shared" si="269"/>
        <v>22.975000000000001</v>
      </c>
    </row>
    <row r="1706" spans="1:22" ht="13.5" x14ac:dyDescent="0.25">
      <c r="A1706" s="3">
        <f>RSI!A1706</f>
        <v>45259</v>
      </c>
      <c r="B1706" s="2">
        <f>RSI!B1706</f>
        <v>3.5141</v>
      </c>
      <c r="C1706" s="2">
        <f>RSI!I1706</f>
        <v>67.610139647125166</v>
      </c>
      <c r="D1706" s="2">
        <f>MACD!E1706</f>
        <v>-2.2028764875432927E-2</v>
      </c>
      <c r="E1706" s="2">
        <f>MACD!F1706</f>
        <v>-6.0972289318172793E-2</v>
      </c>
      <c r="F1706" s="2">
        <f>'Moving Avg'!D1706</f>
        <v>3.5123799999999994</v>
      </c>
      <c r="G1706" s="2">
        <f>'Moving Avg'!F1706</f>
        <v>3.4561100000000002</v>
      </c>
      <c r="H1706" s="2">
        <f>'Moving Avg'!G1706</f>
        <v>3.2915640000000006</v>
      </c>
      <c r="I1706" s="2">
        <f>'Moving Avg'!H1706</f>
        <v>2.9919049999999929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16.5</v>
      </c>
      <c r="Q1706" s="8">
        <f t="shared" si="264"/>
        <v>18.725000000000001</v>
      </c>
      <c r="R1706" s="8">
        <f t="shared" si="265"/>
        <v>26.625</v>
      </c>
      <c r="S1706" s="8">
        <f t="shared" si="266"/>
        <v>23.675000000000001</v>
      </c>
      <c r="T1706" s="8">
        <f t="shared" si="267"/>
        <v>22.875</v>
      </c>
      <c r="U1706" s="7">
        <f t="shared" si="268"/>
        <v>23.008333333333336</v>
      </c>
      <c r="V1706" s="7">
        <f t="shared" si="269"/>
        <v>22.975000000000001</v>
      </c>
    </row>
    <row r="1707" spans="1:22" ht="13.5" x14ac:dyDescent="0.25">
      <c r="A1707" s="3">
        <f>RSI!A1707</f>
        <v>45260</v>
      </c>
      <c r="B1707" s="2">
        <f>RSI!B1707</f>
        <v>3.5141</v>
      </c>
      <c r="C1707" s="2">
        <f>RSI!I1707</f>
        <v>67.610139647125166</v>
      </c>
      <c r="D1707" s="2">
        <f>MACD!E1707</f>
        <v>-1.6234266708537337E-2</v>
      </c>
      <c r="E1707" s="2">
        <f>MACD!F1707</f>
        <v>-5.2024684796245703E-2</v>
      </c>
      <c r="F1707" s="2">
        <f>'Moving Avg'!D1707</f>
        <v>3.5123799999999994</v>
      </c>
      <c r="G1707" s="2">
        <f>'Moving Avg'!F1707</f>
        <v>3.4711449999999999</v>
      </c>
      <c r="H1707" s="2">
        <f>'Moving Avg'!G1707</f>
        <v>3.2984380000000009</v>
      </c>
      <c r="I1707" s="2">
        <f>'Moving Avg'!H1707</f>
        <v>2.9982959999999936</v>
      </c>
      <c r="J1707" s="5" t="str">
        <f>OBV!F1707</f>
        <v>BEARISH</v>
      </c>
      <c r="K1707" s="5" t="str">
        <f>OBV!G1707</f>
        <v>NEUTRAL</v>
      </c>
      <c r="L1707" s="5" t="str">
        <f>OBV!H1707</f>
        <v>NEUTRAL</v>
      </c>
      <c r="M1707" s="7">
        <f t="shared" si="260"/>
        <v>25</v>
      </c>
      <c r="N1707" s="7">
        <f t="shared" si="261"/>
        <v>0</v>
      </c>
      <c r="O1707" s="7">
        <f t="shared" si="262"/>
        <v>50</v>
      </c>
      <c r="P1707" s="7">
        <f t="shared" si="263"/>
        <v>16.5</v>
      </c>
      <c r="Q1707" s="8">
        <f t="shared" si="264"/>
        <v>18.725000000000001</v>
      </c>
      <c r="R1707" s="8">
        <f t="shared" si="265"/>
        <v>26.625</v>
      </c>
      <c r="S1707" s="8">
        <f t="shared" si="266"/>
        <v>23.675000000000001</v>
      </c>
      <c r="T1707" s="8">
        <f t="shared" si="267"/>
        <v>22.875</v>
      </c>
      <c r="U1707" s="7">
        <f t="shared" si="268"/>
        <v>23.008333333333336</v>
      </c>
      <c r="V1707" s="7">
        <f t="shared" si="269"/>
        <v>22.975000000000001</v>
      </c>
    </row>
    <row r="1708" spans="1:22" ht="13.5" x14ac:dyDescent="0.25">
      <c r="A1708" s="3">
        <f>RSI!A1708</f>
        <v>45261</v>
      </c>
      <c r="B1708" s="2">
        <f>RSI!B1708</f>
        <v>3.5141</v>
      </c>
      <c r="C1708" s="2">
        <f>RSI!I1708</f>
        <v>67.61013964712518</v>
      </c>
      <c r="D1708" s="2">
        <f>MACD!E1708</f>
        <v>-1.1901434620986251E-2</v>
      </c>
      <c r="E1708" s="2">
        <f>MACD!F1708</f>
        <v>-4.4000034761193817E-2</v>
      </c>
      <c r="F1708" s="2">
        <f>'Moving Avg'!D1708</f>
        <v>3.5158199999999993</v>
      </c>
      <c r="G1708" s="2">
        <f>'Moving Avg'!F1708</f>
        <v>3.4844599999999999</v>
      </c>
      <c r="H1708" s="2">
        <f>'Moving Avg'!G1708</f>
        <v>3.3054840000000012</v>
      </c>
      <c r="I1708" s="2">
        <f>'Moving Avg'!H1708</f>
        <v>3.0051914999999934</v>
      </c>
      <c r="J1708" s="5" t="str">
        <f>OBV!F1708</f>
        <v>BULLISH</v>
      </c>
      <c r="K1708" s="5" t="str">
        <f>OBV!G1708</f>
        <v>NEUTRAL</v>
      </c>
      <c r="L1708" s="5" t="str">
        <f>OBV!H1708</f>
        <v>CONFIRMED BULLISH</v>
      </c>
      <c r="M1708" s="7">
        <f t="shared" si="260"/>
        <v>25</v>
      </c>
      <c r="N1708" s="7">
        <f t="shared" si="261"/>
        <v>0</v>
      </c>
      <c r="O1708" s="7">
        <f t="shared" si="262"/>
        <v>50</v>
      </c>
      <c r="P1708" s="7">
        <f t="shared" si="263"/>
        <v>83.5</v>
      </c>
      <c r="Q1708" s="8">
        <f t="shared" si="264"/>
        <v>28.774999999999999</v>
      </c>
      <c r="R1708" s="8">
        <f t="shared" si="265"/>
        <v>43.375</v>
      </c>
      <c r="S1708" s="8">
        <f t="shared" si="266"/>
        <v>53.825000000000003</v>
      </c>
      <c r="T1708" s="8">
        <f t="shared" si="267"/>
        <v>39.625</v>
      </c>
      <c r="U1708" s="7">
        <f t="shared" si="268"/>
        <v>41.991666666666667</v>
      </c>
      <c r="V1708" s="7">
        <f t="shared" si="269"/>
        <v>41.400000000000006</v>
      </c>
    </row>
    <row r="1709" spans="1:22" ht="13.5" x14ac:dyDescent="0.25">
      <c r="A1709" s="3">
        <f>RSI!A1709</f>
        <v>45264</v>
      </c>
      <c r="B1709" s="2">
        <f>RSI!B1709</f>
        <v>3.4969000000000001</v>
      </c>
      <c r="C1709" s="2">
        <f>RSI!I1709</f>
        <v>63.204829939511825</v>
      </c>
      <c r="D1709" s="2">
        <f>MACD!E1709</f>
        <v>-7.4890854399023432E-3</v>
      </c>
      <c r="E1709" s="2">
        <f>MACD!F1709</f>
        <v>-3.6697844896935526E-2</v>
      </c>
      <c r="F1709" s="2">
        <f>'Moving Avg'!D1709</f>
        <v>3.5106600000000001</v>
      </c>
      <c r="G1709" s="2">
        <f>'Moving Avg'!F1709</f>
        <v>3.4926200000000001</v>
      </c>
      <c r="H1709" s="2">
        <f>'Moving Avg'!G1709</f>
        <v>3.312186000000001</v>
      </c>
      <c r="I1709" s="2">
        <f>'Moving Avg'!H1709</f>
        <v>3.0115739999999933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25</v>
      </c>
      <c r="N1709" s="7">
        <f t="shared" si="261"/>
        <v>0</v>
      </c>
      <c r="O1709" s="7">
        <f t="shared" si="262"/>
        <v>50</v>
      </c>
      <c r="P1709" s="7">
        <f t="shared" si="263"/>
        <v>16.5</v>
      </c>
      <c r="Q1709" s="8">
        <f t="shared" si="264"/>
        <v>18.725000000000001</v>
      </c>
      <c r="R1709" s="8">
        <f t="shared" si="265"/>
        <v>26.625</v>
      </c>
      <c r="S1709" s="8">
        <f t="shared" si="266"/>
        <v>23.675000000000001</v>
      </c>
      <c r="T1709" s="8">
        <f t="shared" si="267"/>
        <v>22.875</v>
      </c>
      <c r="U1709" s="7">
        <f t="shared" si="268"/>
        <v>23.008333333333336</v>
      </c>
      <c r="V1709" s="7">
        <f t="shared" si="269"/>
        <v>22.975000000000001</v>
      </c>
    </row>
    <row r="1710" spans="1:22" ht="13.5" x14ac:dyDescent="0.25">
      <c r="A1710" s="3">
        <f>RSI!A1710</f>
        <v>45265</v>
      </c>
      <c r="B1710" s="2">
        <f>RSI!B1710</f>
        <v>3.5055000000000001</v>
      </c>
      <c r="C1710" s="2">
        <f>RSI!I1710</f>
        <v>64.452024402909899</v>
      </c>
      <c r="D1710" s="2">
        <f>MACD!E1710</f>
        <v>1.8355651770711745E-3</v>
      </c>
      <c r="E1710" s="2">
        <f>MACD!F1710</f>
        <v>-2.8991162882134186E-2</v>
      </c>
      <c r="F1710" s="2">
        <f>'Moving Avg'!D1710</f>
        <v>3.5089400000000004</v>
      </c>
      <c r="G1710" s="2">
        <f>'Moving Avg'!F1710</f>
        <v>3.4994949999999996</v>
      </c>
      <c r="H1710" s="2">
        <f>'Moving Avg'!G1710</f>
        <v>3.3187160000000011</v>
      </c>
      <c r="I1710" s="2">
        <f>'Moving Avg'!H1710</f>
        <v>3.0180769999999928</v>
      </c>
      <c r="J1710" s="5" t="str">
        <f>OBV!F1710</f>
        <v>BULLISH</v>
      </c>
      <c r="K1710" s="5" t="str">
        <f>OBV!G1710</f>
        <v>NEUTRAL</v>
      </c>
      <c r="L1710" s="5" t="str">
        <f>OBV!H1710</f>
        <v>BULLISH DIVERGENCE</v>
      </c>
      <c r="M1710" s="7">
        <f t="shared" si="260"/>
        <v>25</v>
      </c>
      <c r="N1710" s="7">
        <f t="shared" si="261"/>
        <v>0</v>
      </c>
      <c r="O1710" s="7">
        <f t="shared" si="262"/>
        <v>50</v>
      </c>
      <c r="P1710" s="7">
        <f t="shared" si="263"/>
        <v>66.5</v>
      </c>
      <c r="Q1710" s="8">
        <f t="shared" si="264"/>
        <v>26.225000000000001</v>
      </c>
      <c r="R1710" s="8">
        <f t="shared" si="265"/>
        <v>39.125</v>
      </c>
      <c r="S1710" s="8">
        <f t="shared" si="266"/>
        <v>46.174999999999997</v>
      </c>
      <c r="T1710" s="8">
        <f t="shared" si="267"/>
        <v>35.375</v>
      </c>
      <c r="U1710" s="7">
        <f t="shared" si="268"/>
        <v>37.174999999999997</v>
      </c>
      <c r="V1710" s="7">
        <f t="shared" si="269"/>
        <v>36.724999999999994</v>
      </c>
    </row>
    <row r="1711" spans="1:22" ht="13.5" x14ac:dyDescent="0.25">
      <c r="A1711" s="3">
        <f>RSI!A1711</f>
        <v>45266</v>
      </c>
      <c r="B1711" s="2">
        <f>RSI!B1711</f>
        <v>3.5828000000000002</v>
      </c>
      <c r="C1711" s="2">
        <f>RSI!I1711</f>
        <v>73.234005076950908</v>
      </c>
      <c r="D1711" s="2">
        <f>MACD!E1711</f>
        <v>3.590370473252058E-3</v>
      </c>
      <c r="E1711" s="2">
        <f>MACD!F1711</f>
        <v>-2.2474856211056937E-2</v>
      </c>
      <c r="F1711" s="2">
        <f>'Moving Avg'!D1711</f>
        <v>3.5226799999999998</v>
      </c>
      <c r="G1711" s="2">
        <f>'Moving Avg'!F1711</f>
        <v>3.5067949999999994</v>
      </c>
      <c r="H1711" s="2">
        <f>'Moving Avg'!G1711</f>
        <v>3.3267920000000015</v>
      </c>
      <c r="I1711" s="2">
        <f>'Moving Avg'!H1711</f>
        <v>3.0250054999999931</v>
      </c>
      <c r="J1711" s="5" t="str">
        <f>OBV!F1711</f>
        <v>BULLISH</v>
      </c>
      <c r="K1711" s="5" t="str">
        <f>OBV!G1711</f>
        <v>NEUTRAL</v>
      </c>
      <c r="L1711" s="5" t="str">
        <f>OBV!H1711</f>
        <v>CONFIRMED BULLISH</v>
      </c>
      <c r="M1711" s="7">
        <f t="shared" si="260"/>
        <v>0</v>
      </c>
      <c r="N1711" s="7">
        <f t="shared" si="261"/>
        <v>0</v>
      </c>
      <c r="O1711" s="7">
        <f t="shared" si="262"/>
        <v>50</v>
      </c>
      <c r="P1711" s="7">
        <f t="shared" si="263"/>
        <v>83.5</v>
      </c>
      <c r="Q1711" s="8">
        <f t="shared" si="264"/>
        <v>20.024999999999999</v>
      </c>
      <c r="R1711" s="8">
        <f t="shared" si="265"/>
        <v>38.375</v>
      </c>
      <c r="S1711" s="8">
        <f t="shared" si="266"/>
        <v>50.075000000000003</v>
      </c>
      <c r="T1711" s="8">
        <f t="shared" si="267"/>
        <v>33.375</v>
      </c>
      <c r="U1711" s="7">
        <f t="shared" si="268"/>
        <v>36.158333333333331</v>
      </c>
      <c r="V1711" s="7">
        <f t="shared" si="269"/>
        <v>35.462499999999999</v>
      </c>
    </row>
    <row r="1712" spans="1:22" ht="13.5" x14ac:dyDescent="0.25">
      <c r="A1712" s="3">
        <f>RSI!A1712</f>
        <v>45267</v>
      </c>
      <c r="B1712" s="2">
        <f>RSI!B1712</f>
        <v>3.5571000000000002</v>
      </c>
      <c r="C1712" s="2">
        <f>RSI!I1712</f>
        <v>67.28261043854593</v>
      </c>
      <c r="D1712" s="2">
        <f>MACD!E1712</f>
        <v>4.8200285204220705E-3</v>
      </c>
      <c r="E1712" s="2">
        <f>MACD!F1712</f>
        <v>-1.7015879264761138E-2</v>
      </c>
      <c r="F1712" s="2">
        <f>'Moving Avg'!D1712</f>
        <v>3.5312800000000002</v>
      </c>
      <c r="G1712" s="2">
        <f>'Moving Avg'!F1712</f>
        <v>3.5128100000000004</v>
      </c>
      <c r="H1712" s="2">
        <f>'Moving Avg'!G1712</f>
        <v>3.334010000000001</v>
      </c>
      <c r="I1712" s="2">
        <f>'Moving Avg'!H1712</f>
        <v>3.032076999999993</v>
      </c>
      <c r="J1712" s="5" t="str">
        <f>OBV!F1712</f>
        <v>BULLISH</v>
      </c>
      <c r="K1712" s="5" t="str">
        <f>OBV!G1712</f>
        <v>NEUTRAL</v>
      </c>
      <c r="L1712" s="5" t="str">
        <f>OBV!H1712</f>
        <v>CONFIRMED BULLISH</v>
      </c>
      <c r="M1712" s="7">
        <f t="shared" si="260"/>
        <v>25</v>
      </c>
      <c r="N1712" s="7">
        <f t="shared" si="261"/>
        <v>0</v>
      </c>
      <c r="O1712" s="7">
        <f t="shared" si="262"/>
        <v>50</v>
      </c>
      <c r="P1712" s="7">
        <f t="shared" si="263"/>
        <v>83.5</v>
      </c>
      <c r="Q1712" s="8">
        <f t="shared" si="264"/>
        <v>28.774999999999999</v>
      </c>
      <c r="R1712" s="8">
        <f t="shared" si="265"/>
        <v>43.375</v>
      </c>
      <c r="S1712" s="8">
        <f t="shared" si="266"/>
        <v>53.825000000000003</v>
      </c>
      <c r="T1712" s="8">
        <f t="shared" si="267"/>
        <v>39.625</v>
      </c>
      <c r="U1712" s="7">
        <f t="shared" si="268"/>
        <v>41.991666666666667</v>
      </c>
      <c r="V1712" s="7">
        <f t="shared" si="269"/>
        <v>41.400000000000006</v>
      </c>
    </row>
    <row r="1713" spans="1:22" ht="13.5" x14ac:dyDescent="0.25">
      <c r="A1713" s="3">
        <f>RSI!A1713</f>
        <v>45268</v>
      </c>
      <c r="B1713" s="2">
        <f>RSI!B1713</f>
        <v>3.6</v>
      </c>
      <c r="C1713" s="2">
        <f>RSI!I1713</f>
        <v>71.452988822595515</v>
      </c>
      <c r="D1713" s="2">
        <f>MACD!E1713</f>
        <v>-5.8545339157189957E-4</v>
      </c>
      <c r="E1713" s="2">
        <f>MACD!F1713</f>
        <v>-1.3729794090123291E-2</v>
      </c>
      <c r="F1713" s="2">
        <f>'Moving Avg'!D1713</f>
        <v>3.5484599999999999</v>
      </c>
      <c r="G1713" s="2">
        <f>'Moving Avg'!F1713</f>
        <v>3.5140949999999989</v>
      </c>
      <c r="H1713" s="2">
        <f>'Moving Avg'!G1713</f>
        <v>3.3424300000000011</v>
      </c>
      <c r="I1713" s="2">
        <f>'Moving Avg'!H1713</f>
        <v>3.0393244999999927</v>
      </c>
      <c r="J1713" s="5" t="str">
        <f>OBV!F1713</f>
        <v>BULLISH</v>
      </c>
      <c r="K1713" s="5" t="str">
        <f>OBV!G1713</f>
        <v>STRONG</v>
      </c>
      <c r="L1713" s="5" t="str">
        <f>OBV!H1713</f>
        <v>CONFIRMED BULLISH</v>
      </c>
      <c r="M1713" s="7">
        <f t="shared" si="260"/>
        <v>0</v>
      </c>
      <c r="N1713" s="7">
        <f t="shared" si="261"/>
        <v>0</v>
      </c>
      <c r="O1713" s="7">
        <f t="shared" si="262"/>
        <v>50</v>
      </c>
      <c r="P1713" s="7">
        <f t="shared" si="263"/>
        <v>100</v>
      </c>
      <c r="Q1713" s="8">
        <f t="shared" si="264"/>
        <v>22.5</v>
      </c>
      <c r="R1713" s="8">
        <f t="shared" si="265"/>
        <v>42.5</v>
      </c>
      <c r="S1713" s="8">
        <f t="shared" si="266"/>
        <v>57.5</v>
      </c>
      <c r="T1713" s="8">
        <f t="shared" si="267"/>
        <v>37.5</v>
      </c>
      <c r="U1713" s="7">
        <f t="shared" si="268"/>
        <v>40.833333333333336</v>
      </c>
      <c r="V1713" s="7">
        <f t="shared" si="269"/>
        <v>40</v>
      </c>
    </row>
    <row r="1714" spans="1:22" ht="13.5" x14ac:dyDescent="0.25">
      <c r="A1714" s="3">
        <f>RSI!A1714</f>
        <v>45271</v>
      </c>
      <c r="B1714" s="2">
        <f>RSI!B1714</f>
        <v>3.7374999999999998</v>
      </c>
      <c r="C1714" s="2">
        <f>RSI!I1714</f>
        <v>80.175327234108551</v>
      </c>
      <c r="D1714" s="2">
        <f>MACD!E1714</f>
        <v>-1.2204728924996022E-2</v>
      </c>
      <c r="E1714" s="2">
        <f>MACD!F1714</f>
        <v>-1.3424781057097837E-2</v>
      </c>
      <c r="F1714" s="2">
        <f>'Moving Avg'!D1714</f>
        <v>3.5965800000000003</v>
      </c>
      <c r="G1714" s="2">
        <f>'Moving Avg'!F1714</f>
        <v>3.5248349999999986</v>
      </c>
      <c r="H1714" s="2">
        <f>'Moving Avg'!G1714</f>
        <v>3.3523960000000006</v>
      </c>
      <c r="I1714" s="2">
        <f>'Moving Avg'!H1714</f>
        <v>3.0471429999999926</v>
      </c>
      <c r="J1714" s="5" t="str">
        <f>OBV!F1714</f>
        <v>BULLISH</v>
      </c>
      <c r="K1714" s="5" t="str">
        <f>OBV!G1714</f>
        <v>STRONG</v>
      </c>
      <c r="L1714" s="5" t="str">
        <f>OBV!H1714</f>
        <v>CONFIRMED BULLISH</v>
      </c>
      <c r="M1714" s="7">
        <f t="shared" si="260"/>
        <v>0</v>
      </c>
      <c r="N1714" s="7">
        <f t="shared" si="261"/>
        <v>0</v>
      </c>
      <c r="O1714" s="7">
        <f t="shared" si="262"/>
        <v>50</v>
      </c>
      <c r="P1714" s="7">
        <f t="shared" si="263"/>
        <v>100</v>
      </c>
      <c r="Q1714" s="8">
        <f t="shared" si="264"/>
        <v>22.5</v>
      </c>
      <c r="R1714" s="8">
        <f t="shared" si="265"/>
        <v>42.5</v>
      </c>
      <c r="S1714" s="8">
        <f t="shared" si="266"/>
        <v>57.5</v>
      </c>
      <c r="T1714" s="8">
        <f t="shared" si="267"/>
        <v>37.5</v>
      </c>
      <c r="U1714" s="7">
        <f t="shared" si="268"/>
        <v>40.833333333333336</v>
      </c>
      <c r="V1714" s="7">
        <f t="shared" si="269"/>
        <v>40</v>
      </c>
    </row>
    <row r="1715" spans="1:22" ht="13.5" x14ac:dyDescent="0.25">
      <c r="A1715" s="3">
        <f>RSI!A1715</f>
        <v>45272</v>
      </c>
      <c r="B1715" s="2">
        <f>RSI!B1715</f>
        <v>3.8062</v>
      </c>
      <c r="C1715" s="2">
        <f>RSI!I1715</f>
        <v>82.97439583120368</v>
      </c>
      <c r="D1715" s="2">
        <f>MACD!E1715</f>
        <v>-3.0028893756881558E-2</v>
      </c>
      <c r="E1715" s="2">
        <f>MACD!F1715</f>
        <v>-1.6745603597054584E-2</v>
      </c>
      <c r="F1715" s="2">
        <f>'Moving Avg'!D1715</f>
        <v>3.65672</v>
      </c>
      <c r="G1715" s="2">
        <f>'Moving Avg'!F1715</f>
        <v>3.5398699999999996</v>
      </c>
      <c r="H1715" s="2">
        <f>'Moving Avg'!G1715</f>
        <v>3.3637360000000007</v>
      </c>
      <c r="I1715" s="2">
        <f>'Moving Avg'!H1715</f>
        <v>3.0550719999999929</v>
      </c>
      <c r="J1715" s="5" t="str">
        <f>OBV!F1715</f>
        <v>BULLISH</v>
      </c>
      <c r="K1715" s="5" t="str">
        <f>OBV!G1715</f>
        <v>STRONG</v>
      </c>
      <c r="L1715" s="5" t="str">
        <f>OBV!H1715</f>
        <v>CONFIRMED BULLISH</v>
      </c>
      <c r="M1715" s="7">
        <f t="shared" si="260"/>
        <v>0</v>
      </c>
      <c r="N1715" s="7">
        <f t="shared" si="261"/>
        <v>45</v>
      </c>
      <c r="O1715" s="7">
        <f t="shared" si="262"/>
        <v>50</v>
      </c>
      <c r="P1715" s="7">
        <f t="shared" si="263"/>
        <v>100</v>
      </c>
      <c r="Q1715" s="8">
        <f t="shared" si="264"/>
        <v>38.25</v>
      </c>
      <c r="R1715" s="8">
        <f t="shared" si="265"/>
        <v>51.5</v>
      </c>
      <c r="S1715" s="8">
        <f t="shared" si="266"/>
        <v>64.25</v>
      </c>
      <c r="T1715" s="8">
        <f t="shared" si="267"/>
        <v>48.75</v>
      </c>
      <c r="U1715" s="7">
        <f t="shared" si="268"/>
        <v>51.333333333333336</v>
      </c>
      <c r="V1715" s="7">
        <f t="shared" si="269"/>
        <v>50.6875</v>
      </c>
    </row>
    <row r="1716" spans="1:22" ht="13.5" x14ac:dyDescent="0.25">
      <c r="A1716" s="3">
        <f>RSI!A1716</f>
        <v>45273</v>
      </c>
      <c r="B1716" s="2">
        <f>RSI!B1716</f>
        <v>3.8233999999999999</v>
      </c>
      <c r="C1716" s="2">
        <f>RSI!I1716</f>
        <v>83.598763628166068</v>
      </c>
      <c r="D1716" s="2">
        <f>MACD!E1716</f>
        <v>-4.8254334650730257E-2</v>
      </c>
      <c r="E1716" s="2">
        <f>MACD!F1716</f>
        <v>-2.3047349807789719E-2</v>
      </c>
      <c r="F1716" s="2">
        <f>'Moving Avg'!D1716</f>
        <v>3.7048399999999999</v>
      </c>
      <c r="G1716" s="2">
        <f>'Moving Avg'!F1716</f>
        <v>3.5591999999999997</v>
      </c>
      <c r="H1716" s="2">
        <f>'Moving Avg'!G1716</f>
        <v>3.3767960000000006</v>
      </c>
      <c r="I1716" s="2">
        <f>'Moving Avg'!H1716</f>
        <v>3.0630869999999923</v>
      </c>
      <c r="J1716" s="5" t="str">
        <f>OBV!F1716</f>
        <v>BULLISH</v>
      </c>
      <c r="K1716" s="5" t="str">
        <f>OBV!G1716</f>
        <v>STRONG</v>
      </c>
      <c r="L1716" s="5" t="str">
        <f>OBV!H1716</f>
        <v>CONFIRMED BULLISH</v>
      </c>
      <c r="M1716" s="7">
        <f t="shared" si="260"/>
        <v>0</v>
      </c>
      <c r="N1716" s="7">
        <f t="shared" si="261"/>
        <v>100</v>
      </c>
      <c r="O1716" s="7">
        <f t="shared" si="262"/>
        <v>50</v>
      </c>
      <c r="P1716" s="7">
        <f t="shared" si="263"/>
        <v>100</v>
      </c>
      <c r="Q1716" s="8">
        <f t="shared" si="264"/>
        <v>57.5</v>
      </c>
      <c r="R1716" s="8">
        <f t="shared" si="265"/>
        <v>62.5</v>
      </c>
      <c r="S1716" s="8">
        <f t="shared" si="266"/>
        <v>72.5</v>
      </c>
      <c r="T1716" s="8">
        <f t="shared" si="267"/>
        <v>62.5</v>
      </c>
      <c r="U1716" s="7">
        <f t="shared" si="268"/>
        <v>64.166666666666671</v>
      </c>
      <c r="V1716" s="7">
        <f t="shared" si="269"/>
        <v>63.75</v>
      </c>
    </row>
    <row r="1717" spans="1:22" ht="13.5" x14ac:dyDescent="0.25">
      <c r="A1717" s="3">
        <f>RSI!A1717</f>
        <v>45274</v>
      </c>
      <c r="B1717" s="2">
        <f>RSI!B1717</f>
        <v>3.8319999999999999</v>
      </c>
      <c r="C1717" s="2">
        <f>RSI!I1717</f>
        <v>83.91636104853427</v>
      </c>
      <c r="D1717" s="2">
        <f>MACD!E1717</f>
        <v>-6.614544264846689E-2</v>
      </c>
      <c r="E1717" s="2">
        <f>MACD!F1717</f>
        <v>-3.1666968375925156E-2</v>
      </c>
      <c r="F1717" s="2">
        <f>'Moving Avg'!D1717</f>
        <v>3.7598199999999999</v>
      </c>
      <c r="G1717" s="2">
        <f>'Moving Avg'!F1717</f>
        <v>3.576814999999999</v>
      </c>
      <c r="H1717" s="2">
        <f>'Moving Avg'!G1717</f>
        <v>3.3898560000000004</v>
      </c>
      <c r="I1717" s="2">
        <f>'Moving Avg'!H1717</f>
        <v>3.070989499999992</v>
      </c>
      <c r="J1717" s="5" t="str">
        <f>OBV!F1717</f>
        <v>BULLISH</v>
      </c>
      <c r="K1717" s="5" t="str">
        <f>OBV!G1717</f>
        <v>STRONG</v>
      </c>
      <c r="L1717" s="5" t="str">
        <f>OBV!H1717</f>
        <v>CONFIRMED BULLISH</v>
      </c>
      <c r="M1717" s="7">
        <f t="shared" si="260"/>
        <v>0</v>
      </c>
      <c r="N1717" s="7">
        <f t="shared" si="261"/>
        <v>100</v>
      </c>
      <c r="O1717" s="7">
        <f t="shared" si="262"/>
        <v>50</v>
      </c>
      <c r="P1717" s="7">
        <f t="shared" si="263"/>
        <v>100</v>
      </c>
      <c r="Q1717" s="8">
        <f t="shared" si="264"/>
        <v>57.5</v>
      </c>
      <c r="R1717" s="8">
        <f t="shared" si="265"/>
        <v>62.5</v>
      </c>
      <c r="S1717" s="8">
        <f t="shared" si="266"/>
        <v>72.5</v>
      </c>
      <c r="T1717" s="8">
        <f t="shared" si="267"/>
        <v>62.5</v>
      </c>
      <c r="U1717" s="7">
        <f t="shared" si="268"/>
        <v>64.166666666666671</v>
      </c>
      <c r="V1717" s="7">
        <f t="shared" si="269"/>
        <v>63.75</v>
      </c>
    </row>
    <row r="1718" spans="1:22" ht="13.5" x14ac:dyDescent="0.25">
      <c r="A1718" s="3">
        <f>RSI!A1718</f>
        <v>45275</v>
      </c>
      <c r="B1718" s="2">
        <f>RSI!B1718</f>
        <v>3.8319999999999999</v>
      </c>
      <c r="C1718" s="2">
        <f>RSI!I1718</f>
        <v>83.91636104853427</v>
      </c>
      <c r="D1718" s="2">
        <f>MACD!E1718</f>
        <v>-8.3031690308819073E-2</v>
      </c>
      <c r="E1718" s="2">
        <f>MACD!F1718</f>
        <v>-4.1939912762503945E-2</v>
      </c>
      <c r="F1718" s="2">
        <f>'Moving Avg'!D1718</f>
        <v>3.8062199999999997</v>
      </c>
      <c r="G1718" s="2">
        <f>'Moving Avg'!F1718</f>
        <v>3.5944299999999991</v>
      </c>
      <c r="H1718" s="2">
        <f>'Moving Avg'!G1718</f>
        <v>3.4030879999999994</v>
      </c>
      <c r="I1718" s="2">
        <f>'Moving Avg'!H1718</f>
        <v>3.0788919999999922</v>
      </c>
      <c r="J1718" s="5" t="str">
        <f>OBV!F1718</f>
        <v>BULLISH</v>
      </c>
      <c r="K1718" s="5" t="str">
        <f>OBV!G1718</f>
        <v>STRONG</v>
      </c>
      <c r="L1718" s="5" t="str">
        <f>OBV!H1718</f>
        <v>CONFIRMED BULLISH</v>
      </c>
      <c r="M1718" s="7">
        <f t="shared" si="260"/>
        <v>0</v>
      </c>
      <c r="N1718" s="7">
        <f t="shared" si="261"/>
        <v>100</v>
      </c>
      <c r="O1718" s="7">
        <f t="shared" si="262"/>
        <v>50</v>
      </c>
      <c r="P1718" s="7">
        <f t="shared" si="263"/>
        <v>100</v>
      </c>
      <c r="Q1718" s="8">
        <f t="shared" si="264"/>
        <v>57.5</v>
      </c>
      <c r="R1718" s="8">
        <f t="shared" si="265"/>
        <v>62.5</v>
      </c>
      <c r="S1718" s="8">
        <f t="shared" si="266"/>
        <v>72.5</v>
      </c>
      <c r="T1718" s="8">
        <f t="shared" si="267"/>
        <v>62.5</v>
      </c>
      <c r="U1718" s="7">
        <f t="shared" si="268"/>
        <v>64.166666666666671</v>
      </c>
      <c r="V1718" s="7">
        <f t="shared" si="269"/>
        <v>63.75</v>
      </c>
    </row>
    <row r="1719" spans="1:22" ht="13.5" x14ac:dyDescent="0.25">
      <c r="A1719" s="3">
        <f>RSI!A1719</f>
        <v>45278</v>
      </c>
      <c r="B1719" s="2">
        <f>RSI!B1719</f>
        <v>3.7805</v>
      </c>
      <c r="C1719" s="2">
        <f>RSI!I1719</f>
        <v>73.968588342067108</v>
      </c>
      <c r="D1719" s="2">
        <f>MACD!E1719</f>
        <v>-9.7769557389621564E-2</v>
      </c>
      <c r="E1719" s="2">
        <f>MACD!F1719</f>
        <v>-5.3105841687927466E-2</v>
      </c>
      <c r="F1719" s="2">
        <f>'Moving Avg'!D1719</f>
        <v>3.8148200000000001</v>
      </c>
      <c r="G1719" s="2">
        <f>'Moving Avg'!F1719</f>
        <v>3.6094699999999991</v>
      </c>
      <c r="H1719" s="2">
        <f>'Moving Avg'!G1719</f>
        <v>3.4151179999999992</v>
      </c>
      <c r="I1719" s="2">
        <f>'Moving Avg'!H1719</f>
        <v>3.0865369999999914</v>
      </c>
      <c r="J1719" s="5" t="str">
        <f>OBV!F1719</f>
        <v>BULLISH</v>
      </c>
      <c r="K1719" s="5" t="str">
        <f>OBV!G1719</f>
        <v>STRONG</v>
      </c>
      <c r="L1719" s="5" t="str">
        <f>OBV!H1719</f>
        <v>CONFIRMED BULLISH</v>
      </c>
      <c r="M1719" s="7">
        <f t="shared" si="260"/>
        <v>0</v>
      </c>
      <c r="N1719" s="7">
        <f t="shared" si="261"/>
        <v>100</v>
      </c>
      <c r="O1719" s="7">
        <f t="shared" si="262"/>
        <v>50</v>
      </c>
      <c r="P1719" s="7">
        <f t="shared" si="263"/>
        <v>100</v>
      </c>
      <c r="Q1719" s="8">
        <f t="shared" si="264"/>
        <v>57.5</v>
      </c>
      <c r="R1719" s="8">
        <f t="shared" si="265"/>
        <v>62.5</v>
      </c>
      <c r="S1719" s="8">
        <f t="shared" si="266"/>
        <v>72.5</v>
      </c>
      <c r="T1719" s="8">
        <f t="shared" si="267"/>
        <v>62.5</v>
      </c>
      <c r="U1719" s="7">
        <f t="shared" si="268"/>
        <v>64.166666666666671</v>
      </c>
      <c r="V1719" s="7">
        <f t="shared" si="269"/>
        <v>63.75</v>
      </c>
    </row>
    <row r="1720" spans="1:22" ht="13.5" x14ac:dyDescent="0.25">
      <c r="A1720" s="3">
        <f>RSI!A1720</f>
        <v>45279</v>
      </c>
      <c r="B1720" s="2">
        <f>RSI!B1720</f>
        <v>3.7805</v>
      </c>
      <c r="C1720" s="2">
        <f>RSI!I1720</f>
        <v>73.968588342067093</v>
      </c>
      <c r="D1720" s="2">
        <f>MACD!E1720</f>
        <v>-0.1101109682661523</v>
      </c>
      <c r="E1720" s="2">
        <f>MACD!F1720</f>
        <v>-6.4506867003572443E-2</v>
      </c>
      <c r="F1720" s="2">
        <f>'Moving Avg'!D1720</f>
        <v>3.8096800000000002</v>
      </c>
      <c r="G1720" s="2">
        <f>'Moving Avg'!F1720</f>
        <v>3.6223599999999996</v>
      </c>
      <c r="H1720" s="2">
        <f>'Moving Avg'!G1720</f>
        <v>3.4271479999999985</v>
      </c>
      <c r="I1720" s="2">
        <f>'Moving Avg'!H1720</f>
        <v>3.0945704999999917</v>
      </c>
      <c r="J1720" s="5" t="str">
        <f>OBV!F1720</f>
        <v>BULLISH</v>
      </c>
      <c r="K1720" s="5" t="str">
        <f>OBV!G1720</f>
        <v>NEUTRAL</v>
      </c>
      <c r="L1720" s="5" t="str">
        <f>OBV!H1720</f>
        <v>BULLISH DIVERGENCE</v>
      </c>
      <c r="M1720" s="7">
        <f t="shared" si="260"/>
        <v>0</v>
      </c>
      <c r="N1720" s="7">
        <f t="shared" si="261"/>
        <v>100</v>
      </c>
      <c r="O1720" s="7">
        <f t="shared" si="262"/>
        <v>50</v>
      </c>
      <c r="P1720" s="7">
        <f t="shared" si="263"/>
        <v>66.5</v>
      </c>
      <c r="Q1720" s="8">
        <f t="shared" si="264"/>
        <v>52.475000000000001</v>
      </c>
      <c r="R1720" s="8">
        <f t="shared" si="265"/>
        <v>54.125</v>
      </c>
      <c r="S1720" s="8">
        <f t="shared" si="266"/>
        <v>57.424999999999997</v>
      </c>
      <c r="T1720" s="8">
        <f t="shared" si="267"/>
        <v>54.125</v>
      </c>
      <c r="U1720" s="7">
        <f t="shared" si="268"/>
        <v>54.67499999999999</v>
      </c>
      <c r="V1720" s="7">
        <f t="shared" si="269"/>
        <v>54.537499999999994</v>
      </c>
    </row>
    <row r="1721" spans="1:22" ht="13.5" x14ac:dyDescent="0.25">
      <c r="A1721" s="3">
        <f>RSI!A1721</f>
        <v>45280</v>
      </c>
      <c r="B1721" s="2">
        <f>RSI!B1721</f>
        <v>3.7805</v>
      </c>
      <c r="C1721" s="2">
        <f>RSI!I1721</f>
        <v>73.968588342067093</v>
      </c>
      <c r="D1721" s="2">
        <f>MACD!E1721</f>
        <v>-0.10976693441424734</v>
      </c>
      <c r="E1721" s="2">
        <f>MACD!F1721</f>
        <v>-7.3558880485707426E-2</v>
      </c>
      <c r="F1721" s="2">
        <f>'Moving Avg'!D1721</f>
        <v>3.8010999999999995</v>
      </c>
      <c r="G1721" s="2">
        <f>'Moving Avg'!F1721</f>
        <v>3.6352500000000001</v>
      </c>
      <c r="H1721" s="2">
        <f>'Moving Avg'!G1721</f>
        <v>3.4391779999999983</v>
      </c>
      <c r="I1721" s="2">
        <f>'Moving Avg'!H1721</f>
        <v>3.1024094999999914</v>
      </c>
      <c r="J1721" s="5" t="str">
        <f>OBV!F1721</f>
        <v>BULLISH</v>
      </c>
      <c r="K1721" s="5" t="str">
        <f>OBV!G1721</f>
        <v>NEUTRAL</v>
      </c>
      <c r="L1721" s="5" t="str">
        <f>OBV!H1721</f>
        <v>BULLISH DIVERGENCE</v>
      </c>
      <c r="M1721" s="7">
        <f t="shared" si="260"/>
        <v>0</v>
      </c>
      <c r="N1721" s="7">
        <f t="shared" si="261"/>
        <v>100</v>
      </c>
      <c r="O1721" s="7">
        <f t="shared" si="262"/>
        <v>50</v>
      </c>
      <c r="P1721" s="7">
        <f t="shared" si="263"/>
        <v>66.5</v>
      </c>
      <c r="Q1721" s="8">
        <f t="shared" si="264"/>
        <v>52.475000000000001</v>
      </c>
      <c r="R1721" s="8">
        <f t="shared" si="265"/>
        <v>54.125</v>
      </c>
      <c r="S1721" s="8">
        <f t="shared" si="266"/>
        <v>57.424999999999997</v>
      </c>
      <c r="T1721" s="8">
        <f t="shared" si="267"/>
        <v>54.125</v>
      </c>
      <c r="U1721" s="7">
        <f t="shared" si="268"/>
        <v>54.67499999999999</v>
      </c>
      <c r="V1721" s="7">
        <f t="shared" si="269"/>
        <v>54.537499999999994</v>
      </c>
    </row>
    <row r="1722" spans="1:22" ht="13.5" x14ac:dyDescent="0.25">
      <c r="A1722" s="3">
        <f>RSI!A1722</f>
        <v>45281</v>
      </c>
      <c r="B1722" s="2">
        <f>RSI!B1722</f>
        <v>3.7202999999999999</v>
      </c>
      <c r="C1722" s="2">
        <f>RSI!I1722</f>
        <v>63.055546567378443</v>
      </c>
      <c r="D1722" s="2">
        <f>MACD!E1722</f>
        <v>-0.10999406533467226</v>
      </c>
      <c r="E1722" s="2">
        <f>MACD!F1722</f>
        <v>-8.0845917455500391E-2</v>
      </c>
      <c r="F1722" s="2">
        <f>'Moving Avg'!D1722</f>
        <v>3.7787599999999997</v>
      </c>
      <c r="G1722" s="2">
        <f>'Moving Avg'!F1722</f>
        <v>3.6455599999999997</v>
      </c>
      <c r="H1722" s="2">
        <f>'Moving Avg'!G1722</f>
        <v>3.4500039999999985</v>
      </c>
      <c r="I1722" s="2">
        <f>'Moving Avg'!H1722</f>
        <v>3.1101029999999916</v>
      </c>
      <c r="J1722" s="5" t="str">
        <f>OBV!F1722</f>
        <v>BEARISH</v>
      </c>
      <c r="K1722" s="5" t="str">
        <f>OBV!G1722</f>
        <v>WEAK</v>
      </c>
      <c r="L1722" s="5" t="str">
        <f>OBV!H1722</f>
        <v>CONFIRMED BEARISH</v>
      </c>
      <c r="M1722" s="7">
        <f t="shared" si="260"/>
        <v>25</v>
      </c>
      <c r="N1722" s="7">
        <f t="shared" si="261"/>
        <v>100</v>
      </c>
      <c r="O1722" s="7">
        <f t="shared" si="262"/>
        <v>50</v>
      </c>
      <c r="P1722" s="7">
        <f t="shared" si="263"/>
        <v>0</v>
      </c>
      <c r="Q1722" s="8">
        <f t="shared" si="264"/>
        <v>51.25</v>
      </c>
      <c r="R1722" s="8">
        <f t="shared" si="265"/>
        <v>42.5</v>
      </c>
      <c r="S1722" s="8">
        <f t="shared" si="266"/>
        <v>31.25</v>
      </c>
      <c r="T1722" s="8">
        <f t="shared" si="267"/>
        <v>43.75</v>
      </c>
      <c r="U1722" s="7">
        <f t="shared" si="268"/>
        <v>41.666666666666664</v>
      </c>
      <c r="V1722" s="7">
        <f t="shared" si="269"/>
        <v>42.1875</v>
      </c>
    </row>
    <row r="1723" spans="1:22" ht="13.5" x14ac:dyDescent="0.25">
      <c r="A1723" s="3">
        <f>RSI!A1723</f>
        <v>45282</v>
      </c>
      <c r="B1723" s="2">
        <f>RSI!B1723</f>
        <v>3.8148</v>
      </c>
      <c r="C1723" s="2">
        <f>RSI!I1723</f>
        <v>70.430543308072401</v>
      </c>
      <c r="D1723" s="2">
        <f>MACD!E1723</f>
        <v>-0.11117835234828499</v>
      </c>
      <c r="E1723" s="2">
        <f>MACD!F1723</f>
        <v>-8.6912404434057317E-2</v>
      </c>
      <c r="F1723" s="2">
        <f>'Moving Avg'!D1723</f>
        <v>3.7753199999999998</v>
      </c>
      <c r="G1723" s="2">
        <f>'Moving Avg'!F1723</f>
        <v>3.6614550000000001</v>
      </c>
      <c r="H1723" s="2">
        <f>'Moving Avg'!G1723</f>
        <v>3.4627199999999982</v>
      </c>
      <c r="I1723" s="2">
        <f>'Moving Avg'!H1723</f>
        <v>3.1179584999999919</v>
      </c>
      <c r="J1723" s="5" t="str">
        <f>OBV!F1723</f>
        <v>BEARISH</v>
      </c>
      <c r="K1723" s="5" t="str">
        <f>OBV!G1723</f>
        <v>WEAK</v>
      </c>
      <c r="L1723" s="5" t="str">
        <f>OBV!H1723</f>
        <v>CONFIRMED BEARISH</v>
      </c>
      <c r="M1723" s="7">
        <f t="shared" si="260"/>
        <v>0</v>
      </c>
      <c r="N1723" s="7">
        <f t="shared" si="261"/>
        <v>100</v>
      </c>
      <c r="O1723" s="7">
        <f t="shared" si="262"/>
        <v>50</v>
      </c>
      <c r="P1723" s="7">
        <f t="shared" si="263"/>
        <v>0</v>
      </c>
      <c r="Q1723" s="8">
        <f t="shared" si="264"/>
        <v>42.5</v>
      </c>
      <c r="R1723" s="8">
        <f t="shared" si="265"/>
        <v>37.5</v>
      </c>
      <c r="S1723" s="8">
        <f t="shared" si="266"/>
        <v>27.5</v>
      </c>
      <c r="T1723" s="8">
        <f t="shared" si="267"/>
        <v>37.5</v>
      </c>
      <c r="U1723" s="7">
        <f t="shared" si="268"/>
        <v>35.833333333333336</v>
      </c>
      <c r="V1723" s="7">
        <f t="shared" si="269"/>
        <v>36.25</v>
      </c>
    </row>
    <row r="1724" spans="1:22" ht="13.5" x14ac:dyDescent="0.25">
      <c r="A1724" s="3">
        <f>RSI!A1724</f>
        <v>45285</v>
      </c>
      <c r="B1724" s="2">
        <f>RSI!B1724</f>
        <v>3.7890999999999999</v>
      </c>
      <c r="C1724" s="2">
        <f>RSI!I1724</f>
        <v>66.540244353855101</v>
      </c>
      <c r="D1724" s="2">
        <f>MACD!E1724</f>
        <v>-9.0229536164097901E-2</v>
      </c>
      <c r="E1724" s="2">
        <f>MACD!F1724</f>
        <v>-8.7575830780065436E-2</v>
      </c>
      <c r="F1724" s="2">
        <f>'Moving Avg'!D1724</f>
        <v>3.7770400000000004</v>
      </c>
      <c r="G1724" s="2">
        <f>'Moving Avg'!F1724</f>
        <v>3.6747750000000003</v>
      </c>
      <c r="H1724" s="2">
        <f>'Moving Avg'!G1724</f>
        <v>3.4749219999999981</v>
      </c>
      <c r="I1724" s="2">
        <f>'Moving Avg'!H1724</f>
        <v>3.1257244999999916</v>
      </c>
      <c r="J1724" s="5" t="str">
        <f>OBV!F1724</f>
        <v>BEARISH</v>
      </c>
      <c r="K1724" s="5" t="str">
        <f>OBV!G1724</f>
        <v>WEAK</v>
      </c>
      <c r="L1724" s="5" t="str">
        <f>OBV!H1724</f>
        <v>BEARISH DIVERGENCE</v>
      </c>
      <c r="M1724" s="7">
        <f t="shared" si="260"/>
        <v>25</v>
      </c>
      <c r="N1724" s="7">
        <f t="shared" si="261"/>
        <v>45</v>
      </c>
      <c r="O1724" s="7">
        <f t="shared" si="262"/>
        <v>50</v>
      </c>
      <c r="P1724" s="7">
        <f t="shared" si="263"/>
        <v>0</v>
      </c>
      <c r="Q1724" s="8">
        <f t="shared" si="264"/>
        <v>32</v>
      </c>
      <c r="R1724" s="8">
        <f t="shared" si="265"/>
        <v>31.5</v>
      </c>
      <c r="S1724" s="8">
        <f t="shared" si="266"/>
        <v>23</v>
      </c>
      <c r="T1724" s="8">
        <f t="shared" si="267"/>
        <v>30</v>
      </c>
      <c r="U1724" s="7">
        <f t="shared" si="268"/>
        <v>28.833333333333332</v>
      </c>
      <c r="V1724" s="7">
        <f t="shared" si="269"/>
        <v>29.125</v>
      </c>
    </row>
    <row r="1725" spans="1:22" ht="13.5" x14ac:dyDescent="0.25">
      <c r="A1725" s="3">
        <f>RSI!A1725</f>
        <v>45286</v>
      </c>
      <c r="B1725" s="2">
        <f>RSI!B1725</f>
        <v>3.7547000000000001</v>
      </c>
      <c r="C1725" s="2">
        <f>RSI!I1725</f>
        <v>61.632920833515634</v>
      </c>
      <c r="D1725" s="2">
        <f>MACD!E1725</f>
        <v>-6.0259044439574083E-2</v>
      </c>
      <c r="E1725" s="2">
        <f>MACD!F1725</f>
        <v>-8.2112473511967168E-2</v>
      </c>
      <c r="F1725" s="2">
        <f>'Moving Avg'!D1725</f>
        <v>3.7718800000000003</v>
      </c>
      <c r="G1725" s="2">
        <f>'Moving Avg'!F1725</f>
        <v>3.6868050000000006</v>
      </c>
      <c r="H1725" s="2">
        <f>'Moving Avg'!G1725</f>
        <v>3.486435999999999</v>
      </c>
      <c r="I1725" s="2">
        <f>'Moving Avg'!H1725</f>
        <v>3.1335124999999913</v>
      </c>
      <c r="J1725" s="5" t="str">
        <f>OBV!F1725</f>
        <v>BEARISH</v>
      </c>
      <c r="K1725" s="5" t="str">
        <f>OBV!G1725</f>
        <v>WEAK</v>
      </c>
      <c r="L1725" s="5" t="str">
        <f>OBV!H1725</f>
        <v>CONFIRMED BEARISH</v>
      </c>
      <c r="M1725" s="7">
        <f t="shared" si="260"/>
        <v>25</v>
      </c>
      <c r="N1725" s="7">
        <f t="shared" si="261"/>
        <v>0</v>
      </c>
      <c r="O1725" s="7">
        <f t="shared" si="262"/>
        <v>50</v>
      </c>
      <c r="P1725" s="7">
        <f t="shared" si="263"/>
        <v>0</v>
      </c>
      <c r="Q1725" s="8">
        <f t="shared" si="264"/>
        <v>16.25</v>
      </c>
      <c r="R1725" s="8">
        <f t="shared" si="265"/>
        <v>22.5</v>
      </c>
      <c r="S1725" s="8">
        <f t="shared" si="266"/>
        <v>16.25</v>
      </c>
      <c r="T1725" s="8">
        <f t="shared" si="267"/>
        <v>18.75</v>
      </c>
      <c r="U1725" s="7">
        <f t="shared" si="268"/>
        <v>18.333333333333332</v>
      </c>
      <c r="V1725" s="7">
        <f t="shared" si="269"/>
        <v>18.4375</v>
      </c>
    </row>
    <row r="1726" spans="1:22" ht="13.5" x14ac:dyDescent="0.25">
      <c r="A1726" s="3">
        <f>RSI!A1726</f>
        <v>45287</v>
      </c>
      <c r="B1726" s="2">
        <f>RSI!B1726</f>
        <v>3.7547000000000001</v>
      </c>
      <c r="C1726" s="2">
        <f>RSI!I1726</f>
        <v>61.632920833515634</v>
      </c>
      <c r="D1726" s="2">
        <f>MACD!E1726</f>
        <v>-3.2858128764354344E-2</v>
      </c>
      <c r="E1726" s="2">
        <f>MACD!F1726</f>
        <v>-7.2261604562444612E-2</v>
      </c>
      <c r="F1726" s="2">
        <f>'Moving Avg'!D1726</f>
        <v>3.7667200000000003</v>
      </c>
      <c r="G1726" s="2">
        <f>'Moving Avg'!F1726</f>
        <v>3.6988350000000003</v>
      </c>
      <c r="H1726" s="2">
        <f>'Moving Avg'!G1726</f>
        <v>3.4979499999999986</v>
      </c>
      <c r="I1726" s="2">
        <f>'Moving Avg'!H1726</f>
        <v>3.1411064999999909</v>
      </c>
      <c r="J1726" s="5" t="str">
        <f>OBV!F1726</f>
        <v>BEARISH</v>
      </c>
      <c r="K1726" s="5" t="str">
        <f>OBV!G1726</f>
        <v>WEAK</v>
      </c>
      <c r="L1726" s="5" t="str">
        <f>OBV!H1726</f>
        <v>CONFIRMED BEARISH</v>
      </c>
      <c r="M1726" s="7">
        <f t="shared" si="260"/>
        <v>25</v>
      </c>
      <c r="N1726" s="7">
        <f t="shared" si="261"/>
        <v>0</v>
      </c>
      <c r="O1726" s="7">
        <f t="shared" si="262"/>
        <v>50</v>
      </c>
      <c r="P1726" s="7">
        <f t="shared" si="263"/>
        <v>0</v>
      </c>
      <c r="Q1726" s="8">
        <f t="shared" si="264"/>
        <v>16.25</v>
      </c>
      <c r="R1726" s="8">
        <f t="shared" si="265"/>
        <v>22.5</v>
      </c>
      <c r="S1726" s="8">
        <f t="shared" si="266"/>
        <v>16.25</v>
      </c>
      <c r="T1726" s="8">
        <f t="shared" si="267"/>
        <v>18.75</v>
      </c>
      <c r="U1726" s="7">
        <f t="shared" si="268"/>
        <v>18.333333333333332</v>
      </c>
      <c r="V1726" s="7">
        <f t="shared" si="269"/>
        <v>18.4375</v>
      </c>
    </row>
    <row r="1727" spans="1:22" ht="13.5" x14ac:dyDescent="0.25">
      <c r="A1727" s="3">
        <f>RSI!A1727</f>
        <v>45288</v>
      </c>
      <c r="B1727" s="2">
        <f>RSI!B1727</f>
        <v>3.7461000000000002</v>
      </c>
      <c r="C1727" s="2">
        <f>RSI!I1727</f>
        <v>60.34261168302907</v>
      </c>
      <c r="D1727" s="2">
        <f>MACD!E1727</f>
        <v>-8.2727033348870549E-3</v>
      </c>
      <c r="E1727" s="2">
        <f>MACD!F1727</f>
        <v>-5.9463824316933103E-2</v>
      </c>
      <c r="F1727" s="2">
        <f>'Moving Avg'!D1727</f>
        <v>3.7718800000000003</v>
      </c>
      <c r="G1727" s="2">
        <f>'Moving Avg'!F1727</f>
        <v>3.7104350000000013</v>
      </c>
      <c r="H1727" s="2">
        <f>'Moving Avg'!G1727</f>
        <v>3.5091199999999985</v>
      </c>
      <c r="I1727" s="2">
        <f>'Moving Avg'!H1727</f>
        <v>3.1486574999999908</v>
      </c>
      <c r="J1727" s="5" t="str">
        <f>OBV!F1727</f>
        <v>BEARISH</v>
      </c>
      <c r="K1727" s="5" t="str">
        <f>OBV!G1727</f>
        <v>WEAK</v>
      </c>
      <c r="L1727" s="5" t="str">
        <f>OBV!H1727</f>
        <v>BEARISH DIVERGENCE</v>
      </c>
      <c r="M1727" s="7">
        <f t="shared" si="260"/>
        <v>25</v>
      </c>
      <c r="N1727" s="7">
        <f t="shared" si="261"/>
        <v>0</v>
      </c>
      <c r="O1727" s="7">
        <f t="shared" si="262"/>
        <v>50</v>
      </c>
      <c r="P1727" s="7">
        <f t="shared" si="263"/>
        <v>0</v>
      </c>
      <c r="Q1727" s="8">
        <f t="shared" si="264"/>
        <v>16.25</v>
      </c>
      <c r="R1727" s="8">
        <f t="shared" si="265"/>
        <v>22.5</v>
      </c>
      <c r="S1727" s="8">
        <f t="shared" si="266"/>
        <v>16.25</v>
      </c>
      <c r="T1727" s="8">
        <f t="shared" si="267"/>
        <v>18.75</v>
      </c>
      <c r="U1727" s="7">
        <f t="shared" si="268"/>
        <v>18.333333333333332</v>
      </c>
      <c r="V1727" s="7">
        <f t="shared" si="269"/>
        <v>18.4375</v>
      </c>
    </row>
    <row r="1728" spans="1:22" ht="13.5" x14ac:dyDescent="0.25">
      <c r="A1728" s="3">
        <f>RSI!A1728</f>
        <v>45289</v>
      </c>
      <c r="B1728" s="2">
        <f>RSI!B1728</f>
        <v>3.7805</v>
      </c>
      <c r="C1728" s="2">
        <f>RSI!I1728</f>
        <v>63.623189332790602</v>
      </c>
      <c r="D1728" s="2">
        <f>MACD!E1728</f>
        <v>9.5144271677995995E-3</v>
      </c>
      <c r="E1728" s="2">
        <f>MACD!F1728</f>
        <v>-4.5668174019986567E-2</v>
      </c>
      <c r="F1728" s="2">
        <f>'Moving Avg'!D1728</f>
        <v>3.7650199999999998</v>
      </c>
      <c r="G1728" s="2">
        <f>'Moving Avg'!F1728</f>
        <v>3.7237550000000006</v>
      </c>
      <c r="H1728" s="2">
        <f>'Moving Avg'!G1728</f>
        <v>3.5211499999999991</v>
      </c>
      <c r="I1728" s="2">
        <f>'Moving Avg'!H1728</f>
        <v>3.1563414999999906</v>
      </c>
      <c r="J1728" s="5" t="str">
        <f>OBV!F1728</f>
        <v>BEARISH</v>
      </c>
      <c r="K1728" s="5" t="str">
        <f>OBV!G1728</f>
        <v>WEAK</v>
      </c>
      <c r="L1728" s="5" t="str">
        <f>OBV!H1728</f>
        <v>CONFIRMED BEARISH</v>
      </c>
      <c r="M1728" s="7">
        <f t="shared" si="260"/>
        <v>25</v>
      </c>
      <c r="N1728" s="7">
        <f t="shared" si="261"/>
        <v>0</v>
      </c>
      <c r="O1728" s="7">
        <f t="shared" si="262"/>
        <v>50</v>
      </c>
      <c r="P1728" s="7">
        <f t="shared" si="263"/>
        <v>0</v>
      </c>
      <c r="Q1728" s="8">
        <f t="shared" si="264"/>
        <v>16.25</v>
      </c>
      <c r="R1728" s="8">
        <f t="shared" si="265"/>
        <v>22.5</v>
      </c>
      <c r="S1728" s="8">
        <f t="shared" si="266"/>
        <v>16.25</v>
      </c>
      <c r="T1728" s="8">
        <f t="shared" si="267"/>
        <v>18.75</v>
      </c>
      <c r="U1728" s="7">
        <f t="shared" si="268"/>
        <v>18.333333333333332</v>
      </c>
      <c r="V1728" s="7">
        <f t="shared" si="269"/>
        <v>18.4375</v>
      </c>
    </row>
    <row r="1729" spans="1:22" ht="13.5" x14ac:dyDescent="0.25">
      <c r="A1729" s="3">
        <f>RSI!A1729</f>
        <v>45293</v>
      </c>
      <c r="B1729" s="2">
        <f>RSI!B1729</f>
        <v>3.7805</v>
      </c>
      <c r="C1729" s="2">
        <f>RSI!I1729</f>
        <v>63.623189332790602</v>
      </c>
      <c r="D1729" s="2">
        <f>MACD!E1729</f>
        <v>1.6005604317565147E-2</v>
      </c>
      <c r="E1729" s="2">
        <f>MACD!F1729</f>
        <v>-3.3333418352476225E-2</v>
      </c>
      <c r="F1729" s="2">
        <f>'Moving Avg'!D1729</f>
        <v>3.7633000000000001</v>
      </c>
      <c r="G1729" s="2">
        <f>'Moving Avg'!F1729</f>
        <v>3.7379350000000011</v>
      </c>
      <c r="H1729" s="2">
        <f>'Moving Avg'!G1729</f>
        <v>3.5331799999999993</v>
      </c>
      <c r="I1729" s="2">
        <f>'Moving Avg'!H1729</f>
        <v>3.1641029999999906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  <c r="M1729" s="7">
        <f t="shared" si="260"/>
        <v>25</v>
      </c>
      <c r="N1729" s="7">
        <f t="shared" si="261"/>
        <v>0</v>
      </c>
      <c r="O1729" s="7">
        <f t="shared" si="262"/>
        <v>50</v>
      </c>
      <c r="P1729" s="7">
        <f t="shared" si="263"/>
        <v>16.5</v>
      </c>
      <c r="Q1729" s="8">
        <f t="shared" si="264"/>
        <v>18.725000000000001</v>
      </c>
      <c r="R1729" s="8">
        <f t="shared" si="265"/>
        <v>26.625</v>
      </c>
      <c r="S1729" s="8">
        <f t="shared" si="266"/>
        <v>23.675000000000001</v>
      </c>
      <c r="T1729" s="8">
        <f t="shared" si="267"/>
        <v>22.875</v>
      </c>
      <c r="U1729" s="7">
        <f t="shared" si="268"/>
        <v>23.008333333333336</v>
      </c>
      <c r="V1729" s="7">
        <f t="shared" si="269"/>
        <v>22.975000000000001</v>
      </c>
    </row>
    <row r="1730" spans="1:22" ht="13.5" x14ac:dyDescent="0.25">
      <c r="A1730" s="3">
        <f>RSI!A1730</f>
        <v>45294</v>
      </c>
      <c r="B1730" s="2">
        <f>RSI!B1730</f>
        <v>3.7719</v>
      </c>
      <c r="C1730" s="2">
        <f>RSI!I1730</f>
        <v>62.132944841347808</v>
      </c>
      <c r="D1730" s="2">
        <f>MACD!E1730</f>
        <v>2.1545921408491875E-2</v>
      </c>
      <c r="E1730" s="2">
        <f>MACD!F1730</f>
        <v>-2.2357550400282609E-2</v>
      </c>
      <c r="F1730" s="2">
        <f>'Moving Avg'!D1730</f>
        <v>3.76674</v>
      </c>
      <c r="G1730" s="2">
        <f>'Moving Avg'!F1730</f>
        <v>3.7512550000000005</v>
      </c>
      <c r="H1730" s="2">
        <f>'Moving Avg'!G1730</f>
        <v>3.545037999999999</v>
      </c>
      <c r="I1730" s="2">
        <f>'Moving Avg'!H1730</f>
        <v>3.1717829999999907</v>
      </c>
      <c r="J1730" s="5" t="str">
        <f>OBV!F1730</f>
        <v>BEARISH</v>
      </c>
      <c r="K1730" s="5" t="str">
        <f>OBV!G1730</f>
        <v>NEUTRAL</v>
      </c>
      <c r="L1730" s="5" t="str">
        <f>OBV!H1730</f>
        <v>BEARISH DIVERGENCE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18.725000000000001</v>
      </c>
      <c r="R1730" s="8">
        <f t="shared" si="265"/>
        <v>26.625</v>
      </c>
      <c r="S1730" s="8">
        <f t="shared" si="266"/>
        <v>23.675000000000001</v>
      </c>
      <c r="T1730" s="8">
        <f t="shared" si="267"/>
        <v>22.875</v>
      </c>
      <c r="U1730" s="7">
        <f t="shared" si="268"/>
        <v>23.008333333333336</v>
      </c>
      <c r="V1730" s="7">
        <f t="shared" si="269"/>
        <v>22.975000000000001</v>
      </c>
    </row>
    <row r="1731" spans="1:22" ht="13.5" x14ac:dyDescent="0.25">
      <c r="A1731" s="3">
        <f>RSI!A1731</f>
        <v>45295</v>
      </c>
      <c r="B1731" s="2">
        <f>RSI!B1731</f>
        <v>3.7719</v>
      </c>
      <c r="C1731" s="2">
        <f>RSI!I1731</f>
        <v>62.132944841347808</v>
      </c>
      <c r="D1731" s="2">
        <f>MACD!E1731</f>
        <v>2.5739093814106884E-2</v>
      </c>
      <c r="E1731" s="2">
        <f>MACD!F1731</f>
        <v>-1.273822155740471E-2</v>
      </c>
      <c r="F1731" s="2">
        <f>'Moving Avg'!D1731</f>
        <v>3.7701799999999999</v>
      </c>
      <c r="G1731" s="2">
        <f>'Moving Avg'!F1731</f>
        <v>3.7607100000000004</v>
      </c>
      <c r="H1731" s="2">
        <f>'Moving Avg'!G1731</f>
        <v>3.5568959999999987</v>
      </c>
      <c r="I1731" s="2">
        <f>'Moving Avg'!H1731</f>
        <v>3.1793849999999901</v>
      </c>
      <c r="J1731" s="5" t="str">
        <f>OBV!F1731</f>
        <v>BEARISH</v>
      </c>
      <c r="K1731" s="5" t="str">
        <f>OBV!G1731</f>
        <v>NEUTRAL</v>
      </c>
      <c r="L1731" s="5" t="str">
        <f>OBV!H1731</f>
        <v>BEARISH DIVERGENCE</v>
      </c>
      <c r="M1731" s="7">
        <f t="shared" si="270"/>
        <v>25</v>
      </c>
      <c r="N1731" s="7">
        <f t="shared" si="271"/>
        <v>0</v>
      </c>
      <c r="O1731" s="7">
        <f t="shared" si="272"/>
        <v>50</v>
      </c>
      <c r="P1731" s="7">
        <f t="shared" si="273"/>
        <v>16.5</v>
      </c>
      <c r="Q1731" s="8">
        <f t="shared" ref="Q1731:Q1794" si="274">0.35*M1731+N1731*0.35+O1731*0.15+P1731*0.15</f>
        <v>18.725000000000001</v>
      </c>
      <c r="R1731" s="8">
        <f t="shared" ref="R1731:R1794" si="275">M1731*0.2+N1731*0.2+O1731*0.35+P1731*0.25</f>
        <v>26.625</v>
      </c>
      <c r="S1731" s="8">
        <f t="shared" ref="S1731:S1794" si="276">M1731*0.15+N1731*0.15+O1731*0.25+P1731*0.45</f>
        <v>23.675000000000001</v>
      </c>
      <c r="T1731" s="8">
        <f t="shared" ref="T1731:T1794" si="277">0.25*SUM(M1731:P1731)</f>
        <v>22.875</v>
      </c>
      <c r="U1731" s="7">
        <f t="shared" ref="U1731:U1794" si="278">SUM(Q1731:S1731)/3</f>
        <v>23.008333333333336</v>
      </c>
      <c r="V1731" s="7">
        <f t="shared" ref="V1731:V1794" si="279">SUM(Q1731:T1731)/4</f>
        <v>22.975000000000001</v>
      </c>
    </row>
    <row r="1732" spans="1:22" ht="13.5" x14ac:dyDescent="0.25">
      <c r="A1732" s="3">
        <f>RSI!A1732</f>
        <v>45296</v>
      </c>
      <c r="B1732" s="2">
        <f>RSI!B1732</f>
        <v>3.8233999999999999</v>
      </c>
      <c r="C1732" s="2">
        <f>RSI!I1732</f>
        <v>67.431085855529687</v>
      </c>
      <c r="D1732" s="2">
        <f>MACD!E1732</f>
        <v>1.5752672265068934E-2</v>
      </c>
      <c r="E1732" s="2">
        <f>MACD!F1732</f>
        <v>-7.0400427929099814E-3</v>
      </c>
      <c r="F1732" s="2">
        <f>'Moving Avg'!D1732</f>
        <v>3.7856399999999999</v>
      </c>
      <c r="G1732" s="2">
        <f>'Moving Avg'!F1732</f>
        <v>3.7740250000000004</v>
      </c>
      <c r="H1732" s="2">
        <f>'Moving Avg'!G1732</f>
        <v>3.5697839999999985</v>
      </c>
      <c r="I1732" s="2">
        <f>'Moving Avg'!H1732</f>
        <v>3.18724449999999</v>
      </c>
      <c r="J1732" s="5" t="str">
        <f>OBV!F1732</f>
        <v>BULLISH</v>
      </c>
      <c r="K1732" s="5" t="str">
        <f>OBV!G1732</f>
        <v>STRONG</v>
      </c>
      <c r="L1732" s="5" t="str">
        <f>OBV!H1732</f>
        <v>CONFIRMED BULLISH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100</v>
      </c>
      <c r="Q1732" s="8">
        <f t="shared" si="274"/>
        <v>31.25</v>
      </c>
      <c r="R1732" s="8">
        <f t="shared" si="275"/>
        <v>47.5</v>
      </c>
      <c r="S1732" s="8">
        <f t="shared" si="276"/>
        <v>61.25</v>
      </c>
      <c r="T1732" s="8">
        <f t="shared" si="277"/>
        <v>43.75</v>
      </c>
      <c r="U1732" s="7">
        <f t="shared" si="278"/>
        <v>46.666666666666664</v>
      </c>
      <c r="V1732" s="7">
        <f t="shared" si="279"/>
        <v>45.9375</v>
      </c>
    </row>
    <row r="1733" spans="1:22" ht="13.5" x14ac:dyDescent="0.25">
      <c r="A1733" s="3">
        <f>RSI!A1733</f>
        <v>45299</v>
      </c>
      <c r="B1733" s="2">
        <f>RSI!B1733</f>
        <v>3.7633000000000001</v>
      </c>
      <c r="C1733" s="2">
        <f>RSI!I1733</f>
        <v>57.347235457491557</v>
      </c>
      <c r="D1733" s="2">
        <f>MACD!E1733</f>
        <v>2.5564419800551352E-2</v>
      </c>
      <c r="E1733" s="2">
        <f>MACD!F1733</f>
        <v>-5.1915027421771398E-4</v>
      </c>
      <c r="F1733" s="2">
        <f>'Moving Avg'!D1733</f>
        <v>3.7822000000000005</v>
      </c>
      <c r="G1733" s="2">
        <f>'Moving Avg'!F1733</f>
        <v>3.7821900000000008</v>
      </c>
      <c r="H1733" s="2">
        <f>'Moving Avg'!G1733</f>
        <v>3.5814699999999986</v>
      </c>
      <c r="I1733" s="2">
        <f>'Moving Avg'!H1733</f>
        <v>3.1948814999999899</v>
      </c>
      <c r="J1733" s="5" t="str">
        <f>OBV!F1733</f>
        <v>BULLISH</v>
      </c>
      <c r="K1733" s="5" t="str">
        <f>OBV!G1733</f>
        <v>NEUTRAL</v>
      </c>
      <c r="L1733" s="5" t="str">
        <f>OBV!H1733</f>
        <v>BULLISH DIVERGENCE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66.5</v>
      </c>
      <c r="Q1733" s="8">
        <f t="shared" si="274"/>
        <v>26.225000000000001</v>
      </c>
      <c r="R1733" s="8">
        <f t="shared" si="275"/>
        <v>39.125</v>
      </c>
      <c r="S1733" s="8">
        <f t="shared" si="276"/>
        <v>46.174999999999997</v>
      </c>
      <c r="T1733" s="8">
        <f t="shared" si="277"/>
        <v>35.375</v>
      </c>
      <c r="U1733" s="7">
        <f t="shared" si="278"/>
        <v>37.174999999999997</v>
      </c>
      <c r="V1733" s="7">
        <f t="shared" si="279"/>
        <v>36.724999999999994</v>
      </c>
    </row>
    <row r="1734" spans="1:22" ht="13.5" x14ac:dyDescent="0.25">
      <c r="A1734" s="3">
        <f>RSI!A1734</f>
        <v>45300</v>
      </c>
      <c r="B1734" s="2">
        <f>RSI!B1734</f>
        <v>3.8062</v>
      </c>
      <c r="C1734" s="2">
        <f>RSI!I1734</f>
        <v>61.744908971687231</v>
      </c>
      <c r="D1734" s="2">
        <f>MACD!E1734</f>
        <v>2.641562462407121E-2</v>
      </c>
      <c r="E1734" s="2">
        <f>MACD!F1734</f>
        <v>4.8678047054400717E-3</v>
      </c>
      <c r="F1734" s="2">
        <f>'Moving Avg'!D1734</f>
        <v>3.7873400000000004</v>
      </c>
      <c r="G1734" s="2">
        <f>'Moving Avg'!F1734</f>
        <v>3.7856250000000009</v>
      </c>
      <c r="H1734" s="2">
        <f>'Moving Avg'!G1734</f>
        <v>3.5940139999999992</v>
      </c>
      <c r="I1734" s="2">
        <f>'Moving Avg'!H1734</f>
        <v>3.2027329999999905</v>
      </c>
      <c r="J1734" s="5" t="str">
        <f>OBV!F1734</f>
        <v>BULLISH</v>
      </c>
      <c r="K1734" s="5" t="str">
        <f>OBV!G1734</f>
        <v>NEUTRAL</v>
      </c>
      <c r="L1734" s="5" t="str">
        <f>OBV!H1734</f>
        <v>CONFIRMED BULLISH</v>
      </c>
      <c r="M1734" s="7">
        <f t="shared" si="270"/>
        <v>25</v>
      </c>
      <c r="N1734" s="7">
        <f t="shared" si="271"/>
        <v>0</v>
      </c>
      <c r="O1734" s="7">
        <f t="shared" si="272"/>
        <v>50</v>
      </c>
      <c r="P1734" s="7">
        <f t="shared" si="273"/>
        <v>83.5</v>
      </c>
      <c r="Q1734" s="8">
        <f t="shared" si="274"/>
        <v>28.774999999999999</v>
      </c>
      <c r="R1734" s="8">
        <f t="shared" si="275"/>
        <v>43.375</v>
      </c>
      <c r="S1734" s="8">
        <f t="shared" si="276"/>
        <v>53.825000000000003</v>
      </c>
      <c r="T1734" s="8">
        <f t="shared" si="277"/>
        <v>39.625</v>
      </c>
      <c r="U1734" s="7">
        <f t="shared" si="278"/>
        <v>41.991666666666667</v>
      </c>
      <c r="V1734" s="7">
        <f t="shared" si="279"/>
        <v>41.400000000000006</v>
      </c>
    </row>
    <row r="1735" spans="1:22" ht="13.5" x14ac:dyDescent="0.25">
      <c r="A1735" s="3">
        <f>RSI!A1735</f>
        <v>45301</v>
      </c>
      <c r="B1735" s="2">
        <f>RSI!B1735</f>
        <v>3.8148</v>
      </c>
      <c r="C1735" s="2">
        <f>RSI!I1735</f>
        <v>62.577880247273839</v>
      </c>
      <c r="D1735" s="2">
        <f>MACD!E1735</f>
        <v>2.0657273706611967E-2</v>
      </c>
      <c r="E1735" s="2">
        <f>MACD!F1735</f>
        <v>8.0256985056744515E-3</v>
      </c>
      <c r="F1735" s="2">
        <f>'Moving Avg'!D1735</f>
        <v>3.7959199999999997</v>
      </c>
      <c r="G1735" s="2">
        <f>'Moving Avg'!F1735</f>
        <v>3.7860550000000011</v>
      </c>
      <c r="H1735" s="2">
        <f>'Moving Avg'!G1735</f>
        <v>3.6067299999999989</v>
      </c>
      <c r="I1735" s="2">
        <f>'Moving Avg'!H1735</f>
        <v>3.2105884999999899</v>
      </c>
      <c r="J1735" s="5" t="str">
        <f>OBV!F1735</f>
        <v>BULLISH</v>
      </c>
      <c r="K1735" s="5" t="str">
        <f>OBV!G1735</f>
        <v>NEUTRAL</v>
      </c>
      <c r="L1735" s="5" t="str">
        <f>OBV!H1735</f>
        <v>CONFIRMED BULLISH</v>
      </c>
      <c r="M1735" s="7">
        <f t="shared" si="270"/>
        <v>25</v>
      </c>
      <c r="N1735" s="7">
        <f t="shared" si="271"/>
        <v>0</v>
      </c>
      <c r="O1735" s="7">
        <f t="shared" si="272"/>
        <v>50</v>
      </c>
      <c r="P1735" s="7">
        <f t="shared" si="273"/>
        <v>83.5</v>
      </c>
      <c r="Q1735" s="8">
        <f t="shared" si="274"/>
        <v>28.774999999999999</v>
      </c>
      <c r="R1735" s="8">
        <f t="shared" si="275"/>
        <v>43.375</v>
      </c>
      <c r="S1735" s="8">
        <f t="shared" si="276"/>
        <v>53.825000000000003</v>
      </c>
      <c r="T1735" s="8">
        <f t="shared" si="277"/>
        <v>39.625</v>
      </c>
      <c r="U1735" s="7">
        <f t="shared" si="278"/>
        <v>41.991666666666667</v>
      </c>
      <c r="V1735" s="7">
        <f t="shared" si="279"/>
        <v>41.400000000000006</v>
      </c>
    </row>
    <row r="1736" spans="1:22" ht="13.5" x14ac:dyDescent="0.25">
      <c r="A1736" s="3">
        <f>RSI!A1736</f>
        <v>45302</v>
      </c>
      <c r="B1736" s="2">
        <f>RSI!B1736</f>
        <v>4.0381999999999998</v>
      </c>
      <c r="C1736" s="2">
        <f>RSI!I1736</f>
        <v>76.743884385568919</v>
      </c>
      <c r="D1736" s="2">
        <f>MACD!E1736</f>
        <v>-1.3227137495923635E-3</v>
      </c>
      <c r="E1736" s="2">
        <f>MACD!F1736</f>
        <v>6.1560160546210892E-3</v>
      </c>
      <c r="F1736" s="2">
        <f>'Moving Avg'!D1736</f>
        <v>3.8491799999999996</v>
      </c>
      <c r="G1736" s="2">
        <f>'Moving Avg'!F1736</f>
        <v>3.7967950000000008</v>
      </c>
      <c r="H1736" s="2">
        <f>'Moving Avg'!G1736</f>
        <v>3.6239139999999987</v>
      </c>
      <c r="I1736" s="2">
        <f>'Moving Avg'!H1736</f>
        <v>3.2197939999999905</v>
      </c>
      <c r="J1736" s="5" t="str">
        <f>OBV!F1736</f>
        <v>BULLISH</v>
      </c>
      <c r="K1736" s="5" t="str">
        <f>OBV!G1736</f>
        <v>STRONG</v>
      </c>
      <c r="L1736" s="5" t="str">
        <f>OBV!H1736</f>
        <v>CONFIRMED BULLISH</v>
      </c>
      <c r="M1736" s="7">
        <f t="shared" si="270"/>
        <v>0</v>
      </c>
      <c r="N1736" s="7">
        <f t="shared" si="271"/>
        <v>45</v>
      </c>
      <c r="O1736" s="7">
        <f t="shared" si="272"/>
        <v>50</v>
      </c>
      <c r="P1736" s="7">
        <f t="shared" si="273"/>
        <v>100</v>
      </c>
      <c r="Q1736" s="8">
        <f t="shared" si="274"/>
        <v>38.25</v>
      </c>
      <c r="R1736" s="8">
        <f t="shared" si="275"/>
        <v>51.5</v>
      </c>
      <c r="S1736" s="8">
        <f t="shared" si="276"/>
        <v>64.25</v>
      </c>
      <c r="T1736" s="8">
        <f t="shared" si="277"/>
        <v>48.75</v>
      </c>
      <c r="U1736" s="7">
        <f t="shared" si="278"/>
        <v>51.333333333333336</v>
      </c>
      <c r="V1736" s="7">
        <f t="shared" si="279"/>
        <v>50.6875</v>
      </c>
    </row>
    <row r="1737" spans="1:22" ht="13.5" x14ac:dyDescent="0.25">
      <c r="A1737" s="3">
        <f>RSI!A1737</f>
        <v>45303</v>
      </c>
      <c r="B1737" s="2">
        <f>RSI!B1737</f>
        <v>4.2015000000000002</v>
      </c>
      <c r="C1737" s="2">
        <f>RSI!I1737</f>
        <v>82.083025079084663</v>
      </c>
      <c r="D1737" s="2">
        <f>MACD!E1737</f>
        <v>-3.5178570431809497E-2</v>
      </c>
      <c r="E1737" s="2">
        <f>MACD!F1737</f>
        <v>-2.1109012426650279E-3</v>
      </c>
      <c r="F1737" s="2">
        <f>'Moving Avg'!D1737</f>
        <v>3.9247999999999998</v>
      </c>
      <c r="G1737" s="2">
        <f>'Moving Avg'!F1737</f>
        <v>3.8152700000000004</v>
      </c>
      <c r="H1737" s="2">
        <f>'Moving Avg'!G1737</f>
        <v>3.6436759999999988</v>
      </c>
      <c r="I1737" s="2">
        <f>'Moving Avg'!H1737</f>
        <v>3.22973799999999</v>
      </c>
      <c r="J1737" s="5" t="str">
        <f>OBV!F1737</f>
        <v>BULLISH</v>
      </c>
      <c r="K1737" s="5" t="str">
        <f>OBV!G1737</f>
        <v>STRONG</v>
      </c>
      <c r="L1737" s="5" t="str">
        <f>OBV!H1737</f>
        <v>CONFIRMED BULLISH</v>
      </c>
      <c r="M1737" s="7">
        <f t="shared" si="270"/>
        <v>0</v>
      </c>
      <c r="N1737" s="7">
        <f t="shared" si="271"/>
        <v>100</v>
      </c>
      <c r="O1737" s="7">
        <f t="shared" si="272"/>
        <v>50</v>
      </c>
      <c r="P1737" s="7">
        <f t="shared" si="273"/>
        <v>100</v>
      </c>
      <c r="Q1737" s="8">
        <f t="shared" si="274"/>
        <v>57.5</v>
      </c>
      <c r="R1737" s="8">
        <f t="shared" si="275"/>
        <v>62.5</v>
      </c>
      <c r="S1737" s="8">
        <f t="shared" si="276"/>
        <v>72.5</v>
      </c>
      <c r="T1737" s="8">
        <f t="shared" si="277"/>
        <v>62.5</v>
      </c>
      <c r="U1737" s="7">
        <f t="shared" si="278"/>
        <v>64.166666666666671</v>
      </c>
      <c r="V1737" s="7">
        <f t="shared" si="279"/>
        <v>63.75</v>
      </c>
    </row>
    <row r="1738" spans="1:22" ht="13.5" x14ac:dyDescent="0.25">
      <c r="A1738" s="3">
        <f>RSI!A1738</f>
        <v>45306</v>
      </c>
      <c r="B1738" s="2">
        <f>RSI!B1738</f>
        <v>4.2443999999999997</v>
      </c>
      <c r="C1738" s="2">
        <f>RSI!I1738</f>
        <v>83.175785070598508</v>
      </c>
      <c r="D1738" s="2">
        <f>MACD!E1738</f>
        <v>-6.4378132556830447E-2</v>
      </c>
      <c r="E1738" s="2">
        <f>MACD!F1738</f>
        <v>-1.4564347505498112E-2</v>
      </c>
      <c r="F1738" s="2">
        <f>'Moving Avg'!D1738</f>
        <v>4.02102</v>
      </c>
      <c r="G1738" s="2">
        <f>'Moving Avg'!F1738</f>
        <v>3.8358900000000005</v>
      </c>
      <c r="H1738" s="2">
        <f>'Moving Avg'!G1738</f>
        <v>3.6636079999999991</v>
      </c>
      <c r="I1738" s="2">
        <f>'Moving Avg'!H1738</f>
        <v>3.2398964999999902</v>
      </c>
      <c r="J1738" s="5" t="str">
        <f>OBV!F1738</f>
        <v>BULLISH</v>
      </c>
      <c r="K1738" s="5" t="str">
        <f>OBV!G1738</f>
        <v>STRONG</v>
      </c>
      <c r="L1738" s="5" t="str">
        <f>OBV!H1738</f>
        <v>CONFIRMED BULLISH</v>
      </c>
      <c r="M1738" s="7">
        <f t="shared" si="270"/>
        <v>0</v>
      </c>
      <c r="N1738" s="7">
        <f t="shared" si="271"/>
        <v>100</v>
      </c>
      <c r="O1738" s="7">
        <f t="shared" si="272"/>
        <v>50</v>
      </c>
      <c r="P1738" s="7">
        <f t="shared" si="273"/>
        <v>100</v>
      </c>
      <c r="Q1738" s="8">
        <f t="shared" si="274"/>
        <v>57.5</v>
      </c>
      <c r="R1738" s="8">
        <f t="shared" si="275"/>
        <v>62.5</v>
      </c>
      <c r="S1738" s="8">
        <f t="shared" si="276"/>
        <v>72.5</v>
      </c>
      <c r="T1738" s="8">
        <f t="shared" si="277"/>
        <v>62.5</v>
      </c>
      <c r="U1738" s="7">
        <f t="shared" si="278"/>
        <v>64.166666666666671</v>
      </c>
      <c r="V1738" s="7">
        <f t="shared" si="279"/>
        <v>63.75</v>
      </c>
    </row>
    <row r="1739" spans="1:22" ht="13.5" x14ac:dyDescent="0.25">
      <c r="A1739" s="3">
        <f>RSI!A1739</f>
        <v>45307</v>
      </c>
      <c r="B1739" s="2">
        <f>RSI!B1739</f>
        <v>4.2530000000000001</v>
      </c>
      <c r="C1739" s="2">
        <f>RSI!I1739</f>
        <v>83.394430159197995</v>
      </c>
      <c r="D1739" s="2">
        <f>MACD!E1739</f>
        <v>-9.2445275161255669E-2</v>
      </c>
      <c r="E1739" s="2">
        <f>MACD!F1739</f>
        <v>-3.0140533036649625E-2</v>
      </c>
      <c r="F1739" s="2">
        <f>'Moving Avg'!D1739</f>
        <v>4.1103800000000001</v>
      </c>
      <c r="G1739" s="2">
        <f>'Moving Avg'!F1739</f>
        <v>3.8595149999999996</v>
      </c>
      <c r="H1739" s="2">
        <f>'Moving Avg'!G1739</f>
        <v>3.6819939999999995</v>
      </c>
      <c r="I1739" s="2">
        <f>'Moving Avg'!H1739</f>
        <v>3.2502924999999907</v>
      </c>
      <c r="J1739" s="5" t="str">
        <f>OBV!F1739</f>
        <v>BULLISH</v>
      </c>
      <c r="K1739" s="5" t="str">
        <f>OBV!G1739</f>
        <v>STRONG</v>
      </c>
      <c r="L1739" s="5" t="str">
        <f>OBV!H1739</f>
        <v>CONFIRMED BULLISH</v>
      </c>
      <c r="M1739" s="7">
        <f t="shared" si="270"/>
        <v>0</v>
      </c>
      <c r="N1739" s="7">
        <f t="shared" si="271"/>
        <v>100</v>
      </c>
      <c r="O1739" s="7">
        <f t="shared" si="272"/>
        <v>50</v>
      </c>
      <c r="P1739" s="7">
        <f t="shared" si="273"/>
        <v>100</v>
      </c>
      <c r="Q1739" s="8">
        <f t="shared" si="274"/>
        <v>57.5</v>
      </c>
      <c r="R1739" s="8">
        <f t="shared" si="275"/>
        <v>62.5</v>
      </c>
      <c r="S1739" s="8">
        <f t="shared" si="276"/>
        <v>72.5</v>
      </c>
      <c r="T1739" s="8">
        <f t="shared" si="277"/>
        <v>62.5</v>
      </c>
      <c r="U1739" s="7">
        <f t="shared" si="278"/>
        <v>64.166666666666671</v>
      </c>
      <c r="V1739" s="7">
        <f t="shared" si="279"/>
        <v>63.75</v>
      </c>
    </row>
    <row r="1740" spans="1:22" ht="13.5" x14ac:dyDescent="0.25">
      <c r="A1740" s="3">
        <f>RSI!A1740</f>
        <v>45308</v>
      </c>
      <c r="B1740" s="2">
        <f>RSI!B1740</f>
        <v>4.2187000000000001</v>
      </c>
      <c r="C1740" s="2">
        <f>RSI!I1740</f>
        <v>78.985505548033714</v>
      </c>
      <c r="D1740" s="2">
        <f>MACD!E1740</f>
        <v>-0.1175486458608912</v>
      </c>
      <c r="E1740" s="2">
        <f>MACD!F1740</f>
        <v>-4.7622155601497941E-2</v>
      </c>
      <c r="F1740" s="2">
        <f>'Moving Avg'!D1740</f>
        <v>4.1911599999999991</v>
      </c>
      <c r="G1740" s="2">
        <f>'Moving Avg'!F1740</f>
        <v>3.8814249999999992</v>
      </c>
      <c r="H1740" s="2">
        <f>'Moving Avg'!G1740</f>
        <v>3.6990079999999987</v>
      </c>
      <c r="I1740" s="2">
        <f>'Moving Avg'!H1740</f>
        <v>3.2603614999999913</v>
      </c>
      <c r="J1740" s="5" t="str">
        <f>OBV!F1740</f>
        <v>BULLISH</v>
      </c>
      <c r="K1740" s="5" t="str">
        <f>OBV!G1740</f>
        <v>STRONG</v>
      </c>
      <c r="L1740" s="5" t="str">
        <f>OBV!H1740</f>
        <v>CONFIRMED BULLISH</v>
      </c>
      <c r="M1740" s="7">
        <f t="shared" si="270"/>
        <v>0</v>
      </c>
      <c r="N1740" s="7">
        <f t="shared" si="271"/>
        <v>100</v>
      </c>
      <c r="O1740" s="7">
        <f t="shared" si="272"/>
        <v>50</v>
      </c>
      <c r="P1740" s="7">
        <f t="shared" si="273"/>
        <v>100</v>
      </c>
      <c r="Q1740" s="8">
        <f t="shared" si="274"/>
        <v>57.5</v>
      </c>
      <c r="R1740" s="8">
        <f t="shared" si="275"/>
        <v>62.5</v>
      </c>
      <c r="S1740" s="8">
        <f t="shared" si="276"/>
        <v>72.5</v>
      </c>
      <c r="T1740" s="8">
        <f t="shared" si="277"/>
        <v>62.5</v>
      </c>
      <c r="U1740" s="7">
        <f t="shared" si="278"/>
        <v>64.166666666666671</v>
      </c>
      <c r="V1740" s="7">
        <f t="shared" si="279"/>
        <v>63.75</v>
      </c>
    </row>
    <row r="1741" spans="1:22" ht="13.5" x14ac:dyDescent="0.25">
      <c r="A1741" s="3">
        <f>RSI!A1741</f>
        <v>45309</v>
      </c>
      <c r="B1741" s="2">
        <f>RSI!B1741</f>
        <v>4.1928999999999998</v>
      </c>
      <c r="C1741" s="2">
        <f>RSI!I1741</f>
        <v>75.741799320159259</v>
      </c>
      <c r="D1741" s="2">
        <f>MACD!E1741</f>
        <v>-0.13905756996048124</v>
      </c>
      <c r="E1741" s="2">
        <f>MACD!F1741</f>
        <v>-6.5909238473294607E-2</v>
      </c>
      <c r="F1741" s="2">
        <f>'Moving Avg'!D1741</f>
        <v>4.2221000000000002</v>
      </c>
      <c r="G1741" s="2">
        <f>'Moving Avg'!F1741</f>
        <v>3.9020450000000002</v>
      </c>
      <c r="H1741" s="2">
        <f>'Moving Avg'!G1741</f>
        <v>3.714129999999999</v>
      </c>
      <c r="I1741" s="2">
        <f>'Moving Avg'!H1741</f>
        <v>3.2701074999999911</v>
      </c>
      <c r="J1741" s="5" t="str">
        <f>OBV!F1741</f>
        <v>BULLISH</v>
      </c>
      <c r="K1741" s="5" t="str">
        <f>OBV!G1741</f>
        <v>STRONG</v>
      </c>
      <c r="L1741" s="5" t="str">
        <f>OBV!H1741</f>
        <v>CONFIRMED BULLISH</v>
      </c>
      <c r="M1741" s="7">
        <f t="shared" si="270"/>
        <v>0</v>
      </c>
      <c r="N1741" s="7">
        <f t="shared" si="271"/>
        <v>100</v>
      </c>
      <c r="O1741" s="7">
        <f t="shared" si="272"/>
        <v>50</v>
      </c>
      <c r="P1741" s="7">
        <f t="shared" si="273"/>
        <v>100</v>
      </c>
      <c r="Q1741" s="8">
        <f t="shared" si="274"/>
        <v>57.5</v>
      </c>
      <c r="R1741" s="8">
        <f t="shared" si="275"/>
        <v>62.5</v>
      </c>
      <c r="S1741" s="8">
        <f t="shared" si="276"/>
        <v>72.5</v>
      </c>
      <c r="T1741" s="8">
        <f t="shared" si="277"/>
        <v>62.5</v>
      </c>
      <c r="U1741" s="7">
        <f t="shared" si="278"/>
        <v>64.166666666666671</v>
      </c>
      <c r="V1741" s="7">
        <f t="shared" si="279"/>
        <v>63.75</v>
      </c>
    </row>
    <row r="1742" spans="1:22" ht="13.5" x14ac:dyDescent="0.25">
      <c r="A1742" s="3">
        <f>RSI!A1742</f>
        <v>45310</v>
      </c>
      <c r="B1742" s="2">
        <f>RSI!B1742</f>
        <v>4.1413000000000002</v>
      </c>
      <c r="C1742" s="2">
        <f>RSI!I1742</f>
        <v>69.586700419486036</v>
      </c>
      <c r="D1742" s="2">
        <f>MACD!E1742</f>
        <v>-0.1473770111215793</v>
      </c>
      <c r="E1742" s="2">
        <f>MACD!F1742</f>
        <v>-8.2202793002951552E-2</v>
      </c>
      <c r="F1742" s="2">
        <f>'Moving Avg'!D1742</f>
        <v>4.2100600000000004</v>
      </c>
      <c r="G1742" s="2">
        <f>'Moving Avg'!F1742</f>
        <v>3.9230949999999991</v>
      </c>
      <c r="H1742" s="2">
        <f>'Moving Avg'!G1742</f>
        <v>3.728219999999999</v>
      </c>
      <c r="I1742" s="2">
        <f>'Moving Avg'!H1742</f>
        <v>3.2794014999999916</v>
      </c>
      <c r="J1742" s="5" t="str">
        <f>OBV!F1742</f>
        <v>BULLISH</v>
      </c>
      <c r="K1742" s="5" t="str">
        <f>OBV!G1742</f>
        <v>NEUTRAL</v>
      </c>
      <c r="L1742" s="5" t="str">
        <f>OBV!H1742</f>
        <v>BULLISH DIVERGENCE</v>
      </c>
      <c r="M1742" s="7">
        <f t="shared" si="270"/>
        <v>25</v>
      </c>
      <c r="N1742" s="7">
        <f t="shared" si="271"/>
        <v>100</v>
      </c>
      <c r="O1742" s="7">
        <f t="shared" si="272"/>
        <v>50</v>
      </c>
      <c r="P1742" s="7">
        <f t="shared" si="273"/>
        <v>66.5</v>
      </c>
      <c r="Q1742" s="8">
        <f t="shared" si="274"/>
        <v>61.225000000000001</v>
      </c>
      <c r="R1742" s="8">
        <f t="shared" si="275"/>
        <v>59.125</v>
      </c>
      <c r="S1742" s="8">
        <f t="shared" si="276"/>
        <v>61.174999999999997</v>
      </c>
      <c r="T1742" s="8">
        <f t="shared" si="277"/>
        <v>60.375</v>
      </c>
      <c r="U1742" s="7">
        <f t="shared" si="278"/>
        <v>60.508333333333326</v>
      </c>
      <c r="V1742" s="7">
        <f t="shared" si="279"/>
        <v>60.474999999999994</v>
      </c>
    </row>
    <row r="1743" spans="1:22" ht="13.5" x14ac:dyDescent="0.25">
      <c r="A1743" s="3">
        <f>RSI!A1743</f>
        <v>45313</v>
      </c>
      <c r="B1743" s="2">
        <f>RSI!B1743</f>
        <v>4.1070000000000002</v>
      </c>
      <c r="C1743" s="2">
        <f>RSI!I1743</f>
        <v>65.761116797693788</v>
      </c>
      <c r="D1743" s="2">
        <f>MACD!E1743</f>
        <v>-0.16254378683330462</v>
      </c>
      <c r="E1743" s="2">
        <f>MACD!F1743</f>
        <v>-9.8270991769022167E-2</v>
      </c>
      <c r="F1743" s="2">
        <f>'Moving Avg'!D1743</f>
        <v>4.1825799999999997</v>
      </c>
      <c r="G1743" s="2">
        <f>'Moving Avg'!F1743</f>
        <v>3.9377049999999998</v>
      </c>
      <c r="H1743" s="2">
        <f>'Moving Avg'!G1743</f>
        <v>3.7388739999999991</v>
      </c>
      <c r="I1743" s="2">
        <f>'Moving Avg'!H1743</f>
        <v>3.2886404999999912</v>
      </c>
      <c r="J1743" s="5" t="str">
        <f>OBV!F1743</f>
        <v>BEARISH</v>
      </c>
      <c r="K1743" s="5" t="str">
        <f>OBV!G1743</f>
        <v>WEAK</v>
      </c>
      <c r="L1743" s="5" t="str">
        <f>OBV!H1743</f>
        <v>CONFIRMED BEARISH</v>
      </c>
      <c r="M1743" s="7">
        <f t="shared" si="270"/>
        <v>25</v>
      </c>
      <c r="N1743" s="7">
        <f t="shared" si="271"/>
        <v>100</v>
      </c>
      <c r="O1743" s="7">
        <f t="shared" si="272"/>
        <v>50</v>
      </c>
      <c r="P1743" s="7">
        <f t="shared" si="273"/>
        <v>0</v>
      </c>
      <c r="Q1743" s="8">
        <f t="shared" si="274"/>
        <v>51.25</v>
      </c>
      <c r="R1743" s="8">
        <f t="shared" si="275"/>
        <v>42.5</v>
      </c>
      <c r="S1743" s="8">
        <f t="shared" si="276"/>
        <v>31.25</v>
      </c>
      <c r="T1743" s="8">
        <f t="shared" si="277"/>
        <v>43.75</v>
      </c>
      <c r="U1743" s="7">
        <f t="shared" si="278"/>
        <v>41.666666666666664</v>
      </c>
      <c r="V1743" s="7">
        <f t="shared" si="279"/>
        <v>42.1875</v>
      </c>
    </row>
    <row r="1744" spans="1:22" ht="13.5" x14ac:dyDescent="0.25">
      <c r="A1744" s="3">
        <f>RSI!A1744</f>
        <v>45314</v>
      </c>
      <c r="B1744" s="2">
        <f>RSI!B1744</f>
        <v>4.0726000000000004</v>
      </c>
      <c r="C1744" s="2">
        <f>RSI!I1744</f>
        <v>62.075255590344803</v>
      </c>
      <c r="D1744" s="2">
        <f>MACD!E1744</f>
        <v>-0.16734289843840822</v>
      </c>
      <c r="E1744" s="2">
        <f>MACD!F1744</f>
        <v>-0.11208537310289939</v>
      </c>
      <c r="F1744" s="2">
        <f>'Moving Avg'!D1744</f>
        <v>4.1465000000000005</v>
      </c>
      <c r="G1744" s="2">
        <f>'Moving Avg'!F1744</f>
        <v>3.9518799999999992</v>
      </c>
      <c r="H1744" s="2">
        <f>'Moving Avg'!G1744</f>
        <v>3.749871999999999</v>
      </c>
      <c r="I1744" s="2">
        <f>'Moving Avg'!H1744</f>
        <v>3.2976294999999909</v>
      </c>
      <c r="J1744" s="5" t="str">
        <f>OBV!F1744</f>
        <v>BEARISH</v>
      </c>
      <c r="K1744" s="5" t="str">
        <f>OBV!G1744</f>
        <v>WEAK</v>
      </c>
      <c r="L1744" s="5" t="str">
        <f>OBV!H1744</f>
        <v>CONFIRMED BEARISH</v>
      </c>
      <c r="M1744" s="7">
        <f t="shared" si="270"/>
        <v>25</v>
      </c>
      <c r="N1744" s="7">
        <f t="shared" si="271"/>
        <v>100</v>
      </c>
      <c r="O1744" s="7">
        <f t="shared" si="272"/>
        <v>50</v>
      </c>
      <c r="P1744" s="7">
        <f t="shared" si="273"/>
        <v>0</v>
      </c>
      <c r="Q1744" s="8">
        <f t="shared" si="274"/>
        <v>51.25</v>
      </c>
      <c r="R1744" s="8">
        <f t="shared" si="275"/>
        <v>42.5</v>
      </c>
      <c r="S1744" s="8">
        <f t="shared" si="276"/>
        <v>31.25</v>
      </c>
      <c r="T1744" s="8">
        <f t="shared" si="277"/>
        <v>43.75</v>
      </c>
      <c r="U1744" s="7">
        <f t="shared" si="278"/>
        <v>41.666666666666664</v>
      </c>
      <c r="V1744" s="7">
        <f t="shared" si="279"/>
        <v>42.1875</v>
      </c>
    </row>
    <row r="1745" spans="1:22" ht="13.5" x14ac:dyDescent="0.25">
      <c r="A1745" s="3">
        <f>RSI!A1745</f>
        <v>45315</v>
      </c>
      <c r="B1745" s="2">
        <f>RSI!B1745</f>
        <v>4.0381999999999998</v>
      </c>
      <c r="C1745" s="2">
        <f>RSI!I1745</f>
        <v>58.541639514332729</v>
      </c>
      <c r="D1745" s="2">
        <f>MACD!E1745</f>
        <v>-0.16836051695023091</v>
      </c>
      <c r="E1745" s="2">
        <f>MACD!F1745</f>
        <v>-0.1233404018723657</v>
      </c>
      <c r="F1745" s="2">
        <f>'Moving Avg'!D1745</f>
        <v>4.1104000000000003</v>
      </c>
      <c r="G1745" s="2">
        <f>'Moving Avg'!F1745</f>
        <v>3.9660549999999999</v>
      </c>
      <c r="H1745" s="2">
        <f>'Moving Avg'!G1745</f>
        <v>3.7605259999999991</v>
      </c>
      <c r="I1745" s="2">
        <f>'Moving Avg'!H1745</f>
        <v>3.3063299999999911</v>
      </c>
      <c r="J1745" s="5" t="str">
        <f>OBV!F1745</f>
        <v>BEARISH</v>
      </c>
      <c r="K1745" s="5" t="str">
        <f>OBV!G1745</f>
        <v>WEAK</v>
      </c>
      <c r="L1745" s="5" t="str">
        <f>OBV!H1745</f>
        <v>CONFIRMED BEARISH</v>
      </c>
      <c r="M1745" s="7">
        <f t="shared" si="270"/>
        <v>25</v>
      </c>
      <c r="N1745" s="7">
        <f t="shared" si="271"/>
        <v>100</v>
      </c>
      <c r="O1745" s="7">
        <f t="shared" si="272"/>
        <v>50</v>
      </c>
      <c r="P1745" s="7">
        <f t="shared" si="273"/>
        <v>0</v>
      </c>
      <c r="Q1745" s="8">
        <f t="shared" si="274"/>
        <v>51.25</v>
      </c>
      <c r="R1745" s="8">
        <f t="shared" si="275"/>
        <v>42.5</v>
      </c>
      <c r="S1745" s="8">
        <f t="shared" si="276"/>
        <v>31.25</v>
      </c>
      <c r="T1745" s="8">
        <f t="shared" si="277"/>
        <v>43.75</v>
      </c>
      <c r="U1745" s="7">
        <f t="shared" si="278"/>
        <v>41.666666666666664</v>
      </c>
      <c r="V1745" s="7">
        <f t="shared" si="279"/>
        <v>42.1875</v>
      </c>
    </row>
    <row r="1746" spans="1:22" ht="13.5" x14ac:dyDescent="0.25">
      <c r="A1746" s="3">
        <f>RSI!A1746</f>
        <v>45316</v>
      </c>
      <c r="B1746" s="2">
        <f>RSI!B1746</f>
        <v>4.0726000000000004</v>
      </c>
      <c r="C1746" s="2">
        <f>RSI!I1746</f>
        <v>60.936377709501222</v>
      </c>
      <c r="D1746" s="2">
        <f>MACD!E1746</f>
        <v>-0.13796394436604409</v>
      </c>
      <c r="E1746" s="2">
        <f>MACD!F1746</f>
        <v>-0.12626511037110139</v>
      </c>
      <c r="F1746" s="2">
        <f>'Moving Avg'!D1746</f>
        <v>4.0863400000000007</v>
      </c>
      <c r="G1746" s="2">
        <f>'Moving Avg'!F1746</f>
        <v>3.9819499999999999</v>
      </c>
      <c r="H1746" s="2">
        <f>'Moving Avg'!G1746</f>
        <v>3.7732420000000002</v>
      </c>
      <c r="I1746" s="2">
        <f>'Moving Avg'!H1746</f>
        <v>3.3151639999999905</v>
      </c>
      <c r="J1746" s="5" t="str">
        <f>OBV!F1746</f>
        <v>BEARISH</v>
      </c>
      <c r="K1746" s="5" t="str">
        <f>OBV!G1746</f>
        <v>WEAK</v>
      </c>
      <c r="L1746" s="5" t="str">
        <f>OBV!H1746</f>
        <v>CONFIRMED BEARISH</v>
      </c>
      <c r="M1746" s="7">
        <f t="shared" si="270"/>
        <v>25</v>
      </c>
      <c r="N1746" s="7">
        <f t="shared" si="271"/>
        <v>45</v>
      </c>
      <c r="O1746" s="7">
        <f t="shared" si="272"/>
        <v>50</v>
      </c>
      <c r="P1746" s="7">
        <f t="shared" si="273"/>
        <v>0</v>
      </c>
      <c r="Q1746" s="8">
        <f t="shared" si="274"/>
        <v>32</v>
      </c>
      <c r="R1746" s="8">
        <f t="shared" si="275"/>
        <v>31.5</v>
      </c>
      <c r="S1746" s="8">
        <f t="shared" si="276"/>
        <v>23</v>
      </c>
      <c r="T1746" s="8">
        <f t="shared" si="277"/>
        <v>30</v>
      </c>
      <c r="U1746" s="7">
        <f t="shared" si="278"/>
        <v>28.833333333333332</v>
      </c>
      <c r="V1746" s="7">
        <f t="shared" si="279"/>
        <v>29.125</v>
      </c>
    </row>
    <row r="1747" spans="1:22" ht="13.5" x14ac:dyDescent="0.25">
      <c r="A1747" s="3">
        <f>RSI!A1747</f>
        <v>45317</v>
      </c>
      <c r="B1747" s="2">
        <f>RSI!B1747</f>
        <v>4.1154999999999999</v>
      </c>
      <c r="C1747" s="2">
        <f>RSI!I1747</f>
        <v>63.74862756845738</v>
      </c>
      <c r="D1747" s="2">
        <f>MACD!E1747</f>
        <v>-9.1023450810158835E-2</v>
      </c>
      <c r="E1747" s="2">
        <f>MACD!F1747</f>
        <v>-0.11921677845891289</v>
      </c>
      <c r="F1747" s="2">
        <f>'Moving Avg'!D1747</f>
        <v>4.0811800000000007</v>
      </c>
      <c r="G1747" s="2">
        <f>'Moving Avg'!F1747</f>
        <v>4.0004200000000001</v>
      </c>
      <c r="H1747" s="2">
        <f>'Moving Avg'!G1747</f>
        <v>3.7859579999999995</v>
      </c>
      <c r="I1747" s="2">
        <f>'Moving Avg'!H1747</f>
        <v>3.324250999999991</v>
      </c>
      <c r="J1747" s="5" t="str">
        <f>OBV!F1747</f>
        <v>BEARISH</v>
      </c>
      <c r="K1747" s="5" t="str">
        <f>OBV!G1747</f>
        <v>WEAK</v>
      </c>
      <c r="L1747" s="5" t="str">
        <f>OBV!H1747</f>
        <v>CONFIRMED BEARISH</v>
      </c>
      <c r="M1747" s="7">
        <f t="shared" si="270"/>
        <v>25</v>
      </c>
      <c r="N1747" s="7">
        <f t="shared" si="271"/>
        <v>0</v>
      </c>
      <c r="O1747" s="7">
        <f t="shared" si="272"/>
        <v>50</v>
      </c>
      <c r="P1747" s="7">
        <f t="shared" si="273"/>
        <v>0</v>
      </c>
      <c r="Q1747" s="8">
        <f t="shared" si="274"/>
        <v>16.25</v>
      </c>
      <c r="R1747" s="8">
        <f t="shared" si="275"/>
        <v>22.5</v>
      </c>
      <c r="S1747" s="8">
        <f t="shared" si="276"/>
        <v>16.25</v>
      </c>
      <c r="T1747" s="8">
        <f t="shared" si="277"/>
        <v>18.75</v>
      </c>
      <c r="U1747" s="7">
        <f t="shared" si="278"/>
        <v>18.333333333333332</v>
      </c>
      <c r="V1747" s="7">
        <f t="shared" si="279"/>
        <v>18.4375</v>
      </c>
    </row>
    <row r="1748" spans="1:22" ht="13.5" x14ac:dyDescent="0.25">
      <c r="A1748" s="3">
        <f>RSI!A1748</f>
        <v>45320</v>
      </c>
      <c r="B1748" s="2">
        <f>RSI!B1748</f>
        <v>4.1241000000000003</v>
      </c>
      <c r="C1748" s="2">
        <f>RSI!I1748</f>
        <v>64.303424170802884</v>
      </c>
      <c r="D1748" s="2">
        <f>MACD!E1748</f>
        <v>-4.6266386618964983E-2</v>
      </c>
      <c r="E1748" s="2">
        <f>MACD!F1748</f>
        <v>-0.10462670009092331</v>
      </c>
      <c r="F1748" s="2">
        <f>'Moving Avg'!D1748</f>
        <v>4.0846</v>
      </c>
      <c r="G1748" s="2">
        <f>'Moving Avg'!F1748</f>
        <v>4.0175999999999998</v>
      </c>
      <c r="H1748" s="2">
        <f>'Moving Avg'!G1748</f>
        <v>3.7988459999999997</v>
      </c>
      <c r="I1748" s="2">
        <f>'Moving Avg'!H1748</f>
        <v>3.333613999999991</v>
      </c>
      <c r="J1748" s="5" t="str">
        <f>OBV!F1748</f>
        <v>BEARISH</v>
      </c>
      <c r="K1748" s="5" t="str">
        <f>OBV!G1748</f>
        <v>NEUTRAL</v>
      </c>
      <c r="L1748" s="5" t="str">
        <f>OBV!H1748</f>
        <v>BEARISH DIVERGENCE</v>
      </c>
      <c r="M1748" s="7">
        <f t="shared" si="270"/>
        <v>25</v>
      </c>
      <c r="N1748" s="7">
        <f t="shared" si="271"/>
        <v>0</v>
      </c>
      <c r="O1748" s="7">
        <f t="shared" si="272"/>
        <v>50</v>
      </c>
      <c r="P1748" s="7">
        <f t="shared" si="273"/>
        <v>16.5</v>
      </c>
      <c r="Q1748" s="8">
        <f t="shared" si="274"/>
        <v>18.725000000000001</v>
      </c>
      <c r="R1748" s="8">
        <f t="shared" si="275"/>
        <v>26.625</v>
      </c>
      <c r="S1748" s="8">
        <f t="shared" si="276"/>
        <v>23.675000000000001</v>
      </c>
      <c r="T1748" s="8">
        <f t="shared" si="277"/>
        <v>22.875</v>
      </c>
      <c r="U1748" s="7">
        <f t="shared" si="278"/>
        <v>23.008333333333336</v>
      </c>
      <c r="V1748" s="7">
        <f t="shared" si="279"/>
        <v>22.975000000000001</v>
      </c>
    </row>
    <row r="1749" spans="1:22" ht="13.5" x14ac:dyDescent="0.25">
      <c r="A1749" s="3">
        <f>RSI!A1749</f>
        <v>45321</v>
      </c>
      <c r="B1749" s="2">
        <f>RSI!B1749</f>
        <v>4.1326999999999998</v>
      </c>
      <c r="C1749" s="2">
        <f>RSI!I1749</f>
        <v>64.88221434113197</v>
      </c>
      <c r="D1749" s="2">
        <f>MACD!E1749</f>
        <v>-8.6160783595516932E-3</v>
      </c>
      <c r="E1749" s="2">
        <f>MACD!F1749</f>
        <v>-8.5424575744648984E-2</v>
      </c>
      <c r="F1749" s="2">
        <f>'Moving Avg'!D1749</f>
        <v>4.0966199999999997</v>
      </c>
      <c r="G1749" s="2">
        <f>'Moving Avg'!F1749</f>
        <v>4.0352099999999993</v>
      </c>
      <c r="H1749" s="2">
        <f>'Moving Avg'!G1749</f>
        <v>3.811906</v>
      </c>
      <c r="I1749" s="2">
        <f>'Moving Avg'!H1749</f>
        <v>3.3430199999999912</v>
      </c>
      <c r="J1749" s="5" t="str">
        <f>OBV!F1749</f>
        <v>BULLISH</v>
      </c>
      <c r="K1749" s="5" t="str">
        <f>OBV!G1749</f>
        <v>STRONG</v>
      </c>
      <c r="L1749" s="5" t="str">
        <f>OBV!H1749</f>
        <v>CONFIRMED BULLISH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100</v>
      </c>
      <c r="Q1749" s="8">
        <f t="shared" si="274"/>
        <v>31.25</v>
      </c>
      <c r="R1749" s="8">
        <f t="shared" si="275"/>
        <v>47.5</v>
      </c>
      <c r="S1749" s="8">
        <f t="shared" si="276"/>
        <v>61.25</v>
      </c>
      <c r="T1749" s="8">
        <f t="shared" si="277"/>
        <v>43.75</v>
      </c>
      <c r="U1749" s="7">
        <f t="shared" si="278"/>
        <v>46.666666666666664</v>
      </c>
      <c r="V1749" s="7">
        <f t="shared" si="279"/>
        <v>45.9375</v>
      </c>
    </row>
    <row r="1750" spans="1:22" ht="13.5" x14ac:dyDescent="0.25">
      <c r="A1750" s="3">
        <f>RSI!A1750</f>
        <v>45322</v>
      </c>
      <c r="B1750" s="2">
        <f>RSI!B1750</f>
        <v>4.1326999999999998</v>
      </c>
      <c r="C1750" s="2">
        <f>RSI!I1750</f>
        <v>64.88221434113197</v>
      </c>
      <c r="D1750" s="2">
        <f>MACD!E1750</f>
        <v>1.7074232423288649E-2</v>
      </c>
      <c r="E1750" s="2">
        <f>MACD!F1750</f>
        <v>-6.4924814111061463E-2</v>
      </c>
      <c r="F1750" s="2">
        <f>'Moving Avg'!D1750</f>
        <v>4.1155200000000001</v>
      </c>
      <c r="G1750" s="2">
        <f>'Moving Avg'!F1750</f>
        <v>4.0532499999999994</v>
      </c>
      <c r="H1750" s="2">
        <f>'Moving Avg'!G1750</f>
        <v>3.8241060000000004</v>
      </c>
      <c r="I1750" s="2">
        <f>'Moving Avg'!H1750</f>
        <v>3.3517659999999911</v>
      </c>
      <c r="J1750" s="5" t="str">
        <f>OBV!F1750</f>
        <v>BULLISH</v>
      </c>
      <c r="K1750" s="5" t="str">
        <f>OBV!G1750</f>
        <v>STRONG</v>
      </c>
      <c r="L1750" s="5" t="str">
        <f>OBV!H1750</f>
        <v>CONFIRMED BULLISH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100</v>
      </c>
      <c r="Q1750" s="8">
        <f t="shared" si="274"/>
        <v>31.25</v>
      </c>
      <c r="R1750" s="8">
        <f t="shared" si="275"/>
        <v>47.5</v>
      </c>
      <c r="S1750" s="8">
        <f t="shared" si="276"/>
        <v>61.25</v>
      </c>
      <c r="T1750" s="8">
        <f t="shared" si="277"/>
        <v>43.75</v>
      </c>
      <c r="U1750" s="7">
        <f t="shared" si="278"/>
        <v>46.666666666666664</v>
      </c>
      <c r="V1750" s="7">
        <f t="shared" si="279"/>
        <v>45.9375</v>
      </c>
    </row>
    <row r="1751" spans="1:22" ht="13.5" x14ac:dyDescent="0.25">
      <c r="A1751" s="3">
        <f>RSI!A1751</f>
        <v>45323</v>
      </c>
      <c r="B1751" s="2">
        <f>RSI!B1751</f>
        <v>4.1070000000000002</v>
      </c>
      <c r="C1751" s="2">
        <f>RSI!I1751</f>
        <v>61.430140058083353</v>
      </c>
      <c r="D1751" s="2">
        <f>MACD!E1751</f>
        <v>3.592192055886656E-2</v>
      </c>
      <c r="E1751" s="2">
        <f>MACD!F1751</f>
        <v>-4.4755467177075861E-2</v>
      </c>
      <c r="F1751" s="2">
        <f>'Moving Avg'!D1751</f>
        <v>4.1223999999999998</v>
      </c>
      <c r="G1751" s="2">
        <f>'Moving Avg'!F1751</f>
        <v>4.0700050000000001</v>
      </c>
      <c r="H1751" s="2">
        <f>'Moving Avg'!G1751</f>
        <v>3.8357920000000005</v>
      </c>
      <c r="I1751" s="2">
        <f>'Moving Avg'!H1751</f>
        <v>3.3596849999999905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  <c r="M1751" s="7">
        <f t="shared" si="270"/>
        <v>25</v>
      </c>
      <c r="N1751" s="7">
        <f t="shared" si="271"/>
        <v>0</v>
      </c>
      <c r="O1751" s="7">
        <f t="shared" si="272"/>
        <v>50</v>
      </c>
      <c r="P1751" s="7">
        <f t="shared" si="273"/>
        <v>83.5</v>
      </c>
      <c r="Q1751" s="8">
        <f t="shared" si="274"/>
        <v>28.774999999999999</v>
      </c>
      <c r="R1751" s="8">
        <f t="shared" si="275"/>
        <v>43.375</v>
      </c>
      <c r="S1751" s="8">
        <f t="shared" si="276"/>
        <v>53.825000000000003</v>
      </c>
      <c r="T1751" s="8">
        <f t="shared" si="277"/>
        <v>39.625</v>
      </c>
      <c r="U1751" s="7">
        <f t="shared" si="278"/>
        <v>41.991666666666667</v>
      </c>
      <c r="V1751" s="7">
        <f t="shared" si="279"/>
        <v>41.400000000000006</v>
      </c>
    </row>
    <row r="1752" spans="1:22" ht="13.5" x14ac:dyDescent="0.25">
      <c r="A1752" s="3">
        <f>RSI!A1752</f>
        <v>45324</v>
      </c>
      <c r="B1752" s="2">
        <f>RSI!B1752</f>
        <v>4.1241000000000003</v>
      </c>
      <c r="C1752" s="2">
        <f>RSI!I1752</f>
        <v>62.846588708125481</v>
      </c>
      <c r="D1752" s="2">
        <f>MACD!E1752</f>
        <v>4.2053050345329801E-2</v>
      </c>
      <c r="E1752" s="2">
        <f>MACD!F1752</f>
        <v>-2.7393763672594731E-2</v>
      </c>
      <c r="F1752" s="2">
        <f>'Moving Avg'!D1752</f>
        <v>4.1241200000000005</v>
      </c>
      <c r="G1752" s="2">
        <f>'Moving Avg'!F1752</f>
        <v>4.0850400000000002</v>
      </c>
      <c r="H1752" s="2">
        <f>'Moving Avg'!G1752</f>
        <v>3.847992000000001</v>
      </c>
      <c r="I1752" s="2">
        <f>'Moving Avg'!H1752</f>
        <v>3.3669519999999902</v>
      </c>
      <c r="J1752" s="5" t="str">
        <f>OBV!F1752</f>
        <v>BEARISH</v>
      </c>
      <c r="K1752" s="5" t="str">
        <f>OBV!G1752</f>
        <v>NEUTRAL</v>
      </c>
      <c r="L1752" s="5" t="str">
        <f>OBV!H1752</f>
        <v>BEARISH DIVERGENCE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16.5</v>
      </c>
      <c r="Q1752" s="8">
        <f t="shared" si="274"/>
        <v>18.725000000000001</v>
      </c>
      <c r="R1752" s="8">
        <f t="shared" si="275"/>
        <v>26.625</v>
      </c>
      <c r="S1752" s="8">
        <f t="shared" si="276"/>
        <v>23.675000000000001</v>
      </c>
      <c r="T1752" s="8">
        <f t="shared" si="277"/>
        <v>22.875</v>
      </c>
      <c r="U1752" s="7">
        <f t="shared" si="278"/>
        <v>23.008333333333336</v>
      </c>
      <c r="V1752" s="7">
        <f t="shared" si="279"/>
        <v>22.975000000000001</v>
      </c>
    </row>
    <row r="1753" spans="1:22" ht="13.5" x14ac:dyDescent="0.25">
      <c r="A1753" s="3">
        <f>RSI!A1753</f>
        <v>45327</v>
      </c>
      <c r="B1753" s="2">
        <f>RSI!B1753</f>
        <v>4.1585000000000001</v>
      </c>
      <c r="C1753" s="2">
        <f>RSI!I1753</f>
        <v>65.58470147151634</v>
      </c>
      <c r="D1753" s="2">
        <f>MACD!E1753</f>
        <v>3.8748345188338362E-2</v>
      </c>
      <c r="E1753" s="2">
        <f>MACD!F1753</f>
        <v>-1.4165341900408114E-2</v>
      </c>
      <c r="F1753" s="2">
        <f>'Moving Avg'!D1753</f>
        <v>4.1309999999999993</v>
      </c>
      <c r="G1753" s="2">
        <f>'Moving Avg'!F1753</f>
        <v>4.1048</v>
      </c>
      <c r="H1753" s="2">
        <f>'Moving Avg'!G1753</f>
        <v>3.8612240000000004</v>
      </c>
      <c r="I1753" s="2">
        <f>'Moving Avg'!H1753</f>
        <v>3.3736144999999906</v>
      </c>
      <c r="J1753" s="5" t="str">
        <f>OBV!F1753</f>
        <v>BEARISH</v>
      </c>
      <c r="K1753" s="5" t="str">
        <f>OBV!G1753</f>
        <v>NEUTRAL</v>
      </c>
      <c r="L1753" s="5" t="str">
        <f>OBV!H1753</f>
        <v>BEARISH DIVERGENCE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16.5</v>
      </c>
      <c r="Q1753" s="8">
        <f t="shared" si="274"/>
        <v>18.725000000000001</v>
      </c>
      <c r="R1753" s="8">
        <f t="shared" si="275"/>
        <v>26.625</v>
      </c>
      <c r="S1753" s="8">
        <f t="shared" si="276"/>
        <v>23.675000000000001</v>
      </c>
      <c r="T1753" s="8">
        <f t="shared" si="277"/>
        <v>22.875</v>
      </c>
      <c r="U1753" s="7">
        <f t="shared" si="278"/>
        <v>23.008333333333336</v>
      </c>
      <c r="V1753" s="7">
        <f t="shared" si="279"/>
        <v>22.975000000000001</v>
      </c>
    </row>
    <row r="1754" spans="1:22" ht="13.5" x14ac:dyDescent="0.25">
      <c r="A1754" s="3">
        <f>RSI!A1754</f>
        <v>45328</v>
      </c>
      <c r="B1754" s="2">
        <f>RSI!B1754</f>
        <v>4.1670999999999996</v>
      </c>
      <c r="C1754" s="2">
        <f>RSI!I1754</f>
        <v>66.254271695227345</v>
      </c>
      <c r="D1754" s="2">
        <f>MACD!E1754</f>
        <v>2.9201372826725525E-2</v>
      </c>
      <c r="E1754" s="2">
        <f>MACD!F1754</f>
        <v>-5.491998954981387E-3</v>
      </c>
      <c r="F1754" s="2">
        <f>'Moving Avg'!D1754</f>
        <v>4.13788</v>
      </c>
      <c r="G1754" s="2">
        <f>'Moving Avg'!F1754</f>
        <v>4.1228450000000008</v>
      </c>
      <c r="H1754" s="2">
        <f>'Moving Avg'!G1754</f>
        <v>3.8741120000000007</v>
      </c>
      <c r="I1754" s="2">
        <f>'Moving Avg'!H1754</f>
        <v>3.3801259999999904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25</v>
      </c>
      <c r="N1754" s="7">
        <f t="shared" si="271"/>
        <v>0</v>
      </c>
      <c r="O1754" s="7">
        <f t="shared" si="272"/>
        <v>50</v>
      </c>
      <c r="P1754" s="7">
        <f t="shared" si="273"/>
        <v>83.5</v>
      </c>
      <c r="Q1754" s="8">
        <f t="shared" si="274"/>
        <v>28.774999999999999</v>
      </c>
      <c r="R1754" s="8">
        <f t="shared" si="275"/>
        <v>43.375</v>
      </c>
      <c r="S1754" s="8">
        <f t="shared" si="276"/>
        <v>53.825000000000003</v>
      </c>
      <c r="T1754" s="8">
        <f t="shared" si="277"/>
        <v>39.625</v>
      </c>
      <c r="U1754" s="7">
        <f t="shared" si="278"/>
        <v>41.991666666666667</v>
      </c>
      <c r="V1754" s="7">
        <f t="shared" si="279"/>
        <v>41.400000000000006</v>
      </c>
    </row>
    <row r="1755" spans="1:22" ht="13.5" x14ac:dyDescent="0.25">
      <c r="A1755" s="3">
        <f>RSI!A1755</f>
        <v>45329</v>
      </c>
      <c r="B1755" s="2">
        <f>RSI!B1755</f>
        <v>4.1670999999999996</v>
      </c>
      <c r="C1755" s="2">
        <f>RSI!I1755</f>
        <v>66.254271695227345</v>
      </c>
      <c r="D1755" s="2">
        <f>MACD!E1755</f>
        <v>1.5019541229145617E-2</v>
      </c>
      <c r="E1755" s="2">
        <f>MACD!F1755</f>
        <v>-1.3896909181559864E-3</v>
      </c>
      <c r="F1755" s="2">
        <f>'Moving Avg'!D1755</f>
        <v>4.1447599999999998</v>
      </c>
      <c r="G1755" s="2">
        <f>'Moving Avg'!F1755</f>
        <v>4.1404600000000009</v>
      </c>
      <c r="H1755" s="2">
        <f>'Moving Avg'!G1755</f>
        <v>3.887172000000001</v>
      </c>
      <c r="I1755" s="2">
        <f>'Moving Avg'!H1755</f>
        <v>3.3863269999999908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  <c r="M1755" s="7">
        <f t="shared" si="270"/>
        <v>25</v>
      </c>
      <c r="N1755" s="7">
        <f t="shared" si="271"/>
        <v>0</v>
      </c>
      <c r="O1755" s="7">
        <f t="shared" si="272"/>
        <v>50</v>
      </c>
      <c r="P1755" s="7">
        <f t="shared" si="273"/>
        <v>83.5</v>
      </c>
      <c r="Q1755" s="8">
        <f t="shared" si="274"/>
        <v>28.774999999999999</v>
      </c>
      <c r="R1755" s="8">
        <f t="shared" si="275"/>
        <v>43.375</v>
      </c>
      <c r="S1755" s="8">
        <f t="shared" si="276"/>
        <v>53.825000000000003</v>
      </c>
      <c r="T1755" s="8">
        <f t="shared" si="277"/>
        <v>39.625</v>
      </c>
      <c r="U1755" s="7">
        <f t="shared" si="278"/>
        <v>41.991666666666667</v>
      </c>
      <c r="V1755" s="7">
        <f t="shared" si="279"/>
        <v>41.400000000000006</v>
      </c>
    </row>
    <row r="1756" spans="1:22" ht="13.5" x14ac:dyDescent="0.25">
      <c r="A1756" s="3">
        <f>RSI!A1756</f>
        <v>45330</v>
      </c>
      <c r="B1756" s="2">
        <f>RSI!B1756</f>
        <v>4.2187000000000001</v>
      </c>
      <c r="C1756" s="2">
        <f>RSI!I1756</f>
        <v>70.278119058114626</v>
      </c>
      <c r="D1756" s="2">
        <f>MACD!E1756</f>
        <v>3.7383963452404245E-3</v>
      </c>
      <c r="E1756" s="2">
        <f>MACD!F1756</f>
        <v>-3.640734654767043E-4</v>
      </c>
      <c r="F1756" s="2">
        <f>'Moving Avg'!D1756</f>
        <v>4.1670999999999996</v>
      </c>
      <c r="G1756" s="2">
        <f>'Moving Avg'!F1756</f>
        <v>4.1494850000000003</v>
      </c>
      <c r="H1756" s="2">
        <f>'Moving Avg'!G1756</f>
        <v>3.9012640000000012</v>
      </c>
      <c r="I1756" s="2">
        <f>'Moving Avg'!H1756</f>
        <v>3.3923199999999918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  <c r="M1756" s="7">
        <f t="shared" si="270"/>
        <v>0</v>
      </c>
      <c r="N1756" s="7">
        <f t="shared" si="271"/>
        <v>0</v>
      </c>
      <c r="O1756" s="7">
        <f t="shared" si="272"/>
        <v>50</v>
      </c>
      <c r="P1756" s="7">
        <f t="shared" si="273"/>
        <v>83.5</v>
      </c>
      <c r="Q1756" s="8">
        <f t="shared" si="274"/>
        <v>20.024999999999999</v>
      </c>
      <c r="R1756" s="8">
        <f t="shared" si="275"/>
        <v>38.375</v>
      </c>
      <c r="S1756" s="8">
        <f t="shared" si="276"/>
        <v>50.075000000000003</v>
      </c>
      <c r="T1756" s="8">
        <f t="shared" si="277"/>
        <v>33.375</v>
      </c>
      <c r="U1756" s="7">
        <f t="shared" si="278"/>
        <v>36.158333333333331</v>
      </c>
      <c r="V1756" s="7">
        <f t="shared" si="279"/>
        <v>35.462499999999999</v>
      </c>
    </row>
    <row r="1757" spans="1:22" ht="13.5" x14ac:dyDescent="0.25">
      <c r="A1757" s="3">
        <f>RSI!A1757</f>
        <v>45331</v>
      </c>
      <c r="B1757" s="2">
        <f>RSI!B1757</f>
        <v>4.2271999999999998</v>
      </c>
      <c r="C1757" s="2">
        <f>RSI!I1757</f>
        <v>70.893808883600059</v>
      </c>
      <c r="D1757" s="2">
        <f>MACD!E1757</f>
        <v>-8.3729718312142154E-4</v>
      </c>
      <c r="E1757" s="2">
        <f>MACD!F1757</f>
        <v>-4.5871820900564774E-4</v>
      </c>
      <c r="F1757" s="2">
        <f>'Moving Avg'!D1757</f>
        <v>4.1877199999999997</v>
      </c>
      <c r="G1757" s="2">
        <f>'Moving Avg'!F1757</f>
        <v>4.1507699999999996</v>
      </c>
      <c r="H1757" s="2">
        <f>'Moving Avg'!G1757</f>
        <v>3.9155260000000012</v>
      </c>
      <c r="I1757" s="2">
        <f>'Moving Avg'!H1757</f>
        <v>3.3987439999999918</v>
      </c>
      <c r="J1757" s="5" t="str">
        <f>OBV!F1757</f>
        <v>BULLISH</v>
      </c>
      <c r="K1757" s="5" t="str">
        <f>OBV!G1757</f>
        <v>STRONG</v>
      </c>
      <c r="L1757" s="5" t="str">
        <f>OBV!H1757</f>
        <v>CONFIRMED BULLISH</v>
      </c>
      <c r="M1757" s="7">
        <f t="shared" si="270"/>
        <v>0</v>
      </c>
      <c r="N1757" s="7">
        <f t="shared" si="271"/>
        <v>45</v>
      </c>
      <c r="O1757" s="7">
        <f t="shared" si="272"/>
        <v>50</v>
      </c>
      <c r="P1757" s="7">
        <f t="shared" si="273"/>
        <v>100</v>
      </c>
      <c r="Q1757" s="8">
        <f t="shared" si="274"/>
        <v>38.25</v>
      </c>
      <c r="R1757" s="8">
        <f t="shared" si="275"/>
        <v>51.5</v>
      </c>
      <c r="S1757" s="8">
        <f t="shared" si="276"/>
        <v>64.25</v>
      </c>
      <c r="T1757" s="8">
        <f t="shared" si="277"/>
        <v>48.75</v>
      </c>
      <c r="U1757" s="7">
        <f t="shared" si="278"/>
        <v>51.333333333333336</v>
      </c>
      <c r="V1757" s="7">
        <f t="shared" si="279"/>
        <v>50.6875</v>
      </c>
    </row>
    <row r="1758" spans="1:22" ht="13.5" x14ac:dyDescent="0.25">
      <c r="A1758" s="3">
        <f>RSI!A1758</f>
        <v>45334</v>
      </c>
      <c r="B1758" s="2">
        <f>RSI!B1758</f>
        <v>4.1928999999999998</v>
      </c>
      <c r="C1758" s="2">
        <f>RSI!I1758</f>
        <v>65.038917179996901</v>
      </c>
      <c r="D1758" s="2">
        <f>MACD!E1758</f>
        <v>-1.8218172160766599E-3</v>
      </c>
      <c r="E1758" s="2">
        <f>MACD!F1758</f>
        <v>-7.313380104198502E-4</v>
      </c>
      <c r="F1758" s="2">
        <f>'Moving Avg'!D1758</f>
        <v>4.1945999999999994</v>
      </c>
      <c r="G1758" s="2">
        <f>'Moving Avg'!F1758</f>
        <v>4.1481949999999994</v>
      </c>
      <c r="H1758" s="2">
        <f>'Moving Avg'!G1758</f>
        <v>3.9291020000000008</v>
      </c>
      <c r="I1758" s="2">
        <f>'Moving Avg'!H1758</f>
        <v>3.4049964999999922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  <c r="M1758" s="7">
        <f t="shared" si="270"/>
        <v>25</v>
      </c>
      <c r="N1758" s="7">
        <f t="shared" si="271"/>
        <v>45</v>
      </c>
      <c r="O1758" s="7">
        <f t="shared" si="272"/>
        <v>50</v>
      </c>
      <c r="P1758" s="7">
        <f t="shared" si="273"/>
        <v>83.5</v>
      </c>
      <c r="Q1758" s="8">
        <f t="shared" si="274"/>
        <v>44.524999999999999</v>
      </c>
      <c r="R1758" s="8">
        <f t="shared" si="275"/>
        <v>52.375</v>
      </c>
      <c r="S1758" s="8">
        <f t="shared" si="276"/>
        <v>60.575000000000003</v>
      </c>
      <c r="T1758" s="8">
        <f t="shared" si="277"/>
        <v>50.875</v>
      </c>
      <c r="U1758" s="7">
        <f t="shared" si="278"/>
        <v>52.491666666666674</v>
      </c>
      <c r="V1758" s="7">
        <f t="shared" si="279"/>
        <v>52.087500000000006</v>
      </c>
    </row>
    <row r="1759" spans="1:22" ht="13.5" x14ac:dyDescent="0.25">
      <c r="A1759" s="3">
        <f>RSI!A1759</f>
        <v>45335</v>
      </c>
      <c r="B1759" s="2">
        <f>RSI!B1759</f>
        <v>4.2530000000000001</v>
      </c>
      <c r="C1759" s="2">
        <f>RSI!I1759</f>
        <v>69.752630850882767</v>
      </c>
      <c r="D1759" s="2">
        <f>MACD!E1759</f>
        <v>-6.4852238833079667E-3</v>
      </c>
      <c r="E1759" s="2">
        <f>MACD!F1759</f>
        <v>-1.8821151849974737E-3</v>
      </c>
      <c r="F1759" s="2">
        <f>'Moving Avg'!D1759</f>
        <v>4.2117800000000001</v>
      </c>
      <c r="G1759" s="2">
        <f>'Moving Avg'!F1759</f>
        <v>4.1481949999999994</v>
      </c>
      <c r="H1759" s="2">
        <f>'Moving Avg'!G1759</f>
        <v>3.9442240000000015</v>
      </c>
      <c r="I1759" s="2">
        <f>'Moving Avg'!H1759</f>
        <v>3.4115104999999928</v>
      </c>
      <c r="J1759" s="5" t="str">
        <f>OBV!F1759</f>
        <v>BULLISH</v>
      </c>
      <c r="K1759" s="5" t="str">
        <f>OBV!G1759</f>
        <v>NEUTRAL</v>
      </c>
      <c r="L1759" s="5" t="str">
        <f>OBV!H1759</f>
        <v>CONFIRMED BULLISH</v>
      </c>
      <c r="M1759" s="7">
        <f t="shared" si="270"/>
        <v>25</v>
      </c>
      <c r="N1759" s="7">
        <f t="shared" si="271"/>
        <v>45</v>
      </c>
      <c r="O1759" s="7">
        <f t="shared" si="272"/>
        <v>50</v>
      </c>
      <c r="P1759" s="7">
        <f t="shared" si="273"/>
        <v>83.5</v>
      </c>
      <c r="Q1759" s="8">
        <f t="shared" si="274"/>
        <v>44.524999999999999</v>
      </c>
      <c r="R1759" s="8">
        <f t="shared" si="275"/>
        <v>52.375</v>
      </c>
      <c r="S1759" s="8">
        <f t="shared" si="276"/>
        <v>60.575000000000003</v>
      </c>
      <c r="T1759" s="8">
        <f t="shared" si="277"/>
        <v>50.875</v>
      </c>
      <c r="U1759" s="7">
        <f t="shared" si="278"/>
        <v>52.491666666666674</v>
      </c>
      <c r="V1759" s="7">
        <f t="shared" si="279"/>
        <v>52.087500000000006</v>
      </c>
    </row>
    <row r="1760" spans="1:22" ht="13.5" x14ac:dyDescent="0.25">
      <c r="A1760" s="3">
        <f>RSI!A1760</f>
        <v>45336</v>
      </c>
      <c r="B1760" s="2">
        <f>RSI!B1760</f>
        <v>4.2615999999999996</v>
      </c>
      <c r="C1760" s="2">
        <f>RSI!I1760</f>
        <v>70.368294669799951</v>
      </c>
      <c r="D1760" s="2">
        <f>MACD!E1760</f>
        <v>-1.2072961598280862E-2</v>
      </c>
      <c r="E1760" s="2">
        <f>MACD!F1760</f>
        <v>-3.920284467654152E-3</v>
      </c>
      <c r="F1760" s="2">
        <f>'Moving Avg'!D1760</f>
        <v>4.2306799999999996</v>
      </c>
      <c r="G1760" s="2">
        <f>'Moving Avg'!F1760</f>
        <v>4.150339999999999</v>
      </c>
      <c r="H1760" s="2">
        <f>'Moving Avg'!G1760</f>
        <v>3.9593460000000005</v>
      </c>
      <c r="I1760" s="2">
        <f>'Moving Avg'!H1760</f>
        <v>3.417795999999993</v>
      </c>
      <c r="J1760" s="5" t="str">
        <f>OBV!F1760</f>
        <v>BULLISH</v>
      </c>
      <c r="K1760" s="5" t="str">
        <f>OBV!G1760</f>
        <v>NEUTRAL</v>
      </c>
      <c r="L1760" s="5" t="str">
        <f>OBV!H1760</f>
        <v>CONFIRMED BULLISH</v>
      </c>
      <c r="M1760" s="7">
        <f t="shared" si="270"/>
        <v>0</v>
      </c>
      <c r="N1760" s="7">
        <f t="shared" si="271"/>
        <v>45</v>
      </c>
      <c r="O1760" s="7">
        <f t="shared" si="272"/>
        <v>50</v>
      </c>
      <c r="P1760" s="7">
        <f t="shared" si="273"/>
        <v>83.5</v>
      </c>
      <c r="Q1760" s="8">
        <f t="shared" si="274"/>
        <v>35.774999999999999</v>
      </c>
      <c r="R1760" s="8">
        <f t="shared" si="275"/>
        <v>47.375</v>
      </c>
      <c r="S1760" s="8">
        <f t="shared" si="276"/>
        <v>56.825000000000003</v>
      </c>
      <c r="T1760" s="8">
        <f t="shared" si="277"/>
        <v>44.625</v>
      </c>
      <c r="U1760" s="7">
        <f t="shared" si="278"/>
        <v>46.658333333333339</v>
      </c>
      <c r="V1760" s="7">
        <f t="shared" si="279"/>
        <v>46.150000000000006</v>
      </c>
    </row>
    <row r="1761" spans="1:22" ht="13.5" x14ac:dyDescent="0.25">
      <c r="A1761" s="3">
        <f>RSI!A1761</f>
        <v>45337</v>
      </c>
      <c r="B1761" s="2">
        <f>RSI!B1761</f>
        <v>4.2615999999999996</v>
      </c>
      <c r="C1761" s="2">
        <f>RSI!I1761</f>
        <v>70.368294669799951</v>
      </c>
      <c r="D1761" s="2">
        <f>MACD!E1761</f>
        <v>-2.1736027197210461E-2</v>
      </c>
      <c r="E1761" s="2">
        <f>MACD!F1761</f>
        <v>-7.4834330135654147E-3</v>
      </c>
      <c r="F1761" s="2">
        <f>'Moving Avg'!D1761</f>
        <v>4.2392599999999998</v>
      </c>
      <c r="G1761" s="2">
        <f>'Moving Avg'!F1761</f>
        <v>4.1537749999999996</v>
      </c>
      <c r="H1761" s="2">
        <f>'Moving Avg'!G1761</f>
        <v>3.9729219999999996</v>
      </c>
      <c r="I1761" s="2">
        <f>'Moving Avg'!H1761</f>
        <v>3.4238484999999934</v>
      </c>
      <c r="J1761" s="5" t="str">
        <f>OBV!F1761</f>
        <v>BULLISH</v>
      </c>
      <c r="K1761" s="5" t="str">
        <f>OBV!G1761</f>
        <v>NEUTRAL</v>
      </c>
      <c r="L1761" s="5" t="str">
        <f>OBV!H1761</f>
        <v>CONFIRMED BULLISH</v>
      </c>
      <c r="M1761" s="7">
        <f t="shared" si="270"/>
        <v>0</v>
      </c>
      <c r="N1761" s="7">
        <f t="shared" si="271"/>
        <v>45</v>
      </c>
      <c r="O1761" s="7">
        <f t="shared" si="272"/>
        <v>50</v>
      </c>
      <c r="P1761" s="7">
        <f t="shared" si="273"/>
        <v>83.5</v>
      </c>
      <c r="Q1761" s="8">
        <f t="shared" si="274"/>
        <v>35.774999999999999</v>
      </c>
      <c r="R1761" s="8">
        <f t="shared" si="275"/>
        <v>47.375</v>
      </c>
      <c r="S1761" s="8">
        <f t="shared" si="276"/>
        <v>56.825000000000003</v>
      </c>
      <c r="T1761" s="8">
        <f t="shared" si="277"/>
        <v>44.625</v>
      </c>
      <c r="U1761" s="7">
        <f t="shared" si="278"/>
        <v>46.658333333333339</v>
      </c>
      <c r="V1761" s="7">
        <f t="shared" si="279"/>
        <v>46.150000000000006</v>
      </c>
    </row>
    <row r="1762" spans="1:22" ht="13.5" x14ac:dyDescent="0.25">
      <c r="A1762" s="3">
        <f>RSI!A1762</f>
        <v>45338</v>
      </c>
      <c r="B1762" s="2">
        <f>RSI!B1762</f>
        <v>4.2530000000000001</v>
      </c>
      <c r="C1762" s="2">
        <f>RSI!I1762</f>
        <v>68.745477752281985</v>
      </c>
      <c r="D1762" s="2">
        <f>MACD!E1762</f>
        <v>-2.7553118168484048E-2</v>
      </c>
      <c r="E1762" s="2">
        <f>MACD!F1762</f>
        <v>-1.1497370044549142E-2</v>
      </c>
      <c r="F1762" s="2">
        <f>'Moving Avg'!D1762</f>
        <v>4.2444199999999999</v>
      </c>
      <c r="G1762" s="2">
        <f>'Moving Avg'!F1762</f>
        <v>4.1593599999999995</v>
      </c>
      <c r="H1762" s="2">
        <f>'Moving Avg'!G1762</f>
        <v>3.9868399999999995</v>
      </c>
      <c r="I1762" s="2">
        <f>'Moving Avg'!H1762</f>
        <v>3.4299354999999934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  <c r="M1762" s="7">
        <f t="shared" si="270"/>
        <v>25</v>
      </c>
      <c r="N1762" s="7">
        <f t="shared" si="271"/>
        <v>45</v>
      </c>
      <c r="O1762" s="7">
        <f t="shared" si="272"/>
        <v>50</v>
      </c>
      <c r="P1762" s="7">
        <f t="shared" si="273"/>
        <v>83.5</v>
      </c>
      <c r="Q1762" s="8">
        <f t="shared" si="274"/>
        <v>44.524999999999999</v>
      </c>
      <c r="R1762" s="8">
        <f t="shared" si="275"/>
        <v>52.375</v>
      </c>
      <c r="S1762" s="8">
        <f t="shared" si="276"/>
        <v>60.575000000000003</v>
      </c>
      <c r="T1762" s="8">
        <f t="shared" si="277"/>
        <v>50.875</v>
      </c>
      <c r="U1762" s="7">
        <f t="shared" si="278"/>
        <v>52.491666666666674</v>
      </c>
      <c r="V1762" s="7">
        <f t="shared" si="279"/>
        <v>52.087500000000006</v>
      </c>
    </row>
    <row r="1763" spans="1:22" ht="13.5" x14ac:dyDescent="0.25">
      <c r="A1763" s="3">
        <f>RSI!A1763</f>
        <v>45341</v>
      </c>
      <c r="B1763" s="2">
        <f>RSI!B1763</f>
        <v>4.2615999999999996</v>
      </c>
      <c r="C1763" s="2">
        <f>RSI!I1763</f>
        <v>69.502896034690821</v>
      </c>
      <c r="D1763" s="2">
        <f>MACD!E1763</f>
        <v>-2.8610347639784095E-2</v>
      </c>
      <c r="E1763" s="2">
        <f>MACD!F1763</f>
        <v>-1.4919965563596132E-2</v>
      </c>
      <c r="F1763" s="2">
        <f>'Moving Avg'!D1763</f>
        <v>4.2581599999999993</v>
      </c>
      <c r="G1763" s="2">
        <f>'Moving Avg'!F1763</f>
        <v>4.16709</v>
      </c>
      <c r="H1763" s="2">
        <f>'Moving Avg'!G1763</f>
        <v>4.0000720000000003</v>
      </c>
      <c r="I1763" s="2">
        <f>'Moving Avg'!H1763</f>
        <v>3.4361429999999946</v>
      </c>
      <c r="J1763" s="5" t="str">
        <f>OBV!F1763</f>
        <v>BULLISH</v>
      </c>
      <c r="K1763" s="5" t="str">
        <f>OBV!G1763</f>
        <v>NEUTRAL</v>
      </c>
      <c r="L1763" s="5" t="str">
        <f>OBV!H1763</f>
        <v>CONFIRMED BULLISH</v>
      </c>
      <c r="M1763" s="7">
        <f t="shared" si="270"/>
        <v>25</v>
      </c>
      <c r="N1763" s="7">
        <f t="shared" si="271"/>
        <v>45</v>
      </c>
      <c r="O1763" s="7">
        <f t="shared" si="272"/>
        <v>50</v>
      </c>
      <c r="P1763" s="7">
        <f t="shared" si="273"/>
        <v>83.5</v>
      </c>
      <c r="Q1763" s="8">
        <f t="shared" si="274"/>
        <v>44.524999999999999</v>
      </c>
      <c r="R1763" s="8">
        <f t="shared" si="275"/>
        <v>52.375</v>
      </c>
      <c r="S1763" s="8">
        <f t="shared" si="276"/>
        <v>60.575000000000003</v>
      </c>
      <c r="T1763" s="8">
        <f t="shared" si="277"/>
        <v>50.875</v>
      </c>
      <c r="U1763" s="7">
        <f t="shared" si="278"/>
        <v>52.491666666666674</v>
      </c>
      <c r="V1763" s="7">
        <f t="shared" si="279"/>
        <v>52.087500000000006</v>
      </c>
    </row>
    <row r="1764" spans="1:22" ht="13.5" x14ac:dyDescent="0.25">
      <c r="A1764" s="3">
        <f>RSI!A1764</f>
        <v>45342</v>
      </c>
      <c r="B1764" s="2">
        <f>RSI!B1764</f>
        <v>4.4249000000000001</v>
      </c>
      <c r="C1764" s="2">
        <f>RSI!I1764</f>
        <v>79.608223608399214</v>
      </c>
      <c r="D1764" s="2">
        <f>MACD!E1764</f>
        <v>-4.1060765628525786E-2</v>
      </c>
      <c r="E1764" s="2">
        <f>MACD!F1764</f>
        <v>-2.0148125576582063E-2</v>
      </c>
      <c r="F1764" s="2">
        <f>'Moving Avg'!D1764</f>
        <v>4.2925399999999998</v>
      </c>
      <c r="G1764" s="2">
        <f>'Moving Avg'!F1764</f>
        <v>4.1847049999999992</v>
      </c>
      <c r="H1764" s="2">
        <f>'Moving Avg'!G1764</f>
        <v>4.0138199999999999</v>
      </c>
      <c r="I1764" s="2">
        <f>'Moving Avg'!H1764</f>
        <v>3.4431284999999945</v>
      </c>
      <c r="J1764" s="5" t="str">
        <f>OBV!F1764</f>
        <v>BULLISH</v>
      </c>
      <c r="K1764" s="5" t="str">
        <f>OBV!G1764</f>
        <v>STRONG</v>
      </c>
      <c r="L1764" s="5" t="str">
        <f>OBV!H1764</f>
        <v>CONFIRMED BULLISH</v>
      </c>
      <c r="M1764" s="7">
        <f t="shared" si="270"/>
        <v>0</v>
      </c>
      <c r="N1764" s="7">
        <f t="shared" si="271"/>
        <v>100</v>
      </c>
      <c r="O1764" s="7">
        <f t="shared" si="272"/>
        <v>50</v>
      </c>
      <c r="P1764" s="7">
        <f t="shared" si="273"/>
        <v>100</v>
      </c>
      <c r="Q1764" s="8">
        <f t="shared" si="274"/>
        <v>57.5</v>
      </c>
      <c r="R1764" s="8">
        <f t="shared" si="275"/>
        <v>62.5</v>
      </c>
      <c r="S1764" s="8">
        <f t="shared" si="276"/>
        <v>72.5</v>
      </c>
      <c r="T1764" s="8">
        <f t="shared" si="277"/>
        <v>62.5</v>
      </c>
      <c r="U1764" s="7">
        <f t="shared" si="278"/>
        <v>64.166666666666671</v>
      </c>
      <c r="V1764" s="7">
        <f t="shared" si="279"/>
        <v>63.75</v>
      </c>
    </row>
    <row r="1765" spans="1:22" ht="13.5" x14ac:dyDescent="0.25">
      <c r="A1765" s="3">
        <f>RSI!A1765</f>
        <v>45343</v>
      </c>
      <c r="B1765" s="2">
        <f>RSI!B1765</f>
        <v>4.3905000000000003</v>
      </c>
      <c r="C1765" s="2">
        <f>RSI!I1765</f>
        <v>74.04240255143543</v>
      </c>
      <c r="D1765" s="2">
        <f>MACD!E1765</f>
        <v>-5.073718125356752E-2</v>
      </c>
      <c r="E1765" s="2">
        <f>MACD!F1765</f>
        <v>-2.6265936711979156E-2</v>
      </c>
      <c r="F1765" s="2">
        <f>'Moving Avg'!D1765</f>
        <v>4.3183199999999999</v>
      </c>
      <c r="G1765" s="2">
        <f>'Moving Avg'!F1765</f>
        <v>4.2023199999999994</v>
      </c>
      <c r="H1765" s="2">
        <f>'Moving Avg'!G1765</f>
        <v>4.025506</v>
      </c>
      <c r="I1765" s="2">
        <f>'Moving Avg'!H1765</f>
        <v>3.4499419999999952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  <c r="M1765" s="7">
        <f t="shared" si="270"/>
        <v>0</v>
      </c>
      <c r="N1765" s="7">
        <f t="shared" si="271"/>
        <v>100</v>
      </c>
      <c r="O1765" s="7">
        <f t="shared" si="272"/>
        <v>50</v>
      </c>
      <c r="P1765" s="7">
        <f t="shared" si="273"/>
        <v>83.5</v>
      </c>
      <c r="Q1765" s="8">
        <f t="shared" si="274"/>
        <v>55.024999999999999</v>
      </c>
      <c r="R1765" s="8">
        <f t="shared" si="275"/>
        <v>58.375</v>
      </c>
      <c r="S1765" s="8">
        <f t="shared" si="276"/>
        <v>65.075000000000003</v>
      </c>
      <c r="T1765" s="8">
        <f t="shared" si="277"/>
        <v>58.375</v>
      </c>
      <c r="U1765" s="7">
        <f t="shared" si="278"/>
        <v>59.491666666666674</v>
      </c>
      <c r="V1765" s="7">
        <f t="shared" si="279"/>
        <v>59.212500000000006</v>
      </c>
    </row>
    <row r="1766" spans="1:22" ht="13.5" x14ac:dyDescent="0.25">
      <c r="A1766" s="3">
        <f>RSI!A1766</f>
        <v>45344</v>
      </c>
      <c r="B1766" s="2">
        <f>RSI!B1766</f>
        <v>4.3905000000000003</v>
      </c>
      <c r="C1766" s="2">
        <f>RSI!I1766</f>
        <v>74.042402551435416</v>
      </c>
      <c r="D1766" s="2">
        <f>MACD!E1766</f>
        <v>-5.2347624478274568E-2</v>
      </c>
      <c r="E1766" s="2">
        <f>MACD!F1766</f>
        <v>-3.1482274265238239E-2</v>
      </c>
      <c r="F1766" s="2">
        <f>'Moving Avg'!D1766</f>
        <v>4.3440999999999992</v>
      </c>
      <c r="G1766" s="2">
        <f>'Moving Avg'!F1766</f>
        <v>4.2182150000000007</v>
      </c>
      <c r="H1766" s="2">
        <f>'Moving Avg'!G1766</f>
        <v>4.0368479999999991</v>
      </c>
      <c r="I1766" s="2">
        <f>'Moving Avg'!H1766</f>
        <v>3.4567939999999946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  <c r="M1766" s="7">
        <f t="shared" si="270"/>
        <v>0</v>
      </c>
      <c r="N1766" s="7">
        <f t="shared" si="271"/>
        <v>100</v>
      </c>
      <c r="O1766" s="7">
        <f t="shared" si="272"/>
        <v>50</v>
      </c>
      <c r="P1766" s="7">
        <f t="shared" si="273"/>
        <v>83.5</v>
      </c>
      <c r="Q1766" s="8">
        <f t="shared" si="274"/>
        <v>55.024999999999999</v>
      </c>
      <c r="R1766" s="8">
        <f t="shared" si="275"/>
        <v>58.375</v>
      </c>
      <c r="S1766" s="8">
        <f t="shared" si="276"/>
        <v>65.075000000000003</v>
      </c>
      <c r="T1766" s="8">
        <f t="shared" si="277"/>
        <v>58.375</v>
      </c>
      <c r="U1766" s="7">
        <f t="shared" si="278"/>
        <v>59.491666666666674</v>
      </c>
      <c r="V1766" s="7">
        <f t="shared" si="279"/>
        <v>59.212500000000006</v>
      </c>
    </row>
    <row r="1767" spans="1:22" ht="13.5" x14ac:dyDescent="0.25">
      <c r="A1767" s="3">
        <f>RSI!A1767</f>
        <v>45345</v>
      </c>
      <c r="B1767" s="2">
        <f>RSI!B1767</f>
        <v>4.4335000000000004</v>
      </c>
      <c r="C1767" s="2">
        <f>RSI!I1767</f>
        <v>76.431244102950401</v>
      </c>
      <c r="D1767" s="2">
        <f>MACD!E1767</f>
        <v>-5.6848141255714246E-2</v>
      </c>
      <c r="E1767" s="2">
        <f>MACD!F1767</f>
        <v>-3.6555447663333442E-2</v>
      </c>
      <c r="F1767" s="2">
        <f>'Moving Avg'!D1767</f>
        <v>4.3801999999999994</v>
      </c>
      <c r="G1767" s="2">
        <f>'Moving Avg'!F1767</f>
        <v>4.2341150000000001</v>
      </c>
      <c r="H1767" s="2">
        <f>'Moving Avg'!G1767</f>
        <v>4.0488779999999993</v>
      </c>
      <c r="I1767" s="2">
        <f>'Moving Avg'!H1767</f>
        <v>3.463938999999995</v>
      </c>
      <c r="J1767" s="5" t="str">
        <f>OBV!F1767</f>
        <v>BULLISH</v>
      </c>
      <c r="K1767" s="5" t="str">
        <f>OBV!G1767</f>
        <v>STRONG</v>
      </c>
      <c r="L1767" s="5" t="str">
        <f>OBV!H1767</f>
        <v>CONFIRMED BULLISH</v>
      </c>
      <c r="M1767" s="7">
        <f t="shared" si="270"/>
        <v>0</v>
      </c>
      <c r="N1767" s="7">
        <f t="shared" si="271"/>
        <v>100</v>
      </c>
      <c r="O1767" s="7">
        <f t="shared" si="272"/>
        <v>50</v>
      </c>
      <c r="P1767" s="7">
        <f t="shared" si="273"/>
        <v>100</v>
      </c>
      <c r="Q1767" s="8">
        <f t="shared" si="274"/>
        <v>57.5</v>
      </c>
      <c r="R1767" s="8">
        <f t="shared" si="275"/>
        <v>62.5</v>
      </c>
      <c r="S1767" s="8">
        <f t="shared" si="276"/>
        <v>72.5</v>
      </c>
      <c r="T1767" s="8">
        <f t="shared" si="277"/>
        <v>62.5</v>
      </c>
      <c r="U1767" s="7">
        <f t="shared" si="278"/>
        <v>64.166666666666671</v>
      </c>
      <c r="V1767" s="7">
        <f t="shared" si="279"/>
        <v>63.75</v>
      </c>
    </row>
    <row r="1768" spans="1:22" ht="13.5" x14ac:dyDescent="0.25">
      <c r="A1768" s="3">
        <f>RSI!A1768</f>
        <v>45348</v>
      </c>
      <c r="B1768" s="2">
        <f>RSI!B1768</f>
        <v>4.4249000000000001</v>
      </c>
      <c r="C1768" s="2">
        <f>RSI!I1768</f>
        <v>74.945704356588294</v>
      </c>
      <c r="D1768" s="2">
        <f>MACD!E1768</f>
        <v>-6.6717228289255637E-2</v>
      </c>
      <c r="E1768" s="2">
        <f>MACD!F1768</f>
        <v>-4.2587803788517883E-2</v>
      </c>
      <c r="F1768" s="2">
        <f>'Moving Avg'!D1768</f>
        <v>4.4128600000000002</v>
      </c>
      <c r="G1768" s="2">
        <f>'Moving Avg'!F1768</f>
        <v>4.249155</v>
      </c>
      <c r="H1768" s="2">
        <f>'Moving Avg'!G1768</f>
        <v>4.0607360000000003</v>
      </c>
      <c r="I1768" s="2">
        <f>'Moving Avg'!H1768</f>
        <v>3.4711184999999949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  <c r="M1768" s="7">
        <f t="shared" si="270"/>
        <v>0</v>
      </c>
      <c r="N1768" s="7">
        <f t="shared" si="271"/>
        <v>100</v>
      </c>
      <c r="O1768" s="7">
        <f t="shared" si="272"/>
        <v>50</v>
      </c>
      <c r="P1768" s="7">
        <f t="shared" si="273"/>
        <v>83.5</v>
      </c>
      <c r="Q1768" s="8">
        <f t="shared" si="274"/>
        <v>55.024999999999999</v>
      </c>
      <c r="R1768" s="8">
        <f t="shared" si="275"/>
        <v>58.375</v>
      </c>
      <c r="S1768" s="8">
        <f t="shared" si="276"/>
        <v>65.075000000000003</v>
      </c>
      <c r="T1768" s="8">
        <f t="shared" si="277"/>
        <v>58.375</v>
      </c>
      <c r="U1768" s="7">
        <f t="shared" si="278"/>
        <v>59.491666666666674</v>
      </c>
      <c r="V1768" s="7">
        <f t="shared" si="279"/>
        <v>59.212500000000006</v>
      </c>
    </row>
    <row r="1769" spans="1:22" ht="13.5" x14ac:dyDescent="0.25">
      <c r="A1769" s="3">
        <f>RSI!A1769</f>
        <v>45349</v>
      </c>
      <c r="B1769" s="2">
        <f>RSI!B1769</f>
        <v>4.4249000000000001</v>
      </c>
      <c r="C1769" s="2">
        <f>RSI!I1769</f>
        <v>74.945704356588294</v>
      </c>
      <c r="D1769" s="2">
        <f>MACD!E1769</f>
        <v>-6.7086829488876454E-2</v>
      </c>
      <c r="E1769" s="2">
        <f>MACD!F1769</f>
        <v>-4.7487608928589602E-2</v>
      </c>
      <c r="F1769" s="2">
        <f>'Moving Avg'!D1769</f>
        <v>4.4128600000000002</v>
      </c>
      <c r="G1769" s="2">
        <f>'Moving Avg'!F1769</f>
        <v>4.2637649999999994</v>
      </c>
      <c r="H1769" s="2">
        <f>'Moving Avg'!G1769</f>
        <v>4.0736239999999997</v>
      </c>
      <c r="I1769" s="2">
        <f>'Moving Avg'!H1769</f>
        <v>3.4781039999999956</v>
      </c>
      <c r="J1769" s="5" t="str">
        <f>OBV!F1769</f>
        <v>BEARISH</v>
      </c>
      <c r="K1769" s="5" t="str">
        <f>OBV!G1769</f>
        <v>NEUTRAL</v>
      </c>
      <c r="L1769" s="5" t="str">
        <f>OBV!H1769</f>
        <v>NEUTRAL</v>
      </c>
      <c r="M1769" s="7">
        <f t="shared" si="270"/>
        <v>0</v>
      </c>
      <c r="N1769" s="7">
        <f t="shared" si="271"/>
        <v>45</v>
      </c>
      <c r="O1769" s="7">
        <f t="shared" si="272"/>
        <v>50</v>
      </c>
      <c r="P1769" s="7">
        <f t="shared" si="273"/>
        <v>16.5</v>
      </c>
      <c r="Q1769" s="8">
        <f t="shared" si="274"/>
        <v>25.725000000000001</v>
      </c>
      <c r="R1769" s="8">
        <f t="shared" si="275"/>
        <v>30.625</v>
      </c>
      <c r="S1769" s="8">
        <f t="shared" si="276"/>
        <v>26.675000000000001</v>
      </c>
      <c r="T1769" s="8">
        <f t="shared" si="277"/>
        <v>27.875</v>
      </c>
      <c r="U1769" s="7">
        <f t="shared" si="278"/>
        <v>27.675000000000001</v>
      </c>
      <c r="V1769" s="7">
        <f t="shared" si="279"/>
        <v>27.725000000000001</v>
      </c>
    </row>
    <row r="1770" spans="1:22" ht="13.5" x14ac:dyDescent="0.25">
      <c r="A1770" s="3">
        <f>RSI!A1770</f>
        <v>45350</v>
      </c>
      <c r="B1770" s="2">
        <f>RSI!B1770</f>
        <v>4.5107999999999997</v>
      </c>
      <c r="C1770" s="2">
        <f>RSI!I1770</f>
        <v>79.550065220229456</v>
      </c>
      <c r="D1770" s="2">
        <f>MACD!E1770</f>
        <v>-7.3610741203805397E-2</v>
      </c>
      <c r="E1770" s="2">
        <f>MACD!F1770</f>
        <v>-5.2712235383632768E-2</v>
      </c>
      <c r="F1770" s="2">
        <f>'Moving Avg'!D1770</f>
        <v>4.4369200000000006</v>
      </c>
      <c r="G1770" s="2">
        <f>'Moving Avg'!F1770</f>
        <v>4.2826699999999995</v>
      </c>
      <c r="H1770" s="2">
        <f>'Moving Avg'!G1770</f>
        <v>4.0882299999999994</v>
      </c>
      <c r="I1770" s="2">
        <f>'Moving Avg'!H1770</f>
        <v>3.4857129999999961</v>
      </c>
      <c r="J1770" s="5" t="str">
        <f>OBV!F1770</f>
        <v>BULLISH</v>
      </c>
      <c r="K1770" s="5" t="str">
        <f>OBV!G1770</f>
        <v>STRONG</v>
      </c>
      <c r="L1770" s="5" t="str">
        <f>OBV!H1770</f>
        <v>CONFIRMED BULLISH</v>
      </c>
      <c r="M1770" s="7">
        <f t="shared" si="270"/>
        <v>0</v>
      </c>
      <c r="N1770" s="7">
        <f t="shared" si="271"/>
        <v>100</v>
      </c>
      <c r="O1770" s="7">
        <f t="shared" si="272"/>
        <v>50</v>
      </c>
      <c r="P1770" s="7">
        <f t="shared" si="273"/>
        <v>100</v>
      </c>
      <c r="Q1770" s="8">
        <f t="shared" si="274"/>
        <v>57.5</v>
      </c>
      <c r="R1770" s="8">
        <f t="shared" si="275"/>
        <v>62.5</v>
      </c>
      <c r="S1770" s="8">
        <f t="shared" si="276"/>
        <v>72.5</v>
      </c>
      <c r="T1770" s="8">
        <f t="shared" si="277"/>
        <v>62.5</v>
      </c>
      <c r="U1770" s="7">
        <f t="shared" si="278"/>
        <v>64.166666666666671</v>
      </c>
      <c r="V1770" s="7">
        <f t="shared" si="279"/>
        <v>63.75</v>
      </c>
    </row>
    <row r="1771" spans="1:22" ht="13.5" x14ac:dyDescent="0.25">
      <c r="A1771" s="3">
        <f>RSI!A1771</f>
        <v>45351</v>
      </c>
      <c r="B1771" s="2">
        <f>RSI!B1771</f>
        <v>4.4592000000000001</v>
      </c>
      <c r="C1771" s="2">
        <f>RSI!I1771</f>
        <v>71.097601296290222</v>
      </c>
      <c r="D1771" s="2">
        <f>MACD!E1771</f>
        <v>-7.6900863018023458E-2</v>
      </c>
      <c r="E1771" s="2">
        <f>MACD!F1771</f>
        <v>-5.7549960910510907E-2</v>
      </c>
      <c r="F1771" s="2">
        <f>'Moving Avg'!D1771</f>
        <v>4.4506600000000001</v>
      </c>
      <c r="G1771" s="2">
        <f>'Moving Avg'!F1771</f>
        <v>4.300279999999999</v>
      </c>
      <c r="H1771" s="2">
        <f>'Moving Avg'!G1771</f>
        <v>4.1018040000000004</v>
      </c>
      <c r="I1771" s="2">
        <f>'Moving Avg'!H1771</f>
        <v>3.4931414999999952</v>
      </c>
      <c r="J1771" s="5" t="str">
        <f>OBV!F1771</f>
        <v>BULLISH</v>
      </c>
      <c r="K1771" s="5" t="str">
        <f>OBV!G1771</f>
        <v>NEUTRAL</v>
      </c>
      <c r="L1771" s="5" t="str">
        <f>OBV!H1771</f>
        <v>CONFIRMED BULLISH</v>
      </c>
      <c r="M1771" s="7">
        <f t="shared" si="270"/>
        <v>0</v>
      </c>
      <c r="N1771" s="7">
        <f t="shared" si="271"/>
        <v>45</v>
      </c>
      <c r="O1771" s="7">
        <f t="shared" si="272"/>
        <v>50</v>
      </c>
      <c r="P1771" s="7">
        <f t="shared" si="273"/>
        <v>83.5</v>
      </c>
      <c r="Q1771" s="8">
        <f t="shared" si="274"/>
        <v>35.774999999999999</v>
      </c>
      <c r="R1771" s="8">
        <f t="shared" si="275"/>
        <v>47.375</v>
      </c>
      <c r="S1771" s="8">
        <f t="shared" si="276"/>
        <v>56.825000000000003</v>
      </c>
      <c r="T1771" s="8">
        <f t="shared" si="277"/>
        <v>44.625</v>
      </c>
      <c r="U1771" s="7">
        <f t="shared" si="278"/>
        <v>46.658333333333339</v>
      </c>
      <c r="V1771" s="7">
        <f t="shared" si="279"/>
        <v>46.150000000000006</v>
      </c>
    </row>
    <row r="1772" spans="1:22" ht="13.5" x14ac:dyDescent="0.25">
      <c r="A1772" s="3">
        <f>RSI!A1772</f>
        <v>45352</v>
      </c>
      <c r="B1772" s="2">
        <f>RSI!B1772</f>
        <v>4.4592000000000001</v>
      </c>
      <c r="C1772" s="2">
        <f>RSI!I1772</f>
        <v>71.097601296290222</v>
      </c>
      <c r="D1772" s="2">
        <f>MACD!E1772</f>
        <v>-8.2177159447760495E-2</v>
      </c>
      <c r="E1772" s="2">
        <f>MACD!F1772</f>
        <v>-6.2475400617960829E-2</v>
      </c>
      <c r="F1772" s="2">
        <f>'Moving Avg'!D1772</f>
        <v>4.4558</v>
      </c>
      <c r="G1772" s="2">
        <f>'Moving Avg'!F1772</f>
        <v>4.3170349999999988</v>
      </c>
      <c r="H1772" s="2">
        <f>'Moving Avg'!G1772</f>
        <v>4.1165820000000002</v>
      </c>
      <c r="I1772" s="2">
        <f>'Moving Avg'!H1772</f>
        <v>3.5004924999999956</v>
      </c>
      <c r="J1772" s="5" t="str">
        <f>OBV!F1772</f>
        <v>BULLISH</v>
      </c>
      <c r="K1772" s="5" t="str">
        <f>OBV!G1772</f>
        <v>NEUTRAL</v>
      </c>
      <c r="L1772" s="5" t="str">
        <f>OBV!H1772</f>
        <v>CONFIRMED BULLISH</v>
      </c>
      <c r="M1772" s="7">
        <f t="shared" si="270"/>
        <v>0</v>
      </c>
      <c r="N1772" s="7">
        <f t="shared" si="271"/>
        <v>45</v>
      </c>
      <c r="O1772" s="7">
        <f t="shared" si="272"/>
        <v>50</v>
      </c>
      <c r="P1772" s="7">
        <f t="shared" si="273"/>
        <v>83.5</v>
      </c>
      <c r="Q1772" s="8">
        <f t="shared" si="274"/>
        <v>35.774999999999999</v>
      </c>
      <c r="R1772" s="8">
        <f t="shared" si="275"/>
        <v>47.375</v>
      </c>
      <c r="S1772" s="8">
        <f t="shared" si="276"/>
        <v>56.825000000000003</v>
      </c>
      <c r="T1772" s="8">
        <f t="shared" si="277"/>
        <v>44.625</v>
      </c>
      <c r="U1772" s="7">
        <f t="shared" si="278"/>
        <v>46.658333333333339</v>
      </c>
      <c r="V1772" s="7">
        <f t="shared" si="279"/>
        <v>46.150000000000006</v>
      </c>
    </row>
    <row r="1773" spans="1:22" ht="13.5" x14ac:dyDescent="0.25">
      <c r="A1773" s="3">
        <f>RSI!A1773</f>
        <v>45355</v>
      </c>
      <c r="B1773" s="2">
        <f>RSI!B1773</f>
        <v>4.4420000000000002</v>
      </c>
      <c r="C1773" s="2">
        <f>RSI!I1773</f>
        <v>68.292404701129385</v>
      </c>
      <c r="D1773" s="2">
        <f>MACD!E1773</f>
        <v>-8.5127224634046428E-2</v>
      </c>
      <c r="E1773" s="2">
        <f>MACD!F1773</f>
        <v>-6.7005765421177949E-2</v>
      </c>
      <c r="F1773" s="2">
        <f>'Moving Avg'!D1773</f>
        <v>4.4592200000000002</v>
      </c>
      <c r="G1773" s="2">
        <f>'Moving Avg'!F1773</f>
        <v>4.3312100000000004</v>
      </c>
      <c r="H1773" s="2">
        <f>'Moving Avg'!G1773</f>
        <v>4.1291260000000003</v>
      </c>
      <c r="I1773" s="2">
        <f>'Moving Avg'!H1773</f>
        <v>3.507291499999996</v>
      </c>
      <c r="J1773" s="5" t="str">
        <f>OBV!F1773</f>
        <v>BULLISH</v>
      </c>
      <c r="K1773" s="5" t="str">
        <f>OBV!G1773</f>
        <v>NEUTRAL</v>
      </c>
      <c r="L1773" s="5" t="str">
        <f>OBV!H1773</f>
        <v>CONFIRMED BULLISH</v>
      </c>
      <c r="M1773" s="7">
        <f t="shared" si="270"/>
        <v>25</v>
      </c>
      <c r="N1773" s="7">
        <f t="shared" si="271"/>
        <v>45</v>
      </c>
      <c r="O1773" s="7">
        <f t="shared" si="272"/>
        <v>50</v>
      </c>
      <c r="P1773" s="7">
        <f t="shared" si="273"/>
        <v>83.5</v>
      </c>
      <c r="Q1773" s="8">
        <f t="shared" si="274"/>
        <v>44.524999999999999</v>
      </c>
      <c r="R1773" s="8">
        <f t="shared" si="275"/>
        <v>52.375</v>
      </c>
      <c r="S1773" s="8">
        <f t="shared" si="276"/>
        <v>60.575000000000003</v>
      </c>
      <c r="T1773" s="8">
        <f t="shared" si="277"/>
        <v>50.875</v>
      </c>
      <c r="U1773" s="7">
        <f t="shared" si="278"/>
        <v>52.491666666666674</v>
      </c>
      <c r="V1773" s="7">
        <f t="shared" si="279"/>
        <v>52.087500000000006</v>
      </c>
    </row>
    <row r="1774" spans="1:22" ht="13.5" x14ac:dyDescent="0.25">
      <c r="A1774" s="3">
        <f>RSI!A1774</f>
        <v>45356</v>
      </c>
      <c r="B1774" s="2">
        <f>RSI!B1774</f>
        <v>4.4678000000000004</v>
      </c>
      <c r="C1774" s="2">
        <f>RSI!I1774</f>
        <v>70.192230480043222</v>
      </c>
      <c r="D1774" s="2">
        <f>MACD!E1774</f>
        <v>-6.531229308901132E-2</v>
      </c>
      <c r="E1774" s="2">
        <f>MACD!F1774</f>
        <v>-6.6667070954744626E-2</v>
      </c>
      <c r="F1774" s="2">
        <f>'Moving Avg'!D1774</f>
        <v>4.4677999999999995</v>
      </c>
      <c r="G1774" s="2">
        <f>'Moving Avg'!F1774</f>
        <v>4.3462449999999997</v>
      </c>
      <c r="H1774" s="2">
        <f>'Moving Avg'!G1774</f>
        <v>4.1427000000000005</v>
      </c>
      <c r="I1774" s="2">
        <f>'Moving Avg'!H1774</f>
        <v>3.5135209999999968</v>
      </c>
      <c r="J1774" s="5" t="str">
        <f>OBV!F1774</f>
        <v>BULLISH</v>
      </c>
      <c r="K1774" s="5" t="str">
        <f>OBV!G1774</f>
        <v>STRONG</v>
      </c>
      <c r="L1774" s="5" t="str">
        <f>OBV!H1774</f>
        <v>CONFIRMED BULLISH</v>
      </c>
      <c r="M1774" s="7">
        <f t="shared" si="270"/>
        <v>0</v>
      </c>
      <c r="N1774" s="7">
        <f t="shared" si="271"/>
        <v>0</v>
      </c>
      <c r="O1774" s="7">
        <f t="shared" si="272"/>
        <v>50</v>
      </c>
      <c r="P1774" s="7">
        <f t="shared" si="273"/>
        <v>100</v>
      </c>
      <c r="Q1774" s="8">
        <f t="shared" si="274"/>
        <v>22.5</v>
      </c>
      <c r="R1774" s="8">
        <f t="shared" si="275"/>
        <v>42.5</v>
      </c>
      <c r="S1774" s="8">
        <f t="shared" si="276"/>
        <v>57.5</v>
      </c>
      <c r="T1774" s="8">
        <f t="shared" si="277"/>
        <v>37.5</v>
      </c>
      <c r="U1774" s="7">
        <f t="shared" si="278"/>
        <v>40.833333333333336</v>
      </c>
      <c r="V1774" s="7">
        <f t="shared" si="279"/>
        <v>40</v>
      </c>
    </row>
    <row r="1775" spans="1:22" ht="13.5" x14ac:dyDescent="0.25">
      <c r="A1775" s="3">
        <f>RSI!A1775</f>
        <v>45357</v>
      </c>
      <c r="B1775" s="2">
        <f>RSI!B1775</f>
        <v>4.4678000000000004</v>
      </c>
      <c r="C1775" s="2">
        <f>RSI!I1775</f>
        <v>70.192230480043222</v>
      </c>
      <c r="D1775" s="2">
        <f>MACD!E1775</f>
        <v>-5.4824671017100535E-2</v>
      </c>
      <c r="E1775" s="2">
        <f>MACD!F1775</f>
        <v>-6.429859096721581E-2</v>
      </c>
      <c r="F1775" s="2">
        <f>'Moving Avg'!D1775</f>
        <v>4.4592000000000009</v>
      </c>
      <c r="G1775" s="2">
        <f>'Moving Avg'!F1775</f>
        <v>4.3612799999999989</v>
      </c>
      <c r="H1775" s="2">
        <f>'Moving Avg'!G1775</f>
        <v>4.156962</v>
      </c>
      <c r="I1775" s="2">
        <f>'Moving Avg'!H1775</f>
        <v>3.5196724999999969</v>
      </c>
      <c r="J1775" s="5" t="str">
        <f>OBV!F1775</f>
        <v>BULLISH</v>
      </c>
      <c r="K1775" s="5" t="str">
        <f>OBV!G1775</f>
        <v>NEUTRAL</v>
      </c>
      <c r="L1775" s="5" t="str">
        <f>OBV!H1775</f>
        <v>BULLISH DIVERGENCE</v>
      </c>
      <c r="M1775" s="7">
        <f t="shared" si="270"/>
        <v>0</v>
      </c>
      <c r="N1775" s="7">
        <f t="shared" si="271"/>
        <v>0</v>
      </c>
      <c r="O1775" s="7">
        <f t="shared" si="272"/>
        <v>50</v>
      </c>
      <c r="P1775" s="7">
        <f t="shared" si="273"/>
        <v>66.5</v>
      </c>
      <c r="Q1775" s="8">
        <f t="shared" si="274"/>
        <v>17.475000000000001</v>
      </c>
      <c r="R1775" s="8">
        <f t="shared" si="275"/>
        <v>34.125</v>
      </c>
      <c r="S1775" s="8">
        <f t="shared" si="276"/>
        <v>42.424999999999997</v>
      </c>
      <c r="T1775" s="8">
        <f t="shared" si="277"/>
        <v>29.125</v>
      </c>
      <c r="U1775" s="7">
        <f t="shared" si="278"/>
        <v>31.341666666666669</v>
      </c>
      <c r="V1775" s="7">
        <f t="shared" si="279"/>
        <v>30.787500000000001</v>
      </c>
    </row>
    <row r="1776" spans="1:22" ht="13.5" x14ac:dyDescent="0.25">
      <c r="A1776" s="3">
        <f>RSI!A1776</f>
        <v>45358</v>
      </c>
      <c r="B1776" s="2">
        <f>RSI!B1776</f>
        <v>4.4678000000000004</v>
      </c>
      <c r="C1776" s="2">
        <f>RSI!I1776</f>
        <v>70.192230480043222</v>
      </c>
      <c r="D1776" s="2">
        <f>MACD!E1776</f>
        <v>-4.6864002202730681E-2</v>
      </c>
      <c r="E1776" s="2">
        <f>MACD!F1776</f>
        <v>-6.0811673214318789E-2</v>
      </c>
      <c r="F1776" s="2">
        <f>'Moving Avg'!D1776</f>
        <v>4.4609199999999998</v>
      </c>
      <c r="G1776" s="2">
        <f>'Moving Avg'!F1776</f>
        <v>4.3737349999999999</v>
      </c>
      <c r="H1776" s="2">
        <f>'Moving Avg'!G1776</f>
        <v>4.1712240000000005</v>
      </c>
      <c r="I1776" s="2">
        <f>'Moving Avg'!H1776</f>
        <v>3.5258239999999978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  <c r="M1776" s="7">
        <f t="shared" si="270"/>
        <v>0</v>
      </c>
      <c r="N1776" s="7">
        <f t="shared" si="271"/>
        <v>0</v>
      </c>
      <c r="O1776" s="7">
        <f t="shared" si="272"/>
        <v>50</v>
      </c>
      <c r="P1776" s="7">
        <f t="shared" si="273"/>
        <v>83.5</v>
      </c>
      <c r="Q1776" s="8">
        <f t="shared" si="274"/>
        <v>20.024999999999999</v>
      </c>
      <c r="R1776" s="8">
        <f t="shared" si="275"/>
        <v>38.375</v>
      </c>
      <c r="S1776" s="8">
        <f t="shared" si="276"/>
        <v>50.075000000000003</v>
      </c>
      <c r="T1776" s="8">
        <f t="shared" si="277"/>
        <v>33.375</v>
      </c>
      <c r="U1776" s="7">
        <f t="shared" si="278"/>
        <v>36.158333333333331</v>
      </c>
      <c r="V1776" s="7">
        <f t="shared" si="279"/>
        <v>35.462499999999999</v>
      </c>
    </row>
    <row r="1777" spans="1:22" ht="13.5" x14ac:dyDescent="0.25">
      <c r="A1777" s="3">
        <f>RSI!A1777</f>
        <v>45359</v>
      </c>
      <c r="B1777" s="2">
        <f>RSI!B1777</f>
        <v>4.4678000000000004</v>
      </c>
      <c r="C1777" s="2">
        <f>RSI!I1777</f>
        <v>70.192230480043222</v>
      </c>
      <c r="D1777" s="2">
        <f>MACD!E1777</f>
        <v>-3.4358475328763127E-2</v>
      </c>
      <c r="E1777" s="2">
        <f>MACD!F1777</f>
        <v>-5.5521033637207659E-2</v>
      </c>
      <c r="F1777" s="2">
        <f>'Moving Avg'!D1777</f>
        <v>4.4626400000000004</v>
      </c>
      <c r="G1777" s="2">
        <f>'Moving Avg'!F1777</f>
        <v>4.385765000000001</v>
      </c>
      <c r="H1777" s="2">
        <f>'Moving Avg'!G1777</f>
        <v>4.185658000000001</v>
      </c>
      <c r="I1777" s="2">
        <f>'Moving Avg'!H1777</f>
        <v>3.5318979999999978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  <c r="M1777" s="7">
        <f t="shared" si="270"/>
        <v>0</v>
      </c>
      <c r="N1777" s="7">
        <f t="shared" si="271"/>
        <v>0</v>
      </c>
      <c r="O1777" s="7">
        <f t="shared" si="272"/>
        <v>50</v>
      </c>
      <c r="P1777" s="7">
        <f t="shared" si="273"/>
        <v>83.5</v>
      </c>
      <c r="Q1777" s="8">
        <f t="shared" si="274"/>
        <v>20.024999999999999</v>
      </c>
      <c r="R1777" s="8">
        <f t="shared" si="275"/>
        <v>38.375</v>
      </c>
      <c r="S1777" s="8">
        <f t="shared" si="276"/>
        <v>50.075000000000003</v>
      </c>
      <c r="T1777" s="8">
        <f t="shared" si="277"/>
        <v>33.375</v>
      </c>
      <c r="U1777" s="7">
        <f t="shared" si="278"/>
        <v>36.158333333333331</v>
      </c>
      <c r="V1777" s="7">
        <f t="shared" si="279"/>
        <v>35.462499999999999</v>
      </c>
    </row>
    <row r="1778" spans="1:22" ht="13.5" x14ac:dyDescent="0.25">
      <c r="A1778" s="3">
        <f>RSI!A1778</f>
        <v>45362</v>
      </c>
      <c r="B1778" s="2">
        <f>RSI!B1778</f>
        <v>4.4678000000000004</v>
      </c>
      <c r="C1778" s="2">
        <f>RSI!I1778</f>
        <v>70.192230480043207</v>
      </c>
      <c r="D1778" s="2">
        <f>MACD!E1778</f>
        <v>-2.5883108400967636E-2</v>
      </c>
      <c r="E1778" s="2">
        <f>MACD!F1778</f>
        <v>-4.9593448589959656E-2</v>
      </c>
      <c r="F1778" s="2">
        <f>'Moving Avg'!D1778</f>
        <v>4.4678000000000004</v>
      </c>
      <c r="G1778" s="2">
        <f>'Moving Avg'!F1778</f>
        <v>4.3995100000000003</v>
      </c>
      <c r="H1778" s="2">
        <f>'Moving Avg'!G1778</f>
        <v>4.1994040000000012</v>
      </c>
      <c r="I1778" s="2">
        <f>'Moving Avg'!H1778</f>
        <v>3.5377004999999979</v>
      </c>
      <c r="J1778" s="5" t="str">
        <f>OBV!F1778</f>
        <v>BULLISH</v>
      </c>
      <c r="K1778" s="5" t="str">
        <f>OBV!G1778</f>
        <v>STRONG</v>
      </c>
      <c r="L1778" s="5" t="str">
        <f>OBV!H1778</f>
        <v>CONFIRMED BULLISH</v>
      </c>
      <c r="M1778" s="7">
        <f t="shared" si="270"/>
        <v>0</v>
      </c>
      <c r="N1778" s="7">
        <f t="shared" si="271"/>
        <v>0</v>
      </c>
      <c r="O1778" s="7">
        <f t="shared" si="272"/>
        <v>50</v>
      </c>
      <c r="P1778" s="7">
        <f t="shared" si="273"/>
        <v>100</v>
      </c>
      <c r="Q1778" s="8">
        <f t="shared" si="274"/>
        <v>22.5</v>
      </c>
      <c r="R1778" s="8">
        <f t="shared" si="275"/>
        <v>42.5</v>
      </c>
      <c r="S1778" s="8">
        <f t="shared" si="276"/>
        <v>57.5</v>
      </c>
      <c r="T1778" s="8">
        <f t="shared" si="277"/>
        <v>37.5</v>
      </c>
      <c r="U1778" s="7">
        <f t="shared" si="278"/>
        <v>40.833333333333336</v>
      </c>
      <c r="V1778" s="7">
        <f t="shared" si="279"/>
        <v>40</v>
      </c>
    </row>
    <row r="1779" spans="1:22" ht="13.5" x14ac:dyDescent="0.25">
      <c r="A1779" s="3">
        <f>RSI!A1779</f>
        <v>45363</v>
      </c>
      <c r="B1779" s="2">
        <f>RSI!B1779</f>
        <v>4.4678000000000004</v>
      </c>
      <c r="C1779" s="2">
        <f>RSI!I1779</f>
        <v>70.192230480043207</v>
      </c>
      <c r="D1779" s="2">
        <f>MACD!E1779</f>
        <v>-1.9436788347555911E-2</v>
      </c>
      <c r="E1779" s="2">
        <f>MACD!F1779</f>
        <v>-4.3562116541478908E-2</v>
      </c>
      <c r="F1779" s="2">
        <f>'Moving Avg'!D1779</f>
        <v>4.4678000000000004</v>
      </c>
      <c r="G1779" s="2">
        <f>'Moving Avg'!F1779</f>
        <v>4.4102499999999996</v>
      </c>
      <c r="H1779" s="2">
        <f>'Moving Avg'!G1779</f>
        <v>4.2131500000000024</v>
      </c>
      <c r="I1779" s="2">
        <f>'Moving Avg'!H1779</f>
        <v>3.5435804999999978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  <c r="M1779" s="7">
        <f t="shared" si="270"/>
        <v>0</v>
      </c>
      <c r="N1779" s="7">
        <f t="shared" si="271"/>
        <v>0</v>
      </c>
      <c r="O1779" s="7">
        <f t="shared" si="272"/>
        <v>50</v>
      </c>
      <c r="P1779" s="7">
        <f t="shared" si="273"/>
        <v>33</v>
      </c>
      <c r="Q1779" s="8">
        <f t="shared" si="274"/>
        <v>12.45</v>
      </c>
      <c r="R1779" s="8">
        <f t="shared" si="275"/>
        <v>25.75</v>
      </c>
      <c r="S1779" s="8">
        <f t="shared" si="276"/>
        <v>27.35</v>
      </c>
      <c r="T1779" s="8">
        <f t="shared" si="277"/>
        <v>20.75</v>
      </c>
      <c r="U1779" s="7">
        <f t="shared" si="278"/>
        <v>21.850000000000005</v>
      </c>
      <c r="V1779" s="7">
        <f t="shared" si="279"/>
        <v>21.575000000000003</v>
      </c>
    </row>
    <row r="1780" spans="1:22" ht="13.5" x14ac:dyDescent="0.25">
      <c r="A1780" s="3">
        <f>RSI!A1780</f>
        <v>45364</v>
      </c>
      <c r="B1780" s="2">
        <f>RSI!B1780</f>
        <v>4.4935999999999998</v>
      </c>
      <c r="C1780" s="2">
        <f>RSI!I1780</f>
        <v>72.740130287453923</v>
      </c>
      <c r="D1780" s="2">
        <f>MACD!E1780</f>
        <v>-3.3493662162786819E-3</v>
      </c>
      <c r="E1780" s="2">
        <f>MACD!F1780</f>
        <v>-3.5519566476438863E-2</v>
      </c>
      <c r="F1780" s="2">
        <f>'Moving Avg'!D1780</f>
        <v>4.4729600000000005</v>
      </c>
      <c r="G1780" s="2">
        <f>'Moving Avg'!F1780</f>
        <v>4.4218500000000001</v>
      </c>
      <c r="H1780" s="2">
        <f>'Moving Avg'!G1780</f>
        <v>4.227584000000002</v>
      </c>
      <c r="I1780" s="2">
        <f>'Moving Avg'!H1780</f>
        <v>3.5497444999999983</v>
      </c>
      <c r="J1780" s="5" t="str">
        <f>OBV!F1780</f>
        <v>BULLISH</v>
      </c>
      <c r="K1780" s="5" t="str">
        <f>OBV!G1780</f>
        <v>NEUTRAL</v>
      </c>
      <c r="L1780" s="5" t="str">
        <f>OBV!H1780</f>
        <v>CONFIRMED BULLISH</v>
      </c>
      <c r="M1780" s="7">
        <f t="shared" si="270"/>
        <v>0</v>
      </c>
      <c r="N1780" s="7">
        <f t="shared" si="271"/>
        <v>0</v>
      </c>
      <c r="O1780" s="7">
        <f t="shared" si="272"/>
        <v>50</v>
      </c>
      <c r="P1780" s="7">
        <f t="shared" si="273"/>
        <v>83.5</v>
      </c>
      <c r="Q1780" s="8">
        <f t="shared" si="274"/>
        <v>20.024999999999999</v>
      </c>
      <c r="R1780" s="8">
        <f t="shared" si="275"/>
        <v>38.375</v>
      </c>
      <c r="S1780" s="8">
        <f t="shared" si="276"/>
        <v>50.075000000000003</v>
      </c>
      <c r="T1780" s="8">
        <f t="shared" si="277"/>
        <v>33.375</v>
      </c>
      <c r="U1780" s="7">
        <f t="shared" si="278"/>
        <v>36.158333333333331</v>
      </c>
      <c r="V1780" s="7">
        <f t="shared" si="279"/>
        <v>35.462499999999999</v>
      </c>
    </row>
    <row r="1781" spans="1:22" ht="13.5" x14ac:dyDescent="0.25">
      <c r="A1781" s="3">
        <f>RSI!A1781</f>
        <v>45365</v>
      </c>
      <c r="B1781" s="2">
        <f>RSI!B1781</f>
        <v>4.5194000000000001</v>
      </c>
      <c r="C1781" s="2">
        <f>RSI!I1781</f>
        <v>75.037958952293266</v>
      </c>
      <c r="D1781" s="2">
        <f>MACD!E1781</f>
        <v>-3.6065239586147158E-4</v>
      </c>
      <c r="E1781" s="2">
        <f>MACD!F1781</f>
        <v>-2.8487783660323389E-2</v>
      </c>
      <c r="F1781" s="2">
        <f>'Moving Avg'!D1781</f>
        <v>4.4832800000000006</v>
      </c>
      <c r="G1781" s="2">
        <f>'Moving Avg'!F1781</f>
        <v>4.4347399999999997</v>
      </c>
      <c r="H1781" s="2">
        <f>'Moving Avg'!G1781</f>
        <v>4.2425340000000027</v>
      </c>
      <c r="I1781" s="2">
        <f>'Moving Avg'!H1781</f>
        <v>3.5560374999999982</v>
      </c>
      <c r="J1781" s="5" t="str">
        <f>OBV!F1781</f>
        <v>BULLISH</v>
      </c>
      <c r="K1781" s="5" t="str">
        <f>OBV!G1781</f>
        <v>STRONG</v>
      </c>
      <c r="L1781" s="5" t="str">
        <f>OBV!H1781</f>
        <v>CONFIRMED BULLISH</v>
      </c>
      <c r="M1781" s="7">
        <f t="shared" si="270"/>
        <v>0</v>
      </c>
      <c r="N1781" s="7">
        <f t="shared" si="271"/>
        <v>0</v>
      </c>
      <c r="O1781" s="7">
        <f t="shared" si="272"/>
        <v>50</v>
      </c>
      <c r="P1781" s="7">
        <f t="shared" si="273"/>
        <v>100</v>
      </c>
      <c r="Q1781" s="8">
        <f t="shared" si="274"/>
        <v>22.5</v>
      </c>
      <c r="R1781" s="8">
        <f t="shared" si="275"/>
        <v>42.5</v>
      </c>
      <c r="S1781" s="8">
        <f t="shared" si="276"/>
        <v>57.5</v>
      </c>
      <c r="T1781" s="8">
        <f t="shared" si="277"/>
        <v>37.5</v>
      </c>
      <c r="U1781" s="7">
        <f t="shared" si="278"/>
        <v>40.833333333333336</v>
      </c>
      <c r="V1781" s="7">
        <f t="shared" si="279"/>
        <v>40</v>
      </c>
    </row>
    <row r="1782" spans="1:22" ht="13.5" x14ac:dyDescent="0.25">
      <c r="A1782" s="3">
        <f>RSI!A1782</f>
        <v>45366</v>
      </c>
      <c r="B1782" s="2">
        <f>RSI!B1782</f>
        <v>4.5107999999999997</v>
      </c>
      <c r="C1782" s="2">
        <f>RSI!I1782</f>
        <v>72.834059326069834</v>
      </c>
      <c r="D1782" s="2">
        <f>MACD!E1782</f>
        <v>1.9360396559857662E-3</v>
      </c>
      <c r="E1782" s="2">
        <f>MACD!F1782</f>
        <v>-2.2403018997061559E-2</v>
      </c>
      <c r="F1782" s="2">
        <f>'Moving Avg'!D1782</f>
        <v>4.4918800000000001</v>
      </c>
      <c r="G1782" s="2">
        <f>'Moving Avg'!F1782</f>
        <v>4.4476300000000002</v>
      </c>
      <c r="H1782" s="2">
        <f>'Moving Avg'!G1782</f>
        <v>4.2562820000000015</v>
      </c>
      <c r="I1782" s="2">
        <f>'Moving Avg'!H1782</f>
        <v>3.5623654999999985</v>
      </c>
      <c r="J1782" s="5" t="str">
        <f>OBV!F1782</f>
        <v>BULLISH</v>
      </c>
      <c r="K1782" s="5" t="str">
        <f>OBV!G1782</f>
        <v>STRONG</v>
      </c>
      <c r="L1782" s="5" t="str">
        <f>OBV!H1782</f>
        <v>CONFIRMED BULLISH</v>
      </c>
      <c r="M1782" s="7">
        <f t="shared" si="270"/>
        <v>0</v>
      </c>
      <c r="N1782" s="7">
        <f t="shared" si="271"/>
        <v>0</v>
      </c>
      <c r="O1782" s="7">
        <f t="shared" si="272"/>
        <v>50</v>
      </c>
      <c r="P1782" s="7">
        <f t="shared" si="273"/>
        <v>100</v>
      </c>
      <c r="Q1782" s="8">
        <f t="shared" si="274"/>
        <v>22.5</v>
      </c>
      <c r="R1782" s="8">
        <f t="shared" si="275"/>
        <v>42.5</v>
      </c>
      <c r="S1782" s="8">
        <f t="shared" si="276"/>
        <v>57.5</v>
      </c>
      <c r="T1782" s="8">
        <f t="shared" si="277"/>
        <v>37.5</v>
      </c>
      <c r="U1782" s="7">
        <f t="shared" si="278"/>
        <v>40.833333333333336</v>
      </c>
      <c r="V1782" s="7">
        <f t="shared" si="279"/>
        <v>40</v>
      </c>
    </row>
    <row r="1783" spans="1:22" ht="13.5" x14ac:dyDescent="0.25">
      <c r="A1783" s="3">
        <f>RSI!A1783</f>
        <v>45369</v>
      </c>
      <c r="B1783" s="2">
        <f>RSI!B1783</f>
        <v>4.5366</v>
      </c>
      <c r="C1783" s="2">
        <f>RSI!I1783</f>
        <v>75.188410903461417</v>
      </c>
      <c r="D1783" s="2">
        <f>MACD!E1783</f>
        <v>-1.4319200145731514E-3</v>
      </c>
      <c r="E1783" s="2">
        <f>MACD!F1783</f>
        <v>-1.8208799200563879E-2</v>
      </c>
      <c r="F1783" s="2">
        <f>'Moving Avg'!D1783</f>
        <v>4.5056400000000005</v>
      </c>
      <c r="G1783" s="2">
        <f>'Moving Avg'!F1783</f>
        <v>4.4613800000000001</v>
      </c>
      <c r="H1783" s="2">
        <f>'Moving Avg'!G1783</f>
        <v>4.2717480000000014</v>
      </c>
      <c r="I1783" s="2">
        <f>'Moving Avg'!H1783</f>
        <v>3.5687444999999984</v>
      </c>
      <c r="J1783" s="5" t="str">
        <f>OBV!F1783</f>
        <v>BULLISH</v>
      </c>
      <c r="K1783" s="5" t="str">
        <f>OBV!G1783</f>
        <v>STRONG</v>
      </c>
      <c r="L1783" s="5" t="str">
        <f>OBV!H1783</f>
        <v>CONFIRMED BULLISH</v>
      </c>
      <c r="M1783" s="7">
        <f t="shared" si="270"/>
        <v>0</v>
      </c>
      <c r="N1783" s="7">
        <f t="shared" si="271"/>
        <v>0</v>
      </c>
      <c r="O1783" s="7">
        <f t="shared" si="272"/>
        <v>50</v>
      </c>
      <c r="P1783" s="7">
        <f t="shared" si="273"/>
        <v>100</v>
      </c>
      <c r="Q1783" s="8">
        <f t="shared" si="274"/>
        <v>22.5</v>
      </c>
      <c r="R1783" s="8">
        <f t="shared" si="275"/>
        <v>42.5</v>
      </c>
      <c r="S1783" s="8">
        <f t="shared" si="276"/>
        <v>57.5</v>
      </c>
      <c r="T1783" s="8">
        <f t="shared" si="277"/>
        <v>37.5</v>
      </c>
      <c r="U1783" s="7">
        <f t="shared" si="278"/>
        <v>40.833333333333336</v>
      </c>
      <c r="V1783" s="7">
        <f t="shared" si="279"/>
        <v>40</v>
      </c>
    </row>
    <row r="1784" spans="1:22" ht="13.5" x14ac:dyDescent="0.25">
      <c r="A1784" s="3">
        <f>RSI!A1784</f>
        <v>45370</v>
      </c>
      <c r="B1784" s="2">
        <f>RSI!B1784</f>
        <v>4.5537000000000001</v>
      </c>
      <c r="C1784" s="2">
        <f>RSI!I1784</f>
        <v>76.633834390085212</v>
      </c>
      <c r="D1784" s="2">
        <f>MACD!E1784</f>
        <v>-2.429815254873624E-3</v>
      </c>
      <c r="E1784" s="2">
        <f>MACD!F1784</f>
        <v>-1.5053002411425829E-2</v>
      </c>
      <c r="F1784" s="2">
        <f>'Moving Avg'!D1784</f>
        <v>4.5228200000000003</v>
      </c>
      <c r="G1784" s="2">
        <f>'Moving Avg'!F1784</f>
        <v>4.4678199999999997</v>
      </c>
      <c r="H1784" s="2">
        <f>'Moving Avg'!G1784</f>
        <v>4.2866980000000012</v>
      </c>
      <c r="I1784" s="2">
        <f>'Moving Avg'!H1784</f>
        <v>3.5752089999999992</v>
      </c>
      <c r="J1784" s="5" t="str">
        <f>OBV!F1784</f>
        <v>BULLISH</v>
      </c>
      <c r="K1784" s="5" t="str">
        <f>OBV!G1784</f>
        <v>STRONG</v>
      </c>
      <c r="L1784" s="5" t="str">
        <f>OBV!H1784</f>
        <v>CONFIRMED BULLISH</v>
      </c>
      <c r="M1784" s="7">
        <f t="shared" si="270"/>
        <v>0</v>
      </c>
      <c r="N1784" s="7">
        <f t="shared" si="271"/>
        <v>0</v>
      </c>
      <c r="O1784" s="7">
        <f t="shared" si="272"/>
        <v>50</v>
      </c>
      <c r="P1784" s="7">
        <f t="shared" si="273"/>
        <v>100</v>
      </c>
      <c r="Q1784" s="8">
        <f t="shared" si="274"/>
        <v>22.5</v>
      </c>
      <c r="R1784" s="8">
        <f t="shared" si="275"/>
        <v>42.5</v>
      </c>
      <c r="S1784" s="8">
        <f t="shared" si="276"/>
        <v>57.5</v>
      </c>
      <c r="T1784" s="8">
        <f t="shared" si="277"/>
        <v>37.5</v>
      </c>
      <c r="U1784" s="7">
        <f t="shared" si="278"/>
        <v>40.833333333333336</v>
      </c>
      <c r="V1784" s="7">
        <f t="shared" si="279"/>
        <v>40</v>
      </c>
    </row>
    <row r="1785" spans="1:22" ht="13.5" x14ac:dyDescent="0.25">
      <c r="A1785" s="3">
        <f>RSI!A1785</f>
        <v>45372</v>
      </c>
      <c r="B1785" s="2">
        <f>RSI!B1785</f>
        <v>4.5537000000000001</v>
      </c>
      <c r="C1785" s="2">
        <f>RSI!I1785</f>
        <v>76.633834390085212</v>
      </c>
      <c r="D1785" s="2">
        <f>MACD!E1785</f>
        <v>-4.1628691866772982E-3</v>
      </c>
      <c r="E1785" s="2">
        <f>MACD!F1785</f>
        <v>-1.2874975766476122E-2</v>
      </c>
      <c r="F1785" s="2">
        <f>'Moving Avg'!D1785</f>
        <v>4.53484</v>
      </c>
      <c r="G1785" s="2">
        <f>'Moving Avg'!F1785</f>
        <v>4.4759799999999998</v>
      </c>
      <c r="H1785" s="2">
        <f>'Moving Avg'!G1785</f>
        <v>4.301476000000001</v>
      </c>
      <c r="I1785" s="2">
        <f>'Moving Avg'!H1785</f>
        <v>3.5817124999999992</v>
      </c>
      <c r="J1785" s="5" t="str">
        <f>OBV!F1785</f>
        <v>BULLISH</v>
      </c>
      <c r="K1785" s="5" t="str">
        <f>OBV!G1785</f>
        <v>STRONG</v>
      </c>
      <c r="L1785" s="5" t="str">
        <f>OBV!H1785</f>
        <v>CONFIRMED BULLISH</v>
      </c>
      <c r="M1785" s="7">
        <f t="shared" si="270"/>
        <v>0</v>
      </c>
      <c r="N1785" s="7">
        <f t="shared" si="271"/>
        <v>0</v>
      </c>
      <c r="O1785" s="7">
        <f t="shared" si="272"/>
        <v>50</v>
      </c>
      <c r="P1785" s="7">
        <f t="shared" si="273"/>
        <v>100</v>
      </c>
      <c r="Q1785" s="8">
        <f t="shared" si="274"/>
        <v>22.5</v>
      </c>
      <c r="R1785" s="8">
        <f t="shared" si="275"/>
        <v>42.5</v>
      </c>
      <c r="S1785" s="8">
        <f t="shared" si="276"/>
        <v>57.5</v>
      </c>
      <c r="T1785" s="8">
        <f t="shared" si="277"/>
        <v>37.5</v>
      </c>
      <c r="U1785" s="7">
        <f t="shared" si="278"/>
        <v>40.833333333333336</v>
      </c>
      <c r="V1785" s="7">
        <f t="shared" si="279"/>
        <v>40</v>
      </c>
    </row>
    <row r="1786" spans="1:22" ht="13.5" x14ac:dyDescent="0.25">
      <c r="A1786" s="3">
        <f>RSI!A1786</f>
        <v>45373</v>
      </c>
      <c r="B1786" s="2">
        <f>RSI!B1786</f>
        <v>4.5967000000000002</v>
      </c>
      <c r="C1786" s="2">
        <f>RSI!I1786</f>
        <v>80.027136805629908</v>
      </c>
      <c r="D1786" s="2">
        <f>MACD!E1786</f>
        <v>-9.6373374331131245E-3</v>
      </c>
      <c r="E1786" s="2">
        <f>MACD!F1786</f>
        <v>-1.2227448099803523E-2</v>
      </c>
      <c r="F1786" s="2">
        <f>'Moving Avg'!D1786</f>
        <v>4.5503</v>
      </c>
      <c r="G1786" s="2">
        <f>'Moving Avg'!F1786</f>
        <v>4.4862899999999994</v>
      </c>
      <c r="H1786" s="2">
        <f>'Moving Avg'!G1786</f>
        <v>4.3126460000000009</v>
      </c>
      <c r="I1786" s="2">
        <f>'Moving Avg'!H1786</f>
        <v>3.5884699999999992</v>
      </c>
      <c r="J1786" s="5" t="str">
        <f>OBV!F1786</f>
        <v>BULLISH</v>
      </c>
      <c r="K1786" s="5" t="str">
        <f>OBV!G1786</f>
        <v>STRONG</v>
      </c>
      <c r="L1786" s="5" t="str">
        <f>OBV!H1786</f>
        <v>CONFIRMED BULLISH</v>
      </c>
      <c r="M1786" s="7">
        <f t="shared" si="270"/>
        <v>0</v>
      </c>
      <c r="N1786" s="7">
        <f t="shared" si="271"/>
        <v>0</v>
      </c>
      <c r="O1786" s="7">
        <f t="shared" si="272"/>
        <v>50</v>
      </c>
      <c r="P1786" s="7">
        <f t="shared" si="273"/>
        <v>100</v>
      </c>
      <c r="Q1786" s="8">
        <f t="shared" si="274"/>
        <v>22.5</v>
      </c>
      <c r="R1786" s="8">
        <f t="shared" si="275"/>
        <v>42.5</v>
      </c>
      <c r="S1786" s="8">
        <f t="shared" si="276"/>
        <v>57.5</v>
      </c>
      <c r="T1786" s="8">
        <f t="shared" si="277"/>
        <v>37.5</v>
      </c>
      <c r="U1786" s="7">
        <f t="shared" si="278"/>
        <v>40.833333333333336</v>
      </c>
      <c r="V1786" s="7">
        <f t="shared" si="279"/>
        <v>40</v>
      </c>
    </row>
    <row r="1787" spans="1:22" ht="13.5" x14ac:dyDescent="0.25">
      <c r="A1787" s="3">
        <f>RSI!A1787</f>
        <v>45376</v>
      </c>
      <c r="B1787" s="2">
        <f>RSI!B1787</f>
        <v>4.5967000000000002</v>
      </c>
      <c r="C1787" s="2">
        <f>RSI!I1787</f>
        <v>80.027136805629908</v>
      </c>
      <c r="D1787" s="2">
        <f>MACD!E1787</f>
        <v>-1.5285569393334697E-2</v>
      </c>
      <c r="E1787" s="2">
        <f>MACD!F1787</f>
        <v>-1.2839072358509758E-2</v>
      </c>
      <c r="F1787" s="2">
        <f>'Moving Avg'!D1787</f>
        <v>4.5674799999999989</v>
      </c>
      <c r="G1787" s="2">
        <f>'Moving Avg'!F1787</f>
        <v>4.4944499999999987</v>
      </c>
      <c r="H1787" s="2">
        <f>'Moving Avg'!G1787</f>
        <v>4.3205500000000008</v>
      </c>
      <c r="I1787" s="2">
        <f>'Moving Avg'!H1787</f>
        <v>3.5953824999999995</v>
      </c>
      <c r="J1787" s="5" t="str">
        <f>OBV!F1787</f>
        <v>BULLISH</v>
      </c>
      <c r="K1787" s="5" t="str">
        <f>OBV!G1787</f>
        <v>STRONG</v>
      </c>
      <c r="L1787" s="5" t="str">
        <f>OBV!H1787</f>
        <v>CONFIRMED BULLISH</v>
      </c>
      <c r="M1787" s="7">
        <f t="shared" si="270"/>
        <v>0</v>
      </c>
      <c r="N1787" s="7">
        <f t="shared" si="271"/>
        <v>45</v>
      </c>
      <c r="O1787" s="7">
        <f t="shared" si="272"/>
        <v>50</v>
      </c>
      <c r="P1787" s="7">
        <f t="shared" si="273"/>
        <v>100</v>
      </c>
      <c r="Q1787" s="8">
        <f t="shared" si="274"/>
        <v>38.25</v>
      </c>
      <c r="R1787" s="8">
        <f t="shared" si="275"/>
        <v>51.5</v>
      </c>
      <c r="S1787" s="8">
        <f t="shared" si="276"/>
        <v>64.25</v>
      </c>
      <c r="T1787" s="8">
        <f t="shared" si="277"/>
        <v>48.75</v>
      </c>
      <c r="U1787" s="7">
        <f t="shared" si="278"/>
        <v>51.333333333333336</v>
      </c>
      <c r="V1787" s="7">
        <f t="shared" si="279"/>
        <v>50.6875</v>
      </c>
    </row>
    <row r="1788" spans="1:22" ht="13.5" x14ac:dyDescent="0.25">
      <c r="A1788" s="3">
        <f>RSI!A1788</f>
        <v>45377</v>
      </c>
      <c r="B1788" s="2">
        <f>RSI!B1788</f>
        <v>4.6311</v>
      </c>
      <c r="C1788" s="2">
        <f>RSI!I1788</f>
        <v>82.398721718391045</v>
      </c>
      <c r="D1788" s="2">
        <f>MACD!E1788</f>
        <v>-2.3553721847715536E-2</v>
      </c>
      <c r="E1788" s="2">
        <f>MACD!F1788</f>
        <v>-1.4982002256350914E-2</v>
      </c>
      <c r="F1788" s="2">
        <f>'Moving Avg'!D1788</f>
        <v>4.5863800000000001</v>
      </c>
      <c r="G1788" s="2">
        <f>'Moving Avg'!F1788</f>
        <v>4.5047600000000001</v>
      </c>
      <c r="H1788" s="2">
        <f>'Moving Avg'!G1788</f>
        <v>4.328284</v>
      </c>
      <c r="I1788" s="2">
        <f>'Moving Avg'!H1788</f>
        <v>3.6023504999999996</v>
      </c>
      <c r="J1788" s="5" t="str">
        <f>OBV!F1788</f>
        <v>BULLISH</v>
      </c>
      <c r="K1788" s="5" t="str">
        <f>OBV!G1788</f>
        <v>STRONG</v>
      </c>
      <c r="L1788" s="5" t="str">
        <f>OBV!H1788</f>
        <v>CONFIRMED BULLISH</v>
      </c>
      <c r="M1788" s="7">
        <f t="shared" si="270"/>
        <v>0</v>
      </c>
      <c r="N1788" s="7">
        <f t="shared" si="271"/>
        <v>45</v>
      </c>
      <c r="O1788" s="7">
        <f t="shared" si="272"/>
        <v>50</v>
      </c>
      <c r="P1788" s="7">
        <f t="shared" si="273"/>
        <v>100</v>
      </c>
      <c r="Q1788" s="8">
        <f t="shared" si="274"/>
        <v>38.25</v>
      </c>
      <c r="R1788" s="8">
        <f t="shared" si="275"/>
        <v>51.5</v>
      </c>
      <c r="S1788" s="8">
        <f t="shared" si="276"/>
        <v>64.25</v>
      </c>
      <c r="T1788" s="8">
        <f t="shared" si="277"/>
        <v>48.75</v>
      </c>
      <c r="U1788" s="7">
        <f t="shared" si="278"/>
        <v>51.333333333333336</v>
      </c>
      <c r="V1788" s="7">
        <f t="shared" si="279"/>
        <v>50.6875</v>
      </c>
    </row>
    <row r="1789" spans="1:22" ht="13.5" x14ac:dyDescent="0.25">
      <c r="A1789" s="3">
        <f>RSI!A1789</f>
        <v>45378</v>
      </c>
      <c r="B1789" s="2">
        <f>RSI!B1789</f>
        <v>4.6397000000000004</v>
      </c>
      <c r="C1789" s="2">
        <f>RSI!I1789</f>
        <v>82.943978138177783</v>
      </c>
      <c r="D1789" s="2">
        <f>MACD!E1789</f>
        <v>-3.2261206285218336E-2</v>
      </c>
      <c r="E1789" s="2">
        <f>MACD!F1789</f>
        <v>-1.8437843062124398E-2</v>
      </c>
      <c r="F1789" s="2">
        <f>'Moving Avg'!D1789</f>
        <v>4.60358</v>
      </c>
      <c r="G1789" s="2">
        <f>'Moving Avg'!F1789</f>
        <v>4.5155000000000003</v>
      </c>
      <c r="H1789" s="2">
        <f>'Moving Avg'!G1789</f>
        <v>4.3360180000000001</v>
      </c>
      <c r="I1789" s="2">
        <f>'Moving Avg'!H1789</f>
        <v>3.6093614999999994</v>
      </c>
      <c r="J1789" s="5" t="str">
        <f>OBV!F1789</f>
        <v>BULLISH</v>
      </c>
      <c r="K1789" s="5" t="str">
        <f>OBV!G1789</f>
        <v>STRONG</v>
      </c>
      <c r="L1789" s="5" t="str">
        <f>OBV!H1789</f>
        <v>CONFIRMED BULLISH</v>
      </c>
      <c r="M1789" s="7">
        <f t="shared" si="270"/>
        <v>0</v>
      </c>
      <c r="N1789" s="7">
        <f t="shared" si="271"/>
        <v>45</v>
      </c>
      <c r="O1789" s="7">
        <f t="shared" si="272"/>
        <v>50</v>
      </c>
      <c r="P1789" s="7">
        <f t="shared" si="273"/>
        <v>100</v>
      </c>
      <c r="Q1789" s="8">
        <f t="shared" si="274"/>
        <v>38.25</v>
      </c>
      <c r="R1789" s="8">
        <f t="shared" si="275"/>
        <v>51.5</v>
      </c>
      <c r="S1789" s="8">
        <f t="shared" si="276"/>
        <v>64.25</v>
      </c>
      <c r="T1789" s="8">
        <f t="shared" si="277"/>
        <v>48.75</v>
      </c>
      <c r="U1789" s="7">
        <f t="shared" si="278"/>
        <v>51.333333333333336</v>
      </c>
      <c r="V1789" s="7">
        <f t="shared" si="279"/>
        <v>50.6875</v>
      </c>
    </row>
    <row r="1790" spans="1:22" ht="13.5" x14ac:dyDescent="0.25">
      <c r="A1790" s="3">
        <f>RSI!A1790</f>
        <v>45379</v>
      </c>
      <c r="B1790" s="2">
        <f>RSI!B1790</f>
        <v>4.6397000000000004</v>
      </c>
      <c r="C1790" s="2">
        <f>RSI!I1790</f>
        <v>82.943978138177783</v>
      </c>
      <c r="D1790" s="2">
        <f>MACD!E1790</f>
        <v>-3.6705403992263186E-2</v>
      </c>
      <c r="E1790" s="2">
        <f>MACD!F1790</f>
        <v>-2.2091355248152159E-2</v>
      </c>
      <c r="F1790" s="2">
        <f>'Moving Avg'!D1790</f>
        <v>4.6207800000000008</v>
      </c>
      <c r="G1790" s="2">
        <f>'Moving Avg'!F1790</f>
        <v>4.5219450000000005</v>
      </c>
      <c r="H1790" s="2">
        <f>'Moving Avg'!G1790</f>
        <v>4.3444380000000002</v>
      </c>
      <c r="I1790" s="2">
        <f>'Moving Avg'!H1790</f>
        <v>3.6163724999999989</v>
      </c>
      <c r="J1790" s="5" t="str">
        <f>OBV!F1790</f>
        <v>BULLISH</v>
      </c>
      <c r="K1790" s="5" t="str">
        <f>OBV!G1790</f>
        <v>STRONG</v>
      </c>
      <c r="L1790" s="5" t="str">
        <f>OBV!H1790</f>
        <v>CONFIRMED BULLISH</v>
      </c>
      <c r="M1790" s="7">
        <f t="shared" si="270"/>
        <v>0</v>
      </c>
      <c r="N1790" s="7">
        <f t="shared" si="271"/>
        <v>45</v>
      </c>
      <c r="O1790" s="7">
        <f t="shared" si="272"/>
        <v>50</v>
      </c>
      <c r="P1790" s="7">
        <f t="shared" si="273"/>
        <v>100</v>
      </c>
      <c r="Q1790" s="8">
        <f t="shared" si="274"/>
        <v>38.25</v>
      </c>
      <c r="R1790" s="8">
        <f t="shared" si="275"/>
        <v>51.5</v>
      </c>
      <c r="S1790" s="8">
        <f t="shared" si="276"/>
        <v>64.25</v>
      </c>
      <c r="T1790" s="8">
        <f t="shared" si="277"/>
        <v>48.75</v>
      </c>
      <c r="U1790" s="7">
        <f t="shared" si="278"/>
        <v>51.333333333333336</v>
      </c>
      <c r="V1790" s="7">
        <f t="shared" si="279"/>
        <v>50.6875</v>
      </c>
    </row>
    <row r="1791" spans="1:22" ht="13.5" x14ac:dyDescent="0.25">
      <c r="A1791" s="3">
        <f>RSI!A1791</f>
        <v>45380</v>
      </c>
      <c r="B1791" s="2">
        <f>RSI!B1791</f>
        <v>4.6397000000000004</v>
      </c>
      <c r="C1791" s="2">
        <f>RSI!I1791</f>
        <v>82.943978138177783</v>
      </c>
      <c r="D1791" s="2">
        <f>MACD!E1791</f>
        <v>-3.7464756566246926E-2</v>
      </c>
      <c r="E1791" s="2">
        <f>MACD!F1791</f>
        <v>-2.5166035511771115E-2</v>
      </c>
      <c r="F1791" s="2">
        <f>'Moving Avg'!D1791</f>
        <v>4.6293800000000003</v>
      </c>
      <c r="G1791" s="2">
        <f>'Moving Avg'!F1791</f>
        <v>4.5309700000000008</v>
      </c>
      <c r="H1791" s="2">
        <f>'Moving Avg'!G1791</f>
        <v>4.3533739999999996</v>
      </c>
      <c r="I1791" s="2">
        <f>'Moving Avg'!H1791</f>
        <v>3.623305999999999</v>
      </c>
      <c r="J1791" s="5" t="str">
        <f>OBV!F1791</f>
        <v>BULLISH</v>
      </c>
      <c r="K1791" s="5" t="str">
        <f>OBV!G1791</f>
        <v>STRONG</v>
      </c>
      <c r="L1791" s="5" t="str">
        <f>OBV!H1791</f>
        <v>CONFIRMED BULLISH</v>
      </c>
      <c r="M1791" s="7">
        <f t="shared" si="270"/>
        <v>0</v>
      </c>
      <c r="N1791" s="7">
        <f t="shared" si="271"/>
        <v>45</v>
      </c>
      <c r="O1791" s="7">
        <f t="shared" si="272"/>
        <v>50</v>
      </c>
      <c r="P1791" s="7">
        <f t="shared" si="273"/>
        <v>100</v>
      </c>
      <c r="Q1791" s="8">
        <f t="shared" si="274"/>
        <v>38.25</v>
      </c>
      <c r="R1791" s="8">
        <f t="shared" si="275"/>
        <v>51.5</v>
      </c>
      <c r="S1791" s="8">
        <f t="shared" si="276"/>
        <v>64.25</v>
      </c>
      <c r="T1791" s="8">
        <f t="shared" si="277"/>
        <v>48.75</v>
      </c>
      <c r="U1791" s="7">
        <f t="shared" si="278"/>
        <v>51.333333333333336</v>
      </c>
      <c r="V1791" s="7">
        <f t="shared" si="279"/>
        <v>50.6875</v>
      </c>
    </row>
    <row r="1792" spans="1:22" ht="13.5" x14ac:dyDescent="0.25">
      <c r="A1792" s="3">
        <f>RSI!A1792</f>
        <v>45383</v>
      </c>
      <c r="B1792" s="2">
        <f>RSI!B1792</f>
        <v>4.6397000000000004</v>
      </c>
      <c r="C1792" s="2">
        <f>RSI!I1792</f>
        <v>82.943978138177783</v>
      </c>
      <c r="D1792" s="2">
        <f>MACD!E1792</f>
        <v>-4.0326759220322472E-2</v>
      </c>
      <c r="E1792" s="2">
        <f>MACD!F1792</f>
        <v>-2.8198180253481392E-2</v>
      </c>
      <c r="F1792" s="2">
        <f>'Moving Avg'!D1792</f>
        <v>4.6379800000000007</v>
      </c>
      <c r="G1792" s="2">
        <f>'Moving Avg'!F1792</f>
        <v>4.5399950000000011</v>
      </c>
      <c r="H1792" s="2">
        <f>'Moving Avg'!G1792</f>
        <v>4.3633420000000003</v>
      </c>
      <c r="I1792" s="2">
        <f>'Moving Avg'!H1792</f>
        <v>3.6303559999999995</v>
      </c>
      <c r="J1792" s="5" t="str">
        <f>OBV!F1792</f>
        <v>BULLISH</v>
      </c>
      <c r="K1792" s="5" t="str">
        <f>OBV!G1792</f>
        <v>STRONG</v>
      </c>
      <c r="L1792" s="5" t="str">
        <f>OBV!H1792</f>
        <v>CONFIRMED BULLISH</v>
      </c>
      <c r="M1792" s="7">
        <f t="shared" si="270"/>
        <v>0</v>
      </c>
      <c r="N1792" s="7">
        <f t="shared" si="271"/>
        <v>45</v>
      </c>
      <c r="O1792" s="7">
        <f t="shared" si="272"/>
        <v>50</v>
      </c>
      <c r="P1792" s="7">
        <f t="shared" si="273"/>
        <v>100</v>
      </c>
      <c r="Q1792" s="8">
        <f t="shared" si="274"/>
        <v>38.25</v>
      </c>
      <c r="R1792" s="8">
        <f t="shared" si="275"/>
        <v>51.5</v>
      </c>
      <c r="S1792" s="8">
        <f t="shared" si="276"/>
        <v>64.25</v>
      </c>
      <c r="T1792" s="8">
        <f t="shared" si="277"/>
        <v>48.75</v>
      </c>
      <c r="U1792" s="7">
        <f t="shared" si="278"/>
        <v>51.333333333333336</v>
      </c>
      <c r="V1792" s="7">
        <f t="shared" si="279"/>
        <v>50.6875</v>
      </c>
    </row>
    <row r="1793" spans="1:22" ht="13.5" x14ac:dyDescent="0.25">
      <c r="A1793" s="3">
        <f>RSI!A1793</f>
        <v>45384</v>
      </c>
      <c r="B1793" s="2">
        <f>RSI!B1793</f>
        <v>4.6397000000000004</v>
      </c>
      <c r="C1793" s="2">
        <f>RSI!I1793</f>
        <v>82.943978138177783</v>
      </c>
      <c r="D1793" s="2">
        <f>MACD!E1793</f>
        <v>-3.9609219884109592E-2</v>
      </c>
      <c r="E1793" s="2">
        <f>MACD!F1793</f>
        <v>-3.0480388179607035E-2</v>
      </c>
      <c r="F1793" s="2">
        <f>'Moving Avg'!D1793</f>
        <v>4.6397000000000004</v>
      </c>
      <c r="G1793" s="2">
        <f>'Moving Avg'!F1793</f>
        <v>4.5498800000000008</v>
      </c>
      <c r="H1793" s="2">
        <f>'Moving Avg'!G1793</f>
        <v>4.373996</v>
      </c>
      <c r="I1793" s="2">
        <f>'Moving Avg'!H1793</f>
        <v>3.6373284999999993</v>
      </c>
      <c r="J1793" s="5" t="str">
        <f>OBV!F1793</f>
        <v>BULLISH</v>
      </c>
      <c r="K1793" s="5" t="str">
        <f>OBV!G1793</f>
        <v>NEUTRAL</v>
      </c>
      <c r="L1793" s="5" t="str">
        <f>OBV!H1793</f>
        <v>CONFIRMED BULLISH</v>
      </c>
      <c r="M1793" s="7">
        <f t="shared" si="270"/>
        <v>0</v>
      </c>
      <c r="N1793" s="7">
        <f t="shared" si="271"/>
        <v>45</v>
      </c>
      <c r="O1793" s="7">
        <f t="shared" si="272"/>
        <v>50</v>
      </c>
      <c r="P1793" s="7">
        <f t="shared" si="273"/>
        <v>83.5</v>
      </c>
      <c r="Q1793" s="8">
        <f t="shared" si="274"/>
        <v>35.774999999999999</v>
      </c>
      <c r="R1793" s="8">
        <f t="shared" si="275"/>
        <v>47.375</v>
      </c>
      <c r="S1793" s="8">
        <f t="shared" si="276"/>
        <v>56.825000000000003</v>
      </c>
      <c r="T1793" s="8">
        <f t="shared" si="277"/>
        <v>44.625</v>
      </c>
      <c r="U1793" s="7">
        <f t="shared" si="278"/>
        <v>46.658333333333339</v>
      </c>
      <c r="V1793" s="7">
        <f t="shared" si="279"/>
        <v>46.150000000000006</v>
      </c>
    </row>
    <row r="1794" spans="1:22" ht="13.5" x14ac:dyDescent="0.25">
      <c r="A1794" s="3">
        <f>RSI!A1794</f>
        <v>45385</v>
      </c>
      <c r="B1794" s="2">
        <f>RSI!B1794</f>
        <v>4.6397000000000004</v>
      </c>
      <c r="C1794" s="2">
        <f>RSI!I1794</f>
        <v>82.943978138177783</v>
      </c>
      <c r="D1794" s="2">
        <f>MACD!E1794</f>
        <v>-3.7139817613469184E-2</v>
      </c>
      <c r="E1794" s="2">
        <f>MACD!F1794</f>
        <v>-3.1812274066379466E-2</v>
      </c>
      <c r="F1794" s="2">
        <f>'Moving Avg'!D1794</f>
        <v>4.6397000000000004</v>
      </c>
      <c r="G1794" s="2">
        <f>'Moving Avg'!F1794</f>
        <v>4.5584750000000014</v>
      </c>
      <c r="H1794" s="2">
        <f>'Moving Avg'!G1794</f>
        <v>4.385338</v>
      </c>
      <c r="I1794" s="2">
        <f>'Moving Avg'!H1794</f>
        <v>3.6443394999999992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0</v>
      </c>
      <c r="N1794" s="7">
        <f t="shared" ref="N1794:N1857" si="281">IF(E1794-D1794&gt;0.02, 100, IF(E1794-D1794&lt;0,0,45))</f>
        <v>45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28.2</v>
      </c>
      <c r="R1794" s="8">
        <f t="shared" si="275"/>
        <v>34.75</v>
      </c>
      <c r="S1794" s="8">
        <f t="shared" si="276"/>
        <v>34.1</v>
      </c>
      <c r="T1794" s="8">
        <f t="shared" si="277"/>
        <v>32</v>
      </c>
      <c r="U1794" s="7">
        <f t="shared" si="278"/>
        <v>32.35</v>
      </c>
      <c r="V1794" s="7">
        <f t="shared" si="279"/>
        <v>32.262500000000003</v>
      </c>
    </row>
    <row r="1795" spans="1:22" ht="13.5" x14ac:dyDescent="0.25">
      <c r="A1795" s="3">
        <f>RSI!A1795</f>
        <v>45386</v>
      </c>
      <c r="B1795" s="2">
        <f>RSI!B1795</f>
        <v>4.6397000000000004</v>
      </c>
      <c r="C1795" s="2">
        <f>RSI!I1795</f>
        <v>82.943978138177783</v>
      </c>
      <c r="D1795" s="2">
        <f>MACD!E1795</f>
        <v>-3.5761911930050516E-2</v>
      </c>
      <c r="E1795" s="2">
        <f>MACD!F1795</f>
        <v>-3.2602201639113676E-2</v>
      </c>
      <c r="F1795" s="2">
        <f>'Moving Avg'!D1795</f>
        <v>4.6397000000000004</v>
      </c>
      <c r="G1795" s="2">
        <f>'Moving Avg'!F1795</f>
        <v>4.5670700000000011</v>
      </c>
      <c r="H1795" s="2">
        <f>'Moving Avg'!G1795</f>
        <v>4.3973679999999993</v>
      </c>
      <c r="I1795" s="2">
        <f>'Moving Avg'!H1795</f>
        <v>3.6514284999999997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  <c r="M1795" s="7">
        <f t="shared" si="280"/>
        <v>0</v>
      </c>
      <c r="N1795" s="7">
        <f t="shared" si="281"/>
        <v>45</v>
      </c>
      <c r="O1795" s="7">
        <f t="shared" si="282"/>
        <v>50</v>
      </c>
      <c r="P1795" s="7">
        <f t="shared" si="283"/>
        <v>33</v>
      </c>
      <c r="Q1795" s="8">
        <f t="shared" ref="Q1795:Q1858" si="284">0.35*M1795+N1795*0.35+O1795*0.15+P1795*0.15</f>
        <v>28.2</v>
      </c>
      <c r="R1795" s="8">
        <f t="shared" ref="R1795:R1858" si="285">M1795*0.2+N1795*0.2+O1795*0.35+P1795*0.25</f>
        <v>34.75</v>
      </c>
      <c r="S1795" s="8">
        <f t="shared" ref="S1795:S1858" si="286">M1795*0.15+N1795*0.15+O1795*0.25+P1795*0.45</f>
        <v>34.1</v>
      </c>
      <c r="T1795" s="8">
        <f t="shared" ref="T1795:T1858" si="287">0.25*SUM(M1795:P1795)</f>
        <v>32</v>
      </c>
      <c r="U1795" s="7">
        <f t="shared" ref="U1795:U1858" si="288">SUM(Q1795:S1795)/3</f>
        <v>32.35</v>
      </c>
      <c r="V1795" s="7">
        <f t="shared" ref="V1795:V1858" si="289">SUM(Q1795:T1795)/4</f>
        <v>32.262500000000003</v>
      </c>
    </row>
    <row r="1796" spans="1:22" ht="13.5" x14ac:dyDescent="0.25">
      <c r="A1796" s="3">
        <f>RSI!A1796</f>
        <v>45387</v>
      </c>
      <c r="B1796" s="2">
        <f>RSI!B1796</f>
        <v>4.6740000000000004</v>
      </c>
      <c r="C1796" s="2">
        <f>RSI!I1796</f>
        <v>85.875639618107357</v>
      </c>
      <c r="D1796" s="2">
        <f>MACD!E1796</f>
        <v>-3.1180226144693179E-2</v>
      </c>
      <c r="E1796" s="2">
        <f>MACD!F1796</f>
        <v>-3.2317806540229581E-2</v>
      </c>
      <c r="F1796" s="2">
        <f>'Moving Avg'!D1796</f>
        <v>4.64656</v>
      </c>
      <c r="G1796" s="2">
        <f>'Moving Avg'!F1796</f>
        <v>4.5773800000000016</v>
      </c>
      <c r="H1796" s="2">
        <f>'Moving Avg'!G1796</f>
        <v>4.4093960000000001</v>
      </c>
      <c r="I1796" s="2">
        <f>'Moving Avg'!H1796</f>
        <v>3.6586109999999996</v>
      </c>
      <c r="J1796" s="5" t="str">
        <f>OBV!F1796</f>
        <v>BULLISH</v>
      </c>
      <c r="K1796" s="5" t="str">
        <f>OBV!G1796</f>
        <v>STRONG</v>
      </c>
      <c r="L1796" s="5" t="str">
        <f>OBV!H1796</f>
        <v>CONFIRMED BULLISH</v>
      </c>
      <c r="M1796" s="7">
        <f t="shared" si="280"/>
        <v>0</v>
      </c>
      <c r="N1796" s="7">
        <f t="shared" si="281"/>
        <v>0</v>
      </c>
      <c r="O1796" s="7">
        <f t="shared" si="282"/>
        <v>50</v>
      </c>
      <c r="P1796" s="7">
        <f t="shared" si="283"/>
        <v>100</v>
      </c>
      <c r="Q1796" s="8">
        <f t="shared" si="284"/>
        <v>22.5</v>
      </c>
      <c r="R1796" s="8">
        <f t="shared" si="285"/>
        <v>42.5</v>
      </c>
      <c r="S1796" s="8">
        <f t="shared" si="286"/>
        <v>57.5</v>
      </c>
      <c r="T1796" s="8">
        <f t="shared" si="287"/>
        <v>37.5</v>
      </c>
      <c r="U1796" s="7">
        <f t="shared" si="288"/>
        <v>40.833333333333336</v>
      </c>
      <c r="V1796" s="7">
        <f t="shared" si="289"/>
        <v>40</v>
      </c>
    </row>
    <row r="1797" spans="1:22" ht="13.5" x14ac:dyDescent="0.25">
      <c r="A1797" s="3">
        <f>RSI!A1797</f>
        <v>45390</v>
      </c>
      <c r="B1797" s="2">
        <f>RSI!B1797</f>
        <v>4.7169999999999996</v>
      </c>
      <c r="C1797" s="2">
        <f>RSI!I1797</f>
        <v>88.535954265202577</v>
      </c>
      <c r="D1797" s="2">
        <f>MACD!E1797</f>
        <v>-3.1301352937992633E-2</v>
      </c>
      <c r="E1797" s="2">
        <f>MACD!F1797</f>
        <v>-3.2114515819782197E-2</v>
      </c>
      <c r="F1797" s="2">
        <f>'Moving Avg'!D1797</f>
        <v>4.6620200000000001</v>
      </c>
      <c r="G1797" s="2">
        <f>'Moving Avg'!F1797</f>
        <v>4.5898400000000006</v>
      </c>
      <c r="H1797" s="2">
        <f>'Moving Avg'!G1797</f>
        <v>4.4214259999999994</v>
      </c>
      <c r="I1797" s="2">
        <f>'Moving Avg'!H1797</f>
        <v>3.6660865</v>
      </c>
      <c r="J1797" s="5" t="str">
        <f>OBV!F1797</f>
        <v>BULLISH</v>
      </c>
      <c r="K1797" s="5" t="str">
        <f>OBV!G1797</f>
        <v>STRONG</v>
      </c>
      <c r="L1797" s="5" t="str">
        <f>OBV!H1797</f>
        <v>CONFIRMED BULLISH</v>
      </c>
      <c r="M1797" s="7">
        <f t="shared" si="280"/>
        <v>0</v>
      </c>
      <c r="N1797" s="7">
        <f t="shared" si="281"/>
        <v>0</v>
      </c>
      <c r="O1797" s="7">
        <f t="shared" si="282"/>
        <v>50</v>
      </c>
      <c r="P1797" s="7">
        <f t="shared" si="283"/>
        <v>100</v>
      </c>
      <c r="Q1797" s="8">
        <f t="shared" si="284"/>
        <v>22.5</v>
      </c>
      <c r="R1797" s="8">
        <f t="shared" si="285"/>
        <v>42.5</v>
      </c>
      <c r="S1797" s="8">
        <f t="shared" si="286"/>
        <v>57.5</v>
      </c>
      <c r="T1797" s="8">
        <f t="shared" si="287"/>
        <v>37.5</v>
      </c>
      <c r="U1797" s="7">
        <f t="shared" si="288"/>
        <v>40.833333333333336</v>
      </c>
      <c r="V1797" s="7">
        <f t="shared" si="289"/>
        <v>40</v>
      </c>
    </row>
    <row r="1798" spans="1:22" ht="13.5" x14ac:dyDescent="0.25">
      <c r="A1798" s="3">
        <f>RSI!A1798</f>
        <v>45394</v>
      </c>
      <c r="B1798" s="2">
        <f>RSI!B1798</f>
        <v>4.6997999999999998</v>
      </c>
      <c r="C1798" s="2">
        <f>RSI!I1798</f>
        <v>81.891664153336706</v>
      </c>
      <c r="D1798" s="2">
        <f>MACD!E1798</f>
        <v>-2.5844100677038462E-2</v>
      </c>
      <c r="E1798" s="2">
        <f>MACD!F1798</f>
        <v>-3.086043279123345E-2</v>
      </c>
      <c r="F1798" s="2">
        <f>'Moving Avg'!D1798</f>
        <v>4.6740399999999998</v>
      </c>
      <c r="G1798" s="2">
        <f>'Moving Avg'!F1798</f>
        <v>4.6014400000000002</v>
      </c>
      <c r="H1798" s="2">
        <f>'Moving Avg'!G1798</f>
        <v>4.4329399999999994</v>
      </c>
      <c r="I1798" s="2">
        <f>'Moving Avg'!H1798</f>
        <v>3.673476</v>
      </c>
      <c r="J1798" s="5" t="str">
        <f>OBV!F1798</f>
        <v>BULLISH</v>
      </c>
      <c r="K1798" s="5" t="str">
        <f>OBV!G1798</f>
        <v>STRONG</v>
      </c>
      <c r="L1798" s="5" t="str">
        <f>OBV!H1798</f>
        <v>CONFIRMED BULLISH</v>
      </c>
      <c r="M1798" s="7">
        <f t="shared" si="280"/>
        <v>0</v>
      </c>
      <c r="N1798" s="7">
        <f t="shared" si="281"/>
        <v>0</v>
      </c>
      <c r="O1798" s="7">
        <f t="shared" si="282"/>
        <v>50</v>
      </c>
      <c r="P1798" s="7">
        <f t="shared" si="283"/>
        <v>100</v>
      </c>
      <c r="Q1798" s="8">
        <f t="shared" si="284"/>
        <v>22.5</v>
      </c>
      <c r="R1798" s="8">
        <f t="shared" si="285"/>
        <v>42.5</v>
      </c>
      <c r="S1798" s="8">
        <f t="shared" si="286"/>
        <v>57.5</v>
      </c>
      <c r="T1798" s="8">
        <f t="shared" si="287"/>
        <v>37.5</v>
      </c>
      <c r="U1798" s="7">
        <f t="shared" si="288"/>
        <v>40.833333333333336</v>
      </c>
      <c r="V1798" s="7">
        <f t="shared" si="289"/>
        <v>40</v>
      </c>
    </row>
    <row r="1799" spans="1:22" ht="13.5" x14ac:dyDescent="0.25">
      <c r="A1799" s="3">
        <f>RSI!A1799</f>
        <v>45397</v>
      </c>
      <c r="B1799" s="2">
        <f>RSI!B1799</f>
        <v>4.6397000000000004</v>
      </c>
      <c r="C1799" s="2">
        <f>RSI!I1799</f>
        <v>63.858292779336928</v>
      </c>
      <c r="D1799" s="2">
        <f>MACD!E1799</f>
        <v>-1.62819332284041E-2</v>
      </c>
      <c r="E1799" s="2">
        <f>MACD!F1799</f>
        <v>-2.7944732878667583E-2</v>
      </c>
      <c r="F1799" s="2">
        <f>'Moving Avg'!D1799</f>
        <v>4.6740399999999998</v>
      </c>
      <c r="G1799" s="2">
        <f>'Moving Avg'!F1799</f>
        <v>4.6100350000000008</v>
      </c>
      <c r="H1799" s="2">
        <f>'Moving Avg'!G1799</f>
        <v>4.4430799999999993</v>
      </c>
      <c r="I1799" s="2">
        <f>'Moving Avg'!H1799</f>
        <v>3.6805649999999996</v>
      </c>
      <c r="J1799" s="5" t="str">
        <f>OBV!F1799</f>
        <v>BULLISH</v>
      </c>
      <c r="K1799" s="5" t="str">
        <f>OBV!G1799</f>
        <v>STRONG</v>
      </c>
      <c r="L1799" s="5" t="str">
        <f>OBV!H1799</f>
        <v>NEUTRAL</v>
      </c>
      <c r="M1799" s="7">
        <f t="shared" si="280"/>
        <v>25</v>
      </c>
      <c r="N1799" s="7">
        <f t="shared" si="281"/>
        <v>0</v>
      </c>
      <c r="O1799" s="7">
        <f t="shared" si="282"/>
        <v>50</v>
      </c>
      <c r="P1799" s="7">
        <f t="shared" si="283"/>
        <v>66</v>
      </c>
      <c r="Q1799" s="8">
        <f t="shared" si="284"/>
        <v>26.15</v>
      </c>
      <c r="R1799" s="8">
        <f t="shared" si="285"/>
        <v>39</v>
      </c>
      <c r="S1799" s="8">
        <f t="shared" si="286"/>
        <v>45.95</v>
      </c>
      <c r="T1799" s="8">
        <f t="shared" si="287"/>
        <v>35.25</v>
      </c>
      <c r="U1799" s="7">
        <f t="shared" si="288"/>
        <v>37.033333333333339</v>
      </c>
      <c r="V1799" s="7">
        <f t="shared" si="289"/>
        <v>36.587500000000006</v>
      </c>
    </row>
    <row r="1800" spans="1:22" ht="13.5" x14ac:dyDescent="0.25">
      <c r="A1800" s="3">
        <f>RSI!A1800</f>
        <v>45398</v>
      </c>
      <c r="B1800" s="2">
        <f>RSI!B1800</f>
        <v>4.6311</v>
      </c>
      <c r="C1800" s="2">
        <f>RSI!I1800</f>
        <v>61.76239535703624</v>
      </c>
      <c r="D1800" s="2">
        <f>MACD!E1800</f>
        <v>-7.9676204612022516E-3</v>
      </c>
      <c r="E1800" s="2">
        <f>MACD!F1800</f>
        <v>-2.394931039517452E-2</v>
      </c>
      <c r="F1800" s="2">
        <f>'Moving Avg'!D1800</f>
        <v>4.67232</v>
      </c>
      <c r="G1800" s="2">
        <f>'Moving Avg'!F1800</f>
        <v>4.6169099999999998</v>
      </c>
      <c r="H1800" s="2">
        <f>'Moving Avg'!G1800</f>
        <v>4.453047999999999</v>
      </c>
      <c r="I1800" s="2">
        <f>'Moving Avg'!H1800</f>
        <v>3.6876109999999995</v>
      </c>
      <c r="J1800" s="5" t="str">
        <f>OBV!F1800</f>
        <v>BULLISH</v>
      </c>
      <c r="K1800" s="5" t="str">
        <f>OBV!G1800</f>
        <v>NEUTRAL</v>
      </c>
      <c r="L1800" s="5" t="str">
        <f>OBV!H1800</f>
        <v>BULLISH DIVERGENCE</v>
      </c>
      <c r="M1800" s="7">
        <f t="shared" si="280"/>
        <v>25</v>
      </c>
      <c r="N1800" s="7">
        <f t="shared" si="281"/>
        <v>0</v>
      </c>
      <c r="O1800" s="7">
        <f t="shared" si="282"/>
        <v>50</v>
      </c>
      <c r="P1800" s="7">
        <f t="shared" si="283"/>
        <v>66.5</v>
      </c>
      <c r="Q1800" s="8">
        <f t="shared" si="284"/>
        <v>26.225000000000001</v>
      </c>
      <c r="R1800" s="8">
        <f t="shared" si="285"/>
        <v>39.125</v>
      </c>
      <c r="S1800" s="8">
        <f t="shared" si="286"/>
        <v>46.174999999999997</v>
      </c>
      <c r="T1800" s="8">
        <f t="shared" si="287"/>
        <v>35.375</v>
      </c>
      <c r="U1800" s="7">
        <f t="shared" si="288"/>
        <v>37.174999999999997</v>
      </c>
      <c r="V1800" s="7">
        <f t="shared" si="289"/>
        <v>36.724999999999994</v>
      </c>
    </row>
    <row r="1801" spans="1:22" ht="13.5" x14ac:dyDescent="0.25">
      <c r="A1801" s="3">
        <f>RSI!A1801</f>
        <v>45399</v>
      </c>
      <c r="B1801" s="2">
        <f>RSI!B1801</f>
        <v>4.6397000000000004</v>
      </c>
      <c r="C1801" s="2">
        <f>RSI!I1801</f>
        <v>63.067792535665802</v>
      </c>
      <c r="D1801" s="2">
        <f>MACD!E1801</f>
        <v>-1.9017899973121644E-3</v>
      </c>
      <c r="E1801" s="2">
        <f>MACD!F1801</f>
        <v>-1.9539806315602051E-2</v>
      </c>
      <c r="F1801" s="2">
        <f>'Moving Avg'!D1801</f>
        <v>4.6654600000000004</v>
      </c>
      <c r="G1801" s="2">
        <f>'Moving Avg'!F1801</f>
        <v>4.6229250000000004</v>
      </c>
      <c r="H1801" s="2">
        <f>'Moving Avg'!G1801</f>
        <v>4.4637020000000005</v>
      </c>
      <c r="I1801" s="2">
        <f>'Moving Avg'!H1801</f>
        <v>3.6946999999999997</v>
      </c>
      <c r="J1801" s="5" t="str">
        <f>OBV!F1801</f>
        <v>BULLISH</v>
      </c>
      <c r="K1801" s="5" t="str">
        <f>OBV!G1801</f>
        <v>NEUTRAL</v>
      </c>
      <c r="L1801" s="5" t="str">
        <f>OBV!H1801</f>
        <v>BULLISH DIVERGENCE</v>
      </c>
      <c r="M1801" s="7">
        <f t="shared" si="280"/>
        <v>25</v>
      </c>
      <c r="N1801" s="7">
        <f t="shared" si="281"/>
        <v>0</v>
      </c>
      <c r="O1801" s="7">
        <f t="shared" si="282"/>
        <v>50</v>
      </c>
      <c r="P1801" s="7">
        <f t="shared" si="283"/>
        <v>66.5</v>
      </c>
      <c r="Q1801" s="8">
        <f t="shared" si="284"/>
        <v>26.225000000000001</v>
      </c>
      <c r="R1801" s="8">
        <f t="shared" si="285"/>
        <v>39.125</v>
      </c>
      <c r="S1801" s="8">
        <f t="shared" si="286"/>
        <v>46.174999999999997</v>
      </c>
      <c r="T1801" s="8">
        <f t="shared" si="287"/>
        <v>35.375</v>
      </c>
      <c r="U1801" s="7">
        <f t="shared" si="288"/>
        <v>37.174999999999997</v>
      </c>
      <c r="V1801" s="7">
        <f t="shared" si="289"/>
        <v>36.724999999999994</v>
      </c>
    </row>
    <row r="1802" spans="1:22" ht="13.5" x14ac:dyDescent="0.25">
      <c r="A1802" s="3">
        <f>RSI!A1802</f>
        <v>45400</v>
      </c>
      <c r="B1802" s="2">
        <f>RSI!B1802</f>
        <v>4.6224999999999996</v>
      </c>
      <c r="C1802" s="2">
        <f>RSI!I1802</f>
        <v>58.748029030687945</v>
      </c>
      <c r="D1802" s="2">
        <f>MACD!E1802</f>
        <v>4.1463881723720064E-3</v>
      </c>
      <c r="E1802" s="2">
        <f>MACD!F1802</f>
        <v>-1.4802567418007241E-2</v>
      </c>
      <c r="F1802" s="2">
        <f>'Moving Avg'!D1802</f>
        <v>4.64656</v>
      </c>
      <c r="G1802" s="2">
        <f>'Moving Avg'!F1802</f>
        <v>4.6285100000000003</v>
      </c>
      <c r="H1802" s="2">
        <f>'Moving Avg'!G1802</f>
        <v>4.4736700000000003</v>
      </c>
      <c r="I1802" s="2">
        <f>'Moving Avg'!H1802</f>
        <v>3.7015474999999993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  <c r="M1802" s="7">
        <f t="shared" si="280"/>
        <v>25</v>
      </c>
      <c r="N1802" s="7">
        <f t="shared" si="281"/>
        <v>0</v>
      </c>
      <c r="O1802" s="7">
        <f t="shared" si="282"/>
        <v>50</v>
      </c>
      <c r="P1802" s="7">
        <f t="shared" si="283"/>
        <v>16.5</v>
      </c>
      <c r="Q1802" s="8">
        <f t="shared" si="284"/>
        <v>18.725000000000001</v>
      </c>
      <c r="R1802" s="8">
        <f t="shared" si="285"/>
        <v>26.625</v>
      </c>
      <c r="S1802" s="8">
        <f t="shared" si="286"/>
        <v>23.675000000000001</v>
      </c>
      <c r="T1802" s="8">
        <f t="shared" si="287"/>
        <v>22.875</v>
      </c>
      <c r="U1802" s="7">
        <f t="shared" si="288"/>
        <v>23.008333333333336</v>
      </c>
      <c r="V1802" s="7">
        <f t="shared" si="289"/>
        <v>22.975000000000001</v>
      </c>
    </row>
    <row r="1803" spans="1:22" ht="13.5" x14ac:dyDescent="0.25">
      <c r="A1803" s="3">
        <f>RSI!A1803</f>
        <v>45401</v>
      </c>
      <c r="B1803" s="2">
        <f>RSI!B1803</f>
        <v>4.5537000000000001</v>
      </c>
      <c r="C1803" s="2">
        <f>RSI!I1803</f>
        <v>45.363488663259545</v>
      </c>
      <c r="D1803" s="2">
        <f>MACD!E1803</f>
        <v>1.4130044707909128E-2</v>
      </c>
      <c r="E1803" s="2">
        <f>MACD!F1803</f>
        <v>-9.016044992823968E-3</v>
      </c>
      <c r="F1803" s="2">
        <f>'Moving Avg'!D1803</f>
        <v>4.6173400000000004</v>
      </c>
      <c r="G1803" s="2">
        <f>'Moving Avg'!F1803</f>
        <v>4.6293650000000008</v>
      </c>
      <c r="H1803" s="2">
        <f>'Moving Avg'!G1803</f>
        <v>4.4815740000000011</v>
      </c>
      <c r="I1803" s="2">
        <f>'Moving Avg'!H1803</f>
        <v>3.7080510000000002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  <c r="M1803" s="7">
        <f t="shared" si="280"/>
        <v>25</v>
      </c>
      <c r="N1803" s="7">
        <f t="shared" si="281"/>
        <v>0</v>
      </c>
      <c r="O1803" s="7">
        <f t="shared" si="282"/>
        <v>50</v>
      </c>
      <c r="P1803" s="7">
        <f t="shared" si="283"/>
        <v>16.5</v>
      </c>
      <c r="Q1803" s="8">
        <f t="shared" si="284"/>
        <v>18.725000000000001</v>
      </c>
      <c r="R1803" s="8">
        <f t="shared" si="285"/>
        <v>26.625</v>
      </c>
      <c r="S1803" s="8">
        <f t="shared" si="286"/>
        <v>23.675000000000001</v>
      </c>
      <c r="T1803" s="8">
        <f t="shared" si="287"/>
        <v>22.875</v>
      </c>
      <c r="U1803" s="7">
        <f t="shared" si="288"/>
        <v>23.008333333333336</v>
      </c>
      <c r="V1803" s="7">
        <f t="shared" si="289"/>
        <v>22.975000000000001</v>
      </c>
    </row>
    <row r="1804" spans="1:22" ht="13.5" x14ac:dyDescent="0.25">
      <c r="A1804" s="3">
        <f>RSI!A1804</f>
        <v>45404</v>
      </c>
      <c r="B1804" s="2">
        <f>RSI!B1804</f>
        <v>4.7256</v>
      </c>
      <c r="C1804" s="2">
        <f>RSI!I1804</f>
        <v>66.128041749352008</v>
      </c>
      <c r="D1804" s="2">
        <f>MACD!E1804</f>
        <v>1.0037695330249008E-2</v>
      </c>
      <c r="E1804" s="2">
        <f>MACD!F1804</f>
        <v>-5.2052969282093738E-3</v>
      </c>
      <c r="F1804" s="2">
        <f>'Moving Avg'!D1804</f>
        <v>4.6345200000000002</v>
      </c>
      <c r="G1804" s="2">
        <f>'Moving Avg'!F1804</f>
        <v>4.6379600000000005</v>
      </c>
      <c r="H1804" s="2">
        <f>'Moving Avg'!G1804</f>
        <v>4.492744000000001</v>
      </c>
      <c r="I1804" s="2">
        <f>'Moving Avg'!H1804</f>
        <v>3.715414</v>
      </c>
      <c r="J1804" s="5" t="str">
        <f>OBV!F1804</f>
        <v>BULLISH</v>
      </c>
      <c r="K1804" s="5" t="str">
        <f>OBV!G1804</f>
        <v>STRONG</v>
      </c>
      <c r="L1804" s="5" t="str">
        <f>OBV!H1804</f>
        <v>CONFIRMED BULLISH</v>
      </c>
      <c r="M1804" s="7">
        <f t="shared" si="280"/>
        <v>25</v>
      </c>
      <c r="N1804" s="7">
        <f t="shared" si="281"/>
        <v>0</v>
      </c>
      <c r="O1804" s="7">
        <f t="shared" si="282"/>
        <v>50</v>
      </c>
      <c r="P1804" s="7">
        <f t="shared" si="283"/>
        <v>100</v>
      </c>
      <c r="Q1804" s="8">
        <f t="shared" si="284"/>
        <v>31.25</v>
      </c>
      <c r="R1804" s="8">
        <f t="shared" si="285"/>
        <v>47.5</v>
      </c>
      <c r="S1804" s="8">
        <f t="shared" si="286"/>
        <v>61.25</v>
      </c>
      <c r="T1804" s="8">
        <f t="shared" si="287"/>
        <v>43.75</v>
      </c>
      <c r="U1804" s="7">
        <f t="shared" si="288"/>
        <v>46.666666666666664</v>
      </c>
      <c r="V1804" s="7">
        <f t="shared" si="289"/>
        <v>45.9375</v>
      </c>
    </row>
    <row r="1805" spans="1:22" ht="13.5" x14ac:dyDescent="0.25">
      <c r="A1805" s="3">
        <f>RSI!A1805</f>
        <v>45405</v>
      </c>
      <c r="B1805" s="2">
        <f>RSI!B1805</f>
        <v>4.7342000000000004</v>
      </c>
      <c r="C1805" s="2">
        <f>RSI!I1805</f>
        <v>66.807690245117897</v>
      </c>
      <c r="D1805" s="2">
        <f>MACD!E1805</f>
        <v>5.1010945890022086E-3</v>
      </c>
      <c r="E1805" s="2">
        <f>MACD!F1805</f>
        <v>-3.1440186247670573E-3</v>
      </c>
      <c r="F1805" s="2">
        <f>'Moving Avg'!D1805</f>
        <v>4.6551400000000003</v>
      </c>
      <c r="G1805" s="2">
        <f>'Moving Avg'!F1805</f>
        <v>4.6469850000000008</v>
      </c>
      <c r="H1805" s="2">
        <f>'Moving Avg'!G1805</f>
        <v>4.5040860000000009</v>
      </c>
      <c r="I1805" s="2">
        <f>'Moving Avg'!H1805</f>
        <v>3.72282</v>
      </c>
      <c r="J1805" s="5" t="str">
        <f>OBV!F1805</f>
        <v>BULLISH</v>
      </c>
      <c r="K1805" s="5" t="str">
        <f>OBV!G1805</f>
        <v>STRONG</v>
      </c>
      <c r="L1805" s="5" t="str">
        <f>OBV!H1805</f>
        <v>CONFIRMED BULLISH</v>
      </c>
      <c r="M1805" s="7">
        <f t="shared" si="280"/>
        <v>25</v>
      </c>
      <c r="N1805" s="7">
        <f t="shared" si="281"/>
        <v>0</v>
      </c>
      <c r="O1805" s="7">
        <f t="shared" si="282"/>
        <v>50</v>
      </c>
      <c r="P1805" s="7">
        <f t="shared" si="283"/>
        <v>100</v>
      </c>
      <c r="Q1805" s="8">
        <f t="shared" si="284"/>
        <v>31.25</v>
      </c>
      <c r="R1805" s="8">
        <f t="shared" si="285"/>
        <v>47.5</v>
      </c>
      <c r="S1805" s="8">
        <f t="shared" si="286"/>
        <v>61.25</v>
      </c>
      <c r="T1805" s="8">
        <f t="shared" si="287"/>
        <v>43.75</v>
      </c>
      <c r="U1805" s="7">
        <f t="shared" si="288"/>
        <v>46.666666666666664</v>
      </c>
      <c r="V1805" s="7">
        <f t="shared" si="289"/>
        <v>45.9375</v>
      </c>
    </row>
    <row r="1806" spans="1:22" ht="13.5" x14ac:dyDescent="0.25">
      <c r="A1806" s="3">
        <f>RSI!A1806</f>
        <v>45406</v>
      </c>
      <c r="B1806" s="2">
        <f>RSI!B1806</f>
        <v>4.8459000000000003</v>
      </c>
      <c r="C1806" s="2">
        <f>RSI!I1806</f>
        <v>74.081910477510306</v>
      </c>
      <c r="D1806" s="2">
        <f>MACD!E1806</f>
        <v>-2.898818750596277E-3</v>
      </c>
      <c r="E1806" s="2">
        <f>MACD!F1806</f>
        <v>-3.0949786499329013E-3</v>
      </c>
      <c r="F1806" s="2">
        <f>'Moving Avg'!D1806</f>
        <v>4.6963799999999996</v>
      </c>
      <c r="G1806" s="2">
        <f>'Moving Avg'!F1806</f>
        <v>4.6594449999999998</v>
      </c>
      <c r="H1806" s="2">
        <f>'Moving Avg'!G1806</f>
        <v>4.5166300000000019</v>
      </c>
      <c r="I1806" s="2">
        <f>'Moving Avg'!H1806</f>
        <v>3.7308235000000001</v>
      </c>
      <c r="J1806" s="5" t="str">
        <f>OBV!F1806</f>
        <v>BULLISH</v>
      </c>
      <c r="K1806" s="5" t="str">
        <f>OBV!G1806</f>
        <v>STRONG</v>
      </c>
      <c r="L1806" s="5" t="str">
        <f>OBV!H1806</f>
        <v>CONFIRMED BULLISH</v>
      </c>
      <c r="M1806" s="7">
        <f t="shared" si="280"/>
        <v>0</v>
      </c>
      <c r="N1806" s="7">
        <f t="shared" si="281"/>
        <v>0</v>
      </c>
      <c r="O1806" s="7">
        <f t="shared" si="282"/>
        <v>50</v>
      </c>
      <c r="P1806" s="7">
        <f t="shared" si="283"/>
        <v>100</v>
      </c>
      <c r="Q1806" s="8">
        <f t="shared" si="284"/>
        <v>22.5</v>
      </c>
      <c r="R1806" s="8">
        <f t="shared" si="285"/>
        <v>42.5</v>
      </c>
      <c r="S1806" s="8">
        <f t="shared" si="286"/>
        <v>57.5</v>
      </c>
      <c r="T1806" s="8">
        <f t="shared" si="287"/>
        <v>37.5</v>
      </c>
      <c r="U1806" s="7">
        <f t="shared" si="288"/>
        <v>40.833333333333336</v>
      </c>
      <c r="V1806" s="7">
        <f t="shared" si="289"/>
        <v>40</v>
      </c>
    </row>
    <row r="1807" spans="1:22" ht="13.5" x14ac:dyDescent="0.25">
      <c r="A1807" s="3">
        <f>RSI!A1807</f>
        <v>45407</v>
      </c>
      <c r="B1807" s="2">
        <f>RSI!B1807</f>
        <v>4.8372999999999999</v>
      </c>
      <c r="C1807" s="2">
        <f>RSI!I1807</f>
        <v>72.759791981152588</v>
      </c>
      <c r="D1807" s="2">
        <f>MACD!E1807</f>
        <v>-3.8400748571119081E-3</v>
      </c>
      <c r="E1807" s="2">
        <f>MACD!F1807</f>
        <v>-3.243997891368703E-3</v>
      </c>
      <c r="F1807" s="2">
        <f>'Moving Avg'!D1807</f>
        <v>4.7393400000000003</v>
      </c>
      <c r="G1807" s="2">
        <f>'Moving Avg'!F1807</f>
        <v>4.671475</v>
      </c>
      <c r="H1807" s="2">
        <f>'Moving Avg'!G1807</f>
        <v>4.5288320000000022</v>
      </c>
      <c r="I1807" s="2">
        <f>'Moving Avg'!H1807</f>
        <v>3.7387840000000008</v>
      </c>
      <c r="J1807" s="5" t="str">
        <f>OBV!F1807</f>
        <v>BULLISH</v>
      </c>
      <c r="K1807" s="5" t="str">
        <f>OBV!G1807</f>
        <v>STRONG</v>
      </c>
      <c r="L1807" s="5" t="str">
        <f>OBV!H1807</f>
        <v>CONFIRMED BULLISH</v>
      </c>
      <c r="M1807" s="7">
        <f t="shared" si="280"/>
        <v>0</v>
      </c>
      <c r="N1807" s="7">
        <f t="shared" si="281"/>
        <v>45</v>
      </c>
      <c r="O1807" s="7">
        <f t="shared" si="282"/>
        <v>50</v>
      </c>
      <c r="P1807" s="7">
        <f t="shared" si="283"/>
        <v>100</v>
      </c>
      <c r="Q1807" s="8">
        <f t="shared" si="284"/>
        <v>38.25</v>
      </c>
      <c r="R1807" s="8">
        <f t="shared" si="285"/>
        <v>51.5</v>
      </c>
      <c r="S1807" s="8">
        <f t="shared" si="286"/>
        <v>64.25</v>
      </c>
      <c r="T1807" s="8">
        <f t="shared" si="287"/>
        <v>48.75</v>
      </c>
      <c r="U1807" s="7">
        <f t="shared" si="288"/>
        <v>51.333333333333336</v>
      </c>
      <c r="V1807" s="7">
        <f t="shared" si="289"/>
        <v>50.6875</v>
      </c>
    </row>
    <row r="1808" spans="1:22" ht="13.5" x14ac:dyDescent="0.25">
      <c r="A1808" s="3">
        <f>RSI!A1808</f>
        <v>45408</v>
      </c>
      <c r="B1808" s="2">
        <f>RSI!B1808</f>
        <v>4.9059999999999997</v>
      </c>
      <c r="C1808" s="2">
        <f>RSI!I1808</f>
        <v>76.38540666812078</v>
      </c>
      <c r="D1808" s="2">
        <f>MACD!E1808</f>
        <v>-1.3639747591764895E-2</v>
      </c>
      <c r="E1808" s="2">
        <f>MACD!F1808</f>
        <v>-5.323147831447942E-3</v>
      </c>
      <c r="F1808" s="2">
        <f>'Moving Avg'!D1808</f>
        <v>4.8098000000000001</v>
      </c>
      <c r="G1808" s="2">
        <f>'Moving Avg'!F1808</f>
        <v>4.6852200000000002</v>
      </c>
      <c r="H1808" s="2">
        <f>'Moving Avg'!G1808</f>
        <v>4.5430940000000017</v>
      </c>
      <c r="I1808" s="2">
        <f>'Moving Avg'!H1808</f>
        <v>3.7470880000000006</v>
      </c>
      <c r="J1808" s="5" t="str">
        <f>OBV!F1808</f>
        <v>BULLISH</v>
      </c>
      <c r="K1808" s="5" t="str">
        <f>OBV!G1808</f>
        <v>STRONG</v>
      </c>
      <c r="L1808" s="5" t="str">
        <f>OBV!H1808</f>
        <v>CONFIRMED BULLISH</v>
      </c>
      <c r="M1808" s="7">
        <f t="shared" si="280"/>
        <v>0</v>
      </c>
      <c r="N1808" s="7">
        <f t="shared" si="281"/>
        <v>45</v>
      </c>
      <c r="O1808" s="7">
        <f t="shared" si="282"/>
        <v>50</v>
      </c>
      <c r="P1808" s="7">
        <f t="shared" si="283"/>
        <v>100</v>
      </c>
      <c r="Q1808" s="8">
        <f t="shared" si="284"/>
        <v>38.25</v>
      </c>
      <c r="R1808" s="8">
        <f t="shared" si="285"/>
        <v>51.5</v>
      </c>
      <c r="S1808" s="8">
        <f t="shared" si="286"/>
        <v>64.25</v>
      </c>
      <c r="T1808" s="8">
        <f t="shared" si="287"/>
        <v>48.75</v>
      </c>
      <c r="U1808" s="7">
        <f t="shared" si="288"/>
        <v>51.333333333333336</v>
      </c>
      <c r="V1808" s="7">
        <f t="shared" si="289"/>
        <v>50.6875</v>
      </c>
    </row>
    <row r="1809" spans="1:22" ht="13.5" x14ac:dyDescent="0.25">
      <c r="A1809" s="3">
        <f>RSI!A1809</f>
        <v>45411</v>
      </c>
      <c r="B1809" s="2">
        <f>RSI!B1809</f>
        <v>4.9404000000000003</v>
      </c>
      <c r="C1809" s="2">
        <f>RSI!I1809</f>
        <v>77.966783998304237</v>
      </c>
      <c r="D1809" s="2">
        <f>MACD!E1809</f>
        <v>-3.5306274690519501E-2</v>
      </c>
      <c r="E1809" s="2">
        <f>MACD!F1809</f>
        <v>-1.1319773203262254E-2</v>
      </c>
      <c r="F1809" s="2">
        <f>'Moving Avg'!D1809</f>
        <v>4.85276</v>
      </c>
      <c r="G1809" s="2">
        <f>'Moving Avg'!F1809</f>
        <v>4.7002550000000003</v>
      </c>
      <c r="H1809" s="2">
        <f>'Moving Avg'!G1809</f>
        <v>4.5568420000000014</v>
      </c>
      <c r="I1809" s="2">
        <f>'Moving Avg'!H1809</f>
        <v>3.7555640000000006</v>
      </c>
      <c r="J1809" s="5" t="str">
        <f>OBV!F1809</f>
        <v>BULLISH</v>
      </c>
      <c r="K1809" s="5" t="str">
        <f>OBV!G1809</f>
        <v>STRONG</v>
      </c>
      <c r="L1809" s="5" t="str">
        <f>OBV!H1809</f>
        <v>CONFIRMED BULLISH</v>
      </c>
      <c r="M1809" s="7">
        <f t="shared" si="280"/>
        <v>0</v>
      </c>
      <c r="N1809" s="7">
        <f t="shared" si="281"/>
        <v>100</v>
      </c>
      <c r="O1809" s="7">
        <f t="shared" si="282"/>
        <v>50</v>
      </c>
      <c r="P1809" s="7">
        <f t="shared" si="283"/>
        <v>100</v>
      </c>
      <c r="Q1809" s="8">
        <f t="shared" si="284"/>
        <v>57.5</v>
      </c>
      <c r="R1809" s="8">
        <f t="shared" si="285"/>
        <v>62.5</v>
      </c>
      <c r="S1809" s="8">
        <f t="shared" si="286"/>
        <v>72.5</v>
      </c>
      <c r="T1809" s="8">
        <f t="shared" si="287"/>
        <v>62.5</v>
      </c>
      <c r="U1809" s="7">
        <f t="shared" si="288"/>
        <v>64.166666666666671</v>
      </c>
      <c r="V1809" s="7">
        <f t="shared" si="289"/>
        <v>63.75</v>
      </c>
    </row>
    <row r="1810" spans="1:22" ht="13.5" x14ac:dyDescent="0.25">
      <c r="A1810" s="3">
        <f>RSI!A1810</f>
        <v>45412</v>
      </c>
      <c r="B1810" s="2">
        <f>RSI!B1810</f>
        <v>4.9576000000000002</v>
      </c>
      <c r="C1810" s="2">
        <f>RSI!I1810</f>
        <v>78.733621365373111</v>
      </c>
      <c r="D1810" s="2">
        <f>MACD!E1810</f>
        <v>-5.7903054899623108E-2</v>
      </c>
      <c r="E1810" s="2">
        <f>MACD!F1810</f>
        <v>-2.0636429542534425E-2</v>
      </c>
      <c r="F1810" s="2">
        <f>'Moving Avg'!D1810</f>
        <v>4.8974399999999996</v>
      </c>
      <c r="G1810" s="2">
        <f>'Moving Avg'!F1810</f>
        <v>4.7161499999999998</v>
      </c>
      <c r="H1810" s="2">
        <f>'Moving Avg'!G1810</f>
        <v>4.570762000000002</v>
      </c>
      <c r="I1810" s="2">
        <f>'Moving Avg'!H1810</f>
        <v>3.7641260000000001</v>
      </c>
      <c r="J1810" s="5" t="str">
        <f>OBV!F1810</f>
        <v>BULLISH</v>
      </c>
      <c r="K1810" s="5" t="str">
        <f>OBV!G1810</f>
        <v>STRONG</v>
      </c>
      <c r="L1810" s="5" t="str">
        <f>OBV!H1810</f>
        <v>CONFIRMED BULLISH</v>
      </c>
      <c r="M1810" s="7">
        <f t="shared" si="280"/>
        <v>0</v>
      </c>
      <c r="N1810" s="7">
        <f t="shared" si="281"/>
        <v>100</v>
      </c>
      <c r="O1810" s="7">
        <f t="shared" si="282"/>
        <v>50</v>
      </c>
      <c r="P1810" s="7">
        <f t="shared" si="283"/>
        <v>100</v>
      </c>
      <c r="Q1810" s="8">
        <f t="shared" si="284"/>
        <v>57.5</v>
      </c>
      <c r="R1810" s="8">
        <f t="shared" si="285"/>
        <v>62.5</v>
      </c>
      <c r="S1810" s="8">
        <f t="shared" si="286"/>
        <v>72.5</v>
      </c>
      <c r="T1810" s="8">
        <f t="shared" si="287"/>
        <v>62.5</v>
      </c>
      <c r="U1810" s="7">
        <f t="shared" si="288"/>
        <v>64.166666666666671</v>
      </c>
      <c r="V1810" s="7">
        <f t="shared" si="289"/>
        <v>63.75</v>
      </c>
    </row>
    <row r="1811" spans="1:22" ht="13.5" x14ac:dyDescent="0.25">
      <c r="A1811" s="3">
        <f>RSI!A1811</f>
        <v>45414</v>
      </c>
      <c r="B1811" s="2">
        <f>RSI!B1811</f>
        <v>4.9661999999999997</v>
      </c>
      <c r="C1811" s="2">
        <f>RSI!I1811</f>
        <v>79.124831460828887</v>
      </c>
      <c r="D1811" s="2">
        <f>MACD!E1811</f>
        <v>-7.7981978939238417E-2</v>
      </c>
      <c r="E1811" s="2">
        <f>MACD!F1811</f>
        <v>-3.2105539421875225E-2</v>
      </c>
      <c r="F1811" s="2">
        <f>'Moving Avg'!D1811</f>
        <v>4.9215</v>
      </c>
      <c r="G1811" s="2">
        <f>'Moving Avg'!F1811</f>
        <v>4.732475</v>
      </c>
      <c r="H1811" s="2">
        <f>'Moving Avg'!G1811</f>
        <v>4.5848540000000018</v>
      </c>
      <c r="I1811" s="2">
        <f>'Moving Avg'!H1811</f>
        <v>3.7727309999999994</v>
      </c>
      <c r="J1811" s="5" t="str">
        <f>OBV!F1811</f>
        <v>BULLISH</v>
      </c>
      <c r="K1811" s="5" t="str">
        <f>OBV!G1811</f>
        <v>STRONG</v>
      </c>
      <c r="L1811" s="5" t="str">
        <f>OBV!H1811</f>
        <v>CONFIRMED BULLISH</v>
      </c>
      <c r="M1811" s="7">
        <f t="shared" si="280"/>
        <v>0</v>
      </c>
      <c r="N1811" s="7">
        <f t="shared" si="281"/>
        <v>100</v>
      </c>
      <c r="O1811" s="7">
        <f t="shared" si="282"/>
        <v>50</v>
      </c>
      <c r="P1811" s="7">
        <f t="shared" si="283"/>
        <v>100</v>
      </c>
      <c r="Q1811" s="8">
        <f t="shared" si="284"/>
        <v>57.5</v>
      </c>
      <c r="R1811" s="8">
        <f t="shared" si="285"/>
        <v>62.5</v>
      </c>
      <c r="S1811" s="8">
        <f t="shared" si="286"/>
        <v>72.5</v>
      </c>
      <c r="T1811" s="8">
        <f t="shared" si="287"/>
        <v>62.5</v>
      </c>
      <c r="U1811" s="7">
        <f t="shared" si="288"/>
        <v>64.166666666666671</v>
      </c>
      <c r="V1811" s="7">
        <f t="shared" si="289"/>
        <v>63.75</v>
      </c>
    </row>
    <row r="1812" spans="1:22" ht="13.5" x14ac:dyDescent="0.25">
      <c r="A1812" s="3">
        <f>RSI!A1812</f>
        <v>45415</v>
      </c>
      <c r="B1812" s="2">
        <f>RSI!B1812</f>
        <v>5.0693000000000001</v>
      </c>
      <c r="C1812" s="2">
        <f>RSI!I1812</f>
        <v>83.131160501160153</v>
      </c>
      <c r="D1812" s="2">
        <f>MACD!E1812</f>
        <v>-0.10682863476584004</v>
      </c>
      <c r="E1812" s="2">
        <f>MACD!F1812</f>
        <v>-4.7050158490668188E-2</v>
      </c>
      <c r="F1812" s="2">
        <f>'Moving Avg'!D1812</f>
        <v>4.9679000000000002</v>
      </c>
      <c r="G1812" s="2">
        <f>'Moving Avg'!F1812</f>
        <v>4.7539549999999995</v>
      </c>
      <c r="H1812" s="2">
        <f>'Moving Avg'!G1812</f>
        <v>4.601180000000002</v>
      </c>
      <c r="I1812" s="2">
        <f>'Moving Avg'!H1812</f>
        <v>3.7818514999999997</v>
      </c>
      <c r="J1812" s="5" t="str">
        <f>OBV!F1812</f>
        <v>BULLISH</v>
      </c>
      <c r="K1812" s="5" t="str">
        <f>OBV!G1812</f>
        <v>STRONG</v>
      </c>
      <c r="L1812" s="5" t="str">
        <f>OBV!H1812</f>
        <v>CONFIRMED BULLISH</v>
      </c>
      <c r="M1812" s="7">
        <f t="shared" si="280"/>
        <v>0</v>
      </c>
      <c r="N1812" s="7">
        <f t="shared" si="281"/>
        <v>100</v>
      </c>
      <c r="O1812" s="7">
        <f t="shared" si="282"/>
        <v>50</v>
      </c>
      <c r="P1812" s="7">
        <f t="shared" si="283"/>
        <v>100</v>
      </c>
      <c r="Q1812" s="8">
        <f t="shared" si="284"/>
        <v>57.5</v>
      </c>
      <c r="R1812" s="8">
        <f t="shared" si="285"/>
        <v>62.5</v>
      </c>
      <c r="S1812" s="8">
        <f t="shared" si="286"/>
        <v>72.5</v>
      </c>
      <c r="T1812" s="8">
        <f t="shared" si="287"/>
        <v>62.5</v>
      </c>
      <c r="U1812" s="7">
        <f t="shared" si="288"/>
        <v>64.166666666666671</v>
      </c>
      <c r="V1812" s="7">
        <f t="shared" si="289"/>
        <v>63.75</v>
      </c>
    </row>
    <row r="1813" spans="1:22" ht="13.5" x14ac:dyDescent="0.25">
      <c r="A1813" s="3">
        <f>RSI!A1813</f>
        <v>45418</v>
      </c>
      <c r="B1813" s="2">
        <f>RSI!B1813</f>
        <v>5.0606999999999998</v>
      </c>
      <c r="C1813" s="2">
        <f>RSI!I1813</f>
        <v>81.722256368618901</v>
      </c>
      <c r="D1813" s="2">
        <f>MACD!E1813</f>
        <v>-0.14325118694034789</v>
      </c>
      <c r="E1813" s="2">
        <f>MACD!F1813</f>
        <v>-6.6290364180604133E-2</v>
      </c>
      <c r="F1813" s="2">
        <f>'Moving Avg'!D1813</f>
        <v>4.9988400000000004</v>
      </c>
      <c r="G1813" s="2">
        <f>'Moving Avg'!F1813</f>
        <v>4.7750050000000002</v>
      </c>
      <c r="H1813" s="2">
        <f>'Moving Avg'!G1813</f>
        <v>4.6171620000000013</v>
      </c>
      <c r="I1813" s="2">
        <f>'Moving Avg'!H1813</f>
        <v>3.7908899999999992</v>
      </c>
      <c r="J1813" s="5" t="str">
        <f>OBV!F1813</f>
        <v>BULLISH</v>
      </c>
      <c r="K1813" s="5" t="str">
        <f>OBV!G1813</f>
        <v>STRONG</v>
      </c>
      <c r="L1813" s="5" t="str">
        <f>OBV!H1813</f>
        <v>CONFIRMED BULLISH</v>
      </c>
      <c r="M1813" s="7">
        <f t="shared" si="280"/>
        <v>0</v>
      </c>
      <c r="N1813" s="7">
        <f t="shared" si="281"/>
        <v>100</v>
      </c>
      <c r="O1813" s="7">
        <f t="shared" si="282"/>
        <v>50</v>
      </c>
      <c r="P1813" s="7">
        <f t="shared" si="283"/>
        <v>100</v>
      </c>
      <c r="Q1813" s="8">
        <f t="shared" si="284"/>
        <v>57.5</v>
      </c>
      <c r="R1813" s="8">
        <f t="shared" si="285"/>
        <v>62.5</v>
      </c>
      <c r="S1813" s="8">
        <f t="shared" si="286"/>
        <v>72.5</v>
      </c>
      <c r="T1813" s="8">
        <f t="shared" si="287"/>
        <v>62.5</v>
      </c>
      <c r="U1813" s="7">
        <f t="shared" si="288"/>
        <v>64.166666666666671</v>
      </c>
      <c r="V1813" s="7">
        <f t="shared" si="289"/>
        <v>63.75</v>
      </c>
    </row>
    <row r="1814" spans="1:22" ht="13.5" x14ac:dyDescent="0.25">
      <c r="A1814" s="3">
        <f>RSI!A1814</f>
        <v>45419</v>
      </c>
      <c r="B1814" s="2">
        <f>RSI!B1814</f>
        <v>4.9832999999999998</v>
      </c>
      <c r="C1814" s="2">
        <f>RSI!I1814</f>
        <v>70.192149455225945</v>
      </c>
      <c r="D1814" s="2">
        <f>MACD!E1814</f>
        <v>-0.14375317298088408</v>
      </c>
      <c r="E1814" s="2">
        <f>MACD!F1814</f>
        <v>-8.1782925940660126E-2</v>
      </c>
      <c r="F1814" s="2">
        <f>'Moving Avg'!D1814</f>
        <v>5.0074199999999998</v>
      </c>
      <c r="G1814" s="2">
        <f>'Moving Avg'!F1814</f>
        <v>4.7921849999999999</v>
      </c>
      <c r="H1814" s="2">
        <f>'Moving Avg'!G1814</f>
        <v>4.6283300000000018</v>
      </c>
      <c r="I1814" s="2">
        <f>'Moving Avg'!H1814</f>
        <v>3.7995804999999989</v>
      </c>
      <c r="J1814" s="5" t="str">
        <f>OBV!F1814</f>
        <v>BULLISH</v>
      </c>
      <c r="K1814" s="5" t="str">
        <f>OBV!G1814</f>
        <v>STRONG</v>
      </c>
      <c r="L1814" s="5" t="str">
        <f>OBV!H1814</f>
        <v>CONFIRMED BULLISH</v>
      </c>
      <c r="M1814" s="7">
        <f t="shared" si="280"/>
        <v>0</v>
      </c>
      <c r="N1814" s="7">
        <f t="shared" si="281"/>
        <v>100</v>
      </c>
      <c r="O1814" s="7">
        <f t="shared" si="282"/>
        <v>50</v>
      </c>
      <c r="P1814" s="7">
        <f t="shared" si="283"/>
        <v>100</v>
      </c>
      <c r="Q1814" s="8">
        <f t="shared" si="284"/>
        <v>57.5</v>
      </c>
      <c r="R1814" s="8">
        <f t="shared" si="285"/>
        <v>62.5</v>
      </c>
      <c r="S1814" s="8">
        <f t="shared" si="286"/>
        <v>72.5</v>
      </c>
      <c r="T1814" s="8">
        <f t="shared" si="287"/>
        <v>62.5</v>
      </c>
      <c r="U1814" s="7">
        <f t="shared" si="288"/>
        <v>64.166666666666671</v>
      </c>
      <c r="V1814" s="7">
        <f t="shared" si="289"/>
        <v>63.75</v>
      </c>
    </row>
    <row r="1815" spans="1:22" ht="13.5" x14ac:dyDescent="0.25">
      <c r="A1815" s="3">
        <f>RSI!A1815</f>
        <v>45420</v>
      </c>
      <c r="B1815" s="2">
        <f>RSI!B1815</f>
        <v>4.8974000000000002</v>
      </c>
      <c r="C1815" s="2">
        <f>RSI!I1815</f>
        <v>60.063720188051192</v>
      </c>
      <c r="D1815" s="2">
        <f>MACD!E1815</f>
        <v>-0.13775896634049634</v>
      </c>
      <c r="E1815" s="2">
        <f>MACD!F1815</f>
        <v>-9.2978134020627379E-2</v>
      </c>
      <c r="F1815" s="2">
        <f>'Moving Avg'!D1815</f>
        <v>4.9953799999999999</v>
      </c>
      <c r="G1815" s="2">
        <f>'Moving Avg'!F1815</f>
        <v>4.8050699999999997</v>
      </c>
      <c r="H1815" s="2">
        <f>'Moving Avg'!G1815</f>
        <v>4.6384680000000014</v>
      </c>
      <c r="I1815" s="2">
        <f>'Moving Avg'!H1815</f>
        <v>3.8078414999999985</v>
      </c>
      <c r="J1815" s="5" t="str">
        <f>OBV!F1815</f>
        <v>BEARISH</v>
      </c>
      <c r="K1815" s="5" t="str">
        <f>OBV!G1815</f>
        <v>NEUTRAL</v>
      </c>
      <c r="L1815" s="5" t="str">
        <f>OBV!H1815</f>
        <v>CONFIRMED BEARISH</v>
      </c>
      <c r="M1815" s="7">
        <f t="shared" si="280"/>
        <v>25</v>
      </c>
      <c r="N1815" s="7">
        <f t="shared" si="281"/>
        <v>100</v>
      </c>
      <c r="O1815" s="7">
        <f t="shared" si="282"/>
        <v>50</v>
      </c>
      <c r="P1815" s="7">
        <f t="shared" si="283"/>
        <v>16.5</v>
      </c>
      <c r="Q1815" s="8">
        <f t="shared" si="284"/>
        <v>53.725000000000001</v>
      </c>
      <c r="R1815" s="8">
        <f t="shared" si="285"/>
        <v>46.625</v>
      </c>
      <c r="S1815" s="8">
        <f t="shared" si="286"/>
        <v>38.674999999999997</v>
      </c>
      <c r="T1815" s="8">
        <f t="shared" si="287"/>
        <v>47.875</v>
      </c>
      <c r="U1815" s="7">
        <f t="shared" si="288"/>
        <v>46.341666666666661</v>
      </c>
      <c r="V1815" s="7">
        <f t="shared" si="289"/>
        <v>46.724999999999994</v>
      </c>
    </row>
    <row r="1816" spans="1:22" ht="13.5" x14ac:dyDescent="0.25">
      <c r="A1816" s="3">
        <f>RSI!A1816</f>
        <v>45421</v>
      </c>
      <c r="B1816" s="2">
        <f>RSI!B1816</f>
        <v>4.8887999999999998</v>
      </c>
      <c r="C1816" s="2">
        <f>RSI!I1816</f>
        <v>59.143585970251507</v>
      </c>
      <c r="D1816" s="2">
        <f>MACD!E1816</f>
        <v>-0.11553092448446112</v>
      </c>
      <c r="E1816" s="2">
        <f>MACD!F1816</f>
        <v>-9.7488692113394129E-2</v>
      </c>
      <c r="F1816" s="2">
        <f>'Moving Avg'!D1816</f>
        <v>4.9798999999999998</v>
      </c>
      <c r="G1816" s="2">
        <f>'Moving Avg'!F1816</f>
        <v>4.8158100000000008</v>
      </c>
      <c r="H1816" s="2">
        <f>'Moving Avg'!G1816</f>
        <v>4.6484340000000017</v>
      </c>
      <c r="I1816" s="2">
        <f>'Moving Avg'!H1816</f>
        <v>3.8161369999999977</v>
      </c>
      <c r="J1816" s="5" t="str">
        <f>OBV!F1816</f>
        <v>BEARISH</v>
      </c>
      <c r="K1816" s="5" t="str">
        <f>OBV!G1816</f>
        <v>WEAK</v>
      </c>
      <c r="L1816" s="5" t="str">
        <f>OBV!H1816</f>
        <v>CONFIRMED BEARISH</v>
      </c>
      <c r="M1816" s="7">
        <f t="shared" si="280"/>
        <v>25</v>
      </c>
      <c r="N1816" s="7">
        <f t="shared" si="281"/>
        <v>45</v>
      </c>
      <c r="O1816" s="7">
        <f t="shared" si="282"/>
        <v>50</v>
      </c>
      <c r="P1816" s="7">
        <f t="shared" si="283"/>
        <v>0</v>
      </c>
      <c r="Q1816" s="8">
        <f t="shared" si="284"/>
        <v>32</v>
      </c>
      <c r="R1816" s="8">
        <f t="shared" si="285"/>
        <v>31.5</v>
      </c>
      <c r="S1816" s="8">
        <f t="shared" si="286"/>
        <v>23</v>
      </c>
      <c r="T1816" s="8">
        <f t="shared" si="287"/>
        <v>30</v>
      </c>
      <c r="U1816" s="7">
        <f t="shared" si="288"/>
        <v>28.833333333333332</v>
      </c>
      <c r="V1816" s="7">
        <f t="shared" si="289"/>
        <v>29.125</v>
      </c>
    </row>
    <row r="1817" spans="1:22" ht="13.5" x14ac:dyDescent="0.25">
      <c r="A1817" s="3">
        <f>RSI!A1817</f>
        <v>45422</v>
      </c>
      <c r="B1817" s="2">
        <f>RSI!B1817</f>
        <v>4.9231999999999996</v>
      </c>
      <c r="C1817" s="2">
        <f>RSI!I1817</f>
        <v>61.672828076520169</v>
      </c>
      <c r="D1817" s="2">
        <f>MACD!E1817</f>
        <v>-0.10115931420426794</v>
      </c>
      <c r="E1817" s="2">
        <f>MACD!F1817</f>
        <v>-9.8222816531568891E-2</v>
      </c>
      <c r="F1817" s="2">
        <f>'Moving Avg'!D1817</f>
        <v>4.9506800000000002</v>
      </c>
      <c r="G1817" s="2">
        <f>'Moving Avg'!F1817</f>
        <v>4.8261200000000004</v>
      </c>
      <c r="H1817" s="2">
        <f>'Moving Avg'!G1817</f>
        <v>4.6582280000000011</v>
      </c>
      <c r="I1817" s="2">
        <f>'Moving Avg'!H1817</f>
        <v>3.8246434999999974</v>
      </c>
      <c r="J1817" s="5" t="str">
        <f>OBV!F1817</f>
        <v>BEARISH</v>
      </c>
      <c r="K1817" s="5" t="str">
        <f>OBV!G1817</f>
        <v>WEAK</v>
      </c>
      <c r="L1817" s="5" t="str">
        <f>OBV!H1817</f>
        <v>CONFIRMED BEARISH</v>
      </c>
      <c r="M1817" s="7">
        <f t="shared" si="280"/>
        <v>25</v>
      </c>
      <c r="N1817" s="7">
        <f t="shared" si="281"/>
        <v>45</v>
      </c>
      <c r="O1817" s="7">
        <f t="shared" si="282"/>
        <v>50</v>
      </c>
      <c r="P1817" s="7">
        <f t="shared" si="283"/>
        <v>0</v>
      </c>
      <c r="Q1817" s="8">
        <f t="shared" si="284"/>
        <v>32</v>
      </c>
      <c r="R1817" s="8">
        <f t="shared" si="285"/>
        <v>31.5</v>
      </c>
      <c r="S1817" s="8">
        <f t="shared" si="286"/>
        <v>23</v>
      </c>
      <c r="T1817" s="8">
        <f t="shared" si="287"/>
        <v>30</v>
      </c>
      <c r="U1817" s="7">
        <f t="shared" si="288"/>
        <v>28.833333333333332</v>
      </c>
      <c r="V1817" s="7">
        <f t="shared" si="289"/>
        <v>29.125</v>
      </c>
    </row>
    <row r="1818" spans="1:22" ht="13.5" x14ac:dyDescent="0.25">
      <c r="A1818" s="3">
        <f>RSI!A1818</f>
        <v>45425</v>
      </c>
      <c r="B1818" s="2">
        <f>RSI!B1818</f>
        <v>4.9661999999999997</v>
      </c>
      <c r="C1818" s="2">
        <f>RSI!I1818</f>
        <v>64.621110294268817</v>
      </c>
      <c r="D1818" s="2">
        <f>MACD!E1818</f>
        <v>-8.2341564677572698E-2</v>
      </c>
      <c r="E1818" s="2">
        <f>MACD!F1818</f>
        <v>-9.504656616076966E-2</v>
      </c>
      <c r="F1818" s="2">
        <f>'Moving Avg'!D1818</f>
        <v>4.9317800000000007</v>
      </c>
      <c r="G1818" s="2">
        <f>'Moving Avg'!F1818</f>
        <v>4.8394399999999997</v>
      </c>
      <c r="H1818" s="2">
        <f>'Moving Avg'!G1818</f>
        <v>4.6690540000000018</v>
      </c>
      <c r="I1818" s="2">
        <f>'Moving Avg'!H1818</f>
        <v>3.8333649999999979</v>
      </c>
      <c r="J1818" s="5" t="str">
        <f>OBV!F1818</f>
        <v>BEARISH</v>
      </c>
      <c r="K1818" s="5" t="str">
        <f>OBV!G1818</f>
        <v>WEAK</v>
      </c>
      <c r="L1818" s="5" t="str">
        <f>OBV!H1818</f>
        <v>CONFIRMED BEARISH</v>
      </c>
      <c r="M1818" s="7">
        <f t="shared" si="280"/>
        <v>25</v>
      </c>
      <c r="N1818" s="7">
        <f t="shared" si="281"/>
        <v>0</v>
      </c>
      <c r="O1818" s="7">
        <f t="shared" si="282"/>
        <v>50</v>
      </c>
      <c r="P1818" s="7">
        <f t="shared" si="283"/>
        <v>0</v>
      </c>
      <c r="Q1818" s="8">
        <f t="shared" si="284"/>
        <v>16.25</v>
      </c>
      <c r="R1818" s="8">
        <f t="shared" si="285"/>
        <v>22.5</v>
      </c>
      <c r="S1818" s="8">
        <f t="shared" si="286"/>
        <v>16.25</v>
      </c>
      <c r="T1818" s="8">
        <f t="shared" si="287"/>
        <v>18.75</v>
      </c>
      <c r="U1818" s="7">
        <f t="shared" si="288"/>
        <v>18.333333333333332</v>
      </c>
      <c r="V1818" s="7">
        <f t="shared" si="289"/>
        <v>18.4375</v>
      </c>
    </row>
    <row r="1819" spans="1:22" ht="13.5" x14ac:dyDescent="0.25">
      <c r="A1819" s="3">
        <f>RSI!A1819</f>
        <v>45426</v>
      </c>
      <c r="B1819" s="2">
        <f>RSI!B1819</f>
        <v>4.8974000000000002</v>
      </c>
      <c r="C1819" s="2">
        <f>RSI!I1819</f>
        <v>57.058260549899451</v>
      </c>
      <c r="D1819" s="2">
        <f>MACD!E1819</f>
        <v>-5.6957384111898435E-2</v>
      </c>
      <c r="E1819" s="2">
        <f>MACD!F1819</f>
        <v>-8.7428729750995429E-2</v>
      </c>
      <c r="F1819" s="2">
        <f>'Moving Avg'!D1819</f>
        <v>4.9146000000000001</v>
      </c>
      <c r="G1819" s="2">
        <f>'Moving Avg'!F1819</f>
        <v>4.8523250000000004</v>
      </c>
      <c r="H1819" s="2">
        <f>'Moving Avg'!G1819</f>
        <v>4.6785040000000011</v>
      </c>
      <c r="I1819" s="2">
        <f>'Moving Avg'!H1819</f>
        <v>3.841936499999997</v>
      </c>
      <c r="J1819" s="5" t="str">
        <f>OBV!F1819</f>
        <v>BEARISH</v>
      </c>
      <c r="K1819" s="5" t="str">
        <f>OBV!G1819</f>
        <v>WEAK</v>
      </c>
      <c r="L1819" s="5" t="str">
        <f>OBV!H1819</f>
        <v>CONFIRMED BEARISH</v>
      </c>
      <c r="M1819" s="7">
        <f t="shared" si="280"/>
        <v>25</v>
      </c>
      <c r="N1819" s="7">
        <f t="shared" si="281"/>
        <v>0</v>
      </c>
      <c r="O1819" s="7">
        <f t="shared" si="282"/>
        <v>50</v>
      </c>
      <c r="P1819" s="7">
        <f t="shared" si="283"/>
        <v>0</v>
      </c>
      <c r="Q1819" s="8">
        <f t="shared" si="284"/>
        <v>16.25</v>
      </c>
      <c r="R1819" s="8">
        <f t="shared" si="285"/>
        <v>22.5</v>
      </c>
      <c r="S1819" s="8">
        <f t="shared" si="286"/>
        <v>16.25</v>
      </c>
      <c r="T1819" s="8">
        <f t="shared" si="287"/>
        <v>18.75</v>
      </c>
      <c r="U1819" s="7">
        <f t="shared" si="288"/>
        <v>18.333333333333332</v>
      </c>
      <c r="V1819" s="7">
        <f t="shared" si="289"/>
        <v>18.4375</v>
      </c>
    </row>
    <row r="1820" spans="1:22" ht="13.5" x14ac:dyDescent="0.25">
      <c r="A1820" s="3">
        <f>RSI!A1820</f>
        <v>45427</v>
      </c>
      <c r="B1820" s="2">
        <f>RSI!B1820</f>
        <v>4.9404000000000003</v>
      </c>
      <c r="C1820" s="2">
        <f>RSI!I1820</f>
        <v>60.193895095011932</v>
      </c>
      <c r="D1820" s="2">
        <f>MACD!E1820</f>
        <v>-3.6469409205892589E-2</v>
      </c>
      <c r="E1820" s="2">
        <f>MACD!F1820</f>
        <v>-7.7236865641974864E-2</v>
      </c>
      <c r="F1820" s="2">
        <f>'Moving Avg'!D1820</f>
        <v>4.9231999999999996</v>
      </c>
      <c r="G1820" s="2">
        <f>'Moving Avg'!F1820</f>
        <v>4.8677900000000003</v>
      </c>
      <c r="H1820" s="2">
        <f>'Moving Avg'!G1820</f>
        <v>4.6870960000000021</v>
      </c>
      <c r="I1820" s="2">
        <f>'Moving Avg'!H1820</f>
        <v>3.8503139999999973</v>
      </c>
      <c r="J1820" s="5" t="str">
        <f>OBV!F1820</f>
        <v>BULLISH</v>
      </c>
      <c r="K1820" s="5" t="str">
        <f>OBV!G1820</f>
        <v>NEUTRAL</v>
      </c>
      <c r="L1820" s="5" t="str">
        <f>OBV!H1820</f>
        <v>CONFIRMED BULLISH</v>
      </c>
      <c r="M1820" s="7">
        <f t="shared" si="280"/>
        <v>25</v>
      </c>
      <c r="N1820" s="7">
        <f t="shared" si="281"/>
        <v>0</v>
      </c>
      <c r="O1820" s="7">
        <f t="shared" si="282"/>
        <v>50</v>
      </c>
      <c r="P1820" s="7">
        <f t="shared" si="283"/>
        <v>83.5</v>
      </c>
      <c r="Q1820" s="8">
        <f t="shared" si="284"/>
        <v>28.774999999999999</v>
      </c>
      <c r="R1820" s="8">
        <f t="shared" si="285"/>
        <v>43.375</v>
      </c>
      <c r="S1820" s="8">
        <f t="shared" si="286"/>
        <v>53.825000000000003</v>
      </c>
      <c r="T1820" s="8">
        <f t="shared" si="287"/>
        <v>39.625</v>
      </c>
      <c r="U1820" s="7">
        <f t="shared" si="288"/>
        <v>41.991666666666667</v>
      </c>
      <c r="V1820" s="7">
        <f t="shared" si="289"/>
        <v>41.400000000000006</v>
      </c>
    </row>
    <row r="1821" spans="1:22" ht="13.5" x14ac:dyDescent="0.25">
      <c r="A1821" s="3">
        <f>RSI!A1821</f>
        <v>45428</v>
      </c>
      <c r="B1821" s="2">
        <f>RSI!B1821</f>
        <v>4.8887999999999998</v>
      </c>
      <c r="C1821" s="2">
        <f>RSI!I1821</f>
        <v>55.003482034632576</v>
      </c>
      <c r="D1821" s="2">
        <f>MACD!E1821</f>
        <v>-1.4660660670351433E-2</v>
      </c>
      <c r="E1821" s="2">
        <f>MACD!F1821</f>
        <v>-6.4721624647650189E-2</v>
      </c>
      <c r="F1821" s="2">
        <f>'Moving Avg'!D1821</f>
        <v>4.9231999999999996</v>
      </c>
      <c r="G1821" s="2">
        <f>'Moving Avg'!F1821</f>
        <v>4.8802450000000004</v>
      </c>
      <c r="H1821" s="2">
        <f>'Moving Avg'!G1821</f>
        <v>4.6956880000000014</v>
      </c>
      <c r="I1821" s="2">
        <f>'Moving Avg'!H1821</f>
        <v>3.8586479999999965</v>
      </c>
      <c r="J1821" s="5" t="str">
        <f>OBV!F1821</f>
        <v>BULLISH</v>
      </c>
      <c r="K1821" s="5" t="str">
        <f>OBV!G1821</f>
        <v>STRONG</v>
      </c>
      <c r="L1821" s="5" t="str">
        <f>OBV!H1821</f>
        <v>NEUTRAL</v>
      </c>
      <c r="M1821" s="7">
        <f t="shared" si="280"/>
        <v>25</v>
      </c>
      <c r="N1821" s="7">
        <f t="shared" si="281"/>
        <v>0</v>
      </c>
      <c r="O1821" s="7">
        <f t="shared" si="282"/>
        <v>50</v>
      </c>
      <c r="P1821" s="7">
        <f t="shared" si="283"/>
        <v>66</v>
      </c>
      <c r="Q1821" s="8">
        <f t="shared" si="284"/>
        <v>26.15</v>
      </c>
      <c r="R1821" s="8">
        <f t="shared" si="285"/>
        <v>39</v>
      </c>
      <c r="S1821" s="8">
        <f t="shared" si="286"/>
        <v>45.95</v>
      </c>
      <c r="T1821" s="8">
        <f t="shared" si="287"/>
        <v>35.25</v>
      </c>
      <c r="U1821" s="7">
        <f t="shared" si="288"/>
        <v>37.033333333333339</v>
      </c>
      <c r="V1821" s="7">
        <f t="shared" si="289"/>
        <v>36.587500000000006</v>
      </c>
    </row>
    <row r="1822" spans="1:22" ht="13.5" x14ac:dyDescent="0.25">
      <c r="A1822" s="3">
        <f>RSI!A1822</f>
        <v>45429</v>
      </c>
      <c r="B1822" s="2">
        <f>RSI!B1822</f>
        <v>4.8887999999999998</v>
      </c>
      <c r="C1822" s="2">
        <f>RSI!I1822</f>
        <v>55.003482034632576</v>
      </c>
      <c r="D1822" s="2">
        <f>MACD!E1822</f>
        <v>1.9336628474819761E-2</v>
      </c>
      <c r="E1822" s="2">
        <f>MACD!F1822</f>
        <v>-4.79099740231562E-2</v>
      </c>
      <c r="F1822" s="2">
        <f>'Moving Avg'!D1822</f>
        <v>4.9163199999999998</v>
      </c>
      <c r="G1822" s="2">
        <f>'Moving Avg'!F1822</f>
        <v>4.893559999999999</v>
      </c>
      <c r="H1822" s="2">
        <f>'Moving Avg'!G1822</f>
        <v>4.7042800000000016</v>
      </c>
      <c r="I1822" s="2">
        <f>'Moving Avg'!H1822</f>
        <v>3.8668959999999966</v>
      </c>
      <c r="J1822" s="5" t="str">
        <f>OBV!F1822</f>
        <v>BULLISH</v>
      </c>
      <c r="K1822" s="5" t="str">
        <f>OBV!G1822</f>
        <v>STRONG</v>
      </c>
      <c r="L1822" s="5" t="str">
        <f>OBV!H1822</f>
        <v>BULLISH DIVERGENCE</v>
      </c>
      <c r="M1822" s="7">
        <f t="shared" si="280"/>
        <v>25</v>
      </c>
      <c r="N1822" s="7">
        <f t="shared" si="281"/>
        <v>0</v>
      </c>
      <c r="O1822" s="7">
        <f t="shared" si="282"/>
        <v>50</v>
      </c>
      <c r="P1822" s="7">
        <f t="shared" si="283"/>
        <v>83</v>
      </c>
      <c r="Q1822" s="8">
        <f t="shared" si="284"/>
        <v>28.7</v>
      </c>
      <c r="R1822" s="8">
        <f t="shared" si="285"/>
        <v>43.25</v>
      </c>
      <c r="S1822" s="8">
        <f t="shared" si="286"/>
        <v>53.6</v>
      </c>
      <c r="T1822" s="8">
        <f t="shared" si="287"/>
        <v>39.5</v>
      </c>
      <c r="U1822" s="7">
        <f t="shared" si="288"/>
        <v>41.85</v>
      </c>
      <c r="V1822" s="7">
        <f t="shared" si="289"/>
        <v>41.262500000000003</v>
      </c>
    </row>
    <row r="1823" spans="1:22" ht="13.5" x14ac:dyDescent="0.25">
      <c r="A1823" s="3">
        <f>RSI!A1823</f>
        <v>45432</v>
      </c>
      <c r="B1823" s="2">
        <f>RSI!B1823</f>
        <v>5.0349000000000004</v>
      </c>
      <c r="C1823" s="2">
        <f>RSI!I1823</f>
        <v>64.932818298902845</v>
      </c>
      <c r="D1823" s="2">
        <f>MACD!E1823</f>
        <v>3.5664001697107928E-2</v>
      </c>
      <c r="E1823" s="2">
        <f>MACD!F1823</f>
        <v>-3.1195178879103374E-2</v>
      </c>
      <c r="F1823" s="2">
        <f>'Moving Avg'!D1823</f>
        <v>4.9300600000000001</v>
      </c>
      <c r="G1823" s="2">
        <f>'Moving Avg'!F1823</f>
        <v>4.9176199999999994</v>
      </c>
      <c r="H1823" s="2">
        <f>'Moving Avg'!G1823</f>
        <v>4.7161380000000017</v>
      </c>
      <c r="I1823" s="2">
        <f>'Moving Avg'!H1823</f>
        <v>3.8758744999999966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  <c r="M1823" s="7">
        <f t="shared" si="280"/>
        <v>25</v>
      </c>
      <c r="N1823" s="7">
        <f t="shared" si="281"/>
        <v>0</v>
      </c>
      <c r="O1823" s="7">
        <f t="shared" si="282"/>
        <v>50</v>
      </c>
      <c r="P1823" s="7">
        <f t="shared" si="283"/>
        <v>83.5</v>
      </c>
      <c r="Q1823" s="8">
        <f t="shared" si="284"/>
        <v>28.774999999999999</v>
      </c>
      <c r="R1823" s="8">
        <f t="shared" si="285"/>
        <v>43.375</v>
      </c>
      <c r="S1823" s="8">
        <f t="shared" si="286"/>
        <v>53.825000000000003</v>
      </c>
      <c r="T1823" s="8">
        <f t="shared" si="287"/>
        <v>39.625</v>
      </c>
      <c r="U1823" s="7">
        <f t="shared" si="288"/>
        <v>41.991666666666667</v>
      </c>
      <c r="V1823" s="7">
        <f t="shared" si="289"/>
        <v>41.400000000000006</v>
      </c>
    </row>
    <row r="1824" spans="1:22" ht="13.5" x14ac:dyDescent="0.25">
      <c r="A1824" s="3">
        <f>RSI!A1824</f>
        <v>45433</v>
      </c>
      <c r="B1824" s="2">
        <f>RSI!B1824</f>
        <v>4.9832999999999998</v>
      </c>
      <c r="C1824" s="2">
        <f>RSI!I1824</f>
        <v>59.904904103187164</v>
      </c>
      <c r="D1824" s="2">
        <f>MACD!E1824</f>
        <v>4.025822286332037E-2</v>
      </c>
      <c r="E1824" s="2">
        <f>MACD!F1824</f>
        <v>-1.6904498530618629E-2</v>
      </c>
      <c r="F1824" s="2">
        <f>'Moving Avg'!D1824</f>
        <v>4.9472399999999999</v>
      </c>
      <c r="G1824" s="2">
        <f>'Moving Avg'!F1824</f>
        <v>4.9305050000000001</v>
      </c>
      <c r="H1824" s="2">
        <f>'Moving Avg'!G1824</f>
        <v>4.7264480000000013</v>
      </c>
      <c r="I1824" s="2">
        <f>'Moving Avg'!H1824</f>
        <v>3.8848959999999964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  <c r="M1824" s="7">
        <f t="shared" si="280"/>
        <v>25</v>
      </c>
      <c r="N1824" s="7">
        <f t="shared" si="281"/>
        <v>0</v>
      </c>
      <c r="O1824" s="7">
        <f t="shared" si="282"/>
        <v>50</v>
      </c>
      <c r="P1824" s="7">
        <f t="shared" si="283"/>
        <v>83.5</v>
      </c>
      <c r="Q1824" s="8">
        <f t="shared" si="284"/>
        <v>28.774999999999999</v>
      </c>
      <c r="R1824" s="8">
        <f t="shared" si="285"/>
        <v>43.375</v>
      </c>
      <c r="S1824" s="8">
        <f t="shared" si="286"/>
        <v>53.825000000000003</v>
      </c>
      <c r="T1824" s="8">
        <f t="shared" si="287"/>
        <v>39.625</v>
      </c>
      <c r="U1824" s="7">
        <f t="shared" si="288"/>
        <v>41.991666666666667</v>
      </c>
      <c r="V1824" s="7">
        <f t="shared" si="289"/>
        <v>41.400000000000006</v>
      </c>
    </row>
    <row r="1825" spans="1:22" ht="13.5" x14ac:dyDescent="0.25">
      <c r="A1825" s="3">
        <f>RSI!A1825</f>
        <v>45434</v>
      </c>
      <c r="B1825" s="2">
        <f>RSI!B1825</f>
        <v>4.8974000000000002</v>
      </c>
      <c r="C1825" s="2">
        <f>RSI!I1825</f>
        <v>52.602614091151104</v>
      </c>
      <c r="D1825" s="2">
        <f>MACD!E1825</f>
        <v>3.6546479072025129E-2</v>
      </c>
      <c r="E1825" s="2">
        <f>MACD!F1825</f>
        <v>-6.2143030100898777E-3</v>
      </c>
      <c r="F1825" s="2">
        <f>'Moving Avg'!D1825</f>
        <v>4.9386400000000004</v>
      </c>
      <c r="G1825" s="2">
        <f>'Moving Avg'!F1825</f>
        <v>4.9386649999999994</v>
      </c>
      <c r="H1825" s="2">
        <f>'Moving Avg'!G1825</f>
        <v>4.7350400000000015</v>
      </c>
      <c r="I1825" s="2">
        <f>'Moving Avg'!H1825</f>
        <v>3.8932299999999964</v>
      </c>
      <c r="J1825" s="5" t="str">
        <f>OBV!F1825</f>
        <v>BEARISH</v>
      </c>
      <c r="K1825" s="5" t="str">
        <f>OBV!G1825</f>
        <v>WEAK</v>
      </c>
      <c r="L1825" s="5" t="str">
        <f>OBV!H1825</f>
        <v>CONFIRMED BEARISH</v>
      </c>
      <c r="M1825" s="7">
        <f t="shared" si="280"/>
        <v>25</v>
      </c>
      <c r="N1825" s="7">
        <f t="shared" si="281"/>
        <v>0</v>
      </c>
      <c r="O1825" s="7">
        <f t="shared" si="282"/>
        <v>50</v>
      </c>
      <c r="P1825" s="7">
        <f t="shared" si="283"/>
        <v>0</v>
      </c>
      <c r="Q1825" s="8">
        <f t="shared" si="284"/>
        <v>16.25</v>
      </c>
      <c r="R1825" s="8">
        <f t="shared" si="285"/>
        <v>22.5</v>
      </c>
      <c r="S1825" s="8">
        <f t="shared" si="286"/>
        <v>16.25</v>
      </c>
      <c r="T1825" s="8">
        <f t="shared" si="287"/>
        <v>18.75</v>
      </c>
      <c r="U1825" s="7">
        <f t="shared" si="288"/>
        <v>18.333333333333332</v>
      </c>
      <c r="V1825" s="7">
        <f t="shared" si="289"/>
        <v>18.4375</v>
      </c>
    </row>
    <row r="1826" spans="1:22" ht="13.5" x14ac:dyDescent="0.25">
      <c r="A1826" s="3">
        <f>RSI!A1826</f>
        <v>45435</v>
      </c>
      <c r="B1826" s="2">
        <f>RSI!B1826</f>
        <v>5.0949999999999998</v>
      </c>
      <c r="C1826" s="2">
        <f>RSI!I1826</f>
        <v>63.595859856025577</v>
      </c>
      <c r="D1826" s="2">
        <f>MACD!E1826</f>
        <v>1.7261819644976306E-2</v>
      </c>
      <c r="E1826" s="2">
        <f>MACD!F1826</f>
        <v>-1.5190784790766409E-3</v>
      </c>
      <c r="F1826" s="2">
        <f>'Moving Avg'!D1826</f>
        <v>4.9798799999999996</v>
      </c>
      <c r="G1826" s="2">
        <f>'Moving Avg'!F1826</f>
        <v>4.9511199999999995</v>
      </c>
      <c r="H1826" s="2">
        <f>'Moving Avg'!G1826</f>
        <v>4.7475840000000025</v>
      </c>
      <c r="I1826" s="2">
        <f>'Moving Avg'!H1826</f>
        <v>3.9028099999999961</v>
      </c>
      <c r="J1826" s="5" t="str">
        <f>OBV!F1826</f>
        <v>BEARISH</v>
      </c>
      <c r="K1826" s="5" t="str">
        <f>OBV!G1826</f>
        <v>WEAK</v>
      </c>
      <c r="L1826" s="5" t="str">
        <f>OBV!H1826</f>
        <v>BEARISH DIVERGENCE</v>
      </c>
      <c r="M1826" s="7">
        <f t="shared" si="280"/>
        <v>25</v>
      </c>
      <c r="N1826" s="7">
        <f t="shared" si="281"/>
        <v>0</v>
      </c>
      <c r="O1826" s="7">
        <f t="shared" si="282"/>
        <v>50</v>
      </c>
      <c r="P1826" s="7">
        <f t="shared" si="283"/>
        <v>0</v>
      </c>
      <c r="Q1826" s="8">
        <f t="shared" si="284"/>
        <v>16.25</v>
      </c>
      <c r="R1826" s="8">
        <f t="shared" si="285"/>
        <v>22.5</v>
      </c>
      <c r="S1826" s="8">
        <f t="shared" si="286"/>
        <v>16.25</v>
      </c>
      <c r="T1826" s="8">
        <f t="shared" si="287"/>
        <v>18.75</v>
      </c>
      <c r="U1826" s="7">
        <f t="shared" si="288"/>
        <v>18.333333333333332</v>
      </c>
      <c r="V1826" s="7">
        <f t="shared" si="289"/>
        <v>18.4375</v>
      </c>
    </row>
    <row r="1827" spans="1:22" ht="13.5" x14ac:dyDescent="0.25">
      <c r="A1827" s="3">
        <f>RSI!A1827</f>
        <v>45436</v>
      </c>
      <c r="B1827" s="2">
        <f>RSI!B1827</f>
        <v>4.8372999999999999</v>
      </c>
      <c r="C1827" s="2">
        <f>RSI!I1827</f>
        <v>47.969742105556655</v>
      </c>
      <c r="D1827" s="2">
        <f>MACD!E1827</f>
        <v>2.3987379129254194E-2</v>
      </c>
      <c r="E1827" s="2">
        <f>MACD!F1827</f>
        <v>3.5822130425895264E-3</v>
      </c>
      <c r="F1827" s="2">
        <f>'Moving Avg'!D1827</f>
        <v>4.9695799999999997</v>
      </c>
      <c r="G1827" s="2">
        <f>'Moving Avg'!F1827</f>
        <v>4.9511199999999995</v>
      </c>
      <c r="H1827" s="2">
        <f>'Moving Avg'!G1827</f>
        <v>4.7549740000000007</v>
      </c>
      <c r="I1827" s="2">
        <f>'Moving Avg'!H1827</f>
        <v>3.9108864999999962</v>
      </c>
      <c r="J1827" s="5" t="str">
        <f>OBV!F1827</f>
        <v>BEARISH</v>
      </c>
      <c r="K1827" s="5" t="str">
        <f>OBV!G1827</f>
        <v>WEAK</v>
      </c>
      <c r="L1827" s="5" t="str">
        <f>OBV!H1827</f>
        <v>CONFIRMED BEARISH</v>
      </c>
      <c r="M1827" s="7">
        <f t="shared" si="280"/>
        <v>25</v>
      </c>
      <c r="N1827" s="7">
        <f t="shared" si="281"/>
        <v>0</v>
      </c>
      <c r="O1827" s="7">
        <f t="shared" si="282"/>
        <v>50</v>
      </c>
      <c r="P1827" s="7">
        <f t="shared" si="283"/>
        <v>0</v>
      </c>
      <c r="Q1827" s="8">
        <f t="shared" si="284"/>
        <v>16.25</v>
      </c>
      <c r="R1827" s="8">
        <f t="shared" si="285"/>
        <v>22.5</v>
      </c>
      <c r="S1827" s="8">
        <f t="shared" si="286"/>
        <v>16.25</v>
      </c>
      <c r="T1827" s="8">
        <f t="shared" si="287"/>
        <v>18.75</v>
      </c>
      <c r="U1827" s="7">
        <f t="shared" si="288"/>
        <v>18.333333333333332</v>
      </c>
      <c r="V1827" s="7">
        <f t="shared" si="289"/>
        <v>18.4375</v>
      </c>
    </row>
    <row r="1828" spans="1:22" ht="13.5" x14ac:dyDescent="0.25">
      <c r="A1828" s="3">
        <f>RSI!A1828</f>
        <v>45439</v>
      </c>
      <c r="B1828" s="2">
        <f>RSI!B1828</f>
        <v>4.8974000000000002</v>
      </c>
      <c r="C1828" s="2">
        <f>RSI!I1828</f>
        <v>50.993983068338515</v>
      </c>
      <c r="D1828" s="2">
        <f>MACD!E1828</f>
        <v>3.2125781812044174E-2</v>
      </c>
      <c r="E1828" s="2">
        <f>MACD!F1828</f>
        <v>9.2909267964804559E-3</v>
      </c>
      <c r="F1828" s="2">
        <f>'Moving Avg'!D1828</f>
        <v>4.9420799999999998</v>
      </c>
      <c r="G1828" s="2">
        <f>'Moving Avg'!F1828</f>
        <v>4.9506900000000007</v>
      </c>
      <c r="H1828" s="2">
        <f>'Moving Avg'!G1828</f>
        <v>4.7635660000000017</v>
      </c>
      <c r="I1828" s="2">
        <f>'Moving Avg'!H1828</f>
        <v>3.919263499999996</v>
      </c>
      <c r="J1828" s="5" t="str">
        <f>OBV!F1828</f>
        <v>BEARISH</v>
      </c>
      <c r="K1828" s="5" t="str">
        <f>OBV!G1828</f>
        <v>WEAK</v>
      </c>
      <c r="L1828" s="5" t="str">
        <f>OBV!H1828</f>
        <v>CONFIRMED BEARISH</v>
      </c>
      <c r="M1828" s="7">
        <f t="shared" si="280"/>
        <v>25</v>
      </c>
      <c r="N1828" s="7">
        <f t="shared" si="281"/>
        <v>0</v>
      </c>
      <c r="O1828" s="7">
        <f t="shared" si="282"/>
        <v>50</v>
      </c>
      <c r="P1828" s="7">
        <f t="shared" si="283"/>
        <v>0</v>
      </c>
      <c r="Q1828" s="8">
        <f t="shared" si="284"/>
        <v>16.25</v>
      </c>
      <c r="R1828" s="8">
        <f t="shared" si="285"/>
        <v>22.5</v>
      </c>
      <c r="S1828" s="8">
        <f t="shared" si="286"/>
        <v>16.25</v>
      </c>
      <c r="T1828" s="8">
        <f t="shared" si="287"/>
        <v>18.75</v>
      </c>
      <c r="U1828" s="7">
        <f t="shared" si="288"/>
        <v>18.333333333333332</v>
      </c>
      <c r="V1828" s="7">
        <f t="shared" si="289"/>
        <v>18.4375</v>
      </c>
    </row>
    <row r="1829" spans="1:22" ht="13.5" x14ac:dyDescent="0.25">
      <c r="A1829" s="3">
        <f>RSI!A1829</f>
        <v>45440</v>
      </c>
      <c r="B1829" s="2">
        <f>RSI!B1829</f>
        <v>5.0349000000000004</v>
      </c>
      <c r="C1829" s="2">
        <f>RSI!I1829</f>
        <v>57.132970105648013</v>
      </c>
      <c r="D1829" s="2">
        <f>MACD!E1829</f>
        <v>1.8150162468793418E-2</v>
      </c>
      <c r="E1829" s="2">
        <f>MACD!F1829</f>
        <v>1.1062773930943048E-2</v>
      </c>
      <c r="F1829" s="2">
        <f>'Moving Avg'!D1829</f>
        <v>4.9523999999999999</v>
      </c>
      <c r="G1829" s="2">
        <f>'Moving Avg'!F1829</f>
        <v>4.9554150000000003</v>
      </c>
      <c r="H1829" s="2">
        <f>'Moving Avg'!G1829</f>
        <v>4.7749080000000017</v>
      </c>
      <c r="I1829" s="2">
        <f>'Moving Avg'!H1829</f>
        <v>3.928241999999996</v>
      </c>
      <c r="J1829" s="5" t="str">
        <f>OBV!F1829</f>
        <v>BEARISH</v>
      </c>
      <c r="K1829" s="5" t="str">
        <f>OBV!G1829</f>
        <v>WEAK</v>
      </c>
      <c r="L1829" s="5" t="str">
        <f>OBV!H1829</f>
        <v>BEARISH DIVERGENCE</v>
      </c>
      <c r="M1829" s="7">
        <f t="shared" si="280"/>
        <v>25</v>
      </c>
      <c r="N1829" s="7">
        <f t="shared" si="281"/>
        <v>0</v>
      </c>
      <c r="O1829" s="7">
        <f t="shared" si="282"/>
        <v>50</v>
      </c>
      <c r="P1829" s="7">
        <f t="shared" si="283"/>
        <v>0</v>
      </c>
      <c r="Q1829" s="8">
        <f t="shared" si="284"/>
        <v>16.25</v>
      </c>
      <c r="R1829" s="8">
        <f t="shared" si="285"/>
        <v>22.5</v>
      </c>
      <c r="S1829" s="8">
        <f t="shared" si="286"/>
        <v>16.25</v>
      </c>
      <c r="T1829" s="8">
        <f t="shared" si="287"/>
        <v>18.75</v>
      </c>
      <c r="U1829" s="7">
        <f t="shared" si="288"/>
        <v>18.333333333333332</v>
      </c>
      <c r="V1829" s="7">
        <f t="shared" si="289"/>
        <v>18.4375</v>
      </c>
    </row>
    <row r="1830" spans="1:22" ht="13.5" x14ac:dyDescent="0.25">
      <c r="A1830" s="3">
        <f>RSI!A1830</f>
        <v>45441</v>
      </c>
      <c r="B1830" s="2">
        <f>RSI!B1830</f>
        <v>5.0349000000000004</v>
      </c>
      <c r="C1830" s="2">
        <f>RSI!I1830</f>
        <v>57.132970105648013</v>
      </c>
      <c r="D1830" s="2">
        <f>MACD!E1830</f>
        <v>1.2042196744380895E-2</v>
      </c>
      <c r="E1830" s="2">
        <f>MACD!F1830</f>
        <v>1.1258658493630619E-2</v>
      </c>
      <c r="F1830" s="2">
        <f>'Moving Avg'!D1830</f>
        <v>4.9798999999999998</v>
      </c>
      <c r="G1830" s="2">
        <f>'Moving Avg'!F1830</f>
        <v>4.9592800000000015</v>
      </c>
      <c r="H1830" s="2">
        <f>'Moving Avg'!G1830</f>
        <v>4.7857340000000015</v>
      </c>
      <c r="I1830" s="2">
        <f>'Moving Avg'!H1830</f>
        <v>3.9371774999999962</v>
      </c>
      <c r="J1830" s="5" t="str">
        <f>OBV!F1830</f>
        <v>BEARISH</v>
      </c>
      <c r="K1830" s="5" t="str">
        <f>OBV!G1830</f>
        <v>NEUTRAL</v>
      </c>
      <c r="L1830" s="5" t="str">
        <f>OBV!H1830</f>
        <v>BEARISH DIVERGENCE</v>
      </c>
      <c r="M1830" s="7">
        <f t="shared" si="280"/>
        <v>25</v>
      </c>
      <c r="N1830" s="7">
        <f t="shared" si="281"/>
        <v>0</v>
      </c>
      <c r="O1830" s="7">
        <f t="shared" si="282"/>
        <v>50</v>
      </c>
      <c r="P1830" s="7">
        <f t="shared" si="283"/>
        <v>16.5</v>
      </c>
      <c r="Q1830" s="8">
        <f t="shared" si="284"/>
        <v>18.725000000000001</v>
      </c>
      <c r="R1830" s="8">
        <f t="shared" si="285"/>
        <v>26.625</v>
      </c>
      <c r="S1830" s="8">
        <f t="shared" si="286"/>
        <v>23.675000000000001</v>
      </c>
      <c r="T1830" s="8">
        <f t="shared" si="287"/>
        <v>22.875</v>
      </c>
      <c r="U1830" s="7">
        <f t="shared" si="288"/>
        <v>23.008333333333336</v>
      </c>
      <c r="V1830" s="7">
        <f t="shared" si="289"/>
        <v>22.975000000000001</v>
      </c>
    </row>
    <row r="1831" spans="1:22" ht="13.5" x14ac:dyDescent="0.25">
      <c r="A1831" s="3">
        <f>RSI!A1831</f>
        <v>45442</v>
      </c>
      <c r="B1831" s="2">
        <f>RSI!B1831</f>
        <v>5.0606999999999998</v>
      </c>
      <c r="C1831" s="2">
        <f>RSI!I1831</f>
        <v>58.270535818083573</v>
      </c>
      <c r="D1831" s="2">
        <f>MACD!E1831</f>
        <v>-3.8069752248244271E-3</v>
      </c>
      <c r="E1831" s="2">
        <f>MACD!F1831</f>
        <v>8.2455317499396091E-3</v>
      </c>
      <c r="F1831" s="2">
        <f>'Moving Avg'!D1831</f>
        <v>4.9730400000000001</v>
      </c>
      <c r="G1831" s="2">
        <f>'Moving Avg'!F1831</f>
        <v>4.9640050000000002</v>
      </c>
      <c r="H1831" s="2">
        <f>'Moving Avg'!G1831</f>
        <v>4.7965600000000004</v>
      </c>
      <c r="I1831" s="2">
        <f>'Moving Avg'!H1831</f>
        <v>3.9463709999999965</v>
      </c>
      <c r="J1831" s="5" t="str">
        <f>OBV!F1831</f>
        <v>BEARISH</v>
      </c>
      <c r="K1831" s="5" t="str">
        <f>OBV!G1831</f>
        <v>NEUTRAL</v>
      </c>
      <c r="L1831" s="5" t="str">
        <f>OBV!H1831</f>
        <v>CONFIRMED BEARISH</v>
      </c>
      <c r="M1831" s="7">
        <f t="shared" si="280"/>
        <v>25</v>
      </c>
      <c r="N1831" s="7">
        <f t="shared" si="281"/>
        <v>45</v>
      </c>
      <c r="O1831" s="7">
        <f t="shared" si="282"/>
        <v>50</v>
      </c>
      <c r="P1831" s="7">
        <f t="shared" si="283"/>
        <v>16.5</v>
      </c>
      <c r="Q1831" s="8">
        <f t="shared" si="284"/>
        <v>34.475000000000001</v>
      </c>
      <c r="R1831" s="8">
        <f t="shared" si="285"/>
        <v>35.625</v>
      </c>
      <c r="S1831" s="8">
        <f t="shared" si="286"/>
        <v>30.425000000000001</v>
      </c>
      <c r="T1831" s="8">
        <f t="shared" si="287"/>
        <v>34.125</v>
      </c>
      <c r="U1831" s="7">
        <f t="shared" si="288"/>
        <v>33.508333333333333</v>
      </c>
      <c r="V1831" s="7">
        <f t="shared" si="289"/>
        <v>33.662499999999994</v>
      </c>
    </row>
    <row r="1832" spans="1:22" ht="13.5" x14ac:dyDescent="0.25">
      <c r="A1832" s="3">
        <f>RSI!A1832</f>
        <v>45443</v>
      </c>
      <c r="B1832" s="2">
        <f>RSI!B1832</f>
        <v>5.1466000000000003</v>
      </c>
      <c r="C1832" s="2">
        <f>RSI!I1832</f>
        <v>61.896138662784814</v>
      </c>
      <c r="D1832" s="2">
        <f>MACD!E1832</f>
        <v>-2.4502970639731281E-2</v>
      </c>
      <c r="E1832" s="2">
        <f>MACD!F1832</f>
        <v>1.6958312720054313E-3</v>
      </c>
      <c r="F1832" s="2">
        <f>'Moving Avg'!D1832</f>
        <v>5.0349000000000004</v>
      </c>
      <c r="G1832" s="2">
        <f>'Moving Avg'!F1832</f>
        <v>4.9678700000000005</v>
      </c>
      <c r="H1832" s="2">
        <f>'Moving Avg'!G1832</f>
        <v>4.8092760000000006</v>
      </c>
      <c r="I1832" s="2">
        <f>'Moving Avg'!H1832</f>
        <v>3.956509499999997</v>
      </c>
      <c r="J1832" s="5" t="str">
        <f>OBV!F1832</f>
        <v>BULLISH</v>
      </c>
      <c r="K1832" s="5" t="str">
        <f>OBV!G1832</f>
        <v>STRONG</v>
      </c>
      <c r="L1832" s="5" t="str">
        <f>OBV!H1832</f>
        <v>CONFIRMED BULLISH</v>
      </c>
      <c r="M1832" s="7">
        <f t="shared" si="280"/>
        <v>25</v>
      </c>
      <c r="N1832" s="7">
        <f t="shared" si="281"/>
        <v>100</v>
      </c>
      <c r="O1832" s="7">
        <f t="shared" si="282"/>
        <v>50</v>
      </c>
      <c r="P1832" s="7">
        <f t="shared" si="283"/>
        <v>100</v>
      </c>
      <c r="Q1832" s="8">
        <f t="shared" si="284"/>
        <v>66.25</v>
      </c>
      <c r="R1832" s="8">
        <f t="shared" si="285"/>
        <v>67.5</v>
      </c>
      <c r="S1832" s="8">
        <f t="shared" si="286"/>
        <v>76.25</v>
      </c>
      <c r="T1832" s="8">
        <f t="shared" si="287"/>
        <v>68.75</v>
      </c>
      <c r="U1832" s="7">
        <f t="shared" si="288"/>
        <v>70</v>
      </c>
      <c r="V1832" s="7">
        <f t="shared" si="289"/>
        <v>69.6875</v>
      </c>
    </row>
    <row r="1833" spans="1:22" ht="13.5" x14ac:dyDescent="0.25">
      <c r="A1833" s="3">
        <f>RSI!A1833</f>
        <v>45446</v>
      </c>
      <c r="B1833" s="2">
        <f>RSI!B1833</f>
        <v>5.1294000000000004</v>
      </c>
      <c r="C1833" s="2">
        <f>RSI!I1833</f>
        <v>60.757831027708328</v>
      </c>
      <c r="D1833" s="2">
        <f>MACD!E1833</f>
        <v>-1.9625440316484166E-2</v>
      </c>
      <c r="E1833" s="2">
        <f>MACD!F1833</f>
        <v>-2.5684230456924882E-3</v>
      </c>
      <c r="F1833" s="2">
        <f>'Moving Avg'!D1833</f>
        <v>5.0813000000000006</v>
      </c>
      <c r="G1833" s="2">
        <f>'Moving Avg'!F1833</f>
        <v>4.971305000000001</v>
      </c>
      <c r="H1833" s="2">
        <f>'Moving Avg'!G1833</f>
        <v>4.8211320000000013</v>
      </c>
      <c r="I1833" s="2">
        <f>'Moving Avg'!H1833</f>
        <v>3.966218499999997</v>
      </c>
      <c r="J1833" s="5" t="str">
        <f>OBV!F1833</f>
        <v>BULLISH</v>
      </c>
      <c r="K1833" s="5" t="str">
        <f>OBV!G1833</f>
        <v>NEUTRAL</v>
      </c>
      <c r="L1833" s="5" t="str">
        <f>OBV!H1833</f>
        <v>CONFIRMED BULLISH</v>
      </c>
      <c r="M1833" s="7">
        <f t="shared" si="280"/>
        <v>25</v>
      </c>
      <c r="N1833" s="7">
        <f t="shared" si="281"/>
        <v>45</v>
      </c>
      <c r="O1833" s="7">
        <f t="shared" si="282"/>
        <v>50</v>
      </c>
      <c r="P1833" s="7">
        <f t="shared" si="283"/>
        <v>83.5</v>
      </c>
      <c r="Q1833" s="8">
        <f t="shared" si="284"/>
        <v>44.524999999999999</v>
      </c>
      <c r="R1833" s="8">
        <f t="shared" si="285"/>
        <v>52.375</v>
      </c>
      <c r="S1833" s="8">
        <f t="shared" si="286"/>
        <v>60.575000000000003</v>
      </c>
      <c r="T1833" s="8">
        <f t="shared" si="287"/>
        <v>50.875</v>
      </c>
      <c r="U1833" s="7">
        <f t="shared" si="288"/>
        <v>52.491666666666674</v>
      </c>
      <c r="V1833" s="7">
        <f t="shared" si="289"/>
        <v>52.087500000000006</v>
      </c>
    </row>
    <row r="1834" spans="1:22" ht="13.5" x14ac:dyDescent="0.25">
      <c r="A1834" s="3">
        <f>RSI!A1834</f>
        <v>45447</v>
      </c>
      <c r="B1834" s="2">
        <f>RSI!B1834</f>
        <v>5.0693000000000001</v>
      </c>
      <c r="C1834" s="2">
        <f>RSI!I1834</f>
        <v>56.825330658804752</v>
      </c>
      <c r="D1834" s="2">
        <f>MACD!E1834</f>
        <v>-2.0143894447085309E-2</v>
      </c>
      <c r="E1834" s="2">
        <f>MACD!F1834</f>
        <v>-6.0835173259710523E-3</v>
      </c>
      <c r="F1834" s="2">
        <f>'Moving Avg'!D1834</f>
        <v>5.0881799999999995</v>
      </c>
      <c r="G1834" s="2">
        <f>'Moving Avg'!F1834</f>
        <v>4.9756049999999998</v>
      </c>
      <c r="H1834" s="2">
        <f>'Moving Avg'!G1834</f>
        <v>4.8314440000000012</v>
      </c>
      <c r="I1834" s="2">
        <f>'Moving Avg'!H1834</f>
        <v>3.9756269999999967</v>
      </c>
      <c r="J1834" s="5" t="str">
        <f>OBV!F1834</f>
        <v>BULLISH</v>
      </c>
      <c r="K1834" s="5" t="str">
        <f>OBV!G1834</f>
        <v>NEUTRAL</v>
      </c>
      <c r="L1834" s="5" t="str">
        <f>OBV!H1834</f>
        <v>CONFIRMED BULLISH</v>
      </c>
      <c r="M1834" s="7">
        <f t="shared" si="280"/>
        <v>25</v>
      </c>
      <c r="N1834" s="7">
        <f t="shared" si="281"/>
        <v>45</v>
      </c>
      <c r="O1834" s="7">
        <f t="shared" si="282"/>
        <v>50</v>
      </c>
      <c r="P1834" s="7">
        <f t="shared" si="283"/>
        <v>83.5</v>
      </c>
      <c r="Q1834" s="8">
        <f t="shared" si="284"/>
        <v>44.524999999999999</v>
      </c>
      <c r="R1834" s="8">
        <f t="shared" si="285"/>
        <v>52.375</v>
      </c>
      <c r="S1834" s="8">
        <f t="shared" si="286"/>
        <v>60.575000000000003</v>
      </c>
      <c r="T1834" s="8">
        <f t="shared" si="287"/>
        <v>50.875</v>
      </c>
      <c r="U1834" s="7">
        <f t="shared" si="288"/>
        <v>52.491666666666674</v>
      </c>
      <c r="V1834" s="7">
        <f t="shared" si="289"/>
        <v>52.087500000000006</v>
      </c>
    </row>
    <row r="1835" spans="1:22" ht="13.5" x14ac:dyDescent="0.25">
      <c r="A1835" s="3">
        <f>RSI!A1835</f>
        <v>45448</v>
      </c>
      <c r="B1835" s="2">
        <f>RSI!B1835</f>
        <v>5.0176999999999996</v>
      </c>
      <c r="C1835" s="2">
        <f>RSI!I1835</f>
        <v>53.616652772061428</v>
      </c>
      <c r="D1835" s="2">
        <f>MACD!E1835</f>
        <v>-3.0693750025795552E-2</v>
      </c>
      <c r="E1835" s="2">
        <f>MACD!F1835</f>
        <v>-1.1005563865935954E-2</v>
      </c>
      <c r="F1835" s="2">
        <f>'Moving Avg'!D1835</f>
        <v>5.0847399999999991</v>
      </c>
      <c r="G1835" s="2">
        <f>'Moving Avg'!F1835</f>
        <v>4.9816200000000004</v>
      </c>
      <c r="H1835" s="2">
        <f>'Moving Avg'!G1835</f>
        <v>4.8407240000000016</v>
      </c>
      <c r="I1835" s="2">
        <f>'Moving Avg'!H1835</f>
        <v>3.9847774999999968</v>
      </c>
      <c r="J1835" s="5" t="str">
        <f>OBV!F1835</f>
        <v>BEARISH</v>
      </c>
      <c r="K1835" s="5" t="str">
        <f>OBV!G1835</f>
        <v>NEUTRAL</v>
      </c>
      <c r="L1835" s="5" t="str">
        <f>OBV!H1835</f>
        <v>CONFIRMED BEARISH</v>
      </c>
      <c r="M1835" s="7">
        <f t="shared" si="280"/>
        <v>25</v>
      </c>
      <c r="N1835" s="7">
        <f t="shared" si="281"/>
        <v>45</v>
      </c>
      <c r="O1835" s="7">
        <f t="shared" si="282"/>
        <v>50</v>
      </c>
      <c r="P1835" s="7">
        <f t="shared" si="283"/>
        <v>16.5</v>
      </c>
      <c r="Q1835" s="8">
        <f t="shared" si="284"/>
        <v>34.475000000000001</v>
      </c>
      <c r="R1835" s="8">
        <f t="shared" si="285"/>
        <v>35.625</v>
      </c>
      <c r="S1835" s="8">
        <f t="shared" si="286"/>
        <v>30.425000000000001</v>
      </c>
      <c r="T1835" s="8">
        <f t="shared" si="287"/>
        <v>34.125</v>
      </c>
      <c r="U1835" s="7">
        <f t="shared" si="288"/>
        <v>33.508333333333333</v>
      </c>
      <c r="V1835" s="7">
        <f t="shared" si="289"/>
        <v>33.662499999999994</v>
      </c>
    </row>
    <row r="1836" spans="1:22" ht="13.5" x14ac:dyDescent="0.25">
      <c r="A1836" s="3">
        <f>RSI!A1836</f>
        <v>45449</v>
      </c>
      <c r="B1836" s="2">
        <f>RSI!B1836</f>
        <v>5.1121999999999996</v>
      </c>
      <c r="C1836" s="2">
        <f>RSI!I1836</f>
        <v>58.264545415708874</v>
      </c>
      <c r="D1836" s="2">
        <f>MACD!E1836</f>
        <v>-1.6580460236741423E-2</v>
      </c>
      <c r="E1836" s="2">
        <f>MACD!F1836</f>
        <v>-1.2120543140097048E-2</v>
      </c>
      <c r="F1836" s="2">
        <f>'Moving Avg'!D1836</f>
        <v>5.09504</v>
      </c>
      <c r="G1836" s="2">
        <f>'Moving Avg'!F1836</f>
        <v>4.9927900000000003</v>
      </c>
      <c r="H1836" s="2">
        <f>'Moving Avg'!G1836</f>
        <v>4.8510340000000003</v>
      </c>
      <c r="I1836" s="2">
        <f>'Moving Avg'!H1836</f>
        <v>3.9944434999999969</v>
      </c>
      <c r="J1836" s="5" t="str">
        <f>OBV!F1836</f>
        <v>BEARISH</v>
      </c>
      <c r="K1836" s="5" t="str">
        <f>OBV!G1836</f>
        <v>NEUTRAL</v>
      </c>
      <c r="L1836" s="5" t="str">
        <f>OBV!H1836</f>
        <v>BEARISH DIVERGENCE</v>
      </c>
      <c r="M1836" s="7">
        <f t="shared" si="280"/>
        <v>25</v>
      </c>
      <c r="N1836" s="7">
        <f t="shared" si="281"/>
        <v>45</v>
      </c>
      <c r="O1836" s="7">
        <f t="shared" si="282"/>
        <v>50</v>
      </c>
      <c r="P1836" s="7">
        <f t="shared" si="283"/>
        <v>16.5</v>
      </c>
      <c r="Q1836" s="8">
        <f t="shared" si="284"/>
        <v>34.475000000000001</v>
      </c>
      <c r="R1836" s="8">
        <f t="shared" si="285"/>
        <v>35.625</v>
      </c>
      <c r="S1836" s="8">
        <f t="shared" si="286"/>
        <v>30.425000000000001</v>
      </c>
      <c r="T1836" s="8">
        <f t="shared" si="287"/>
        <v>34.125</v>
      </c>
      <c r="U1836" s="7">
        <f t="shared" si="288"/>
        <v>33.508333333333333</v>
      </c>
      <c r="V1836" s="7">
        <f t="shared" si="289"/>
        <v>33.662499999999994</v>
      </c>
    </row>
    <row r="1837" spans="1:22" ht="13.5" x14ac:dyDescent="0.25">
      <c r="A1837" s="3">
        <f>RSI!A1837</f>
        <v>45450</v>
      </c>
      <c r="B1837" s="2">
        <f>RSI!B1837</f>
        <v>5.0606999999999998</v>
      </c>
      <c r="C1837" s="2">
        <f>RSI!I1837</f>
        <v>55.028308768341311</v>
      </c>
      <c r="D1837" s="2">
        <f>MACD!E1837</f>
        <v>-4.1361438775382453E-2</v>
      </c>
      <c r="E1837" s="2">
        <f>MACD!F1837</f>
        <v>-1.7968722267154132E-2</v>
      </c>
      <c r="F1837" s="2">
        <f>'Moving Avg'!D1837</f>
        <v>5.0778600000000003</v>
      </c>
      <c r="G1837" s="2">
        <f>'Moving Avg'!F1837</f>
        <v>4.9996650000000002</v>
      </c>
      <c r="H1837" s="2">
        <f>'Moving Avg'!G1837</f>
        <v>4.8603139999999998</v>
      </c>
      <c r="I1837" s="2">
        <f>'Moving Avg'!H1837</f>
        <v>4.003765999999997</v>
      </c>
      <c r="J1837" s="5" t="str">
        <f>OBV!F1837</f>
        <v>BEARISH</v>
      </c>
      <c r="K1837" s="5" t="str">
        <f>OBV!G1837</f>
        <v>NEUTRAL</v>
      </c>
      <c r="L1837" s="5" t="str">
        <f>OBV!H1837</f>
        <v>CONFIRMED BEARISH</v>
      </c>
      <c r="M1837" s="7">
        <f t="shared" si="280"/>
        <v>25</v>
      </c>
      <c r="N1837" s="7">
        <f t="shared" si="281"/>
        <v>100</v>
      </c>
      <c r="O1837" s="7">
        <f t="shared" si="282"/>
        <v>50</v>
      </c>
      <c r="P1837" s="7">
        <f t="shared" si="283"/>
        <v>16.5</v>
      </c>
      <c r="Q1837" s="8">
        <f t="shared" si="284"/>
        <v>53.725000000000001</v>
      </c>
      <c r="R1837" s="8">
        <f t="shared" si="285"/>
        <v>46.625</v>
      </c>
      <c r="S1837" s="8">
        <f t="shared" si="286"/>
        <v>38.674999999999997</v>
      </c>
      <c r="T1837" s="8">
        <f t="shared" si="287"/>
        <v>47.875</v>
      </c>
      <c r="U1837" s="7">
        <f t="shared" si="288"/>
        <v>46.341666666666661</v>
      </c>
      <c r="V1837" s="7">
        <f t="shared" si="289"/>
        <v>46.724999999999994</v>
      </c>
    </row>
    <row r="1838" spans="1:22" ht="13.5" x14ac:dyDescent="0.25">
      <c r="A1838" s="3">
        <f>RSI!A1838</f>
        <v>45453</v>
      </c>
      <c r="B1838" s="2">
        <f>RSI!B1838</f>
        <v>5.0004999999999997</v>
      </c>
      <c r="C1838" s="2">
        <f>RSI!I1838</f>
        <v>51.432106065430396</v>
      </c>
      <c r="D1838" s="2">
        <f>MACD!E1838</f>
        <v>-4.9145835764057288E-2</v>
      </c>
      <c r="E1838" s="2">
        <f>MACD!F1838</f>
        <v>-2.4204144966534766E-2</v>
      </c>
      <c r="F1838" s="2">
        <f>'Moving Avg'!D1838</f>
        <v>5.0520799999999992</v>
      </c>
      <c r="G1838" s="2">
        <f>'Moving Avg'!F1838</f>
        <v>5.0013800000000002</v>
      </c>
      <c r="H1838" s="2">
        <f>'Moving Avg'!G1838</f>
        <v>4.8677019999999995</v>
      </c>
      <c r="I1838" s="2">
        <f>'Moving Avg'!H1838</f>
        <v>4.0125724999999974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  <c r="M1838" s="7">
        <f t="shared" si="280"/>
        <v>25</v>
      </c>
      <c r="N1838" s="7">
        <f t="shared" si="281"/>
        <v>100</v>
      </c>
      <c r="O1838" s="7">
        <f t="shared" si="282"/>
        <v>50</v>
      </c>
      <c r="P1838" s="7">
        <f t="shared" si="283"/>
        <v>16.5</v>
      </c>
      <c r="Q1838" s="8">
        <f t="shared" si="284"/>
        <v>53.725000000000001</v>
      </c>
      <c r="R1838" s="8">
        <f t="shared" si="285"/>
        <v>46.625</v>
      </c>
      <c r="S1838" s="8">
        <f t="shared" si="286"/>
        <v>38.674999999999997</v>
      </c>
      <c r="T1838" s="8">
        <f t="shared" si="287"/>
        <v>47.875</v>
      </c>
      <c r="U1838" s="7">
        <f t="shared" si="288"/>
        <v>46.341666666666661</v>
      </c>
      <c r="V1838" s="7">
        <f t="shared" si="289"/>
        <v>46.724999999999994</v>
      </c>
    </row>
    <row r="1839" spans="1:22" ht="13.5" x14ac:dyDescent="0.25">
      <c r="A1839" s="3">
        <f>RSI!A1839</f>
        <v>45454</v>
      </c>
      <c r="B1839" s="2">
        <f>RSI!B1839</f>
        <v>5.0693000000000001</v>
      </c>
      <c r="C1839" s="2">
        <f>RSI!I1839</f>
        <v>55.047753139404406</v>
      </c>
      <c r="D1839" s="2">
        <f>MACD!E1839</f>
        <v>-3.9802034706590383E-2</v>
      </c>
      <c r="E1839" s="2">
        <f>MACD!F1839</f>
        <v>-2.7323722914545892E-2</v>
      </c>
      <c r="F1839" s="2">
        <f>'Moving Avg'!D1839</f>
        <v>5.0520799999999992</v>
      </c>
      <c r="G1839" s="2">
        <f>'Moving Avg'!F1839</f>
        <v>5.0099749999999998</v>
      </c>
      <c r="H1839" s="2">
        <f>'Moving Avg'!G1839</f>
        <v>4.8762939999999997</v>
      </c>
      <c r="I1839" s="2">
        <f>'Moving Avg'!H1839</f>
        <v>4.0218949999999971</v>
      </c>
      <c r="J1839" s="5" t="str">
        <f>OBV!F1839</f>
        <v>BEARISH</v>
      </c>
      <c r="K1839" s="5" t="str">
        <f>OBV!G1839</f>
        <v>NEUTRAL</v>
      </c>
      <c r="L1839" s="5" t="str">
        <f>OBV!H1839</f>
        <v>NEUTRAL</v>
      </c>
      <c r="M1839" s="7">
        <f t="shared" si="280"/>
        <v>25</v>
      </c>
      <c r="N1839" s="7">
        <f t="shared" si="281"/>
        <v>45</v>
      </c>
      <c r="O1839" s="7">
        <f t="shared" si="282"/>
        <v>50</v>
      </c>
      <c r="P1839" s="7">
        <f t="shared" si="283"/>
        <v>16.5</v>
      </c>
      <c r="Q1839" s="8">
        <f t="shared" si="284"/>
        <v>34.475000000000001</v>
      </c>
      <c r="R1839" s="8">
        <f t="shared" si="285"/>
        <v>35.625</v>
      </c>
      <c r="S1839" s="8">
        <f t="shared" si="286"/>
        <v>30.425000000000001</v>
      </c>
      <c r="T1839" s="8">
        <f t="shared" si="287"/>
        <v>34.125</v>
      </c>
      <c r="U1839" s="7">
        <f t="shared" si="288"/>
        <v>33.508333333333333</v>
      </c>
      <c r="V1839" s="7">
        <f t="shared" si="289"/>
        <v>33.662499999999994</v>
      </c>
    </row>
    <row r="1840" spans="1:22" ht="13.5" x14ac:dyDescent="0.25">
      <c r="A1840" s="3">
        <f>RSI!A1840</f>
        <v>45455</v>
      </c>
      <c r="B1840" s="2">
        <f>RSI!B1840</f>
        <v>5.0521000000000003</v>
      </c>
      <c r="C1840" s="2">
        <f>RSI!I1840</f>
        <v>53.966113499023606</v>
      </c>
      <c r="D1840" s="2">
        <f>MACD!E1840</f>
        <v>-3.1145757129298346E-2</v>
      </c>
      <c r="E1840" s="2">
        <f>MACD!F1840</f>
        <v>-2.8088129757496385E-2</v>
      </c>
      <c r="F1840" s="2">
        <f>'Moving Avg'!D1840</f>
        <v>5.0589599999999999</v>
      </c>
      <c r="G1840" s="2">
        <f>'Moving Avg'!F1840</f>
        <v>5.0155599999999998</v>
      </c>
      <c r="H1840" s="2">
        <f>'Moving Avg'!G1840</f>
        <v>4.8845419999999997</v>
      </c>
      <c r="I1840" s="2">
        <f>'Moving Avg'!H1840</f>
        <v>4.0311314999999972</v>
      </c>
      <c r="J1840" s="5" t="str">
        <f>OBV!F1840</f>
        <v>BEARISH</v>
      </c>
      <c r="K1840" s="5" t="str">
        <f>OBV!G1840</f>
        <v>NEUTRAL</v>
      </c>
      <c r="L1840" s="5" t="str">
        <f>OBV!H1840</f>
        <v>BEARISH DIVERGENCE</v>
      </c>
      <c r="M1840" s="7">
        <f t="shared" si="280"/>
        <v>25</v>
      </c>
      <c r="N1840" s="7">
        <f t="shared" si="281"/>
        <v>45</v>
      </c>
      <c r="O1840" s="7">
        <f t="shared" si="282"/>
        <v>50</v>
      </c>
      <c r="P1840" s="7">
        <f t="shared" si="283"/>
        <v>16.5</v>
      </c>
      <c r="Q1840" s="8">
        <f t="shared" si="284"/>
        <v>34.475000000000001</v>
      </c>
      <c r="R1840" s="8">
        <f t="shared" si="285"/>
        <v>35.625</v>
      </c>
      <c r="S1840" s="8">
        <f t="shared" si="286"/>
        <v>30.425000000000001</v>
      </c>
      <c r="T1840" s="8">
        <f t="shared" si="287"/>
        <v>34.125</v>
      </c>
      <c r="U1840" s="7">
        <f t="shared" si="288"/>
        <v>33.508333333333333</v>
      </c>
      <c r="V1840" s="7">
        <f t="shared" si="289"/>
        <v>33.662499999999994</v>
      </c>
    </row>
    <row r="1841" spans="1:22" ht="13.5" x14ac:dyDescent="0.25">
      <c r="A1841" s="3">
        <f>RSI!A1841</f>
        <v>45456</v>
      </c>
      <c r="B1841" s="2">
        <f>RSI!B1841</f>
        <v>5.0693000000000001</v>
      </c>
      <c r="C1841" s="2">
        <f>RSI!I1841</f>
        <v>54.920032018095306</v>
      </c>
      <c r="D1841" s="2">
        <f>MACD!E1841</f>
        <v>-2.1509690570117534E-2</v>
      </c>
      <c r="E1841" s="2">
        <f>MACD!F1841</f>
        <v>-2.6772441920020616E-2</v>
      </c>
      <c r="F1841" s="2">
        <f>'Moving Avg'!D1841</f>
        <v>5.0503799999999996</v>
      </c>
      <c r="G1841" s="2">
        <f>'Moving Avg'!F1841</f>
        <v>5.0245850000000001</v>
      </c>
      <c r="H1841" s="2">
        <f>'Moving Avg'!G1841</f>
        <v>4.8931339999999999</v>
      </c>
      <c r="I1841" s="2">
        <f>'Moving Avg'!H1841</f>
        <v>4.0404539999999969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  <c r="M1841" s="7">
        <f t="shared" si="280"/>
        <v>25</v>
      </c>
      <c r="N1841" s="7">
        <f t="shared" si="281"/>
        <v>0</v>
      </c>
      <c r="O1841" s="7">
        <f t="shared" si="282"/>
        <v>50</v>
      </c>
      <c r="P1841" s="7">
        <f t="shared" si="283"/>
        <v>16.5</v>
      </c>
      <c r="Q1841" s="8">
        <f t="shared" si="284"/>
        <v>18.725000000000001</v>
      </c>
      <c r="R1841" s="8">
        <f t="shared" si="285"/>
        <v>26.625</v>
      </c>
      <c r="S1841" s="8">
        <f t="shared" si="286"/>
        <v>23.675000000000001</v>
      </c>
      <c r="T1841" s="8">
        <f t="shared" si="287"/>
        <v>22.875</v>
      </c>
      <c r="U1841" s="7">
        <f t="shared" si="288"/>
        <v>23.008333333333336</v>
      </c>
      <c r="V1841" s="7">
        <f t="shared" si="289"/>
        <v>22.975000000000001</v>
      </c>
    </row>
    <row r="1842" spans="1:22" ht="13.5" x14ac:dyDescent="0.25">
      <c r="A1842" s="3">
        <f>RSI!A1842</f>
        <v>45457</v>
      </c>
      <c r="B1842" s="2">
        <f>RSI!B1842</f>
        <v>5.0864000000000003</v>
      </c>
      <c r="C1842" s="2">
        <f>RSI!I1842</f>
        <v>55.898483968728158</v>
      </c>
      <c r="D1842" s="2">
        <f>MACD!E1842</f>
        <v>-1.8642288434644882E-3</v>
      </c>
      <c r="E1842" s="2">
        <f>MACD!F1842</f>
        <v>-2.1790799304709393E-2</v>
      </c>
      <c r="F1842" s="2">
        <f>'Moving Avg'!D1842</f>
        <v>5.0555200000000005</v>
      </c>
      <c r="G1842" s="2">
        <f>'Moving Avg'!F1842</f>
        <v>5.0344649999999991</v>
      </c>
      <c r="H1842" s="2">
        <f>'Moving Avg'!G1842</f>
        <v>4.902067999999999</v>
      </c>
      <c r="I1842" s="2">
        <f>'Moving Avg'!H1842</f>
        <v>4.0498189999999967</v>
      </c>
      <c r="J1842" s="5" t="str">
        <f>OBV!F1842</f>
        <v>BEARISH</v>
      </c>
      <c r="K1842" s="5" t="str">
        <f>OBV!G1842</f>
        <v>NEUTRAL</v>
      </c>
      <c r="L1842" s="5" t="str">
        <f>OBV!H1842</f>
        <v>BEARISH DIVERGENCE</v>
      </c>
      <c r="M1842" s="7">
        <f t="shared" si="280"/>
        <v>25</v>
      </c>
      <c r="N1842" s="7">
        <f t="shared" si="281"/>
        <v>0</v>
      </c>
      <c r="O1842" s="7">
        <f t="shared" si="282"/>
        <v>50</v>
      </c>
      <c r="P1842" s="7">
        <f t="shared" si="283"/>
        <v>16.5</v>
      </c>
      <c r="Q1842" s="8">
        <f t="shared" si="284"/>
        <v>18.725000000000001</v>
      </c>
      <c r="R1842" s="8">
        <f t="shared" si="285"/>
        <v>26.625</v>
      </c>
      <c r="S1842" s="8">
        <f t="shared" si="286"/>
        <v>23.675000000000001</v>
      </c>
      <c r="T1842" s="8">
        <f t="shared" si="287"/>
        <v>22.875</v>
      </c>
      <c r="U1842" s="7">
        <f t="shared" si="288"/>
        <v>23.008333333333336</v>
      </c>
      <c r="V1842" s="7">
        <f t="shared" si="289"/>
        <v>22.975000000000001</v>
      </c>
    </row>
    <row r="1843" spans="1:22" ht="13.5" x14ac:dyDescent="0.25">
      <c r="A1843" s="3">
        <f>RSI!A1843</f>
        <v>45461</v>
      </c>
      <c r="B1843" s="2">
        <f>RSI!B1843</f>
        <v>5.0693000000000001</v>
      </c>
      <c r="C1843" s="2">
        <f>RSI!I1843</f>
        <v>54.621733382623063</v>
      </c>
      <c r="D1843" s="2">
        <f>MACD!E1843</f>
        <v>1.285531215426694E-2</v>
      </c>
      <c r="E1843" s="2">
        <f>MACD!F1843</f>
        <v>-1.4861577012914127E-2</v>
      </c>
      <c r="F1843" s="2">
        <f>'Moving Avg'!D1843</f>
        <v>5.0692800000000009</v>
      </c>
      <c r="G1843" s="2">
        <f>'Moving Avg'!F1843</f>
        <v>5.0361849999999988</v>
      </c>
      <c r="H1843" s="2">
        <f>'Moving Avg'!G1843</f>
        <v>4.9106599999999991</v>
      </c>
      <c r="I1843" s="2">
        <f>'Moving Avg'!H1843</f>
        <v>4.0590984999999966</v>
      </c>
      <c r="J1843" s="5" t="str">
        <f>OBV!F1843</f>
        <v>BEARISH</v>
      </c>
      <c r="K1843" s="5" t="str">
        <f>OBV!G1843</f>
        <v>NEUTRAL</v>
      </c>
      <c r="L1843" s="5" t="str">
        <f>OBV!H1843</f>
        <v>BEARISH DIVERGENCE</v>
      </c>
      <c r="M1843" s="7">
        <f t="shared" si="280"/>
        <v>25</v>
      </c>
      <c r="N1843" s="7">
        <f t="shared" si="281"/>
        <v>0</v>
      </c>
      <c r="O1843" s="7">
        <f t="shared" si="282"/>
        <v>50</v>
      </c>
      <c r="P1843" s="7">
        <f t="shared" si="283"/>
        <v>16.5</v>
      </c>
      <c r="Q1843" s="8">
        <f t="shared" si="284"/>
        <v>18.725000000000001</v>
      </c>
      <c r="R1843" s="8">
        <f t="shared" si="285"/>
        <v>26.625</v>
      </c>
      <c r="S1843" s="8">
        <f t="shared" si="286"/>
        <v>23.675000000000001</v>
      </c>
      <c r="T1843" s="8">
        <f t="shared" si="287"/>
        <v>22.875</v>
      </c>
      <c r="U1843" s="7">
        <f t="shared" si="288"/>
        <v>23.008333333333336</v>
      </c>
      <c r="V1843" s="7">
        <f t="shared" si="289"/>
        <v>22.975000000000001</v>
      </c>
    </row>
    <row r="1844" spans="1:22" ht="13.5" x14ac:dyDescent="0.25">
      <c r="A1844" s="3">
        <f>RSI!A1844</f>
        <v>45462</v>
      </c>
      <c r="B1844" s="2">
        <f>RSI!B1844</f>
        <v>4.9832999999999998</v>
      </c>
      <c r="C1844" s="2">
        <f>RSI!I1844</f>
        <v>48.608534250302981</v>
      </c>
      <c r="D1844" s="2">
        <f>MACD!E1844</f>
        <v>2.2050333595175609E-2</v>
      </c>
      <c r="E1844" s="2">
        <f>MACD!F1844</f>
        <v>-7.4791948912961807E-3</v>
      </c>
      <c r="F1844" s="2">
        <f>'Moving Avg'!D1844</f>
        <v>5.052080000000001</v>
      </c>
      <c r="G1844" s="2">
        <f>'Moving Avg'!F1844</f>
        <v>5.0361849999999997</v>
      </c>
      <c r="H1844" s="2">
        <f>'Moving Avg'!G1844</f>
        <v>4.9175319999999987</v>
      </c>
      <c r="I1844" s="2">
        <f>'Moving Avg'!H1844</f>
        <v>4.0678189999999965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25</v>
      </c>
      <c r="N1844" s="7">
        <f t="shared" si="281"/>
        <v>0</v>
      </c>
      <c r="O1844" s="7">
        <f t="shared" si="282"/>
        <v>50</v>
      </c>
      <c r="P1844" s="7">
        <f t="shared" si="283"/>
        <v>16.5</v>
      </c>
      <c r="Q1844" s="8">
        <f t="shared" si="284"/>
        <v>18.725000000000001</v>
      </c>
      <c r="R1844" s="8">
        <f t="shared" si="285"/>
        <v>26.625</v>
      </c>
      <c r="S1844" s="8">
        <f t="shared" si="286"/>
        <v>23.675000000000001</v>
      </c>
      <c r="T1844" s="8">
        <f t="shared" si="287"/>
        <v>22.875</v>
      </c>
      <c r="U1844" s="7">
        <f t="shared" si="288"/>
        <v>23.008333333333336</v>
      </c>
      <c r="V1844" s="7">
        <f t="shared" si="289"/>
        <v>22.975000000000001</v>
      </c>
    </row>
    <row r="1845" spans="1:22" ht="13.5" x14ac:dyDescent="0.25">
      <c r="A1845" s="3">
        <f>RSI!A1845</f>
        <v>45463</v>
      </c>
      <c r="B1845" s="2">
        <f>RSI!B1845</f>
        <v>4.9832999999999998</v>
      </c>
      <c r="C1845" s="2">
        <f>RSI!I1845</f>
        <v>48.608534250302981</v>
      </c>
      <c r="D1845" s="2">
        <f>MACD!E1845</f>
        <v>2.2044719811327163E-2</v>
      </c>
      <c r="E1845" s="2">
        <f>MACD!F1845</f>
        <v>-1.5744119507715123E-3</v>
      </c>
      <c r="F1845" s="2">
        <f>'Moving Avg'!D1845</f>
        <v>5.0383200000000006</v>
      </c>
      <c r="G1845" s="2">
        <f>'Moving Avg'!F1845</f>
        <v>5.0404799999999987</v>
      </c>
      <c r="H1845" s="2">
        <f>'Moving Avg'!G1845</f>
        <v>4.9244039999999982</v>
      </c>
      <c r="I1845" s="2">
        <f>'Moving Avg'!H1845</f>
        <v>4.0766684999999958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  <c r="M1845" s="7">
        <f t="shared" si="280"/>
        <v>25</v>
      </c>
      <c r="N1845" s="7">
        <f t="shared" si="281"/>
        <v>0</v>
      </c>
      <c r="O1845" s="7">
        <f t="shared" si="282"/>
        <v>50</v>
      </c>
      <c r="P1845" s="7">
        <f t="shared" si="283"/>
        <v>16.5</v>
      </c>
      <c r="Q1845" s="8">
        <f t="shared" si="284"/>
        <v>18.725000000000001</v>
      </c>
      <c r="R1845" s="8">
        <f t="shared" si="285"/>
        <v>26.625</v>
      </c>
      <c r="S1845" s="8">
        <f t="shared" si="286"/>
        <v>23.675000000000001</v>
      </c>
      <c r="T1845" s="8">
        <f t="shared" si="287"/>
        <v>22.875</v>
      </c>
      <c r="U1845" s="7">
        <f t="shared" si="288"/>
        <v>23.008333333333336</v>
      </c>
      <c r="V1845" s="7">
        <f t="shared" si="289"/>
        <v>22.975000000000001</v>
      </c>
    </row>
    <row r="1846" spans="1:22" ht="13.5" x14ac:dyDescent="0.25">
      <c r="A1846" s="3">
        <f>RSI!A1846</f>
        <v>45464</v>
      </c>
      <c r="B1846" s="2">
        <f>RSI!B1846</f>
        <v>4.9832999999999998</v>
      </c>
      <c r="C1846" s="2">
        <f>RSI!I1846</f>
        <v>48.608534250302981</v>
      </c>
      <c r="D1846" s="2">
        <f>MACD!E1846</f>
        <v>3.6719583999921035E-2</v>
      </c>
      <c r="E1846" s="2">
        <f>MACD!F1846</f>
        <v>6.0843872393669968E-3</v>
      </c>
      <c r="F1846" s="2">
        <f>'Moving Avg'!D1846</f>
        <v>5.0211199999999998</v>
      </c>
      <c r="G1846" s="2">
        <f>'Moving Avg'!F1846</f>
        <v>5.0348949999999997</v>
      </c>
      <c r="H1846" s="2">
        <f>'Moving Avg'!G1846</f>
        <v>4.9305899999999987</v>
      </c>
      <c r="I1846" s="2">
        <f>'Moving Avg'!H1846</f>
        <v>4.0856039999999965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25</v>
      </c>
      <c r="N1846" s="7">
        <f t="shared" si="281"/>
        <v>0</v>
      </c>
      <c r="O1846" s="7">
        <f t="shared" si="282"/>
        <v>50</v>
      </c>
      <c r="P1846" s="7">
        <f t="shared" si="283"/>
        <v>16.5</v>
      </c>
      <c r="Q1846" s="8">
        <f t="shared" si="284"/>
        <v>18.725000000000001</v>
      </c>
      <c r="R1846" s="8">
        <f t="shared" si="285"/>
        <v>26.625</v>
      </c>
      <c r="S1846" s="8">
        <f t="shared" si="286"/>
        <v>23.675000000000001</v>
      </c>
      <c r="T1846" s="8">
        <f t="shared" si="287"/>
        <v>22.875</v>
      </c>
      <c r="U1846" s="7">
        <f t="shared" si="288"/>
        <v>23.008333333333336</v>
      </c>
      <c r="V1846" s="7">
        <f t="shared" si="289"/>
        <v>22.975000000000001</v>
      </c>
    </row>
    <row r="1847" spans="1:22" ht="13.5" x14ac:dyDescent="0.25">
      <c r="A1847" s="3">
        <f>RSI!A1847</f>
        <v>45467</v>
      </c>
      <c r="B1847" s="2">
        <f>RSI!B1847</f>
        <v>5.0693000000000001</v>
      </c>
      <c r="C1847" s="2">
        <f>RSI!I1847</f>
        <v>54.820582061668944</v>
      </c>
      <c r="D1847" s="2">
        <f>MACD!E1847</f>
        <v>3.4974026495258492E-2</v>
      </c>
      <c r="E1847" s="2">
        <f>MACD!F1847</f>
        <v>1.1862315090545297E-2</v>
      </c>
      <c r="F1847" s="2">
        <f>'Moving Avg'!D1847</f>
        <v>5.0176999999999996</v>
      </c>
      <c r="G1847" s="2">
        <f>'Moving Avg'!F1847</f>
        <v>5.0464949999999993</v>
      </c>
      <c r="H1847" s="2">
        <f>'Moving Avg'!G1847</f>
        <v>4.9376359999999986</v>
      </c>
      <c r="I1847" s="2">
        <f>'Moving Avg'!H1847</f>
        <v>4.0950554999999955</v>
      </c>
      <c r="J1847" s="5" t="str">
        <f>OBV!F1847</f>
        <v>BULLISH</v>
      </c>
      <c r="K1847" s="5" t="str">
        <f>OBV!G1847</f>
        <v>NEUTRAL</v>
      </c>
      <c r="L1847" s="5" t="str">
        <f>OBV!H1847</f>
        <v>BULLISH DIVERGENCE</v>
      </c>
      <c r="M1847" s="7">
        <f t="shared" si="280"/>
        <v>25</v>
      </c>
      <c r="N1847" s="7">
        <f t="shared" si="281"/>
        <v>0</v>
      </c>
      <c r="O1847" s="7">
        <f t="shared" si="282"/>
        <v>50</v>
      </c>
      <c r="P1847" s="7">
        <f t="shared" si="283"/>
        <v>66.5</v>
      </c>
      <c r="Q1847" s="8">
        <f t="shared" si="284"/>
        <v>26.225000000000001</v>
      </c>
      <c r="R1847" s="8">
        <f t="shared" si="285"/>
        <v>39.125</v>
      </c>
      <c r="S1847" s="8">
        <f t="shared" si="286"/>
        <v>46.174999999999997</v>
      </c>
      <c r="T1847" s="8">
        <f t="shared" si="287"/>
        <v>35.375</v>
      </c>
      <c r="U1847" s="7">
        <f t="shared" si="288"/>
        <v>37.174999999999997</v>
      </c>
      <c r="V1847" s="7">
        <f t="shared" si="289"/>
        <v>36.724999999999994</v>
      </c>
    </row>
    <row r="1848" spans="1:22" ht="13.5" x14ac:dyDescent="0.25">
      <c r="A1848" s="3">
        <f>RSI!A1848</f>
        <v>45468</v>
      </c>
      <c r="B1848" s="2">
        <f>RSI!B1848</f>
        <v>5.1379999999999999</v>
      </c>
      <c r="C1848" s="2">
        <f>RSI!I1848</f>
        <v>59.076200683596255</v>
      </c>
      <c r="D1848" s="2">
        <f>MACD!E1848</f>
        <v>1.8759427008752994E-2</v>
      </c>
      <c r="E1848" s="2">
        <f>MACD!F1848</f>
        <v>1.3241737474186836E-2</v>
      </c>
      <c r="F1848" s="2">
        <f>'Moving Avg'!D1848</f>
        <v>5.031439999999999</v>
      </c>
      <c r="G1848" s="2">
        <f>'Moving Avg'!F1848</f>
        <v>5.0585250000000004</v>
      </c>
      <c r="H1848" s="2">
        <f>'Moving Avg'!G1848</f>
        <v>4.9463999999999979</v>
      </c>
      <c r="I1848" s="2">
        <f>'Moving Avg'!H1848</f>
        <v>4.104850499999996</v>
      </c>
      <c r="J1848" s="5" t="str">
        <f>OBV!F1848</f>
        <v>BULLISH</v>
      </c>
      <c r="K1848" s="5" t="str">
        <f>OBV!G1848</f>
        <v>NEUTRAL</v>
      </c>
      <c r="L1848" s="5" t="str">
        <f>OBV!H1848</f>
        <v>CONFIRMED BULLISH</v>
      </c>
      <c r="M1848" s="7">
        <f t="shared" si="280"/>
        <v>25</v>
      </c>
      <c r="N1848" s="7">
        <f t="shared" si="281"/>
        <v>0</v>
      </c>
      <c r="O1848" s="7">
        <f t="shared" si="282"/>
        <v>50</v>
      </c>
      <c r="P1848" s="7">
        <f t="shared" si="283"/>
        <v>83.5</v>
      </c>
      <c r="Q1848" s="8">
        <f t="shared" si="284"/>
        <v>28.774999999999999</v>
      </c>
      <c r="R1848" s="8">
        <f t="shared" si="285"/>
        <v>43.375</v>
      </c>
      <c r="S1848" s="8">
        <f t="shared" si="286"/>
        <v>53.825000000000003</v>
      </c>
      <c r="T1848" s="8">
        <f t="shared" si="287"/>
        <v>39.625</v>
      </c>
      <c r="U1848" s="7">
        <f t="shared" si="288"/>
        <v>41.991666666666667</v>
      </c>
      <c r="V1848" s="7">
        <f t="shared" si="289"/>
        <v>41.400000000000006</v>
      </c>
    </row>
    <row r="1849" spans="1:22" ht="13.5" x14ac:dyDescent="0.25">
      <c r="A1849" s="3">
        <f>RSI!A1849</f>
        <v>45469</v>
      </c>
      <c r="B1849" s="2">
        <f>RSI!B1849</f>
        <v>5.2583000000000002</v>
      </c>
      <c r="C1849" s="2">
        <f>RSI!I1849</f>
        <v>65.249009551587861</v>
      </c>
      <c r="D1849" s="2">
        <f>MACD!E1849</f>
        <v>5.9484510348957187E-3</v>
      </c>
      <c r="E1849" s="2">
        <f>MACD!F1849</f>
        <v>1.1783080186328614E-2</v>
      </c>
      <c r="F1849" s="2">
        <f>'Moving Avg'!D1849</f>
        <v>5.0864400000000005</v>
      </c>
      <c r="G1849" s="2">
        <f>'Moving Avg'!F1849</f>
        <v>5.0696950000000003</v>
      </c>
      <c r="H1849" s="2">
        <f>'Moving Avg'!G1849</f>
        <v>4.9587719999999988</v>
      </c>
      <c r="I1849" s="2">
        <f>'Moving Avg'!H1849</f>
        <v>4.1152469999999957</v>
      </c>
      <c r="J1849" s="5" t="str">
        <f>OBV!F1849</f>
        <v>BULLISH</v>
      </c>
      <c r="K1849" s="5" t="str">
        <f>OBV!G1849</f>
        <v>STRONG</v>
      </c>
      <c r="L1849" s="5" t="str">
        <f>OBV!H1849</f>
        <v>CONFIRMED BULLISH</v>
      </c>
      <c r="M1849" s="7">
        <f t="shared" si="280"/>
        <v>25</v>
      </c>
      <c r="N1849" s="7">
        <f t="shared" si="281"/>
        <v>45</v>
      </c>
      <c r="O1849" s="7">
        <f t="shared" si="282"/>
        <v>50</v>
      </c>
      <c r="P1849" s="7">
        <f t="shared" si="283"/>
        <v>100</v>
      </c>
      <c r="Q1849" s="8">
        <f t="shared" si="284"/>
        <v>47</v>
      </c>
      <c r="R1849" s="8">
        <f t="shared" si="285"/>
        <v>56.5</v>
      </c>
      <c r="S1849" s="8">
        <f t="shared" si="286"/>
        <v>68</v>
      </c>
      <c r="T1849" s="8">
        <f t="shared" si="287"/>
        <v>55</v>
      </c>
      <c r="U1849" s="7">
        <f t="shared" si="288"/>
        <v>57.166666666666664</v>
      </c>
      <c r="V1849" s="7">
        <f t="shared" si="289"/>
        <v>56.625</v>
      </c>
    </row>
    <row r="1850" spans="1:22" ht="13.5" x14ac:dyDescent="0.25">
      <c r="A1850" s="3">
        <f>RSI!A1850</f>
        <v>45470</v>
      </c>
      <c r="B1850" s="2">
        <f>RSI!B1850</f>
        <v>5.2496999999999998</v>
      </c>
      <c r="C1850" s="2">
        <f>RSI!I1850</f>
        <v>64.500005541599819</v>
      </c>
      <c r="D1850" s="2">
        <f>MACD!E1850</f>
        <v>-8.3193899820575012E-3</v>
      </c>
      <c r="E1850" s="2">
        <f>MACD!F1850</f>
        <v>7.7625861526513908E-3</v>
      </c>
      <c r="F1850" s="2">
        <f>'Moving Avg'!D1850</f>
        <v>5.1397200000000005</v>
      </c>
      <c r="G1850" s="2">
        <f>'Moving Avg'!F1850</f>
        <v>5.0804350000000005</v>
      </c>
      <c r="H1850" s="2">
        <f>'Moving Avg'!G1850</f>
        <v>4.9711439999999989</v>
      </c>
      <c r="I1850" s="2">
        <f>'Moving Avg'!H1850</f>
        <v>4.1256864999999951</v>
      </c>
      <c r="J1850" s="5" t="str">
        <f>OBV!F1850</f>
        <v>BULLISH</v>
      </c>
      <c r="K1850" s="5" t="str">
        <f>OBV!G1850</f>
        <v>STRONG</v>
      </c>
      <c r="L1850" s="5" t="str">
        <f>OBV!H1850</f>
        <v>CONFIRMED BULLISH</v>
      </c>
      <c r="M1850" s="7">
        <f t="shared" si="280"/>
        <v>25</v>
      </c>
      <c r="N1850" s="7">
        <f t="shared" si="281"/>
        <v>45</v>
      </c>
      <c r="O1850" s="7">
        <f t="shared" si="282"/>
        <v>50</v>
      </c>
      <c r="P1850" s="7">
        <f t="shared" si="283"/>
        <v>100</v>
      </c>
      <c r="Q1850" s="8">
        <f t="shared" si="284"/>
        <v>47</v>
      </c>
      <c r="R1850" s="8">
        <f t="shared" si="285"/>
        <v>56.5</v>
      </c>
      <c r="S1850" s="8">
        <f t="shared" si="286"/>
        <v>68</v>
      </c>
      <c r="T1850" s="8">
        <f t="shared" si="287"/>
        <v>55</v>
      </c>
      <c r="U1850" s="7">
        <f t="shared" si="288"/>
        <v>57.166666666666664</v>
      </c>
      <c r="V1850" s="7">
        <f t="shared" si="289"/>
        <v>56.625</v>
      </c>
    </row>
    <row r="1851" spans="1:22" ht="13.5" x14ac:dyDescent="0.25">
      <c r="A1851" s="3">
        <f>RSI!A1851</f>
        <v>45471</v>
      </c>
      <c r="B1851" s="2">
        <f>RSI!B1851</f>
        <v>5.2496999999999998</v>
      </c>
      <c r="C1851" s="2">
        <f>RSI!I1851</f>
        <v>64.500005541599819</v>
      </c>
      <c r="D1851" s="2">
        <f>MACD!E1851</f>
        <v>-1.9008788043977098E-2</v>
      </c>
      <c r="E1851" s="2">
        <f>MACD!F1851</f>
        <v>2.4083113133256933E-3</v>
      </c>
      <c r="F1851" s="2">
        <f>'Moving Avg'!D1851</f>
        <v>5.1929999999999996</v>
      </c>
      <c r="G1851" s="2">
        <f>'Moving Avg'!F1851</f>
        <v>5.0898850000000007</v>
      </c>
      <c r="H1851" s="2">
        <f>'Moving Avg'!G1851</f>
        <v>4.9833439999999989</v>
      </c>
      <c r="I1851" s="2">
        <f>'Moving Avg'!H1851</f>
        <v>4.1361259999999946</v>
      </c>
      <c r="J1851" s="5" t="str">
        <f>OBV!F1851</f>
        <v>BULLISH</v>
      </c>
      <c r="K1851" s="5" t="str">
        <f>OBV!G1851</f>
        <v>STRONG</v>
      </c>
      <c r="L1851" s="5" t="str">
        <f>OBV!H1851</f>
        <v>CONFIRMED BULLISH</v>
      </c>
      <c r="M1851" s="7">
        <f t="shared" si="280"/>
        <v>25</v>
      </c>
      <c r="N1851" s="7">
        <f t="shared" si="281"/>
        <v>100</v>
      </c>
      <c r="O1851" s="7">
        <f t="shared" si="282"/>
        <v>50</v>
      </c>
      <c r="P1851" s="7">
        <f t="shared" si="283"/>
        <v>100</v>
      </c>
      <c r="Q1851" s="8">
        <f t="shared" si="284"/>
        <v>66.25</v>
      </c>
      <c r="R1851" s="8">
        <f t="shared" si="285"/>
        <v>67.5</v>
      </c>
      <c r="S1851" s="8">
        <f t="shared" si="286"/>
        <v>76.25</v>
      </c>
      <c r="T1851" s="8">
        <f t="shared" si="287"/>
        <v>68.75</v>
      </c>
      <c r="U1851" s="7">
        <f t="shared" si="288"/>
        <v>70</v>
      </c>
      <c r="V1851" s="7">
        <f t="shared" si="289"/>
        <v>69.6875</v>
      </c>
    </row>
    <row r="1852" spans="1:22" ht="13.5" x14ac:dyDescent="0.25">
      <c r="A1852" s="3">
        <f>RSI!A1852</f>
        <v>45474</v>
      </c>
      <c r="B1852" s="2">
        <f>RSI!B1852</f>
        <v>5.1551999999999998</v>
      </c>
      <c r="C1852" s="2">
        <f>RSI!I1852</f>
        <v>56.268516432748399</v>
      </c>
      <c r="D1852" s="2">
        <f>MACD!E1852</f>
        <v>-1.9592119425321464E-2</v>
      </c>
      <c r="E1852" s="2">
        <f>MACD!F1852</f>
        <v>-1.9917748344037379E-3</v>
      </c>
      <c r="F1852" s="2">
        <f>'Moving Avg'!D1852</f>
        <v>5.2101800000000003</v>
      </c>
      <c r="G1852" s="2">
        <f>'Moving Avg'!F1852</f>
        <v>5.0903150000000004</v>
      </c>
      <c r="H1852" s="2">
        <f>'Moving Avg'!G1852</f>
        <v>4.9939979999999986</v>
      </c>
      <c r="I1852" s="2">
        <f>'Moving Avg'!H1852</f>
        <v>4.1456629999999945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  <c r="M1852" s="7">
        <f t="shared" si="280"/>
        <v>25</v>
      </c>
      <c r="N1852" s="7">
        <f t="shared" si="281"/>
        <v>45</v>
      </c>
      <c r="O1852" s="7">
        <f t="shared" si="282"/>
        <v>50</v>
      </c>
      <c r="P1852" s="7">
        <f t="shared" si="283"/>
        <v>83.5</v>
      </c>
      <c r="Q1852" s="8">
        <f t="shared" si="284"/>
        <v>44.524999999999999</v>
      </c>
      <c r="R1852" s="8">
        <f t="shared" si="285"/>
        <v>52.375</v>
      </c>
      <c r="S1852" s="8">
        <f t="shared" si="286"/>
        <v>60.575000000000003</v>
      </c>
      <c r="T1852" s="8">
        <f t="shared" si="287"/>
        <v>50.875</v>
      </c>
      <c r="U1852" s="7">
        <f t="shared" si="288"/>
        <v>52.491666666666674</v>
      </c>
      <c r="V1852" s="7">
        <f t="shared" si="289"/>
        <v>52.087500000000006</v>
      </c>
    </row>
    <row r="1853" spans="1:22" ht="13.5" x14ac:dyDescent="0.25">
      <c r="A1853" s="3">
        <f>RSI!A1853</f>
        <v>45475</v>
      </c>
      <c r="B1853" s="2">
        <f>RSI!B1853</f>
        <v>5.0693000000000001</v>
      </c>
      <c r="C1853" s="2">
        <f>RSI!I1853</f>
        <v>50.019597541473026</v>
      </c>
      <c r="D1853" s="2">
        <f>MACD!E1853</f>
        <v>-1.6877725271954525E-2</v>
      </c>
      <c r="E1853" s="2">
        <f>MACD!F1853</f>
        <v>-4.9689649219138952E-3</v>
      </c>
      <c r="F1853" s="2">
        <f>'Moving Avg'!D1853</f>
        <v>5.1964399999999999</v>
      </c>
      <c r="G1853" s="2">
        <f>'Moving Avg'!F1853</f>
        <v>5.0873100000000004</v>
      </c>
      <c r="H1853" s="2">
        <f>'Moving Avg'!G1853</f>
        <v>5.0043099999999985</v>
      </c>
      <c r="I1853" s="2">
        <f>'Moving Avg'!H1853</f>
        <v>4.1547704999999953</v>
      </c>
      <c r="J1853" s="5" t="str">
        <f>OBV!F1853</f>
        <v>BULLISH</v>
      </c>
      <c r="K1853" s="5" t="str">
        <f>OBV!G1853</f>
        <v>NEUTRAL</v>
      </c>
      <c r="L1853" s="5" t="str">
        <f>OBV!H1853</f>
        <v>BULLISH DIVERGENCE</v>
      </c>
      <c r="M1853" s="7">
        <f t="shared" si="280"/>
        <v>25</v>
      </c>
      <c r="N1853" s="7">
        <f t="shared" si="281"/>
        <v>45</v>
      </c>
      <c r="O1853" s="7">
        <f t="shared" si="282"/>
        <v>50</v>
      </c>
      <c r="P1853" s="7">
        <f t="shared" si="283"/>
        <v>66.5</v>
      </c>
      <c r="Q1853" s="8">
        <f t="shared" si="284"/>
        <v>41.975000000000001</v>
      </c>
      <c r="R1853" s="8">
        <f t="shared" si="285"/>
        <v>48.125</v>
      </c>
      <c r="S1853" s="8">
        <f t="shared" si="286"/>
        <v>52.924999999999997</v>
      </c>
      <c r="T1853" s="8">
        <f t="shared" si="287"/>
        <v>46.625</v>
      </c>
      <c r="U1853" s="7">
        <f t="shared" si="288"/>
        <v>47.67499999999999</v>
      </c>
      <c r="V1853" s="7">
        <f t="shared" si="289"/>
        <v>47.412499999999994</v>
      </c>
    </row>
    <row r="1854" spans="1:22" ht="13.5" x14ac:dyDescent="0.25">
      <c r="A1854" s="3">
        <f>RSI!A1854</f>
        <v>45476</v>
      </c>
      <c r="B1854" s="2">
        <f>RSI!B1854</f>
        <v>5.1121999999999996</v>
      </c>
      <c r="C1854" s="2">
        <f>RSI!I1854</f>
        <v>52.836637425377575</v>
      </c>
      <c r="D1854" s="2">
        <f>MACD!E1854</f>
        <v>-3.0967271444993116E-2</v>
      </c>
      <c r="E1854" s="2">
        <f>MACD!F1854</f>
        <v>-1.0168626226529739E-2</v>
      </c>
      <c r="F1854" s="2">
        <f>'Moving Avg'!D1854</f>
        <v>5.1672200000000004</v>
      </c>
      <c r="G1854" s="2">
        <f>'Moving Avg'!F1854</f>
        <v>5.0894550000000001</v>
      </c>
      <c r="H1854" s="2">
        <f>'Moving Avg'!G1854</f>
        <v>5.0120419999999992</v>
      </c>
      <c r="I1854" s="2">
        <f>'Moving Avg'!H1854</f>
        <v>4.1642214999999956</v>
      </c>
      <c r="J1854" s="5" t="str">
        <f>OBV!F1854</f>
        <v>BULLISH</v>
      </c>
      <c r="K1854" s="5" t="str">
        <f>OBV!G1854</f>
        <v>NEUTRAL</v>
      </c>
      <c r="L1854" s="5" t="str">
        <f>OBV!H1854</f>
        <v>BULLISH DIVERGENCE</v>
      </c>
      <c r="M1854" s="7">
        <f t="shared" si="280"/>
        <v>25</v>
      </c>
      <c r="N1854" s="7">
        <f t="shared" si="281"/>
        <v>100</v>
      </c>
      <c r="O1854" s="7">
        <f t="shared" si="282"/>
        <v>50</v>
      </c>
      <c r="P1854" s="7">
        <f t="shared" si="283"/>
        <v>66.5</v>
      </c>
      <c r="Q1854" s="8">
        <f t="shared" si="284"/>
        <v>61.225000000000001</v>
      </c>
      <c r="R1854" s="8">
        <f t="shared" si="285"/>
        <v>59.125</v>
      </c>
      <c r="S1854" s="8">
        <f t="shared" si="286"/>
        <v>61.174999999999997</v>
      </c>
      <c r="T1854" s="8">
        <f t="shared" si="287"/>
        <v>60.375</v>
      </c>
      <c r="U1854" s="7">
        <f t="shared" si="288"/>
        <v>60.508333333333326</v>
      </c>
      <c r="V1854" s="7">
        <f t="shared" si="289"/>
        <v>60.474999999999994</v>
      </c>
    </row>
    <row r="1855" spans="1:22" ht="13.5" x14ac:dyDescent="0.25">
      <c r="A1855" s="3">
        <f>RSI!A1855</f>
        <v>45477</v>
      </c>
      <c r="B1855" s="2">
        <f>RSI!B1855</f>
        <v>5.1121999999999996</v>
      </c>
      <c r="C1855" s="2">
        <f>RSI!I1855</f>
        <v>52.836637425377582</v>
      </c>
      <c r="D1855" s="2">
        <f>MACD!E1855</f>
        <v>-4.3122132162388027E-2</v>
      </c>
      <c r="E1855" s="2">
        <f>MACD!F1855</f>
        <v>-1.6759327413701397E-2</v>
      </c>
      <c r="F1855" s="2">
        <f>'Moving Avg'!D1855</f>
        <v>5.1397199999999996</v>
      </c>
      <c r="G1855" s="2">
        <f>'Moving Avg'!F1855</f>
        <v>5.0941799999999997</v>
      </c>
      <c r="H1855" s="2">
        <f>'Moving Avg'!G1855</f>
        <v>5.0196019999999981</v>
      </c>
      <c r="I1855" s="2">
        <f>'Moving Avg'!H1855</f>
        <v>4.1738874999999958</v>
      </c>
      <c r="J1855" s="5" t="str">
        <f>OBV!F1855</f>
        <v>BULLISH</v>
      </c>
      <c r="K1855" s="5" t="str">
        <f>OBV!G1855</f>
        <v>NEUTRAL</v>
      </c>
      <c r="L1855" s="5" t="str">
        <f>OBV!H1855</f>
        <v>BULLISH DIVERGENCE</v>
      </c>
      <c r="M1855" s="7">
        <f t="shared" si="280"/>
        <v>25</v>
      </c>
      <c r="N1855" s="7">
        <f t="shared" si="281"/>
        <v>100</v>
      </c>
      <c r="O1855" s="7">
        <f t="shared" si="282"/>
        <v>50</v>
      </c>
      <c r="P1855" s="7">
        <f t="shared" si="283"/>
        <v>66.5</v>
      </c>
      <c r="Q1855" s="8">
        <f t="shared" si="284"/>
        <v>61.225000000000001</v>
      </c>
      <c r="R1855" s="8">
        <f t="shared" si="285"/>
        <v>59.125</v>
      </c>
      <c r="S1855" s="8">
        <f t="shared" si="286"/>
        <v>61.174999999999997</v>
      </c>
      <c r="T1855" s="8">
        <f t="shared" si="287"/>
        <v>60.375</v>
      </c>
      <c r="U1855" s="7">
        <f t="shared" si="288"/>
        <v>60.508333333333326</v>
      </c>
      <c r="V1855" s="7">
        <f t="shared" si="289"/>
        <v>60.474999999999994</v>
      </c>
    </row>
    <row r="1856" spans="1:22" ht="13.5" x14ac:dyDescent="0.25">
      <c r="A1856" s="3">
        <f>RSI!A1856</f>
        <v>45478</v>
      </c>
      <c r="B1856" s="2">
        <f>RSI!B1856</f>
        <v>5.1121999999999996</v>
      </c>
      <c r="C1856" s="2">
        <f>RSI!I1856</f>
        <v>52.836637425377582</v>
      </c>
      <c r="D1856" s="2">
        <f>MACD!E1856</f>
        <v>-5.3622696745390996E-2</v>
      </c>
      <c r="E1856" s="2">
        <f>MACD!F1856</f>
        <v>-2.4132001280039318E-2</v>
      </c>
      <c r="F1856" s="2">
        <f>'Moving Avg'!D1856</f>
        <v>5.1122199999999989</v>
      </c>
      <c r="G1856" s="2">
        <f>'Moving Avg'!F1856</f>
        <v>5.0941799999999997</v>
      </c>
      <c r="H1856" s="2">
        <f>'Moving Avg'!G1856</f>
        <v>5.0249279999999992</v>
      </c>
      <c r="I1856" s="2">
        <f>'Moving Avg'!H1856</f>
        <v>4.1835964999999957</v>
      </c>
      <c r="J1856" s="5" t="str">
        <f>OBV!F1856</f>
        <v>BULLISH</v>
      </c>
      <c r="K1856" s="5" t="str">
        <f>OBV!G1856</f>
        <v>NEUTRAL</v>
      </c>
      <c r="L1856" s="5" t="str">
        <f>OBV!H1856</f>
        <v>BULLISH DIVERGENCE</v>
      </c>
      <c r="M1856" s="7">
        <f t="shared" si="280"/>
        <v>25</v>
      </c>
      <c r="N1856" s="7">
        <f t="shared" si="281"/>
        <v>100</v>
      </c>
      <c r="O1856" s="7">
        <f t="shared" si="282"/>
        <v>50</v>
      </c>
      <c r="P1856" s="7">
        <f t="shared" si="283"/>
        <v>66.5</v>
      </c>
      <c r="Q1856" s="8">
        <f t="shared" si="284"/>
        <v>61.225000000000001</v>
      </c>
      <c r="R1856" s="8">
        <f t="shared" si="285"/>
        <v>59.125</v>
      </c>
      <c r="S1856" s="8">
        <f t="shared" si="286"/>
        <v>61.174999999999997</v>
      </c>
      <c r="T1856" s="8">
        <f t="shared" si="287"/>
        <v>60.375</v>
      </c>
      <c r="U1856" s="7">
        <f t="shared" si="288"/>
        <v>60.508333333333326</v>
      </c>
      <c r="V1856" s="7">
        <f t="shared" si="289"/>
        <v>60.474999999999994</v>
      </c>
    </row>
    <row r="1857" spans="1:22" ht="13.5" x14ac:dyDescent="0.25">
      <c r="A1857" s="3">
        <f>RSI!A1857</f>
        <v>45481</v>
      </c>
      <c r="B1857" s="2">
        <f>RSI!B1857</f>
        <v>5.1121999999999996</v>
      </c>
      <c r="C1857" s="2">
        <f>RSI!I1857</f>
        <v>52.836637425377582</v>
      </c>
      <c r="D1857" s="2">
        <f>MACD!E1857</f>
        <v>-4.9476726583979058E-2</v>
      </c>
      <c r="E1857" s="2">
        <f>MACD!F1857</f>
        <v>-2.9200946340827268E-2</v>
      </c>
      <c r="F1857" s="2">
        <f>'Moving Avg'!D1857</f>
        <v>5.1036199999999994</v>
      </c>
      <c r="G1857" s="2">
        <f>'Moving Avg'!F1857</f>
        <v>5.0967549999999999</v>
      </c>
      <c r="H1857" s="2">
        <f>'Moving Avg'!G1857</f>
        <v>5.0304259999999985</v>
      </c>
      <c r="I1857" s="2">
        <f>'Moving Avg'!H1857</f>
        <v>4.1933054999999957</v>
      </c>
      <c r="J1857" s="5" t="str">
        <f>OBV!F1857</f>
        <v>BULLISH</v>
      </c>
      <c r="K1857" s="5" t="str">
        <f>OBV!G1857</f>
        <v>NEUTRAL</v>
      </c>
      <c r="L1857" s="5" t="str">
        <f>OBV!H1857</f>
        <v>BULLISH DIVERGENCE</v>
      </c>
      <c r="M1857" s="7">
        <f t="shared" si="280"/>
        <v>25</v>
      </c>
      <c r="N1857" s="7">
        <f t="shared" si="281"/>
        <v>100</v>
      </c>
      <c r="O1857" s="7">
        <f t="shared" si="282"/>
        <v>50</v>
      </c>
      <c r="P1857" s="7">
        <f t="shared" si="283"/>
        <v>66.5</v>
      </c>
      <c r="Q1857" s="8">
        <f t="shared" si="284"/>
        <v>61.225000000000001</v>
      </c>
      <c r="R1857" s="8">
        <f t="shared" si="285"/>
        <v>59.125</v>
      </c>
      <c r="S1857" s="8">
        <f t="shared" si="286"/>
        <v>61.174999999999997</v>
      </c>
      <c r="T1857" s="8">
        <f t="shared" si="287"/>
        <v>60.375</v>
      </c>
      <c r="U1857" s="7">
        <f t="shared" si="288"/>
        <v>60.508333333333326</v>
      </c>
      <c r="V1857" s="7">
        <f t="shared" si="289"/>
        <v>60.474999999999994</v>
      </c>
    </row>
    <row r="1858" spans="1:22" ht="13.5" x14ac:dyDescent="0.25">
      <c r="A1858" s="3">
        <f>RSI!A1858</f>
        <v>45482</v>
      </c>
      <c r="B1858" s="2">
        <f>RSI!B1858</f>
        <v>5.1466000000000003</v>
      </c>
      <c r="C1858" s="2">
        <f>RSI!I1858</f>
        <v>55.539403246995484</v>
      </c>
      <c r="D1858" s="2">
        <f>MACD!E1858</f>
        <v>-3.8132428291318021E-2</v>
      </c>
      <c r="E1858" s="2">
        <f>MACD!F1858</f>
        <v>-3.0987242730925423E-2</v>
      </c>
      <c r="F1858" s="2">
        <f>'Moving Avg'!D1858</f>
        <v>5.1190799999999994</v>
      </c>
      <c r="G1858" s="2">
        <f>'Moving Avg'!F1858</f>
        <v>5.1040599999999996</v>
      </c>
      <c r="H1858" s="2">
        <f>'Moving Avg'!G1858</f>
        <v>5.0352379999999997</v>
      </c>
      <c r="I1858" s="2">
        <f>'Moving Avg'!H1858</f>
        <v>4.2032294999999955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45</v>
      </c>
      <c r="O1858" s="7">
        <f t="shared" ref="O1858:O1921" si="292">IF(F1858-I1858&gt;10,100,IF(F1858-I1858&gt;5,75, IF(F1858-I1858&gt;0,50,0)))</f>
        <v>50</v>
      </c>
      <c r="P1858" s="7">
        <f t="shared" ref="P1858:P1921" si="293">IF(L1858="confirmed bullish", 34, IF(L1858="bullish divergence",17, 0))+IF(J1858="bullish",33,IF(J1858="bearish",0,16.5))+IF(K1858="strong",33,IF(K1858="weak",0,16.5))</f>
        <v>83.5</v>
      </c>
      <c r="Q1858" s="8">
        <f t="shared" si="284"/>
        <v>44.524999999999999</v>
      </c>
      <c r="R1858" s="8">
        <f t="shared" si="285"/>
        <v>52.375</v>
      </c>
      <c r="S1858" s="8">
        <f t="shared" si="286"/>
        <v>60.575000000000003</v>
      </c>
      <c r="T1858" s="8">
        <f t="shared" si="287"/>
        <v>50.875</v>
      </c>
      <c r="U1858" s="7">
        <f t="shared" si="288"/>
        <v>52.491666666666674</v>
      </c>
      <c r="V1858" s="7">
        <f t="shared" si="289"/>
        <v>52.087500000000006</v>
      </c>
    </row>
    <row r="1859" spans="1:22" ht="13.5" x14ac:dyDescent="0.25">
      <c r="A1859" s="3">
        <f>RSI!A1859</f>
        <v>45483</v>
      </c>
      <c r="B1859" s="2">
        <f>RSI!B1859</f>
        <v>5.3183999999999996</v>
      </c>
      <c r="C1859" s="2">
        <f>RSI!I1859</f>
        <v>66.01429126049328</v>
      </c>
      <c r="D1859" s="2">
        <f>MACD!E1859</f>
        <v>-2.3126127027365939E-2</v>
      </c>
      <c r="E1859" s="2">
        <f>MACD!F1859</f>
        <v>-2.9415019590213524E-2</v>
      </c>
      <c r="F1859" s="2">
        <f>'Moving Avg'!D1859</f>
        <v>5.1603200000000005</v>
      </c>
      <c r="G1859" s="2">
        <f>'Moving Avg'!F1859</f>
        <v>5.1165149999999997</v>
      </c>
      <c r="H1859" s="2">
        <f>'Moving Avg'!G1859</f>
        <v>5.0427979999999994</v>
      </c>
      <c r="I1859" s="2">
        <f>'Moving Avg'!H1859</f>
        <v>4.2140124999999964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  <c r="M1859" s="7">
        <f t="shared" si="290"/>
        <v>25</v>
      </c>
      <c r="N1859" s="7">
        <f t="shared" si="291"/>
        <v>0</v>
      </c>
      <c r="O1859" s="7">
        <f t="shared" si="292"/>
        <v>50</v>
      </c>
      <c r="P1859" s="7">
        <f t="shared" si="293"/>
        <v>83.5</v>
      </c>
      <c r="Q1859" s="8">
        <f t="shared" ref="Q1859:Q1922" si="294">0.35*M1859+N1859*0.35+O1859*0.15+P1859*0.15</f>
        <v>28.774999999999999</v>
      </c>
      <c r="R1859" s="8">
        <f t="shared" ref="R1859:R1922" si="295">M1859*0.2+N1859*0.2+O1859*0.35+P1859*0.25</f>
        <v>43.375</v>
      </c>
      <c r="S1859" s="8">
        <f t="shared" ref="S1859:S1922" si="296">M1859*0.15+N1859*0.15+O1859*0.25+P1859*0.45</f>
        <v>53.825000000000003</v>
      </c>
      <c r="T1859" s="8">
        <f t="shared" ref="T1859:T1922" si="297">0.25*SUM(M1859:P1859)</f>
        <v>39.625</v>
      </c>
      <c r="U1859" s="7">
        <f t="shared" ref="U1859:U1922" si="298">SUM(Q1859:S1859)/3</f>
        <v>41.991666666666667</v>
      </c>
      <c r="V1859" s="7">
        <f t="shared" ref="V1859:V1922" si="299">SUM(Q1859:T1859)/4</f>
        <v>41.400000000000006</v>
      </c>
    </row>
    <row r="1860" spans="1:22" ht="13.5" x14ac:dyDescent="0.25">
      <c r="A1860" s="3">
        <f>RSI!A1860</f>
        <v>45484</v>
      </c>
      <c r="B1860" s="2">
        <f>RSI!B1860</f>
        <v>5.2066999999999997</v>
      </c>
      <c r="C1860" s="2">
        <f>RSI!I1860</f>
        <v>56.666385787821369</v>
      </c>
      <c r="D1860" s="2">
        <f>MACD!E1860</f>
        <v>-4.8394109142702035E-3</v>
      </c>
      <c r="E1860" s="2">
        <f>MACD!F1860</f>
        <v>-2.4499897855024863E-2</v>
      </c>
      <c r="F1860" s="2">
        <f>'Moving Avg'!D1860</f>
        <v>5.179219999999999</v>
      </c>
      <c r="G1860" s="2">
        <f>'Moving Avg'!F1860</f>
        <v>5.1242450000000002</v>
      </c>
      <c r="H1860" s="2">
        <f>'Moving Avg'!G1860</f>
        <v>5.0477799999999995</v>
      </c>
      <c r="I1860" s="2">
        <f>'Moving Avg'!H1860</f>
        <v>4.2241509999999955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  <c r="M1860" s="7">
        <f t="shared" si="290"/>
        <v>25</v>
      </c>
      <c r="N1860" s="7">
        <f t="shared" si="291"/>
        <v>0</v>
      </c>
      <c r="O1860" s="7">
        <f t="shared" si="292"/>
        <v>50</v>
      </c>
      <c r="P1860" s="7">
        <f t="shared" si="293"/>
        <v>83.5</v>
      </c>
      <c r="Q1860" s="8">
        <f t="shared" si="294"/>
        <v>28.774999999999999</v>
      </c>
      <c r="R1860" s="8">
        <f t="shared" si="295"/>
        <v>43.375</v>
      </c>
      <c r="S1860" s="8">
        <f t="shared" si="296"/>
        <v>53.825000000000003</v>
      </c>
      <c r="T1860" s="8">
        <f t="shared" si="297"/>
        <v>39.625</v>
      </c>
      <c r="U1860" s="7">
        <f t="shared" si="298"/>
        <v>41.991666666666667</v>
      </c>
      <c r="V1860" s="7">
        <f t="shared" si="299"/>
        <v>41.400000000000006</v>
      </c>
    </row>
    <row r="1861" spans="1:22" ht="13.5" x14ac:dyDescent="0.25">
      <c r="A1861" s="3">
        <f>RSI!A1861</f>
        <v>45485</v>
      </c>
      <c r="B1861" s="2">
        <f>RSI!B1861</f>
        <v>5.2926000000000002</v>
      </c>
      <c r="C1861" s="2">
        <f>RSI!I1861</f>
        <v>61.214866072613887</v>
      </c>
      <c r="D1861" s="2">
        <f>MACD!E1861</f>
        <v>3.670003828631252E-3</v>
      </c>
      <c r="E1861" s="2">
        <f>MACD!F1861</f>
        <v>-1.886591751829364E-2</v>
      </c>
      <c r="F1861" s="2">
        <f>'Moving Avg'!D1861</f>
        <v>5.2153000000000009</v>
      </c>
      <c r="G1861" s="2">
        <f>'Moving Avg'!F1861</f>
        <v>5.1354100000000003</v>
      </c>
      <c r="H1861" s="2">
        <f>'Moving Avg'!G1861</f>
        <v>5.0543079999999998</v>
      </c>
      <c r="I1861" s="2">
        <f>'Moving Avg'!H1861</f>
        <v>4.2347189999999957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  <c r="M1861" s="7">
        <f t="shared" si="290"/>
        <v>25</v>
      </c>
      <c r="N1861" s="7">
        <f t="shared" si="291"/>
        <v>0</v>
      </c>
      <c r="O1861" s="7">
        <f t="shared" si="292"/>
        <v>50</v>
      </c>
      <c r="P1861" s="7">
        <f t="shared" si="293"/>
        <v>83.5</v>
      </c>
      <c r="Q1861" s="8">
        <f t="shared" si="294"/>
        <v>28.774999999999999</v>
      </c>
      <c r="R1861" s="8">
        <f t="shared" si="295"/>
        <v>43.375</v>
      </c>
      <c r="S1861" s="8">
        <f t="shared" si="296"/>
        <v>53.825000000000003</v>
      </c>
      <c r="T1861" s="8">
        <f t="shared" si="297"/>
        <v>39.625</v>
      </c>
      <c r="U1861" s="7">
        <f t="shared" si="298"/>
        <v>41.991666666666667</v>
      </c>
      <c r="V1861" s="7">
        <f t="shared" si="299"/>
        <v>41.400000000000006</v>
      </c>
    </row>
    <row r="1862" spans="1:22" ht="13.5" x14ac:dyDescent="0.25">
      <c r="A1862" s="3">
        <f>RSI!A1862</f>
        <v>45488</v>
      </c>
      <c r="B1862" s="2">
        <f>RSI!B1862</f>
        <v>5.2926000000000002</v>
      </c>
      <c r="C1862" s="2">
        <f>RSI!I1862</f>
        <v>61.214866072613887</v>
      </c>
      <c r="D1862" s="2">
        <f>MACD!E1862</f>
        <v>-4.7322496215587151E-3</v>
      </c>
      <c r="E1862" s="2">
        <f>MACD!F1862</f>
        <v>-1.6039183938946655E-2</v>
      </c>
      <c r="F1862" s="2">
        <f>'Moving Avg'!D1862</f>
        <v>5.2513800000000002</v>
      </c>
      <c r="G1862" s="2">
        <f>'Moving Avg'!F1862</f>
        <v>5.145719999999999</v>
      </c>
      <c r="H1862" s="2">
        <f>'Moving Avg'!G1862</f>
        <v>5.0587739999999997</v>
      </c>
      <c r="I1862" s="2">
        <f>'Moving Avg'!H1862</f>
        <v>4.2452009999999962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  <c r="M1862" s="7">
        <f t="shared" si="290"/>
        <v>25</v>
      </c>
      <c r="N1862" s="7">
        <f t="shared" si="291"/>
        <v>0</v>
      </c>
      <c r="O1862" s="7">
        <f t="shared" si="292"/>
        <v>50</v>
      </c>
      <c r="P1862" s="7">
        <f t="shared" si="293"/>
        <v>83.5</v>
      </c>
      <c r="Q1862" s="8">
        <f t="shared" si="294"/>
        <v>28.774999999999999</v>
      </c>
      <c r="R1862" s="8">
        <f t="shared" si="295"/>
        <v>43.375</v>
      </c>
      <c r="S1862" s="8">
        <f t="shared" si="296"/>
        <v>53.825000000000003</v>
      </c>
      <c r="T1862" s="8">
        <f t="shared" si="297"/>
        <v>39.625</v>
      </c>
      <c r="U1862" s="7">
        <f t="shared" si="298"/>
        <v>41.991666666666667</v>
      </c>
      <c r="V1862" s="7">
        <f t="shared" si="299"/>
        <v>41.400000000000006</v>
      </c>
    </row>
    <row r="1863" spans="1:22" ht="13.5" x14ac:dyDescent="0.25">
      <c r="A1863" s="3">
        <f>RSI!A1863</f>
        <v>45489</v>
      </c>
      <c r="B1863" s="2">
        <f>RSI!B1863</f>
        <v>5.4128999999999996</v>
      </c>
      <c r="C1863" s="2">
        <f>RSI!I1863</f>
        <v>66.864016057079027</v>
      </c>
      <c r="D1863" s="2">
        <f>MACD!E1863</f>
        <v>-3.4953590648100885E-2</v>
      </c>
      <c r="E1863" s="2">
        <f>MACD!F1863</f>
        <v>-1.9822065280777502E-2</v>
      </c>
      <c r="F1863" s="2">
        <f>'Moving Avg'!D1863</f>
        <v>5.30464</v>
      </c>
      <c r="G1863" s="2">
        <f>'Moving Avg'!F1863</f>
        <v>5.1628999999999987</v>
      </c>
      <c r="H1863" s="2">
        <f>'Moving Avg'!G1863</f>
        <v>5.0658180000000002</v>
      </c>
      <c r="I1863" s="2">
        <f>'Moving Avg'!H1863</f>
        <v>4.2563704999999965</v>
      </c>
      <c r="J1863" s="5" t="str">
        <f>OBV!F1863</f>
        <v>BULLISH</v>
      </c>
      <c r="K1863" s="5" t="str">
        <f>OBV!G1863</f>
        <v>STRONG</v>
      </c>
      <c r="L1863" s="5" t="str">
        <f>OBV!H1863</f>
        <v>CONFIRMED BULLISH</v>
      </c>
      <c r="M1863" s="7">
        <f t="shared" si="290"/>
        <v>25</v>
      </c>
      <c r="N1863" s="7">
        <f t="shared" si="291"/>
        <v>45</v>
      </c>
      <c r="O1863" s="7">
        <f t="shared" si="292"/>
        <v>50</v>
      </c>
      <c r="P1863" s="7">
        <f t="shared" si="293"/>
        <v>100</v>
      </c>
      <c r="Q1863" s="8">
        <f t="shared" si="294"/>
        <v>47</v>
      </c>
      <c r="R1863" s="8">
        <f t="shared" si="295"/>
        <v>56.5</v>
      </c>
      <c r="S1863" s="8">
        <f t="shared" si="296"/>
        <v>68</v>
      </c>
      <c r="T1863" s="8">
        <f t="shared" si="297"/>
        <v>55</v>
      </c>
      <c r="U1863" s="7">
        <f t="shared" si="298"/>
        <v>57.166666666666664</v>
      </c>
      <c r="V1863" s="7">
        <f t="shared" si="299"/>
        <v>56.625</v>
      </c>
    </row>
    <row r="1864" spans="1:22" ht="13.5" x14ac:dyDescent="0.25">
      <c r="A1864" s="3">
        <f>RSI!A1864</f>
        <v>45490</v>
      </c>
      <c r="B1864" s="2">
        <f>RSI!B1864</f>
        <v>5.4128999999999996</v>
      </c>
      <c r="C1864" s="2">
        <f>RSI!I1864</f>
        <v>66.864016057079027</v>
      </c>
      <c r="D1864" s="2">
        <f>MACD!E1864</f>
        <v>-5.5548617484870277E-2</v>
      </c>
      <c r="E1864" s="2">
        <f>MACD!F1864</f>
        <v>-2.6967375721596056E-2</v>
      </c>
      <c r="F1864" s="2">
        <f>'Moving Avg'!D1864</f>
        <v>5.3235399999999995</v>
      </c>
      <c r="G1864" s="2">
        <f>'Moving Avg'!F1864</f>
        <v>5.1843799999999991</v>
      </c>
      <c r="H1864" s="2">
        <f>'Moving Avg'!G1864</f>
        <v>5.0744099999999994</v>
      </c>
      <c r="I1864" s="2">
        <f>'Moving Avg'!H1864</f>
        <v>4.2672389999999965</v>
      </c>
      <c r="J1864" s="5" t="str">
        <f>OBV!F1864</f>
        <v>BULLISH</v>
      </c>
      <c r="K1864" s="5" t="str">
        <f>OBV!G1864</f>
        <v>NEUTRAL</v>
      </c>
      <c r="L1864" s="5" t="str">
        <f>OBV!H1864</f>
        <v>CONFIRMED BULLISH</v>
      </c>
      <c r="M1864" s="7">
        <f t="shared" si="290"/>
        <v>25</v>
      </c>
      <c r="N1864" s="7">
        <f t="shared" si="291"/>
        <v>100</v>
      </c>
      <c r="O1864" s="7">
        <f t="shared" si="292"/>
        <v>50</v>
      </c>
      <c r="P1864" s="7">
        <f t="shared" si="293"/>
        <v>83.5</v>
      </c>
      <c r="Q1864" s="8">
        <f t="shared" si="294"/>
        <v>63.774999999999999</v>
      </c>
      <c r="R1864" s="8">
        <f t="shared" si="295"/>
        <v>63.375</v>
      </c>
      <c r="S1864" s="8">
        <f t="shared" si="296"/>
        <v>68.825000000000003</v>
      </c>
      <c r="T1864" s="8">
        <f t="shared" si="297"/>
        <v>64.625</v>
      </c>
      <c r="U1864" s="7">
        <f t="shared" si="298"/>
        <v>65.325000000000003</v>
      </c>
      <c r="V1864" s="7">
        <f t="shared" si="299"/>
        <v>65.150000000000006</v>
      </c>
    </row>
    <row r="1865" spans="1:22" ht="13.5" x14ac:dyDescent="0.25">
      <c r="A1865" s="3">
        <f>RSI!A1865</f>
        <v>45491</v>
      </c>
      <c r="B1865" s="2">
        <f>RSI!B1865</f>
        <v>5.4558999999999997</v>
      </c>
      <c r="C1865" s="2">
        <f>RSI!I1865</f>
        <v>68.750827601999191</v>
      </c>
      <c r="D1865" s="2">
        <f>MACD!E1865</f>
        <v>-7.7663255405588494E-2</v>
      </c>
      <c r="E1865" s="2">
        <f>MACD!F1865</f>
        <v>-3.7106551658394542E-2</v>
      </c>
      <c r="F1865" s="2">
        <f>'Moving Avg'!D1865</f>
        <v>5.37338</v>
      </c>
      <c r="G1865" s="2">
        <f>'Moving Avg'!F1865</f>
        <v>5.2080099999999998</v>
      </c>
      <c r="H1865" s="2">
        <f>'Moving Avg'!G1865</f>
        <v>5.0855799999999984</v>
      </c>
      <c r="I1865" s="2">
        <f>'Moving Avg'!H1865</f>
        <v>4.2783224999999971</v>
      </c>
      <c r="J1865" s="5" t="str">
        <f>OBV!F1865</f>
        <v>BULLISH</v>
      </c>
      <c r="K1865" s="5" t="str">
        <f>OBV!G1865</f>
        <v>STRONG</v>
      </c>
      <c r="L1865" s="5" t="str">
        <f>OBV!H1865</f>
        <v>CONFIRMED BULLISH</v>
      </c>
      <c r="M1865" s="7">
        <f t="shared" si="290"/>
        <v>25</v>
      </c>
      <c r="N1865" s="7">
        <f t="shared" si="291"/>
        <v>100</v>
      </c>
      <c r="O1865" s="7">
        <f t="shared" si="292"/>
        <v>50</v>
      </c>
      <c r="P1865" s="7">
        <f t="shared" si="293"/>
        <v>100</v>
      </c>
      <c r="Q1865" s="8">
        <f t="shared" si="294"/>
        <v>66.25</v>
      </c>
      <c r="R1865" s="8">
        <f t="shared" si="295"/>
        <v>67.5</v>
      </c>
      <c r="S1865" s="8">
        <f t="shared" si="296"/>
        <v>76.25</v>
      </c>
      <c r="T1865" s="8">
        <f t="shared" si="297"/>
        <v>68.75</v>
      </c>
      <c r="U1865" s="7">
        <f t="shared" si="298"/>
        <v>70</v>
      </c>
      <c r="V1865" s="7">
        <f t="shared" si="299"/>
        <v>69.6875</v>
      </c>
    </row>
    <row r="1866" spans="1:22" ht="13.5" x14ac:dyDescent="0.25">
      <c r="A1866" s="3">
        <f>RSI!A1866</f>
        <v>45492</v>
      </c>
      <c r="B1866" s="2">
        <f>RSI!B1866</f>
        <v>5.4817</v>
      </c>
      <c r="C1866" s="2">
        <f>RSI!I1866</f>
        <v>69.859775323571313</v>
      </c>
      <c r="D1866" s="2">
        <f>MACD!E1866</f>
        <v>-9.9932407561074577E-2</v>
      </c>
      <c r="E1866" s="2">
        <f>MACD!F1866</f>
        <v>-4.9671722838930552E-2</v>
      </c>
      <c r="F1866" s="2">
        <f>'Moving Avg'!D1866</f>
        <v>5.4112</v>
      </c>
      <c r="G1866" s="2">
        <f>'Moving Avg'!F1866</f>
        <v>5.2329299999999987</v>
      </c>
      <c r="H1866" s="2">
        <f>'Moving Avg'!G1866</f>
        <v>5.0974379999999986</v>
      </c>
      <c r="I1866" s="2">
        <f>'Moving Avg'!H1866</f>
        <v>4.2898789999999973</v>
      </c>
      <c r="J1866" s="5" t="str">
        <f>OBV!F1866</f>
        <v>BULLISH</v>
      </c>
      <c r="K1866" s="5" t="str">
        <f>OBV!G1866</f>
        <v>STRONG</v>
      </c>
      <c r="L1866" s="5" t="str">
        <f>OBV!H1866</f>
        <v>CONFIRMED BULLISH</v>
      </c>
      <c r="M1866" s="7">
        <f t="shared" si="290"/>
        <v>25</v>
      </c>
      <c r="N1866" s="7">
        <f t="shared" si="291"/>
        <v>100</v>
      </c>
      <c r="O1866" s="7">
        <f t="shared" si="292"/>
        <v>50</v>
      </c>
      <c r="P1866" s="7">
        <f t="shared" si="293"/>
        <v>100</v>
      </c>
      <c r="Q1866" s="8">
        <f t="shared" si="294"/>
        <v>66.25</v>
      </c>
      <c r="R1866" s="8">
        <f t="shared" si="295"/>
        <v>67.5</v>
      </c>
      <c r="S1866" s="8">
        <f t="shared" si="296"/>
        <v>76.25</v>
      </c>
      <c r="T1866" s="8">
        <f t="shared" si="297"/>
        <v>68.75</v>
      </c>
      <c r="U1866" s="7">
        <f t="shared" si="298"/>
        <v>70</v>
      </c>
      <c r="V1866" s="7">
        <f t="shared" si="299"/>
        <v>69.6875</v>
      </c>
    </row>
    <row r="1867" spans="1:22" ht="13.5" x14ac:dyDescent="0.25">
      <c r="A1867" s="3">
        <f>RSI!A1867</f>
        <v>45495</v>
      </c>
      <c r="B1867" s="2">
        <f>RSI!B1867</f>
        <v>5.5073999999999996</v>
      </c>
      <c r="C1867" s="2">
        <f>RSI!I1867</f>
        <v>70.965102752196572</v>
      </c>
      <c r="D1867" s="2">
        <f>MACD!E1867</f>
        <v>-0.12235544805256815</v>
      </c>
      <c r="E1867" s="2">
        <f>MACD!F1867</f>
        <v>-6.4208467881658071E-2</v>
      </c>
      <c r="F1867" s="2">
        <f>'Moving Avg'!D1867</f>
        <v>5.4541599999999999</v>
      </c>
      <c r="G1867" s="2">
        <f>'Moving Avg'!F1867</f>
        <v>5.254834999999999</v>
      </c>
      <c r="H1867" s="2">
        <f>'Moving Avg'!G1867</f>
        <v>5.1091219999999993</v>
      </c>
      <c r="I1867" s="2">
        <f>'Moving Avg'!H1867</f>
        <v>4.3015209999999975</v>
      </c>
      <c r="J1867" s="5" t="str">
        <f>OBV!F1867</f>
        <v>BULLISH</v>
      </c>
      <c r="K1867" s="5" t="str">
        <f>OBV!G1867</f>
        <v>STRONG</v>
      </c>
      <c r="L1867" s="5" t="str">
        <f>OBV!H1867</f>
        <v>CONFIRMED BULLISH</v>
      </c>
      <c r="M1867" s="7">
        <f t="shared" si="290"/>
        <v>0</v>
      </c>
      <c r="N1867" s="7">
        <f t="shared" si="291"/>
        <v>100</v>
      </c>
      <c r="O1867" s="7">
        <f t="shared" si="292"/>
        <v>50</v>
      </c>
      <c r="P1867" s="7">
        <f t="shared" si="293"/>
        <v>100</v>
      </c>
      <c r="Q1867" s="8">
        <f t="shared" si="294"/>
        <v>57.5</v>
      </c>
      <c r="R1867" s="8">
        <f t="shared" si="295"/>
        <v>62.5</v>
      </c>
      <c r="S1867" s="8">
        <f t="shared" si="296"/>
        <v>72.5</v>
      </c>
      <c r="T1867" s="8">
        <f t="shared" si="297"/>
        <v>62.5</v>
      </c>
      <c r="U1867" s="7">
        <f t="shared" si="298"/>
        <v>64.166666666666671</v>
      </c>
      <c r="V1867" s="7">
        <f t="shared" si="299"/>
        <v>63.75</v>
      </c>
    </row>
    <row r="1868" spans="1:22" ht="13.5" x14ac:dyDescent="0.25">
      <c r="A1868" s="3">
        <f>RSI!A1868</f>
        <v>45496</v>
      </c>
      <c r="B1868" s="2">
        <f>RSI!B1868</f>
        <v>5.4903000000000004</v>
      </c>
      <c r="C1868" s="2">
        <f>RSI!I1868</f>
        <v>69.148031516818293</v>
      </c>
      <c r="D1868" s="2">
        <f>MACD!E1868</f>
        <v>-0.13647372253390877</v>
      </c>
      <c r="E1868" s="2">
        <f>MACD!F1868</f>
        <v>-7.8661518812108214E-2</v>
      </c>
      <c r="F1868" s="2">
        <f>'Moving Avg'!D1868</f>
        <v>5.4696400000000001</v>
      </c>
      <c r="G1868" s="2">
        <f>'Moving Avg'!F1868</f>
        <v>5.2724499999999992</v>
      </c>
      <c r="H1868" s="2">
        <f>'Moving Avg'!G1868</f>
        <v>5.1196039999999989</v>
      </c>
      <c r="I1868" s="2">
        <f>'Moving Avg'!H1868</f>
        <v>4.3131204999999975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100</v>
      </c>
      <c r="O1868" s="7">
        <f t="shared" si="292"/>
        <v>50</v>
      </c>
      <c r="P1868" s="7">
        <f t="shared" si="293"/>
        <v>83.5</v>
      </c>
      <c r="Q1868" s="8">
        <f t="shared" si="294"/>
        <v>63.774999999999999</v>
      </c>
      <c r="R1868" s="8">
        <f t="shared" si="295"/>
        <v>63.375</v>
      </c>
      <c r="S1868" s="8">
        <f t="shared" si="296"/>
        <v>68.825000000000003</v>
      </c>
      <c r="T1868" s="8">
        <f t="shared" si="297"/>
        <v>64.625</v>
      </c>
      <c r="U1868" s="7">
        <f t="shared" si="298"/>
        <v>65.325000000000003</v>
      </c>
      <c r="V1868" s="7">
        <f t="shared" si="299"/>
        <v>65.150000000000006</v>
      </c>
    </row>
    <row r="1869" spans="1:22" ht="13.5" x14ac:dyDescent="0.25">
      <c r="A1869" s="3">
        <f>RSI!A1869</f>
        <v>45497</v>
      </c>
      <c r="B1869" s="2">
        <f>RSI!B1869</f>
        <v>5.4903000000000004</v>
      </c>
      <c r="C1869" s="2">
        <f>RSI!I1869</f>
        <v>69.148031516818293</v>
      </c>
      <c r="D1869" s="2">
        <f>MACD!E1869</f>
        <v>-0.12346583248329068</v>
      </c>
      <c r="E1869" s="2">
        <f>MACD!F1869</f>
        <v>-8.7622381546344705E-2</v>
      </c>
      <c r="F1869" s="2">
        <f>'Moving Avg'!D1869</f>
        <v>5.4851200000000002</v>
      </c>
      <c r="G1869" s="2">
        <f>'Moving Avg'!F1869</f>
        <v>5.2840499999999997</v>
      </c>
      <c r="H1869" s="2">
        <f>'Moving Avg'!G1869</f>
        <v>5.1314619999999991</v>
      </c>
      <c r="I1869" s="2">
        <f>'Moving Avg'!H1869</f>
        <v>4.3246769999999977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  <c r="M1869" s="7">
        <f t="shared" si="290"/>
        <v>25</v>
      </c>
      <c r="N1869" s="7">
        <f t="shared" si="291"/>
        <v>100</v>
      </c>
      <c r="O1869" s="7">
        <f t="shared" si="292"/>
        <v>50</v>
      </c>
      <c r="P1869" s="7">
        <f t="shared" si="293"/>
        <v>83.5</v>
      </c>
      <c r="Q1869" s="8">
        <f t="shared" si="294"/>
        <v>63.774999999999999</v>
      </c>
      <c r="R1869" s="8">
        <f t="shared" si="295"/>
        <v>63.375</v>
      </c>
      <c r="S1869" s="8">
        <f t="shared" si="296"/>
        <v>68.825000000000003</v>
      </c>
      <c r="T1869" s="8">
        <f t="shared" si="297"/>
        <v>64.625</v>
      </c>
      <c r="U1869" s="7">
        <f t="shared" si="298"/>
        <v>65.325000000000003</v>
      </c>
      <c r="V1869" s="7">
        <f t="shared" si="299"/>
        <v>65.150000000000006</v>
      </c>
    </row>
    <row r="1870" spans="1:22" ht="13.5" x14ac:dyDescent="0.25">
      <c r="A1870" s="3">
        <f>RSI!A1870</f>
        <v>45499</v>
      </c>
      <c r="B1870" s="2">
        <f>RSI!B1870</f>
        <v>5.4043000000000001</v>
      </c>
      <c r="C1870" s="2">
        <f>RSI!I1870</f>
        <v>60.162843316593495</v>
      </c>
      <c r="D1870" s="2">
        <f>MACD!E1870</f>
        <v>-0.1246406669737361</v>
      </c>
      <c r="E1870" s="2">
        <f>MACD!F1870</f>
        <v>-9.502603863182299E-2</v>
      </c>
      <c r="F1870" s="2">
        <f>'Moving Avg'!D1870</f>
        <v>5.4748000000000001</v>
      </c>
      <c r="G1870" s="2">
        <f>'Moving Avg'!F1870</f>
        <v>5.291780000000001</v>
      </c>
      <c r="H1870" s="2">
        <f>'Moving Avg'!G1870</f>
        <v>5.1407399999999992</v>
      </c>
      <c r="I1870" s="2">
        <f>'Moving Avg'!H1870</f>
        <v>4.3358034999999981</v>
      </c>
      <c r="J1870" s="5" t="str">
        <f>OBV!F1870</f>
        <v>BULLISH</v>
      </c>
      <c r="K1870" s="5" t="str">
        <f>OBV!G1870</f>
        <v>NEUTRAL</v>
      </c>
      <c r="L1870" s="5" t="str">
        <f>OBV!H1870</f>
        <v>BULLISH DIVERGENCE</v>
      </c>
      <c r="M1870" s="7">
        <f t="shared" si="290"/>
        <v>25</v>
      </c>
      <c r="N1870" s="7">
        <f t="shared" si="291"/>
        <v>100</v>
      </c>
      <c r="O1870" s="7">
        <f t="shared" si="292"/>
        <v>50</v>
      </c>
      <c r="P1870" s="7">
        <f t="shared" si="293"/>
        <v>66.5</v>
      </c>
      <c r="Q1870" s="8">
        <f t="shared" si="294"/>
        <v>61.225000000000001</v>
      </c>
      <c r="R1870" s="8">
        <f t="shared" si="295"/>
        <v>59.125</v>
      </c>
      <c r="S1870" s="8">
        <f t="shared" si="296"/>
        <v>61.174999999999997</v>
      </c>
      <c r="T1870" s="8">
        <f t="shared" si="297"/>
        <v>60.375</v>
      </c>
      <c r="U1870" s="7">
        <f t="shared" si="298"/>
        <v>60.508333333333326</v>
      </c>
      <c r="V1870" s="7">
        <f t="shared" si="299"/>
        <v>60.474999999999994</v>
      </c>
    </row>
    <row r="1871" spans="1:22" ht="13.5" x14ac:dyDescent="0.25">
      <c r="A1871" s="3">
        <f>RSI!A1871</f>
        <v>45502</v>
      </c>
      <c r="B1871" s="2">
        <f>RSI!B1871</f>
        <v>5.4128999999999996</v>
      </c>
      <c r="C1871" s="2">
        <f>RSI!I1871</f>
        <v>60.712618490256169</v>
      </c>
      <c r="D1871" s="2">
        <f>MACD!E1871</f>
        <v>-0.11381421915885781</v>
      </c>
      <c r="E1871" s="2">
        <f>MACD!F1871</f>
        <v>-9.878367473722996E-2</v>
      </c>
      <c r="F1871" s="2">
        <f>'Moving Avg'!D1871</f>
        <v>5.4610399999999997</v>
      </c>
      <c r="G1871" s="2">
        <f>'Moving Avg'!F1871</f>
        <v>5.2999400000000003</v>
      </c>
      <c r="H1871" s="2">
        <f>'Moving Avg'!G1871</f>
        <v>5.1512219999999989</v>
      </c>
      <c r="I1871" s="2">
        <f>'Moving Avg'!H1871</f>
        <v>4.3469729999999984</v>
      </c>
      <c r="J1871" s="5" t="str">
        <f>OBV!F1871</f>
        <v>BULLISH</v>
      </c>
      <c r="K1871" s="5" t="str">
        <f>OBV!G1871</f>
        <v>NEUTRAL</v>
      </c>
      <c r="L1871" s="5" t="str">
        <f>OBV!H1871</f>
        <v>BULLISH DIVERGENCE</v>
      </c>
      <c r="M1871" s="7">
        <f t="shared" si="290"/>
        <v>25</v>
      </c>
      <c r="N1871" s="7">
        <f t="shared" si="291"/>
        <v>45</v>
      </c>
      <c r="O1871" s="7">
        <f t="shared" si="292"/>
        <v>50</v>
      </c>
      <c r="P1871" s="7">
        <f t="shared" si="293"/>
        <v>66.5</v>
      </c>
      <c r="Q1871" s="8">
        <f t="shared" si="294"/>
        <v>41.975000000000001</v>
      </c>
      <c r="R1871" s="8">
        <f t="shared" si="295"/>
        <v>48.125</v>
      </c>
      <c r="S1871" s="8">
        <f t="shared" si="296"/>
        <v>52.924999999999997</v>
      </c>
      <c r="T1871" s="8">
        <f t="shared" si="297"/>
        <v>46.625</v>
      </c>
      <c r="U1871" s="7">
        <f t="shared" si="298"/>
        <v>47.67499999999999</v>
      </c>
      <c r="V1871" s="7">
        <f t="shared" si="299"/>
        <v>47.412499999999994</v>
      </c>
    </row>
    <row r="1872" spans="1:22" ht="13.5" x14ac:dyDescent="0.25">
      <c r="A1872" s="3">
        <f>RSI!A1872</f>
        <v>45503</v>
      </c>
      <c r="B1872" s="2">
        <f>RSI!B1872</f>
        <v>5.0521000000000003</v>
      </c>
      <c r="C1872" s="2">
        <f>RSI!I1872</f>
        <v>37.395697876936701</v>
      </c>
      <c r="D1872" s="2">
        <f>MACD!E1872</f>
        <v>-7.8679945581288102E-2</v>
      </c>
      <c r="E1872" s="2">
        <f>MACD!F1872</f>
        <v>-9.4762928906041599E-2</v>
      </c>
      <c r="F1872" s="2">
        <f>'Moving Avg'!D1872</f>
        <v>5.36998</v>
      </c>
      <c r="G1872" s="2">
        <f>'Moving Avg'!F1872</f>
        <v>5.2947850000000001</v>
      </c>
      <c r="H1872" s="2">
        <f>'Moving Avg'!G1872</f>
        <v>5.1544879999999997</v>
      </c>
      <c r="I1872" s="2">
        <f>'Moving Avg'!H1872</f>
        <v>4.3563384999999979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  <c r="M1872" s="7">
        <f t="shared" si="290"/>
        <v>25</v>
      </c>
      <c r="N1872" s="7">
        <f t="shared" si="291"/>
        <v>0</v>
      </c>
      <c r="O1872" s="7">
        <f t="shared" si="292"/>
        <v>50</v>
      </c>
      <c r="P1872" s="7">
        <f t="shared" si="293"/>
        <v>16.5</v>
      </c>
      <c r="Q1872" s="8">
        <f t="shared" si="294"/>
        <v>18.725000000000001</v>
      </c>
      <c r="R1872" s="8">
        <f t="shared" si="295"/>
        <v>26.625</v>
      </c>
      <c r="S1872" s="8">
        <f t="shared" si="296"/>
        <v>23.675000000000001</v>
      </c>
      <c r="T1872" s="8">
        <f t="shared" si="297"/>
        <v>22.875</v>
      </c>
      <c r="U1872" s="7">
        <f t="shared" si="298"/>
        <v>23.008333333333336</v>
      </c>
      <c r="V1872" s="7">
        <f t="shared" si="299"/>
        <v>22.975000000000001</v>
      </c>
    </row>
    <row r="1873" spans="1:22" ht="13.5" x14ac:dyDescent="0.25">
      <c r="A1873" s="3">
        <f>RSI!A1873</f>
        <v>45504</v>
      </c>
      <c r="B1873" s="2">
        <f>RSI!B1873</f>
        <v>5.4318</v>
      </c>
      <c r="C1873" s="2">
        <f>RSI!I1873</f>
        <v>56.381279417860036</v>
      </c>
      <c r="D1873" s="2">
        <f>MACD!E1873</f>
        <v>-5.7133948384260336E-2</v>
      </c>
      <c r="E1873" s="2">
        <f>MACD!F1873</f>
        <v>-8.7237132801685352E-2</v>
      </c>
      <c r="F1873" s="2">
        <f>'Moving Avg'!D1873</f>
        <v>5.3582799999999997</v>
      </c>
      <c r="G1873" s="2">
        <f>'Moving Avg'!F1873</f>
        <v>5.3129100000000005</v>
      </c>
      <c r="H1873" s="2">
        <f>'Moving Avg'!G1873</f>
        <v>5.1624259999999991</v>
      </c>
      <c r="I1873" s="2">
        <f>'Moving Avg'!H1873</f>
        <v>4.3676024999999985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  <c r="M1873" s="7">
        <f t="shared" si="290"/>
        <v>25</v>
      </c>
      <c r="N1873" s="7">
        <f t="shared" si="291"/>
        <v>0</v>
      </c>
      <c r="O1873" s="7">
        <f t="shared" si="292"/>
        <v>50</v>
      </c>
      <c r="P1873" s="7">
        <f t="shared" si="293"/>
        <v>16.5</v>
      </c>
      <c r="Q1873" s="8">
        <f t="shared" si="294"/>
        <v>18.725000000000001</v>
      </c>
      <c r="R1873" s="8">
        <f t="shared" si="295"/>
        <v>26.625</v>
      </c>
      <c r="S1873" s="8">
        <f t="shared" si="296"/>
        <v>23.675000000000001</v>
      </c>
      <c r="T1873" s="8">
        <f t="shared" si="297"/>
        <v>22.875</v>
      </c>
      <c r="U1873" s="7">
        <f t="shared" si="298"/>
        <v>23.008333333333336</v>
      </c>
      <c r="V1873" s="7">
        <f t="shared" si="299"/>
        <v>22.975000000000001</v>
      </c>
    </row>
    <row r="1874" spans="1:22" ht="13.5" x14ac:dyDescent="0.25">
      <c r="A1874" s="3">
        <f>RSI!A1874</f>
        <v>45505</v>
      </c>
      <c r="B1874" s="2">
        <f>RSI!B1874</f>
        <v>5.4785000000000004</v>
      </c>
      <c r="C1874" s="2">
        <f>RSI!I1874</f>
        <v>58.065698325479403</v>
      </c>
      <c r="D1874" s="2">
        <f>MACD!E1874</f>
        <v>-4.3276726097310814E-2</v>
      </c>
      <c r="E1874" s="2">
        <f>MACD!F1874</f>
        <v>-7.8445051460810447E-2</v>
      </c>
      <c r="F1874" s="2">
        <f>'Moving Avg'!D1874</f>
        <v>5.3559199999999993</v>
      </c>
      <c r="G1874" s="2">
        <f>'Moving Avg'!F1874</f>
        <v>5.3312249999999999</v>
      </c>
      <c r="H1874" s="2">
        <f>'Moving Avg'!G1874</f>
        <v>5.1723300000000005</v>
      </c>
      <c r="I1874" s="2">
        <f>'Moving Avg'!H1874</f>
        <v>4.3790999999999984</v>
      </c>
      <c r="J1874" s="5" t="str">
        <f>OBV!F1874</f>
        <v>BULLISH</v>
      </c>
      <c r="K1874" s="5" t="str">
        <f>OBV!G1874</f>
        <v>NEUTRAL</v>
      </c>
      <c r="L1874" s="5" t="str">
        <f>OBV!H1874</f>
        <v>BULLISH DIVERGENCE</v>
      </c>
      <c r="M1874" s="7">
        <f t="shared" si="290"/>
        <v>25</v>
      </c>
      <c r="N1874" s="7">
        <f t="shared" si="291"/>
        <v>0</v>
      </c>
      <c r="O1874" s="7">
        <f t="shared" si="292"/>
        <v>50</v>
      </c>
      <c r="P1874" s="7">
        <f t="shared" si="293"/>
        <v>66.5</v>
      </c>
      <c r="Q1874" s="8">
        <f t="shared" si="294"/>
        <v>26.225000000000001</v>
      </c>
      <c r="R1874" s="8">
        <f t="shared" si="295"/>
        <v>39.125</v>
      </c>
      <c r="S1874" s="8">
        <f t="shared" si="296"/>
        <v>46.174999999999997</v>
      </c>
      <c r="T1874" s="8">
        <f t="shared" si="297"/>
        <v>35.375</v>
      </c>
      <c r="U1874" s="7">
        <f t="shared" si="298"/>
        <v>37.174999999999997</v>
      </c>
      <c r="V1874" s="7">
        <f t="shared" si="299"/>
        <v>36.724999999999994</v>
      </c>
    </row>
    <row r="1875" spans="1:22" ht="13.5" x14ac:dyDescent="0.25">
      <c r="A1875" s="3">
        <f>RSI!A1875</f>
        <v>45506</v>
      </c>
      <c r="B1875" s="2">
        <f>RSI!B1875</f>
        <v>5.4785000000000004</v>
      </c>
      <c r="C1875" s="2">
        <f>RSI!I1875</f>
        <v>58.065698325479403</v>
      </c>
      <c r="D1875" s="2">
        <f>MACD!E1875</f>
        <v>-2.6058939677651161E-2</v>
      </c>
      <c r="E1875" s="2">
        <f>MACD!F1875</f>
        <v>-6.796782910417859E-2</v>
      </c>
      <c r="F1875" s="2">
        <f>'Moving Avg'!D1875</f>
        <v>5.3707599999999998</v>
      </c>
      <c r="G1875" s="2">
        <f>'Moving Avg'!F1875</f>
        <v>5.3495399999999993</v>
      </c>
      <c r="H1875" s="2">
        <f>'Moving Avg'!G1875</f>
        <v>5.1839520000000006</v>
      </c>
      <c r="I1875" s="2">
        <f>'Moving Avg'!H1875</f>
        <v>4.3905974999999984</v>
      </c>
      <c r="J1875" s="5" t="str">
        <f>OBV!F1875</f>
        <v>BULLISH</v>
      </c>
      <c r="K1875" s="5" t="str">
        <f>OBV!G1875</f>
        <v>NEUTRAL</v>
      </c>
      <c r="L1875" s="5" t="str">
        <f>OBV!H1875</f>
        <v>BULLISH DIVERGENCE</v>
      </c>
      <c r="M1875" s="7">
        <f t="shared" si="290"/>
        <v>25</v>
      </c>
      <c r="N1875" s="7">
        <f t="shared" si="291"/>
        <v>0</v>
      </c>
      <c r="O1875" s="7">
        <f t="shared" si="292"/>
        <v>50</v>
      </c>
      <c r="P1875" s="7">
        <f t="shared" si="293"/>
        <v>66.5</v>
      </c>
      <c r="Q1875" s="8">
        <f t="shared" si="294"/>
        <v>26.225000000000001</v>
      </c>
      <c r="R1875" s="8">
        <f t="shared" si="295"/>
        <v>39.125</v>
      </c>
      <c r="S1875" s="8">
        <f t="shared" si="296"/>
        <v>46.174999999999997</v>
      </c>
      <c r="T1875" s="8">
        <f t="shared" si="297"/>
        <v>35.375</v>
      </c>
      <c r="U1875" s="7">
        <f t="shared" si="298"/>
        <v>37.174999999999997</v>
      </c>
      <c r="V1875" s="7">
        <f t="shared" si="299"/>
        <v>36.724999999999994</v>
      </c>
    </row>
    <row r="1876" spans="1:22" ht="13.5" x14ac:dyDescent="0.25">
      <c r="A1876" s="3">
        <f>RSI!A1876</f>
        <v>45509</v>
      </c>
      <c r="B1876" s="2">
        <f>RSI!B1876</f>
        <v>5.4691000000000001</v>
      </c>
      <c r="C1876" s="2">
        <f>RSI!I1876</f>
        <v>57.546922620795002</v>
      </c>
      <c r="D1876" s="2">
        <f>MACD!E1876</f>
        <v>-7.8642757912774641E-3</v>
      </c>
      <c r="E1876" s="2">
        <f>MACD!F1876</f>
        <v>-5.5947118441598366E-2</v>
      </c>
      <c r="F1876" s="2">
        <f>'Moving Avg'!D1876</f>
        <v>5.3819999999999997</v>
      </c>
      <c r="G1876" s="2">
        <f>'Moving Avg'!F1876</f>
        <v>5.3673849999999996</v>
      </c>
      <c r="H1876" s="2">
        <f>'Moving Avg'!G1876</f>
        <v>5.1914340000000001</v>
      </c>
      <c r="I1876" s="2">
        <f>'Moving Avg'!H1876</f>
        <v>4.4020479999999989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  <c r="M1876" s="7">
        <f t="shared" si="290"/>
        <v>25</v>
      </c>
      <c r="N1876" s="7">
        <f t="shared" si="291"/>
        <v>0</v>
      </c>
      <c r="O1876" s="7">
        <f t="shared" si="292"/>
        <v>50</v>
      </c>
      <c r="P1876" s="7">
        <f t="shared" si="293"/>
        <v>16.5</v>
      </c>
      <c r="Q1876" s="8">
        <f t="shared" si="294"/>
        <v>18.725000000000001</v>
      </c>
      <c r="R1876" s="8">
        <f t="shared" si="295"/>
        <v>26.625</v>
      </c>
      <c r="S1876" s="8">
        <f t="shared" si="296"/>
        <v>23.675000000000001</v>
      </c>
      <c r="T1876" s="8">
        <f t="shared" si="297"/>
        <v>22.875</v>
      </c>
      <c r="U1876" s="7">
        <f t="shared" si="298"/>
        <v>23.008333333333336</v>
      </c>
      <c r="V1876" s="7">
        <f t="shared" si="299"/>
        <v>22.975000000000001</v>
      </c>
    </row>
    <row r="1877" spans="1:22" ht="13.5" x14ac:dyDescent="0.25">
      <c r="A1877" s="3">
        <f>RSI!A1877</f>
        <v>45510</v>
      </c>
      <c r="B1877" s="2">
        <f>RSI!B1877</f>
        <v>5.4878</v>
      </c>
      <c r="C1877" s="2">
        <f>RSI!I1877</f>
        <v>58.344244042013898</v>
      </c>
      <c r="D1877" s="2">
        <f>MACD!E1877</f>
        <v>9.1926748409667525E-3</v>
      </c>
      <c r="E1877" s="2">
        <f>MACD!F1877</f>
        <v>-4.2919159785085349E-2</v>
      </c>
      <c r="F1877" s="2">
        <f>'Moving Avg'!D1877</f>
        <v>5.4691400000000003</v>
      </c>
      <c r="G1877" s="2">
        <f>'Moving Avg'!F1877</f>
        <v>5.3861650000000001</v>
      </c>
      <c r="H1877" s="2">
        <f>'Moving Avg'!G1877</f>
        <v>5.2044439999999996</v>
      </c>
      <c r="I1877" s="2">
        <f>'Moving Avg'!H1877</f>
        <v>4.4135489999999979</v>
      </c>
      <c r="J1877" s="5" t="str">
        <f>OBV!F1877</f>
        <v>BULLISH</v>
      </c>
      <c r="K1877" s="5" t="str">
        <f>OBV!G1877</f>
        <v>NEUTRAL</v>
      </c>
      <c r="L1877" s="5" t="str">
        <f>OBV!H1877</f>
        <v>NEUTRAL</v>
      </c>
      <c r="M1877" s="7">
        <f t="shared" si="290"/>
        <v>25</v>
      </c>
      <c r="N1877" s="7">
        <f t="shared" si="291"/>
        <v>0</v>
      </c>
      <c r="O1877" s="7">
        <f t="shared" si="292"/>
        <v>50</v>
      </c>
      <c r="P1877" s="7">
        <f t="shared" si="293"/>
        <v>49.5</v>
      </c>
      <c r="Q1877" s="8">
        <f t="shared" si="294"/>
        <v>23.675000000000001</v>
      </c>
      <c r="R1877" s="8">
        <f t="shared" si="295"/>
        <v>34.875</v>
      </c>
      <c r="S1877" s="8">
        <f t="shared" si="296"/>
        <v>38.525000000000006</v>
      </c>
      <c r="T1877" s="8">
        <f t="shared" si="297"/>
        <v>31.125</v>
      </c>
      <c r="U1877" s="7">
        <f t="shared" si="298"/>
        <v>32.358333333333334</v>
      </c>
      <c r="V1877" s="7">
        <f t="shared" si="299"/>
        <v>32.049999999999997</v>
      </c>
    </row>
    <row r="1878" spans="1:22" ht="13.5" x14ac:dyDescent="0.25">
      <c r="A1878" s="3">
        <f>RSI!A1878</f>
        <v>45511</v>
      </c>
      <c r="B1878" s="2">
        <f>RSI!B1878</f>
        <v>5.4878</v>
      </c>
      <c r="C1878" s="2">
        <f>RSI!I1878</f>
        <v>58.344244042013898</v>
      </c>
      <c r="D1878" s="2">
        <f>MACD!E1878</f>
        <v>2.0044215366617379E-2</v>
      </c>
      <c r="E1878" s="2">
        <f>MACD!F1878</f>
        <v>-3.0326484754744802E-2</v>
      </c>
      <c r="F1878" s="2">
        <f>'Moving Avg'!D1878</f>
        <v>5.48034</v>
      </c>
      <c r="G1878" s="2">
        <f>'Moving Avg'!F1878</f>
        <v>5.4032249999999973</v>
      </c>
      <c r="H1878" s="2">
        <f>'Moving Avg'!G1878</f>
        <v>5.2162519999999999</v>
      </c>
      <c r="I1878" s="2">
        <f>'Moving Avg'!H1878</f>
        <v>4.4250929999999986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  <c r="M1878" s="7">
        <f t="shared" si="290"/>
        <v>25</v>
      </c>
      <c r="N1878" s="7">
        <f t="shared" si="291"/>
        <v>0</v>
      </c>
      <c r="O1878" s="7">
        <f t="shared" si="292"/>
        <v>50</v>
      </c>
      <c r="P1878" s="7">
        <f t="shared" si="293"/>
        <v>83.5</v>
      </c>
      <c r="Q1878" s="8">
        <f t="shared" si="294"/>
        <v>28.774999999999999</v>
      </c>
      <c r="R1878" s="8">
        <f t="shared" si="295"/>
        <v>43.375</v>
      </c>
      <c r="S1878" s="8">
        <f t="shared" si="296"/>
        <v>53.825000000000003</v>
      </c>
      <c r="T1878" s="8">
        <f t="shared" si="297"/>
        <v>39.625</v>
      </c>
      <c r="U1878" s="7">
        <f t="shared" si="298"/>
        <v>41.991666666666667</v>
      </c>
      <c r="V1878" s="7">
        <f t="shared" si="299"/>
        <v>41.400000000000006</v>
      </c>
    </row>
    <row r="1879" spans="1:22" ht="13.5" x14ac:dyDescent="0.25">
      <c r="A1879" s="3">
        <f>RSI!A1879</f>
        <v>45512</v>
      </c>
      <c r="B1879" s="2">
        <f>RSI!B1879</f>
        <v>5.4878</v>
      </c>
      <c r="C1879" s="2">
        <f>RSI!I1879</f>
        <v>58.344244042013898</v>
      </c>
      <c r="D1879" s="2">
        <f>MACD!E1879</f>
        <v>2.8346200503619023E-2</v>
      </c>
      <c r="E1879" s="2">
        <f>MACD!F1879</f>
        <v>-1.8591947703072036E-2</v>
      </c>
      <c r="F1879" s="2">
        <f>'Moving Avg'!D1879</f>
        <v>5.4822000000000006</v>
      </c>
      <c r="G1879" s="2">
        <f>'Moving Avg'!F1879</f>
        <v>5.4116949999999973</v>
      </c>
      <c r="H1879" s="2">
        <f>'Moving Avg'!G1879</f>
        <v>5.2253099999999995</v>
      </c>
      <c r="I1879" s="2">
        <f>'Moving Avg'!H1879</f>
        <v>4.4366369999999984</v>
      </c>
      <c r="J1879" s="5" t="str">
        <f>OBV!F1879</f>
        <v>BEARISH</v>
      </c>
      <c r="K1879" s="5" t="str">
        <f>OBV!G1879</f>
        <v>NEUTRAL</v>
      </c>
      <c r="L1879" s="5" t="str">
        <f>OBV!H1879</f>
        <v>BEARISH DIVERGENCE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16.5</v>
      </c>
      <c r="Q1879" s="8">
        <f t="shared" si="294"/>
        <v>18.725000000000001</v>
      </c>
      <c r="R1879" s="8">
        <f t="shared" si="295"/>
        <v>26.625</v>
      </c>
      <c r="S1879" s="8">
        <f t="shared" si="296"/>
        <v>23.675000000000001</v>
      </c>
      <c r="T1879" s="8">
        <f t="shared" si="297"/>
        <v>22.875</v>
      </c>
      <c r="U1879" s="7">
        <f t="shared" si="298"/>
        <v>23.008333333333336</v>
      </c>
      <c r="V1879" s="7">
        <f t="shared" si="299"/>
        <v>22.975000000000001</v>
      </c>
    </row>
    <row r="1880" spans="1:22" ht="13.5" x14ac:dyDescent="0.25">
      <c r="A1880" s="3">
        <f>RSI!A1880</f>
        <v>45513</v>
      </c>
      <c r="B1880" s="2">
        <f>RSI!B1880</f>
        <v>5.4878</v>
      </c>
      <c r="C1880" s="2">
        <f>RSI!I1880</f>
        <v>58.344244042013891</v>
      </c>
      <c r="D1880" s="2">
        <f>MACD!E1880</f>
        <v>2.1325291986982187E-2</v>
      </c>
      <c r="E1880" s="2">
        <f>MACD!F1880</f>
        <v>-1.0608499765061192E-2</v>
      </c>
      <c r="F1880" s="2">
        <f>'Moving Avg'!D1880</f>
        <v>5.4840600000000004</v>
      </c>
      <c r="G1880" s="2">
        <f>'Moving Avg'!F1880</f>
        <v>5.4257499999999981</v>
      </c>
      <c r="H1880" s="2">
        <f>'Moving Avg'!G1880</f>
        <v>5.2343679999999999</v>
      </c>
      <c r="I1880" s="2">
        <f>'Moving Avg'!H1880</f>
        <v>4.4481809999999982</v>
      </c>
      <c r="J1880" s="5" t="str">
        <f>OBV!F1880</f>
        <v>BEARISH</v>
      </c>
      <c r="K1880" s="5" t="str">
        <f>OBV!G1880</f>
        <v>NEUTRAL</v>
      </c>
      <c r="L1880" s="5" t="str">
        <f>OBV!H1880</f>
        <v>BEARISH DIVERGENCE</v>
      </c>
      <c r="M1880" s="7">
        <f t="shared" si="290"/>
        <v>25</v>
      </c>
      <c r="N1880" s="7">
        <f t="shared" si="291"/>
        <v>0</v>
      </c>
      <c r="O1880" s="7">
        <f t="shared" si="292"/>
        <v>50</v>
      </c>
      <c r="P1880" s="7">
        <f t="shared" si="293"/>
        <v>16.5</v>
      </c>
      <c r="Q1880" s="8">
        <f t="shared" si="294"/>
        <v>18.725000000000001</v>
      </c>
      <c r="R1880" s="8">
        <f t="shared" si="295"/>
        <v>26.625</v>
      </c>
      <c r="S1880" s="8">
        <f t="shared" si="296"/>
        <v>23.675000000000001</v>
      </c>
      <c r="T1880" s="8">
        <f t="shared" si="297"/>
        <v>22.875</v>
      </c>
      <c r="U1880" s="7">
        <f t="shared" si="298"/>
        <v>23.008333333333336</v>
      </c>
      <c r="V1880" s="7">
        <f t="shared" si="299"/>
        <v>22.975000000000001</v>
      </c>
    </row>
    <row r="1881" spans="1:22" ht="13.5" x14ac:dyDescent="0.25">
      <c r="A1881" s="3">
        <f>RSI!A1881</f>
        <v>45516</v>
      </c>
      <c r="B1881" s="2">
        <f>RSI!B1881</f>
        <v>5.4225000000000003</v>
      </c>
      <c r="C1881" s="2">
        <f>RSI!I1881</f>
        <v>53.614708312229361</v>
      </c>
      <c r="D1881" s="2">
        <f>MACD!E1881</f>
        <v>2.0790103924238856E-2</v>
      </c>
      <c r="E1881" s="2">
        <f>MACD!F1881</f>
        <v>-4.3287790272011828E-3</v>
      </c>
      <c r="F1881" s="2">
        <f>'Moving Avg'!D1881</f>
        <v>5.4747399999999997</v>
      </c>
      <c r="G1881" s="2">
        <f>'Moving Avg'!F1881</f>
        <v>5.4322449999999982</v>
      </c>
      <c r="H1881" s="2">
        <f>'Moving Avg'!G1881</f>
        <v>5.2416039999999997</v>
      </c>
      <c r="I1881" s="2">
        <f>'Moving Avg'!H1881</f>
        <v>4.459398499999998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  <c r="M1881" s="7">
        <f t="shared" si="290"/>
        <v>25</v>
      </c>
      <c r="N1881" s="7">
        <f t="shared" si="291"/>
        <v>0</v>
      </c>
      <c r="O1881" s="7">
        <f t="shared" si="292"/>
        <v>50</v>
      </c>
      <c r="P1881" s="7">
        <f t="shared" si="293"/>
        <v>16.5</v>
      </c>
      <c r="Q1881" s="8">
        <f t="shared" si="294"/>
        <v>18.725000000000001</v>
      </c>
      <c r="R1881" s="8">
        <f t="shared" si="295"/>
        <v>26.625</v>
      </c>
      <c r="S1881" s="8">
        <f t="shared" si="296"/>
        <v>23.675000000000001</v>
      </c>
      <c r="T1881" s="8">
        <f t="shared" si="297"/>
        <v>22.875</v>
      </c>
      <c r="U1881" s="7">
        <f t="shared" si="298"/>
        <v>23.008333333333336</v>
      </c>
      <c r="V1881" s="7">
        <f t="shared" si="299"/>
        <v>22.975000000000001</v>
      </c>
    </row>
    <row r="1882" spans="1:22" ht="13.5" x14ac:dyDescent="0.25">
      <c r="A1882" s="3">
        <f>RSI!A1882</f>
        <v>45518</v>
      </c>
      <c r="B1882" s="2">
        <f>RSI!B1882</f>
        <v>5.4225000000000003</v>
      </c>
      <c r="C1882" s="2">
        <f>RSI!I1882</f>
        <v>53.614708312229361</v>
      </c>
      <c r="D1882" s="2">
        <f>MACD!E1882</f>
        <v>-3.5483221240864005E-2</v>
      </c>
      <c r="E1882" s="2">
        <f>MACD!F1882</f>
        <v>-1.0559667469933746E-2</v>
      </c>
      <c r="F1882" s="2">
        <f>'Moving Avg'!D1882</f>
        <v>5.4616799999999994</v>
      </c>
      <c r="G1882" s="2">
        <f>'Moving Avg'!F1882</f>
        <v>5.4387399999999984</v>
      </c>
      <c r="H1882" s="2">
        <f>'Moving Avg'!G1882</f>
        <v>5.2471219999999992</v>
      </c>
      <c r="I1882" s="2">
        <f>'Moving Avg'!H1882</f>
        <v>4.4706159999999979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  <c r="M1882" s="7">
        <f t="shared" si="290"/>
        <v>25</v>
      </c>
      <c r="N1882" s="7">
        <f t="shared" si="291"/>
        <v>100</v>
      </c>
      <c r="O1882" s="7">
        <f t="shared" si="292"/>
        <v>50</v>
      </c>
      <c r="P1882" s="7">
        <f t="shared" si="293"/>
        <v>16.5</v>
      </c>
      <c r="Q1882" s="8">
        <f t="shared" si="294"/>
        <v>53.725000000000001</v>
      </c>
      <c r="R1882" s="8">
        <f t="shared" si="295"/>
        <v>46.625</v>
      </c>
      <c r="S1882" s="8">
        <f t="shared" si="296"/>
        <v>38.674999999999997</v>
      </c>
      <c r="T1882" s="8">
        <f t="shared" si="297"/>
        <v>47.875</v>
      </c>
      <c r="U1882" s="7">
        <f t="shared" si="298"/>
        <v>46.341666666666661</v>
      </c>
      <c r="V1882" s="7">
        <f t="shared" si="299"/>
        <v>46.724999999999994</v>
      </c>
    </row>
    <row r="1883" spans="1:22" ht="13.5" x14ac:dyDescent="0.25">
      <c r="A1883" s="3">
        <f>RSI!A1883</f>
        <v>45519</v>
      </c>
      <c r="B1883" s="2">
        <f>RSI!B1883</f>
        <v>5.4878</v>
      </c>
      <c r="C1883" s="2">
        <f>RSI!I1883</f>
        <v>57.600802001353358</v>
      </c>
      <c r="D1883" s="2">
        <f>MACD!E1883</f>
        <v>-2.9810376612488199E-2</v>
      </c>
      <c r="E1883" s="2">
        <f>MACD!F1883</f>
        <v>-1.4409809298444638E-2</v>
      </c>
      <c r="F1883" s="2">
        <f>'Moving Avg'!D1883</f>
        <v>5.4616799999999994</v>
      </c>
      <c r="G1883" s="2">
        <f>'Moving Avg'!F1883</f>
        <v>5.4424849999999996</v>
      </c>
      <c r="H1883" s="2">
        <f>'Moving Avg'!G1883</f>
        <v>5.2542900000000001</v>
      </c>
      <c r="I1883" s="2">
        <f>'Moving Avg'!H1883</f>
        <v>4.4821599999999986</v>
      </c>
      <c r="J1883" s="5" t="str">
        <f>OBV!F1883</f>
        <v>BULLISH</v>
      </c>
      <c r="K1883" s="5" t="str">
        <f>OBV!G1883</f>
        <v>NEUTRAL</v>
      </c>
      <c r="L1883" s="5" t="str">
        <f>OBV!H1883</f>
        <v>NEUTRAL</v>
      </c>
      <c r="M1883" s="7">
        <f t="shared" si="290"/>
        <v>25</v>
      </c>
      <c r="N1883" s="7">
        <f t="shared" si="291"/>
        <v>45</v>
      </c>
      <c r="O1883" s="7">
        <f t="shared" si="292"/>
        <v>50</v>
      </c>
      <c r="P1883" s="7">
        <f t="shared" si="293"/>
        <v>49.5</v>
      </c>
      <c r="Q1883" s="8">
        <f t="shared" si="294"/>
        <v>39.424999999999997</v>
      </c>
      <c r="R1883" s="8">
        <f t="shared" si="295"/>
        <v>43.875</v>
      </c>
      <c r="S1883" s="8">
        <f t="shared" si="296"/>
        <v>45.275000000000006</v>
      </c>
      <c r="T1883" s="8">
        <f t="shared" si="297"/>
        <v>42.375</v>
      </c>
      <c r="U1883" s="7">
        <f t="shared" si="298"/>
        <v>42.858333333333327</v>
      </c>
      <c r="V1883" s="7">
        <f t="shared" si="299"/>
        <v>42.737499999999997</v>
      </c>
    </row>
    <row r="1884" spans="1:22" ht="13.5" x14ac:dyDescent="0.25">
      <c r="A1884" s="3">
        <f>RSI!A1884</f>
        <v>45520</v>
      </c>
      <c r="B1884" s="2">
        <f>RSI!B1884</f>
        <v>5.6931000000000003</v>
      </c>
      <c r="C1884" s="2">
        <f>RSI!I1884</f>
        <v>67.156750171211996</v>
      </c>
      <c r="D1884" s="2">
        <f>MACD!E1884</f>
        <v>-3.3687089492107525E-2</v>
      </c>
      <c r="E1884" s="2">
        <f>MACD!F1884</f>
        <v>-1.8265265337177216E-2</v>
      </c>
      <c r="F1884" s="2">
        <f>'Moving Avg'!D1884</f>
        <v>5.5027400000000002</v>
      </c>
      <c r="G1884" s="2">
        <f>'Moving Avg'!F1884</f>
        <v>5.4564949999999985</v>
      </c>
      <c r="H1884" s="2">
        <f>'Moving Avg'!G1884</f>
        <v>5.2667660000000005</v>
      </c>
      <c r="I1884" s="2">
        <f>'Moving Avg'!H1884</f>
        <v>4.4947304999999993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45</v>
      </c>
      <c r="O1884" s="7">
        <f t="shared" si="292"/>
        <v>50</v>
      </c>
      <c r="P1884" s="7">
        <f t="shared" si="293"/>
        <v>83.5</v>
      </c>
      <c r="Q1884" s="8">
        <f t="shared" si="294"/>
        <v>44.524999999999999</v>
      </c>
      <c r="R1884" s="8">
        <f t="shared" si="295"/>
        <v>52.375</v>
      </c>
      <c r="S1884" s="8">
        <f t="shared" si="296"/>
        <v>60.575000000000003</v>
      </c>
      <c r="T1884" s="8">
        <f t="shared" si="297"/>
        <v>50.875</v>
      </c>
      <c r="U1884" s="7">
        <f t="shared" si="298"/>
        <v>52.491666666666674</v>
      </c>
      <c r="V1884" s="7">
        <f t="shared" si="299"/>
        <v>52.087500000000006</v>
      </c>
    </row>
    <row r="1885" spans="1:22" ht="13.5" x14ac:dyDescent="0.25">
      <c r="A1885" s="3">
        <f>RSI!A1885</f>
        <v>45523</v>
      </c>
      <c r="B1885" s="2">
        <f>RSI!B1885</f>
        <v>5.7397999999999998</v>
      </c>
      <c r="C1885" s="2">
        <f>RSI!I1885</f>
        <v>68.875194265017996</v>
      </c>
      <c r="D1885" s="2">
        <f>MACD!E1885</f>
        <v>-4.2245345001870938E-2</v>
      </c>
      <c r="E1885" s="2">
        <f>MACD!F1885</f>
        <v>-2.306128127011596E-2</v>
      </c>
      <c r="F1885" s="2">
        <f>'Moving Avg'!D1885</f>
        <v>5.55314</v>
      </c>
      <c r="G1885" s="2">
        <f>'Moving Avg'!F1885</f>
        <v>5.4706899999999985</v>
      </c>
      <c r="H1885" s="2">
        <f>'Moving Avg'!G1885</f>
        <v>5.2812080000000003</v>
      </c>
      <c r="I1885" s="2">
        <f>'Moving Avg'!H1885</f>
        <v>4.5075344999999984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  <c r="M1885" s="7">
        <f t="shared" si="290"/>
        <v>25</v>
      </c>
      <c r="N1885" s="7">
        <f t="shared" si="291"/>
        <v>45</v>
      </c>
      <c r="O1885" s="7">
        <f t="shared" si="292"/>
        <v>50</v>
      </c>
      <c r="P1885" s="7">
        <f t="shared" si="293"/>
        <v>83.5</v>
      </c>
      <c r="Q1885" s="8">
        <f t="shared" si="294"/>
        <v>44.524999999999999</v>
      </c>
      <c r="R1885" s="8">
        <f t="shared" si="295"/>
        <v>52.375</v>
      </c>
      <c r="S1885" s="8">
        <f t="shared" si="296"/>
        <v>60.575000000000003</v>
      </c>
      <c r="T1885" s="8">
        <f t="shared" si="297"/>
        <v>50.875</v>
      </c>
      <c r="U1885" s="7">
        <f t="shared" si="298"/>
        <v>52.491666666666674</v>
      </c>
      <c r="V1885" s="7">
        <f t="shared" si="299"/>
        <v>52.087500000000006</v>
      </c>
    </row>
    <row r="1886" spans="1:22" ht="13.5" x14ac:dyDescent="0.25">
      <c r="A1886" s="3">
        <f>RSI!A1886</f>
        <v>45524</v>
      </c>
      <c r="B1886" s="2">
        <f>RSI!B1886</f>
        <v>5.7397999999999998</v>
      </c>
      <c r="C1886" s="2">
        <f>RSI!I1886</f>
        <v>68.875194265017996</v>
      </c>
      <c r="D1886" s="2">
        <f>MACD!E1886</f>
        <v>-5.2893034133431271E-2</v>
      </c>
      <c r="E1886" s="2">
        <f>MACD!F1886</f>
        <v>-2.9027631842779025E-2</v>
      </c>
      <c r="F1886" s="2">
        <f>'Moving Avg'!D1886</f>
        <v>5.6166</v>
      </c>
      <c r="G1886" s="2">
        <f>'Moving Avg'!F1886</f>
        <v>5.4835949999999993</v>
      </c>
      <c r="H1886" s="2">
        <f>'Moving Avg'!G1886</f>
        <v>5.2937599999999989</v>
      </c>
      <c r="I1886" s="2">
        <f>'Moving Avg'!H1886</f>
        <v>4.5203384999999985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  <c r="M1886" s="7">
        <f t="shared" si="290"/>
        <v>25</v>
      </c>
      <c r="N1886" s="7">
        <f t="shared" si="291"/>
        <v>100</v>
      </c>
      <c r="O1886" s="7">
        <f t="shared" si="292"/>
        <v>50</v>
      </c>
      <c r="P1886" s="7">
        <f t="shared" si="293"/>
        <v>83.5</v>
      </c>
      <c r="Q1886" s="8">
        <f t="shared" si="294"/>
        <v>63.774999999999999</v>
      </c>
      <c r="R1886" s="8">
        <f t="shared" si="295"/>
        <v>63.375</v>
      </c>
      <c r="S1886" s="8">
        <f t="shared" si="296"/>
        <v>68.825000000000003</v>
      </c>
      <c r="T1886" s="8">
        <f t="shared" si="297"/>
        <v>64.625</v>
      </c>
      <c r="U1886" s="7">
        <f t="shared" si="298"/>
        <v>65.325000000000003</v>
      </c>
      <c r="V1886" s="7">
        <f t="shared" si="299"/>
        <v>65.150000000000006</v>
      </c>
    </row>
    <row r="1887" spans="1:22" ht="13.5" x14ac:dyDescent="0.25">
      <c r="A1887" s="3">
        <f>RSI!A1887</f>
        <v>45525</v>
      </c>
      <c r="B1887" s="2">
        <f>RSI!B1887</f>
        <v>5.7397999999999998</v>
      </c>
      <c r="C1887" s="2">
        <f>RSI!I1887</f>
        <v>68.875194265017996</v>
      </c>
      <c r="D1887" s="2">
        <f>MACD!E1887</f>
        <v>-6.0840448306209716E-2</v>
      </c>
      <c r="E1887" s="2">
        <f>MACD!F1887</f>
        <v>-3.5390195135465166E-2</v>
      </c>
      <c r="F1887" s="2">
        <f>'Moving Avg'!D1887</f>
        <v>5.6800599999999992</v>
      </c>
      <c r="G1887" s="2">
        <f>'Moving Avg'!F1887</f>
        <v>5.495215</v>
      </c>
      <c r="H1887" s="2">
        <f>'Moving Avg'!G1887</f>
        <v>5.3073419999999984</v>
      </c>
      <c r="I1887" s="2">
        <f>'Moving Avg'!H1887</f>
        <v>4.5329704999999985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  <c r="M1887" s="7">
        <f t="shared" si="290"/>
        <v>25</v>
      </c>
      <c r="N1887" s="7">
        <f t="shared" si="291"/>
        <v>100</v>
      </c>
      <c r="O1887" s="7">
        <f t="shared" si="292"/>
        <v>50</v>
      </c>
      <c r="P1887" s="7">
        <f t="shared" si="293"/>
        <v>83.5</v>
      </c>
      <c r="Q1887" s="8">
        <f t="shared" si="294"/>
        <v>63.774999999999999</v>
      </c>
      <c r="R1887" s="8">
        <f t="shared" si="295"/>
        <v>63.375</v>
      </c>
      <c r="S1887" s="8">
        <f t="shared" si="296"/>
        <v>68.825000000000003</v>
      </c>
      <c r="T1887" s="8">
        <f t="shared" si="297"/>
        <v>64.625</v>
      </c>
      <c r="U1887" s="7">
        <f t="shared" si="298"/>
        <v>65.325000000000003</v>
      </c>
      <c r="V1887" s="7">
        <f t="shared" si="299"/>
        <v>65.150000000000006</v>
      </c>
    </row>
    <row r="1888" spans="1:22" ht="13.5" x14ac:dyDescent="0.25">
      <c r="A1888" s="3">
        <f>RSI!A1888</f>
        <v>45526</v>
      </c>
      <c r="B1888" s="2">
        <f>RSI!B1888</f>
        <v>5.7210999999999999</v>
      </c>
      <c r="C1888" s="2">
        <f>RSI!I1888</f>
        <v>67.118838492943723</v>
      </c>
      <c r="D1888" s="2">
        <f>MACD!E1888</f>
        <v>-6.7860326096207402E-2</v>
      </c>
      <c r="E1888" s="2">
        <f>MACD!F1888</f>
        <v>-4.1884221327613616E-2</v>
      </c>
      <c r="F1888" s="2">
        <f>'Moving Avg'!D1888</f>
        <v>5.7267199999999994</v>
      </c>
      <c r="G1888" s="2">
        <f>'Moving Avg'!F1888</f>
        <v>5.5067550000000001</v>
      </c>
      <c r="H1888" s="2">
        <f>'Moving Avg'!G1888</f>
        <v>5.3217539999999985</v>
      </c>
      <c r="I1888" s="2">
        <f>'Moving Avg'!H1888</f>
        <v>4.5453369999999982</v>
      </c>
      <c r="J1888" s="5" t="str">
        <f>OBV!F1888</f>
        <v>BULLISH</v>
      </c>
      <c r="K1888" s="5" t="str">
        <f>OBV!G1888</f>
        <v>NEUTRAL</v>
      </c>
      <c r="L1888" s="5" t="str">
        <f>OBV!H1888</f>
        <v>CONFIRMED BULLISH</v>
      </c>
      <c r="M1888" s="7">
        <f t="shared" si="290"/>
        <v>25</v>
      </c>
      <c r="N1888" s="7">
        <f t="shared" si="291"/>
        <v>100</v>
      </c>
      <c r="O1888" s="7">
        <f t="shared" si="292"/>
        <v>50</v>
      </c>
      <c r="P1888" s="7">
        <f t="shared" si="293"/>
        <v>83.5</v>
      </c>
      <c r="Q1888" s="8">
        <f t="shared" si="294"/>
        <v>63.774999999999999</v>
      </c>
      <c r="R1888" s="8">
        <f t="shared" si="295"/>
        <v>63.375</v>
      </c>
      <c r="S1888" s="8">
        <f t="shared" si="296"/>
        <v>68.825000000000003</v>
      </c>
      <c r="T1888" s="8">
        <f t="shared" si="297"/>
        <v>64.625</v>
      </c>
      <c r="U1888" s="7">
        <f t="shared" si="298"/>
        <v>65.325000000000003</v>
      </c>
      <c r="V1888" s="7">
        <f t="shared" si="299"/>
        <v>65.150000000000006</v>
      </c>
    </row>
    <row r="1889" spans="1:22" ht="13.5" x14ac:dyDescent="0.25">
      <c r="A1889" s="3">
        <f>RSI!A1889</f>
        <v>45527</v>
      </c>
      <c r="B1889" s="2">
        <f>RSI!B1889</f>
        <v>5.6277999999999997</v>
      </c>
      <c r="C1889" s="2">
        <f>RSI!I1889</f>
        <v>59.030638900440763</v>
      </c>
      <c r="D1889" s="2">
        <f>MACD!E1889</f>
        <v>-6.8334471645679074E-2</v>
      </c>
      <c r="E1889" s="2">
        <f>MACD!F1889</f>
        <v>-4.7174271391226708E-2</v>
      </c>
      <c r="F1889" s="2">
        <f>'Moving Avg'!D1889</f>
        <v>5.71366</v>
      </c>
      <c r="G1889" s="2">
        <f>'Moving Avg'!F1889</f>
        <v>5.51363</v>
      </c>
      <c r="H1889" s="2">
        <f>'Moving Avg'!G1889</f>
        <v>5.3329239999999984</v>
      </c>
      <c r="I1889" s="2">
        <f>'Moving Avg'!H1889</f>
        <v>4.5568074999999988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  <c r="M1889" s="7">
        <f t="shared" si="290"/>
        <v>25</v>
      </c>
      <c r="N1889" s="7">
        <f t="shared" si="291"/>
        <v>100</v>
      </c>
      <c r="O1889" s="7">
        <f t="shared" si="292"/>
        <v>50</v>
      </c>
      <c r="P1889" s="7">
        <f t="shared" si="293"/>
        <v>16.5</v>
      </c>
      <c r="Q1889" s="8">
        <f t="shared" si="294"/>
        <v>53.725000000000001</v>
      </c>
      <c r="R1889" s="8">
        <f t="shared" si="295"/>
        <v>46.625</v>
      </c>
      <c r="S1889" s="8">
        <f t="shared" si="296"/>
        <v>38.674999999999997</v>
      </c>
      <c r="T1889" s="8">
        <f t="shared" si="297"/>
        <v>47.875</v>
      </c>
      <c r="U1889" s="7">
        <f t="shared" si="298"/>
        <v>46.341666666666661</v>
      </c>
      <c r="V1889" s="7">
        <f t="shared" si="299"/>
        <v>46.724999999999994</v>
      </c>
    </row>
    <row r="1890" spans="1:22" ht="13.5" x14ac:dyDescent="0.25">
      <c r="A1890" s="3">
        <f>RSI!A1890</f>
        <v>45530</v>
      </c>
      <c r="B1890" s="2">
        <f>RSI!B1890</f>
        <v>5.7678000000000003</v>
      </c>
      <c r="C1890" s="2">
        <f>RSI!I1890</f>
        <v>65.708340465197296</v>
      </c>
      <c r="D1890" s="2">
        <f>MACD!E1890</f>
        <v>-7.9893024749730479E-2</v>
      </c>
      <c r="E1890" s="2">
        <f>MACD!F1890</f>
        <v>-5.3718022062927473E-2</v>
      </c>
      <c r="F1890" s="2">
        <f>'Moving Avg'!D1890</f>
        <v>5.7192600000000002</v>
      </c>
      <c r="G1890" s="2">
        <f>'Moving Avg'!F1890</f>
        <v>5.5318049999999994</v>
      </c>
      <c r="H1890" s="2">
        <f>'Moving Avg'!G1890</f>
        <v>5.347237999999999</v>
      </c>
      <c r="I1890" s="2">
        <f>'Moving Avg'!H1890</f>
        <v>4.5688064999999982</v>
      </c>
      <c r="J1890" s="5" t="str">
        <f>OBV!F1890</f>
        <v>BEARISH</v>
      </c>
      <c r="K1890" s="5" t="str">
        <f>OBV!G1890</f>
        <v>NEUTRAL</v>
      </c>
      <c r="L1890" s="5" t="str">
        <f>OBV!H1890</f>
        <v>BEARISH DIVERGENCE</v>
      </c>
      <c r="M1890" s="7">
        <f t="shared" si="290"/>
        <v>25</v>
      </c>
      <c r="N1890" s="7">
        <f t="shared" si="291"/>
        <v>100</v>
      </c>
      <c r="O1890" s="7">
        <f t="shared" si="292"/>
        <v>50</v>
      </c>
      <c r="P1890" s="7">
        <f t="shared" si="293"/>
        <v>16.5</v>
      </c>
      <c r="Q1890" s="8">
        <f t="shared" si="294"/>
        <v>53.725000000000001</v>
      </c>
      <c r="R1890" s="8">
        <f t="shared" si="295"/>
        <v>46.625</v>
      </c>
      <c r="S1890" s="8">
        <f t="shared" si="296"/>
        <v>38.674999999999997</v>
      </c>
      <c r="T1890" s="8">
        <f t="shared" si="297"/>
        <v>47.875</v>
      </c>
      <c r="U1890" s="7">
        <f t="shared" si="298"/>
        <v>46.341666666666661</v>
      </c>
      <c r="V1890" s="7">
        <f t="shared" si="299"/>
        <v>46.724999999999994</v>
      </c>
    </row>
    <row r="1891" spans="1:22" ht="13.5" x14ac:dyDescent="0.25">
      <c r="A1891" s="3">
        <f>RSI!A1891</f>
        <v>45531</v>
      </c>
      <c r="B1891" s="2">
        <f>RSI!B1891</f>
        <v>5.7865000000000002</v>
      </c>
      <c r="C1891" s="2">
        <f>RSI!I1891</f>
        <v>66.493919167257175</v>
      </c>
      <c r="D1891" s="2">
        <f>MACD!E1891</f>
        <v>-0.10266063160048589</v>
      </c>
      <c r="E1891" s="2">
        <f>MACD!F1891</f>
        <v>-6.3506543970439158E-2</v>
      </c>
      <c r="F1891" s="2">
        <f>'Moving Avg'!D1891</f>
        <v>5.7286000000000001</v>
      </c>
      <c r="G1891" s="2">
        <f>'Moving Avg'!F1891</f>
        <v>5.5504850000000001</v>
      </c>
      <c r="H1891" s="2">
        <f>'Moving Avg'!G1891</f>
        <v>5.3615819999999994</v>
      </c>
      <c r="I1891" s="2">
        <f>'Moving Avg'!H1891</f>
        <v>4.5805549999999986</v>
      </c>
      <c r="J1891" s="5" t="str">
        <f>OBV!F1891</f>
        <v>BEARISH</v>
      </c>
      <c r="K1891" s="5" t="str">
        <f>OBV!G1891</f>
        <v>NEUTRAL</v>
      </c>
      <c r="L1891" s="5" t="str">
        <f>OBV!H1891</f>
        <v>BEARISH DIVERGENCE</v>
      </c>
      <c r="M1891" s="7">
        <f t="shared" si="290"/>
        <v>25</v>
      </c>
      <c r="N1891" s="7">
        <f t="shared" si="291"/>
        <v>100</v>
      </c>
      <c r="O1891" s="7">
        <f t="shared" si="292"/>
        <v>50</v>
      </c>
      <c r="P1891" s="7">
        <f t="shared" si="293"/>
        <v>16.5</v>
      </c>
      <c r="Q1891" s="8">
        <f t="shared" si="294"/>
        <v>53.725000000000001</v>
      </c>
      <c r="R1891" s="8">
        <f t="shared" si="295"/>
        <v>46.625</v>
      </c>
      <c r="S1891" s="8">
        <f t="shared" si="296"/>
        <v>38.674999999999997</v>
      </c>
      <c r="T1891" s="8">
        <f t="shared" si="297"/>
        <v>47.875</v>
      </c>
      <c r="U1891" s="7">
        <f t="shared" si="298"/>
        <v>46.341666666666661</v>
      </c>
      <c r="V1891" s="7">
        <f t="shared" si="299"/>
        <v>46.724999999999994</v>
      </c>
    </row>
    <row r="1892" spans="1:22" ht="13.5" x14ac:dyDescent="0.25">
      <c r="A1892" s="3">
        <f>RSI!A1892</f>
        <v>45532</v>
      </c>
      <c r="B1892" s="2">
        <f>RSI!B1892</f>
        <v>5.7678000000000003</v>
      </c>
      <c r="C1892" s="2">
        <f>RSI!I1892</f>
        <v>64.892948451907159</v>
      </c>
      <c r="D1892" s="2">
        <f>MACD!E1892</f>
        <v>-0.12209154145107259</v>
      </c>
      <c r="E1892" s="2">
        <f>MACD!F1892</f>
        <v>-7.5223543466565845E-2</v>
      </c>
      <c r="F1892" s="2">
        <f>'Moving Avg'!D1892</f>
        <v>5.7342000000000004</v>
      </c>
      <c r="G1892" s="2">
        <f>'Moving Avg'!F1892</f>
        <v>5.586269999999999</v>
      </c>
      <c r="H1892" s="2">
        <f>'Moving Avg'!G1892</f>
        <v>5.3752099999999992</v>
      </c>
      <c r="I1892" s="2">
        <f>'Moving Avg'!H1892</f>
        <v>4.5922099999999979</v>
      </c>
      <c r="J1892" s="5" t="str">
        <f>OBV!F1892</f>
        <v>BEARISH</v>
      </c>
      <c r="K1892" s="5" t="str">
        <f>OBV!G1892</f>
        <v>NEUTRAL</v>
      </c>
      <c r="L1892" s="5" t="str">
        <f>OBV!H1892</f>
        <v>BEARISH DIVERGENCE</v>
      </c>
      <c r="M1892" s="7">
        <f t="shared" si="290"/>
        <v>25</v>
      </c>
      <c r="N1892" s="7">
        <f t="shared" si="291"/>
        <v>100</v>
      </c>
      <c r="O1892" s="7">
        <f t="shared" si="292"/>
        <v>50</v>
      </c>
      <c r="P1892" s="7">
        <f t="shared" si="293"/>
        <v>16.5</v>
      </c>
      <c r="Q1892" s="8">
        <f t="shared" si="294"/>
        <v>53.725000000000001</v>
      </c>
      <c r="R1892" s="8">
        <f t="shared" si="295"/>
        <v>46.625</v>
      </c>
      <c r="S1892" s="8">
        <f t="shared" si="296"/>
        <v>38.674999999999997</v>
      </c>
      <c r="T1892" s="8">
        <f t="shared" si="297"/>
        <v>47.875</v>
      </c>
      <c r="U1892" s="7">
        <f t="shared" si="298"/>
        <v>46.341666666666661</v>
      </c>
      <c r="V1892" s="7">
        <f t="shared" si="299"/>
        <v>46.724999999999994</v>
      </c>
    </row>
    <row r="1893" spans="1:22" ht="13.5" x14ac:dyDescent="0.25">
      <c r="A1893" s="3">
        <f>RSI!A1893</f>
        <v>45533</v>
      </c>
      <c r="B1893" s="2">
        <f>RSI!B1893</f>
        <v>5.7678000000000003</v>
      </c>
      <c r="C1893" s="2">
        <f>RSI!I1893</f>
        <v>64.892948451907159</v>
      </c>
      <c r="D1893" s="2">
        <f>MACD!E1893</f>
        <v>-0.12981272106106445</v>
      </c>
      <c r="E1893" s="2">
        <f>MACD!F1893</f>
        <v>-8.6141378985465561E-2</v>
      </c>
      <c r="F1893" s="2">
        <f>'Moving Avg'!D1893</f>
        <v>5.7435400000000003</v>
      </c>
      <c r="G1893" s="2">
        <f>'Moving Avg'!F1893</f>
        <v>5.6030699999999998</v>
      </c>
      <c r="H1893" s="2">
        <f>'Moving Avg'!G1893</f>
        <v>5.3891799999999996</v>
      </c>
      <c r="I1893" s="2">
        <f>'Moving Avg'!H1893</f>
        <v>4.6031774999999984</v>
      </c>
      <c r="J1893" s="5" t="str">
        <f>OBV!F1893</f>
        <v>BEARISH</v>
      </c>
      <c r="K1893" s="5" t="str">
        <f>OBV!G1893</f>
        <v>NEUTRAL</v>
      </c>
      <c r="L1893" s="5" t="str">
        <f>OBV!H1893</f>
        <v>BEARISH DIVERGENCE</v>
      </c>
      <c r="M1893" s="7">
        <f t="shared" si="290"/>
        <v>25</v>
      </c>
      <c r="N1893" s="7">
        <f t="shared" si="291"/>
        <v>100</v>
      </c>
      <c r="O1893" s="7">
        <f t="shared" si="292"/>
        <v>50</v>
      </c>
      <c r="P1893" s="7">
        <f t="shared" si="293"/>
        <v>16.5</v>
      </c>
      <c r="Q1893" s="8">
        <f t="shared" si="294"/>
        <v>53.725000000000001</v>
      </c>
      <c r="R1893" s="8">
        <f t="shared" si="295"/>
        <v>46.625</v>
      </c>
      <c r="S1893" s="8">
        <f t="shared" si="296"/>
        <v>38.674999999999997</v>
      </c>
      <c r="T1893" s="8">
        <f t="shared" si="297"/>
        <v>47.875</v>
      </c>
      <c r="U1893" s="7">
        <f t="shared" si="298"/>
        <v>46.341666666666661</v>
      </c>
      <c r="V1893" s="7">
        <f t="shared" si="299"/>
        <v>46.724999999999994</v>
      </c>
    </row>
    <row r="1894" spans="1:22" ht="13.5" x14ac:dyDescent="0.25">
      <c r="A1894" s="3">
        <f>RSI!A1894</f>
        <v>45534</v>
      </c>
      <c r="B1894" s="2">
        <f>RSI!B1894</f>
        <v>5.7584999999999997</v>
      </c>
      <c r="C1894" s="2">
        <f>RSI!I1894</f>
        <v>64.00411566366067</v>
      </c>
      <c r="D1894" s="2">
        <f>MACD!E1894</f>
        <v>-0.10530010997417971</v>
      </c>
      <c r="E1894" s="2">
        <f>MACD!F1894</f>
        <v>-8.9973125183208394E-2</v>
      </c>
      <c r="F1894" s="2">
        <f>'Moving Avg'!D1894</f>
        <v>5.769680000000001</v>
      </c>
      <c r="G1894" s="2">
        <f>'Moving Avg'!F1894</f>
        <v>5.61707</v>
      </c>
      <c r="H1894" s="2">
        <f>'Moving Avg'!G1894</f>
        <v>5.4046840000000005</v>
      </c>
      <c r="I1894" s="2">
        <f>'Moving Avg'!H1894</f>
        <v>4.6143564999999986</v>
      </c>
      <c r="J1894" s="5" t="str">
        <f>OBV!F1894</f>
        <v>BEARISH</v>
      </c>
      <c r="K1894" s="5" t="str">
        <f>OBV!G1894</f>
        <v>NEUTRAL</v>
      </c>
      <c r="L1894" s="5" t="str">
        <f>OBV!H1894</f>
        <v>BEARISH DIVERGENCE</v>
      </c>
      <c r="M1894" s="7">
        <f t="shared" si="290"/>
        <v>25</v>
      </c>
      <c r="N1894" s="7">
        <f t="shared" si="291"/>
        <v>45</v>
      </c>
      <c r="O1894" s="7">
        <f t="shared" si="292"/>
        <v>50</v>
      </c>
      <c r="P1894" s="7">
        <f t="shared" si="293"/>
        <v>16.5</v>
      </c>
      <c r="Q1894" s="8">
        <f t="shared" si="294"/>
        <v>34.475000000000001</v>
      </c>
      <c r="R1894" s="8">
        <f t="shared" si="295"/>
        <v>35.625</v>
      </c>
      <c r="S1894" s="8">
        <f t="shared" si="296"/>
        <v>30.425000000000001</v>
      </c>
      <c r="T1894" s="8">
        <f t="shared" si="297"/>
        <v>34.125</v>
      </c>
      <c r="U1894" s="7">
        <f t="shared" si="298"/>
        <v>33.508333333333333</v>
      </c>
      <c r="V1894" s="7">
        <f t="shared" si="299"/>
        <v>33.662499999999994</v>
      </c>
    </row>
    <row r="1895" spans="1:22" ht="13.5" x14ac:dyDescent="0.25">
      <c r="A1895" s="3">
        <f>RSI!A1895</f>
        <v>45537</v>
      </c>
      <c r="B1895" s="2">
        <f>RSI!B1895</f>
        <v>5.7584999999999997</v>
      </c>
      <c r="C1895" s="2">
        <f>RSI!I1895</f>
        <v>64.00411566366067</v>
      </c>
      <c r="D1895" s="2">
        <f>MACD!E1895</f>
        <v>-7.8455755305261832E-2</v>
      </c>
      <c r="E1895" s="2">
        <f>MACD!F1895</f>
        <v>-8.766965120761909E-2</v>
      </c>
      <c r="F1895" s="2">
        <f>'Moving Avg'!D1895</f>
        <v>5.7678200000000004</v>
      </c>
      <c r="G1895" s="2">
        <f>'Moving Avg'!F1895</f>
        <v>5.6310699999999994</v>
      </c>
      <c r="H1895" s="2">
        <f>'Moving Avg'!G1895</f>
        <v>5.4201880000000005</v>
      </c>
      <c r="I1895" s="2">
        <f>'Moving Avg'!H1895</f>
        <v>4.6256214999999994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  <c r="M1895" s="7">
        <f t="shared" si="290"/>
        <v>25</v>
      </c>
      <c r="N1895" s="7">
        <f t="shared" si="291"/>
        <v>0</v>
      </c>
      <c r="O1895" s="7">
        <f t="shared" si="292"/>
        <v>50</v>
      </c>
      <c r="P1895" s="7">
        <f t="shared" si="293"/>
        <v>16.5</v>
      </c>
      <c r="Q1895" s="8">
        <f t="shared" si="294"/>
        <v>18.725000000000001</v>
      </c>
      <c r="R1895" s="8">
        <f t="shared" si="295"/>
        <v>26.625</v>
      </c>
      <c r="S1895" s="8">
        <f t="shared" si="296"/>
        <v>23.675000000000001</v>
      </c>
      <c r="T1895" s="8">
        <f t="shared" si="297"/>
        <v>22.875</v>
      </c>
      <c r="U1895" s="7">
        <f t="shared" si="298"/>
        <v>23.008333333333336</v>
      </c>
      <c r="V1895" s="7">
        <f t="shared" si="299"/>
        <v>22.975000000000001</v>
      </c>
    </row>
    <row r="1896" spans="1:22" ht="13.5" x14ac:dyDescent="0.25">
      <c r="A1896" s="3">
        <f>RSI!A1896</f>
        <v>45538</v>
      </c>
      <c r="B1896" s="2">
        <f>RSI!B1896</f>
        <v>5.7491000000000003</v>
      </c>
      <c r="C1896" s="2">
        <f>RSI!I1896</f>
        <v>62.992706005160748</v>
      </c>
      <c r="D1896" s="2">
        <f>MACD!E1896</f>
        <v>-5.6046579934397656E-2</v>
      </c>
      <c r="E1896" s="2">
        <f>MACD!F1896</f>
        <v>-8.1345036952974806E-2</v>
      </c>
      <c r="F1896" s="2">
        <f>'Moving Avg'!D1896</f>
        <v>5.7603399999999993</v>
      </c>
      <c r="G1896" s="2">
        <f>'Moving Avg'!F1896</f>
        <v>5.6450699999999987</v>
      </c>
      <c r="H1896" s="2">
        <f>'Moving Avg'!G1896</f>
        <v>5.4355039999999999</v>
      </c>
      <c r="I1896" s="2">
        <f>'Moving Avg'!H1896</f>
        <v>4.6371830000000003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  <c r="M1896" s="7">
        <f t="shared" si="290"/>
        <v>25</v>
      </c>
      <c r="N1896" s="7">
        <f t="shared" si="291"/>
        <v>0</v>
      </c>
      <c r="O1896" s="7">
        <f t="shared" si="292"/>
        <v>50</v>
      </c>
      <c r="P1896" s="7">
        <f t="shared" si="293"/>
        <v>16.5</v>
      </c>
      <c r="Q1896" s="8">
        <f t="shared" si="294"/>
        <v>18.725000000000001</v>
      </c>
      <c r="R1896" s="8">
        <f t="shared" si="295"/>
        <v>26.625</v>
      </c>
      <c r="S1896" s="8">
        <f t="shared" si="296"/>
        <v>23.675000000000001</v>
      </c>
      <c r="T1896" s="8">
        <f t="shared" si="297"/>
        <v>22.875</v>
      </c>
      <c r="U1896" s="7">
        <f t="shared" si="298"/>
        <v>23.008333333333336</v>
      </c>
      <c r="V1896" s="7">
        <f t="shared" si="299"/>
        <v>22.975000000000001</v>
      </c>
    </row>
    <row r="1897" spans="1:22" ht="13.5" x14ac:dyDescent="0.25">
      <c r="A1897" s="3">
        <f>RSI!A1897</f>
        <v>45539</v>
      </c>
      <c r="B1897" s="2">
        <f>RSI!B1897</f>
        <v>5.6931000000000003</v>
      </c>
      <c r="C1897" s="2">
        <f>RSI!I1897</f>
        <v>57.194200842796164</v>
      </c>
      <c r="D1897" s="2">
        <f>MACD!E1897</f>
        <v>-3.3808660997857842E-2</v>
      </c>
      <c r="E1897" s="2">
        <f>MACD!F1897</f>
        <v>-7.1837761761951419E-2</v>
      </c>
      <c r="F1897" s="2">
        <f>'Moving Avg'!D1897</f>
        <v>5.7453999999999992</v>
      </c>
      <c r="G1897" s="2">
        <f>'Moving Avg'!F1897</f>
        <v>5.6553349999999991</v>
      </c>
      <c r="H1897" s="2">
        <f>'Moving Avg'!G1897</f>
        <v>5.4479800000000003</v>
      </c>
      <c r="I1897" s="2">
        <f>'Moving Avg'!H1897</f>
        <v>4.6482499999999991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  <c r="M1897" s="7">
        <f t="shared" si="290"/>
        <v>25</v>
      </c>
      <c r="N1897" s="7">
        <f t="shared" si="291"/>
        <v>0</v>
      </c>
      <c r="O1897" s="7">
        <f t="shared" si="292"/>
        <v>50</v>
      </c>
      <c r="P1897" s="7">
        <f t="shared" si="293"/>
        <v>16.5</v>
      </c>
      <c r="Q1897" s="8">
        <f t="shared" si="294"/>
        <v>18.725000000000001</v>
      </c>
      <c r="R1897" s="8">
        <f t="shared" si="295"/>
        <v>26.625</v>
      </c>
      <c r="S1897" s="8">
        <f t="shared" si="296"/>
        <v>23.675000000000001</v>
      </c>
      <c r="T1897" s="8">
        <f t="shared" si="297"/>
        <v>22.875</v>
      </c>
      <c r="U1897" s="7">
        <f t="shared" si="298"/>
        <v>23.008333333333336</v>
      </c>
      <c r="V1897" s="7">
        <f t="shared" si="299"/>
        <v>22.975000000000001</v>
      </c>
    </row>
    <row r="1898" spans="1:22" ht="13.5" x14ac:dyDescent="0.25">
      <c r="A1898" s="3">
        <f>RSI!A1898</f>
        <v>45540</v>
      </c>
      <c r="B1898" s="2">
        <f>RSI!B1898</f>
        <v>5.6464999999999996</v>
      </c>
      <c r="C1898" s="2">
        <f>RSI!I1898</f>
        <v>52.835712167542219</v>
      </c>
      <c r="D1898" s="2">
        <f>MACD!E1898</f>
        <v>-1.4893383643044267E-2</v>
      </c>
      <c r="E1898" s="2">
        <f>MACD!F1898</f>
        <v>-6.044888613816999E-2</v>
      </c>
      <c r="F1898" s="2">
        <f>'Moving Avg'!D1898</f>
        <v>5.7211400000000001</v>
      </c>
      <c r="G1898" s="2">
        <f>'Moving Avg'!F1898</f>
        <v>5.6632699999999998</v>
      </c>
      <c r="H1898" s="2">
        <f>'Moving Avg'!G1898</f>
        <v>5.4581499999999998</v>
      </c>
      <c r="I1898" s="2">
        <f>'Moving Avg'!H1898</f>
        <v>4.6590839999999991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  <c r="M1898" s="7">
        <f t="shared" si="290"/>
        <v>25</v>
      </c>
      <c r="N1898" s="7">
        <f t="shared" si="291"/>
        <v>0</v>
      </c>
      <c r="O1898" s="7">
        <f t="shared" si="292"/>
        <v>50</v>
      </c>
      <c r="P1898" s="7">
        <f t="shared" si="293"/>
        <v>16.5</v>
      </c>
      <c r="Q1898" s="8">
        <f t="shared" si="294"/>
        <v>18.725000000000001</v>
      </c>
      <c r="R1898" s="8">
        <f t="shared" si="295"/>
        <v>26.625</v>
      </c>
      <c r="S1898" s="8">
        <f t="shared" si="296"/>
        <v>23.675000000000001</v>
      </c>
      <c r="T1898" s="8">
        <f t="shared" si="297"/>
        <v>22.875</v>
      </c>
      <c r="U1898" s="7">
        <f t="shared" si="298"/>
        <v>23.008333333333336</v>
      </c>
      <c r="V1898" s="7">
        <f t="shared" si="299"/>
        <v>22.975000000000001</v>
      </c>
    </row>
    <row r="1899" spans="1:22" ht="13.5" x14ac:dyDescent="0.25">
      <c r="A1899" s="3">
        <f>RSI!A1899</f>
        <v>45541</v>
      </c>
      <c r="B1899" s="2">
        <f>RSI!B1899</f>
        <v>5.6837999999999997</v>
      </c>
      <c r="C1899" s="2">
        <f>RSI!I1899</f>
        <v>55.742908698668501</v>
      </c>
      <c r="D1899" s="2">
        <f>MACD!E1899</f>
        <v>-1.6170663394764695E-2</v>
      </c>
      <c r="E1899" s="2">
        <f>MACD!F1899</f>
        <v>-5.1593241589488928E-2</v>
      </c>
      <c r="F1899" s="2">
        <f>'Moving Avg'!D1899</f>
        <v>5.7061999999999999</v>
      </c>
      <c r="G1899" s="2">
        <f>'Moving Avg'!F1899</f>
        <v>5.6730700000000001</v>
      </c>
      <c r="H1899" s="2">
        <f>'Moving Avg'!G1899</f>
        <v>5.466660000000001</v>
      </c>
      <c r="I1899" s="2">
        <f>'Moving Avg'!H1899</f>
        <v>4.6701045000000008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  <c r="M1899" s="7">
        <f t="shared" si="290"/>
        <v>25</v>
      </c>
      <c r="N1899" s="7">
        <f t="shared" si="291"/>
        <v>0</v>
      </c>
      <c r="O1899" s="7">
        <f t="shared" si="292"/>
        <v>50</v>
      </c>
      <c r="P1899" s="7">
        <f t="shared" si="293"/>
        <v>16.5</v>
      </c>
      <c r="Q1899" s="8">
        <f t="shared" si="294"/>
        <v>18.725000000000001</v>
      </c>
      <c r="R1899" s="8">
        <f t="shared" si="295"/>
        <v>26.625</v>
      </c>
      <c r="S1899" s="8">
        <f t="shared" si="296"/>
        <v>23.675000000000001</v>
      </c>
      <c r="T1899" s="8">
        <f t="shared" si="297"/>
        <v>22.875</v>
      </c>
      <c r="U1899" s="7">
        <f t="shared" si="298"/>
        <v>23.008333333333336</v>
      </c>
      <c r="V1899" s="7">
        <f t="shared" si="299"/>
        <v>22.975000000000001</v>
      </c>
    </row>
    <row r="1900" spans="1:22" ht="13.5" x14ac:dyDescent="0.25">
      <c r="A1900" s="3">
        <f>RSI!A1900</f>
        <v>45544</v>
      </c>
      <c r="B1900" s="2">
        <f>RSI!B1900</f>
        <v>5.6837999999999997</v>
      </c>
      <c r="C1900" s="2">
        <f>RSI!I1900</f>
        <v>55.742908698668501</v>
      </c>
      <c r="D1900" s="2">
        <f>MACD!E1900</f>
        <v>3.9131848156515048E-3</v>
      </c>
      <c r="E1900" s="2">
        <f>MACD!F1900</f>
        <v>-4.0491956308460843E-2</v>
      </c>
      <c r="F1900" s="2">
        <f>'Moving Avg'!D1900</f>
        <v>5.6912599999999998</v>
      </c>
      <c r="G1900" s="2">
        <f>'Moving Avg'!F1900</f>
        <v>5.6828699999999994</v>
      </c>
      <c r="H1900" s="2">
        <f>'Moving Avg'!G1900</f>
        <v>5.4753420000000004</v>
      </c>
      <c r="I1900" s="2">
        <f>'Moving Avg'!H1900</f>
        <v>4.6809100000000008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  <c r="M1900" s="7">
        <f t="shared" si="290"/>
        <v>25</v>
      </c>
      <c r="N1900" s="7">
        <f t="shared" si="291"/>
        <v>0</v>
      </c>
      <c r="O1900" s="7">
        <f t="shared" si="292"/>
        <v>50</v>
      </c>
      <c r="P1900" s="7">
        <f t="shared" si="293"/>
        <v>16.5</v>
      </c>
      <c r="Q1900" s="8">
        <f t="shared" si="294"/>
        <v>18.725000000000001</v>
      </c>
      <c r="R1900" s="8">
        <f t="shared" si="295"/>
        <v>26.625</v>
      </c>
      <c r="S1900" s="8">
        <f t="shared" si="296"/>
        <v>23.675000000000001</v>
      </c>
      <c r="T1900" s="8">
        <f t="shared" si="297"/>
        <v>22.875</v>
      </c>
      <c r="U1900" s="7">
        <f t="shared" si="298"/>
        <v>23.008333333333336</v>
      </c>
      <c r="V1900" s="7">
        <f t="shared" si="299"/>
        <v>22.975000000000001</v>
      </c>
    </row>
    <row r="1901" spans="1:22" ht="13.5" x14ac:dyDescent="0.25">
      <c r="A1901" s="3">
        <f>RSI!A1901</f>
        <v>45545</v>
      </c>
      <c r="B1901" s="2">
        <f>RSI!B1901</f>
        <v>5.6745000000000001</v>
      </c>
      <c r="C1901" s="2">
        <f>RSI!I1901</f>
        <v>54.766747493527703</v>
      </c>
      <c r="D1901" s="2">
        <f>MACD!E1901</f>
        <v>2.4126875751838028E-2</v>
      </c>
      <c r="E1901" s="2">
        <f>MACD!F1901</f>
        <v>-2.7568189896401071E-2</v>
      </c>
      <c r="F1901" s="2">
        <f>'Moving Avg'!D1901</f>
        <v>5.6763400000000006</v>
      </c>
      <c r="G1901" s="2">
        <f>'Moving Avg'!F1901</f>
        <v>5.6954700000000003</v>
      </c>
      <c r="H1901" s="2">
        <f>'Moving Avg'!G1901</f>
        <v>5.4838379999999995</v>
      </c>
      <c r="I1901" s="2">
        <f>'Moving Avg'!H1901</f>
        <v>4.691669000000001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  <c r="M1901" s="7">
        <f t="shared" si="290"/>
        <v>25</v>
      </c>
      <c r="N1901" s="7">
        <f t="shared" si="291"/>
        <v>0</v>
      </c>
      <c r="O1901" s="7">
        <f t="shared" si="292"/>
        <v>50</v>
      </c>
      <c r="P1901" s="7">
        <f t="shared" si="293"/>
        <v>16.5</v>
      </c>
      <c r="Q1901" s="8">
        <f t="shared" si="294"/>
        <v>18.725000000000001</v>
      </c>
      <c r="R1901" s="8">
        <f t="shared" si="295"/>
        <v>26.625</v>
      </c>
      <c r="S1901" s="8">
        <f t="shared" si="296"/>
        <v>23.675000000000001</v>
      </c>
      <c r="T1901" s="8">
        <f t="shared" si="297"/>
        <v>22.875</v>
      </c>
      <c r="U1901" s="7">
        <f t="shared" si="298"/>
        <v>23.008333333333336</v>
      </c>
      <c r="V1901" s="7">
        <f t="shared" si="299"/>
        <v>22.975000000000001</v>
      </c>
    </row>
    <row r="1902" spans="1:22" ht="13.5" x14ac:dyDescent="0.25">
      <c r="A1902" s="3">
        <f>RSI!A1902</f>
        <v>45546</v>
      </c>
      <c r="B1902" s="2">
        <f>RSI!B1902</f>
        <v>5.5251000000000001</v>
      </c>
      <c r="C1902" s="2">
        <f>RSI!I1902</f>
        <v>42.032585856492418</v>
      </c>
      <c r="D1902" s="2">
        <f>MACD!E1902</f>
        <v>4.9154959810084442E-2</v>
      </c>
      <c r="E1902" s="2">
        <f>MACD!F1902</f>
        <v>-1.2223559955103968E-2</v>
      </c>
      <c r="F1902" s="2">
        <f>'Moving Avg'!D1902</f>
        <v>5.6427400000000008</v>
      </c>
      <c r="G1902" s="2">
        <f>'Moving Avg'!F1902</f>
        <v>5.7005999999999997</v>
      </c>
      <c r="H1902" s="2">
        <f>'Moving Avg'!G1902</f>
        <v>5.4912359999999998</v>
      </c>
      <c r="I1902" s="2">
        <f>'Moving Avg'!H1902</f>
        <v>4.7017240000000013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  <c r="M1902" s="7">
        <f t="shared" si="290"/>
        <v>25</v>
      </c>
      <c r="N1902" s="7">
        <f t="shared" si="291"/>
        <v>0</v>
      </c>
      <c r="O1902" s="7">
        <f t="shared" si="292"/>
        <v>50</v>
      </c>
      <c r="P1902" s="7">
        <f t="shared" si="293"/>
        <v>16.5</v>
      </c>
      <c r="Q1902" s="8">
        <f t="shared" si="294"/>
        <v>18.725000000000001</v>
      </c>
      <c r="R1902" s="8">
        <f t="shared" si="295"/>
        <v>26.625</v>
      </c>
      <c r="S1902" s="8">
        <f t="shared" si="296"/>
        <v>23.675000000000001</v>
      </c>
      <c r="T1902" s="8">
        <f t="shared" si="297"/>
        <v>22.875</v>
      </c>
      <c r="U1902" s="7">
        <f t="shared" si="298"/>
        <v>23.008333333333336</v>
      </c>
      <c r="V1902" s="7">
        <f t="shared" si="299"/>
        <v>22.975000000000001</v>
      </c>
    </row>
    <row r="1903" spans="1:22" ht="13.5" x14ac:dyDescent="0.25">
      <c r="A1903" s="3">
        <f>RSI!A1903</f>
        <v>45547</v>
      </c>
      <c r="B1903" s="2">
        <f>RSI!B1903</f>
        <v>5.4598000000000004</v>
      </c>
      <c r="C1903" s="2">
        <f>RSI!I1903</f>
        <v>37.886096656381511</v>
      </c>
      <c r="D1903" s="2">
        <f>MACD!E1903</f>
        <v>7.5806536097198673E-2</v>
      </c>
      <c r="E1903" s="2">
        <f>MACD!F1903</f>
        <v>5.3824592553565614E-3</v>
      </c>
      <c r="F1903" s="2">
        <f>'Moving Avg'!D1903</f>
        <v>5.6054000000000004</v>
      </c>
      <c r="G1903" s="2">
        <f>'Moving Avg'!F1903</f>
        <v>5.6991999999999994</v>
      </c>
      <c r="H1903" s="2">
        <f>'Moving Avg'!G1903</f>
        <v>5.4990459999999999</v>
      </c>
      <c r="I1903" s="2">
        <f>'Moving Avg'!H1903</f>
        <v>4.7115385000000005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  <c r="M1903" s="7">
        <f t="shared" si="290"/>
        <v>25</v>
      </c>
      <c r="N1903" s="7">
        <f t="shared" si="291"/>
        <v>0</v>
      </c>
      <c r="O1903" s="7">
        <f t="shared" si="292"/>
        <v>50</v>
      </c>
      <c r="P1903" s="7">
        <f t="shared" si="293"/>
        <v>16.5</v>
      </c>
      <c r="Q1903" s="8">
        <f t="shared" si="294"/>
        <v>18.725000000000001</v>
      </c>
      <c r="R1903" s="8">
        <f t="shared" si="295"/>
        <v>26.625</v>
      </c>
      <c r="S1903" s="8">
        <f t="shared" si="296"/>
        <v>23.675000000000001</v>
      </c>
      <c r="T1903" s="8">
        <f t="shared" si="297"/>
        <v>22.875</v>
      </c>
      <c r="U1903" s="7">
        <f t="shared" si="298"/>
        <v>23.008333333333336</v>
      </c>
      <c r="V1903" s="7">
        <f t="shared" si="299"/>
        <v>22.975000000000001</v>
      </c>
    </row>
    <row r="1904" spans="1:22" ht="13.5" x14ac:dyDescent="0.25">
      <c r="A1904" s="3">
        <f>RSI!A1904</f>
        <v>45548</v>
      </c>
      <c r="B1904" s="2">
        <f>RSI!B1904</f>
        <v>5.5251000000000001</v>
      </c>
      <c r="C1904" s="2">
        <f>RSI!I1904</f>
        <v>43.851220115908788</v>
      </c>
      <c r="D1904" s="2">
        <f>MACD!E1904</f>
        <v>9.3065673802519733E-2</v>
      </c>
      <c r="E1904" s="2">
        <f>MACD!F1904</f>
        <v>2.2919102164789196E-2</v>
      </c>
      <c r="F1904" s="2">
        <f>'Moving Avg'!D1904</f>
        <v>5.5736600000000012</v>
      </c>
      <c r="G1904" s="2">
        <f>'Moving Avg'!F1904</f>
        <v>5.6908000000000003</v>
      </c>
      <c r="H1904" s="2">
        <f>'Moving Avg'!G1904</f>
        <v>5.5073039999999995</v>
      </c>
      <c r="I1904" s="2">
        <f>'Moving Avg'!H1904</f>
        <v>4.7215505000000011</v>
      </c>
      <c r="J1904" s="5" t="str">
        <f>OBV!F1904</f>
        <v>BEARISH</v>
      </c>
      <c r="K1904" s="5" t="str">
        <f>OBV!G1904</f>
        <v>NEUTRAL</v>
      </c>
      <c r="L1904" s="5" t="str">
        <f>OBV!H1904</f>
        <v>CONFIRMED BEARISH</v>
      </c>
      <c r="M1904" s="7">
        <f t="shared" si="290"/>
        <v>25</v>
      </c>
      <c r="N1904" s="7">
        <f t="shared" si="291"/>
        <v>0</v>
      </c>
      <c r="O1904" s="7">
        <f t="shared" si="292"/>
        <v>50</v>
      </c>
      <c r="P1904" s="7">
        <f t="shared" si="293"/>
        <v>16.5</v>
      </c>
      <c r="Q1904" s="8">
        <f t="shared" si="294"/>
        <v>18.725000000000001</v>
      </c>
      <c r="R1904" s="8">
        <f t="shared" si="295"/>
        <v>26.625</v>
      </c>
      <c r="S1904" s="8">
        <f t="shared" si="296"/>
        <v>23.675000000000001</v>
      </c>
      <c r="T1904" s="8">
        <f t="shared" si="297"/>
        <v>22.875</v>
      </c>
      <c r="U1904" s="7">
        <f t="shared" si="298"/>
        <v>23.008333333333336</v>
      </c>
      <c r="V1904" s="7">
        <f t="shared" si="299"/>
        <v>22.975000000000001</v>
      </c>
    </row>
    <row r="1905" spans="1:22" ht="13.5" x14ac:dyDescent="0.25">
      <c r="A1905" s="3">
        <f>RSI!A1905</f>
        <v>45551</v>
      </c>
      <c r="B1905" s="2">
        <f>RSI!B1905</f>
        <v>5.5251000000000001</v>
      </c>
      <c r="C1905" s="2">
        <f>RSI!I1905</f>
        <v>43.851220115908788</v>
      </c>
      <c r="D1905" s="2">
        <f>MACD!E1905</f>
        <v>0.10818704181891103</v>
      </c>
      <c r="E1905" s="2">
        <f>MACD!F1905</f>
        <v>3.9972690095613564E-2</v>
      </c>
      <c r="F1905" s="2">
        <f>'Moving Avg'!D1905</f>
        <v>5.5419200000000002</v>
      </c>
      <c r="G1905" s="2">
        <f>'Moving Avg'!F1905</f>
        <v>5.6800649999999999</v>
      </c>
      <c r="H1905" s="2">
        <f>'Moving Avg'!G1905</f>
        <v>5.5155619999999974</v>
      </c>
      <c r="I1905" s="2">
        <f>'Moving Avg'!H1905</f>
        <v>4.7316055000000006</v>
      </c>
      <c r="J1905" s="5" t="str">
        <f>OBV!F1905</f>
        <v>BEARISH</v>
      </c>
      <c r="K1905" s="5" t="str">
        <f>OBV!G1905</f>
        <v>NEUTRAL</v>
      </c>
      <c r="L1905" s="5" t="str">
        <f>OBV!H1905</f>
        <v>CONFIRMED BEARISH</v>
      </c>
      <c r="M1905" s="7">
        <f t="shared" si="290"/>
        <v>25</v>
      </c>
      <c r="N1905" s="7">
        <f t="shared" si="291"/>
        <v>0</v>
      </c>
      <c r="O1905" s="7">
        <f t="shared" si="292"/>
        <v>50</v>
      </c>
      <c r="P1905" s="7">
        <f t="shared" si="293"/>
        <v>16.5</v>
      </c>
      <c r="Q1905" s="8">
        <f t="shared" si="294"/>
        <v>18.725000000000001</v>
      </c>
      <c r="R1905" s="8">
        <f t="shared" si="295"/>
        <v>26.625</v>
      </c>
      <c r="S1905" s="8">
        <f t="shared" si="296"/>
        <v>23.675000000000001</v>
      </c>
      <c r="T1905" s="8">
        <f t="shared" si="297"/>
        <v>22.875</v>
      </c>
      <c r="U1905" s="7">
        <f t="shared" si="298"/>
        <v>23.008333333333336</v>
      </c>
      <c r="V1905" s="7">
        <f t="shared" si="299"/>
        <v>22.975000000000001</v>
      </c>
    </row>
    <row r="1906" spans="1:22" ht="13.5" x14ac:dyDescent="0.25">
      <c r="A1906" s="3">
        <f>RSI!A1906</f>
        <v>45552</v>
      </c>
      <c r="B1906" s="2">
        <f>RSI!B1906</f>
        <v>5.5065</v>
      </c>
      <c r="C1906" s="2">
        <f>RSI!I1906</f>
        <v>42.502823884888507</v>
      </c>
      <c r="D1906" s="2">
        <f>MACD!E1906</f>
        <v>0.12139281970276183</v>
      </c>
      <c r="E1906" s="2">
        <f>MACD!F1906</f>
        <v>5.6256716017043219E-2</v>
      </c>
      <c r="F1906" s="2">
        <f>'Moving Avg'!D1906</f>
        <v>5.5083199999999994</v>
      </c>
      <c r="G1906" s="2">
        <f>'Moving Avg'!F1906</f>
        <v>5.6684000000000001</v>
      </c>
      <c r="H1906" s="2">
        <f>'Moving Avg'!G1906</f>
        <v>5.5234479999999992</v>
      </c>
      <c r="I1906" s="2">
        <f>'Moving Avg'!H1906</f>
        <v>4.7415675000000004</v>
      </c>
      <c r="J1906" s="5" t="str">
        <f>OBV!F1906</f>
        <v>BEARISH</v>
      </c>
      <c r="K1906" s="5" t="str">
        <f>OBV!G1906</f>
        <v>NEUTRAL</v>
      </c>
      <c r="L1906" s="5" t="str">
        <f>OBV!H1906</f>
        <v>CONFIRMED BEARISH</v>
      </c>
      <c r="M1906" s="7">
        <f t="shared" si="290"/>
        <v>25</v>
      </c>
      <c r="N1906" s="7">
        <f t="shared" si="291"/>
        <v>0</v>
      </c>
      <c r="O1906" s="7">
        <f t="shared" si="292"/>
        <v>50</v>
      </c>
      <c r="P1906" s="7">
        <f t="shared" si="293"/>
        <v>16.5</v>
      </c>
      <c r="Q1906" s="8">
        <f t="shared" si="294"/>
        <v>18.725000000000001</v>
      </c>
      <c r="R1906" s="8">
        <f t="shared" si="295"/>
        <v>26.625</v>
      </c>
      <c r="S1906" s="8">
        <f t="shared" si="296"/>
        <v>23.675000000000001</v>
      </c>
      <c r="T1906" s="8">
        <f t="shared" si="297"/>
        <v>22.875</v>
      </c>
      <c r="U1906" s="7">
        <f t="shared" si="298"/>
        <v>23.008333333333336</v>
      </c>
      <c r="V1906" s="7">
        <f t="shared" si="299"/>
        <v>22.975000000000001</v>
      </c>
    </row>
    <row r="1907" spans="1:22" ht="13.5" x14ac:dyDescent="0.25">
      <c r="A1907" s="3">
        <f>RSI!A1907</f>
        <v>45553</v>
      </c>
      <c r="B1907" s="2">
        <f>RSI!B1907</f>
        <v>5.4131</v>
      </c>
      <c r="C1907" s="2">
        <f>RSI!I1907</f>
        <v>36.442897323859484</v>
      </c>
      <c r="D1907" s="2">
        <f>MACD!E1907</f>
        <v>0.13142363918779942</v>
      </c>
      <c r="E1907" s="2">
        <f>MACD!F1907</f>
        <v>7.1290100651194468E-2</v>
      </c>
      <c r="F1907" s="2">
        <f>'Moving Avg'!D1907</f>
        <v>5.4859199999999992</v>
      </c>
      <c r="G1907" s="2">
        <f>'Moving Avg'!F1907</f>
        <v>5.6520649999999995</v>
      </c>
      <c r="H1907" s="2">
        <f>'Moving Avg'!G1907</f>
        <v>5.5294659999999984</v>
      </c>
      <c r="I1907" s="2">
        <f>'Moving Avg'!H1907</f>
        <v>4.7510624999999997</v>
      </c>
      <c r="J1907" s="5" t="str">
        <f>OBV!F1907</f>
        <v>BEARISH</v>
      </c>
      <c r="K1907" s="5" t="str">
        <f>OBV!G1907</f>
        <v>NEUTRAL</v>
      </c>
      <c r="L1907" s="5" t="str">
        <f>OBV!H1907</f>
        <v>CONFIRMED BEARISH</v>
      </c>
      <c r="M1907" s="7">
        <f t="shared" si="290"/>
        <v>25</v>
      </c>
      <c r="N1907" s="7">
        <f t="shared" si="291"/>
        <v>0</v>
      </c>
      <c r="O1907" s="7">
        <f t="shared" si="292"/>
        <v>50</v>
      </c>
      <c r="P1907" s="7">
        <f t="shared" si="293"/>
        <v>16.5</v>
      </c>
      <c r="Q1907" s="8">
        <f t="shared" si="294"/>
        <v>18.725000000000001</v>
      </c>
      <c r="R1907" s="8">
        <f t="shared" si="295"/>
        <v>26.625</v>
      </c>
      <c r="S1907" s="8">
        <f t="shared" si="296"/>
        <v>23.675000000000001</v>
      </c>
      <c r="T1907" s="8">
        <f t="shared" si="297"/>
        <v>22.875</v>
      </c>
      <c r="U1907" s="7">
        <f t="shared" si="298"/>
        <v>23.008333333333336</v>
      </c>
      <c r="V1907" s="7">
        <f t="shared" si="299"/>
        <v>22.975000000000001</v>
      </c>
    </row>
    <row r="1908" spans="1:22" ht="13.5" x14ac:dyDescent="0.25">
      <c r="A1908" s="3">
        <f>RSI!A1908</f>
        <v>45554</v>
      </c>
      <c r="B1908" s="2">
        <f>RSI!B1908</f>
        <v>5.3944999999999999</v>
      </c>
      <c r="C1908" s="2">
        <f>RSI!I1908</f>
        <v>35.361631150200608</v>
      </c>
      <c r="D1908" s="2">
        <f>MACD!E1908</f>
        <v>0.13518426825228325</v>
      </c>
      <c r="E1908" s="2">
        <f>MACD!F1908</f>
        <v>8.406893417141223E-2</v>
      </c>
      <c r="F1908" s="2">
        <f>'Moving Avg'!D1908</f>
        <v>5.4728599999999998</v>
      </c>
      <c r="G1908" s="2">
        <f>'Moving Avg'!F1908</f>
        <v>5.6357349999999986</v>
      </c>
      <c r="H1908" s="2">
        <f>'Moving Avg'!G1908</f>
        <v>5.5344239999999978</v>
      </c>
      <c r="I1908" s="2">
        <f>'Moving Avg'!H1908</f>
        <v>4.7604645000000003</v>
      </c>
      <c r="J1908" s="5" t="str">
        <f>OBV!F1908</f>
        <v>BEARISH</v>
      </c>
      <c r="K1908" s="5" t="str">
        <f>OBV!G1908</f>
        <v>NEUTRAL</v>
      </c>
      <c r="L1908" s="5" t="str">
        <f>OBV!H1908</f>
        <v>CONFIRMED BEARISH</v>
      </c>
      <c r="M1908" s="7">
        <f t="shared" si="290"/>
        <v>25</v>
      </c>
      <c r="N1908" s="7">
        <f t="shared" si="291"/>
        <v>0</v>
      </c>
      <c r="O1908" s="7">
        <f t="shared" si="292"/>
        <v>50</v>
      </c>
      <c r="P1908" s="7">
        <f t="shared" si="293"/>
        <v>16.5</v>
      </c>
      <c r="Q1908" s="8">
        <f t="shared" si="294"/>
        <v>18.725000000000001</v>
      </c>
      <c r="R1908" s="8">
        <f t="shared" si="295"/>
        <v>26.625</v>
      </c>
      <c r="S1908" s="8">
        <f t="shared" si="296"/>
        <v>23.675000000000001</v>
      </c>
      <c r="T1908" s="8">
        <f t="shared" si="297"/>
        <v>22.875</v>
      </c>
      <c r="U1908" s="7">
        <f t="shared" si="298"/>
        <v>23.008333333333336</v>
      </c>
      <c r="V1908" s="7">
        <f t="shared" si="299"/>
        <v>22.975000000000001</v>
      </c>
    </row>
    <row r="1909" spans="1:22" ht="13.5" x14ac:dyDescent="0.25">
      <c r="A1909" s="3">
        <f>RSI!A1909</f>
        <v>45555</v>
      </c>
      <c r="B1909" s="2">
        <f>RSI!B1909</f>
        <v>5.4131</v>
      </c>
      <c r="C1909" s="2">
        <f>RSI!I1909</f>
        <v>37.363036688763223</v>
      </c>
      <c r="D1909" s="2">
        <f>MACD!E1909</f>
        <v>0.14382254722585675</v>
      </c>
      <c r="E1909" s="2">
        <f>MACD!F1909</f>
        <v>9.6019656782301135E-2</v>
      </c>
      <c r="F1909" s="2">
        <f>'Moving Avg'!D1909</f>
        <v>5.4504600000000005</v>
      </c>
      <c r="G1909" s="2">
        <f>'Moving Avg'!F1909</f>
        <v>5.6249999999999982</v>
      </c>
      <c r="H1909" s="2">
        <f>'Moving Avg'!G1909</f>
        <v>5.5363179999999979</v>
      </c>
      <c r="I1909" s="2">
        <f>'Moving Avg'!H1909</f>
        <v>4.7700455000000002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  <c r="M1909" s="7">
        <f t="shared" si="290"/>
        <v>25</v>
      </c>
      <c r="N1909" s="7">
        <f t="shared" si="291"/>
        <v>0</v>
      </c>
      <c r="O1909" s="7">
        <f t="shared" si="292"/>
        <v>50</v>
      </c>
      <c r="P1909" s="7">
        <f t="shared" si="293"/>
        <v>16.5</v>
      </c>
      <c r="Q1909" s="8">
        <f t="shared" si="294"/>
        <v>18.725000000000001</v>
      </c>
      <c r="R1909" s="8">
        <f t="shared" si="295"/>
        <v>26.625</v>
      </c>
      <c r="S1909" s="8">
        <f t="shared" si="296"/>
        <v>23.675000000000001</v>
      </c>
      <c r="T1909" s="8">
        <f t="shared" si="297"/>
        <v>22.875</v>
      </c>
      <c r="U1909" s="7">
        <f t="shared" si="298"/>
        <v>23.008333333333336</v>
      </c>
      <c r="V1909" s="7">
        <f t="shared" si="299"/>
        <v>22.975000000000001</v>
      </c>
    </row>
    <row r="1910" spans="1:22" ht="13.5" x14ac:dyDescent="0.25">
      <c r="A1910" s="3">
        <f>RSI!A1910</f>
        <v>45558</v>
      </c>
      <c r="B1910" s="2">
        <f>RSI!B1910</f>
        <v>5.5251000000000001</v>
      </c>
      <c r="C1910" s="2">
        <f>RSI!I1910</f>
        <v>47.836718478896259</v>
      </c>
      <c r="D1910" s="2">
        <f>MACD!E1910</f>
        <v>0.14374003021397375</v>
      </c>
      <c r="E1910" s="2">
        <f>MACD!F1910</f>
        <v>0.10556373146863567</v>
      </c>
      <c r="F1910" s="2">
        <f>'Moving Avg'!D1910</f>
        <v>5.4504599999999996</v>
      </c>
      <c r="G1910" s="2">
        <f>'Moving Avg'!F1910</f>
        <v>5.6128649999999993</v>
      </c>
      <c r="H1910" s="2">
        <f>'Moving Avg'!G1910</f>
        <v>5.542685999999998</v>
      </c>
      <c r="I1910" s="2">
        <f>'Moving Avg'!H1910</f>
        <v>4.7801435000000003</v>
      </c>
      <c r="J1910" s="5" t="str">
        <f>OBV!F1910</f>
        <v>BEARISH</v>
      </c>
      <c r="K1910" s="5" t="str">
        <f>OBV!G1910</f>
        <v>NEUTRAL</v>
      </c>
      <c r="L1910" s="5" t="str">
        <f>OBV!H1910</f>
        <v>NEUTRAL</v>
      </c>
      <c r="M1910" s="7">
        <f t="shared" si="290"/>
        <v>25</v>
      </c>
      <c r="N1910" s="7">
        <f t="shared" si="291"/>
        <v>0</v>
      </c>
      <c r="O1910" s="7">
        <f t="shared" si="292"/>
        <v>50</v>
      </c>
      <c r="P1910" s="7">
        <f t="shared" si="293"/>
        <v>16.5</v>
      </c>
      <c r="Q1910" s="8">
        <f t="shared" si="294"/>
        <v>18.725000000000001</v>
      </c>
      <c r="R1910" s="8">
        <f t="shared" si="295"/>
        <v>26.625</v>
      </c>
      <c r="S1910" s="8">
        <f t="shared" si="296"/>
        <v>23.675000000000001</v>
      </c>
      <c r="T1910" s="8">
        <f t="shared" si="297"/>
        <v>22.875</v>
      </c>
      <c r="U1910" s="7">
        <f t="shared" si="298"/>
        <v>23.008333333333336</v>
      </c>
      <c r="V1910" s="7">
        <f t="shared" si="299"/>
        <v>22.975000000000001</v>
      </c>
    </row>
    <row r="1911" spans="1:22" ht="13.5" x14ac:dyDescent="0.25">
      <c r="A1911" s="3">
        <f>RSI!A1911</f>
        <v>45559</v>
      </c>
      <c r="B1911" s="2">
        <f>RSI!B1911</f>
        <v>5.6277999999999997</v>
      </c>
      <c r="C1911" s="2">
        <f>RSI!I1911</f>
        <v>55.229351822507319</v>
      </c>
      <c r="D1911" s="2">
        <f>MACD!E1911</f>
        <v>0.13480768748142768</v>
      </c>
      <c r="E1911" s="2">
        <f>MACD!F1911</f>
        <v>0.11141252267119407</v>
      </c>
      <c r="F1911" s="2">
        <f>'Moving Avg'!D1911</f>
        <v>5.4747200000000005</v>
      </c>
      <c r="G1911" s="2">
        <f>'Moving Avg'!F1911</f>
        <v>5.6049299999999986</v>
      </c>
      <c r="H1911" s="2">
        <f>'Moving Avg'!G1911</f>
        <v>5.5493899999999972</v>
      </c>
      <c r="I1911" s="2">
        <f>'Moving Avg'!H1911</f>
        <v>4.7903685000000005</v>
      </c>
      <c r="J1911" s="5" t="str">
        <f>OBV!F1911</f>
        <v>BEARISH</v>
      </c>
      <c r="K1911" s="5" t="str">
        <f>OBV!G1911</f>
        <v>NEUTRAL</v>
      </c>
      <c r="L1911" s="5" t="str">
        <f>OBV!H1911</f>
        <v>BEARISH DIVERGENCE</v>
      </c>
      <c r="M1911" s="7">
        <f t="shared" si="290"/>
        <v>25</v>
      </c>
      <c r="N1911" s="7">
        <f t="shared" si="291"/>
        <v>0</v>
      </c>
      <c r="O1911" s="7">
        <f t="shared" si="292"/>
        <v>50</v>
      </c>
      <c r="P1911" s="7">
        <f t="shared" si="293"/>
        <v>16.5</v>
      </c>
      <c r="Q1911" s="8">
        <f t="shared" si="294"/>
        <v>18.725000000000001</v>
      </c>
      <c r="R1911" s="8">
        <f t="shared" si="295"/>
        <v>26.625</v>
      </c>
      <c r="S1911" s="8">
        <f t="shared" si="296"/>
        <v>23.675000000000001</v>
      </c>
      <c r="T1911" s="8">
        <f t="shared" si="297"/>
        <v>22.875</v>
      </c>
      <c r="U1911" s="7">
        <f t="shared" si="298"/>
        <v>23.008333333333336</v>
      </c>
      <c r="V1911" s="7">
        <f t="shared" si="299"/>
        <v>22.975000000000001</v>
      </c>
    </row>
    <row r="1912" spans="1:22" ht="13.5" x14ac:dyDescent="0.25">
      <c r="A1912" s="3">
        <f>RSI!A1912</f>
        <v>45560</v>
      </c>
      <c r="B1912" s="2">
        <f>RSI!B1912</f>
        <v>5.7584999999999997</v>
      </c>
      <c r="C1912" s="2">
        <f>RSI!I1912</f>
        <v>62.510975488148617</v>
      </c>
      <c r="D1912" s="2">
        <f>MACD!E1912</f>
        <v>9.4139240184060391E-2</v>
      </c>
      <c r="E1912" s="2">
        <f>MACD!F1912</f>
        <v>0.10795786617376733</v>
      </c>
      <c r="F1912" s="2">
        <f>'Moving Avg'!D1912</f>
        <v>5.5438000000000001</v>
      </c>
      <c r="G1912" s="2">
        <f>'Moving Avg'!F1912</f>
        <v>5.6044649999999985</v>
      </c>
      <c r="H1912" s="2">
        <f>'Moving Avg'!G1912</f>
        <v>5.5587079999999984</v>
      </c>
      <c r="I1912" s="2">
        <f>'Moving Avg'!H1912</f>
        <v>4.8013755000000007</v>
      </c>
      <c r="J1912" s="5" t="str">
        <f>OBV!F1912</f>
        <v>BULLISH</v>
      </c>
      <c r="K1912" s="5" t="str">
        <f>OBV!G1912</f>
        <v>STRONG</v>
      </c>
      <c r="L1912" s="5" t="str">
        <f>OBV!H1912</f>
        <v>CONFIRMED BULLISH</v>
      </c>
      <c r="M1912" s="7">
        <f t="shared" si="290"/>
        <v>25</v>
      </c>
      <c r="N1912" s="7">
        <f t="shared" si="291"/>
        <v>45</v>
      </c>
      <c r="O1912" s="7">
        <f t="shared" si="292"/>
        <v>50</v>
      </c>
      <c r="P1912" s="7">
        <f t="shared" si="293"/>
        <v>100</v>
      </c>
      <c r="Q1912" s="8">
        <f t="shared" si="294"/>
        <v>47</v>
      </c>
      <c r="R1912" s="8">
        <f t="shared" si="295"/>
        <v>56.5</v>
      </c>
      <c r="S1912" s="8">
        <f t="shared" si="296"/>
        <v>68</v>
      </c>
      <c r="T1912" s="8">
        <f t="shared" si="297"/>
        <v>55</v>
      </c>
      <c r="U1912" s="7">
        <f t="shared" si="298"/>
        <v>57.166666666666664</v>
      </c>
      <c r="V1912" s="7">
        <f t="shared" si="299"/>
        <v>56.625</v>
      </c>
    </row>
    <row r="1913" spans="1:22" ht="13.5" x14ac:dyDescent="0.25">
      <c r="A1913" s="3">
        <f>RSI!A1913</f>
        <v>45561</v>
      </c>
      <c r="B1913" s="2">
        <f>RSI!B1913</f>
        <v>5.6650999999999998</v>
      </c>
      <c r="C1913" s="2">
        <f>RSI!I1913</f>
        <v>55.557050511968278</v>
      </c>
      <c r="D1913" s="2">
        <f>MACD!E1913</f>
        <v>5.5416220333598609E-2</v>
      </c>
      <c r="E1913" s="2">
        <f>MACD!F1913</f>
        <v>9.7449537005733597E-2</v>
      </c>
      <c r="F1913" s="2">
        <f>'Moving Avg'!D1913</f>
        <v>5.5979200000000002</v>
      </c>
      <c r="G1913" s="2">
        <f>'Moving Avg'!F1913</f>
        <v>5.5993299999999993</v>
      </c>
      <c r="H1913" s="2">
        <f>'Moving Avg'!G1913</f>
        <v>5.5637519999999983</v>
      </c>
      <c r="I1913" s="2">
        <f>'Moving Avg'!H1913</f>
        <v>4.8117010000000002</v>
      </c>
      <c r="J1913" s="5" t="str">
        <f>OBV!F1913</f>
        <v>BULLISH</v>
      </c>
      <c r="K1913" s="5" t="str">
        <f>OBV!G1913</f>
        <v>STRONG</v>
      </c>
      <c r="L1913" s="5" t="str">
        <f>OBV!H1913</f>
        <v>CONFIRMED BULLISH</v>
      </c>
      <c r="M1913" s="7">
        <f t="shared" si="290"/>
        <v>25</v>
      </c>
      <c r="N1913" s="7">
        <f t="shared" si="291"/>
        <v>100</v>
      </c>
      <c r="O1913" s="7">
        <f t="shared" si="292"/>
        <v>50</v>
      </c>
      <c r="P1913" s="7">
        <f t="shared" si="293"/>
        <v>100</v>
      </c>
      <c r="Q1913" s="8">
        <f t="shared" si="294"/>
        <v>66.25</v>
      </c>
      <c r="R1913" s="8">
        <f t="shared" si="295"/>
        <v>67.5</v>
      </c>
      <c r="S1913" s="8">
        <f t="shared" si="296"/>
        <v>76.25</v>
      </c>
      <c r="T1913" s="8">
        <f t="shared" si="297"/>
        <v>68.75</v>
      </c>
      <c r="U1913" s="7">
        <f t="shared" si="298"/>
        <v>70</v>
      </c>
      <c r="V1913" s="7">
        <f t="shared" si="299"/>
        <v>69.6875</v>
      </c>
    </row>
    <row r="1914" spans="1:22" ht="13.5" x14ac:dyDescent="0.25">
      <c r="A1914" s="3">
        <f>RSI!A1914</f>
        <v>45562</v>
      </c>
      <c r="B1914" s="2">
        <f>RSI!B1914</f>
        <v>5.6464999999999996</v>
      </c>
      <c r="C1914" s="2">
        <f>RSI!I1914</f>
        <v>54.262484644987168</v>
      </c>
      <c r="D1914" s="2">
        <f>MACD!E1914</f>
        <v>3.3530478623594817E-2</v>
      </c>
      <c r="E1914" s="2">
        <f>MACD!F1914</f>
        <v>8.4665725329305844E-2</v>
      </c>
      <c r="F1914" s="2">
        <f>'Moving Avg'!D1914</f>
        <v>5.6445999999999996</v>
      </c>
      <c r="G1914" s="2">
        <f>'Moving Avg'!F1914</f>
        <v>5.593729999999999</v>
      </c>
      <c r="H1914" s="2">
        <f>'Moving Avg'!G1914</f>
        <v>5.5684239999999985</v>
      </c>
      <c r="I1914" s="2">
        <f>'Moving Avg'!H1914</f>
        <v>4.8212460000000004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  <c r="M1914" s="7">
        <f t="shared" si="290"/>
        <v>25</v>
      </c>
      <c r="N1914" s="7">
        <f t="shared" si="291"/>
        <v>100</v>
      </c>
      <c r="O1914" s="7">
        <f t="shared" si="292"/>
        <v>50</v>
      </c>
      <c r="P1914" s="7">
        <f t="shared" si="293"/>
        <v>83.5</v>
      </c>
      <c r="Q1914" s="8">
        <f t="shared" si="294"/>
        <v>63.774999999999999</v>
      </c>
      <c r="R1914" s="8">
        <f t="shared" si="295"/>
        <v>63.375</v>
      </c>
      <c r="S1914" s="8">
        <f t="shared" si="296"/>
        <v>68.825000000000003</v>
      </c>
      <c r="T1914" s="8">
        <f t="shared" si="297"/>
        <v>64.625</v>
      </c>
      <c r="U1914" s="7">
        <f t="shared" si="298"/>
        <v>65.325000000000003</v>
      </c>
      <c r="V1914" s="7">
        <f t="shared" si="299"/>
        <v>65.150000000000006</v>
      </c>
    </row>
    <row r="1915" spans="1:22" ht="13.5" x14ac:dyDescent="0.25">
      <c r="A1915" s="3">
        <f>RSI!A1915</f>
        <v>45565</v>
      </c>
      <c r="B1915" s="2">
        <f>RSI!B1915</f>
        <v>5.5904999999999996</v>
      </c>
      <c r="C1915" s="2">
        <f>RSI!I1915</f>
        <v>50.450834015113472</v>
      </c>
      <c r="D1915" s="2">
        <f>MACD!E1915</f>
        <v>1.8766088638565215E-2</v>
      </c>
      <c r="E1915" s="2">
        <f>MACD!F1915</f>
        <v>7.1485797991157729E-2</v>
      </c>
      <c r="F1915" s="2">
        <f>'Moving Avg'!D1915</f>
        <v>5.6576799999999992</v>
      </c>
      <c r="G1915" s="2">
        <f>'Moving Avg'!F1915</f>
        <v>5.5853299999999999</v>
      </c>
      <c r="H1915" s="2">
        <f>'Moving Avg'!G1915</f>
        <v>5.5711159999999982</v>
      </c>
      <c r="I1915" s="2">
        <f>'Moving Avg'!H1915</f>
        <v>4.8301675000000008</v>
      </c>
      <c r="J1915" s="5" t="str">
        <f>OBV!F1915</f>
        <v>BEARISH</v>
      </c>
      <c r="K1915" s="5" t="str">
        <f>OBV!G1915</f>
        <v>NEUTRAL</v>
      </c>
      <c r="L1915" s="5" t="str">
        <f>OBV!H1915</f>
        <v>BEARISH DIVERGENCE</v>
      </c>
      <c r="M1915" s="7">
        <f t="shared" si="290"/>
        <v>25</v>
      </c>
      <c r="N1915" s="7">
        <f t="shared" si="291"/>
        <v>100</v>
      </c>
      <c r="O1915" s="7">
        <f t="shared" si="292"/>
        <v>50</v>
      </c>
      <c r="P1915" s="7">
        <f t="shared" si="293"/>
        <v>16.5</v>
      </c>
      <c r="Q1915" s="8">
        <f t="shared" si="294"/>
        <v>53.725000000000001</v>
      </c>
      <c r="R1915" s="8">
        <f t="shared" si="295"/>
        <v>46.625</v>
      </c>
      <c r="S1915" s="8">
        <f t="shared" si="296"/>
        <v>38.674999999999997</v>
      </c>
      <c r="T1915" s="8">
        <f t="shared" si="297"/>
        <v>47.875</v>
      </c>
      <c r="U1915" s="7">
        <f t="shared" si="298"/>
        <v>46.341666666666661</v>
      </c>
      <c r="V1915" s="7">
        <f t="shared" si="299"/>
        <v>46.724999999999994</v>
      </c>
    </row>
    <row r="1916" spans="1:22" ht="13.5" x14ac:dyDescent="0.25">
      <c r="A1916" s="3">
        <f>RSI!A1916</f>
        <v>45566</v>
      </c>
      <c r="B1916" s="2">
        <f>RSI!B1916</f>
        <v>5.5904999999999996</v>
      </c>
      <c r="C1916" s="2">
        <f>RSI!I1916</f>
        <v>50.450834015113472</v>
      </c>
      <c r="D1916" s="2">
        <f>MACD!E1916</f>
        <v>3.3778504606800652E-3</v>
      </c>
      <c r="E1916" s="2">
        <f>MACD!F1916</f>
        <v>5.7864208485062199E-2</v>
      </c>
      <c r="F1916" s="2">
        <f>'Moving Avg'!D1916</f>
        <v>5.6502199999999991</v>
      </c>
      <c r="G1916" s="2">
        <f>'Moving Avg'!F1916</f>
        <v>5.5773999999999999</v>
      </c>
      <c r="H1916" s="2">
        <f>'Moving Avg'!G1916</f>
        <v>5.5732919999999986</v>
      </c>
      <c r="I1916" s="2">
        <f>'Moving Avg'!H1916</f>
        <v>4.8390029999999999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  <c r="M1916" s="7">
        <f t="shared" si="290"/>
        <v>25</v>
      </c>
      <c r="N1916" s="7">
        <f t="shared" si="291"/>
        <v>100</v>
      </c>
      <c r="O1916" s="7">
        <f t="shared" si="292"/>
        <v>50</v>
      </c>
      <c r="P1916" s="7">
        <f t="shared" si="293"/>
        <v>16.5</v>
      </c>
      <c r="Q1916" s="8">
        <f t="shared" si="294"/>
        <v>53.725000000000001</v>
      </c>
      <c r="R1916" s="8">
        <f t="shared" si="295"/>
        <v>46.625</v>
      </c>
      <c r="S1916" s="8">
        <f t="shared" si="296"/>
        <v>38.674999999999997</v>
      </c>
      <c r="T1916" s="8">
        <f t="shared" si="297"/>
        <v>47.875</v>
      </c>
      <c r="U1916" s="7">
        <f t="shared" si="298"/>
        <v>46.341666666666661</v>
      </c>
      <c r="V1916" s="7">
        <f t="shared" si="299"/>
        <v>46.724999999999994</v>
      </c>
    </row>
    <row r="1917" spans="1:22" ht="13.5" x14ac:dyDescent="0.25">
      <c r="A1917" s="3">
        <f>RSI!A1917</f>
        <v>45567</v>
      </c>
      <c r="B1917" s="2">
        <f>RSI!B1917</f>
        <v>5.5811000000000002</v>
      </c>
      <c r="C1917" s="2">
        <f>RSI!I1917</f>
        <v>49.770233485759469</v>
      </c>
      <c r="D1917" s="2">
        <f>MACD!E1917</f>
        <v>-2.3347154954594274E-2</v>
      </c>
      <c r="E1917" s="2">
        <f>MACD!F1917</f>
        <v>4.1621935797130909E-2</v>
      </c>
      <c r="F1917" s="2">
        <f>'Moving Avg'!D1917</f>
        <v>5.6147399999999994</v>
      </c>
      <c r="G1917" s="2">
        <f>'Moving Avg'!F1917</f>
        <v>5.5718000000000014</v>
      </c>
      <c r="H1917" s="2">
        <f>'Moving Avg'!G1917</f>
        <v>5.5747659999999994</v>
      </c>
      <c r="I1917" s="2">
        <f>'Moving Avg'!H1917</f>
        <v>4.8477484999999998</v>
      </c>
      <c r="J1917" s="5" t="str">
        <f>OBV!F1917</f>
        <v>BEARISH</v>
      </c>
      <c r="K1917" s="5" t="str">
        <f>OBV!G1917</f>
        <v>WEAK</v>
      </c>
      <c r="L1917" s="5" t="str">
        <f>OBV!H1917</f>
        <v>CONFIRMED BEARISH</v>
      </c>
      <c r="M1917" s="7">
        <f t="shared" si="290"/>
        <v>25</v>
      </c>
      <c r="N1917" s="7">
        <f t="shared" si="291"/>
        <v>100</v>
      </c>
      <c r="O1917" s="7">
        <f t="shared" si="292"/>
        <v>50</v>
      </c>
      <c r="P1917" s="7">
        <f t="shared" si="293"/>
        <v>0</v>
      </c>
      <c r="Q1917" s="8">
        <f t="shared" si="294"/>
        <v>51.25</v>
      </c>
      <c r="R1917" s="8">
        <f t="shared" si="295"/>
        <v>42.5</v>
      </c>
      <c r="S1917" s="8">
        <f t="shared" si="296"/>
        <v>31.25</v>
      </c>
      <c r="T1917" s="8">
        <f t="shared" si="297"/>
        <v>43.75</v>
      </c>
      <c r="U1917" s="7">
        <f t="shared" si="298"/>
        <v>41.666666666666664</v>
      </c>
      <c r="V1917" s="7">
        <f t="shared" si="299"/>
        <v>42.1875</v>
      </c>
    </row>
    <row r="1918" spans="1:22" ht="13.5" x14ac:dyDescent="0.25">
      <c r="A1918" s="3">
        <f>RSI!A1918</f>
        <v>45568</v>
      </c>
      <c r="B1918" s="2">
        <f>RSI!B1918</f>
        <v>5.5717999999999996</v>
      </c>
      <c r="C1918" s="2">
        <f>RSI!I1918</f>
        <v>49.064995855729663</v>
      </c>
      <c r="D1918" s="2">
        <f>MACD!E1918</f>
        <v>-4.8106664553973388E-2</v>
      </c>
      <c r="E1918" s="2">
        <f>MACD!F1918</f>
        <v>2.3676215726910046E-2</v>
      </c>
      <c r="F1918" s="2">
        <f>'Moving Avg'!D1918</f>
        <v>5.5960799999999988</v>
      </c>
      <c r="G1918" s="2">
        <f>'Moving Avg'!F1918</f>
        <v>5.5680650000000007</v>
      </c>
      <c r="H1918" s="2">
        <f>'Moving Avg'!G1918</f>
        <v>5.5763959999999999</v>
      </c>
      <c r="I1918" s="2">
        <f>'Moving Avg'!H1918</f>
        <v>4.8564474999999998</v>
      </c>
      <c r="J1918" s="5" t="str">
        <f>OBV!F1918</f>
        <v>BEARISH</v>
      </c>
      <c r="K1918" s="5" t="str">
        <f>OBV!G1918</f>
        <v>WEAK</v>
      </c>
      <c r="L1918" s="5" t="str">
        <f>OBV!H1918</f>
        <v>CONFIRMED BEARISH</v>
      </c>
      <c r="M1918" s="7">
        <f t="shared" si="290"/>
        <v>25</v>
      </c>
      <c r="N1918" s="7">
        <f t="shared" si="291"/>
        <v>100</v>
      </c>
      <c r="O1918" s="7">
        <f t="shared" si="292"/>
        <v>50</v>
      </c>
      <c r="P1918" s="7">
        <f t="shared" si="293"/>
        <v>0</v>
      </c>
      <c r="Q1918" s="8">
        <f t="shared" si="294"/>
        <v>51.25</v>
      </c>
      <c r="R1918" s="8">
        <f t="shared" si="295"/>
        <v>42.5</v>
      </c>
      <c r="S1918" s="8">
        <f t="shared" si="296"/>
        <v>31.25</v>
      </c>
      <c r="T1918" s="8">
        <f t="shared" si="297"/>
        <v>43.75</v>
      </c>
      <c r="U1918" s="7">
        <f t="shared" si="298"/>
        <v>41.666666666666664</v>
      </c>
      <c r="V1918" s="7">
        <f t="shared" si="299"/>
        <v>42.1875</v>
      </c>
    </row>
    <row r="1919" spans="1:22" ht="13.5" x14ac:dyDescent="0.25">
      <c r="A1919" s="3">
        <f>RSI!A1919</f>
        <v>45569</v>
      </c>
      <c r="B1919" s="2">
        <f>RSI!B1919</f>
        <v>5.5530999999999997</v>
      </c>
      <c r="C1919" s="2">
        <f>RSI!I1919</f>
        <v>47.604314596892742</v>
      </c>
      <c r="D1919" s="2">
        <f>MACD!E1919</f>
        <v>-6.4730705812130473E-2</v>
      </c>
      <c r="E1919" s="2">
        <f>MACD!F1919</f>
        <v>5.9948314191019432E-3</v>
      </c>
      <c r="F1919" s="2">
        <f>'Moving Avg'!D1919</f>
        <v>5.5773999999999999</v>
      </c>
      <c r="G1919" s="2">
        <f>'Moving Avg'!F1919</f>
        <v>5.5615300000000012</v>
      </c>
      <c r="H1919" s="2">
        <f>'Moving Avg'!G1919</f>
        <v>5.5776519999999996</v>
      </c>
      <c r="I1919" s="2">
        <f>'Moving Avg'!H1919</f>
        <v>4.8653104999999996</v>
      </c>
      <c r="J1919" s="5" t="str">
        <f>OBV!F1919</f>
        <v>BEARISH</v>
      </c>
      <c r="K1919" s="5" t="str">
        <f>OBV!G1919</f>
        <v>NEUTRAL</v>
      </c>
      <c r="L1919" s="5" t="str">
        <f>OBV!H1919</f>
        <v>CONFIRMED BEARISH</v>
      </c>
      <c r="M1919" s="7">
        <f t="shared" si="290"/>
        <v>25</v>
      </c>
      <c r="N1919" s="7">
        <f t="shared" si="291"/>
        <v>100</v>
      </c>
      <c r="O1919" s="7">
        <f t="shared" si="292"/>
        <v>50</v>
      </c>
      <c r="P1919" s="7">
        <f t="shared" si="293"/>
        <v>16.5</v>
      </c>
      <c r="Q1919" s="8">
        <f t="shared" si="294"/>
        <v>53.725000000000001</v>
      </c>
      <c r="R1919" s="8">
        <f t="shared" si="295"/>
        <v>46.625</v>
      </c>
      <c r="S1919" s="8">
        <f t="shared" si="296"/>
        <v>38.674999999999997</v>
      </c>
      <c r="T1919" s="8">
        <f t="shared" si="297"/>
        <v>47.875</v>
      </c>
      <c r="U1919" s="7">
        <f t="shared" si="298"/>
        <v>46.341666666666661</v>
      </c>
      <c r="V1919" s="7">
        <f t="shared" si="299"/>
        <v>46.724999999999994</v>
      </c>
    </row>
    <row r="1920" spans="1:22" ht="13.5" x14ac:dyDescent="0.25">
      <c r="A1920" s="3">
        <f>RSI!A1920</f>
        <v>45572</v>
      </c>
      <c r="B1920" s="2">
        <f>RSI!B1920</f>
        <v>5.5811000000000002</v>
      </c>
      <c r="C1920" s="2">
        <f>RSI!I1920</f>
        <v>50.004346676860038</v>
      </c>
      <c r="D1920" s="2">
        <f>MACD!E1920</f>
        <v>-6.3456314139038739E-2</v>
      </c>
      <c r="E1920" s="2">
        <f>MACD!F1920</f>
        <v>-7.8953976925261928E-3</v>
      </c>
      <c r="F1920" s="2">
        <f>'Moving Avg'!D1920</f>
        <v>5.57552</v>
      </c>
      <c r="G1920" s="2">
        <f>'Moving Avg'!F1920</f>
        <v>5.5563950000000011</v>
      </c>
      <c r="H1920" s="2">
        <f>'Moving Avg'!G1920</f>
        <v>5.5811879999999974</v>
      </c>
      <c r="I1920" s="2">
        <f>'Moving Avg'!H1920</f>
        <v>4.8743134999999995</v>
      </c>
      <c r="J1920" s="5" t="str">
        <f>OBV!F1920</f>
        <v>BEARISH</v>
      </c>
      <c r="K1920" s="5" t="str">
        <f>OBV!G1920</f>
        <v>NEUTRAL</v>
      </c>
      <c r="L1920" s="5" t="str">
        <f>OBV!H1920</f>
        <v>CONFIRMED BEARISH</v>
      </c>
      <c r="M1920" s="7">
        <f t="shared" si="290"/>
        <v>25</v>
      </c>
      <c r="N1920" s="7">
        <f t="shared" si="291"/>
        <v>100</v>
      </c>
      <c r="O1920" s="7">
        <f t="shared" si="292"/>
        <v>50</v>
      </c>
      <c r="P1920" s="7">
        <f t="shared" si="293"/>
        <v>16.5</v>
      </c>
      <c r="Q1920" s="8">
        <f t="shared" si="294"/>
        <v>53.725000000000001</v>
      </c>
      <c r="R1920" s="8">
        <f t="shared" si="295"/>
        <v>46.625</v>
      </c>
      <c r="S1920" s="8">
        <f t="shared" si="296"/>
        <v>38.674999999999997</v>
      </c>
      <c r="T1920" s="8">
        <f t="shared" si="297"/>
        <v>47.875</v>
      </c>
      <c r="U1920" s="7">
        <f t="shared" si="298"/>
        <v>46.341666666666661</v>
      </c>
      <c r="V1920" s="7">
        <f t="shared" si="299"/>
        <v>46.724999999999994</v>
      </c>
    </row>
    <row r="1921" spans="1:22" ht="13.5" x14ac:dyDescent="0.25">
      <c r="A1921" s="3">
        <f>RSI!A1921</f>
        <v>45573</v>
      </c>
      <c r="B1921" s="2">
        <f>RSI!B1921</f>
        <v>5.5065</v>
      </c>
      <c r="C1921" s="2">
        <f>RSI!I1921</f>
        <v>44.195793896644815</v>
      </c>
      <c r="D1921" s="2">
        <f>MACD!E1921</f>
        <v>-4.1046960957681122E-2</v>
      </c>
      <c r="E1921" s="2">
        <f>MACD!F1921</f>
        <v>-1.4525710345557181E-2</v>
      </c>
      <c r="F1921" s="2">
        <f>'Moving Avg'!D1921</f>
        <v>5.5587199999999992</v>
      </c>
      <c r="G1921" s="2">
        <f>'Moving Avg'!F1921</f>
        <v>5.547995000000002</v>
      </c>
      <c r="H1921" s="2">
        <f>'Moving Avg'!G1921</f>
        <v>5.5830599999999979</v>
      </c>
      <c r="I1921" s="2">
        <f>'Moving Avg'!H1921</f>
        <v>4.8829434999999997</v>
      </c>
      <c r="J1921" s="5" t="str">
        <f>OBV!F1921</f>
        <v>BEARISH</v>
      </c>
      <c r="K1921" s="5" t="str">
        <f>OBV!G1921</f>
        <v>NEUTRAL</v>
      </c>
      <c r="L1921" s="5" t="str">
        <f>OBV!H1921</f>
        <v>CONFIRMED BEARISH</v>
      </c>
      <c r="M1921" s="7">
        <f t="shared" si="290"/>
        <v>25</v>
      </c>
      <c r="N1921" s="7">
        <f t="shared" si="291"/>
        <v>100</v>
      </c>
      <c r="O1921" s="7">
        <f t="shared" si="292"/>
        <v>50</v>
      </c>
      <c r="P1921" s="7">
        <f t="shared" si="293"/>
        <v>16.5</v>
      </c>
      <c r="Q1921" s="8">
        <f t="shared" si="294"/>
        <v>53.725000000000001</v>
      </c>
      <c r="R1921" s="8">
        <f t="shared" si="295"/>
        <v>46.625</v>
      </c>
      <c r="S1921" s="8">
        <f t="shared" si="296"/>
        <v>38.674999999999997</v>
      </c>
      <c r="T1921" s="8">
        <f t="shared" si="297"/>
        <v>47.875</v>
      </c>
      <c r="U1921" s="7">
        <f t="shared" si="298"/>
        <v>46.341666666666661</v>
      </c>
      <c r="V1921" s="7">
        <f t="shared" si="299"/>
        <v>46.724999999999994</v>
      </c>
    </row>
    <row r="1922" spans="1:22" ht="13.5" x14ac:dyDescent="0.25">
      <c r="A1922" s="3">
        <f>RSI!A1922</f>
        <v>45574</v>
      </c>
      <c r="B1922" s="2">
        <f>RSI!B1922</f>
        <v>5.5438000000000001</v>
      </c>
      <c r="C1922" s="2">
        <f>RSI!I1922</f>
        <v>47.480777159744811</v>
      </c>
      <c r="D1922" s="2">
        <f>MACD!E1922</f>
        <v>-4.2949382548203019E-3</v>
      </c>
      <c r="E1922" s="2">
        <f>MACD!F1922</f>
        <v>-1.2479555927409807E-2</v>
      </c>
      <c r="F1922" s="2">
        <f>'Moving Avg'!D1922</f>
        <v>5.5512600000000001</v>
      </c>
      <c r="G1922" s="2">
        <f>'Moving Avg'!F1922</f>
        <v>5.5489300000000013</v>
      </c>
      <c r="H1922" s="2">
        <f>'Moving Avg'!G1922</f>
        <v>5.5928939999999976</v>
      </c>
      <c r="I1922" s="2">
        <f>'Moving Avg'!H1922</f>
        <v>4.8920609999999991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16.5</v>
      </c>
      <c r="Q1922" s="8">
        <f t="shared" si="294"/>
        <v>18.725000000000001</v>
      </c>
      <c r="R1922" s="8">
        <f t="shared" si="295"/>
        <v>26.625</v>
      </c>
      <c r="S1922" s="8">
        <f t="shared" si="296"/>
        <v>23.675000000000001</v>
      </c>
      <c r="T1922" s="8">
        <f t="shared" si="297"/>
        <v>22.875</v>
      </c>
      <c r="U1922" s="7">
        <f t="shared" si="298"/>
        <v>23.008333333333336</v>
      </c>
      <c r="V1922" s="7">
        <f t="shared" si="299"/>
        <v>22.975000000000001</v>
      </c>
    </row>
    <row r="1923" spans="1:22" ht="13.5" x14ac:dyDescent="0.25">
      <c r="A1923" s="3">
        <f>RSI!A1923</f>
        <v>45575</v>
      </c>
      <c r="B1923" s="2">
        <f>RSI!B1923</f>
        <v>5.5717999999999996</v>
      </c>
      <c r="C1923" s="2">
        <f>RSI!I1923</f>
        <v>49.866542721455758</v>
      </c>
      <c r="D1923" s="2">
        <f>MACD!E1923</f>
        <v>1.0551745495338771E-2</v>
      </c>
      <c r="E1923" s="2">
        <f>MACD!F1923</f>
        <v>-7.8732956428600905E-3</v>
      </c>
      <c r="F1923" s="2">
        <f>'Moving Avg'!D1923</f>
        <v>5.5512600000000001</v>
      </c>
      <c r="G1923" s="2">
        <f>'Moving Avg'!F1923</f>
        <v>5.5545300000000015</v>
      </c>
      <c r="H1923" s="2">
        <f>'Moving Avg'!G1923</f>
        <v>5.5956939999999973</v>
      </c>
      <c r="I1923" s="2">
        <f>'Moving Avg'!H1923</f>
        <v>4.9008459999999996</v>
      </c>
      <c r="J1923" s="5" t="str">
        <f>OBV!F1923</f>
        <v>BULLISH</v>
      </c>
      <c r="K1923" s="5" t="str">
        <f>OBV!G1923</f>
        <v>NEUTRAL</v>
      </c>
      <c r="L1923" s="5" t="str">
        <f>OBV!H1923</f>
        <v>NEUTRAL</v>
      </c>
      <c r="M1923" s="7">
        <f t="shared" si="300"/>
        <v>25</v>
      </c>
      <c r="N1923" s="7">
        <f t="shared" si="301"/>
        <v>0</v>
      </c>
      <c r="O1923" s="7">
        <f t="shared" si="302"/>
        <v>50</v>
      </c>
      <c r="P1923" s="7">
        <f t="shared" si="303"/>
        <v>49.5</v>
      </c>
      <c r="Q1923" s="8">
        <f t="shared" ref="Q1923:Q1986" si="304">0.35*M1923+N1923*0.35+O1923*0.15+P1923*0.15</f>
        <v>23.675000000000001</v>
      </c>
      <c r="R1923" s="8">
        <f t="shared" ref="R1923:R1986" si="305">M1923*0.2+N1923*0.2+O1923*0.35+P1923*0.25</f>
        <v>34.875</v>
      </c>
      <c r="S1923" s="8">
        <f t="shared" ref="S1923:S1986" si="306">M1923*0.15+N1923*0.15+O1923*0.25+P1923*0.45</f>
        <v>38.525000000000006</v>
      </c>
      <c r="T1923" s="8">
        <f t="shared" ref="T1923:T1986" si="307">0.25*SUM(M1923:P1923)</f>
        <v>31.125</v>
      </c>
      <c r="U1923" s="7">
        <f t="shared" ref="U1923:U1986" si="308">SUM(Q1923:S1923)/3</f>
        <v>32.358333333333334</v>
      </c>
      <c r="V1923" s="7">
        <f t="shared" ref="V1923:V1986" si="309">SUM(Q1923:T1923)/4</f>
        <v>32.049999999999997</v>
      </c>
    </row>
    <row r="1924" spans="1:22" ht="13.5" x14ac:dyDescent="0.25">
      <c r="A1924" s="3">
        <f>RSI!A1924</f>
        <v>45576</v>
      </c>
      <c r="B1924" s="2">
        <f>RSI!B1924</f>
        <v>5.5438000000000001</v>
      </c>
      <c r="C1924" s="2">
        <f>RSI!I1924</f>
        <v>47.540805244032988</v>
      </c>
      <c r="D1924" s="2">
        <f>MACD!E1924</f>
        <v>2.2339298342382463E-2</v>
      </c>
      <c r="E1924" s="2">
        <f>MACD!F1924</f>
        <v>-1.8307768458115797E-3</v>
      </c>
      <c r="F1924" s="2">
        <f>'Moving Avg'!D1924</f>
        <v>5.5494000000000003</v>
      </c>
      <c r="G1924" s="2">
        <f>'Moving Avg'!F1924</f>
        <v>5.5554650000000008</v>
      </c>
      <c r="H1924" s="2">
        <f>'Moving Avg'!G1924</f>
        <v>5.5969999999999978</v>
      </c>
      <c r="I1924" s="2">
        <f>'Moving Avg'!H1924</f>
        <v>4.9096194999999998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  <c r="M1924" s="7">
        <f t="shared" si="300"/>
        <v>25</v>
      </c>
      <c r="N1924" s="7">
        <f t="shared" si="301"/>
        <v>0</v>
      </c>
      <c r="O1924" s="7">
        <f t="shared" si="302"/>
        <v>50</v>
      </c>
      <c r="P1924" s="7">
        <f t="shared" si="303"/>
        <v>16.5</v>
      </c>
      <c r="Q1924" s="8">
        <f t="shared" si="304"/>
        <v>18.725000000000001</v>
      </c>
      <c r="R1924" s="8">
        <f t="shared" si="305"/>
        <v>26.625</v>
      </c>
      <c r="S1924" s="8">
        <f t="shared" si="306"/>
        <v>23.675000000000001</v>
      </c>
      <c r="T1924" s="8">
        <f t="shared" si="307"/>
        <v>22.875</v>
      </c>
      <c r="U1924" s="7">
        <f t="shared" si="308"/>
        <v>23.008333333333336</v>
      </c>
      <c r="V1924" s="7">
        <f t="shared" si="309"/>
        <v>22.975000000000001</v>
      </c>
    </row>
    <row r="1925" spans="1:22" ht="13.5" x14ac:dyDescent="0.25">
      <c r="A1925" s="3">
        <f>RSI!A1925</f>
        <v>45579</v>
      </c>
      <c r="B1925" s="2">
        <f>RSI!B1925</f>
        <v>5.3851000000000004</v>
      </c>
      <c r="C1925" s="2">
        <f>RSI!I1925</f>
        <v>37.005987841770619</v>
      </c>
      <c r="D1925" s="2">
        <f>MACD!E1925</f>
        <v>3.563052295653435E-2</v>
      </c>
      <c r="E1925" s="2">
        <f>MACD!F1925</f>
        <v>5.6614831146576065E-3</v>
      </c>
      <c r="F1925" s="2">
        <f>'Moving Avg'!D1925</f>
        <v>5.5102000000000002</v>
      </c>
      <c r="G1925" s="2">
        <f>'Moving Avg'!F1925</f>
        <v>5.5484650000000002</v>
      </c>
      <c r="H1925" s="2">
        <f>'Moving Avg'!G1925</f>
        <v>5.5951319999999978</v>
      </c>
      <c r="I1925" s="2">
        <f>'Moving Avg'!H1925</f>
        <v>4.9177714999999997</v>
      </c>
      <c r="J1925" s="5" t="str">
        <f>OBV!F1925</f>
        <v>BEARISH</v>
      </c>
      <c r="K1925" s="5" t="str">
        <f>OBV!G1925</f>
        <v>WEAK</v>
      </c>
      <c r="L1925" s="5" t="str">
        <f>OBV!H1925</f>
        <v>CONFIRMED BEARISH</v>
      </c>
      <c r="M1925" s="7">
        <f t="shared" si="300"/>
        <v>25</v>
      </c>
      <c r="N1925" s="7">
        <f t="shared" si="301"/>
        <v>0</v>
      </c>
      <c r="O1925" s="7">
        <f t="shared" si="302"/>
        <v>50</v>
      </c>
      <c r="P1925" s="7">
        <f t="shared" si="303"/>
        <v>0</v>
      </c>
      <c r="Q1925" s="8">
        <f t="shared" si="304"/>
        <v>16.25</v>
      </c>
      <c r="R1925" s="8">
        <f t="shared" si="305"/>
        <v>22.5</v>
      </c>
      <c r="S1925" s="8">
        <f t="shared" si="306"/>
        <v>16.25</v>
      </c>
      <c r="T1925" s="8">
        <f t="shared" si="307"/>
        <v>18.75</v>
      </c>
      <c r="U1925" s="7">
        <f t="shared" si="308"/>
        <v>18.333333333333332</v>
      </c>
      <c r="V1925" s="7">
        <f t="shared" si="309"/>
        <v>18.4375</v>
      </c>
    </row>
    <row r="1926" spans="1:22" ht="13.5" x14ac:dyDescent="0.25">
      <c r="A1926" s="3">
        <f>RSI!A1926</f>
        <v>45581</v>
      </c>
      <c r="B1926" s="2">
        <f>RSI!B1926</f>
        <v>5.3010999999999999</v>
      </c>
      <c r="C1926" s="2">
        <f>RSI!I1926</f>
        <v>32.855869452475446</v>
      </c>
      <c r="D1926" s="2">
        <f>MACD!E1926</f>
        <v>5.4200792691763588E-2</v>
      </c>
      <c r="E1926" s="2">
        <f>MACD!F1926</f>
        <v>1.5369345030078804E-2</v>
      </c>
      <c r="F1926" s="2">
        <f>'Moving Avg'!D1926</f>
        <v>5.4691200000000011</v>
      </c>
      <c r="G1926" s="2">
        <f>'Moving Avg'!F1926</f>
        <v>5.5381950000000009</v>
      </c>
      <c r="H1926" s="2">
        <f>'Moving Avg'!G1926</f>
        <v>5.5917719999999989</v>
      </c>
      <c r="I1926" s="2">
        <f>'Moving Avg'!H1926</f>
        <v>4.9255034999999996</v>
      </c>
      <c r="J1926" s="5" t="str">
        <f>OBV!F1926</f>
        <v>BEARISH</v>
      </c>
      <c r="K1926" s="5" t="str">
        <f>OBV!G1926</f>
        <v>WEAK</v>
      </c>
      <c r="L1926" s="5" t="str">
        <f>OBV!H1926</f>
        <v>CONFIRMED BEARISH</v>
      </c>
      <c r="M1926" s="7">
        <f t="shared" si="300"/>
        <v>25</v>
      </c>
      <c r="N1926" s="7">
        <f t="shared" si="301"/>
        <v>0</v>
      </c>
      <c r="O1926" s="7">
        <f t="shared" si="302"/>
        <v>50</v>
      </c>
      <c r="P1926" s="7">
        <f t="shared" si="303"/>
        <v>0</v>
      </c>
      <c r="Q1926" s="8">
        <f t="shared" si="304"/>
        <v>16.25</v>
      </c>
      <c r="R1926" s="8">
        <f t="shared" si="305"/>
        <v>22.5</v>
      </c>
      <c r="S1926" s="8">
        <f t="shared" si="306"/>
        <v>16.25</v>
      </c>
      <c r="T1926" s="8">
        <f t="shared" si="307"/>
        <v>18.75</v>
      </c>
      <c r="U1926" s="7">
        <f t="shared" si="308"/>
        <v>18.333333333333332</v>
      </c>
      <c r="V1926" s="7">
        <f t="shared" si="309"/>
        <v>18.4375</v>
      </c>
    </row>
    <row r="1927" spans="1:22" ht="13.5" x14ac:dyDescent="0.25">
      <c r="A1927" s="3">
        <f>RSI!A1927</f>
        <v>45582</v>
      </c>
      <c r="B1927" s="2">
        <f>RSI!B1927</f>
        <v>5.3384999999999998</v>
      </c>
      <c r="C1927" s="2">
        <f>RSI!I1927</f>
        <v>36.282177522821925</v>
      </c>
      <c r="D1927" s="2">
        <f>MACD!E1927</f>
        <v>6.7213957952223957E-2</v>
      </c>
      <c r="E1927" s="2">
        <f>MACD!F1927</f>
        <v>2.5738267614507836E-2</v>
      </c>
      <c r="F1927" s="2">
        <f>'Moving Avg'!D1927</f>
        <v>5.4280600000000003</v>
      </c>
      <c r="G1927" s="2">
        <f>'Moving Avg'!F1927</f>
        <v>5.5344650000000009</v>
      </c>
      <c r="H1927" s="2">
        <f>'Moving Avg'!G1927</f>
        <v>5.5887859999999998</v>
      </c>
      <c r="I1927" s="2">
        <f>'Moving Avg'!H1927</f>
        <v>4.9334654999999996</v>
      </c>
      <c r="J1927" s="5" t="str">
        <f>OBV!F1927</f>
        <v>BULLISH</v>
      </c>
      <c r="K1927" s="5" t="str">
        <f>OBV!G1927</f>
        <v>STRONG</v>
      </c>
      <c r="L1927" s="5" t="str">
        <f>OBV!H1927</f>
        <v>BULLISH DIVERGENCE</v>
      </c>
      <c r="M1927" s="7">
        <f t="shared" si="300"/>
        <v>25</v>
      </c>
      <c r="N1927" s="7">
        <f t="shared" si="301"/>
        <v>0</v>
      </c>
      <c r="O1927" s="7">
        <f t="shared" si="302"/>
        <v>50</v>
      </c>
      <c r="P1927" s="7">
        <f t="shared" si="303"/>
        <v>83</v>
      </c>
      <c r="Q1927" s="8">
        <f t="shared" si="304"/>
        <v>28.7</v>
      </c>
      <c r="R1927" s="8">
        <f t="shared" si="305"/>
        <v>43.25</v>
      </c>
      <c r="S1927" s="8">
        <f t="shared" si="306"/>
        <v>53.6</v>
      </c>
      <c r="T1927" s="8">
        <f t="shared" si="307"/>
        <v>39.5</v>
      </c>
      <c r="U1927" s="7">
        <f t="shared" si="308"/>
        <v>41.85</v>
      </c>
      <c r="V1927" s="7">
        <f t="shared" si="309"/>
        <v>41.262500000000003</v>
      </c>
    </row>
    <row r="1928" spans="1:22" ht="13.5" x14ac:dyDescent="0.25">
      <c r="A1928" s="3">
        <f>RSI!A1928</f>
        <v>45583</v>
      </c>
      <c r="B1928" s="2">
        <f>RSI!B1928</f>
        <v>5.3105000000000002</v>
      </c>
      <c r="C1928" s="2">
        <f>RSI!I1928</f>
        <v>34.848429988614996</v>
      </c>
      <c r="D1928" s="2">
        <f>MACD!E1928</f>
        <v>8.0051463977343751E-2</v>
      </c>
      <c r="E1928" s="2">
        <f>MACD!F1928</f>
        <v>3.6600906887075027E-2</v>
      </c>
      <c r="F1928" s="2">
        <f>'Moving Avg'!D1928</f>
        <v>5.3757999999999999</v>
      </c>
      <c r="G1928" s="2">
        <f>'Moving Avg'!F1928</f>
        <v>5.5302650000000009</v>
      </c>
      <c r="H1928" s="2">
        <f>'Moving Avg'!G1928</f>
        <v>5.5852399999999998</v>
      </c>
      <c r="I1928" s="2">
        <f>'Moving Avg'!H1928</f>
        <v>4.9411154999999995</v>
      </c>
      <c r="J1928" s="5" t="str">
        <f>OBV!F1928</f>
        <v>BULLISH</v>
      </c>
      <c r="K1928" s="5" t="str">
        <f>OBV!G1928</f>
        <v>STRONG</v>
      </c>
      <c r="L1928" s="5" t="str">
        <f>OBV!H1928</f>
        <v>BULLISH DIVERGENCE</v>
      </c>
      <c r="M1928" s="7">
        <f t="shared" si="300"/>
        <v>25</v>
      </c>
      <c r="N1928" s="7">
        <f t="shared" si="301"/>
        <v>0</v>
      </c>
      <c r="O1928" s="7">
        <f t="shared" si="302"/>
        <v>50</v>
      </c>
      <c r="P1928" s="7">
        <f t="shared" si="303"/>
        <v>83</v>
      </c>
      <c r="Q1928" s="8">
        <f t="shared" si="304"/>
        <v>28.7</v>
      </c>
      <c r="R1928" s="8">
        <f t="shared" si="305"/>
        <v>43.25</v>
      </c>
      <c r="S1928" s="8">
        <f t="shared" si="306"/>
        <v>53.6</v>
      </c>
      <c r="T1928" s="8">
        <f t="shared" si="307"/>
        <v>39.5</v>
      </c>
      <c r="U1928" s="7">
        <f t="shared" si="308"/>
        <v>41.85</v>
      </c>
      <c r="V1928" s="7">
        <f t="shared" si="309"/>
        <v>41.262500000000003</v>
      </c>
    </row>
    <row r="1929" spans="1:22" ht="13.5" x14ac:dyDescent="0.25">
      <c r="A1929" s="3">
        <f>RSI!A1929</f>
        <v>45586</v>
      </c>
      <c r="B1929" s="2">
        <f>RSI!B1929</f>
        <v>5.3851000000000004</v>
      </c>
      <c r="C1929" s="2">
        <f>RSI!I1929</f>
        <v>41.483193347922693</v>
      </c>
      <c r="D1929" s="2">
        <f>MACD!E1929</f>
        <v>8.3772000447425832E-2</v>
      </c>
      <c r="E1929" s="2">
        <f>MACD!F1929</f>
        <v>4.6035125599145188E-2</v>
      </c>
      <c r="F1929" s="2">
        <f>'Moving Avg'!D1929</f>
        <v>5.3440600000000007</v>
      </c>
      <c r="G1929" s="2">
        <f>'Moving Avg'!F1929</f>
        <v>5.5288649999999997</v>
      </c>
      <c r="H1929" s="2">
        <f>'Moving Avg'!G1929</f>
        <v>5.5831860000000004</v>
      </c>
      <c r="I1929" s="2">
        <f>'Moving Avg'!H1929</f>
        <v>4.9491384999999992</v>
      </c>
      <c r="J1929" s="5" t="str">
        <f>OBV!F1929</f>
        <v>BULLISH</v>
      </c>
      <c r="K1929" s="5" t="str">
        <f>OBV!G1929</f>
        <v>STRONG</v>
      </c>
      <c r="L1929" s="5" t="str">
        <f>OBV!H1929</f>
        <v>BULLISH DIVERGENCE</v>
      </c>
      <c r="M1929" s="7">
        <f t="shared" si="300"/>
        <v>25</v>
      </c>
      <c r="N1929" s="7">
        <f t="shared" si="301"/>
        <v>0</v>
      </c>
      <c r="O1929" s="7">
        <f t="shared" si="302"/>
        <v>50</v>
      </c>
      <c r="P1929" s="7">
        <f t="shared" si="303"/>
        <v>83</v>
      </c>
      <c r="Q1929" s="8">
        <f t="shared" si="304"/>
        <v>28.7</v>
      </c>
      <c r="R1929" s="8">
        <f t="shared" si="305"/>
        <v>43.25</v>
      </c>
      <c r="S1929" s="8">
        <f t="shared" si="306"/>
        <v>53.6</v>
      </c>
      <c r="T1929" s="8">
        <f t="shared" si="307"/>
        <v>39.5</v>
      </c>
      <c r="U1929" s="7">
        <f t="shared" si="308"/>
        <v>41.85</v>
      </c>
      <c r="V1929" s="7">
        <f t="shared" si="309"/>
        <v>41.262500000000003</v>
      </c>
    </row>
    <row r="1930" spans="1:22" ht="13.5" x14ac:dyDescent="0.25">
      <c r="A1930" s="3">
        <f>RSI!A1930</f>
        <v>45587</v>
      </c>
      <c r="B1930" s="2">
        <f>RSI!B1930</f>
        <v>5.4038000000000004</v>
      </c>
      <c r="C1930" s="2">
        <f>RSI!I1930</f>
        <v>43.048828895373113</v>
      </c>
      <c r="D1930" s="2">
        <f>MACD!E1930</f>
        <v>9.0569321038546313E-2</v>
      </c>
      <c r="E1930" s="2">
        <f>MACD!F1930</f>
        <v>5.4941964687025419E-2</v>
      </c>
      <c r="F1930" s="2">
        <f>'Moving Avg'!D1930</f>
        <v>5.3478000000000003</v>
      </c>
      <c r="G1930" s="2">
        <f>'Moving Avg'!F1930</f>
        <v>5.5227999999999993</v>
      </c>
      <c r="H1930" s="2">
        <f>'Moving Avg'!G1930</f>
        <v>5.5815059999999983</v>
      </c>
      <c r="I1930" s="2">
        <f>'Moving Avg'!H1930</f>
        <v>4.9572979999999998</v>
      </c>
      <c r="J1930" s="5" t="str">
        <f>OBV!F1930</f>
        <v>BULLISH</v>
      </c>
      <c r="K1930" s="5" t="str">
        <f>OBV!G1930</f>
        <v>STRONG</v>
      </c>
      <c r="L1930" s="5" t="str">
        <f>OBV!H1930</f>
        <v>CONFIRMED BULLISH</v>
      </c>
      <c r="M1930" s="7">
        <f t="shared" si="300"/>
        <v>25</v>
      </c>
      <c r="N1930" s="7">
        <f t="shared" si="301"/>
        <v>0</v>
      </c>
      <c r="O1930" s="7">
        <f t="shared" si="302"/>
        <v>50</v>
      </c>
      <c r="P1930" s="7">
        <f t="shared" si="303"/>
        <v>100</v>
      </c>
      <c r="Q1930" s="8">
        <f t="shared" si="304"/>
        <v>31.25</v>
      </c>
      <c r="R1930" s="8">
        <f t="shared" si="305"/>
        <v>47.5</v>
      </c>
      <c r="S1930" s="8">
        <f t="shared" si="306"/>
        <v>61.25</v>
      </c>
      <c r="T1930" s="8">
        <f t="shared" si="307"/>
        <v>43.75</v>
      </c>
      <c r="U1930" s="7">
        <f t="shared" si="308"/>
        <v>46.666666666666664</v>
      </c>
      <c r="V1930" s="7">
        <f t="shared" si="309"/>
        <v>45.9375</v>
      </c>
    </row>
    <row r="1931" spans="1:22" ht="13.5" x14ac:dyDescent="0.25">
      <c r="A1931" s="3">
        <f>RSI!A1931</f>
        <v>45588</v>
      </c>
      <c r="B1931" s="2">
        <f>RSI!B1931</f>
        <v>5.3571</v>
      </c>
      <c r="C1931" s="2">
        <f>RSI!I1931</f>
        <v>40.159119345091753</v>
      </c>
      <c r="D1931" s="2">
        <f>MACD!E1931</f>
        <v>8.8865577102374971E-2</v>
      </c>
      <c r="E1931" s="2">
        <f>MACD!F1931</f>
        <v>6.1726687170095329E-2</v>
      </c>
      <c r="F1931" s="2">
        <f>'Moving Avg'!D1931</f>
        <v>5.359</v>
      </c>
      <c r="G1931" s="2">
        <f>'Moving Avg'!F1931</f>
        <v>5.5092650000000001</v>
      </c>
      <c r="H1931" s="2">
        <f>'Moving Avg'!G1931</f>
        <v>5.5801979999999993</v>
      </c>
      <c r="I1931" s="2">
        <f>'Moving Avg'!H1931</f>
        <v>4.9652239999999992</v>
      </c>
      <c r="J1931" s="5" t="str">
        <f>OBV!F1931</f>
        <v>BULLISH</v>
      </c>
      <c r="K1931" s="5" t="str">
        <f>OBV!G1931</f>
        <v>STRONG</v>
      </c>
      <c r="L1931" s="5" t="str">
        <f>OBV!H1931</f>
        <v>CONFIRMED BULLISH</v>
      </c>
      <c r="M1931" s="7">
        <f t="shared" si="300"/>
        <v>25</v>
      </c>
      <c r="N1931" s="7">
        <f t="shared" si="301"/>
        <v>0</v>
      </c>
      <c r="O1931" s="7">
        <f t="shared" si="302"/>
        <v>50</v>
      </c>
      <c r="P1931" s="7">
        <f t="shared" si="303"/>
        <v>100</v>
      </c>
      <c r="Q1931" s="8">
        <f t="shared" si="304"/>
        <v>31.25</v>
      </c>
      <c r="R1931" s="8">
        <f t="shared" si="305"/>
        <v>47.5</v>
      </c>
      <c r="S1931" s="8">
        <f t="shared" si="306"/>
        <v>61.25</v>
      </c>
      <c r="T1931" s="8">
        <f t="shared" si="307"/>
        <v>43.75</v>
      </c>
      <c r="U1931" s="7">
        <f t="shared" si="308"/>
        <v>46.666666666666664</v>
      </c>
      <c r="V1931" s="7">
        <f t="shared" si="309"/>
        <v>45.9375</v>
      </c>
    </row>
    <row r="1932" spans="1:22" ht="13.5" x14ac:dyDescent="0.25">
      <c r="A1932" s="3">
        <f>RSI!A1932</f>
        <v>45589</v>
      </c>
      <c r="B1932" s="2">
        <f>RSI!B1932</f>
        <v>5.4131</v>
      </c>
      <c r="C1932" s="2">
        <f>RSI!I1932</f>
        <v>44.932681793570382</v>
      </c>
      <c r="D1932" s="2">
        <f>MACD!E1932</f>
        <v>8.9810899350646345E-2</v>
      </c>
      <c r="E1932" s="2">
        <f>MACD!F1932</f>
        <v>6.7343529606205543E-2</v>
      </c>
      <c r="F1932" s="2">
        <f>'Moving Avg'!D1932</f>
        <v>5.37392</v>
      </c>
      <c r="G1932" s="2">
        <f>'Moving Avg'!F1932</f>
        <v>5.4919950000000002</v>
      </c>
      <c r="H1932" s="2">
        <f>'Moving Avg'!G1932</f>
        <v>5.5800099999999988</v>
      </c>
      <c r="I1932" s="2">
        <f>'Moving Avg'!H1932</f>
        <v>4.9731724999999996</v>
      </c>
      <c r="J1932" s="5" t="str">
        <f>OBV!F1932</f>
        <v>BEARISH</v>
      </c>
      <c r="K1932" s="5" t="str">
        <f>OBV!G1932</f>
        <v>NEUTRAL</v>
      </c>
      <c r="L1932" s="5" t="str">
        <f>OBV!H1932</f>
        <v>BEARISH DIVERGENCE</v>
      </c>
      <c r="M1932" s="7">
        <f t="shared" si="300"/>
        <v>25</v>
      </c>
      <c r="N1932" s="7">
        <f t="shared" si="301"/>
        <v>0</v>
      </c>
      <c r="O1932" s="7">
        <f t="shared" si="302"/>
        <v>50</v>
      </c>
      <c r="P1932" s="7">
        <f t="shared" si="303"/>
        <v>16.5</v>
      </c>
      <c r="Q1932" s="8">
        <f t="shared" si="304"/>
        <v>18.725000000000001</v>
      </c>
      <c r="R1932" s="8">
        <f t="shared" si="305"/>
        <v>26.625</v>
      </c>
      <c r="S1932" s="8">
        <f t="shared" si="306"/>
        <v>23.675000000000001</v>
      </c>
      <c r="T1932" s="8">
        <f t="shared" si="307"/>
        <v>22.875</v>
      </c>
      <c r="U1932" s="7">
        <f t="shared" si="308"/>
        <v>23.008333333333336</v>
      </c>
      <c r="V1932" s="7">
        <f t="shared" si="309"/>
        <v>22.975000000000001</v>
      </c>
    </row>
    <row r="1933" spans="1:22" ht="13.5" x14ac:dyDescent="0.25">
      <c r="A1933" s="3">
        <f>RSI!A1933</f>
        <v>45590</v>
      </c>
      <c r="B1933" s="2">
        <f>RSI!B1933</f>
        <v>5.4038000000000004</v>
      </c>
      <c r="C1933" s="2">
        <f>RSI!I1933</f>
        <v>44.300656585739077</v>
      </c>
      <c r="D1933" s="2">
        <f>MACD!E1933</f>
        <v>9.6014090293301102E-2</v>
      </c>
      <c r="E1933" s="2">
        <f>MACD!F1933</f>
        <v>7.3077641743624661E-2</v>
      </c>
      <c r="F1933" s="2">
        <f>'Moving Avg'!D1933</f>
        <v>5.3925800000000006</v>
      </c>
      <c r="G1933" s="2">
        <f>'Moving Avg'!F1933</f>
        <v>5.4789300000000001</v>
      </c>
      <c r="H1933" s="2">
        <f>'Moving Avg'!G1933</f>
        <v>5.5783299999999985</v>
      </c>
      <c r="I1933" s="2">
        <f>'Moving Avg'!H1933</f>
        <v>4.9813749999999999</v>
      </c>
      <c r="J1933" s="5" t="str">
        <f>OBV!F1933</f>
        <v>BULLISH</v>
      </c>
      <c r="K1933" s="5" t="str">
        <f>OBV!G1933</f>
        <v>NEUTRAL</v>
      </c>
      <c r="L1933" s="5" t="str">
        <f>OBV!H1933</f>
        <v>CONFIRMED BULLISH</v>
      </c>
      <c r="M1933" s="7">
        <f t="shared" si="300"/>
        <v>25</v>
      </c>
      <c r="N1933" s="7">
        <f t="shared" si="301"/>
        <v>0</v>
      </c>
      <c r="O1933" s="7">
        <f t="shared" si="302"/>
        <v>50</v>
      </c>
      <c r="P1933" s="7">
        <f t="shared" si="303"/>
        <v>83.5</v>
      </c>
      <c r="Q1933" s="8">
        <f t="shared" si="304"/>
        <v>28.774999999999999</v>
      </c>
      <c r="R1933" s="8">
        <f t="shared" si="305"/>
        <v>43.375</v>
      </c>
      <c r="S1933" s="8">
        <f t="shared" si="306"/>
        <v>53.825000000000003</v>
      </c>
      <c r="T1933" s="8">
        <f t="shared" si="307"/>
        <v>39.625</v>
      </c>
      <c r="U1933" s="7">
        <f t="shared" si="308"/>
        <v>41.991666666666667</v>
      </c>
      <c r="V1933" s="7">
        <f t="shared" si="309"/>
        <v>41.400000000000006</v>
      </c>
    </row>
    <row r="1934" spans="1:22" ht="13.5" x14ac:dyDescent="0.25">
      <c r="A1934" s="3">
        <f>RSI!A1934</f>
        <v>45593</v>
      </c>
      <c r="B1934" s="2">
        <f>RSI!B1934</f>
        <v>5.4038000000000004</v>
      </c>
      <c r="C1934" s="2">
        <f>RSI!I1934</f>
        <v>44.300656585739077</v>
      </c>
      <c r="D1934" s="2">
        <f>MACD!E1934</f>
        <v>9.7386800116825434E-2</v>
      </c>
      <c r="E1934" s="2">
        <f>MACD!F1934</f>
        <v>7.7939473418264821E-2</v>
      </c>
      <c r="F1934" s="2">
        <f>'Moving Avg'!D1934</f>
        <v>5.3963200000000002</v>
      </c>
      <c r="G1934" s="2">
        <f>'Moving Avg'!F1934</f>
        <v>5.4667950000000003</v>
      </c>
      <c r="H1934" s="2">
        <f>'Moving Avg'!G1934</f>
        <v>5.5725439999999979</v>
      </c>
      <c r="I1934" s="2">
        <f>'Moving Avg'!H1934</f>
        <v>4.989363</v>
      </c>
      <c r="J1934" s="5" t="str">
        <f>OBV!F1934</f>
        <v>BEARISH</v>
      </c>
      <c r="K1934" s="5" t="str">
        <f>OBV!G1934</f>
        <v>NEUTRAL</v>
      </c>
      <c r="L1934" s="5" t="str">
        <f>OBV!H1934</f>
        <v>BEARISH DIVERGENCE</v>
      </c>
      <c r="M1934" s="7">
        <f t="shared" si="300"/>
        <v>25</v>
      </c>
      <c r="N1934" s="7">
        <f t="shared" si="301"/>
        <v>0</v>
      </c>
      <c r="O1934" s="7">
        <f t="shared" si="302"/>
        <v>50</v>
      </c>
      <c r="P1934" s="7">
        <f t="shared" si="303"/>
        <v>16.5</v>
      </c>
      <c r="Q1934" s="8">
        <f t="shared" si="304"/>
        <v>18.725000000000001</v>
      </c>
      <c r="R1934" s="8">
        <f t="shared" si="305"/>
        <v>26.625</v>
      </c>
      <c r="S1934" s="8">
        <f t="shared" si="306"/>
        <v>23.675000000000001</v>
      </c>
      <c r="T1934" s="8">
        <f t="shared" si="307"/>
        <v>22.875</v>
      </c>
      <c r="U1934" s="7">
        <f t="shared" si="308"/>
        <v>23.008333333333336</v>
      </c>
      <c r="V1934" s="7">
        <f t="shared" si="309"/>
        <v>22.975000000000001</v>
      </c>
    </row>
    <row r="1935" spans="1:22" ht="13.5" x14ac:dyDescent="0.25">
      <c r="A1935" s="3">
        <f>RSI!A1935</f>
        <v>45594</v>
      </c>
      <c r="B1935" s="2">
        <f>RSI!B1935</f>
        <v>5.4598000000000004</v>
      </c>
      <c r="C1935" s="2">
        <f>RSI!I1935</f>
        <v>49.282649055059856</v>
      </c>
      <c r="D1935" s="2">
        <f>MACD!E1935</f>
        <v>7.0384372769253467E-2</v>
      </c>
      <c r="E1935" s="2">
        <f>MACD!F1935</f>
        <v>7.6428453288462553E-2</v>
      </c>
      <c r="F1935" s="2">
        <f>'Moving Avg'!D1935</f>
        <v>5.4075199999999999</v>
      </c>
      <c r="G1935" s="2">
        <f>'Moving Avg'!F1935</f>
        <v>5.4602600000000008</v>
      </c>
      <c r="H1935" s="2">
        <f>'Moving Avg'!G1935</f>
        <v>5.5669439999999977</v>
      </c>
      <c r="I1935" s="2">
        <f>'Moving Avg'!H1935</f>
        <v>4.9975880000000004</v>
      </c>
      <c r="J1935" s="5" t="str">
        <f>OBV!F1935</f>
        <v>BEARISH</v>
      </c>
      <c r="K1935" s="5" t="str">
        <f>OBV!G1935</f>
        <v>NEUTRAL</v>
      </c>
      <c r="L1935" s="5" t="str">
        <f>OBV!H1935</f>
        <v>BEARISH DIVERGENCE</v>
      </c>
      <c r="M1935" s="7">
        <f t="shared" si="300"/>
        <v>25</v>
      </c>
      <c r="N1935" s="7">
        <f t="shared" si="301"/>
        <v>45</v>
      </c>
      <c r="O1935" s="7">
        <f t="shared" si="302"/>
        <v>50</v>
      </c>
      <c r="P1935" s="7">
        <f t="shared" si="303"/>
        <v>16.5</v>
      </c>
      <c r="Q1935" s="8">
        <f t="shared" si="304"/>
        <v>34.475000000000001</v>
      </c>
      <c r="R1935" s="8">
        <f t="shared" si="305"/>
        <v>35.625</v>
      </c>
      <c r="S1935" s="8">
        <f t="shared" si="306"/>
        <v>30.425000000000001</v>
      </c>
      <c r="T1935" s="8">
        <f t="shared" si="307"/>
        <v>34.125</v>
      </c>
      <c r="U1935" s="7">
        <f t="shared" si="308"/>
        <v>33.508333333333333</v>
      </c>
      <c r="V1935" s="7">
        <f t="shared" si="309"/>
        <v>33.662499999999994</v>
      </c>
    </row>
    <row r="1936" spans="1:22" ht="13.5" x14ac:dyDescent="0.25">
      <c r="A1936" s="3">
        <f>RSI!A1936</f>
        <v>45595</v>
      </c>
      <c r="B1936" s="2">
        <f>RSI!B1936</f>
        <v>5.4131</v>
      </c>
      <c r="C1936" s="2">
        <f>RSI!I1936</f>
        <v>45.618231361792034</v>
      </c>
      <c r="D1936" s="2">
        <f>MACD!E1936</f>
        <v>3.8111424018087092E-2</v>
      </c>
      <c r="E1936" s="2">
        <f>MACD!F1936</f>
        <v>6.8765047434387466E-2</v>
      </c>
      <c r="F1936" s="2">
        <f>'Moving Avg'!D1936</f>
        <v>5.4187200000000004</v>
      </c>
      <c r="G1936" s="2">
        <f>'Moving Avg'!F1936</f>
        <v>5.4513900000000008</v>
      </c>
      <c r="H1936" s="2">
        <f>'Moving Avg'!G1936</f>
        <v>5.5604099999999974</v>
      </c>
      <c r="I1936" s="2">
        <f>'Moving Avg'!H1936</f>
        <v>5.0044624999999998</v>
      </c>
      <c r="J1936" s="5" t="str">
        <f>OBV!F1936</f>
        <v>BULLISH</v>
      </c>
      <c r="K1936" s="5" t="str">
        <f>OBV!G1936</f>
        <v>NEUTRAL</v>
      </c>
      <c r="L1936" s="5" t="str">
        <f>OBV!H1936</f>
        <v>CONFIRMED BULLISH</v>
      </c>
      <c r="M1936" s="7">
        <f t="shared" si="300"/>
        <v>25</v>
      </c>
      <c r="N1936" s="7">
        <f t="shared" si="301"/>
        <v>100</v>
      </c>
      <c r="O1936" s="7">
        <f t="shared" si="302"/>
        <v>50</v>
      </c>
      <c r="P1936" s="7">
        <f t="shared" si="303"/>
        <v>83.5</v>
      </c>
      <c r="Q1936" s="8">
        <f t="shared" si="304"/>
        <v>63.774999999999999</v>
      </c>
      <c r="R1936" s="8">
        <f t="shared" si="305"/>
        <v>63.375</v>
      </c>
      <c r="S1936" s="8">
        <f t="shared" si="306"/>
        <v>68.825000000000003</v>
      </c>
      <c r="T1936" s="8">
        <f t="shared" si="307"/>
        <v>64.625</v>
      </c>
      <c r="U1936" s="7">
        <f t="shared" si="308"/>
        <v>65.325000000000003</v>
      </c>
      <c r="V1936" s="7">
        <f t="shared" si="309"/>
        <v>65.150000000000006</v>
      </c>
    </row>
    <row r="1937" spans="1:22" ht="13.5" x14ac:dyDescent="0.25">
      <c r="A1937" s="3">
        <f>RSI!A1937</f>
        <v>45596</v>
      </c>
      <c r="B1937" s="2">
        <f>RSI!B1937</f>
        <v>5.5904999999999996</v>
      </c>
      <c r="C1937" s="2">
        <f>RSI!I1937</f>
        <v>58.301983407641529</v>
      </c>
      <c r="D1937" s="2">
        <f>MACD!E1937</f>
        <v>3.7287841245161601E-3</v>
      </c>
      <c r="E1937" s="2">
        <f>MACD!F1937</f>
        <v>5.5757794772413202E-2</v>
      </c>
      <c r="F1937" s="2">
        <f>'Moving Avg'!D1937</f>
        <v>5.4542000000000002</v>
      </c>
      <c r="G1937" s="2">
        <f>'Moving Avg'!F1937</f>
        <v>5.4518600000000008</v>
      </c>
      <c r="H1937" s="2">
        <f>'Moving Avg'!G1937</f>
        <v>5.5574239999999975</v>
      </c>
      <c r="I1937" s="2">
        <f>'Moving Avg'!H1937</f>
        <v>5.0114074999999989</v>
      </c>
      <c r="J1937" s="5" t="str">
        <f>OBV!F1937</f>
        <v>BULLISH</v>
      </c>
      <c r="K1937" s="5" t="str">
        <f>OBV!G1937</f>
        <v>NEUTRAL</v>
      </c>
      <c r="L1937" s="5" t="str">
        <f>OBV!H1937</f>
        <v>CONFIRMED BULLISH</v>
      </c>
      <c r="M1937" s="7">
        <f t="shared" si="300"/>
        <v>25</v>
      </c>
      <c r="N1937" s="7">
        <f t="shared" si="301"/>
        <v>100</v>
      </c>
      <c r="O1937" s="7">
        <f t="shared" si="302"/>
        <v>50</v>
      </c>
      <c r="P1937" s="7">
        <f t="shared" si="303"/>
        <v>83.5</v>
      </c>
      <c r="Q1937" s="8">
        <f t="shared" si="304"/>
        <v>63.774999999999999</v>
      </c>
      <c r="R1937" s="8">
        <f t="shared" si="305"/>
        <v>63.375</v>
      </c>
      <c r="S1937" s="8">
        <f t="shared" si="306"/>
        <v>68.825000000000003</v>
      </c>
      <c r="T1937" s="8">
        <f t="shared" si="307"/>
        <v>64.625</v>
      </c>
      <c r="U1937" s="7">
        <f t="shared" si="308"/>
        <v>65.325000000000003</v>
      </c>
      <c r="V1937" s="7">
        <f t="shared" si="309"/>
        <v>65.150000000000006</v>
      </c>
    </row>
    <row r="1938" spans="1:22" ht="13.5" x14ac:dyDescent="0.25">
      <c r="A1938" s="3">
        <f>RSI!A1938</f>
        <v>45597</v>
      </c>
      <c r="B1938" s="2">
        <f>RSI!B1938</f>
        <v>5.5717999999999996</v>
      </c>
      <c r="C1938" s="2">
        <f>RSI!I1938</f>
        <v>56.798144765009418</v>
      </c>
      <c r="D1938" s="2">
        <f>MACD!E1938</f>
        <v>-2.904597686474375E-2</v>
      </c>
      <c r="E1938" s="2">
        <f>MACD!F1938</f>
        <v>3.8797040444981813E-2</v>
      </c>
      <c r="F1938" s="2">
        <f>'Moving Avg'!D1938</f>
        <v>5.4878</v>
      </c>
      <c r="G1938" s="2">
        <f>'Moving Avg'!F1938</f>
        <v>5.4518600000000008</v>
      </c>
      <c r="H1938" s="2">
        <f>'Moving Avg'!G1938</f>
        <v>5.5544379999999967</v>
      </c>
      <c r="I1938" s="2">
        <f>'Moving Avg'!H1938</f>
        <v>5.0180444999999994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  <c r="M1938" s="7">
        <f t="shared" si="300"/>
        <v>25</v>
      </c>
      <c r="N1938" s="7">
        <f t="shared" si="301"/>
        <v>100</v>
      </c>
      <c r="O1938" s="7">
        <f t="shared" si="302"/>
        <v>50</v>
      </c>
      <c r="P1938" s="7">
        <f t="shared" si="303"/>
        <v>83.5</v>
      </c>
      <c r="Q1938" s="8">
        <f t="shared" si="304"/>
        <v>63.774999999999999</v>
      </c>
      <c r="R1938" s="8">
        <f t="shared" si="305"/>
        <v>63.375</v>
      </c>
      <c r="S1938" s="8">
        <f t="shared" si="306"/>
        <v>68.825000000000003</v>
      </c>
      <c r="T1938" s="8">
        <f t="shared" si="307"/>
        <v>64.625</v>
      </c>
      <c r="U1938" s="7">
        <f t="shared" si="308"/>
        <v>65.325000000000003</v>
      </c>
      <c r="V1938" s="7">
        <f t="shared" si="309"/>
        <v>65.150000000000006</v>
      </c>
    </row>
    <row r="1939" spans="1:22" ht="13.5" x14ac:dyDescent="0.25">
      <c r="A1939" s="3">
        <f>RSI!A1939</f>
        <v>45600</v>
      </c>
      <c r="B1939" s="2">
        <f>RSI!B1939</f>
        <v>5.5157999999999996</v>
      </c>
      <c r="C1939" s="2">
        <f>RSI!I1939</f>
        <v>52.436199406449504</v>
      </c>
      <c r="D1939" s="2">
        <f>MACD!E1939</f>
        <v>-4.174590667838185E-2</v>
      </c>
      <c r="E1939" s="2">
        <f>MACD!F1939</f>
        <v>2.2688451020309079E-2</v>
      </c>
      <c r="F1939" s="2">
        <f>'Moving Avg'!D1939</f>
        <v>5.5101999999999993</v>
      </c>
      <c r="G1939" s="2">
        <f>'Moving Avg'!F1939</f>
        <v>5.4499950000000004</v>
      </c>
      <c r="H1939" s="2">
        <f>'Moving Avg'!G1939</f>
        <v>5.5521979999999989</v>
      </c>
      <c r="I1939" s="2">
        <f>'Moving Avg'!H1939</f>
        <v>5.0243584999999999</v>
      </c>
      <c r="J1939" s="5" t="str">
        <f>OBV!F1939</f>
        <v>BEARISH</v>
      </c>
      <c r="K1939" s="5" t="str">
        <f>OBV!G1939</f>
        <v>NEUTRAL</v>
      </c>
      <c r="L1939" s="5" t="str">
        <f>OBV!H1939</f>
        <v>BEARISH DIVERGENCE</v>
      </c>
      <c r="M1939" s="7">
        <f t="shared" si="300"/>
        <v>25</v>
      </c>
      <c r="N1939" s="7">
        <f t="shared" si="301"/>
        <v>100</v>
      </c>
      <c r="O1939" s="7">
        <f t="shared" si="302"/>
        <v>50</v>
      </c>
      <c r="P1939" s="7">
        <f t="shared" si="303"/>
        <v>16.5</v>
      </c>
      <c r="Q1939" s="8">
        <f t="shared" si="304"/>
        <v>53.725000000000001</v>
      </c>
      <c r="R1939" s="8">
        <f t="shared" si="305"/>
        <v>46.625</v>
      </c>
      <c r="S1939" s="8">
        <f t="shared" si="306"/>
        <v>38.674999999999997</v>
      </c>
      <c r="T1939" s="8">
        <f t="shared" si="307"/>
        <v>47.875</v>
      </c>
      <c r="U1939" s="7">
        <f t="shared" si="308"/>
        <v>46.341666666666661</v>
      </c>
      <c r="V1939" s="7">
        <f t="shared" si="309"/>
        <v>46.724999999999994</v>
      </c>
    </row>
    <row r="1940" spans="1:22" ht="13.5" x14ac:dyDescent="0.25">
      <c r="A1940" s="3">
        <f>RSI!A1940</f>
        <v>45601</v>
      </c>
      <c r="B1940" s="2">
        <f>RSI!B1940</f>
        <v>5.4785000000000004</v>
      </c>
      <c r="C1940" s="2">
        <f>RSI!I1940</f>
        <v>49.698445761139851</v>
      </c>
      <c r="D1940" s="2">
        <f>MACD!E1940</f>
        <v>-4.7069829960538989E-2</v>
      </c>
      <c r="E1940" s="2">
        <f>MACD!F1940</f>
        <v>8.7367948241394641E-3</v>
      </c>
      <c r="F1940" s="2">
        <f>'Moving Avg'!D1940</f>
        <v>5.5139399999999998</v>
      </c>
      <c r="G1940" s="2">
        <f>'Moving Avg'!F1940</f>
        <v>5.444865000000001</v>
      </c>
      <c r="H1940" s="2">
        <f>'Moving Avg'!G1940</f>
        <v>5.5464119999999992</v>
      </c>
      <c r="I1940" s="2">
        <f>'Moving Avg'!H1940</f>
        <v>5.0306575000000002</v>
      </c>
      <c r="J1940" s="5" t="str">
        <f>OBV!F1940</f>
        <v>BEARISH</v>
      </c>
      <c r="K1940" s="5" t="str">
        <f>OBV!G1940</f>
        <v>NEUTRAL</v>
      </c>
      <c r="L1940" s="5" t="str">
        <f>OBV!H1940</f>
        <v>BEARISH DIVERGENCE</v>
      </c>
      <c r="M1940" s="7">
        <f t="shared" si="300"/>
        <v>25</v>
      </c>
      <c r="N1940" s="7">
        <f t="shared" si="301"/>
        <v>100</v>
      </c>
      <c r="O1940" s="7">
        <f t="shared" si="302"/>
        <v>50</v>
      </c>
      <c r="P1940" s="7">
        <f t="shared" si="303"/>
        <v>16.5</v>
      </c>
      <c r="Q1940" s="8">
        <f t="shared" si="304"/>
        <v>53.725000000000001</v>
      </c>
      <c r="R1940" s="8">
        <f t="shared" si="305"/>
        <v>46.625</v>
      </c>
      <c r="S1940" s="8">
        <f t="shared" si="306"/>
        <v>38.674999999999997</v>
      </c>
      <c r="T1940" s="8">
        <f t="shared" si="307"/>
        <v>47.875</v>
      </c>
      <c r="U1940" s="7">
        <f t="shared" si="308"/>
        <v>46.341666666666661</v>
      </c>
      <c r="V1940" s="7">
        <f t="shared" si="309"/>
        <v>46.724999999999994</v>
      </c>
    </row>
    <row r="1941" spans="1:22" ht="13.5" x14ac:dyDescent="0.25">
      <c r="A1941" s="3">
        <f>RSI!A1941</f>
        <v>45602</v>
      </c>
      <c r="B1941" s="2">
        <f>RSI!B1941</f>
        <v>5.4131</v>
      </c>
      <c r="C1941" s="2">
        <f>RSI!I1941</f>
        <v>45.238543199680379</v>
      </c>
      <c r="D1941" s="2">
        <f>MACD!E1941</f>
        <v>-5.3896039598006595E-2</v>
      </c>
      <c r="E1941" s="2">
        <f>MACD!F1941</f>
        <v>-3.7897720602897474E-3</v>
      </c>
      <c r="F1941" s="2">
        <f>'Moving Avg'!D1941</f>
        <v>5.5139399999999998</v>
      </c>
      <c r="G1941" s="2">
        <f>'Moving Avg'!F1941</f>
        <v>5.440195000000001</v>
      </c>
      <c r="H1941" s="2">
        <f>'Moving Avg'!G1941</f>
        <v>5.5389439999999981</v>
      </c>
      <c r="I1941" s="2">
        <f>'Moving Avg'!H1941</f>
        <v>5.0367585000000004</v>
      </c>
      <c r="J1941" s="5" t="str">
        <f>OBV!F1941</f>
        <v>BEARISH</v>
      </c>
      <c r="K1941" s="5" t="str">
        <f>OBV!G1941</f>
        <v>NEUTRAL</v>
      </c>
      <c r="L1941" s="5" t="str">
        <f>OBV!H1941</f>
        <v>NEUTRAL</v>
      </c>
      <c r="M1941" s="7">
        <f t="shared" si="300"/>
        <v>25</v>
      </c>
      <c r="N1941" s="7">
        <f t="shared" si="301"/>
        <v>100</v>
      </c>
      <c r="O1941" s="7">
        <f t="shared" si="302"/>
        <v>50</v>
      </c>
      <c r="P1941" s="7">
        <f t="shared" si="303"/>
        <v>16.5</v>
      </c>
      <c r="Q1941" s="8">
        <f t="shared" si="304"/>
        <v>53.725000000000001</v>
      </c>
      <c r="R1941" s="8">
        <f t="shared" si="305"/>
        <v>46.625</v>
      </c>
      <c r="S1941" s="8">
        <f t="shared" si="306"/>
        <v>38.674999999999997</v>
      </c>
      <c r="T1941" s="8">
        <f t="shared" si="307"/>
        <v>47.875</v>
      </c>
      <c r="U1941" s="7">
        <f t="shared" si="308"/>
        <v>46.341666666666661</v>
      </c>
      <c r="V1941" s="7">
        <f t="shared" si="309"/>
        <v>46.724999999999994</v>
      </c>
    </row>
    <row r="1942" spans="1:22" ht="13.5" x14ac:dyDescent="0.25">
      <c r="A1942" s="3">
        <f>RSI!A1942</f>
        <v>45603</v>
      </c>
      <c r="B1942" s="2">
        <f>RSI!B1942</f>
        <v>5.5438000000000001</v>
      </c>
      <c r="C1942" s="2">
        <f>RSI!I1942</f>
        <v>54.102953083722028</v>
      </c>
      <c r="D1942" s="2">
        <f>MACD!E1942</f>
        <v>-6.0334283164706015E-2</v>
      </c>
      <c r="E1942" s="2">
        <f>MACD!F1942</f>
        <v>-1.5098674281173001E-2</v>
      </c>
      <c r="F1942" s="2">
        <f>'Moving Avg'!D1942</f>
        <v>5.5045999999999999</v>
      </c>
      <c r="G1942" s="2">
        <f>'Moving Avg'!F1942</f>
        <v>5.440195000000001</v>
      </c>
      <c r="H1942" s="2">
        <f>'Moving Avg'!G1942</f>
        <v>5.5344639999999972</v>
      </c>
      <c r="I1942" s="2">
        <f>'Moving Avg'!H1942</f>
        <v>5.0437710000000004</v>
      </c>
      <c r="J1942" s="5" t="str">
        <f>OBV!F1942</f>
        <v>BEARISH</v>
      </c>
      <c r="K1942" s="5" t="str">
        <f>OBV!G1942</f>
        <v>WEAK</v>
      </c>
      <c r="L1942" s="5" t="str">
        <f>OBV!H1942</f>
        <v>CONFIRMED BEARISH</v>
      </c>
      <c r="M1942" s="7">
        <f t="shared" si="300"/>
        <v>25</v>
      </c>
      <c r="N1942" s="7">
        <f t="shared" si="301"/>
        <v>100</v>
      </c>
      <c r="O1942" s="7">
        <f t="shared" si="302"/>
        <v>50</v>
      </c>
      <c r="P1942" s="7">
        <f t="shared" si="303"/>
        <v>0</v>
      </c>
      <c r="Q1942" s="8">
        <f t="shared" si="304"/>
        <v>51.25</v>
      </c>
      <c r="R1942" s="8">
        <f t="shared" si="305"/>
        <v>42.5</v>
      </c>
      <c r="S1942" s="8">
        <f t="shared" si="306"/>
        <v>31.25</v>
      </c>
      <c r="T1942" s="8">
        <f t="shared" si="307"/>
        <v>43.75</v>
      </c>
      <c r="U1942" s="7">
        <f t="shared" si="308"/>
        <v>41.666666666666664</v>
      </c>
      <c r="V1942" s="7">
        <f t="shared" si="309"/>
        <v>42.1875</v>
      </c>
    </row>
    <row r="1943" spans="1:22" ht="13.5" x14ac:dyDescent="0.25">
      <c r="A1943" s="3">
        <f>RSI!A1943</f>
        <v>45604</v>
      </c>
      <c r="B1943" s="2">
        <f>RSI!B1943</f>
        <v>5.4970999999999997</v>
      </c>
      <c r="C1943" s="2">
        <f>RSI!I1943</f>
        <v>50.93061315597307</v>
      </c>
      <c r="D1943" s="2">
        <f>MACD!E1943</f>
        <v>-6.4151889569786569E-2</v>
      </c>
      <c r="E1943" s="2">
        <f>MACD!F1943</f>
        <v>-2.4909317338895717E-2</v>
      </c>
      <c r="F1943" s="2">
        <f>'Moving Avg'!D1943</f>
        <v>5.4896599999999998</v>
      </c>
      <c r="G1943" s="2">
        <f>'Moving Avg'!F1943</f>
        <v>5.4364600000000012</v>
      </c>
      <c r="H1943" s="2">
        <f>'Moving Avg'!G1943</f>
        <v>5.5290499999999989</v>
      </c>
      <c r="I1943" s="2">
        <f>'Moving Avg'!H1943</f>
        <v>5.0507215000000008</v>
      </c>
      <c r="J1943" s="5" t="str">
        <f>OBV!F1943</f>
        <v>BEARISH</v>
      </c>
      <c r="K1943" s="5" t="str">
        <f>OBV!G1943</f>
        <v>WEAK</v>
      </c>
      <c r="L1943" s="5" t="str">
        <f>OBV!H1943</f>
        <v>CONFIRMED BEARISH</v>
      </c>
      <c r="M1943" s="7">
        <f t="shared" si="300"/>
        <v>25</v>
      </c>
      <c r="N1943" s="7">
        <f t="shared" si="301"/>
        <v>100</v>
      </c>
      <c r="O1943" s="7">
        <f t="shared" si="302"/>
        <v>50</v>
      </c>
      <c r="P1943" s="7">
        <f t="shared" si="303"/>
        <v>0</v>
      </c>
      <c r="Q1943" s="8">
        <f t="shared" si="304"/>
        <v>51.25</v>
      </c>
      <c r="R1943" s="8">
        <f t="shared" si="305"/>
        <v>42.5</v>
      </c>
      <c r="S1943" s="8">
        <f t="shared" si="306"/>
        <v>31.25</v>
      </c>
      <c r="T1943" s="8">
        <f t="shared" si="307"/>
        <v>43.75</v>
      </c>
      <c r="U1943" s="7">
        <f t="shared" si="308"/>
        <v>41.666666666666664</v>
      </c>
      <c r="V1943" s="7">
        <f t="shared" si="309"/>
        <v>42.1875</v>
      </c>
    </row>
    <row r="1944" spans="1:22" ht="13.5" x14ac:dyDescent="0.25">
      <c r="A1944" s="3">
        <f>RSI!A1944</f>
        <v>45607</v>
      </c>
      <c r="B1944" s="2">
        <f>RSI!B1944</f>
        <v>5.4131</v>
      </c>
      <c r="C1944" s="2">
        <f>RSI!I1944</f>
        <v>45.735883955931861</v>
      </c>
      <c r="D1944" s="2">
        <f>MACD!E1944</f>
        <v>-6.1252841715422335E-2</v>
      </c>
      <c r="E1944" s="2">
        <f>MACD!F1944</f>
        <v>-3.2178022214201046E-2</v>
      </c>
      <c r="F1944" s="2">
        <f>'Moving Avg'!D1944</f>
        <v>5.4691200000000002</v>
      </c>
      <c r="G1944" s="2">
        <f>'Moving Avg'!F1944</f>
        <v>5.4299250000000008</v>
      </c>
      <c r="H1944" s="2">
        <f>'Moving Avg'!G1944</f>
        <v>5.5221419999999979</v>
      </c>
      <c r="I1944" s="2">
        <f>'Moving Avg'!H1944</f>
        <v>5.057424000000001</v>
      </c>
      <c r="J1944" s="5" t="str">
        <f>OBV!F1944</f>
        <v>BEARISH</v>
      </c>
      <c r="K1944" s="5" t="str">
        <f>OBV!G1944</f>
        <v>WEAK</v>
      </c>
      <c r="L1944" s="5" t="str">
        <f>OBV!H1944</f>
        <v>CONFIRMED BEARISH</v>
      </c>
      <c r="M1944" s="7">
        <f t="shared" si="300"/>
        <v>25</v>
      </c>
      <c r="N1944" s="7">
        <f t="shared" si="301"/>
        <v>100</v>
      </c>
      <c r="O1944" s="7">
        <f t="shared" si="302"/>
        <v>50</v>
      </c>
      <c r="P1944" s="7">
        <f t="shared" si="303"/>
        <v>0</v>
      </c>
      <c r="Q1944" s="8">
        <f t="shared" si="304"/>
        <v>51.25</v>
      </c>
      <c r="R1944" s="8">
        <f t="shared" si="305"/>
        <v>42.5</v>
      </c>
      <c r="S1944" s="8">
        <f t="shared" si="306"/>
        <v>31.25</v>
      </c>
      <c r="T1944" s="8">
        <f t="shared" si="307"/>
        <v>43.75</v>
      </c>
      <c r="U1944" s="7">
        <f t="shared" si="308"/>
        <v>41.666666666666664</v>
      </c>
      <c r="V1944" s="7">
        <f t="shared" si="309"/>
        <v>42.1875</v>
      </c>
    </row>
    <row r="1945" spans="1:22" ht="13.5" x14ac:dyDescent="0.25">
      <c r="A1945" s="3">
        <f>RSI!A1945</f>
        <v>45608</v>
      </c>
      <c r="B1945" s="2">
        <f>RSI!B1945</f>
        <v>5.5345000000000004</v>
      </c>
      <c r="C1945" s="2">
        <f>RSI!I1945</f>
        <v>53.170043046618019</v>
      </c>
      <c r="D1945" s="2">
        <f>MACD!E1945</f>
        <v>-5.8766660727354036E-2</v>
      </c>
      <c r="E1945" s="2">
        <f>MACD!F1945</f>
        <v>-3.7495749916831647E-2</v>
      </c>
      <c r="F1945" s="2">
        <f>'Moving Avg'!D1945</f>
        <v>5.4803200000000007</v>
      </c>
      <c r="G1945" s="2">
        <f>'Moving Avg'!F1945</f>
        <v>5.4373950000000004</v>
      </c>
      <c r="H1945" s="2">
        <f>'Moving Avg'!G1945</f>
        <v>5.5176619999999978</v>
      </c>
      <c r="I1945" s="2">
        <f>'Moving Avg'!H1945</f>
        <v>5.0649055000000001</v>
      </c>
      <c r="J1945" s="5" t="str">
        <f>OBV!F1945</f>
        <v>BEARISH</v>
      </c>
      <c r="K1945" s="5" t="str">
        <f>OBV!G1945</f>
        <v>WEAK</v>
      </c>
      <c r="L1945" s="5" t="str">
        <f>OBV!H1945</f>
        <v>BEARISH DIVERGENCE</v>
      </c>
      <c r="M1945" s="7">
        <f t="shared" si="300"/>
        <v>25</v>
      </c>
      <c r="N1945" s="7">
        <f t="shared" si="301"/>
        <v>100</v>
      </c>
      <c r="O1945" s="7">
        <f t="shared" si="302"/>
        <v>50</v>
      </c>
      <c r="P1945" s="7">
        <f t="shared" si="303"/>
        <v>0</v>
      </c>
      <c r="Q1945" s="8">
        <f t="shared" si="304"/>
        <v>51.25</v>
      </c>
      <c r="R1945" s="8">
        <f t="shared" si="305"/>
        <v>42.5</v>
      </c>
      <c r="S1945" s="8">
        <f t="shared" si="306"/>
        <v>31.25</v>
      </c>
      <c r="T1945" s="8">
        <f t="shared" si="307"/>
        <v>43.75</v>
      </c>
      <c r="U1945" s="7">
        <f t="shared" si="308"/>
        <v>41.666666666666664</v>
      </c>
      <c r="V1945" s="7">
        <f t="shared" si="309"/>
        <v>42.1875</v>
      </c>
    </row>
    <row r="1946" spans="1:22" ht="13.5" x14ac:dyDescent="0.25">
      <c r="A1946" s="3">
        <f>RSI!A1946</f>
        <v>45609</v>
      </c>
      <c r="B1946" s="2">
        <f>RSI!B1946</f>
        <v>5.5345000000000004</v>
      </c>
      <c r="C1946" s="2">
        <f>RSI!I1946</f>
        <v>53.170043046618019</v>
      </c>
      <c r="D1946" s="2">
        <f>MACD!E1946</f>
        <v>-6.4184990030407896E-2</v>
      </c>
      <c r="E1946" s="2">
        <f>MACD!F1946</f>
        <v>-4.28335979395469E-2</v>
      </c>
      <c r="F1946" s="2">
        <f>'Moving Avg'!D1946</f>
        <v>5.5046000000000008</v>
      </c>
      <c r="G1946" s="2">
        <f>'Moving Avg'!F1946</f>
        <v>5.449065</v>
      </c>
      <c r="H1946" s="2">
        <f>'Moving Avg'!G1946</f>
        <v>5.5133699999999983</v>
      </c>
      <c r="I1946" s="2">
        <f>'Moving Avg'!H1946</f>
        <v>5.0722149999999999</v>
      </c>
      <c r="J1946" s="5" t="str">
        <f>OBV!F1946</f>
        <v>BEARISH</v>
      </c>
      <c r="K1946" s="5" t="str">
        <f>OBV!G1946</f>
        <v>WEAK</v>
      </c>
      <c r="L1946" s="5" t="str">
        <f>OBV!H1946</f>
        <v>BEARISH DIVERGENCE</v>
      </c>
      <c r="M1946" s="7">
        <f t="shared" si="300"/>
        <v>25</v>
      </c>
      <c r="N1946" s="7">
        <f t="shared" si="301"/>
        <v>100</v>
      </c>
      <c r="O1946" s="7">
        <f t="shared" si="302"/>
        <v>50</v>
      </c>
      <c r="P1946" s="7">
        <f t="shared" si="303"/>
        <v>0</v>
      </c>
      <c r="Q1946" s="8">
        <f t="shared" si="304"/>
        <v>51.25</v>
      </c>
      <c r="R1946" s="8">
        <f t="shared" si="305"/>
        <v>42.5</v>
      </c>
      <c r="S1946" s="8">
        <f t="shared" si="306"/>
        <v>31.25</v>
      </c>
      <c r="T1946" s="8">
        <f t="shared" si="307"/>
        <v>43.75</v>
      </c>
      <c r="U1946" s="7">
        <f t="shared" si="308"/>
        <v>41.666666666666664</v>
      </c>
      <c r="V1946" s="7">
        <f t="shared" si="309"/>
        <v>42.1875</v>
      </c>
    </row>
    <row r="1947" spans="1:22" ht="13.5" x14ac:dyDescent="0.25">
      <c r="A1947" s="3">
        <f>RSI!A1947</f>
        <v>45610</v>
      </c>
      <c r="B1947" s="2">
        <f>RSI!B1947</f>
        <v>5.5251000000000001</v>
      </c>
      <c r="C1947" s="2">
        <f>RSI!I1947</f>
        <v>52.523861871036516</v>
      </c>
      <c r="D1947" s="2">
        <f>MACD!E1947</f>
        <v>-4.1093538743280256E-2</v>
      </c>
      <c r="E1947" s="2">
        <f>MACD!F1947</f>
        <v>-4.2485586100293571E-2</v>
      </c>
      <c r="F1947" s="2">
        <f>'Moving Avg'!D1947</f>
        <v>5.5008600000000003</v>
      </c>
      <c r="G1947" s="2">
        <f>'Moving Avg'!F1947</f>
        <v>5.4583949999999994</v>
      </c>
      <c r="H1947" s="2">
        <f>'Moving Avg'!G1947</f>
        <v>5.5100099999999994</v>
      </c>
      <c r="I1947" s="2">
        <f>'Moving Avg'!H1947</f>
        <v>5.0792630000000001</v>
      </c>
      <c r="J1947" s="5" t="str">
        <f>OBV!F1947</f>
        <v>BEARISH</v>
      </c>
      <c r="K1947" s="5" t="str">
        <f>OBV!G1947</f>
        <v>WEAK</v>
      </c>
      <c r="L1947" s="5" t="str">
        <f>OBV!H1947</f>
        <v>CONFIRMED BEARISH</v>
      </c>
      <c r="M1947" s="7">
        <f t="shared" si="300"/>
        <v>25</v>
      </c>
      <c r="N1947" s="7">
        <f t="shared" si="301"/>
        <v>0</v>
      </c>
      <c r="O1947" s="7">
        <f t="shared" si="302"/>
        <v>50</v>
      </c>
      <c r="P1947" s="7">
        <f t="shared" si="303"/>
        <v>0</v>
      </c>
      <c r="Q1947" s="8">
        <f t="shared" si="304"/>
        <v>16.25</v>
      </c>
      <c r="R1947" s="8">
        <f t="shared" si="305"/>
        <v>22.5</v>
      </c>
      <c r="S1947" s="8">
        <f t="shared" si="306"/>
        <v>16.25</v>
      </c>
      <c r="T1947" s="8">
        <f t="shared" si="307"/>
        <v>18.75</v>
      </c>
      <c r="U1947" s="7">
        <f t="shared" si="308"/>
        <v>18.333333333333332</v>
      </c>
      <c r="V1947" s="7">
        <f t="shared" si="309"/>
        <v>18.4375</v>
      </c>
    </row>
    <row r="1948" spans="1:22" ht="13.5" x14ac:dyDescent="0.25">
      <c r="A1948" s="3">
        <f>RSI!A1948</f>
        <v>45611</v>
      </c>
      <c r="B1948" s="2">
        <f>RSI!B1948</f>
        <v>5.5251000000000001</v>
      </c>
      <c r="C1948" s="2">
        <f>RSI!I1948</f>
        <v>52.523861871036516</v>
      </c>
      <c r="D1948" s="2">
        <f>MACD!E1948</f>
        <v>-2.4665267350308717E-2</v>
      </c>
      <c r="E1948" s="2">
        <f>MACD!F1948</f>
        <v>-3.8921522350296604E-2</v>
      </c>
      <c r="F1948" s="2">
        <f>'Moving Avg'!D1948</f>
        <v>5.5064600000000015</v>
      </c>
      <c r="G1948" s="2">
        <f>'Moving Avg'!F1948</f>
        <v>5.4691249999999991</v>
      </c>
      <c r="H1948" s="2">
        <f>'Moving Avg'!G1948</f>
        <v>5.5075820000000002</v>
      </c>
      <c r="I1948" s="2">
        <f>'Moving Avg'!H1948</f>
        <v>5.0862679999999987</v>
      </c>
      <c r="J1948" s="5" t="str">
        <f>OBV!F1948</f>
        <v>BEARISH</v>
      </c>
      <c r="K1948" s="5" t="str">
        <f>OBV!G1948</f>
        <v>NEUTRAL</v>
      </c>
      <c r="L1948" s="5" t="str">
        <f>OBV!H1948</f>
        <v>BEARISH DIVERGENCE</v>
      </c>
      <c r="M1948" s="7">
        <f t="shared" si="300"/>
        <v>25</v>
      </c>
      <c r="N1948" s="7">
        <f t="shared" si="301"/>
        <v>0</v>
      </c>
      <c r="O1948" s="7">
        <f t="shared" si="302"/>
        <v>50</v>
      </c>
      <c r="P1948" s="7">
        <f t="shared" si="303"/>
        <v>16.5</v>
      </c>
      <c r="Q1948" s="8">
        <f t="shared" si="304"/>
        <v>18.725000000000001</v>
      </c>
      <c r="R1948" s="8">
        <f t="shared" si="305"/>
        <v>26.625</v>
      </c>
      <c r="S1948" s="8">
        <f t="shared" si="306"/>
        <v>23.675000000000001</v>
      </c>
      <c r="T1948" s="8">
        <f t="shared" si="307"/>
        <v>22.875</v>
      </c>
      <c r="U1948" s="7">
        <f t="shared" si="308"/>
        <v>23.008333333333336</v>
      </c>
      <c r="V1948" s="7">
        <f t="shared" si="309"/>
        <v>22.975000000000001</v>
      </c>
    </row>
    <row r="1949" spans="1:22" ht="13.5" x14ac:dyDescent="0.25">
      <c r="A1949" s="3">
        <f>RSI!A1949</f>
        <v>45614</v>
      </c>
      <c r="B1949" s="2">
        <f>RSI!B1949</f>
        <v>5.4598000000000004</v>
      </c>
      <c r="C1949" s="2">
        <f>RSI!I1949</f>
        <v>47.839714367064587</v>
      </c>
      <c r="D1949" s="2">
        <f>MACD!E1949</f>
        <v>-1.4759182727891229E-2</v>
      </c>
      <c r="E1949" s="2">
        <f>MACD!F1949</f>
        <v>-3.4089054425815529E-2</v>
      </c>
      <c r="F1949" s="2">
        <f>'Moving Avg'!D1949</f>
        <v>5.5158000000000005</v>
      </c>
      <c r="G1949" s="2">
        <f>'Moving Avg'!F1949</f>
        <v>5.4728599999999989</v>
      </c>
      <c r="H1949" s="2">
        <f>'Moving Avg'!G1949</f>
        <v>5.503102000000001</v>
      </c>
      <c r="I1949" s="2">
        <f>'Moving Avg'!H1949</f>
        <v>5.0929034999999985</v>
      </c>
      <c r="J1949" s="5" t="str">
        <f>OBV!F1949</f>
        <v>BEARISH</v>
      </c>
      <c r="K1949" s="5" t="str">
        <f>OBV!G1949</f>
        <v>NEUTRAL</v>
      </c>
      <c r="L1949" s="5" t="str">
        <f>OBV!H1949</f>
        <v>BEARISH DIVERGENCE</v>
      </c>
      <c r="M1949" s="7">
        <f t="shared" si="300"/>
        <v>25</v>
      </c>
      <c r="N1949" s="7">
        <f t="shared" si="301"/>
        <v>0</v>
      </c>
      <c r="O1949" s="7">
        <f t="shared" si="302"/>
        <v>50</v>
      </c>
      <c r="P1949" s="7">
        <f t="shared" si="303"/>
        <v>16.5</v>
      </c>
      <c r="Q1949" s="8">
        <f t="shared" si="304"/>
        <v>18.725000000000001</v>
      </c>
      <c r="R1949" s="8">
        <f t="shared" si="305"/>
        <v>26.625</v>
      </c>
      <c r="S1949" s="8">
        <f t="shared" si="306"/>
        <v>23.675000000000001</v>
      </c>
      <c r="T1949" s="8">
        <f t="shared" si="307"/>
        <v>22.875</v>
      </c>
      <c r="U1949" s="7">
        <f t="shared" si="308"/>
        <v>23.008333333333336</v>
      </c>
      <c r="V1949" s="7">
        <f t="shared" si="309"/>
        <v>22.975000000000001</v>
      </c>
    </row>
    <row r="1950" spans="1:22" ht="13.5" x14ac:dyDescent="0.25">
      <c r="A1950" s="3">
        <f>RSI!A1950</f>
        <v>45615</v>
      </c>
      <c r="B1950" s="2">
        <f>RSI!B1950</f>
        <v>5.5065</v>
      </c>
      <c r="C1950" s="2">
        <f>RSI!I1950</f>
        <v>51.192088776165136</v>
      </c>
      <c r="D1950" s="2">
        <f>MACD!E1950</f>
        <v>-1.5389353662145666E-2</v>
      </c>
      <c r="E1950" s="2">
        <f>MACD!F1950</f>
        <v>-3.0349114273081561E-2</v>
      </c>
      <c r="F1950" s="2">
        <f>'Moving Avg'!D1950</f>
        <v>5.5101999999999993</v>
      </c>
      <c r="G1950" s="2">
        <f>'Moving Avg'!F1950</f>
        <v>5.4779949999999991</v>
      </c>
      <c r="H1950" s="2">
        <f>'Moving Avg'!G1950</f>
        <v>5.499556000000001</v>
      </c>
      <c r="I1950" s="2">
        <f>'Moving Avg'!H1950</f>
        <v>5.0997724999999976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16.5</v>
      </c>
      <c r="Q1950" s="8">
        <f t="shared" si="304"/>
        <v>18.725000000000001</v>
      </c>
      <c r="R1950" s="8">
        <f t="shared" si="305"/>
        <v>26.625</v>
      </c>
      <c r="S1950" s="8">
        <f t="shared" si="306"/>
        <v>23.675000000000001</v>
      </c>
      <c r="T1950" s="8">
        <f t="shared" si="307"/>
        <v>22.875</v>
      </c>
      <c r="U1950" s="7">
        <f t="shared" si="308"/>
        <v>23.008333333333336</v>
      </c>
      <c r="V1950" s="7">
        <f t="shared" si="309"/>
        <v>22.975000000000001</v>
      </c>
    </row>
    <row r="1951" spans="1:22" ht="13.5" x14ac:dyDescent="0.25">
      <c r="A1951" s="3">
        <f>RSI!A1951</f>
        <v>45616</v>
      </c>
      <c r="B1951" s="2">
        <f>RSI!B1951</f>
        <v>5.4131</v>
      </c>
      <c r="C1951" s="2">
        <f>RSI!I1951</f>
        <v>44.967307210238822</v>
      </c>
      <c r="D1951" s="2">
        <f>MACD!E1951</f>
        <v>-1.9169808340982364E-2</v>
      </c>
      <c r="E1951" s="2">
        <f>MACD!F1951</f>
        <v>-2.8113253086661724E-2</v>
      </c>
      <c r="F1951" s="2">
        <f>'Moving Avg'!D1951</f>
        <v>5.4859200000000001</v>
      </c>
      <c r="G1951" s="2">
        <f>'Moving Avg'!F1951</f>
        <v>5.4807949999999988</v>
      </c>
      <c r="H1951" s="2">
        <f>'Moving Avg'!G1951</f>
        <v>5.4943280000000003</v>
      </c>
      <c r="I1951" s="2">
        <f>'Moving Avg'!H1951</f>
        <v>5.1063029999999978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16.5</v>
      </c>
      <c r="Q1951" s="8">
        <f t="shared" si="304"/>
        <v>18.725000000000001</v>
      </c>
      <c r="R1951" s="8">
        <f t="shared" si="305"/>
        <v>26.625</v>
      </c>
      <c r="S1951" s="8">
        <f t="shared" si="306"/>
        <v>23.675000000000001</v>
      </c>
      <c r="T1951" s="8">
        <f t="shared" si="307"/>
        <v>22.875</v>
      </c>
      <c r="U1951" s="7">
        <f t="shared" si="308"/>
        <v>23.008333333333336</v>
      </c>
      <c r="V1951" s="7">
        <f t="shared" si="309"/>
        <v>22.975000000000001</v>
      </c>
    </row>
    <row r="1952" spans="1:22" ht="13.5" x14ac:dyDescent="0.25">
      <c r="A1952" s="3">
        <f>RSI!A1952</f>
        <v>45617</v>
      </c>
      <c r="B1952" s="2">
        <f>RSI!B1952</f>
        <v>5.4878</v>
      </c>
      <c r="C1952" s="2">
        <f>RSI!I1952</f>
        <v>50.184579198674641</v>
      </c>
      <c r="D1952" s="2">
        <f>MACD!E1952</f>
        <v>-7.3388847037074711E-3</v>
      </c>
      <c r="E1952" s="2">
        <f>MACD!F1952</f>
        <v>-2.3958379410070875E-2</v>
      </c>
      <c r="F1952" s="2">
        <f>'Moving Avg'!D1952</f>
        <v>5.4784600000000001</v>
      </c>
      <c r="G1952" s="2">
        <f>'Moving Avg'!F1952</f>
        <v>5.4845299999999977</v>
      </c>
      <c r="H1952" s="2">
        <f>'Moving Avg'!G1952</f>
        <v>5.493582</v>
      </c>
      <c r="I1952" s="2">
        <f>'Moving Avg'!H1952</f>
        <v>5.1131214999999983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  <c r="M1952" s="7">
        <f t="shared" si="300"/>
        <v>25</v>
      </c>
      <c r="N1952" s="7">
        <f t="shared" si="301"/>
        <v>0</v>
      </c>
      <c r="O1952" s="7">
        <f t="shared" si="302"/>
        <v>50</v>
      </c>
      <c r="P1952" s="7">
        <f t="shared" si="303"/>
        <v>16.5</v>
      </c>
      <c r="Q1952" s="8">
        <f t="shared" si="304"/>
        <v>18.725000000000001</v>
      </c>
      <c r="R1952" s="8">
        <f t="shared" si="305"/>
        <v>26.625</v>
      </c>
      <c r="S1952" s="8">
        <f t="shared" si="306"/>
        <v>23.675000000000001</v>
      </c>
      <c r="T1952" s="8">
        <f t="shared" si="307"/>
        <v>22.875</v>
      </c>
      <c r="U1952" s="7">
        <f t="shared" si="308"/>
        <v>23.008333333333336</v>
      </c>
      <c r="V1952" s="7">
        <f t="shared" si="309"/>
        <v>22.975000000000001</v>
      </c>
    </row>
    <row r="1953" spans="1:22" ht="13.5" x14ac:dyDescent="0.25">
      <c r="A1953" s="3">
        <f>RSI!A1953</f>
        <v>45618</v>
      </c>
      <c r="B1953" s="2">
        <f>RSI!B1953</f>
        <v>5.4785000000000004</v>
      </c>
      <c r="C1953" s="2">
        <f>RSI!I1953</f>
        <v>49.554703824525696</v>
      </c>
      <c r="D1953" s="2">
        <f>MACD!E1953</f>
        <v>-3.8435583815834562E-3</v>
      </c>
      <c r="E1953" s="2">
        <f>MACD!F1953</f>
        <v>-1.9935415204373395E-2</v>
      </c>
      <c r="F1953" s="2">
        <f>'Moving Avg'!D1953</f>
        <v>5.4691400000000003</v>
      </c>
      <c r="G1953" s="2">
        <f>'Moving Avg'!F1953</f>
        <v>5.4882649999999984</v>
      </c>
      <c r="H1953" s="2">
        <f>'Moving Avg'!G1953</f>
        <v>5.4939560000000007</v>
      </c>
      <c r="I1953" s="2">
        <f>'Moving Avg'!H1953</f>
        <v>5.1197214999999989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0</v>
      </c>
      <c r="O1953" s="7">
        <f t="shared" si="302"/>
        <v>50</v>
      </c>
      <c r="P1953" s="7">
        <f t="shared" si="303"/>
        <v>16.5</v>
      </c>
      <c r="Q1953" s="8">
        <f t="shared" si="304"/>
        <v>18.725000000000001</v>
      </c>
      <c r="R1953" s="8">
        <f t="shared" si="305"/>
        <v>26.625</v>
      </c>
      <c r="S1953" s="8">
        <f t="shared" si="306"/>
        <v>23.675000000000001</v>
      </c>
      <c r="T1953" s="8">
        <f t="shared" si="307"/>
        <v>22.875</v>
      </c>
      <c r="U1953" s="7">
        <f t="shared" si="308"/>
        <v>23.008333333333336</v>
      </c>
      <c r="V1953" s="7">
        <f t="shared" si="309"/>
        <v>22.975000000000001</v>
      </c>
    </row>
    <row r="1954" spans="1:22" ht="13.5" x14ac:dyDescent="0.25">
      <c r="A1954" s="3">
        <f>RSI!A1954</f>
        <v>45621</v>
      </c>
      <c r="B1954" s="2">
        <f>RSI!B1954</f>
        <v>5.4785000000000004</v>
      </c>
      <c r="C1954" s="2">
        <f>RSI!I1954</f>
        <v>49.554703824525689</v>
      </c>
      <c r="D1954" s="2">
        <f>MACD!E1954</f>
        <v>-1.3772364728846576E-2</v>
      </c>
      <c r="E1954" s="2">
        <f>MACD!F1954</f>
        <v>-1.8702805109268032E-2</v>
      </c>
      <c r="F1954" s="2">
        <f>'Moving Avg'!D1954</f>
        <v>5.47288</v>
      </c>
      <c r="G1954" s="2">
        <f>'Moving Avg'!F1954</f>
        <v>5.4919999999999991</v>
      </c>
      <c r="H1954" s="2">
        <f>'Moving Avg'!G1954</f>
        <v>5.4930240000000001</v>
      </c>
      <c r="I1954" s="2">
        <f>'Moving Avg'!H1954</f>
        <v>5.1262784999999989</v>
      </c>
      <c r="J1954" s="5" t="str">
        <f>OBV!F1954</f>
        <v>BEARISH</v>
      </c>
      <c r="K1954" s="5" t="str">
        <f>OBV!G1954</f>
        <v>NEUTRAL</v>
      </c>
      <c r="L1954" s="5" t="str">
        <f>OBV!H1954</f>
        <v>BEARISH DIVERGENCE</v>
      </c>
      <c r="M1954" s="7">
        <f t="shared" si="300"/>
        <v>25</v>
      </c>
      <c r="N1954" s="7">
        <f t="shared" si="301"/>
        <v>0</v>
      </c>
      <c r="O1954" s="7">
        <f t="shared" si="302"/>
        <v>50</v>
      </c>
      <c r="P1954" s="7">
        <f t="shared" si="303"/>
        <v>16.5</v>
      </c>
      <c r="Q1954" s="8">
        <f t="shared" si="304"/>
        <v>18.725000000000001</v>
      </c>
      <c r="R1954" s="8">
        <f t="shared" si="305"/>
        <v>26.625</v>
      </c>
      <c r="S1954" s="8">
        <f t="shared" si="306"/>
        <v>23.675000000000001</v>
      </c>
      <c r="T1954" s="8">
        <f t="shared" si="307"/>
        <v>22.875</v>
      </c>
      <c r="U1954" s="7">
        <f t="shared" si="308"/>
        <v>23.008333333333336</v>
      </c>
      <c r="V1954" s="7">
        <f t="shared" si="309"/>
        <v>22.975000000000001</v>
      </c>
    </row>
    <row r="1955" spans="1:22" ht="13.5" x14ac:dyDescent="0.25">
      <c r="A1955" s="3">
        <f>RSI!A1955</f>
        <v>45622</v>
      </c>
      <c r="B1955" s="2">
        <f>RSI!B1955</f>
        <v>5.4785000000000004</v>
      </c>
      <c r="C1955" s="2">
        <f>RSI!I1955</f>
        <v>49.554703824525689</v>
      </c>
      <c r="D1955" s="2">
        <f>MACD!E1955</f>
        <v>-3.4627701037246439E-3</v>
      </c>
      <c r="E1955" s="2">
        <f>MACD!F1955</f>
        <v>-1.5654798108159354E-2</v>
      </c>
      <c r="F1955" s="2">
        <f>'Moving Avg'!D1955</f>
        <v>5.4672800000000006</v>
      </c>
      <c r="G1955" s="2">
        <f>'Moving Avg'!F1955</f>
        <v>5.4929349999999983</v>
      </c>
      <c r="H1955" s="2">
        <f>'Moving Avg'!G1955</f>
        <v>5.4920920000000004</v>
      </c>
      <c r="I1955" s="2">
        <f>'Moving Avg'!H1955</f>
        <v>5.1328354999999988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25</v>
      </c>
      <c r="N1955" s="7">
        <f t="shared" si="301"/>
        <v>0</v>
      </c>
      <c r="O1955" s="7">
        <f t="shared" si="302"/>
        <v>50</v>
      </c>
      <c r="P1955" s="7">
        <f t="shared" si="303"/>
        <v>16.5</v>
      </c>
      <c r="Q1955" s="8">
        <f t="shared" si="304"/>
        <v>18.725000000000001</v>
      </c>
      <c r="R1955" s="8">
        <f t="shared" si="305"/>
        <v>26.625</v>
      </c>
      <c r="S1955" s="8">
        <f t="shared" si="306"/>
        <v>23.675000000000001</v>
      </c>
      <c r="T1955" s="8">
        <f t="shared" si="307"/>
        <v>22.875</v>
      </c>
      <c r="U1955" s="7">
        <f t="shared" si="308"/>
        <v>23.008333333333336</v>
      </c>
      <c r="V1955" s="7">
        <f t="shared" si="309"/>
        <v>22.975000000000001</v>
      </c>
    </row>
    <row r="1956" spans="1:22" ht="13.5" x14ac:dyDescent="0.25">
      <c r="A1956" s="3">
        <f>RSI!A1956</f>
        <v>45623</v>
      </c>
      <c r="B1956" s="2">
        <f>RSI!B1956</f>
        <v>5.4785000000000004</v>
      </c>
      <c r="C1956" s="2">
        <f>RSI!I1956</f>
        <v>49.554703824525696</v>
      </c>
      <c r="D1956" s="2">
        <f>MACD!E1956</f>
        <v>5.2921860282522104E-3</v>
      </c>
      <c r="E1956" s="2">
        <f>MACD!F1956</f>
        <v>-1.1465401280877042E-2</v>
      </c>
      <c r="F1956" s="2">
        <f>'Moving Avg'!D1956</f>
        <v>5.4803600000000001</v>
      </c>
      <c r="G1956" s="2">
        <f>'Moving Avg'!F1956</f>
        <v>5.4962049999999989</v>
      </c>
      <c r="H1956" s="2">
        <f>'Moving Avg'!G1956</f>
        <v>5.4915320000000012</v>
      </c>
      <c r="I1956" s="2">
        <f>'Moving Avg'!H1956</f>
        <v>5.1391344999999991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  <c r="M1956" s="7">
        <f t="shared" si="300"/>
        <v>25</v>
      </c>
      <c r="N1956" s="7">
        <f t="shared" si="301"/>
        <v>0</v>
      </c>
      <c r="O1956" s="7">
        <f t="shared" si="302"/>
        <v>50</v>
      </c>
      <c r="P1956" s="7">
        <f t="shared" si="303"/>
        <v>83.5</v>
      </c>
      <c r="Q1956" s="8">
        <f t="shared" si="304"/>
        <v>28.774999999999999</v>
      </c>
      <c r="R1956" s="8">
        <f t="shared" si="305"/>
        <v>43.375</v>
      </c>
      <c r="S1956" s="8">
        <f t="shared" si="306"/>
        <v>53.825000000000003</v>
      </c>
      <c r="T1956" s="8">
        <f t="shared" si="307"/>
        <v>39.625</v>
      </c>
      <c r="U1956" s="7">
        <f t="shared" si="308"/>
        <v>41.991666666666667</v>
      </c>
      <c r="V1956" s="7">
        <f t="shared" si="309"/>
        <v>41.400000000000006</v>
      </c>
    </row>
    <row r="1957" spans="1:22" ht="13.5" x14ac:dyDescent="0.25">
      <c r="A1957" s="3">
        <f>RSI!A1957</f>
        <v>45624</v>
      </c>
      <c r="B1957" s="2">
        <f>RSI!B1957</f>
        <v>5.4598000000000004</v>
      </c>
      <c r="C1957" s="2">
        <f>RSI!I1957</f>
        <v>47.927773376902458</v>
      </c>
      <c r="D1957" s="2">
        <f>MACD!E1957</f>
        <v>1.2668380307968796E-2</v>
      </c>
      <c r="E1957" s="2">
        <f>MACD!F1957</f>
        <v>-6.6386449631078738E-3</v>
      </c>
      <c r="F1957" s="2">
        <f>'Moving Avg'!D1957</f>
        <v>5.4747600000000007</v>
      </c>
      <c r="G1957" s="2">
        <f>'Moving Avg'!F1957</f>
        <v>5.4896699999999994</v>
      </c>
      <c r="H1957" s="2">
        <f>'Moving Avg'!G1957</f>
        <v>5.4924659999999994</v>
      </c>
      <c r="I1957" s="2">
        <f>'Moving Avg'!H1957</f>
        <v>5.145297499999999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  <c r="M1957" s="7">
        <f t="shared" si="300"/>
        <v>25</v>
      </c>
      <c r="N1957" s="7">
        <f t="shared" si="301"/>
        <v>0</v>
      </c>
      <c r="O1957" s="7">
        <f t="shared" si="302"/>
        <v>50</v>
      </c>
      <c r="P1957" s="7">
        <f t="shared" si="303"/>
        <v>16.5</v>
      </c>
      <c r="Q1957" s="8">
        <f t="shared" si="304"/>
        <v>18.725000000000001</v>
      </c>
      <c r="R1957" s="8">
        <f t="shared" si="305"/>
        <v>26.625</v>
      </c>
      <c r="S1957" s="8">
        <f t="shared" si="306"/>
        <v>23.675000000000001</v>
      </c>
      <c r="T1957" s="8">
        <f t="shared" si="307"/>
        <v>22.875</v>
      </c>
      <c r="U1957" s="7">
        <f t="shared" si="308"/>
        <v>23.008333333333336</v>
      </c>
      <c r="V1957" s="7">
        <f t="shared" si="309"/>
        <v>22.975000000000001</v>
      </c>
    </row>
    <row r="1958" spans="1:22" ht="13.5" x14ac:dyDescent="0.25">
      <c r="A1958" s="3">
        <f>RSI!A1958</f>
        <v>45625</v>
      </c>
      <c r="B1958" s="2">
        <f>RSI!B1958</f>
        <v>5.4598000000000004</v>
      </c>
      <c r="C1958" s="2">
        <f>RSI!I1958</f>
        <v>47.927773376902458</v>
      </c>
      <c r="D1958" s="2">
        <f>MACD!E1958</f>
        <v>1.9047240438140101E-2</v>
      </c>
      <c r="E1958" s="2">
        <f>MACD!F1958</f>
        <v>-1.5014678828582789E-3</v>
      </c>
      <c r="F1958" s="2">
        <f>'Moving Avg'!D1958</f>
        <v>5.4710200000000011</v>
      </c>
      <c r="G1958" s="2">
        <f>'Moving Avg'!F1958</f>
        <v>5.48407</v>
      </c>
      <c r="H1958" s="2">
        <f>'Moving Avg'!G1958</f>
        <v>5.493771999999999</v>
      </c>
      <c r="I1958" s="2">
        <f>'Moving Avg'!H1958</f>
        <v>5.1516319999999993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  <c r="M1958" s="7">
        <f t="shared" si="300"/>
        <v>25</v>
      </c>
      <c r="N1958" s="7">
        <f t="shared" si="301"/>
        <v>0</v>
      </c>
      <c r="O1958" s="7">
        <f t="shared" si="302"/>
        <v>50</v>
      </c>
      <c r="P1958" s="7">
        <f t="shared" si="303"/>
        <v>16.5</v>
      </c>
      <c r="Q1958" s="8">
        <f t="shared" si="304"/>
        <v>18.725000000000001</v>
      </c>
      <c r="R1958" s="8">
        <f t="shared" si="305"/>
        <v>26.625</v>
      </c>
      <c r="S1958" s="8">
        <f t="shared" si="306"/>
        <v>23.675000000000001</v>
      </c>
      <c r="T1958" s="8">
        <f t="shared" si="307"/>
        <v>22.875</v>
      </c>
      <c r="U1958" s="7">
        <f t="shared" si="308"/>
        <v>23.008333333333336</v>
      </c>
      <c r="V1958" s="7">
        <f t="shared" si="309"/>
        <v>22.975000000000001</v>
      </c>
    </row>
    <row r="1959" spans="1:22" ht="13.5" x14ac:dyDescent="0.25">
      <c r="A1959" s="3">
        <f>RSI!A1959</f>
        <v>45628</v>
      </c>
      <c r="B1959" s="2">
        <f>RSI!B1959</f>
        <v>5.5065</v>
      </c>
      <c r="C1959" s="2">
        <f>RSI!I1959</f>
        <v>52.449305373345723</v>
      </c>
      <c r="D1959" s="2">
        <f>MACD!E1959</f>
        <v>1.1066606745959717E-2</v>
      </c>
      <c r="E1959" s="2">
        <f>MACD!F1959</f>
        <v>1.0121470429053203E-3</v>
      </c>
      <c r="F1959" s="2">
        <f>'Moving Avg'!D1959</f>
        <v>5.4766200000000005</v>
      </c>
      <c r="G1959" s="2">
        <f>'Moving Avg'!F1959</f>
        <v>5.483604999999999</v>
      </c>
      <c r="H1959" s="2">
        <f>'Moving Avg'!G1959</f>
        <v>5.4956399999999999</v>
      </c>
      <c r="I1959" s="2">
        <f>'Moving Avg'!H1959</f>
        <v>5.1578994999999983</v>
      </c>
      <c r="J1959" s="5" t="str">
        <f>OBV!F1959</f>
        <v>BEARISH</v>
      </c>
      <c r="K1959" s="5" t="str">
        <f>OBV!G1959</f>
        <v>NEUTRAL</v>
      </c>
      <c r="L1959" s="5" t="str">
        <f>OBV!H1959</f>
        <v>BEARISH DIVERGENCE</v>
      </c>
      <c r="M1959" s="7">
        <f t="shared" si="300"/>
        <v>25</v>
      </c>
      <c r="N1959" s="7">
        <f t="shared" si="301"/>
        <v>0</v>
      </c>
      <c r="O1959" s="7">
        <f t="shared" si="302"/>
        <v>50</v>
      </c>
      <c r="P1959" s="7">
        <f t="shared" si="303"/>
        <v>16.5</v>
      </c>
      <c r="Q1959" s="8">
        <f t="shared" si="304"/>
        <v>18.725000000000001</v>
      </c>
      <c r="R1959" s="8">
        <f t="shared" si="305"/>
        <v>26.625</v>
      </c>
      <c r="S1959" s="8">
        <f t="shared" si="306"/>
        <v>23.675000000000001</v>
      </c>
      <c r="T1959" s="8">
        <f t="shared" si="307"/>
        <v>22.875</v>
      </c>
      <c r="U1959" s="7">
        <f t="shared" si="308"/>
        <v>23.008333333333336</v>
      </c>
      <c r="V1959" s="7">
        <f t="shared" si="309"/>
        <v>22.975000000000001</v>
      </c>
    </row>
    <row r="1960" spans="1:22" ht="13.5" x14ac:dyDescent="0.25">
      <c r="A1960" s="3">
        <f>RSI!A1960</f>
        <v>45629</v>
      </c>
      <c r="B1960" s="2">
        <f>RSI!B1960</f>
        <v>5.5530999999999997</v>
      </c>
      <c r="C1960" s="2">
        <f>RSI!I1960</f>
        <v>56.507625469258087</v>
      </c>
      <c r="D1960" s="2">
        <f>MACD!E1960</f>
        <v>7.888428135323089E-3</v>
      </c>
      <c r="E1960" s="2">
        <f>MACD!F1960</f>
        <v>2.3874032613888738E-3</v>
      </c>
      <c r="F1960" s="2">
        <f>'Moving Avg'!D1960</f>
        <v>5.4915400000000005</v>
      </c>
      <c r="G1960" s="2">
        <f>'Moving Avg'!F1960</f>
        <v>5.4873349999999999</v>
      </c>
      <c r="H1960" s="2">
        <f>'Moving Avg'!G1960</f>
        <v>5.4961999999999991</v>
      </c>
      <c r="I1960" s="2">
        <f>'Moving Avg'!H1960</f>
        <v>5.164356999999999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  <c r="M1960" s="7">
        <f t="shared" si="300"/>
        <v>25</v>
      </c>
      <c r="N1960" s="7">
        <f t="shared" si="301"/>
        <v>0</v>
      </c>
      <c r="O1960" s="7">
        <f t="shared" si="302"/>
        <v>50</v>
      </c>
      <c r="P1960" s="7">
        <f t="shared" si="303"/>
        <v>16.5</v>
      </c>
      <c r="Q1960" s="8">
        <f t="shared" si="304"/>
        <v>18.725000000000001</v>
      </c>
      <c r="R1960" s="8">
        <f t="shared" si="305"/>
        <v>26.625</v>
      </c>
      <c r="S1960" s="8">
        <f t="shared" si="306"/>
        <v>23.675000000000001</v>
      </c>
      <c r="T1960" s="8">
        <f t="shared" si="307"/>
        <v>22.875</v>
      </c>
      <c r="U1960" s="7">
        <f t="shared" si="308"/>
        <v>23.008333333333336</v>
      </c>
      <c r="V1960" s="7">
        <f t="shared" si="309"/>
        <v>22.975000000000001</v>
      </c>
    </row>
    <row r="1961" spans="1:22" ht="13.5" x14ac:dyDescent="0.25">
      <c r="A1961" s="3">
        <f>RSI!A1961</f>
        <v>45630</v>
      </c>
      <c r="B1961" s="2">
        <f>RSI!B1961</f>
        <v>5.5530999999999997</v>
      </c>
      <c r="C1961" s="2">
        <f>RSI!I1961</f>
        <v>56.507625469258087</v>
      </c>
      <c r="D1961" s="2">
        <f>MACD!E1961</f>
        <v>-9.5917793588826683E-3</v>
      </c>
      <c r="E1961" s="2">
        <f>MACD!F1961</f>
        <v>-8.4332626654347233E-6</v>
      </c>
      <c r="F1961" s="2">
        <f>'Moving Avg'!D1961</f>
        <v>5.5064600000000006</v>
      </c>
      <c r="G1961" s="2">
        <f>'Moving Avg'!F1961</f>
        <v>5.4943350000000004</v>
      </c>
      <c r="H1961" s="2">
        <f>'Moving Avg'!G1961</f>
        <v>5.4947059999999999</v>
      </c>
      <c r="I1961" s="2">
        <f>'Moving Avg'!H1961</f>
        <v>5.1708144999999988</v>
      </c>
      <c r="J1961" s="5" t="str">
        <f>OBV!F1961</f>
        <v>BEARISH</v>
      </c>
      <c r="K1961" s="5" t="str">
        <f>OBV!G1961</f>
        <v>NEUTRAL</v>
      </c>
      <c r="L1961" s="5" t="str">
        <f>OBV!H1961</f>
        <v>BEARISH DIVERGENCE</v>
      </c>
      <c r="M1961" s="7">
        <f t="shared" si="300"/>
        <v>25</v>
      </c>
      <c r="N1961" s="7">
        <f t="shared" si="301"/>
        <v>45</v>
      </c>
      <c r="O1961" s="7">
        <f t="shared" si="302"/>
        <v>50</v>
      </c>
      <c r="P1961" s="7">
        <f t="shared" si="303"/>
        <v>16.5</v>
      </c>
      <c r="Q1961" s="8">
        <f t="shared" si="304"/>
        <v>34.475000000000001</v>
      </c>
      <c r="R1961" s="8">
        <f t="shared" si="305"/>
        <v>35.625</v>
      </c>
      <c r="S1961" s="8">
        <f t="shared" si="306"/>
        <v>30.425000000000001</v>
      </c>
      <c r="T1961" s="8">
        <f t="shared" si="307"/>
        <v>34.125</v>
      </c>
      <c r="U1961" s="7">
        <f t="shared" si="308"/>
        <v>33.508333333333333</v>
      </c>
      <c r="V1961" s="7">
        <f t="shared" si="309"/>
        <v>33.662499999999994</v>
      </c>
    </row>
    <row r="1962" spans="1:22" ht="13.5" x14ac:dyDescent="0.25">
      <c r="A1962" s="3">
        <f>RSI!A1962</f>
        <v>45631</v>
      </c>
      <c r="B1962" s="2">
        <f>RSI!B1962</f>
        <v>5.5438000000000001</v>
      </c>
      <c r="C1962" s="2">
        <f>RSI!I1962</f>
        <v>55.412995190710397</v>
      </c>
      <c r="D1962" s="2">
        <f>MACD!E1962</f>
        <v>-1.2592035608088636E-2</v>
      </c>
      <c r="E1962" s="2">
        <f>MACD!F1962</f>
        <v>-2.5251537317500751E-3</v>
      </c>
      <c r="F1962" s="2">
        <f>'Moving Avg'!D1962</f>
        <v>5.5232600000000005</v>
      </c>
      <c r="G1962" s="2">
        <f>'Moving Avg'!F1962</f>
        <v>5.4943350000000004</v>
      </c>
      <c r="H1962" s="2">
        <f>'Moving Avg'!G1962</f>
        <v>5.4904119999999992</v>
      </c>
      <c r="I1962" s="2">
        <f>'Moving Avg'!H1962</f>
        <v>5.1772684999999994</v>
      </c>
      <c r="J1962" s="5" t="str">
        <f>OBV!F1962</f>
        <v>BEARISH</v>
      </c>
      <c r="K1962" s="5" t="str">
        <f>OBV!G1962</f>
        <v>NEUTRAL</v>
      </c>
      <c r="L1962" s="5" t="str">
        <f>OBV!H1962</f>
        <v>BEARISH DIVERGENCE</v>
      </c>
      <c r="M1962" s="7">
        <f t="shared" si="300"/>
        <v>25</v>
      </c>
      <c r="N1962" s="7">
        <f t="shared" si="301"/>
        <v>45</v>
      </c>
      <c r="O1962" s="7">
        <f t="shared" si="302"/>
        <v>50</v>
      </c>
      <c r="P1962" s="7">
        <f t="shared" si="303"/>
        <v>16.5</v>
      </c>
      <c r="Q1962" s="8">
        <f t="shared" si="304"/>
        <v>34.475000000000001</v>
      </c>
      <c r="R1962" s="8">
        <f t="shared" si="305"/>
        <v>35.625</v>
      </c>
      <c r="S1962" s="8">
        <f t="shared" si="306"/>
        <v>30.425000000000001</v>
      </c>
      <c r="T1962" s="8">
        <f t="shared" si="307"/>
        <v>34.125</v>
      </c>
      <c r="U1962" s="7">
        <f t="shared" si="308"/>
        <v>33.508333333333333</v>
      </c>
      <c r="V1962" s="7">
        <f t="shared" si="309"/>
        <v>33.662499999999994</v>
      </c>
    </row>
    <row r="1963" spans="1:22" ht="13.5" x14ac:dyDescent="0.25">
      <c r="A1963" s="3">
        <f>RSI!A1963</f>
        <v>45632</v>
      </c>
      <c r="B1963" s="2">
        <f>RSI!B1963</f>
        <v>5.5251000000000001</v>
      </c>
      <c r="C1963" s="2">
        <f>RSI!I1963</f>
        <v>53.182149026641817</v>
      </c>
      <c r="D1963" s="2">
        <f>MACD!E1963</f>
        <v>-1.548292542603491E-2</v>
      </c>
      <c r="E1963" s="2">
        <f>MACD!F1963</f>
        <v>-5.1167080706070421E-3</v>
      </c>
      <c r="F1963" s="2">
        <f>'Moving Avg'!D1963</f>
        <v>5.5363200000000008</v>
      </c>
      <c r="G1963" s="2">
        <f>'Moving Avg'!F1963</f>
        <v>5.4957350000000007</v>
      </c>
      <c r="H1963" s="2">
        <f>'Moving Avg'!G1963</f>
        <v>5.4876119999999995</v>
      </c>
      <c r="I1963" s="2">
        <f>'Moving Avg'!H1963</f>
        <v>5.1835859999999983</v>
      </c>
      <c r="J1963" s="5" t="str">
        <f>OBV!F1963</f>
        <v>BEARISH</v>
      </c>
      <c r="K1963" s="5" t="str">
        <f>OBV!G1963</f>
        <v>NEUTRAL</v>
      </c>
      <c r="L1963" s="5" t="str">
        <f>OBV!H1963</f>
        <v>BEARISH DIVERGENCE</v>
      </c>
      <c r="M1963" s="7">
        <f t="shared" si="300"/>
        <v>25</v>
      </c>
      <c r="N1963" s="7">
        <f t="shared" si="301"/>
        <v>45</v>
      </c>
      <c r="O1963" s="7">
        <f t="shared" si="302"/>
        <v>50</v>
      </c>
      <c r="P1963" s="7">
        <f t="shared" si="303"/>
        <v>16.5</v>
      </c>
      <c r="Q1963" s="8">
        <f t="shared" si="304"/>
        <v>34.475000000000001</v>
      </c>
      <c r="R1963" s="8">
        <f t="shared" si="305"/>
        <v>35.625</v>
      </c>
      <c r="S1963" s="8">
        <f t="shared" si="306"/>
        <v>30.425000000000001</v>
      </c>
      <c r="T1963" s="8">
        <f t="shared" si="307"/>
        <v>34.125</v>
      </c>
      <c r="U1963" s="7">
        <f t="shared" si="308"/>
        <v>33.508333333333333</v>
      </c>
      <c r="V1963" s="7">
        <f t="shared" si="309"/>
        <v>33.662499999999994</v>
      </c>
    </row>
    <row r="1964" spans="1:22" ht="13.5" x14ac:dyDescent="0.25">
      <c r="A1964" s="3">
        <f>RSI!A1964</f>
        <v>45635</v>
      </c>
      <c r="B1964" s="2">
        <f>RSI!B1964</f>
        <v>5.4970999999999997</v>
      </c>
      <c r="C1964" s="2">
        <f>RSI!I1964</f>
        <v>49.940177561641796</v>
      </c>
      <c r="D1964" s="2">
        <f>MACD!E1964</f>
        <v>-1.6028404053472833E-2</v>
      </c>
      <c r="E1964" s="2">
        <f>MACD!F1964</f>
        <v>-7.2990472671802011E-3</v>
      </c>
      <c r="F1964" s="2">
        <f>'Moving Avg'!D1964</f>
        <v>5.53444</v>
      </c>
      <c r="G1964" s="2">
        <f>'Moving Avg'!F1964</f>
        <v>5.4999349999999998</v>
      </c>
      <c r="H1964" s="2">
        <f>'Moving Avg'!G1964</f>
        <v>5.4846239999999993</v>
      </c>
      <c r="I1964" s="2">
        <f>'Moving Avg'!H1964</f>
        <v>5.188946999999998</v>
      </c>
      <c r="J1964" s="5" t="str">
        <f>OBV!F1964</f>
        <v>BEARISH</v>
      </c>
      <c r="K1964" s="5" t="str">
        <f>OBV!G1964</f>
        <v>WEAK</v>
      </c>
      <c r="L1964" s="5" t="str">
        <f>OBV!H1964</f>
        <v>CONFIRMED BEARISH</v>
      </c>
      <c r="M1964" s="7">
        <f t="shared" si="300"/>
        <v>25</v>
      </c>
      <c r="N1964" s="7">
        <f t="shared" si="301"/>
        <v>45</v>
      </c>
      <c r="O1964" s="7">
        <f t="shared" si="302"/>
        <v>50</v>
      </c>
      <c r="P1964" s="7">
        <f t="shared" si="303"/>
        <v>0</v>
      </c>
      <c r="Q1964" s="8">
        <f t="shared" si="304"/>
        <v>32</v>
      </c>
      <c r="R1964" s="8">
        <f t="shared" si="305"/>
        <v>31.5</v>
      </c>
      <c r="S1964" s="8">
        <f t="shared" si="306"/>
        <v>23</v>
      </c>
      <c r="T1964" s="8">
        <f t="shared" si="307"/>
        <v>30</v>
      </c>
      <c r="U1964" s="7">
        <f t="shared" si="308"/>
        <v>28.833333333333332</v>
      </c>
      <c r="V1964" s="7">
        <f t="shared" si="309"/>
        <v>29.125</v>
      </c>
    </row>
    <row r="1965" spans="1:22" ht="13.5" x14ac:dyDescent="0.25">
      <c r="A1965" s="3">
        <f>RSI!A1965</f>
        <v>45636</v>
      </c>
      <c r="B1965" s="2">
        <f>RSI!B1965</f>
        <v>5.4878</v>
      </c>
      <c r="C1965" s="2">
        <f>RSI!I1965</f>
        <v>48.874477397848679</v>
      </c>
      <c r="D1965" s="2">
        <f>MACD!E1965</f>
        <v>-1.5796190396298648E-2</v>
      </c>
      <c r="E1965" s="2">
        <f>MACD!F1965</f>
        <v>-8.9984758930038919E-3</v>
      </c>
      <c r="F1965" s="2">
        <f>'Moving Avg'!D1965</f>
        <v>5.5213799999999997</v>
      </c>
      <c r="G1965" s="2">
        <f>'Moving Avg'!F1965</f>
        <v>5.4976000000000003</v>
      </c>
      <c r="H1965" s="2">
        <f>'Moving Avg'!G1965</f>
        <v>5.4825700000000008</v>
      </c>
      <c r="I1965" s="2">
        <f>'Moving Avg'!H1965</f>
        <v>5.1944334999999979</v>
      </c>
      <c r="J1965" s="5" t="str">
        <f>OBV!F1965</f>
        <v>BEARISH</v>
      </c>
      <c r="K1965" s="5" t="str">
        <f>OBV!G1965</f>
        <v>WEAK</v>
      </c>
      <c r="L1965" s="5" t="str">
        <f>OBV!H1965</f>
        <v>CONFIRMED BEARISH</v>
      </c>
      <c r="M1965" s="7">
        <f t="shared" si="300"/>
        <v>25</v>
      </c>
      <c r="N1965" s="7">
        <f t="shared" si="301"/>
        <v>45</v>
      </c>
      <c r="O1965" s="7">
        <f t="shared" si="302"/>
        <v>50</v>
      </c>
      <c r="P1965" s="7">
        <f t="shared" si="303"/>
        <v>0</v>
      </c>
      <c r="Q1965" s="8">
        <f t="shared" si="304"/>
        <v>32</v>
      </c>
      <c r="R1965" s="8">
        <f t="shared" si="305"/>
        <v>31.5</v>
      </c>
      <c r="S1965" s="8">
        <f t="shared" si="306"/>
        <v>23</v>
      </c>
      <c r="T1965" s="8">
        <f t="shared" si="307"/>
        <v>30</v>
      </c>
      <c r="U1965" s="7">
        <f t="shared" si="308"/>
        <v>28.833333333333332</v>
      </c>
      <c r="V1965" s="7">
        <f t="shared" si="309"/>
        <v>29.125</v>
      </c>
    </row>
    <row r="1966" spans="1:22" ht="13.5" x14ac:dyDescent="0.25">
      <c r="A1966" s="3">
        <f>RSI!A1966</f>
        <v>45637</v>
      </c>
      <c r="B1966" s="2">
        <f>RSI!B1966</f>
        <v>5.4970999999999997</v>
      </c>
      <c r="C1966" s="2">
        <f>RSI!I1966</f>
        <v>50.023000699093608</v>
      </c>
      <c r="D1966" s="2">
        <f>MACD!E1966</f>
        <v>-1.6229114848411719E-2</v>
      </c>
      <c r="E1966" s="2">
        <f>MACD!F1966</f>
        <v>-1.0444603684085459E-2</v>
      </c>
      <c r="F1966" s="2">
        <f>'Moving Avg'!D1966</f>
        <v>5.5101800000000001</v>
      </c>
      <c r="G1966" s="2">
        <f>'Moving Avg'!F1966</f>
        <v>5.49573</v>
      </c>
      <c r="H1966" s="2">
        <f>'Moving Avg'!G1966</f>
        <v>5.480702</v>
      </c>
      <c r="I1966" s="2">
        <f>'Moving Avg'!H1966</f>
        <v>5.1999664999999968</v>
      </c>
      <c r="J1966" s="5" t="str">
        <f>OBV!F1966</f>
        <v>BEARISH</v>
      </c>
      <c r="K1966" s="5" t="str">
        <f>OBV!G1966</f>
        <v>WEAK</v>
      </c>
      <c r="L1966" s="5" t="str">
        <f>OBV!H1966</f>
        <v>CONFIRMED BEARISH</v>
      </c>
      <c r="M1966" s="7">
        <f t="shared" si="300"/>
        <v>25</v>
      </c>
      <c r="N1966" s="7">
        <f t="shared" si="301"/>
        <v>45</v>
      </c>
      <c r="O1966" s="7">
        <f t="shared" si="302"/>
        <v>50</v>
      </c>
      <c r="P1966" s="7">
        <f t="shared" si="303"/>
        <v>0</v>
      </c>
      <c r="Q1966" s="8">
        <f t="shared" si="304"/>
        <v>32</v>
      </c>
      <c r="R1966" s="8">
        <f t="shared" si="305"/>
        <v>31.5</v>
      </c>
      <c r="S1966" s="8">
        <f t="shared" si="306"/>
        <v>23</v>
      </c>
      <c r="T1966" s="8">
        <f t="shared" si="307"/>
        <v>30</v>
      </c>
      <c r="U1966" s="7">
        <f t="shared" si="308"/>
        <v>28.833333333333332</v>
      </c>
      <c r="V1966" s="7">
        <f t="shared" si="309"/>
        <v>29.125</v>
      </c>
    </row>
    <row r="1967" spans="1:22" ht="13.5" x14ac:dyDescent="0.25">
      <c r="A1967" s="3">
        <f>RSI!A1967</f>
        <v>45638</v>
      </c>
      <c r="B1967" s="2">
        <f>RSI!B1967</f>
        <v>5.4970999999999997</v>
      </c>
      <c r="C1967" s="2">
        <f>RSI!I1967</f>
        <v>50.023000699093608</v>
      </c>
      <c r="D1967" s="2">
        <f>MACD!E1967</f>
        <v>-1.9472242383845817E-2</v>
      </c>
      <c r="E1967" s="2">
        <f>MACD!F1967</f>
        <v>-1.2250131424037532E-2</v>
      </c>
      <c r="F1967" s="2">
        <f>'Moving Avg'!D1967</f>
        <v>5.5008399999999993</v>
      </c>
      <c r="G1967" s="2">
        <f>'Moving Avg'!F1967</f>
        <v>5.4943300000000006</v>
      </c>
      <c r="H1967" s="2">
        <f>'Moving Avg'!G1967</f>
        <v>5.4790219999999987</v>
      </c>
      <c r="I1967" s="2">
        <f>'Moving Avg'!H1967</f>
        <v>5.2052844999999976</v>
      </c>
      <c r="J1967" s="5" t="str">
        <f>OBV!F1967</f>
        <v>BEARISH</v>
      </c>
      <c r="K1967" s="5" t="str">
        <f>OBV!G1967</f>
        <v>WEAK</v>
      </c>
      <c r="L1967" s="5" t="str">
        <f>OBV!H1967</f>
        <v>CONFIRMED BEARISH</v>
      </c>
      <c r="M1967" s="7">
        <f t="shared" si="300"/>
        <v>25</v>
      </c>
      <c r="N1967" s="7">
        <f t="shared" si="301"/>
        <v>45</v>
      </c>
      <c r="O1967" s="7">
        <f t="shared" si="302"/>
        <v>50</v>
      </c>
      <c r="P1967" s="7">
        <f t="shared" si="303"/>
        <v>0</v>
      </c>
      <c r="Q1967" s="8">
        <f t="shared" si="304"/>
        <v>32</v>
      </c>
      <c r="R1967" s="8">
        <f t="shared" si="305"/>
        <v>31.5</v>
      </c>
      <c r="S1967" s="8">
        <f t="shared" si="306"/>
        <v>23</v>
      </c>
      <c r="T1967" s="8">
        <f t="shared" si="307"/>
        <v>30</v>
      </c>
      <c r="U1967" s="7">
        <f t="shared" si="308"/>
        <v>28.833333333333332</v>
      </c>
      <c r="V1967" s="7">
        <f t="shared" si="309"/>
        <v>29.125</v>
      </c>
    </row>
    <row r="1968" spans="1:22" ht="13.5" x14ac:dyDescent="0.25">
      <c r="A1968" s="3">
        <f>RSI!A1968</f>
        <v>45639</v>
      </c>
      <c r="B1968" s="2">
        <f>RSI!B1968</f>
        <v>5.4970999999999997</v>
      </c>
      <c r="C1968" s="2">
        <f>RSI!I1968</f>
        <v>50.023000699093608</v>
      </c>
      <c r="D1968" s="2">
        <f>MACD!E1968</f>
        <v>-2.2216319599541734E-2</v>
      </c>
      <c r="E1968" s="2">
        <f>MACD!F1968</f>
        <v>-1.4243369059138374E-2</v>
      </c>
      <c r="F1968" s="2">
        <f>'Moving Avg'!D1968</f>
        <v>5.4952399999999999</v>
      </c>
      <c r="G1968" s="2">
        <f>'Moving Avg'!F1968</f>
        <v>5.4929300000000003</v>
      </c>
      <c r="H1968" s="2">
        <f>'Moving Avg'!G1968</f>
        <v>5.4775279999999986</v>
      </c>
      <c r="I1968" s="2">
        <f>'Moving Avg'!H1968</f>
        <v>5.2106454999999983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  <c r="M1968" s="7">
        <f t="shared" si="300"/>
        <v>25</v>
      </c>
      <c r="N1968" s="7">
        <f t="shared" si="301"/>
        <v>45</v>
      </c>
      <c r="O1968" s="7">
        <f t="shared" si="302"/>
        <v>50</v>
      </c>
      <c r="P1968" s="7">
        <f t="shared" si="303"/>
        <v>16.5</v>
      </c>
      <c r="Q1968" s="8">
        <f t="shared" si="304"/>
        <v>34.475000000000001</v>
      </c>
      <c r="R1968" s="8">
        <f t="shared" si="305"/>
        <v>35.625</v>
      </c>
      <c r="S1968" s="8">
        <f t="shared" si="306"/>
        <v>30.425000000000001</v>
      </c>
      <c r="T1968" s="8">
        <f t="shared" si="307"/>
        <v>34.125</v>
      </c>
      <c r="U1968" s="7">
        <f t="shared" si="308"/>
        <v>33.508333333333333</v>
      </c>
      <c r="V1968" s="7">
        <f t="shared" si="309"/>
        <v>33.662499999999994</v>
      </c>
    </row>
    <row r="1969" spans="1:22" ht="13.5" x14ac:dyDescent="0.25">
      <c r="A1969" s="3">
        <f>RSI!A1969</f>
        <v>45642</v>
      </c>
      <c r="B1969" s="2">
        <f>RSI!B1969</f>
        <v>5.4970999999999997</v>
      </c>
      <c r="C1969" s="2">
        <f>RSI!I1969</f>
        <v>50.023000699093608</v>
      </c>
      <c r="D1969" s="2">
        <f>MACD!E1969</f>
        <v>-1.7353516055148788E-2</v>
      </c>
      <c r="E1969" s="2">
        <f>MACD!F1969</f>
        <v>-1.4865398458340458E-2</v>
      </c>
      <c r="F1969" s="2">
        <f>'Moving Avg'!D1969</f>
        <v>5.4952399999999999</v>
      </c>
      <c r="G1969" s="2">
        <f>'Moving Avg'!F1969</f>
        <v>5.4947950000000008</v>
      </c>
      <c r="H1969" s="2">
        <f>'Moving Avg'!G1969</f>
        <v>5.4764079999999993</v>
      </c>
      <c r="I1969" s="2">
        <f>'Moving Avg'!H1969</f>
        <v>5.2160064999999971</v>
      </c>
      <c r="J1969" s="5" t="str">
        <f>OBV!F1969</f>
        <v>BEARISH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45</v>
      </c>
      <c r="O1969" s="7">
        <f t="shared" si="302"/>
        <v>50</v>
      </c>
      <c r="P1969" s="7">
        <f t="shared" si="303"/>
        <v>16.5</v>
      </c>
      <c r="Q1969" s="8">
        <f t="shared" si="304"/>
        <v>34.475000000000001</v>
      </c>
      <c r="R1969" s="8">
        <f t="shared" si="305"/>
        <v>35.625</v>
      </c>
      <c r="S1969" s="8">
        <f t="shared" si="306"/>
        <v>30.425000000000001</v>
      </c>
      <c r="T1969" s="8">
        <f t="shared" si="307"/>
        <v>34.125</v>
      </c>
      <c r="U1969" s="7">
        <f t="shared" si="308"/>
        <v>33.508333333333333</v>
      </c>
      <c r="V1969" s="7">
        <f t="shared" si="309"/>
        <v>33.662499999999994</v>
      </c>
    </row>
    <row r="1970" spans="1:22" ht="13.5" x14ac:dyDescent="0.25">
      <c r="A1970" s="3">
        <f>RSI!A1970</f>
        <v>45644</v>
      </c>
      <c r="B1970" s="2">
        <f>RSI!B1970</f>
        <v>5.4598000000000004</v>
      </c>
      <c r="C1970" s="2">
        <f>RSI!I1970</f>
        <v>44.615990309077489</v>
      </c>
      <c r="D1970" s="2">
        <f>MACD!E1970</f>
        <v>-3.306550132275099E-3</v>
      </c>
      <c r="E1970" s="2">
        <f>MACD!F1970</f>
        <v>-1.2553628793127387E-2</v>
      </c>
      <c r="F1970" s="2">
        <f>'Moving Avg'!D1970</f>
        <v>5.4896399999999996</v>
      </c>
      <c r="G1970" s="2">
        <f>'Moving Avg'!F1970</f>
        <v>5.4924600000000012</v>
      </c>
      <c r="H1970" s="2">
        <f>'Moving Avg'!G1970</f>
        <v>5.4739819999999986</v>
      </c>
      <c r="I1970" s="2">
        <f>'Moving Avg'!H1970</f>
        <v>5.2207514999999978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  <c r="M1970" s="7">
        <f t="shared" si="300"/>
        <v>25</v>
      </c>
      <c r="N1970" s="7">
        <f t="shared" si="301"/>
        <v>0</v>
      </c>
      <c r="O1970" s="7">
        <f t="shared" si="302"/>
        <v>50</v>
      </c>
      <c r="P1970" s="7">
        <f t="shared" si="303"/>
        <v>16.5</v>
      </c>
      <c r="Q1970" s="8">
        <f t="shared" si="304"/>
        <v>18.725000000000001</v>
      </c>
      <c r="R1970" s="8">
        <f t="shared" si="305"/>
        <v>26.625</v>
      </c>
      <c r="S1970" s="8">
        <f t="shared" si="306"/>
        <v>23.675000000000001</v>
      </c>
      <c r="T1970" s="8">
        <f t="shared" si="307"/>
        <v>22.875</v>
      </c>
      <c r="U1970" s="7">
        <f t="shared" si="308"/>
        <v>23.008333333333336</v>
      </c>
      <c r="V1970" s="7">
        <f t="shared" si="309"/>
        <v>22.975000000000001</v>
      </c>
    </row>
    <row r="1971" spans="1:22" ht="13.5" x14ac:dyDescent="0.25">
      <c r="A1971" s="3">
        <f>RSI!A1971</f>
        <v>45645</v>
      </c>
      <c r="B1971" s="2">
        <f>RSI!B1971</f>
        <v>5.4131</v>
      </c>
      <c r="C1971" s="2">
        <f>RSI!I1971</f>
        <v>38.940747122093164</v>
      </c>
      <c r="D1971" s="2">
        <f>MACD!E1971</f>
        <v>1.2259096105101897E-2</v>
      </c>
      <c r="E1971" s="2">
        <f>MACD!F1971</f>
        <v>-7.5910838134815306E-3</v>
      </c>
      <c r="F1971" s="2">
        <f>'Moving Avg'!D1971</f>
        <v>5.4728399999999997</v>
      </c>
      <c r="G1971" s="2">
        <f>'Moving Avg'!F1971</f>
        <v>5.4924600000000003</v>
      </c>
      <c r="H1971" s="2">
        <f>'Moving Avg'!G1971</f>
        <v>5.4721139999999977</v>
      </c>
      <c r="I1971" s="2">
        <f>'Moving Avg'!H1971</f>
        <v>5.2255209999999979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  <c r="M1971" s="7">
        <f t="shared" si="300"/>
        <v>25</v>
      </c>
      <c r="N1971" s="7">
        <f t="shared" si="301"/>
        <v>0</v>
      </c>
      <c r="O1971" s="7">
        <f t="shared" si="302"/>
        <v>50</v>
      </c>
      <c r="P1971" s="7">
        <f t="shared" si="303"/>
        <v>16.5</v>
      </c>
      <c r="Q1971" s="8">
        <f t="shared" si="304"/>
        <v>18.725000000000001</v>
      </c>
      <c r="R1971" s="8">
        <f t="shared" si="305"/>
        <v>26.625</v>
      </c>
      <c r="S1971" s="8">
        <f t="shared" si="306"/>
        <v>23.675000000000001</v>
      </c>
      <c r="T1971" s="8">
        <f t="shared" si="307"/>
        <v>22.875</v>
      </c>
      <c r="U1971" s="7">
        <f t="shared" si="308"/>
        <v>23.008333333333336</v>
      </c>
      <c r="V1971" s="7">
        <f t="shared" si="309"/>
        <v>22.975000000000001</v>
      </c>
    </row>
    <row r="1972" spans="1:22" ht="13.5" x14ac:dyDescent="0.25">
      <c r="A1972" s="3">
        <f>RSI!A1972</f>
        <v>45646</v>
      </c>
      <c r="B1972" s="2">
        <f>RSI!B1972</f>
        <v>5.4598000000000004</v>
      </c>
      <c r="C1972" s="2">
        <f>RSI!I1972</f>
        <v>46.297305697607435</v>
      </c>
      <c r="D1972" s="2">
        <f>MACD!E1972</f>
        <v>2.1020111292731514E-2</v>
      </c>
      <c r="E1972" s="2">
        <f>MACD!F1972</f>
        <v>-1.8688447922389217E-3</v>
      </c>
      <c r="F1972" s="2">
        <f>'Moving Avg'!D1972</f>
        <v>5.4653800000000006</v>
      </c>
      <c r="G1972" s="2">
        <f>'Moving Avg'!F1972</f>
        <v>5.4910600000000009</v>
      </c>
      <c r="H1972" s="2">
        <f>'Moving Avg'!G1972</f>
        <v>5.4704339999999982</v>
      </c>
      <c r="I1972" s="2">
        <f>'Moving Avg'!H1972</f>
        <v>5.2305239999999982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0</v>
      </c>
      <c r="O1972" s="7">
        <f t="shared" si="302"/>
        <v>50</v>
      </c>
      <c r="P1972" s="7">
        <f t="shared" si="303"/>
        <v>16.5</v>
      </c>
      <c r="Q1972" s="8">
        <f t="shared" si="304"/>
        <v>18.725000000000001</v>
      </c>
      <c r="R1972" s="8">
        <f t="shared" si="305"/>
        <v>26.625</v>
      </c>
      <c r="S1972" s="8">
        <f t="shared" si="306"/>
        <v>23.675000000000001</v>
      </c>
      <c r="T1972" s="8">
        <f t="shared" si="307"/>
        <v>22.875</v>
      </c>
      <c r="U1972" s="7">
        <f t="shared" si="308"/>
        <v>23.008333333333336</v>
      </c>
      <c r="V1972" s="7">
        <f t="shared" si="309"/>
        <v>22.975000000000001</v>
      </c>
    </row>
    <row r="1973" spans="1:22" ht="13.5" x14ac:dyDescent="0.25">
      <c r="A1973" s="3">
        <f>RSI!A1973</f>
        <v>45649</v>
      </c>
      <c r="B1973" s="2">
        <f>RSI!B1973</f>
        <v>5.4131</v>
      </c>
      <c r="C1973" s="2">
        <f>RSI!I1973</f>
        <v>40.980127665862014</v>
      </c>
      <c r="D1973" s="2">
        <f>MACD!E1973</f>
        <v>2.9184210242667596E-2</v>
      </c>
      <c r="E1973" s="2">
        <f>MACD!F1973</f>
        <v>4.3417662147423822E-3</v>
      </c>
      <c r="F1973" s="2">
        <f>'Moving Avg'!D1973</f>
        <v>5.4485800000000006</v>
      </c>
      <c r="G1973" s="2">
        <f>'Moving Avg'!F1973</f>
        <v>5.4877900000000013</v>
      </c>
      <c r="H1973" s="2">
        <f>'Moving Avg'!G1973</f>
        <v>5.4672599999999969</v>
      </c>
      <c r="I1973" s="2">
        <f>'Moving Avg'!H1973</f>
        <v>5.2353794999999979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25</v>
      </c>
      <c r="N1973" s="7">
        <f t="shared" si="301"/>
        <v>0</v>
      </c>
      <c r="O1973" s="7">
        <f t="shared" si="302"/>
        <v>50</v>
      </c>
      <c r="P1973" s="7">
        <f t="shared" si="303"/>
        <v>16.5</v>
      </c>
      <c r="Q1973" s="8">
        <f t="shared" si="304"/>
        <v>18.725000000000001</v>
      </c>
      <c r="R1973" s="8">
        <f t="shared" si="305"/>
        <v>26.625</v>
      </c>
      <c r="S1973" s="8">
        <f t="shared" si="306"/>
        <v>23.675000000000001</v>
      </c>
      <c r="T1973" s="8">
        <f t="shared" si="307"/>
        <v>22.875</v>
      </c>
      <c r="U1973" s="7">
        <f t="shared" si="308"/>
        <v>23.008333333333336</v>
      </c>
      <c r="V1973" s="7">
        <f t="shared" si="309"/>
        <v>22.975000000000001</v>
      </c>
    </row>
    <row r="1974" spans="1:22" ht="13.5" x14ac:dyDescent="0.25">
      <c r="A1974" s="3">
        <f>RSI!A1974</f>
        <v>45650</v>
      </c>
      <c r="B1974" s="2">
        <f>RSI!B1974</f>
        <v>5.4131</v>
      </c>
      <c r="C1974" s="2">
        <f>RSI!I1974</f>
        <v>40.980127665862007</v>
      </c>
      <c r="D1974" s="2">
        <f>MACD!E1974</f>
        <v>3.2216661439994354E-2</v>
      </c>
      <c r="E1974" s="2">
        <f>MACD!F1974</f>
        <v>9.9167452597927769E-3</v>
      </c>
      <c r="F1974" s="2">
        <f>'Moving Avg'!D1974</f>
        <v>5.4317800000000007</v>
      </c>
      <c r="G1974" s="2">
        <f>'Moving Avg'!F1974</f>
        <v>5.4845200000000007</v>
      </c>
      <c r="H1974" s="2">
        <f>'Moving Avg'!G1974</f>
        <v>5.4646459999999983</v>
      </c>
      <c r="I1974" s="2">
        <f>'Moving Avg'!H1974</f>
        <v>5.2401059999999973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25</v>
      </c>
      <c r="N1974" s="7">
        <f t="shared" si="301"/>
        <v>0</v>
      </c>
      <c r="O1974" s="7">
        <f t="shared" si="302"/>
        <v>50</v>
      </c>
      <c r="P1974" s="7">
        <f t="shared" si="303"/>
        <v>16.5</v>
      </c>
      <c r="Q1974" s="8">
        <f t="shared" si="304"/>
        <v>18.725000000000001</v>
      </c>
      <c r="R1974" s="8">
        <f t="shared" si="305"/>
        <v>26.625</v>
      </c>
      <c r="S1974" s="8">
        <f t="shared" si="306"/>
        <v>23.675000000000001</v>
      </c>
      <c r="T1974" s="8">
        <f t="shared" si="307"/>
        <v>22.875</v>
      </c>
      <c r="U1974" s="7">
        <f t="shared" si="308"/>
        <v>23.008333333333336</v>
      </c>
      <c r="V1974" s="7">
        <f t="shared" si="309"/>
        <v>22.975000000000001</v>
      </c>
    </row>
    <row r="1975" spans="1:22" ht="13.5" x14ac:dyDescent="0.25">
      <c r="A1975" s="3">
        <f>RSI!A1975</f>
        <v>45651</v>
      </c>
      <c r="B1975" s="2">
        <f>RSI!B1975</f>
        <v>5.4131</v>
      </c>
      <c r="C1975" s="2">
        <f>RSI!I1975</f>
        <v>40.980127665862007</v>
      </c>
      <c r="D1975" s="2">
        <f>MACD!E1975</f>
        <v>3.3751867803256452E-2</v>
      </c>
      <c r="E1975" s="2">
        <f>MACD!F1975</f>
        <v>1.4683769768485514E-2</v>
      </c>
      <c r="F1975" s="2">
        <f>'Moving Avg'!D1975</f>
        <v>5.4224399999999999</v>
      </c>
      <c r="G1975" s="2">
        <f>'Moving Avg'!F1975</f>
        <v>5.4812500000000011</v>
      </c>
      <c r="H1975" s="2">
        <f>'Moving Avg'!G1975</f>
        <v>5.4652059999999976</v>
      </c>
      <c r="I1975" s="2">
        <f>'Moving Avg'!H1975</f>
        <v>5.2448324999999976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  <c r="M1975" s="7">
        <f t="shared" si="300"/>
        <v>25</v>
      </c>
      <c r="N1975" s="7">
        <f t="shared" si="301"/>
        <v>0</v>
      </c>
      <c r="O1975" s="7">
        <f t="shared" si="302"/>
        <v>50</v>
      </c>
      <c r="P1975" s="7">
        <f t="shared" si="303"/>
        <v>16.5</v>
      </c>
      <c r="Q1975" s="8">
        <f t="shared" si="304"/>
        <v>18.725000000000001</v>
      </c>
      <c r="R1975" s="8">
        <f t="shared" si="305"/>
        <v>26.625</v>
      </c>
      <c r="S1975" s="8">
        <f t="shared" si="306"/>
        <v>23.675000000000001</v>
      </c>
      <c r="T1975" s="8">
        <f t="shared" si="307"/>
        <v>22.875</v>
      </c>
      <c r="U1975" s="7">
        <f t="shared" si="308"/>
        <v>23.008333333333336</v>
      </c>
      <c r="V1975" s="7">
        <f t="shared" si="309"/>
        <v>22.975000000000001</v>
      </c>
    </row>
    <row r="1976" spans="1:22" ht="13.5" x14ac:dyDescent="0.25">
      <c r="A1976" s="3">
        <f>RSI!A1976</f>
        <v>45652</v>
      </c>
      <c r="B1976" s="2">
        <f>RSI!B1976</f>
        <v>5.3757999999999999</v>
      </c>
      <c r="C1976" s="2">
        <f>RSI!I1976</f>
        <v>36.767652201716288</v>
      </c>
      <c r="D1976" s="2">
        <f>MACD!E1976</f>
        <v>3.9615042386400567E-2</v>
      </c>
      <c r="E1976" s="2">
        <f>MACD!F1976</f>
        <v>1.9670024292068523E-2</v>
      </c>
      <c r="F1976" s="2">
        <f>'Moving Avg'!D1976</f>
        <v>5.4149799999999999</v>
      </c>
      <c r="G1976" s="2">
        <f>'Moving Avg'!F1976</f>
        <v>5.476115000000001</v>
      </c>
      <c r="H1976" s="2">
        <f>'Moving Avg'!G1976</f>
        <v>5.4666999999999986</v>
      </c>
      <c r="I1976" s="2">
        <f>'Moving Avg'!H1976</f>
        <v>5.2493724999999971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  <c r="M1976" s="7">
        <f t="shared" si="300"/>
        <v>25</v>
      </c>
      <c r="N1976" s="7">
        <f t="shared" si="301"/>
        <v>0</v>
      </c>
      <c r="O1976" s="7">
        <f t="shared" si="302"/>
        <v>50</v>
      </c>
      <c r="P1976" s="7">
        <f t="shared" si="303"/>
        <v>16.5</v>
      </c>
      <c r="Q1976" s="8">
        <f t="shared" si="304"/>
        <v>18.725000000000001</v>
      </c>
      <c r="R1976" s="8">
        <f t="shared" si="305"/>
        <v>26.625</v>
      </c>
      <c r="S1976" s="8">
        <f t="shared" si="306"/>
        <v>23.675000000000001</v>
      </c>
      <c r="T1976" s="8">
        <f t="shared" si="307"/>
        <v>22.875</v>
      </c>
      <c r="U1976" s="7">
        <f t="shared" si="308"/>
        <v>23.008333333333336</v>
      </c>
      <c r="V1976" s="7">
        <f t="shared" si="309"/>
        <v>22.975000000000001</v>
      </c>
    </row>
    <row r="1977" spans="1:22" ht="13.5" x14ac:dyDescent="0.25">
      <c r="A1977" s="3">
        <f>RSI!A1977</f>
        <v>45653</v>
      </c>
      <c r="B1977" s="2">
        <f>RSI!B1977</f>
        <v>5.3665000000000003</v>
      </c>
      <c r="C1977" s="2">
        <f>RSI!I1977</f>
        <v>35.780090339032228</v>
      </c>
      <c r="D1977" s="2">
        <f>MACD!E1977</f>
        <v>4.582846928332085E-2</v>
      </c>
      <c r="E1977" s="2">
        <f>MACD!F1977</f>
        <v>2.490171329031899E-2</v>
      </c>
      <c r="F1977" s="2">
        <f>'Moving Avg'!D1977</f>
        <v>5.3963200000000002</v>
      </c>
      <c r="G1977" s="2">
        <f>'Moving Avg'!F1977</f>
        <v>5.4714500000000008</v>
      </c>
      <c r="H1977" s="2">
        <f>'Moving Avg'!G1977</f>
        <v>5.4672599999999978</v>
      </c>
      <c r="I1977" s="2">
        <f>'Moving Avg'!H1977</f>
        <v>5.2538659999999968</v>
      </c>
      <c r="J1977" s="5" t="str">
        <f>OBV!F1977</f>
        <v>BEARISH</v>
      </c>
      <c r="K1977" s="5" t="str">
        <f>OBV!G1977</f>
        <v>WEAK</v>
      </c>
      <c r="L1977" s="5" t="str">
        <f>OBV!H1977</f>
        <v>CONFIRMED BEARISH</v>
      </c>
      <c r="M1977" s="7">
        <f t="shared" si="300"/>
        <v>25</v>
      </c>
      <c r="N1977" s="7">
        <f t="shared" si="301"/>
        <v>0</v>
      </c>
      <c r="O1977" s="7">
        <f t="shared" si="302"/>
        <v>50</v>
      </c>
      <c r="P1977" s="7">
        <f t="shared" si="303"/>
        <v>0</v>
      </c>
      <c r="Q1977" s="8">
        <f t="shared" si="304"/>
        <v>16.25</v>
      </c>
      <c r="R1977" s="8">
        <f t="shared" si="305"/>
        <v>22.5</v>
      </c>
      <c r="S1977" s="8">
        <f t="shared" si="306"/>
        <v>16.25</v>
      </c>
      <c r="T1977" s="8">
        <f t="shared" si="307"/>
        <v>18.75</v>
      </c>
      <c r="U1977" s="7">
        <f t="shared" si="308"/>
        <v>18.333333333333332</v>
      </c>
      <c r="V1977" s="7">
        <f t="shared" si="309"/>
        <v>18.4375</v>
      </c>
    </row>
    <row r="1978" spans="1:22" ht="13.5" x14ac:dyDescent="0.25">
      <c r="A1978" s="3">
        <f>RSI!A1978</f>
        <v>45656</v>
      </c>
      <c r="B1978" s="2">
        <f>RSI!B1978</f>
        <v>5.4504999999999999</v>
      </c>
      <c r="C1978" s="2">
        <f>RSI!I1978</f>
        <v>49.082893085606017</v>
      </c>
      <c r="D1978" s="2">
        <f>MACD!E1978</f>
        <v>4.5440373897337238E-2</v>
      </c>
      <c r="E1978" s="2">
        <f>MACD!F1978</f>
        <v>2.9009445411722644E-2</v>
      </c>
      <c r="F1978" s="2">
        <f>'Moving Avg'!D1978</f>
        <v>5.4037999999999995</v>
      </c>
      <c r="G1978" s="2">
        <f>'Moving Avg'!F1978</f>
        <v>5.4709850000000007</v>
      </c>
      <c r="H1978" s="2">
        <f>'Moving Avg'!G1978</f>
        <v>5.4700599999999975</v>
      </c>
      <c r="I1978" s="2">
        <f>'Moving Avg'!H1978</f>
        <v>5.2587794999999975</v>
      </c>
      <c r="J1978" s="5" t="str">
        <f>OBV!F1978</f>
        <v>BEARISH</v>
      </c>
      <c r="K1978" s="5" t="str">
        <f>OBV!G1978</f>
        <v>WEAK</v>
      </c>
      <c r="L1978" s="5" t="str">
        <f>OBV!H1978</f>
        <v>BEARISH DIVERGENCE</v>
      </c>
      <c r="M1978" s="7">
        <f t="shared" si="300"/>
        <v>25</v>
      </c>
      <c r="N1978" s="7">
        <f t="shared" si="301"/>
        <v>0</v>
      </c>
      <c r="O1978" s="7">
        <f t="shared" si="302"/>
        <v>50</v>
      </c>
      <c r="P1978" s="7">
        <f t="shared" si="303"/>
        <v>0</v>
      </c>
      <c r="Q1978" s="8">
        <f t="shared" si="304"/>
        <v>16.25</v>
      </c>
      <c r="R1978" s="8">
        <f t="shared" si="305"/>
        <v>22.5</v>
      </c>
      <c r="S1978" s="8">
        <f t="shared" si="306"/>
        <v>16.25</v>
      </c>
      <c r="T1978" s="8">
        <f t="shared" si="307"/>
        <v>18.75</v>
      </c>
      <c r="U1978" s="7">
        <f t="shared" si="308"/>
        <v>18.333333333333332</v>
      </c>
      <c r="V1978" s="7">
        <f t="shared" si="309"/>
        <v>18.4375</v>
      </c>
    </row>
    <row r="1979" spans="1:22" ht="13.5" x14ac:dyDescent="0.25">
      <c r="A1979" s="3">
        <f>RSI!A1979</f>
        <v>45657</v>
      </c>
      <c r="B1979" s="2">
        <f>RSI!B1979</f>
        <v>5.4878</v>
      </c>
      <c r="C1979" s="2">
        <f>RSI!I1979</f>
        <v>53.672029481894796</v>
      </c>
      <c r="D1979" s="2">
        <f>MACD!E1979</f>
        <v>4.2386562710058584E-2</v>
      </c>
      <c r="E1979" s="2">
        <f>MACD!F1979</f>
        <v>3.1684868871389833E-2</v>
      </c>
      <c r="F1979" s="2">
        <f>'Moving Avg'!D1979</f>
        <v>5.4187399999999997</v>
      </c>
      <c r="G1979" s="2">
        <f>'Moving Avg'!F1979</f>
        <v>5.4700500000000005</v>
      </c>
      <c r="H1979" s="2">
        <f>'Moving Avg'!G1979</f>
        <v>5.4721139999999977</v>
      </c>
      <c r="I1979" s="2">
        <f>'Moving Avg'!H1979</f>
        <v>5.263879499999998</v>
      </c>
      <c r="J1979" s="5" t="str">
        <f>OBV!F1979</f>
        <v>BEARISH</v>
      </c>
      <c r="K1979" s="5" t="str">
        <f>OBV!G1979</f>
        <v>WEAK</v>
      </c>
      <c r="L1979" s="5" t="str">
        <f>OBV!H1979</f>
        <v>BEARISH DIVERGENCE</v>
      </c>
      <c r="M1979" s="7">
        <f t="shared" si="300"/>
        <v>25</v>
      </c>
      <c r="N1979" s="7">
        <f t="shared" si="301"/>
        <v>0</v>
      </c>
      <c r="O1979" s="7">
        <f t="shared" si="302"/>
        <v>50</v>
      </c>
      <c r="P1979" s="7">
        <f t="shared" si="303"/>
        <v>0</v>
      </c>
      <c r="Q1979" s="8">
        <f t="shared" si="304"/>
        <v>16.25</v>
      </c>
      <c r="R1979" s="8">
        <f t="shared" si="305"/>
        <v>22.5</v>
      </c>
      <c r="S1979" s="8">
        <f t="shared" si="306"/>
        <v>16.25</v>
      </c>
      <c r="T1979" s="8">
        <f t="shared" si="307"/>
        <v>18.75</v>
      </c>
      <c r="U1979" s="7">
        <f t="shared" si="308"/>
        <v>18.333333333333332</v>
      </c>
      <c r="V1979" s="7">
        <f t="shared" si="309"/>
        <v>18.4375</v>
      </c>
    </row>
    <row r="1980" spans="1:22" ht="13.5" x14ac:dyDescent="0.25">
      <c r="A1980" s="3">
        <f>RSI!A1980</f>
        <v>45659</v>
      </c>
      <c r="B1980" s="2">
        <f>RSI!B1980</f>
        <v>5.4504999999999999</v>
      </c>
      <c r="C1980" s="2">
        <f>RSI!I1980</f>
        <v>48.923397242191712</v>
      </c>
      <c r="D1980" s="2">
        <f>MACD!E1980</f>
        <v>3.6641422176321825E-2</v>
      </c>
      <c r="E1980" s="2">
        <f>MACD!F1980</f>
        <v>3.2676179532376233E-2</v>
      </c>
      <c r="F1980" s="2">
        <f>'Moving Avg'!D1980</f>
        <v>5.4262199999999989</v>
      </c>
      <c r="G1980" s="2">
        <f>'Moving Avg'!F1980</f>
        <v>5.4649200000000011</v>
      </c>
      <c r="H1980" s="2">
        <f>'Moving Avg'!G1980</f>
        <v>5.4730479999999968</v>
      </c>
      <c r="I1980" s="2">
        <f>'Moving Avg'!H1980</f>
        <v>5.2686639999999976</v>
      </c>
      <c r="J1980" s="5" t="str">
        <f>OBV!F1980</f>
        <v>BEARISH</v>
      </c>
      <c r="K1980" s="5" t="str">
        <f>OBV!G1980</f>
        <v>WEAK</v>
      </c>
      <c r="L1980" s="5" t="str">
        <f>OBV!H1980</f>
        <v>BEARISH DIVERGENCE</v>
      </c>
      <c r="M1980" s="7">
        <f t="shared" si="300"/>
        <v>25</v>
      </c>
      <c r="N1980" s="7">
        <f t="shared" si="301"/>
        <v>0</v>
      </c>
      <c r="O1980" s="7">
        <f t="shared" si="302"/>
        <v>50</v>
      </c>
      <c r="P1980" s="7">
        <f t="shared" si="303"/>
        <v>0</v>
      </c>
      <c r="Q1980" s="8">
        <f t="shared" si="304"/>
        <v>16.25</v>
      </c>
      <c r="R1980" s="8">
        <f t="shared" si="305"/>
        <v>22.5</v>
      </c>
      <c r="S1980" s="8">
        <f t="shared" si="306"/>
        <v>16.25</v>
      </c>
      <c r="T1980" s="8">
        <f t="shared" si="307"/>
        <v>18.75</v>
      </c>
      <c r="U1980" s="7">
        <f t="shared" si="308"/>
        <v>18.333333333333332</v>
      </c>
      <c r="V1980" s="7">
        <f t="shared" si="309"/>
        <v>18.4375</v>
      </c>
    </row>
    <row r="1981" spans="1:22" ht="13.5" x14ac:dyDescent="0.25">
      <c r="A1981" s="3">
        <f>RSI!A1981</f>
        <v>45660</v>
      </c>
      <c r="B1981" s="2">
        <f>RSI!B1981</f>
        <v>5.4504999999999999</v>
      </c>
      <c r="C1981" s="2">
        <f>RSI!I1981</f>
        <v>48.923397242191719</v>
      </c>
      <c r="D1981" s="2">
        <f>MACD!E1981</f>
        <v>2.464404515215346E-2</v>
      </c>
      <c r="E1981" s="2">
        <f>MACD!F1981</f>
        <v>3.1069752656331679E-2</v>
      </c>
      <c r="F1981" s="2">
        <f>'Moving Avg'!D1981</f>
        <v>5.4411599999999991</v>
      </c>
      <c r="G1981" s="2">
        <f>'Moving Avg'!F1981</f>
        <v>5.4597900000000008</v>
      </c>
      <c r="H1981" s="2">
        <f>'Moving Avg'!G1981</f>
        <v>5.4749159999999959</v>
      </c>
      <c r="I1981" s="2">
        <f>'Moving Avg'!H1981</f>
        <v>5.2733194999999968</v>
      </c>
      <c r="J1981" s="5" t="str">
        <f>OBV!F1981</f>
        <v>BEARISH</v>
      </c>
      <c r="K1981" s="5" t="str">
        <f>OBV!G1981</f>
        <v>WEAK</v>
      </c>
      <c r="L1981" s="5" t="str">
        <f>OBV!H1981</f>
        <v>BEARISH DIVERGENCE</v>
      </c>
      <c r="M1981" s="7">
        <f t="shared" si="300"/>
        <v>25</v>
      </c>
      <c r="N1981" s="7">
        <f t="shared" si="301"/>
        <v>45</v>
      </c>
      <c r="O1981" s="7">
        <f t="shared" si="302"/>
        <v>50</v>
      </c>
      <c r="P1981" s="7">
        <f t="shared" si="303"/>
        <v>0</v>
      </c>
      <c r="Q1981" s="8">
        <f t="shared" si="304"/>
        <v>32</v>
      </c>
      <c r="R1981" s="8">
        <f t="shared" si="305"/>
        <v>31.5</v>
      </c>
      <c r="S1981" s="8">
        <f t="shared" si="306"/>
        <v>23</v>
      </c>
      <c r="T1981" s="8">
        <f t="shared" si="307"/>
        <v>30</v>
      </c>
      <c r="U1981" s="7">
        <f t="shared" si="308"/>
        <v>28.833333333333332</v>
      </c>
      <c r="V1981" s="7">
        <f t="shared" si="309"/>
        <v>29.125</v>
      </c>
    </row>
    <row r="1982" spans="1:22" ht="13.5" x14ac:dyDescent="0.25">
      <c r="A1982" s="3">
        <f>RSI!A1982</f>
        <v>45663</v>
      </c>
      <c r="B1982" s="2">
        <f>RSI!B1982</f>
        <v>5.3944999999999999</v>
      </c>
      <c r="C1982" s="2">
        <f>RSI!I1982</f>
        <v>42.392692073682809</v>
      </c>
      <c r="D1982" s="2">
        <f>MACD!E1982</f>
        <v>2.587009967564402E-2</v>
      </c>
      <c r="E1982" s="2">
        <f>MACD!F1982</f>
        <v>3.0029822060194146E-2</v>
      </c>
      <c r="F1982" s="2">
        <f>'Moving Avg'!D1982</f>
        <v>5.4467600000000003</v>
      </c>
      <c r="G1982" s="2">
        <f>'Moving Avg'!F1982</f>
        <v>5.4523250000000001</v>
      </c>
      <c r="H1982" s="2">
        <f>'Moving Avg'!G1982</f>
        <v>5.4745439999999972</v>
      </c>
      <c r="I1982" s="2">
        <f>'Moving Avg'!H1982</f>
        <v>5.2777379999999967</v>
      </c>
      <c r="J1982" s="5" t="str">
        <f>OBV!F1982</f>
        <v>BEARISH</v>
      </c>
      <c r="K1982" s="5" t="str">
        <f>OBV!G1982</f>
        <v>NEUTRAL</v>
      </c>
      <c r="L1982" s="5" t="str">
        <f>OBV!H1982</f>
        <v>BEARISH DIVERGENCE</v>
      </c>
      <c r="M1982" s="7">
        <f t="shared" si="300"/>
        <v>25</v>
      </c>
      <c r="N1982" s="7">
        <f t="shared" si="301"/>
        <v>45</v>
      </c>
      <c r="O1982" s="7">
        <f t="shared" si="302"/>
        <v>50</v>
      </c>
      <c r="P1982" s="7">
        <f t="shared" si="303"/>
        <v>16.5</v>
      </c>
      <c r="Q1982" s="8">
        <f t="shared" si="304"/>
        <v>34.475000000000001</v>
      </c>
      <c r="R1982" s="8">
        <f t="shared" si="305"/>
        <v>35.625</v>
      </c>
      <c r="S1982" s="8">
        <f t="shared" si="306"/>
        <v>30.425000000000001</v>
      </c>
      <c r="T1982" s="8">
        <f t="shared" si="307"/>
        <v>34.125</v>
      </c>
      <c r="U1982" s="7">
        <f t="shared" si="308"/>
        <v>33.508333333333333</v>
      </c>
      <c r="V1982" s="7">
        <f t="shared" si="309"/>
        <v>33.662499999999994</v>
      </c>
    </row>
    <row r="1983" spans="1:22" ht="13.5" x14ac:dyDescent="0.25">
      <c r="A1983" s="3">
        <f>RSI!A1983</f>
        <v>45664</v>
      </c>
      <c r="B1983" s="2">
        <f>RSI!B1983</f>
        <v>5.3665000000000003</v>
      </c>
      <c r="C1983" s="2">
        <f>RSI!I1983</f>
        <v>39.549909450025012</v>
      </c>
      <c r="D1983" s="2">
        <f>MACD!E1983</f>
        <v>2.2169485986918147E-2</v>
      </c>
      <c r="E1983" s="2">
        <f>MACD!F1983</f>
        <v>2.8457754845538946E-2</v>
      </c>
      <c r="F1983" s="2">
        <f>'Moving Avg'!D1983</f>
        <v>5.4299599999999995</v>
      </c>
      <c r="G1983" s="2">
        <f>'Moving Avg'!F1983</f>
        <v>5.4443950000000001</v>
      </c>
      <c r="H1983" s="2">
        <f>'Moving Avg'!G1983</f>
        <v>5.4737979999999968</v>
      </c>
      <c r="I1983" s="2">
        <f>'Moving Avg'!H1983</f>
        <v>5.2818874999999981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  <c r="M1983" s="7">
        <f t="shared" si="300"/>
        <v>25</v>
      </c>
      <c r="N1983" s="7">
        <f t="shared" si="301"/>
        <v>45</v>
      </c>
      <c r="O1983" s="7">
        <f t="shared" si="302"/>
        <v>50</v>
      </c>
      <c r="P1983" s="7">
        <f t="shared" si="303"/>
        <v>16.5</v>
      </c>
      <c r="Q1983" s="8">
        <f t="shared" si="304"/>
        <v>34.475000000000001</v>
      </c>
      <c r="R1983" s="8">
        <f t="shared" si="305"/>
        <v>35.625</v>
      </c>
      <c r="S1983" s="8">
        <f t="shared" si="306"/>
        <v>30.425000000000001</v>
      </c>
      <c r="T1983" s="8">
        <f t="shared" si="307"/>
        <v>34.125</v>
      </c>
      <c r="U1983" s="7">
        <f t="shared" si="308"/>
        <v>33.508333333333333</v>
      </c>
      <c r="V1983" s="7">
        <f t="shared" si="309"/>
        <v>33.662499999999994</v>
      </c>
    </row>
    <row r="1984" spans="1:22" ht="13.5" x14ac:dyDescent="0.25">
      <c r="A1984" s="3">
        <f>RSI!A1984</f>
        <v>45665</v>
      </c>
      <c r="B1984" s="2">
        <f>RSI!B1984</f>
        <v>5.3197999999999999</v>
      </c>
      <c r="C1984" s="2">
        <f>RSI!I1984</f>
        <v>35.29832958103546</v>
      </c>
      <c r="D1984" s="2">
        <f>MACD!E1984</f>
        <v>2.300781445316602E-2</v>
      </c>
      <c r="E1984" s="2">
        <f>MACD!F1984</f>
        <v>2.7367766767064365E-2</v>
      </c>
      <c r="F1984" s="2">
        <f>'Moving Avg'!D1984</f>
        <v>5.3963599999999996</v>
      </c>
      <c r="G1984" s="2">
        <f>'Moving Avg'!F1984</f>
        <v>5.4355300000000009</v>
      </c>
      <c r="H1984" s="2">
        <f>'Moving Avg'!G1984</f>
        <v>5.4721179999999974</v>
      </c>
      <c r="I1984" s="2">
        <f>'Moving Avg'!H1984</f>
        <v>5.2857179999999984</v>
      </c>
      <c r="J1984" s="5" t="str">
        <f>OBV!F1984</f>
        <v>BEARISH</v>
      </c>
      <c r="K1984" s="5" t="str">
        <f>OBV!G1984</f>
        <v>WEAK</v>
      </c>
      <c r="L1984" s="5" t="str">
        <f>OBV!H1984</f>
        <v>CONFIRMED BEARISH</v>
      </c>
      <c r="M1984" s="7">
        <f t="shared" si="300"/>
        <v>25</v>
      </c>
      <c r="N1984" s="7">
        <f t="shared" si="301"/>
        <v>45</v>
      </c>
      <c r="O1984" s="7">
        <f t="shared" si="302"/>
        <v>50</v>
      </c>
      <c r="P1984" s="7">
        <f t="shared" si="303"/>
        <v>0</v>
      </c>
      <c r="Q1984" s="8">
        <f t="shared" si="304"/>
        <v>32</v>
      </c>
      <c r="R1984" s="8">
        <f t="shared" si="305"/>
        <v>31.5</v>
      </c>
      <c r="S1984" s="8">
        <f t="shared" si="306"/>
        <v>23</v>
      </c>
      <c r="T1984" s="8">
        <f t="shared" si="307"/>
        <v>30</v>
      </c>
      <c r="U1984" s="7">
        <f t="shared" si="308"/>
        <v>28.833333333333332</v>
      </c>
      <c r="V1984" s="7">
        <f t="shared" si="309"/>
        <v>29.125</v>
      </c>
    </row>
    <row r="1985" spans="1:22" ht="13.5" x14ac:dyDescent="0.25">
      <c r="A1985" s="3">
        <f>RSI!A1985</f>
        <v>45666</v>
      </c>
      <c r="B1985" s="2">
        <f>RSI!B1985</f>
        <v>5.4410999999999996</v>
      </c>
      <c r="C1985" s="2">
        <f>RSI!I1985</f>
        <v>50.256270016517718</v>
      </c>
      <c r="D1985" s="2">
        <f>MACD!E1985</f>
        <v>1.5480489867425895E-2</v>
      </c>
      <c r="E1985" s="2">
        <f>MACD!F1985</f>
        <v>2.4990311387136675E-2</v>
      </c>
      <c r="F1985" s="2">
        <f>'Moving Avg'!D1985</f>
        <v>5.3944799999999997</v>
      </c>
      <c r="G1985" s="2">
        <f>'Moving Avg'!F1985</f>
        <v>5.4331950000000013</v>
      </c>
      <c r="H1985" s="2">
        <f>'Moving Avg'!G1985</f>
        <v>5.4717439999999975</v>
      </c>
      <c r="I1985" s="2">
        <f>'Moving Avg'!H1985</f>
        <v>5.2901549999999986</v>
      </c>
      <c r="J1985" s="5" t="str">
        <f>OBV!F1985</f>
        <v>BEARISH</v>
      </c>
      <c r="K1985" s="5" t="str">
        <f>OBV!G1985</f>
        <v>WEAK</v>
      </c>
      <c r="L1985" s="5" t="str">
        <f>OBV!H1985</f>
        <v>CONFIRMED BEARISH</v>
      </c>
      <c r="M1985" s="7">
        <f t="shared" si="300"/>
        <v>25</v>
      </c>
      <c r="N1985" s="7">
        <f t="shared" si="301"/>
        <v>45</v>
      </c>
      <c r="O1985" s="7">
        <f t="shared" si="302"/>
        <v>50</v>
      </c>
      <c r="P1985" s="7">
        <f t="shared" si="303"/>
        <v>0</v>
      </c>
      <c r="Q1985" s="8">
        <f t="shared" si="304"/>
        <v>32</v>
      </c>
      <c r="R1985" s="8">
        <f t="shared" si="305"/>
        <v>31.5</v>
      </c>
      <c r="S1985" s="8">
        <f t="shared" si="306"/>
        <v>23</v>
      </c>
      <c r="T1985" s="8">
        <f t="shared" si="307"/>
        <v>30</v>
      </c>
      <c r="U1985" s="7">
        <f t="shared" si="308"/>
        <v>28.833333333333332</v>
      </c>
      <c r="V1985" s="7">
        <f t="shared" si="309"/>
        <v>29.125</v>
      </c>
    </row>
    <row r="1986" spans="1:22" ht="13.5" x14ac:dyDescent="0.25">
      <c r="A1986" s="3">
        <f>RSI!A1986</f>
        <v>45667</v>
      </c>
      <c r="B1986" s="2">
        <f>RSI!B1986</f>
        <v>5.4131</v>
      </c>
      <c r="C1986" s="2">
        <f>RSI!I1986</f>
        <v>47.525025521455923</v>
      </c>
      <c r="D1986" s="2">
        <f>MACD!E1986</f>
        <v>5.423121717716306E-3</v>
      </c>
      <c r="E1986" s="2">
        <f>MACD!F1986</f>
        <v>2.1076873453252605E-2</v>
      </c>
      <c r="F1986" s="2">
        <f>'Moving Avg'!D1986</f>
        <v>5.3869999999999996</v>
      </c>
      <c r="G1986" s="2">
        <f>'Moving Avg'!F1986</f>
        <v>5.4289950000000005</v>
      </c>
      <c r="H1986" s="2">
        <f>'Moving Avg'!G1986</f>
        <v>5.4717439999999975</v>
      </c>
      <c r="I1986" s="2">
        <f>'Moving Avg'!H1986</f>
        <v>5.2942369999999981</v>
      </c>
      <c r="J1986" s="5" t="str">
        <f>OBV!F1986</f>
        <v>BEARISH</v>
      </c>
      <c r="K1986" s="5" t="str">
        <f>OBV!G1986</f>
        <v>WEAK</v>
      </c>
      <c r="L1986" s="5" t="str">
        <f>OBV!H1986</f>
        <v>CONFIRMED BEARISH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45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0</v>
      </c>
      <c r="Q1986" s="8">
        <f t="shared" si="304"/>
        <v>32</v>
      </c>
      <c r="R1986" s="8">
        <f t="shared" si="305"/>
        <v>31.5</v>
      </c>
      <c r="S1986" s="8">
        <f t="shared" si="306"/>
        <v>23</v>
      </c>
      <c r="T1986" s="8">
        <f t="shared" si="307"/>
        <v>30</v>
      </c>
      <c r="U1986" s="7">
        <f t="shared" si="308"/>
        <v>28.833333333333332</v>
      </c>
      <c r="V1986" s="7">
        <f t="shared" si="309"/>
        <v>29.125</v>
      </c>
    </row>
    <row r="1987" spans="1:22" ht="13.5" x14ac:dyDescent="0.25">
      <c r="A1987" s="3">
        <f>RSI!A1987</f>
        <v>45670</v>
      </c>
      <c r="B1987" s="2">
        <f>RSI!B1987</f>
        <v>5.4504999999999999</v>
      </c>
      <c r="C1987" s="2">
        <f>RSI!I1987</f>
        <v>51.329822685513491</v>
      </c>
      <c r="D1987" s="2">
        <f>MACD!E1987</f>
        <v>-7.1445954561903946E-3</v>
      </c>
      <c r="E1987" s="2">
        <f>MACD!F1987</f>
        <v>1.5432579671364006E-2</v>
      </c>
      <c r="F1987" s="2">
        <f>'Moving Avg'!D1987</f>
        <v>5.3982000000000001</v>
      </c>
      <c r="G1987" s="2">
        <f>'Moving Avg'!F1987</f>
        <v>5.4266650000000016</v>
      </c>
      <c r="H1987" s="2">
        <f>'Moving Avg'!G1987</f>
        <v>5.4689439999999978</v>
      </c>
      <c r="I1987" s="2">
        <f>'Moving Avg'!H1987</f>
        <v>5.2985059999999988</v>
      </c>
      <c r="J1987" s="5" t="str">
        <f>OBV!F1987</f>
        <v>BEARISH</v>
      </c>
      <c r="K1987" s="5" t="str">
        <f>OBV!G1987</f>
        <v>WEAK</v>
      </c>
      <c r="L1987" s="5" t="str">
        <f>OBV!H1987</f>
        <v>BEARISH DIVERGENCE</v>
      </c>
      <c r="M1987" s="7">
        <f t="shared" si="310"/>
        <v>25</v>
      </c>
      <c r="N1987" s="7">
        <f t="shared" si="311"/>
        <v>100</v>
      </c>
      <c r="O1987" s="7">
        <f t="shared" si="312"/>
        <v>50</v>
      </c>
      <c r="P1987" s="7">
        <f t="shared" si="313"/>
        <v>0</v>
      </c>
      <c r="Q1987" s="8">
        <f t="shared" ref="Q1987:Q2050" si="314">0.35*M1987+N1987*0.35+O1987*0.15+P1987*0.15</f>
        <v>51.25</v>
      </c>
      <c r="R1987" s="8">
        <f t="shared" ref="R1987:R2050" si="315">M1987*0.2+N1987*0.2+O1987*0.35+P1987*0.25</f>
        <v>42.5</v>
      </c>
      <c r="S1987" s="8">
        <f t="shared" ref="S1987:S2050" si="316">M1987*0.15+N1987*0.15+O1987*0.25+P1987*0.45</f>
        <v>31.25</v>
      </c>
      <c r="T1987" s="8">
        <f t="shared" ref="T1987:T2050" si="317">0.25*SUM(M1987:P1987)</f>
        <v>43.75</v>
      </c>
      <c r="U1987" s="7">
        <f t="shared" ref="U1987:U2050" si="318">SUM(Q1987:S1987)/3</f>
        <v>41.666666666666664</v>
      </c>
      <c r="V1987" s="7">
        <f t="shared" ref="V1987:V2050" si="319">SUM(Q1987:T1987)/4</f>
        <v>42.1875</v>
      </c>
    </row>
    <row r="1988" spans="1:22" ht="13.5" x14ac:dyDescent="0.25">
      <c r="A1988" s="3">
        <f>RSI!A1988</f>
        <v>45671</v>
      </c>
      <c r="B1988" s="2">
        <f>RSI!B1988</f>
        <v>5.4318</v>
      </c>
      <c r="C1988" s="2">
        <f>RSI!I1988</f>
        <v>49.401096616590372</v>
      </c>
      <c r="D1988" s="2">
        <f>MACD!E1988</f>
        <v>-3.5586804732830046E-3</v>
      </c>
      <c r="E1988" s="2">
        <f>MACD!F1988</f>
        <v>1.1634327642434604E-2</v>
      </c>
      <c r="F1988" s="2">
        <f>'Moving Avg'!D1988</f>
        <v>5.4112599999999995</v>
      </c>
      <c r="G1988" s="2">
        <f>'Moving Avg'!F1988</f>
        <v>5.4234000000000009</v>
      </c>
      <c r="H1988" s="2">
        <f>'Moving Avg'!G1988</f>
        <v>5.4661439999999981</v>
      </c>
      <c r="I1988" s="2">
        <f>'Moving Avg'!H1988</f>
        <v>5.3025094999999984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  <c r="M1988" s="7">
        <f t="shared" si="310"/>
        <v>25</v>
      </c>
      <c r="N1988" s="7">
        <f t="shared" si="311"/>
        <v>45</v>
      </c>
      <c r="O1988" s="7">
        <f t="shared" si="312"/>
        <v>50</v>
      </c>
      <c r="P1988" s="7">
        <f t="shared" si="313"/>
        <v>16.5</v>
      </c>
      <c r="Q1988" s="8">
        <f t="shared" si="314"/>
        <v>34.475000000000001</v>
      </c>
      <c r="R1988" s="8">
        <f t="shared" si="315"/>
        <v>35.625</v>
      </c>
      <c r="S1988" s="8">
        <f t="shared" si="316"/>
        <v>30.425000000000001</v>
      </c>
      <c r="T1988" s="8">
        <f t="shared" si="317"/>
        <v>34.125</v>
      </c>
      <c r="U1988" s="7">
        <f t="shared" si="318"/>
        <v>33.508333333333333</v>
      </c>
      <c r="V1988" s="7">
        <f t="shared" si="319"/>
        <v>33.662499999999994</v>
      </c>
    </row>
    <row r="1989" spans="1:22" ht="13.5" x14ac:dyDescent="0.25">
      <c r="A1989" s="3">
        <f>RSI!A1989</f>
        <v>45672</v>
      </c>
      <c r="B1989" s="2">
        <f>RSI!B1989</f>
        <v>5.5345000000000004</v>
      </c>
      <c r="C1989" s="2">
        <f>RSI!I1989</f>
        <v>58.601362091851534</v>
      </c>
      <c r="D1989" s="2">
        <f>MACD!E1989</f>
        <v>-2.3644886151839017E-3</v>
      </c>
      <c r="E1989" s="2">
        <f>MACD!F1989</f>
        <v>8.834564390910904E-3</v>
      </c>
      <c r="F1989" s="2">
        <f>'Moving Avg'!D1989</f>
        <v>5.4541999999999993</v>
      </c>
      <c r="G1989" s="2">
        <f>'Moving Avg'!F1989</f>
        <v>5.4252699999999994</v>
      </c>
      <c r="H1989" s="2">
        <f>'Moving Avg'!G1989</f>
        <v>5.4665179999999971</v>
      </c>
      <c r="I1989" s="2">
        <f>'Moving Avg'!H1989</f>
        <v>5.3069834999999976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  <c r="M1989" s="7">
        <f t="shared" si="310"/>
        <v>25</v>
      </c>
      <c r="N1989" s="7">
        <f t="shared" si="311"/>
        <v>45</v>
      </c>
      <c r="O1989" s="7">
        <f t="shared" si="312"/>
        <v>50</v>
      </c>
      <c r="P1989" s="7">
        <f t="shared" si="313"/>
        <v>83.5</v>
      </c>
      <c r="Q1989" s="8">
        <f t="shared" si="314"/>
        <v>44.524999999999999</v>
      </c>
      <c r="R1989" s="8">
        <f t="shared" si="315"/>
        <v>52.375</v>
      </c>
      <c r="S1989" s="8">
        <f t="shared" si="316"/>
        <v>60.575000000000003</v>
      </c>
      <c r="T1989" s="8">
        <f t="shared" si="317"/>
        <v>50.875</v>
      </c>
      <c r="U1989" s="7">
        <f t="shared" si="318"/>
        <v>52.491666666666674</v>
      </c>
      <c r="V1989" s="7">
        <f t="shared" si="319"/>
        <v>52.087500000000006</v>
      </c>
    </row>
    <row r="1990" spans="1:22" ht="13.5" x14ac:dyDescent="0.25">
      <c r="A1990" s="3">
        <f>RSI!A1990</f>
        <v>45673</v>
      </c>
      <c r="B1990" s="2">
        <f>RSI!B1990</f>
        <v>5.6371000000000002</v>
      </c>
      <c r="C1990" s="2">
        <f>RSI!I1990</f>
        <v>65.374852071032734</v>
      </c>
      <c r="D1990" s="2">
        <f>MACD!E1990</f>
        <v>-1.5272577744990024E-2</v>
      </c>
      <c r="E1990" s="2">
        <f>MACD!F1990</f>
        <v>4.0131359637307186E-3</v>
      </c>
      <c r="F1990" s="2">
        <f>'Moving Avg'!D1990</f>
        <v>5.4934000000000003</v>
      </c>
      <c r="G1990" s="2">
        <f>'Moving Avg'!F1990</f>
        <v>5.4341349999999995</v>
      </c>
      <c r="H1990" s="2">
        <f>'Moving Avg'!G1990</f>
        <v>5.4696899999999973</v>
      </c>
      <c r="I1990" s="2">
        <f>'Moving Avg'!H1990</f>
        <v>5.3119704999999975</v>
      </c>
      <c r="J1990" s="5" t="str">
        <f>OBV!F1990</f>
        <v>BULLISH</v>
      </c>
      <c r="K1990" s="5" t="str">
        <f>OBV!G1990</f>
        <v>NEUTRAL</v>
      </c>
      <c r="L1990" s="5" t="str">
        <f>OBV!H1990</f>
        <v>CONFIRMED BULLISH</v>
      </c>
      <c r="M1990" s="7">
        <f t="shared" si="310"/>
        <v>25</v>
      </c>
      <c r="N1990" s="7">
        <f t="shared" si="311"/>
        <v>45</v>
      </c>
      <c r="O1990" s="7">
        <f t="shared" si="312"/>
        <v>50</v>
      </c>
      <c r="P1990" s="7">
        <f t="shared" si="313"/>
        <v>83.5</v>
      </c>
      <c r="Q1990" s="8">
        <f t="shared" si="314"/>
        <v>44.524999999999999</v>
      </c>
      <c r="R1990" s="8">
        <f t="shared" si="315"/>
        <v>52.375</v>
      </c>
      <c r="S1990" s="8">
        <f t="shared" si="316"/>
        <v>60.575000000000003</v>
      </c>
      <c r="T1990" s="8">
        <f t="shared" si="317"/>
        <v>50.875</v>
      </c>
      <c r="U1990" s="7">
        <f t="shared" si="318"/>
        <v>52.491666666666674</v>
      </c>
      <c r="V1990" s="7">
        <f t="shared" si="319"/>
        <v>52.087500000000006</v>
      </c>
    </row>
    <row r="1991" spans="1:22" ht="13.5" x14ac:dyDescent="0.25">
      <c r="A1991" s="3">
        <f>RSI!A1991</f>
        <v>45674</v>
      </c>
      <c r="B1991" s="2">
        <f>RSI!B1991</f>
        <v>5.6185</v>
      </c>
      <c r="C1991" s="2">
        <f>RSI!I1991</f>
        <v>63.351219384061089</v>
      </c>
      <c r="D1991" s="2">
        <f>MACD!E1991</f>
        <v>-2.5960424467829313E-2</v>
      </c>
      <c r="E1991" s="2">
        <f>MACD!F1991</f>
        <v>-1.9815761225812881E-3</v>
      </c>
      <c r="F1991" s="2">
        <f>'Moving Avg'!D1991</f>
        <v>5.5344800000000003</v>
      </c>
      <c r="G1991" s="2">
        <f>'Moving Avg'!F1991</f>
        <v>5.4444049999999997</v>
      </c>
      <c r="H1991" s="2">
        <f>'Moving Avg'!G1991</f>
        <v>5.4737979999999968</v>
      </c>
      <c r="I1991" s="2">
        <f>'Moving Avg'!H1991</f>
        <v>5.3168644999999977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  <c r="M1991" s="7">
        <f t="shared" si="310"/>
        <v>25</v>
      </c>
      <c r="N1991" s="7">
        <f t="shared" si="311"/>
        <v>100</v>
      </c>
      <c r="O1991" s="7">
        <f t="shared" si="312"/>
        <v>50</v>
      </c>
      <c r="P1991" s="7">
        <f t="shared" si="313"/>
        <v>83.5</v>
      </c>
      <c r="Q1991" s="8">
        <f t="shared" si="314"/>
        <v>63.774999999999999</v>
      </c>
      <c r="R1991" s="8">
        <f t="shared" si="315"/>
        <v>63.375</v>
      </c>
      <c r="S1991" s="8">
        <f t="shared" si="316"/>
        <v>68.825000000000003</v>
      </c>
      <c r="T1991" s="8">
        <f t="shared" si="317"/>
        <v>64.625</v>
      </c>
      <c r="U1991" s="7">
        <f t="shared" si="318"/>
        <v>65.325000000000003</v>
      </c>
      <c r="V1991" s="7">
        <f t="shared" si="319"/>
        <v>65.150000000000006</v>
      </c>
    </row>
    <row r="1992" spans="1:22" ht="13.5" x14ac:dyDescent="0.25">
      <c r="A1992" s="3">
        <f>RSI!A1992</f>
        <v>45677</v>
      </c>
      <c r="B1992" s="2">
        <f>RSI!B1992</f>
        <v>5.6558000000000002</v>
      </c>
      <c r="C1992" s="2">
        <f>RSI!I1992</f>
        <v>65.647673103303575</v>
      </c>
      <c r="D1992" s="2">
        <f>MACD!E1992</f>
        <v>-4.7331125752472225E-2</v>
      </c>
      <c r="E1992" s="2">
        <f>MACD!F1992</f>
        <v>-1.1051486048559475E-2</v>
      </c>
      <c r="F1992" s="2">
        <f>'Moving Avg'!D1992</f>
        <v>5.5755400000000002</v>
      </c>
      <c r="G1992" s="2">
        <f>'Moving Avg'!F1992</f>
        <v>5.454205</v>
      </c>
      <c r="H1992" s="2">
        <f>'Moving Avg'!G1992</f>
        <v>5.4760379999999991</v>
      </c>
      <c r="I1992" s="2">
        <f>'Moving Avg'!H1992</f>
        <v>5.3219449999999968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  <c r="M1992" s="7">
        <f t="shared" si="310"/>
        <v>25</v>
      </c>
      <c r="N1992" s="7">
        <f t="shared" si="311"/>
        <v>100</v>
      </c>
      <c r="O1992" s="7">
        <f t="shared" si="312"/>
        <v>50</v>
      </c>
      <c r="P1992" s="7">
        <f t="shared" si="313"/>
        <v>83.5</v>
      </c>
      <c r="Q1992" s="8">
        <f t="shared" si="314"/>
        <v>63.774999999999999</v>
      </c>
      <c r="R1992" s="8">
        <f t="shared" si="315"/>
        <v>63.375</v>
      </c>
      <c r="S1992" s="8">
        <f t="shared" si="316"/>
        <v>68.825000000000003</v>
      </c>
      <c r="T1992" s="8">
        <f t="shared" si="317"/>
        <v>64.625</v>
      </c>
      <c r="U1992" s="7">
        <f t="shared" si="318"/>
        <v>65.325000000000003</v>
      </c>
      <c r="V1992" s="7">
        <f t="shared" si="319"/>
        <v>65.150000000000006</v>
      </c>
    </row>
    <row r="1993" spans="1:22" ht="13.5" x14ac:dyDescent="0.25">
      <c r="A1993" s="3">
        <f>RSI!A1993</f>
        <v>45678</v>
      </c>
      <c r="B1993" s="2">
        <f>RSI!B1993</f>
        <v>5.4691000000000001</v>
      </c>
      <c r="C1993" s="2">
        <f>RSI!I1993</f>
        <v>49.072544258309115</v>
      </c>
      <c r="D1993" s="2">
        <f>MACD!E1993</f>
        <v>-5.6991007092263679E-2</v>
      </c>
      <c r="E1993" s="2">
        <f>MACD!F1993</f>
        <v>-2.0239390257300316E-2</v>
      </c>
      <c r="F1993" s="2">
        <f>'Moving Avg'!D1993</f>
        <v>5.5830000000000002</v>
      </c>
      <c r="G1993" s="2">
        <f>'Moving Avg'!F1993</f>
        <v>5.4570049999999997</v>
      </c>
      <c r="H1993" s="2">
        <f>'Moving Avg'!G1993</f>
        <v>5.475477999999999</v>
      </c>
      <c r="I1993" s="2">
        <f>'Moving Avg'!H1993</f>
        <v>5.3260919999999992</v>
      </c>
      <c r="J1993" s="5" t="str">
        <f>OBV!F1993</f>
        <v>BEARISH</v>
      </c>
      <c r="K1993" s="5" t="str">
        <f>OBV!G1993</f>
        <v>NEUTRAL</v>
      </c>
      <c r="L1993" s="5" t="str">
        <f>OBV!H1993</f>
        <v>BEARISH DIVERGENCE</v>
      </c>
      <c r="M1993" s="7">
        <f t="shared" si="310"/>
        <v>25</v>
      </c>
      <c r="N1993" s="7">
        <f t="shared" si="311"/>
        <v>100</v>
      </c>
      <c r="O1993" s="7">
        <f t="shared" si="312"/>
        <v>50</v>
      </c>
      <c r="P1993" s="7">
        <f t="shared" si="313"/>
        <v>16.5</v>
      </c>
      <c r="Q1993" s="8">
        <f t="shared" si="314"/>
        <v>53.725000000000001</v>
      </c>
      <c r="R1993" s="8">
        <f t="shared" si="315"/>
        <v>46.625</v>
      </c>
      <c r="S1993" s="8">
        <f t="shared" si="316"/>
        <v>38.674999999999997</v>
      </c>
      <c r="T1993" s="8">
        <f t="shared" si="317"/>
        <v>47.875</v>
      </c>
      <c r="U1993" s="7">
        <f t="shared" si="318"/>
        <v>46.341666666666661</v>
      </c>
      <c r="V1993" s="7">
        <f t="shared" si="319"/>
        <v>46.724999999999994</v>
      </c>
    </row>
    <row r="1994" spans="1:22" ht="13.5" x14ac:dyDescent="0.25">
      <c r="A1994" s="3">
        <f>RSI!A1994</f>
        <v>45679</v>
      </c>
      <c r="B1994" s="2">
        <f>RSI!B1994</f>
        <v>5.4785000000000004</v>
      </c>
      <c r="C1994" s="2">
        <f>RSI!I1994</f>
        <v>49.760329070056898</v>
      </c>
      <c r="D1994" s="2">
        <f>MACD!E1994</f>
        <v>-7.2959962477089135E-2</v>
      </c>
      <c r="E1994" s="2">
        <f>MACD!F1994</f>
        <v>-3.0783504701258083E-2</v>
      </c>
      <c r="F1994" s="2">
        <f>'Moving Avg'!D1994</f>
        <v>5.5718000000000005</v>
      </c>
      <c r="G1994" s="2">
        <f>'Moving Avg'!F1994</f>
        <v>5.4602749999999993</v>
      </c>
      <c r="H1994" s="2">
        <f>'Moving Avg'!G1994</f>
        <v>5.4767860000000006</v>
      </c>
      <c r="I1994" s="2">
        <f>'Moving Avg'!H1994</f>
        <v>5.3302859999999974</v>
      </c>
      <c r="J1994" s="5" t="str">
        <f>OBV!F1994</f>
        <v>BEARISH</v>
      </c>
      <c r="K1994" s="5" t="str">
        <f>OBV!G1994</f>
        <v>WEAK</v>
      </c>
      <c r="L1994" s="5" t="str">
        <f>OBV!H1994</f>
        <v>CONFIRMED BEARISH</v>
      </c>
      <c r="M1994" s="7">
        <f t="shared" si="310"/>
        <v>25</v>
      </c>
      <c r="N1994" s="7">
        <f t="shared" si="311"/>
        <v>100</v>
      </c>
      <c r="O1994" s="7">
        <f t="shared" si="312"/>
        <v>50</v>
      </c>
      <c r="P1994" s="7">
        <f t="shared" si="313"/>
        <v>0</v>
      </c>
      <c r="Q1994" s="8">
        <f t="shared" si="314"/>
        <v>51.25</v>
      </c>
      <c r="R1994" s="8">
        <f t="shared" si="315"/>
        <v>42.5</v>
      </c>
      <c r="S1994" s="8">
        <f t="shared" si="316"/>
        <v>31.25</v>
      </c>
      <c r="T1994" s="8">
        <f t="shared" si="317"/>
        <v>43.75</v>
      </c>
      <c r="U1994" s="7">
        <f t="shared" si="318"/>
        <v>41.666666666666664</v>
      </c>
      <c r="V1994" s="7">
        <f t="shared" si="319"/>
        <v>42.1875</v>
      </c>
    </row>
    <row r="1995" spans="1:22" ht="13.5" x14ac:dyDescent="0.25">
      <c r="A1995" s="3">
        <f>RSI!A1995</f>
        <v>45680</v>
      </c>
      <c r="B1995" s="2">
        <f>RSI!B1995</f>
        <v>5.4131</v>
      </c>
      <c r="C1995" s="2">
        <f>RSI!I1995</f>
        <v>45.187800937869213</v>
      </c>
      <c r="D1995" s="2">
        <f>MACD!E1995</f>
        <v>-6.2942363847227512E-2</v>
      </c>
      <c r="E1995" s="2">
        <f>MACD!F1995</f>
        <v>-3.7215276530451973E-2</v>
      </c>
      <c r="F1995" s="2">
        <f>'Moving Avg'!D1995</f>
        <v>5.5270000000000001</v>
      </c>
      <c r="G1995" s="2">
        <f>'Moving Avg'!F1995</f>
        <v>5.4602749999999993</v>
      </c>
      <c r="H1995" s="2">
        <f>'Moving Avg'!G1995</f>
        <v>5.4743580000000005</v>
      </c>
      <c r="I1995" s="2">
        <f>'Moving Avg'!H1995</f>
        <v>5.3341529999999979</v>
      </c>
      <c r="J1995" s="5" t="str">
        <f>OBV!F1995</f>
        <v>BEARISH</v>
      </c>
      <c r="K1995" s="5" t="str">
        <f>OBV!G1995</f>
        <v>WEAK</v>
      </c>
      <c r="L1995" s="5" t="str">
        <f>OBV!H1995</f>
        <v>CONFIRMED BEARISH</v>
      </c>
      <c r="M1995" s="7">
        <f t="shared" si="310"/>
        <v>25</v>
      </c>
      <c r="N1995" s="7">
        <f t="shared" si="311"/>
        <v>100</v>
      </c>
      <c r="O1995" s="7">
        <f t="shared" si="312"/>
        <v>50</v>
      </c>
      <c r="P1995" s="7">
        <f t="shared" si="313"/>
        <v>0</v>
      </c>
      <c r="Q1995" s="8">
        <f t="shared" si="314"/>
        <v>51.25</v>
      </c>
      <c r="R1995" s="8">
        <f t="shared" si="315"/>
        <v>42.5</v>
      </c>
      <c r="S1995" s="8">
        <f t="shared" si="316"/>
        <v>31.25</v>
      </c>
      <c r="T1995" s="8">
        <f t="shared" si="317"/>
        <v>43.75</v>
      </c>
      <c r="U1995" s="7">
        <f t="shared" si="318"/>
        <v>41.666666666666664</v>
      </c>
      <c r="V1995" s="7">
        <f t="shared" si="319"/>
        <v>42.1875</v>
      </c>
    </row>
    <row r="1996" spans="1:22" ht="13.5" x14ac:dyDescent="0.25">
      <c r="A1996" s="3">
        <f>RSI!A1996</f>
        <v>45681</v>
      </c>
      <c r="B1996" s="2">
        <f>RSI!B1996</f>
        <v>5.3851000000000004</v>
      </c>
      <c r="C1996" s="2">
        <f>RSI!I1996</f>
        <v>43.351100880967742</v>
      </c>
      <c r="D1996" s="2">
        <f>MACD!E1996</f>
        <v>-5.6291055930985934E-2</v>
      </c>
      <c r="E1996" s="2">
        <f>MACD!F1996</f>
        <v>-4.1030432410558766E-2</v>
      </c>
      <c r="F1996" s="2">
        <f>'Moving Avg'!D1996</f>
        <v>5.4803200000000007</v>
      </c>
      <c r="G1996" s="2">
        <f>'Moving Avg'!F1996</f>
        <v>5.4607399999999995</v>
      </c>
      <c r="H1996" s="2">
        <f>'Moving Avg'!G1996</f>
        <v>5.4713700000000003</v>
      </c>
      <c r="I1996" s="2">
        <f>'Moving Avg'!H1996</f>
        <v>5.337708499999998</v>
      </c>
      <c r="J1996" s="5" t="str">
        <f>OBV!F1996</f>
        <v>BEARISH</v>
      </c>
      <c r="K1996" s="5" t="str">
        <f>OBV!G1996</f>
        <v>WEAK</v>
      </c>
      <c r="L1996" s="5" t="str">
        <f>OBV!H1996</f>
        <v>CONFIRMED BEARISH</v>
      </c>
      <c r="M1996" s="7">
        <f t="shared" si="310"/>
        <v>25</v>
      </c>
      <c r="N1996" s="7">
        <f t="shared" si="311"/>
        <v>45</v>
      </c>
      <c r="O1996" s="7">
        <f t="shared" si="312"/>
        <v>50</v>
      </c>
      <c r="P1996" s="7">
        <f t="shared" si="313"/>
        <v>0</v>
      </c>
      <c r="Q1996" s="8">
        <f t="shared" si="314"/>
        <v>32</v>
      </c>
      <c r="R1996" s="8">
        <f t="shared" si="315"/>
        <v>31.5</v>
      </c>
      <c r="S1996" s="8">
        <f t="shared" si="316"/>
        <v>23</v>
      </c>
      <c r="T1996" s="8">
        <f t="shared" si="317"/>
        <v>30</v>
      </c>
      <c r="U1996" s="7">
        <f t="shared" si="318"/>
        <v>28.833333333333332</v>
      </c>
      <c r="V1996" s="7">
        <f t="shared" si="319"/>
        <v>29.125</v>
      </c>
    </row>
    <row r="1997" spans="1:22" ht="13.5" x14ac:dyDescent="0.25">
      <c r="A1997" s="3">
        <f>RSI!A1997</f>
        <v>45684</v>
      </c>
      <c r="B1997" s="2">
        <f>RSI!B1997</f>
        <v>5.3851000000000004</v>
      </c>
      <c r="C1997" s="2">
        <f>RSI!I1997</f>
        <v>43.351100880967742</v>
      </c>
      <c r="D1997" s="2">
        <f>MACD!E1997</f>
        <v>-4.4365489262352398E-2</v>
      </c>
      <c r="E1997" s="2">
        <f>MACD!F1997</f>
        <v>-4.1697443780917491E-2</v>
      </c>
      <c r="F1997" s="2">
        <f>'Moving Avg'!D1997</f>
        <v>5.4261800000000004</v>
      </c>
      <c r="G1997" s="2">
        <f>'Moving Avg'!F1997</f>
        <v>5.4616699999999998</v>
      </c>
      <c r="H1997" s="2">
        <f>'Moving Avg'!G1997</f>
        <v>5.4685700000000024</v>
      </c>
      <c r="I1997" s="2">
        <f>'Moving Avg'!H1997</f>
        <v>5.3410489999999982</v>
      </c>
      <c r="J1997" s="5" t="str">
        <f>OBV!F1997</f>
        <v>BEARISH</v>
      </c>
      <c r="K1997" s="5" t="str">
        <f>OBV!G1997</f>
        <v>WEAK</v>
      </c>
      <c r="L1997" s="5" t="str">
        <f>OBV!H1997</f>
        <v>CONFIRMED BEARISH</v>
      </c>
      <c r="M1997" s="7">
        <f t="shared" si="310"/>
        <v>25</v>
      </c>
      <c r="N1997" s="7">
        <f t="shared" si="311"/>
        <v>45</v>
      </c>
      <c r="O1997" s="7">
        <f t="shared" si="312"/>
        <v>50</v>
      </c>
      <c r="P1997" s="7">
        <f t="shared" si="313"/>
        <v>0</v>
      </c>
      <c r="Q1997" s="8">
        <f t="shared" si="314"/>
        <v>32</v>
      </c>
      <c r="R1997" s="8">
        <f t="shared" si="315"/>
        <v>31.5</v>
      </c>
      <c r="S1997" s="8">
        <f t="shared" si="316"/>
        <v>23</v>
      </c>
      <c r="T1997" s="8">
        <f t="shared" si="317"/>
        <v>30</v>
      </c>
      <c r="U1997" s="7">
        <f t="shared" si="318"/>
        <v>28.833333333333332</v>
      </c>
      <c r="V1997" s="7">
        <f t="shared" si="319"/>
        <v>29.125</v>
      </c>
    </row>
    <row r="1998" spans="1:22" ht="13.5" x14ac:dyDescent="0.25">
      <c r="A1998" s="3">
        <f>RSI!A1998</f>
        <v>45685</v>
      </c>
      <c r="B1998" s="2">
        <f>RSI!B1998</f>
        <v>5.4131</v>
      </c>
      <c r="C1998" s="2">
        <f>RSI!I1998</f>
        <v>45.901295160280164</v>
      </c>
      <c r="D1998" s="2">
        <f>MACD!E1998</f>
        <v>-3.8722204957726269E-2</v>
      </c>
      <c r="E1998" s="2">
        <f>MACD!F1998</f>
        <v>-4.1102396016279248E-2</v>
      </c>
      <c r="F1998" s="2">
        <f>'Moving Avg'!D1998</f>
        <v>5.4149800000000008</v>
      </c>
      <c r="G1998" s="2">
        <f>'Moving Avg'!F1998</f>
        <v>5.4597999999999995</v>
      </c>
      <c r="H1998" s="2">
        <f>'Moving Avg'!G1998</f>
        <v>5.4663300000000001</v>
      </c>
      <c r="I1998" s="2">
        <f>'Moving Avg'!H1998</f>
        <v>5.344615499999998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16.5</v>
      </c>
      <c r="Q1998" s="8">
        <f t="shared" si="314"/>
        <v>18.725000000000001</v>
      </c>
      <c r="R1998" s="8">
        <f t="shared" si="315"/>
        <v>26.625</v>
      </c>
      <c r="S1998" s="8">
        <f t="shared" si="316"/>
        <v>23.675000000000001</v>
      </c>
      <c r="T1998" s="8">
        <f t="shared" si="317"/>
        <v>22.875</v>
      </c>
      <c r="U1998" s="7">
        <f t="shared" si="318"/>
        <v>23.008333333333336</v>
      </c>
      <c r="V1998" s="7">
        <f t="shared" si="319"/>
        <v>22.975000000000001</v>
      </c>
    </row>
    <row r="1999" spans="1:22" ht="13.5" x14ac:dyDescent="0.25">
      <c r="A1999" s="3">
        <f>RSI!A1999</f>
        <v>45686</v>
      </c>
      <c r="B1999" s="2">
        <f>RSI!B1999</f>
        <v>5.4131</v>
      </c>
      <c r="C1999" s="2">
        <f>RSI!I1999</f>
        <v>45.901295160280164</v>
      </c>
      <c r="D1999" s="2">
        <f>MACD!E1999</f>
        <v>-1.784644426369919E-2</v>
      </c>
      <c r="E1999" s="2">
        <f>MACD!F1999</f>
        <v>-3.6451205665763244E-2</v>
      </c>
      <c r="F1999" s="2">
        <f>'Moving Avg'!D1999</f>
        <v>5.4019000000000004</v>
      </c>
      <c r="G1999" s="2">
        <f>'Moving Avg'!F1999</f>
        <v>5.4560649999999988</v>
      </c>
      <c r="H1999" s="2">
        <f>'Moving Avg'!G1999</f>
        <v>5.465396000000001</v>
      </c>
      <c r="I1999" s="2">
        <f>'Moving Avg'!H1999</f>
        <v>5.3484824999999976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25</v>
      </c>
      <c r="N1999" s="7">
        <f t="shared" si="311"/>
        <v>0</v>
      </c>
      <c r="O1999" s="7">
        <f t="shared" si="312"/>
        <v>50</v>
      </c>
      <c r="P1999" s="7">
        <f t="shared" si="313"/>
        <v>16.5</v>
      </c>
      <c r="Q1999" s="8">
        <f t="shared" si="314"/>
        <v>18.725000000000001</v>
      </c>
      <c r="R1999" s="8">
        <f t="shared" si="315"/>
        <v>26.625</v>
      </c>
      <c r="S1999" s="8">
        <f t="shared" si="316"/>
        <v>23.675000000000001</v>
      </c>
      <c r="T1999" s="8">
        <f t="shared" si="317"/>
        <v>22.875</v>
      </c>
      <c r="U1999" s="7">
        <f t="shared" si="318"/>
        <v>23.008333333333336</v>
      </c>
      <c r="V1999" s="7">
        <f t="shared" si="319"/>
        <v>22.975000000000001</v>
      </c>
    </row>
    <row r="2000" spans="1:22" ht="13.5" x14ac:dyDescent="0.25">
      <c r="A2000" s="3">
        <f>RSI!A2000</f>
        <v>45687</v>
      </c>
      <c r="B2000" s="2">
        <f>RSI!B2000</f>
        <v>5.4131</v>
      </c>
      <c r="C2000" s="2">
        <f>RSI!I2000</f>
        <v>45.901295160280164</v>
      </c>
      <c r="D2000" s="2">
        <f>MACD!E2000</f>
        <v>1.5880678152004002E-2</v>
      </c>
      <c r="E2000" s="2">
        <f>MACD!F2000</f>
        <v>-2.5984828902209794E-2</v>
      </c>
      <c r="F2000" s="2">
        <f>'Moving Avg'!D2000</f>
        <v>5.4019000000000004</v>
      </c>
      <c r="G2000" s="2">
        <f>'Moving Avg'!F2000</f>
        <v>5.4541949999999995</v>
      </c>
      <c r="H2000" s="2">
        <f>'Moving Avg'!G2000</f>
        <v>5.4635280000000002</v>
      </c>
      <c r="I2000" s="2">
        <f>'Moving Avg'!H2000</f>
        <v>5.3523924999999988</v>
      </c>
      <c r="J2000" s="5" t="str">
        <f>OBV!F2000</f>
        <v>BULLISH</v>
      </c>
      <c r="K2000" s="5" t="str">
        <f>OBV!G2000</f>
        <v>NEUTRAL</v>
      </c>
      <c r="L2000" s="5" t="str">
        <f>OBV!H2000</f>
        <v>NEUTRAL</v>
      </c>
      <c r="M2000" s="7">
        <f t="shared" si="310"/>
        <v>25</v>
      </c>
      <c r="N2000" s="7">
        <f t="shared" si="311"/>
        <v>0</v>
      </c>
      <c r="O2000" s="7">
        <f t="shared" si="312"/>
        <v>50</v>
      </c>
      <c r="P2000" s="7">
        <f t="shared" si="313"/>
        <v>49.5</v>
      </c>
      <c r="Q2000" s="8">
        <f t="shared" si="314"/>
        <v>23.675000000000001</v>
      </c>
      <c r="R2000" s="8">
        <f t="shared" si="315"/>
        <v>34.875</v>
      </c>
      <c r="S2000" s="8">
        <f t="shared" si="316"/>
        <v>38.525000000000006</v>
      </c>
      <c r="T2000" s="8">
        <f t="shared" si="317"/>
        <v>31.125</v>
      </c>
      <c r="U2000" s="7">
        <f t="shared" si="318"/>
        <v>32.358333333333334</v>
      </c>
      <c r="V2000" s="7">
        <f t="shared" si="319"/>
        <v>32.049999999999997</v>
      </c>
    </row>
    <row r="2001" spans="1:22" ht="13.5" x14ac:dyDescent="0.25">
      <c r="A2001" s="3">
        <f>RSI!A2001</f>
        <v>45688</v>
      </c>
      <c r="B2001" s="2">
        <f>RSI!B2001</f>
        <v>5.4131</v>
      </c>
      <c r="C2001" s="2">
        <f>RSI!I2001</f>
        <v>45.901295160280156</v>
      </c>
      <c r="D2001" s="2">
        <f>MACD!E2001</f>
        <v>4.1815253513002304E-2</v>
      </c>
      <c r="E2001" s="2">
        <f>MACD!F2001</f>
        <v>-1.2424812419167375E-2</v>
      </c>
      <c r="F2001" s="2">
        <f>'Moving Avg'!D2001</f>
        <v>5.4075000000000006</v>
      </c>
      <c r="G2001" s="2">
        <f>'Moving Avg'!F2001</f>
        <v>5.4523249999999992</v>
      </c>
      <c r="H2001" s="2">
        <f>'Moving Avg'!G2001</f>
        <v>5.4635280000000002</v>
      </c>
      <c r="I2001" s="2">
        <f>'Moving Avg'!H2001</f>
        <v>5.3562594999999975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  <c r="M2001" s="7">
        <f t="shared" si="310"/>
        <v>25</v>
      </c>
      <c r="N2001" s="7">
        <f t="shared" si="311"/>
        <v>0</v>
      </c>
      <c r="O2001" s="7">
        <f t="shared" si="312"/>
        <v>50</v>
      </c>
      <c r="P2001" s="7">
        <f t="shared" si="313"/>
        <v>83.5</v>
      </c>
      <c r="Q2001" s="8">
        <f t="shared" si="314"/>
        <v>28.774999999999999</v>
      </c>
      <c r="R2001" s="8">
        <f t="shared" si="315"/>
        <v>43.375</v>
      </c>
      <c r="S2001" s="8">
        <f t="shared" si="316"/>
        <v>53.825000000000003</v>
      </c>
      <c r="T2001" s="8">
        <f t="shared" si="317"/>
        <v>39.625</v>
      </c>
      <c r="U2001" s="7">
        <f t="shared" si="318"/>
        <v>41.991666666666667</v>
      </c>
      <c r="V2001" s="7">
        <f t="shared" si="319"/>
        <v>41.400000000000006</v>
      </c>
    </row>
    <row r="2002" spans="1:22" ht="13.5" x14ac:dyDescent="0.25">
      <c r="A2002" s="3">
        <f>RSI!A2002</f>
        <v>45691</v>
      </c>
      <c r="B2002" s="2">
        <f>RSI!B2002</f>
        <v>5.4131</v>
      </c>
      <c r="C2002" s="2">
        <f>RSI!I2002</f>
        <v>45.901295160280156</v>
      </c>
      <c r="D2002" s="2">
        <f>MACD!E2002</f>
        <v>6.9737040436713471E-2</v>
      </c>
      <c r="E2002" s="2">
        <f>MACD!F2002</f>
        <v>4.007558152008794E-3</v>
      </c>
      <c r="F2002" s="2">
        <f>'Moving Avg'!D2002</f>
        <v>5.4131</v>
      </c>
      <c r="G2002" s="2">
        <f>'Moving Avg'!F2002</f>
        <v>5.4532549999999995</v>
      </c>
      <c r="H2002" s="2">
        <f>'Moving Avg'!G2002</f>
        <v>5.4620340000000001</v>
      </c>
      <c r="I2002" s="2">
        <f>'Moving Avg'!H2002</f>
        <v>5.3602124999999994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  <c r="M2002" s="7">
        <f t="shared" si="310"/>
        <v>25</v>
      </c>
      <c r="N2002" s="7">
        <f t="shared" si="311"/>
        <v>0</v>
      </c>
      <c r="O2002" s="7">
        <f t="shared" si="312"/>
        <v>50</v>
      </c>
      <c r="P2002" s="7">
        <f t="shared" si="313"/>
        <v>83.5</v>
      </c>
      <c r="Q2002" s="8">
        <f t="shared" si="314"/>
        <v>28.774999999999999</v>
      </c>
      <c r="R2002" s="8">
        <f t="shared" si="315"/>
        <v>43.375</v>
      </c>
      <c r="S2002" s="8">
        <f t="shared" si="316"/>
        <v>53.825000000000003</v>
      </c>
      <c r="T2002" s="8">
        <f t="shared" si="317"/>
        <v>39.625</v>
      </c>
      <c r="U2002" s="7">
        <f t="shared" si="318"/>
        <v>41.991666666666667</v>
      </c>
      <c r="V2002" s="7">
        <f t="shared" si="319"/>
        <v>41.400000000000006</v>
      </c>
    </row>
    <row r="2003" spans="1:22" ht="13.5" x14ac:dyDescent="0.25">
      <c r="A2003" s="3">
        <f>RSI!A2003</f>
        <v>45692</v>
      </c>
      <c r="B2003" s="2">
        <f>RSI!B2003</f>
        <v>5.4970999999999997</v>
      </c>
      <c r="C2003" s="2">
        <f>RSI!I2003</f>
        <v>54.752818110115513</v>
      </c>
      <c r="D2003" s="2">
        <f>MACD!E2003</f>
        <v>5.8638873035783412E-2</v>
      </c>
      <c r="E2003" s="2">
        <f>MACD!F2003</f>
        <v>1.4933821128763718E-2</v>
      </c>
      <c r="F2003" s="2">
        <f>'Moving Avg'!D2003</f>
        <v>5.4298999999999999</v>
      </c>
      <c r="G2003" s="2">
        <f>'Moving Avg'!F2003</f>
        <v>5.4597849999999983</v>
      </c>
      <c r="H2003" s="2">
        <f>'Moving Avg'!G2003</f>
        <v>5.4624059999999997</v>
      </c>
      <c r="I2003" s="2">
        <f>'Moving Avg'!H2003</f>
        <v>5.3649294999999997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0</v>
      </c>
      <c r="O2003" s="7">
        <f t="shared" si="312"/>
        <v>50</v>
      </c>
      <c r="P2003" s="7">
        <f t="shared" si="313"/>
        <v>83.5</v>
      </c>
      <c r="Q2003" s="8">
        <f t="shared" si="314"/>
        <v>28.774999999999999</v>
      </c>
      <c r="R2003" s="8">
        <f t="shared" si="315"/>
        <v>43.375</v>
      </c>
      <c r="S2003" s="8">
        <f t="shared" si="316"/>
        <v>53.825000000000003</v>
      </c>
      <c r="T2003" s="8">
        <f t="shared" si="317"/>
        <v>39.625</v>
      </c>
      <c r="U2003" s="7">
        <f t="shared" si="318"/>
        <v>41.991666666666667</v>
      </c>
      <c r="V2003" s="7">
        <f t="shared" si="319"/>
        <v>41.400000000000006</v>
      </c>
    </row>
    <row r="2004" spans="1:22" ht="13.5" x14ac:dyDescent="0.25">
      <c r="A2004" s="3">
        <f>RSI!A2004</f>
        <v>45693</v>
      </c>
      <c r="B2004" s="2">
        <f>RSI!B2004</f>
        <v>5.4970999999999997</v>
      </c>
      <c r="C2004" s="2">
        <f>RSI!I2004</f>
        <v>54.752818110115513</v>
      </c>
      <c r="D2004" s="2">
        <f>MACD!E2004</f>
        <v>5.040254389789478E-2</v>
      </c>
      <c r="E2004" s="2">
        <f>MACD!F2004</f>
        <v>2.2027565682589935E-2</v>
      </c>
      <c r="F2004" s="2">
        <f>'Moving Avg'!D2004</f>
        <v>5.4466999999999999</v>
      </c>
      <c r="G2004" s="2">
        <f>'Moving Avg'!F2004</f>
        <v>5.4686499999999993</v>
      </c>
      <c r="H2004" s="2">
        <f>'Moving Avg'!G2004</f>
        <v>5.4627779999999984</v>
      </c>
      <c r="I2004" s="2">
        <f>'Moving Avg'!H2004</f>
        <v>5.3687870000000011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  <c r="M2004" s="7">
        <f t="shared" si="310"/>
        <v>25</v>
      </c>
      <c r="N2004" s="7">
        <f t="shared" si="311"/>
        <v>0</v>
      </c>
      <c r="O2004" s="7">
        <f t="shared" si="312"/>
        <v>50</v>
      </c>
      <c r="P2004" s="7">
        <f t="shared" si="313"/>
        <v>83.5</v>
      </c>
      <c r="Q2004" s="8">
        <f t="shared" si="314"/>
        <v>28.774999999999999</v>
      </c>
      <c r="R2004" s="8">
        <f t="shared" si="315"/>
        <v>43.375</v>
      </c>
      <c r="S2004" s="8">
        <f t="shared" si="316"/>
        <v>53.825000000000003</v>
      </c>
      <c r="T2004" s="8">
        <f t="shared" si="317"/>
        <v>39.625</v>
      </c>
      <c r="U2004" s="7">
        <f t="shared" si="318"/>
        <v>41.991666666666667</v>
      </c>
      <c r="V2004" s="7">
        <f t="shared" si="319"/>
        <v>41.400000000000006</v>
      </c>
    </row>
    <row r="2005" spans="1:22" ht="13.5" x14ac:dyDescent="0.25">
      <c r="A2005" s="3">
        <f>RSI!A2005</f>
        <v>45694</v>
      </c>
      <c r="B2005" s="2">
        <f>RSI!B2005</f>
        <v>5.4785000000000004</v>
      </c>
      <c r="C2005" s="2">
        <f>RSI!I2005</f>
        <v>52.54498896607771</v>
      </c>
      <c r="D2005" s="2">
        <f>MACD!E2005</f>
        <v>3.4479465013247612E-2</v>
      </c>
      <c r="E2005" s="2">
        <f>MACD!F2005</f>
        <v>2.451794554872147E-2</v>
      </c>
      <c r="F2005" s="2">
        <f>'Moving Avg'!D2005</f>
        <v>5.4597800000000003</v>
      </c>
      <c r="G2005" s="2">
        <f>'Moving Avg'!F2005</f>
        <v>5.4705200000000005</v>
      </c>
      <c r="H2005" s="2">
        <f>'Moving Avg'!G2005</f>
        <v>5.4627779999999992</v>
      </c>
      <c r="I2005" s="2">
        <f>'Moving Avg'!H2005</f>
        <v>5.3725085000000004</v>
      </c>
      <c r="J2005" s="5" t="str">
        <f>OBV!F2005</f>
        <v>BEARISH</v>
      </c>
      <c r="K2005" s="5" t="str">
        <f>OBV!G2005</f>
        <v>NEUTRAL</v>
      </c>
      <c r="L2005" s="5" t="str">
        <f>OBV!H2005</f>
        <v>BEARISH DIVERGENCE</v>
      </c>
      <c r="M2005" s="7">
        <f t="shared" si="310"/>
        <v>25</v>
      </c>
      <c r="N2005" s="7">
        <f t="shared" si="311"/>
        <v>0</v>
      </c>
      <c r="O2005" s="7">
        <f t="shared" si="312"/>
        <v>50</v>
      </c>
      <c r="P2005" s="7">
        <f t="shared" si="313"/>
        <v>16.5</v>
      </c>
      <c r="Q2005" s="8">
        <f t="shared" si="314"/>
        <v>18.725000000000001</v>
      </c>
      <c r="R2005" s="8">
        <f t="shared" si="315"/>
        <v>26.625</v>
      </c>
      <c r="S2005" s="8">
        <f t="shared" si="316"/>
        <v>23.675000000000001</v>
      </c>
      <c r="T2005" s="8">
        <f t="shared" si="317"/>
        <v>22.875</v>
      </c>
      <c r="U2005" s="7">
        <f t="shared" si="318"/>
        <v>23.008333333333336</v>
      </c>
      <c r="V2005" s="7">
        <f t="shared" si="319"/>
        <v>22.975000000000001</v>
      </c>
    </row>
    <row r="2006" spans="1:22" ht="13.5" x14ac:dyDescent="0.25">
      <c r="A2006" s="3">
        <f>RSI!A2006</f>
        <v>45695</v>
      </c>
      <c r="B2006" s="2">
        <f>RSI!B2006</f>
        <v>5.4598000000000004</v>
      </c>
      <c r="C2006" s="2">
        <f>RSI!I2006</f>
        <v>50.346900973534645</v>
      </c>
      <c r="D2006" s="2">
        <f>MACD!E2006</f>
        <v>1.7943383664727364E-2</v>
      </c>
      <c r="E2006" s="2">
        <f>MACD!F2006</f>
        <v>2.3203033171922651E-2</v>
      </c>
      <c r="F2006" s="2">
        <f>'Moving Avg'!D2006</f>
        <v>5.4691200000000002</v>
      </c>
      <c r="G2006" s="2">
        <f>'Moving Avg'!F2006</f>
        <v>5.4728550000000009</v>
      </c>
      <c r="H2006" s="2">
        <f>'Moving Avg'!G2006</f>
        <v>5.4624039999999994</v>
      </c>
      <c r="I2006" s="2">
        <f>'Moving Avg'!H2006</f>
        <v>5.3755780000000009</v>
      </c>
      <c r="J2006" s="5" t="str">
        <f>OBV!F2006</f>
        <v>BEARISH</v>
      </c>
      <c r="K2006" s="5" t="str">
        <f>OBV!G2006</f>
        <v>NEUTRAL</v>
      </c>
      <c r="L2006" s="5" t="str">
        <f>OBV!H2006</f>
        <v>BEARISH DIVERGENCE</v>
      </c>
      <c r="M2006" s="7">
        <f t="shared" si="310"/>
        <v>25</v>
      </c>
      <c r="N2006" s="7">
        <f t="shared" si="311"/>
        <v>45</v>
      </c>
      <c r="O2006" s="7">
        <f t="shared" si="312"/>
        <v>50</v>
      </c>
      <c r="P2006" s="7">
        <f t="shared" si="313"/>
        <v>16.5</v>
      </c>
      <c r="Q2006" s="8">
        <f t="shared" si="314"/>
        <v>34.475000000000001</v>
      </c>
      <c r="R2006" s="8">
        <f t="shared" si="315"/>
        <v>35.625</v>
      </c>
      <c r="S2006" s="8">
        <f t="shared" si="316"/>
        <v>30.425000000000001</v>
      </c>
      <c r="T2006" s="8">
        <f t="shared" si="317"/>
        <v>34.125</v>
      </c>
      <c r="U2006" s="7">
        <f t="shared" si="318"/>
        <v>33.508333333333333</v>
      </c>
      <c r="V2006" s="7">
        <f t="shared" si="319"/>
        <v>33.662499999999994</v>
      </c>
    </row>
    <row r="2007" spans="1:22" ht="13.5" x14ac:dyDescent="0.25">
      <c r="A2007" s="3">
        <f>RSI!A2007</f>
        <v>45698</v>
      </c>
      <c r="B2007" s="2">
        <f>RSI!B2007</f>
        <v>5.4598000000000004</v>
      </c>
      <c r="C2007" s="2">
        <f>RSI!I2007</f>
        <v>50.346900973534645</v>
      </c>
      <c r="D2007" s="2">
        <f>MACD!E2007</f>
        <v>3.9319993185680246E-3</v>
      </c>
      <c r="E2007" s="2">
        <f>MACD!F2007</f>
        <v>1.9348826401251726E-2</v>
      </c>
      <c r="F2007" s="2">
        <f>'Moving Avg'!D2007</f>
        <v>5.4784600000000001</v>
      </c>
      <c r="G2007" s="2">
        <f>'Moving Avg'!F2007</f>
        <v>5.4733200000000002</v>
      </c>
      <c r="H2007" s="2">
        <f>'Moving Avg'!G2007</f>
        <v>5.4624039999999976</v>
      </c>
      <c r="I2007" s="2">
        <f>'Moving Avg'!H2007</f>
        <v>5.3786905000000012</v>
      </c>
      <c r="J2007" s="5" t="str">
        <f>OBV!F2007</f>
        <v>BEARISH</v>
      </c>
      <c r="K2007" s="5" t="str">
        <f>OBV!G2007</f>
        <v>NEUTRAL</v>
      </c>
      <c r="L2007" s="5" t="str">
        <f>OBV!H2007</f>
        <v>BEARISH DIVERGENCE</v>
      </c>
      <c r="M2007" s="7">
        <f t="shared" si="310"/>
        <v>25</v>
      </c>
      <c r="N2007" s="7">
        <f t="shared" si="311"/>
        <v>45</v>
      </c>
      <c r="O2007" s="7">
        <f t="shared" si="312"/>
        <v>50</v>
      </c>
      <c r="P2007" s="7">
        <f t="shared" si="313"/>
        <v>16.5</v>
      </c>
      <c r="Q2007" s="8">
        <f t="shared" si="314"/>
        <v>34.475000000000001</v>
      </c>
      <c r="R2007" s="8">
        <f t="shared" si="315"/>
        <v>35.625</v>
      </c>
      <c r="S2007" s="8">
        <f t="shared" si="316"/>
        <v>30.425000000000001</v>
      </c>
      <c r="T2007" s="8">
        <f t="shared" si="317"/>
        <v>34.125</v>
      </c>
      <c r="U2007" s="7">
        <f t="shared" si="318"/>
        <v>33.508333333333333</v>
      </c>
      <c r="V2007" s="7">
        <f t="shared" si="319"/>
        <v>33.662499999999994</v>
      </c>
    </row>
    <row r="2008" spans="1:22" ht="13.5" x14ac:dyDescent="0.25">
      <c r="A2008" s="3">
        <f>RSI!A2008</f>
        <v>45699</v>
      </c>
      <c r="B2008" s="2">
        <f>RSI!B2008</f>
        <v>5.3944999999999999</v>
      </c>
      <c r="C2008" s="2">
        <f>RSI!I2008</f>
        <v>43.053024895321236</v>
      </c>
      <c r="D2008" s="2">
        <f>MACD!E2008</f>
        <v>1.2030571747834173E-3</v>
      </c>
      <c r="E2008" s="2">
        <f>MACD!F2008</f>
        <v>1.5719672555958065E-2</v>
      </c>
      <c r="F2008" s="2">
        <f>'Moving Avg'!D2008</f>
        <v>5.4579400000000007</v>
      </c>
      <c r="G2008" s="2">
        <f>'Moving Avg'!F2008</f>
        <v>5.4714550000000006</v>
      </c>
      <c r="H2008" s="2">
        <f>'Moving Avg'!G2008</f>
        <v>5.461097999999998</v>
      </c>
      <c r="I2008" s="2">
        <f>'Moving Avg'!H2008</f>
        <v>5.3811330000000019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  <c r="M2008" s="7">
        <f t="shared" si="310"/>
        <v>25</v>
      </c>
      <c r="N2008" s="7">
        <f t="shared" si="311"/>
        <v>45</v>
      </c>
      <c r="O2008" s="7">
        <f t="shared" si="312"/>
        <v>50</v>
      </c>
      <c r="P2008" s="7">
        <f t="shared" si="313"/>
        <v>16.5</v>
      </c>
      <c r="Q2008" s="8">
        <f t="shared" si="314"/>
        <v>34.475000000000001</v>
      </c>
      <c r="R2008" s="8">
        <f t="shared" si="315"/>
        <v>35.625</v>
      </c>
      <c r="S2008" s="8">
        <f t="shared" si="316"/>
        <v>30.425000000000001</v>
      </c>
      <c r="T2008" s="8">
        <f t="shared" si="317"/>
        <v>34.125</v>
      </c>
      <c r="U2008" s="7">
        <f t="shared" si="318"/>
        <v>33.508333333333333</v>
      </c>
      <c r="V2008" s="7">
        <f t="shared" si="319"/>
        <v>33.662499999999994</v>
      </c>
    </row>
    <row r="2009" spans="1:22" ht="13.5" x14ac:dyDescent="0.25">
      <c r="A2009" s="3">
        <f>RSI!A2009</f>
        <v>45700</v>
      </c>
      <c r="B2009" s="2">
        <f>RSI!B2009</f>
        <v>5.4410999999999996</v>
      </c>
      <c r="C2009" s="2">
        <f>RSI!I2009</f>
        <v>48.758181730973426</v>
      </c>
      <c r="D2009" s="2">
        <f>MACD!E2009</f>
        <v>-4.1885990025374298E-3</v>
      </c>
      <c r="E2009" s="2">
        <f>MACD!F2009</f>
        <v>1.1738018244258967E-2</v>
      </c>
      <c r="F2009" s="2">
        <f>'Moving Avg'!D2009</f>
        <v>5.4467400000000001</v>
      </c>
      <c r="G2009" s="2">
        <f>'Moving Avg'!F2009</f>
        <v>5.4667850000000007</v>
      </c>
      <c r="H2009" s="2">
        <f>'Moving Avg'!G2009</f>
        <v>5.4597899999999981</v>
      </c>
      <c r="I2009" s="2">
        <f>'Moving Avg'!H2009</f>
        <v>5.3836365000000024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  <c r="M2009" s="7">
        <f t="shared" si="310"/>
        <v>25</v>
      </c>
      <c r="N2009" s="7">
        <f t="shared" si="311"/>
        <v>45</v>
      </c>
      <c r="O2009" s="7">
        <f t="shared" si="312"/>
        <v>50</v>
      </c>
      <c r="P2009" s="7">
        <f t="shared" si="313"/>
        <v>16.5</v>
      </c>
      <c r="Q2009" s="8">
        <f t="shared" si="314"/>
        <v>34.475000000000001</v>
      </c>
      <c r="R2009" s="8">
        <f t="shared" si="315"/>
        <v>35.625</v>
      </c>
      <c r="S2009" s="8">
        <f t="shared" si="316"/>
        <v>30.425000000000001</v>
      </c>
      <c r="T2009" s="8">
        <f t="shared" si="317"/>
        <v>34.125</v>
      </c>
      <c r="U2009" s="7">
        <f t="shared" si="318"/>
        <v>33.508333333333333</v>
      </c>
      <c r="V2009" s="7">
        <f t="shared" si="319"/>
        <v>33.662499999999994</v>
      </c>
    </row>
    <row r="2010" spans="1:22" ht="13.5" x14ac:dyDescent="0.25">
      <c r="A2010" s="3">
        <f>RSI!A2010</f>
        <v>45701</v>
      </c>
      <c r="B2010" s="2">
        <f>RSI!B2010</f>
        <v>5.4318</v>
      </c>
      <c r="C2010" s="2">
        <f>RSI!I2010</f>
        <v>47.730462958496481</v>
      </c>
      <c r="D2010" s="2">
        <f>MACD!E2010</f>
        <v>-7.9952971585290911E-3</v>
      </c>
      <c r="E2010" s="2">
        <f>MACD!F2010</f>
        <v>7.7913551637013561E-3</v>
      </c>
      <c r="F2010" s="2">
        <f>'Moving Avg'!D2010</f>
        <v>5.4373999999999993</v>
      </c>
      <c r="G2010" s="2">
        <f>'Moving Avg'!F2010</f>
        <v>5.4565199999999994</v>
      </c>
      <c r="H2010" s="2">
        <f>'Moving Avg'!G2010</f>
        <v>5.4573639999999992</v>
      </c>
      <c r="I2010" s="2">
        <f>'Moving Avg'!H2010</f>
        <v>5.3860075000000025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25</v>
      </c>
      <c r="N2010" s="7">
        <f t="shared" si="311"/>
        <v>45</v>
      </c>
      <c r="O2010" s="7">
        <f t="shared" si="312"/>
        <v>50</v>
      </c>
      <c r="P2010" s="7">
        <f t="shared" si="313"/>
        <v>16.5</v>
      </c>
      <c r="Q2010" s="8">
        <f t="shared" si="314"/>
        <v>34.475000000000001</v>
      </c>
      <c r="R2010" s="8">
        <f t="shared" si="315"/>
        <v>35.625</v>
      </c>
      <c r="S2010" s="8">
        <f t="shared" si="316"/>
        <v>30.425000000000001</v>
      </c>
      <c r="T2010" s="8">
        <f t="shared" si="317"/>
        <v>34.125</v>
      </c>
      <c r="U2010" s="7">
        <f t="shared" si="318"/>
        <v>33.508333333333333</v>
      </c>
      <c r="V2010" s="7">
        <f t="shared" si="319"/>
        <v>33.662499999999994</v>
      </c>
    </row>
    <row r="2011" spans="1:22" ht="13.5" x14ac:dyDescent="0.25">
      <c r="A2011" s="3">
        <f>RSI!A2011</f>
        <v>45702</v>
      </c>
      <c r="B2011" s="2">
        <f>RSI!B2011</f>
        <v>5.4318</v>
      </c>
      <c r="C2011" s="2">
        <f>RSI!I2011</f>
        <v>47.730462958496489</v>
      </c>
      <c r="D2011" s="2">
        <f>MACD!E2011</f>
        <v>-1.1099743894323666E-2</v>
      </c>
      <c r="E2011" s="2">
        <f>MACD!F2011</f>
        <v>4.0131353520963522E-3</v>
      </c>
      <c r="F2011" s="2">
        <f>'Moving Avg'!D2011</f>
        <v>5.4318</v>
      </c>
      <c r="G2011" s="2">
        <f>'Moving Avg'!F2011</f>
        <v>5.4471849999999993</v>
      </c>
      <c r="H2011" s="2">
        <f>'Moving Avg'!G2011</f>
        <v>5.4549379999999994</v>
      </c>
      <c r="I2011" s="2">
        <f>'Moving Avg'!H2011</f>
        <v>5.3883355000000037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25</v>
      </c>
      <c r="N2011" s="7">
        <f t="shared" si="311"/>
        <v>45</v>
      </c>
      <c r="O2011" s="7">
        <f t="shared" si="312"/>
        <v>50</v>
      </c>
      <c r="P2011" s="7">
        <f t="shared" si="313"/>
        <v>16.5</v>
      </c>
      <c r="Q2011" s="8">
        <f t="shared" si="314"/>
        <v>34.475000000000001</v>
      </c>
      <c r="R2011" s="8">
        <f t="shared" si="315"/>
        <v>35.625</v>
      </c>
      <c r="S2011" s="8">
        <f t="shared" si="316"/>
        <v>30.425000000000001</v>
      </c>
      <c r="T2011" s="8">
        <f t="shared" si="317"/>
        <v>34.125</v>
      </c>
      <c r="U2011" s="7">
        <f t="shared" si="318"/>
        <v>33.508333333333333</v>
      </c>
      <c r="V2011" s="7">
        <f t="shared" si="319"/>
        <v>33.662499999999994</v>
      </c>
    </row>
    <row r="2012" spans="1:22" ht="13.5" x14ac:dyDescent="0.25">
      <c r="A2012" s="3">
        <f>RSI!A2012</f>
        <v>45705</v>
      </c>
      <c r="B2012" s="2">
        <f>RSI!B2012</f>
        <v>5.4131</v>
      </c>
      <c r="C2012" s="2">
        <f>RSI!I2012</f>
        <v>45.494259018120523</v>
      </c>
      <c r="D2012" s="2">
        <f>MACD!E2012</f>
        <v>-1.2233430152916114E-2</v>
      </c>
      <c r="E2012" s="2">
        <f>MACD!F2012</f>
        <v>7.6382225109385875E-4</v>
      </c>
      <c r="F2012" s="2">
        <f>'Moving Avg'!D2012</f>
        <v>5.4224599999999992</v>
      </c>
      <c r="G2012" s="2">
        <f>'Moving Avg'!F2012</f>
        <v>5.4350499999999995</v>
      </c>
      <c r="H2012" s="2">
        <f>'Moving Avg'!G2012</f>
        <v>5.4523239999999991</v>
      </c>
      <c r="I2012" s="2">
        <f>'Moving Avg'!H2012</f>
        <v>5.3900545000000033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25</v>
      </c>
      <c r="N2012" s="7">
        <f t="shared" si="311"/>
        <v>45</v>
      </c>
      <c r="O2012" s="7">
        <f t="shared" si="312"/>
        <v>50</v>
      </c>
      <c r="P2012" s="7">
        <f t="shared" si="313"/>
        <v>16.5</v>
      </c>
      <c r="Q2012" s="8">
        <f t="shared" si="314"/>
        <v>34.475000000000001</v>
      </c>
      <c r="R2012" s="8">
        <f t="shared" si="315"/>
        <v>35.625</v>
      </c>
      <c r="S2012" s="8">
        <f t="shared" si="316"/>
        <v>30.425000000000001</v>
      </c>
      <c r="T2012" s="8">
        <f t="shared" si="317"/>
        <v>34.125</v>
      </c>
      <c r="U2012" s="7">
        <f t="shared" si="318"/>
        <v>33.508333333333333</v>
      </c>
      <c r="V2012" s="7">
        <f t="shared" si="319"/>
        <v>33.662499999999994</v>
      </c>
    </row>
    <row r="2013" spans="1:22" ht="13.5" x14ac:dyDescent="0.25">
      <c r="A2013" s="3">
        <f>RSI!A2013</f>
        <v>45706</v>
      </c>
      <c r="B2013" s="2">
        <f>RSI!B2013</f>
        <v>5.4970999999999997</v>
      </c>
      <c r="C2013" s="2">
        <f>RSI!I2013</f>
        <v>55.565035594711745</v>
      </c>
      <c r="D2013" s="2">
        <f>MACD!E2013</f>
        <v>-6.2813788722939634E-3</v>
      </c>
      <c r="E2013" s="2">
        <f>MACD!F2013</f>
        <v>-6.4521797358370564E-4</v>
      </c>
      <c r="F2013" s="2">
        <f>'Moving Avg'!D2013</f>
        <v>5.4429800000000004</v>
      </c>
      <c r="G2013" s="2">
        <f>'Moving Avg'!F2013</f>
        <v>5.4364499999999998</v>
      </c>
      <c r="H2013" s="2">
        <f>'Moving Avg'!G2013</f>
        <v>5.4517639999999981</v>
      </c>
      <c r="I2013" s="2">
        <f>'Moving Avg'!H2013</f>
        <v>5.3922365000000037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  <c r="M2013" s="7">
        <f t="shared" si="310"/>
        <v>25</v>
      </c>
      <c r="N2013" s="7">
        <f t="shared" si="311"/>
        <v>45</v>
      </c>
      <c r="O2013" s="7">
        <f t="shared" si="312"/>
        <v>50</v>
      </c>
      <c r="P2013" s="7">
        <f t="shared" si="313"/>
        <v>83.5</v>
      </c>
      <c r="Q2013" s="8">
        <f t="shared" si="314"/>
        <v>44.524999999999999</v>
      </c>
      <c r="R2013" s="8">
        <f t="shared" si="315"/>
        <v>52.375</v>
      </c>
      <c r="S2013" s="8">
        <f t="shared" si="316"/>
        <v>60.575000000000003</v>
      </c>
      <c r="T2013" s="8">
        <f t="shared" si="317"/>
        <v>50.875</v>
      </c>
      <c r="U2013" s="7">
        <f t="shared" si="318"/>
        <v>52.491666666666674</v>
      </c>
      <c r="V2013" s="7">
        <f t="shared" si="319"/>
        <v>52.087500000000006</v>
      </c>
    </row>
    <row r="2014" spans="1:22" ht="13.5" x14ac:dyDescent="0.25">
      <c r="A2014" s="3">
        <f>RSI!A2014</f>
        <v>45707</v>
      </c>
      <c r="B2014" s="2">
        <f>RSI!B2014</f>
        <v>5.5065</v>
      </c>
      <c r="C2014" s="2">
        <f>RSI!I2014</f>
        <v>56.532900244021917</v>
      </c>
      <c r="D2014" s="2">
        <f>MACD!E2014</f>
        <v>-2.2428044630045108E-3</v>
      </c>
      <c r="E2014" s="2">
        <f>MACD!F2014</f>
        <v>-9.6473527146786662E-4</v>
      </c>
      <c r="F2014" s="2">
        <f>'Moving Avg'!D2014</f>
        <v>5.456059999999999</v>
      </c>
      <c r="G2014" s="2">
        <f>'Moving Avg'!F2014</f>
        <v>5.4378500000000001</v>
      </c>
      <c r="H2014" s="2">
        <f>'Moving Avg'!G2014</f>
        <v>5.4519519999999986</v>
      </c>
      <c r="I2014" s="2">
        <f>'Moving Avg'!H2014</f>
        <v>5.3948525000000043</v>
      </c>
      <c r="J2014" s="5" t="str">
        <f>OBV!F2014</f>
        <v>BULLISH</v>
      </c>
      <c r="K2014" s="5" t="str">
        <f>OBV!G2014</f>
        <v>STRONG</v>
      </c>
      <c r="L2014" s="5" t="str">
        <f>OBV!H2014</f>
        <v>CONFIRMED BULLISH</v>
      </c>
      <c r="M2014" s="7">
        <f t="shared" si="310"/>
        <v>25</v>
      </c>
      <c r="N2014" s="7">
        <f t="shared" si="311"/>
        <v>45</v>
      </c>
      <c r="O2014" s="7">
        <f t="shared" si="312"/>
        <v>50</v>
      </c>
      <c r="P2014" s="7">
        <f t="shared" si="313"/>
        <v>100</v>
      </c>
      <c r="Q2014" s="8">
        <f t="shared" si="314"/>
        <v>47</v>
      </c>
      <c r="R2014" s="8">
        <f t="shared" si="315"/>
        <v>56.5</v>
      </c>
      <c r="S2014" s="8">
        <f t="shared" si="316"/>
        <v>68</v>
      </c>
      <c r="T2014" s="8">
        <f t="shared" si="317"/>
        <v>55</v>
      </c>
      <c r="U2014" s="7">
        <f t="shared" si="318"/>
        <v>57.166666666666664</v>
      </c>
      <c r="V2014" s="7">
        <f t="shared" si="319"/>
        <v>56.625</v>
      </c>
    </row>
    <row r="2015" spans="1:22" ht="13.5" x14ac:dyDescent="0.25">
      <c r="A2015" s="3">
        <f>RSI!A2015</f>
        <v>45708</v>
      </c>
      <c r="B2015" s="2">
        <f>RSI!B2015</f>
        <v>5.4970999999999997</v>
      </c>
      <c r="C2015" s="2">
        <f>RSI!I2015</f>
        <v>55.237195365400432</v>
      </c>
      <c r="D2015" s="2">
        <f>MACD!E2015</f>
        <v>-1.3254848607058278E-3</v>
      </c>
      <c r="E2015" s="2">
        <f>MACD!F2015</f>
        <v>-1.0368851893154589E-3</v>
      </c>
      <c r="F2015" s="2">
        <f>'Moving Avg'!D2015</f>
        <v>5.4691199999999993</v>
      </c>
      <c r="G2015" s="2">
        <f>'Moving Avg'!F2015</f>
        <v>5.4420500000000001</v>
      </c>
      <c r="H2015" s="2">
        <f>'Moving Avg'!G2015</f>
        <v>5.4521379999999988</v>
      </c>
      <c r="I2015" s="2">
        <f>'Moving Avg'!H2015</f>
        <v>5.3978510000000037</v>
      </c>
      <c r="J2015" s="5" t="str">
        <f>OBV!F2015</f>
        <v>BULLISH</v>
      </c>
      <c r="K2015" s="5" t="str">
        <f>OBV!G2015</f>
        <v>STRONG</v>
      </c>
      <c r="L2015" s="5" t="str">
        <f>OBV!H2015</f>
        <v>CONFIRMED BULLISH</v>
      </c>
      <c r="M2015" s="7">
        <f t="shared" si="310"/>
        <v>25</v>
      </c>
      <c r="N2015" s="7">
        <f t="shared" si="311"/>
        <v>45</v>
      </c>
      <c r="O2015" s="7">
        <f t="shared" si="312"/>
        <v>50</v>
      </c>
      <c r="P2015" s="7">
        <f t="shared" si="313"/>
        <v>100</v>
      </c>
      <c r="Q2015" s="8">
        <f t="shared" si="314"/>
        <v>47</v>
      </c>
      <c r="R2015" s="8">
        <f t="shared" si="315"/>
        <v>56.5</v>
      </c>
      <c r="S2015" s="8">
        <f t="shared" si="316"/>
        <v>68</v>
      </c>
      <c r="T2015" s="8">
        <f t="shared" si="317"/>
        <v>55</v>
      </c>
      <c r="U2015" s="7">
        <f t="shared" si="318"/>
        <v>57.166666666666664</v>
      </c>
      <c r="V2015" s="7">
        <f t="shared" si="319"/>
        <v>56.625</v>
      </c>
    </row>
    <row r="2016" spans="1:22" ht="13.5" x14ac:dyDescent="0.25">
      <c r="A2016" s="3">
        <f>RSI!A2016</f>
        <v>45709</v>
      </c>
      <c r="B2016" s="2">
        <f>RSI!B2016</f>
        <v>5.4878</v>
      </c>
      <c r="C2016" s="2">
        <f>RSI!I2016</f>
        <v>53.920460904077366</v>
      </c>
      <c r="D2016" s="2">
        <f>MACD!E2016</f>
        <v>-2.9916819260202843E-3</v>
      </c>
      <c r="E2016" s="2">
        <f>MACD!F2016</f>
        <v>-1.4278445366564241E-3</v>
      </c>
      <c r="F2016" s="2">
        <f>'Moving Avg'!D2016</f>
        <v>5.4803199999999999</v>
      </c>
      <c r="G2016" s="2">
        <f>'Moving Avg'!F2016</f>
        <v>5.4471850000000002</v>
      </c>
      <c r="H2016" s="2">
        <f>'Moving Avg'!G2016</f>
        <v>5.4519519999999977</v>
      </c>
      <c r="I2016" s="2">
        <f>'Moving Avg'!H2016</f>
        <v>5.4008460000000049</v>
      </c>
      <c r="J2016" s="5" t="str">
        <f>OBV!F2016</f>
        <v>BULLISH</v>
      </c>
      <c r="K2016" s="5" t="str">
        <f>OBV!G2016</f>
        <v>STRONG</v>
      </c>
      <c r="L2016" s="5" t="str">
        <f>OBV!H2016</f>
        <v>CONFIRMED BULLISH</v>
      </c>
      <c r="M2016" s="7">
        <f t="shared" si="310"/>
        <v>25</v>
      </c>
      <c r="N2016" s="7">
        <f t="shared" si="311"/>
        <v>45</v>
      </c>
      <c r="O2016" s="7">
        <f t="shared" si="312"/>
        <v>50</v>
      </c>
      <c r="P2016" s="7">
        <f t="shared" si="313"/>
        <v>100</v>
      </c>
      <c r="Q2016" s="8">
        <f t="shared" si="314"/>
        <v>47</v>
      </c>
      <c r="R2016" s="8">
        <f t="shared" si="315"/>
        <v>56.5</v>
      </c>
      <c r="S2016" s="8">
        <f t="shared" si="316"/>
        <v>68</v>
      </c>
      <c r="T2016" s="8">
        <f t="shared" si="317"/>
        <v>55</v>
      </c>
      <c r="U2016" s="7">
        <f t="shared" si="318"/>
        <v>57.166666666666664</v>
      </c>
      <c r="V2016" s="7">
        <f t="shared" si="319"/>
        <v>56.625</v>
      </c>
    </row>
    <row r="2017" spans="1:22" ht="13.5" x14ac:dyDescent="0.25">
      <c r="A2017" s="3">
        <f>RSI!A2017</f>
        <v>45712</v>
      </c>
      <c r="B2017" s="2">
        <f>RSI!B2017</f>
        <v>5.4318</v>
      </c>
      <c r="C2017" s="2">
        <f>RSI!I2017</f>
        <v>46.701320261697127</v>
      </c>
      <c r="D2017" s="2">
        <f>MACD!E2017</f>
        <v>-4.3395390680966983E-4</v>
      </c>
      <c r="E2017" s="2">
        <f>MACD!F2017</f>
        <v>-1.2290664106870733E-3</v>
      </c>
      <c r="F2017" s="2">
        <f>'Moving Avg'!D2017</f>
        <v>5.4840599999999995</v>
      </c>
      <c r="G2017" s="2">
        <f>'Moving Avg'!F2017</f>
        <v>5.4495200000000006</v>
      </c>
      <c r="H2017" s="2">
        <f>'Moving Avg'!G2017</f>
        <v>5.4506459999999981</v>
      </c>
      <c r="I2017" s="2">
        <f>'Moving Avg'!H2017</f>
        <v>5.4033890000000042</v>
      </c>
      <c r="J2017" s="5" t="str">
        <f>OBV!F2017</f>
        <v>BULLISH</v>
      </c>
      <c r="K2017" s="5" t="str">
        <f>OBV!G2017</f>
        <v>NEUTRAL</v>
      </c>
      <c r="L2017" s="5" t="str">
        <f>OBV!H2017</f>
        <v>CONFIRMED BULLISH</v>
      </c>
      <c r="M2017" s="7">
        <f t="shared" si="310"/>
        <v>25</v>
      </c>
      <c r="N2017" s="7">
        <f t="shared" si="311"/>
        <v>0</v>
      </c>
      <c r="O2017" s="7">
        <f t="shared" si="312"/>
        <v>50</v>
      </c>
      <c r="P2017" s="7">
        <f t="shared" si="313"/>
        <v>83.5</v>
      </c>
      <c r="Q2017" s="8">
        <f t="shared" si="314"/>
        <v>28.774999999999999</v>
      </c>
      <c r="R2017" s="8">
        <f t="shared" si="315"/>
        <v>43.375</v>
      </c>
      <c r="S2017" s="8">
        <f t="shared" si="316"/>
        <v>53.825000000000003</v>
      </c>
      <c r="T2017" s="8">
        <f t="shared" si="317"/>
        <v>39.625</v>
      </c>
      <c r="U2017" s="7">
        <f t="shared" si="318"/>
        <v>41.991666666666667</v>
      </c>
      <c r="V2017" s="7">
        <f t="shared" si="319"/>
        <v>41.400000000000006</v>
      </c>
    </row>
    <row r="2018" spans="1:22" ht="13.5" x14ac:dyDescent="0.25">
      <c r="A2018" s="3">
        <f>RSI!A2018</f>
        <v>45713</v>
      </c>
      <c r="B2018" s="2">
        <f>RSI!B2018</f>
        <v>5.5251000000000001</v>
      </c>
      <c r="C2018" s="2">
        <f>RSI!I2018</f>
        <v>57.024838406280338</v>
      </c>
      <c r="D2018" s="2">
        <f>MACD!E2018</f>
        <v>-1.5063267237550804E-2</v>
      </c>
      <c r="E2018" s="2">
        <f>MACD!F2018</f>
        <v>-3.9959065760598201E-3</v>
      </c>
      <c r="F2018" s="2">
        <f>'Moving Avg'!D2018</f>
        <v>5.4896599999999989</v>
      </c>
      <c r="G2018" s="2">
        <f>'Moving Avg'!F2018</f>
        <v>5.4551199999999991</v>
      </c>
      <c r="H2018" s="2">
        <f>'Moving Avg'!G2018</f>
        <v>5.4512059999999982</v>
      </c>
      <c r="I2018" s="2">
        <f>'Moving Avg'!H2018</f>
        <v>5.4061835000000045</v>
      </c>
      <c r="J2018" s="5" t="str">
        <f>OBV!F2018</f>
        <v>BULLISH</v>
      </c>
      <c r="K2018" s="5" t="str">
        <f>OBV!G2018</f>
        <v>STRONG</v>
      </c>
      <c r="L2018" s="5" t="str">
        <f>OBV!H2018</f>
        <v>CONFIRMED BULLISH</v>
      </c>
      <c r="M2018" s="7">
        <f t="shared" si="310"/>
        <v>25</v>
      </c>
      <c r="N2018" s="7">
        <f t="shared" si="311"/>
        <v>45</v>
      </c>
      <c r="O2018" s="7">
        <f t="shared" si="312"/>
        <v>50</v>
      </c>
      <c r="P2018" s="7">
        <f t="shared" si="313"/>
        <v>100</v>
      </c>
      <c r="Q2018" s="8">
        <f t="shared" si="314"/>
        <v>47</v>
      </c>
      <c r="R2018" s="8">
        <f t="shared" si="315"/>
        <v>56.5</v>
      </c>
      <c r="S2018" s="8">
        <f t="shared" si="316"/>
        <v>68</v>
      </c>
      <c r="T2018" s="8">
        <f t="shared" si="317"/>
        <v>55</v>
      </c>
      <c r="U2018" s="7">
        <f t="shared" si="318"/>
        <v>57.166666666666664</v>
      </c>
      <c r="V2018" s="7">
        <f t="shared" si="319"/>
        <v>56.625</v>
      </c>
    </row>
    <row r="2019" spans="1:22" ht="13.5" x14ac:dyDescent="0.25">
      <c r="A2019" s="3">
        <f>RSI!A2019</f>
        <v>45714</v>
      </c>
      <c r="B2019" s="2">
        <f>RSI!B2019</f>
        <v>5.8144999999999998</v>
      </c>
      <c r="C2019" s="2">
        <f>RSI!I2019</f>
        <v>73.907207743502084</v>
      </c>
      <c r="D2019" s="2">
        <f>MACD!E2019</f>
        <v>-4.2109444152091058E-2</v>
      </c>
      <c r="E2019" s="2">
        <f>MACD!F2019</f>
        <v>-1.1618614091266069E-2</v>
      </c>
      <c r="F2019" s="2">
        <f>'Moving Avg'!D2019</f>
        <v>5.5512600000000001</v>
      </c>
      <c r="G2019" s="2">
        <f>'Moving Avg'!F2019</f>
        <v>5.4751899999999996</v>
      </c>
      <c r="H2019" s="2">
        <f>'Moving Avg'!G2019</f>
        <v>5.4575539999999982</v>
      </c>
      <c r="I2019" s="2">
        <f>'Moving Avg'!H2019</f>
        <v>5.4107690000000037</v>
      </c>
      <c r="J2019" s="5" t="str">
        <f>OBV!F2019</f>
        <v>BULLISH</v>
      </c>
      <c r="K2019" s="5" t="str">
        <f>OBV!G2019</f>
        <v>STRONG</v>
      </c>
      <c r="L2019" s="5" t="str">
        <f>OBV!H2019</f>
        <v>CONFIRMED BULLISH</v>
      </c>
      <c r="M2019" s="7">
        <f t="shared" si="310"/>
        <v>0</v>
      </c>
      <c r="N2019" s="7">
        <f t="shared" si="311"/>
        <v>100</v>
      </c>
      <c r="O2019" s="7">
        <f t="shared" si="312"/>
        <v>50</v>
      </c>
      <c r="P2019" s="7">
        <f t="shared" si="313"/>
        <v>100</v>
      </c>
      <c r="Q2019" s="8">
        <f t="shared" si="314"/>
        <v>57.5</v>
      </c>
      <c r="R2019" s="8">
        <f t="shared" si="315"/>
        <v>62.5</v>
      </c>
      <c r="S2019" s="8">
        <f t="shared" si="316"/>
        <v>72.5</v>
      </c>
      <c r="T2019" s="8">
        <f t="shared" si="317"/>
        <v>62.5</v>
      </c>
      <c r="U2019" s="7">
        <f t="shared" si="318"/>
        <v>64.166666666666671</v>
      </c>
      <c r="V2019" s="7">
        <f t="shared" si="319"/>
        <v>63.75</v>
      </c>
    </row>
    <row r="2020" spans="1:22" ht="13.5" x14ac:dyDescent="0.25">
      <c r="A2020" s="3">
        <f>RSI!A2020</f>
        <v>45715</v>
      </c>
      <c r="B2020" s="2">
        <f>RSI!B2020</f>
        <v>6.1318000000000001</v>
      </c>
      <c r="C2020" s="2">
        <f>RSI!I2020</f>
        <v>82.175157236909783</v>
      </c>
      <c r="D2020" s="2">
        <f>MACD!E2020</f>
        <v>-9.2009332684542144E-2</v>
      </c>
      <c r="E2020" s="2">
        <f>MACD!F2020</f>
        <v>-2.7696757809921285E-2</v>
      </c>
      <c r="F2020" s="2">
        <f>'Moving Avg'!D2020</f>
        <v>5.6781999999999995</v>
      </c>
      <c r="G2020" s="2">
        <f>'Moving Avg'!F2020</f>
        <v>5.5111250000000007</v>
      </c>
      <c r="H2020" s="2">
        <f>'Moving Avg'!G2020</f>
        <v>5.4709939999999975</v>
      </c>
      <c r="I2020" s="2">
        <f>'Moving Avg'!H2020</f>
        <v>5.4167260000000041</v>
      </c>
      <c r="J2020" s="5" t="str">
        <f>OBV!F2020</f>
        <v>BULLISH</v>
      </c>
      <c r="K2020" s="5" t="str">
        <f>OBV!G2020</f>
        <v>STRONG</v>
      </c>
      <c r="L2020" s="5" t="str">
        <f>OBV!H2020</f>
        <v>CONFIRMED BULLISH</v>
      </c>
      <c r="M2020" s="7">
        <f t="shared" si="310"/>
        <v>0</v>
      </c>
      <c r="N2020" s="7">
        <f t="shared" si="311"/>
        <v>100</v>
      </c>
      <c r="O2020" s="7">
        <f t="shared" si="312"/>
        <v>50</v>
      </c>
      <c r="P2020" s="7">
        <f t="shared" si="313"/>
        <v>100</v>
      </c>
      <c r="Q2020" s="8">
        <f t="shared" si="314"/>
        <v>57.5</v>
      </c>
      <c r="R2020" s="8">
        <f t="shared" si="315"/>
        <v>62.5</v>
      </c>
      <c r="S2020" s="8">
        <f t="shared" si="316"/>
        <v>72.5</v>
      </c>
      <c r="T2020" s="8">
        <f t="shared" si="317"/>
        <v>62.5</v>
      </c>
      <c r="U2020" s="7">
        <f t="shared" si="318"/>
        <v>64.166666666666671</v>
      </c>
      <c r="V2020" s="7">
        <f t="shared" si="319"/>
        <v>63.75</v>
      </c>
    </row>
    <row r="2021" spans="1:22" ht="13.5" x14ac:dyDescent="0.25">
      <c r="A2021" s="3">
        <f>RSI!A2021</f>
        <v>45716</v>
      </c>
      <c r="B2021" s="2">
        <f>RSI!B2021</f>
        <v>6.0198</v>
      </c>
      <c r="C2021" s="2">
        <f>RSI!I2021</f>
        <v>73.341152593389893</v>
      </c>
      <c r="D2021" s="2">
        <f>MACD!E2021</f>
        <v>-0.12973705922495693</v>
      </c>
      <c r="E2021" s="2">
        <f>MACD!F2021</f>
        <v>-4.8104818092928416E-2</v>
      </c>
      <c r="F2021" s="2">
        <f>'Moving Avg'!D2021</f>
        <v>5.7845999999999993</v>
      </c>
      <c r="G2021" s="2">
        <f>'Moving Avg'!F2021</f>
        <v>5.5414599999999998</v>
      </c>
      <c r="H2021" s="2">
        <f>'Moving Avg'!G2021</f>
        <v>5.4831279999999971</v>
      </c>
      <c r="I2021" s="2">
        <f>'Moving Avg'!H2021</f>
        <v>5.4223810000000041</v>
      </c>
      <c r="J2021" s="5" t="str">
        <f>OBV!F2021</f>
        <v>BULLISH</v>
      </c>
      <c r="K2021" s="5" t="str">
        <f>OBV!G2021</f>
        <v>STRONG</v>
      </c>
      <c r="L2021" s="5" t="str">
        <f>OBV!H2021</f>
        <v>CONFIRMED BULLISH</v>
      </c>
      <c r="M2021" s="7">
        <f t="shared" si="310"/>
        <v>0</v>
      </c>
      <c r="N2021" s="7">
        <f t="shared" si="311"/>
        <v>100</v>
      </c>
      <c r="O2021" s="7">
        <f t="shared" si="312"/>
        <v>50</v>
      </c>
      <c r="P2021" s="7">
        <f t="shared" si="313"/>
        <v>100</v>
      </c>
      <c r="Q2021" s="8">
        <f t="shared" si="314"/>
        <v>57.5</v>
      </c>
      <c r="R2021" s="8">
        <f t="shared" si="315"/>
        <v>62.5</v>
      </c>
      <c r="S2021" s="8">
        <f t="shared" si="316"/>
        <v>72.5</v>
      </c>
      <c r="T2021" s="8">
        <f t="shared" si="317"/>
        <v>62.5</v>
      </c>
      <c r="U2021" s="7">
        <f t="shared" si="318"/>
        <v>64.166666666666671</v>
      </c>
      <c r="V2021" s="7">
        <f t="shared" si="319"/>
        <v>63.75</v>
      </c>
    </row>
    <row r="2022" spans="1:22" ht="13.5" x14ac:dyDescent="0.25">
      <c r="A2022" s="3">
        <f>RSI!A2022</f>
        <v>45719</v>
      </c>
      <c r="B2022" s="2">
        <f>RSI!B2022</f>
        <v>5.9730999999999996</v>
      </c>
      <c r="C2022" s="2">
        <f>RSI!I2022</f>
        <v>69.963817750304813</v>
      </c>
      <c r="D2022" s="2">
        <f>MACD!E2022</f>
        <v>-0.16393585284807433</v>
      </c>
      <c r="E2022" s="2">
        <f>MACD!F2022</f>
        <v>-7.1271025043957603E-2</v>
      </c>
      <c r="F2022" s="2">
        <f>'Moving Avg'!D2022</f>
        <v>5.8928600000000007</v>
      </c>
      <c r="G2022" s="2">
        <f>'Moving Avg'!F2022</f>
        <v>5.5694599999999994</v>
      </c>
      <c r="H2022" s="2">
        <f>'Moving Avg'!G2022</f>
        <v>5.4933939999999959</v>
      </c>
      <c r="I2022" s="2">
        <f>'Moving Avg'!H2022</f>
        <v>5.4278025000000039</v>
      </c>
      <c r="J2022" s="5" t="str">
        <f>OBV!F2022</f>
        <v>BULLISH</v>
      </c>
      <c r="K2022" s="5" t="str">
        <f>OBV!G2022</f>
        <v>STRONG</v>
      </c>
      <c r="L2022" s="5" t="str">
        <f>OBV!H2022</f>
        <v>CONFIRMED BULLISH</v>
      </c>
      <c r="M2022" s="7">
        <f t="shared" si="310"/>
        <v>25</v>
      </c>
      <c r="N2022" s="7">
        <f t="shared" si="311"/>
        <v>100</v>
      </c>
      <c r="O2022" s="7">
        <f t="shared" si="312"/>
        <v>50</v>
      </c>
      <c r="P2022" s="7">
        <f t="shared" si="313"/>
        <v>100</v>
      </c>
      <c r="Q2022" s="8">
        <f t="shared" si="314"/>
        <v>66.25</v>
      </c>
      <c r="R2022" s="8">
        <f t="shared" si="315"/>
        <v>67.5</v>
      </c>
      <c r="S2022" s="8">
        <f t="shared" si="316"/>
        <v>76.25</v>
      </c>
      <c r="T2022" s="8">
        <f t="shared" si="317"/>
        <v>68.75</v>
      </c>
      <c r="U2022" s="7">
        <f t="shared" si="318"/>
        <v>70</v>
      </c>
      <c r="V2022" s="7">
        <f t="shared" si="319"/>
        <v>69.6875</v>
      </c>
    </row>
    <row r="2023" spans="1:22" ht="13.5" x14ac:dyDescent="0.25">
      <c r="A2023" s="3">
        <f>RSI!A2023</f>
        <v>45720</v>
      </c>
      <c r="B2023" s="2">
        <f>RSI!B2023</f>
        <v>6.0105000000000004</v>
      </c>
      <c r="C2023" s="2">
        <f>RSI!I2023</f>
        <v>71.111167399117534</v>
      </c>
      <c r="D2023" s="2">
        <f>MACD!E2023</f>
        <v>-0.18509062445766133</v>
      </c>
      <c r="E2023" s="2">
        <f>MACD!F2023</f>
        <v>-9.4034944926698366E-2</v>
      </c>
      <c r="F2023" s="2">
        <f>'Moving Avg'!D2023</f>
        <v>5.9899399999999998</v>
      </c>
      <c r="G2023" s="2">
        <f>'Moving Avg'!F2023</f>
        <v>5.5951300000000002</v>
      </c>
      <c r="H2023" s="2">
        <f>'Moving Avg'!G2023</f>
        <v>5.5053419999999971</v>
      </c>
      <c r="I2023" s="2">
        <f>'Moving Avg'!H2023</f>
        <v>5.4326805000000036</v>
      </c>
      <c r="J2023" s="5" t="str">
        <f>OBV!F2023</f>
        <v>BULLISH</v>
      </c>
      <c r="K2023" s="5" t="str">
        <f>OBV!G2023</f>
        <v>STRONG</v>
      </c>
      <c r="L2023" s="5" t="str">
        <f>OBV!H2023</f>
        <v>CONFIRMED BULLISH</v>
      </c>
      <c r="M2023" s="7">
        <f t="shared" si="310"/>
        <v>0</v>
      </c>
      <c r="N2023" s="7">
        <f t="shared" si="311"/>
        <v>100</v>
      </c>
      <c r="O2023" s="7">
        <f t="shared" si="312"/>
        <v>50</v>
      </c>
      <c r="P2023" s="7">
        <f t="shared" si="313"/>
        <v>100</v>
      </c>
      <c r="Q2023" s="8">
        <f t="shared" si="314"/>
        <v>57.5</v>
      </c>
      <c r="R2023" s="8">
        <f t="shared" si="315"/>
        <v>62.5</v>
      </c>
      <c r="S2023" s="8">
        <f t="shared" si="316"/>
        <v>72.5</v>
      </c>
      <c r="T2023" s="8">
        <f t="shared" si="317"/>
        <v>62.5</v>
      </c>
      <c r="U2023" s="7">
        <f t="shared" si="318"/>
        <v>64.166666666666671</v>
      </c>
      <c r="V2023" s="7">
        <f t="shared" si="319"/>
        <v>63.75</v>
      </c>
    </row>
    <row r="2024" spans="1:22" ht="13.5" x14ac:dyDescent="0.25">
      <c r="A2024" s="3">
        <f>RSI!A2024</f>
        <v>45721</v>
      </c>
      <c r="B2024" s="2">
        <f>RSI!B2024</f>
        <v>6.0198</v>
      </c>
      <c r="C2024" s="2">
        <f>RSI!I2024</f>
        <v>71.403688437296864</v>
      </c>
      <c r="D2024" s="2">
        <f>MACD!E2024</f>
        <v>-0.2046490281465676</v>
      </c>
      <c r="E2024" s="2">
        <f>MACD!F2024</f>
        <v>-0.11615776157067223</v>
      </c>
      <c r="F2024" s="2">
        <f>'Moving Avg'!D2024</f>
        <v>6.0310000000000006</v>
      </c>
      <c r="G2024" s="2">
        <f>'Moving Avg'!F2024</f>
        <v>5.6212650000000011</v>
      </c>
      <c r="H2024" s="2">
        <f>'Moving Avg'!G2024</f>
        <v>5.5174759999999967</v>
      </c>
      <c r="I2024" s="2">
        <f>'Moving Avg'!H2024</f>
        <v>5.4378630000000046</v>
      </c>
      <c r="J2024" s="5" t="str">
        <f>OBV!F2024</f>
        <v>BULLISH</v>
      </c>
      <c r="K2024" s="5" t="str">
        <f>OBV!G2024</f>
        <v>STRONG</v>
      </c>
      <c r="L2024" s="5" t="str">
        <f>OBV!H2024</f>
        <v>CONFIRMED BULLISH</v>
      </c>
      <c r="M2024" s="7">
        <f t="shared" si="310"/>
        <v>0</v>
      </c>
      <c r="N2024" s="7">
        <f t="shared" si="311"/>
        <v>100</v>
      </c>
      <c r="O2024" s="7">
        <f t="shared" si="312"/>
        <v>50</v>
      </c>
      <c r="P2024" s="7">
        <f t="shared" si="313"/>
        <v>100</v>
      </c>
      <c r="Q2024" s="8">
        <f t="shared" si="314"/>
        <v>57.5</v>
      </c>
      <c r="R2024" s="8">
        <f t="shared" si="315"/>
        <v>62.5</v>
      </c>
      <c r="S2024" s="8">
        <f t="shared" si="316"/>
        <v>72.5</v>
      </c>
      <c r="T2024" s="8">
        <f t="shared" si="317"/>
        <v>62.5</v>
      </c>
      <c r="U2024" s="7">
        <f t="shared" si="318"/>
        <v>64.166666666666671</v>
      </c>
      <c r="V2024" s="7">
        <f t="shared" si="319"/>
        <v>63.75</v>
      </c>
    </row>
    <row r="2025" spans="1:22" ht="13.5" x14ac:dyDescent="0.25">
      <c r="A2025" s="3">
        <f>RSI!A2025</f>
        <v>45722</v>
      </c>
      <c r="B2025" s="2">
        <f>RSI!B2025</f>
        <v>5.7957999999999998</v>
      </c>
      <c r="C2025" s="2">
        <f>RSI!I2025</f>
        <v>56.550672668458176</v>
      </c>
      <c r="D2025" s="2">
        <f>MACD!E2025</f>
        <v>-0.20834351504646165</v>
      </c>
      <c r="E2025" s="2">
        <f>MACD!F2025</f>
        <v>-0.13459491226583012</v>
      </c>
      <c r="F2025" s="2">
        <f>'Moving Avg'!D2025</f>
        <v>5.9638</v>
      </c>
      <c r="G2025" s="2">
        <f>'Moving Avg'!F2025</f>
        <v>5.63713</v>
      </c>
      <c r="H2025" s="2">
        <f>'Moving Avg'!G2025</f>
        <v>5.5251299999999972</v>
      </c>
      <c r="I2025" s="2">
        <f>'Moving Avg'!H2025</f>
        <v>5.4423550000000045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  <c r="M2025" s="7">
        <f t="shared" si="310"/>
        <v>25</v>
      </c>
      <c r="N2025" s="7">
        <f t="shared" si="311"/>
        <v>100</v>
      </c>
      <c r="O2025" s="7">
        <f t="shared" si="312"/>
        <v>50</v>
      </c>
      <c r="P2025" s="7">
        <f t="shared" si="313"/>
        <v>16.5</v>
      </c>
      <c r="Q2025" s="8">
        <f t="shared" si="314"/>
        <v>53.725000000000001</v>
      </c>
      <c r="R2025" s="8">
        <f t="shared" si="315"/>
        <v>46.625</v>
      </c>
      <c r="S2025" s="8">
        <f t="shared" si="316"/>
        <v>38.674999999999997</v>
      </c>
      <c r="T2025" s="8">
        <f t="shared" si="317"/>
        <v>47.875</v>
      </c>
      <c r="U2025" s="7">
        <f t="shared" si="318"/>
        <v>46.341666666666661</v>
      </c>
      <c r="V2025" s="7">
        <f t="shared" si="319"/>
        <v>46.724999999999994</v>
      </c>
    </row>
    <row r="2026" spans="1:22" ht="13.5" x14ac:dyDescent="0.25">
      <c r="A2026" s="3">
        <f>RSI!A2026</f>
        <v>45723</v>
      </c>
      <c r="B2026" s="2">
        <f>RSI!B2026</f>
        <v>6.0198</v>
      </c>
      <c r="C2026" s="2">
        <f>RSI!I2026</f>
        <v>64.502642198738727</v>
      </c>
      <c r="D2026" s="2">
        <f>MACD!E2026</f>
        <v>-0.23029112142049257</v>
      </c>
      <c r="E2026" s="2">
        <f>MACD!F2026</f>
        <v>-0.15373415409676261</v>
      </c>
      <c r="F2026" s="2">
        <f>'Moving Avg'!D2026</f>
        <v>5.9638</v>
      </c>
      <c r="G2026" s="2">
        <f>'Moving Avg'!F2026</f>
        <v>5.6651299999999996</v>
      </c>
      <c r="H2026" s="2">
        <f>'Moving Avg'!G2026</f>
        <v>5.5380099999999972</v>
      </c>
      <c r="I2026" s="2">
        <f>'Moving Avg'!H2026</f>
        <v>5.4469790000000042</v>
      </c>
      <c r="J2026" s="5" t="str">
        <f>OBV!F2026</f>
        <v>BULLISH</v>
      </c>
      <c r="K2026" s="5" t="str">
        <f>OBV!G2026</f>
        <v>STRONG</v>
      </c>
      <c r="L2026" s="5" t="str">
        <f>OBV!H2026</f>
        <v>NEUTRAL</v>
      </c>
      <c r="M2026" s="7">
        <f t="shared" si="310"/>
        <v>25</v>
      </c>
      <c r="N2026" s="7">
        <f t="shared" si="311"/>
        <v>100</v>
      </c>
      <c r="O2026" s="7">
        <f t="shared" si="312"/>
        <v>50</v>
      </c>
      <c r="P2026" s="7">
        <f t="shared" si="313"/>
        <v>66</v>
      </c>
      <c r="Q2026" s="8">
        <f t="shared" si="314"/>
        <v>61.15</v>
      </c>
      <c r="R2026" s="8">
        <f t="shared" si="315"/>
        <v>59</v>
      </c>
      <c r="S2026" s="8">
        <f t="shared" si="316"/>
        <v>60.95</v>
      </c>
      <c r="T2026" s="8">
        <f t="shared" si="317"/>
        <v>60.25</v>
      </c>
      <c r="U2026" s="7">
        <f t="shared" si="318"/>
        <v>60.366666666666674</v>
      </c>
      <c r="V2026" s="7">
        <f t="shared" si="319"/>
        <v>60.337500000000006</v>
      </c>
    </row>
    <row r="2027" spans="1:22" ht="13.5" x14ac:dyDescent="0.25">
      <c r="A2027" s="3">
        <f>RSI!A2027</f>
        <v>45726</v>
      </c>
      <c r="B2027" s="2">
        <f>RSI!B2027</f>
        <v>5.9638</v>
      </c>
      <c r="C2027" s="2">
        <f>RSI!I2027</f>
        <v>61.473602224690616</v>
      </c>
      <c r="D2027" s="2">
        <f>MACD!E2027</f>
        <v>-0.25539205380561114</v>
      </c>
      <c r="E2027" s="2">
        <f>MACD!F2027</f>
        <v>-0.17406573403853232</v>
      </c>
      <c r="F2027" s="2">
        <f>'Moving Avg'!D2027</f>
        <v>5.9619400000000002</v>
      </c>
      <c r="G2027" s="2">
        <f>'Moving Avg'!F2027</f>
        <v>5.6903300000000012</v>
      </c>
      <c r="H2027" s="2">
        <f>'Moving Avg'!G2027</f>
        <v>5.5499559999999981</v>
      </c>
      <c r="I2027" s="2">
        <f>'Moving Avg'!H2027</f>
        <v>5.4526115000000042</v>
      </c>
      <c r="J2027" s="5" t="str">
        <f>OBV!F2027</f>
        <v>BULLISH</v>
      </c>
      <c r="K2027" s="5" t="str">
        <f>OBV!G2027</f>
        <v>NEUTRAL</v>
      </c>
      <c r="L2027" s="5" t="str">
        <f>OBV!H2027</f>
        <v>BULLISH DIVERGENCE</v>
      </c>
      <c r="M2027" s="7">
        <f t="shared" si="310"/>
        <v>25</v>
      </c>
      <c r="N2027" s="7">
        <f t="shared" si="311"/>
        <v>100</v>
      </c>
      <c r="O2027" s="7">
        <f t="shared" si="312"/>
        <v>50</v>
      </c>
      <c r="P2027" s="7">
        <f t="shared" si="313"/>
        <v>66.5</v>
      </c>
      <c r="Q2027" s="8">
        <f t="shared" si="314"/>
        <v>61.225000000000001</v>
      </c>
      <c r="R2027" s="8">
        <f t="shared" si="315"/>
        <v>59.125</v>
      </c>
      <c r="S2027" s="8">
        <f t="shared" si="316"/>
        <v>61.174999999999997</v>
      </c>
      <c r="T2027" s="8">
        <f t="shared" si="317"/>
        <v>60.375</v>
      </c>
      <c r="U2027" s="7">
        <f t="shared" si="318"/>
        <v>60.508333333333326</v>
      </c>
      <c r="V2027" s="7">
        <f t="shared" si="319"/>
        <v>60.474999999999994</v>
      </c>
    </row>
    <row r="2028" spans="1:22" ht="13.5" x14ac:dyDescent="0.25">
      <c r="A2028" s="3">
        <f>RSI!A2028</f>
        <v>45727</v>
      </c>
      <c r="B2028" s="2">
        <f>RSI!B2028</f>
        <v>5.9730999999999996</v>
      </c>
      <c r="C2028" s="2">
        <f>RSI!I2028</f>
        <v>61.794475297529928</v>
      </c>
      <c r="D2028" s="2">
        <f>MACD!E2028</f>
        <v>-0.26454529651411463</v>
      </c>
      <c r="E2028" s="2">
        <f>MACD!F2028</f>
        <v>-0.19216164653364881</v>
      </c>
      <c r="F2028" s="2">
        <f>'Moving Avg'!D2028</f>
        <v>5.9544599999999992</v>
      </c>
      <c r="G2028" s="2">
        <f>'Moving Avg'!F2028</f>
        <v>5.719260000000002</v>
      </c>
      <c r="H2028" s="2">
        <f>'Moving Avg'!G2028</f>
        <v>5.560407999999998</v>
      </c>
      <c r="I2028" s="2">
        <f>'Moving Avg'!H2028</f>
        <v>5.4579900000000032</v>
      </c>
      <c r="J2028" s="5" t="str">
        <f>OBV!F2028</f>
        <v>BULLISH</v>
      </c>
      <c r="K2028" s="5" t="str">
        <f>OBV!G2028</f>
        <v>NEUTRAL</v>
      </c>
      <c r="L2028" s="5" t="str">
        <f>OBV!H2028</f>
        <v>BULLISH DIVERGENCE</v>
      </c>
      <c r="M2028" s="7">
        <f t="shared" si="310"/>
        <v>25</v>
      </c>
      <c r="N2028" s="7">
        <f t="shared" si="311"/>
        <v>100</v>
      </c>
      <c r="O2028" s="7">
        <f t="shared" si="312"/>
        <v>50</v>
      </c>
      <c r="P2028" s="7">
        <f t="shared" si="313"/>
        <v>66.5</v>
      </c>
      <c r="Q2028" s="8">
        <f t="shared" si="314"/>
        <v>61.225000000000001</v>
      </c>
      <c r="R2028" s="8">
        <f t="shared" si="315"/>
        <v>59.125</v>
      </c>
      <c r="S2028" s="8">
        <f t="shared" si="316"/>
        <v>61.174999999999997</v>
      </c>
      <c r="T2028" s="8">
        <f t="shared" si="317"/>
        <v>60.375</v>
      </c>
      <c r="U2028" s="7">
        <f t="shared" si="318"/>
        <v>60.508333333333326</v>
      </c>
      <c r="V2028" s="7">
        <f t="shared" si="319"/>
        <v>60.474999999999994</v>
      </c>
    </row>
    <row r="2029" spans="1:22" ht="13.5" x14ac:dyDescent="0.25">
      <c r="A2029" s="3">
        <f>RSI!A2029</f>
        <v>45728</v>
      </c>
      <c r="B2029" s="2">
        <f>RSI!B2029</f>
        <v>5.9730999999999996</v>
      </c>
      <c r="C2029" s="2">
        <f>RSI!I2029</f>
        <v>61.794475297529921</v>
      </c>
      <c r="D2029" s="2">
        <f>MACD!E2029</f>
        <v>-0.22928421548500388</v>
      </c>
      <c r="E2029" s="2">
        <f>MACD!F2029</f>
        <v>-0.19958616032391985</v>
      </c>
      <c r="F2029" s="2">
        <f>'Moving Avg'!D2029</f>
        <v>5.9451199999999993</v>
      </c>
      <c r="G2029" s="2">
        <f>'Moving Avg'!F2029</f>
        <v>5.7458600000000022</v>
      </c>
      <c r="H2029" s="2">
        <f>'Moving Avg'!G2029</f>
        <v>5.5701139999999976</v>
      </c>
      <c r="I2029" s="2">
        <f>'Moving Avg'!H2029</f>
        <v>5.4626810000000026</v>
      </c>
      <c r="J2029" s="5" t="str">
        <f>OBV!F2029</f>
        <v>BULLISH</v>
      </c>
      <c r="K2029" s="5" t="str">
        <f>OBV!G2029</f>
        <v>NEUTRAL</v>
      </c>
      <c r="L2029" s="5" t="str">
        <f>OBV!H2029</f>
        <v>BULLISH DIVERGENCE</v>
      </c>
      <c r="M2029" s="7">
        <f t="shared" si="310"/>
        <v>25</v>
      </c>
      <c r="N2029" s="7">
        <f t="shared" si="311"/>
        <v>100</v>
      </c>
      <c r="O2029" s="7">
        <f t="shared" si="312"/>
        <v>50</v>
      </c>
      <c r="P2029" s="7">
        <f t="shared" si="313"/>
        <v>66.5</v>
      </c>
      <c r="Q2029" s="8">
        <f t="shared" si="314"/>
        <v>61.225000000000001</v>
      </c>
      <c r="R2029" s="8">
        <f t="shared" si="315"/>
        <v>59.125</v>
      </c>
      <c r="S2029" s="8">
        <f t="shared" si="316"/>
        <v>61.174999999999997</v>
      </c>
      <c r="T2029" s="8">
        <f t="shared" si="317"/>
        <v>60.375</v>
      </c>
      <c r="U2029" s="7">
        <f t="shared" si="318"/>
        <v>60.508333333333326</v>
      </c>
      <c r="V2029" s="7">
        <f t="shared" si="319"/>
        <v>60.474999999999994</v>
      </c>
    </row>
    <row r="2030" spans="1:22" ht="13.5" x14ac:dyDescent="0.25">
      <c r="A2030" s="3">
        <f>RSI!A2030</f>
        <v>45729</v>
      </c>
      <c r="B2030" s="2">
        <f>RSI!B2030</f>
        <v>6.0944000000000003</v>
      </c>
      <c r="C2030" s="2">
        <f>RSI!I2030</f>
        <v>66.069270252547255</v>
      </c>
      <c r="D2030" s="2">
        <f>MACD!E2030</f>
        <v>-0.161022294844134</v>
      </c>
      <c r="E2030" s="2">
        <f>MACD!F2030</f>
        <v>-0.19187338722796271</v>
      </c>
      <c r="F2030" s="2">
        <f>'Moving Avg'!D2030</f>
        <v>6.0048399999999997</v>
      </c>
      <c r="G2030" s="2">
        <f>'Moving Avg'!F2030</f>
        <v>5.7789900000000021</v>
      </c>
      <c r="H2030" s="2">
        <f>'Moving Avg'!G2030</f>
        <v>5.5829919999999991</v>
      </c>
      <c r="I2030" s="2">
        <f>'Moving Avg'!H2030</f>
        <v>5.4679785000000019</v>
      </c>
      <c r="J2030" s="5" t="str">
        <f>OBV!F2030</f>
        <v>BULLISH</v>
      </c>
      <c r="K2030" s="5" t="str">
        <f>OBV!G2030</f>
        <v>STRONG</v>
      </c>
      <c r="L2030" s="5" t="str">
        <f>OBV!H2030</f>
        <v>CONFIRMED BULLISH</v>
      </c>
      <c r="M2030" s="7">
        <f t="shared" si="310"/>
        <v>25</v>
      </c>
      <c r="N2030" s="7">
        <f t="shared" si="311"/>
        <v>0</v>
      </c>
      <c r="O2030" s="7">
        <f t="shared" si="312"/>
        <v>50</v>
      </c>
      <c r="P2030" s="7">
        <f t="shared" si="313"/>
        <v>100</v>
      </c>
      <c r="Q2030" s="8">
        <f t="shared" si="314"/>
        <v>31.25</v>
      </c>
      <c r="R2030" s="8">
        <f t="shared" si="315"/>
        <v>47.5</v>
      </c>
      <c r="S2030" s="8">
        <f t="shared" si="316"/>
        <v>61.25</v>
      </c>
      <c r="T2030" s="8">
        <f t="shared" si="317"/>
        <v>43.75</v>
      </c>
      <c r="U2030" s="7">
        <f t="shared" si="318"/>
        <v>46.666666666666664</v>
      </c>
      <c r="V2030" s="7">
        <f t="shared" si="319"/>
        <v>45.9375</v>
      </c>
    </row>
    <row r="2031" spans="1:22" ht="13.5" x14ac:dyDescent="0.25">
      <c r="A2031" s="3">
        <f>RSI!A2031</f>
        <v>45730</v>
      </c>
      <c r="B2031" s="2">
        <f>RSI!B2031</f>
        <v>6.1037999999999997</v>
      </c>
      <c r="C2031" s="2">
        <f>RSI!I2031</f>
        <v>66.383174760202095</v>
      </c>
      <c r="D2031" s="2">
        <f>MACD!E2031</f>
        <v>-0.12320657588226513</v>
      </c>
      <c r="E2031" s="2">
        <f>MACD!F2031</f>
        <v>-0.1781400249588232</v>
      </c>
      <c r="F2031" s="2">
        <f>'Moving Avg'!D2031</f>
        <v>6.0216399999999997</v>
      </c>
      <c r="G2031" s="2">
        <f>'Moving Avg'!F2031</f>
        <v>5.8125900000000019</v>
      </c>
      <c r="H2031" s="2">
        <f>'Moving Avg'!G2031</f>
        <v>5.5960579999999993</v>
      </c>
      <c r="I2031" s="2">
        <f>'Moving Avg'!H2031</f>
        <v>5.4731940000000021</v>
      </c>
      <c r="J2031" s="5" t="str">
        <f>OBV!F2031</f>
        <v>BULLISH</v>
      </c>
      <c r="K2031" s="5" t="str">
        <f>OBV!G2031</f>
        <v>STRONG</v>
      </c>
      <c r="L2031" s="5" t="str">
        <f>OBV!H2031</f>
        <v>CONFIRMED BULLISH</v>
      </c>
      <c r="M2031" s="7">
        <f t="shared" si="310"/>
        <v>25</v>
      </c>
      <c r="N2031" s="7">
        <f t="shared" si="311"/>
        <v>0</v>
      </c>
      <c r="O2031" s="7">
        <f t="shared" si="312"/>
        <v>50</v>
      </c>
      <c r="P2031" s="7">
        <f t="shared" si="313"/>
        <v>100</v>
      </c>
      <c r="Q2031" s="8">
        <f t="shared" si="314"/>
        <v>31.25</v>
      </c>
      <c r="R2031" s="8">
        <f t="shared" si="315"/>
        <v>47.5</v>
      </c>
      <c r="S2031" s="8">
        <f t="shared" si="316"/>
        <v>61.25</v>
      </c>
      <c r="T2031" s="8">
        <f t="shared" si="317"/>
        <v>43.75</v>
      </c>
      <c r="U2031" s="7">
        <f t="shared" si="318"/>
        <v>46.666666666666664</v>
      </c>
      <c r="V2031" s="7">
        <f t="shared" si="319"/>
        <v>45.9375</v>
      </c>
    </row>
    <row r="2032" spans="1:22" ht="13.5" x14ac:dyDescent="0.25">
      <c r="A2032" s="3">
        <f>RSI!A2032</f>
        <v>45733</v>
      </c>
      <c r="B2032" s="2">
        <f>RSI!B2032</f>
        <v>6.1037999999999997</v>
      </c>
      <c r="C2032" s="2">
        <f>RSI!I2032</f>
        <v>66.383174760202095</v>
      </c>
      <c r="D2032" s="2">
        <f>MACD!E2032</f>
        <v>-0.10031669263997856</v>
      </c>
      <c r="E2032" s="2">
        <f>MACD!F2032</f>
        <v>-0.16257535849505428</v>
      </c>
      <c r="F2032" s="2">
        <f>'Moving Avg'!D2032</f>
        <v>6.0496399999999992</v>
      </c>
      <c r="G2032" s="2">
        <f>'Moving Avg'!F2032</f>
        <v>5.847125000000001</v>
      </c>
      <c r="H2032" s="2">
        <f>'Moving Avg'!G2032</f>
        <v>5.6102439999999989</v>
      </c>
      <c r="I2032" s="2">
        <f>'Moving Avg'!H2032</f>
        <v>5.4779800000000014</v>
      </c>
      <c r="J2032" s="5" t="str">
        <f>OBV!F2032</f>
        <v>BULLISH</v>
      </c>
      <c r="K2032" s="5" t="str">
        <f>OBV!G2032</f>
        <v>STRONG</v>
      </c>
      <c r="L2032" s="5" t="str">
        <f>OBV!H2032</f>
        <v>CONFIRMED BULLISH</v>
      </c>
      <c r="M2032" s="7">
        <f t="shared" si="310"/>
        <v>25</v>
      </c>
      <c r="N2032" s="7">
        <f t="shared" si="311"/>
        <v>0</v>
      </c>
      <c r="O2032" s="7">
        <f t="shared" si="312"/>
        <v>50</v>
      </c>
      <c r="P2032" s="7">
        <f t="shared" si="313"/>
        <v>100</v>
      </c>
      <c r="Q2032" s="8">
        <f t="shared" si="314"/>
        <v>31.25</v>
      </c>
      <c r="R2032" s="8">
        <f t="shared" si="315"/>
        <v>47.5</v>
      </c>
      <c r="S2032" s="8">
        <f t="shared" si="316"/>
        <v>61.25</v>
      </c>
      <c r="T2032" s="8">
        <f t="shared" si="317"/>
        <v>43.75</v>
      </c>
      <c r="U2032" s="7">
        <f t="shared" si="318"/>
        <v>46.666666666666664</v>
      </c>
      <c r="V2032" s="7">
        <f t="shared" si="319"/>
        <v>45.9375</v>
      </c>
    </row>
    <row r="2033" spans="1:22" ht="13.5" x14ac:dyDescent="0.25">
      <c r="A2033" s="3">
        <f>RSI!A2033</f>
        <v>45734</v>
      </c>
      <c r="B2033" s="2">
        <f>RSI!B2033</f>
        <v>6.2064000000000004</v>
      </c>
      <c r="C2033" s="2">
        <f>RSI!I2033</f>
        <v>69.907322138262359</v>
      </c>
      <c r="D2033" s="2">
        <f>MACD!E2033</f>
        <v>-8.4575425796136194E-2</v>
      </c>
      <c r="E2033" s="2">
        <f>MACD!F2033</f>
        <v>-0.14697537195527066</v>
      </c>
      <c r="F2033" s="2">
        <f>'Moving Avg'!D2033</f>
        <v>6.0962999999999994</v>
      </c>
      <c r="G2033" s="2">
        <f>'Moving Avg'!F2033</f>
        <v>5.8825900000000022</v>
      </c>
      <c r="H2033" s="2">
        <f>'Moving Avg'!G2033</f>
        <v>5.6270419999999977</v>
      </c>
      <c r="I2033" s="2">
        <f>'Moving Avg'!H2033</f>
        <v>5.4833650000000027</v>
      </c>
      <c r="J2033" s="5" t="str">
        <f>OBV!F2033</f>
        <v>BULLISH</v>
      </c>
      <c r="K2033" s="5" t="str">
        <f>OBV!G2033</f>
        <v>STRONG</v>
      </c>
      <c r="L2033" s="5" t="str">
        <f>OBV!H2033</f>
        <v>CONFIRMED BULLISH</v>
      </c>
      <c r="M2033" s="7">
        <f t="shared" si="310"/>
        <v>25</v>
      </c>
      <c r="N2033" s="7">
        <f t="shared" si="311"/>
        <v>0</v>
      </c>
      <c r="O2033" s="7">
        <f t="shared" si="312"/>
        <v>50</v>
      </c>
      <c r="P2033" s="7">
        <f t="shared" si="313"/>
        <v>100</v>
      </c>
      <c r="Q2033" s="8">
        <f t="shared" si="314"/>
        <v>31.25</v>
      </c>
      <c r="R2033" s="8">
        <f t="shared" si="315"/>
        <v>47.5</v>
      </c>
      <c r="S2033" s="8">
        <f t="shared" si="316"/>
        <v>61.25</v>
      </c>
      <c r="T2033" s="8">
        <f t="shared" si="317"/>
        <v>43.75</v>
      </c>
      <c r="U2033" s="7">
        <f t="shared" si="318"/>
        <v>46.666666666666664</v>
      </c>
      <c r="V2033" s="7">
        <f t="shared" si="319"/>
        <v>45.9375</v>
      </c>
    </row>
    <row r="2034" spans="1:22" ht="13.5" x14ac:dyDescent="0.25">
      <c r="A2034" s="3">
        <f>RSI!A2034</f>
        <v>45735</v>
      </c>
      <c r="B2034" s="2">
        <f>RSI!B2034</f>
        <v>6.3464</v>
      </c>
      <c r="C2034" s="2">
        <f>RSI!I2034</f>
        <v>73.924294081293624</v>
      </c>
      <c r="D2034" s="2">
        <f>MACD!E2034</f>
        <v>-8.2450781678639729E-2</v>
      </c>
      <c r="E2034" s="2">
        <f>MACD!F2034</f>
        <v>-0.13407045389994449</v>
      </c>
      <c r="F2034" s="2">
        <f>'Moving Avg'!D2034</f>
        <v>6.17096</v>
      </c>
      <c r="G2034" s="2">
        <f>'Moving Avg'!F2034</f>
        <v>5.9245850000000013</v>
      </c>
      <c r="H2034" s="2">
        <f>'Moving Avg'!G2034</f>
        <v>5.647573999999997</v>
      </c>
      <c r="I2034" s="2">
        <f>'Moving Avg'!H2034</f>
        <v>5.4897505000000022</v>
      </c>
      <c r="J2034" s="5" t="str">
        <f>OBV!F2034</f>
        <v>BULLISH</v>
      </c>
      <c r="K2034" s="5" t="str">
        <f>OBV!G2034</f>
        <v>STRONG</v>
      </c>
      <c r="L2034" s="5" t="str">
        <f>OBV!H2034</f>
        <v>CONFIRMED BULLISH</v>
      </c>
      <c r="M2034" s="7">
        <f t="shared" si="310"/>
        <v>0</v>
      </c>
      <c r="N2034" s="7">
        <f t="shared" si="311"/>
        <v>0</v>
      </c>
      <c r="O2034" s="7">
        <f t="shared" si="312"/>
        <v>50</v>
      </c>
      <c r="P2034" s="7">
        <f t="shared" si="313"/>
        <v>100</v>
      </c>
      <c r="Q2034" s="8">
        <f t="shared" si="314"/>
        <v>22.5</v>
      </c>
      <c r="R2034" s="8">
        <f t="shared" si="315"/>
        <v>42.5</v>
      </c>
      <c r="S2034" s="8">
        <f t="shared" si="316"/>
        <v>57.5</v>
      </c>
      <c r="T2034" s="8">
        <f t="shared" si="317"/>
        <v>37.5</v>
      </c>
      <c r="U2034" s="7">
        <f t="shared" si="318"/>
        <v>40.833333333333336</v>
      </c>
      <c r="V2034" s="7">
        <f t="shared" si="319"/>
        <v>40</v>
      </c>
    </row>
    <row r="2035" spans="1:22" ht="13.5" x14ac:dyDescent="0.25">
      <c r="A2035" s="3">
        <f>RSI!A2035</f>
        <v>45737</v>
      </c>
      <c r="B2035" s="2">
        <f>RSI!B2035</f>
        <v>6.3371000000000004</v>
      </c>
      <c r="C2035" s="2">
        <f>RSI!I2035</f>
        <v>73.22503654512991</v>
      </c>
      <c r="D2035" s="2">
        <f>MACD!E2035</f>
        <v>-0.11734115131104428</v>
      </c>
      <c r="E2035" s="2">
        <f>MACD!F2035</f>
        <v>-0.13072459338216447</v>
      </c>
      <c r="F2035" s="2">
        <f>'Moving Avg'!D2035</f>
        <v>6.2195</v>
      </c>
      <c r="G2035" s="2">
        <f>'Moving Avg'!F2035</f>
        <v>5.966585000000002</v>
      </c>
      <c r="H2035" s="2">
        <f>'Moving Avg'!G2035</f>
        <v>5.6654939999999998</v>
      </c>
      <c r="I2035" s="2">
        <f>'Moving Avg'!H2035</f>
        <v>5.4963475000000015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  <c r="M2035" s="7">
        <f t="shared" si="310"/>
        <v>0</v>
      </c>
      <c r="N2035" s="7">
        <f t="shared" si="311"/>
        <v>0</v>
      </c>
      <c r="O2035" s="7">
        <f t="shared" si="312"/>
        <v>50</v>
      </c>
      <c r="P2035" s="7">
        <f t="shared" si="313"/>
        <v>83.5</v>
      </c>
      <c r="Q2035" s="8">
        <f t="shared" si="314"/>
        <v>20.024999999999999</v>
      </c>
      <c r="R2035" s="8">
        <f t="shared" si="315"/>
        <v>38.375</v>
      </c>
      <c r="S2035" s="8">
        <f t="shared" si="316"/>
        <v>50.075000000000003</v>
      </c>
      <c r="T2035" s="8">
        <f t="shared" si="317"/>
        <v>33.375</v>
      </c>
      <c r="U2035" s="7">
        <f t="shared" si="318"/>
        <v>36.158333333333331</v>
      </c>
      <c r="V2035" s="7">
        <f t="shared" si="319"/>
        <v>35.462499999999999</v>
      </c>
    </row>
    <row r="2036" spans="1:22" ht="13.5" x14ac:dyDescent="0.25">
      <c r="A2036" s="3">
        <f>RSI!A2036</f>
        <v>45740</v>
      </c>
      <c r="B2036" s="2">
        <f>RSI!B2036</f>
        <v>6.2904</v>
      </c>
      <c r="C2036" s="2">
        <f>RSI!I2036</f>
        <v>69.661654636270384</v>
      </c>
      <c r="D2036" s="2">
        <f>MACD!E2036</f>
        <v>-0.11158755314485269</v>
      </c>
      <c r="E2036" s="2">
        <f>MACD!F2036</f>
        <v>-0.12689718533470212</v>
      </c>
      <c r="F2036" s="2">
        <f>'Moving Avg'!D2036</f>
        <v>6.2568200000000003</v>
      </c>
      <c r="G2036" s="2">
        <f>'Moving Avg'!F2036</f>
        <v>6.0067150000000025</v>
      </c>
      <c r="H2036" s="2">
        <f>'Moving Avg'!G2036</f>
        <v>5.6830399999999983</v>
      </c>
      <c r="I2036" s="2">
        <f>'Moving Avg'!H2036</f>
        <v>5.5022385000000007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  <c r="M2036" s="7">
        <f t="shared" si="310"/>
        <v>25</v>
      </c>
      <c r="N2036" s="7">
        <f t="shared" si="311"/>
        <v>0</v>
      </c>
      <c r="O2036" s="7">
        <f t="shared" si="312"/>
        <v>50</v>
      </c>
      <c r="P2036" s="7">
        <f t="shared" si="313"/>
        <v>83.5</v>
      </c>
      <c r="Q2036" s="8">
        <f t="shared" si="314"/>
        <v>28.774999999999999</v>
      </c>
      <c r="R2036" s="8">
        <f t="shared" si="315"/>
        <v>43.375</v>
      </c>
      <c r="S2036" s="8">
        <f t="shared" si="316"/>
        <v>53.825000000000003</v>
      </c>
      <c r="T2036" s="8">
        <f t="shared" si="317"/>
        <v>39.625</v>
      </c>
      <c r="U2036" s="7">
        <f t="shared" si="318"/>
        <v>41.991666666666667</v>
      </c>
      <c r="V2036" s="7">
        <f t="shared" si="319"/>
        <v>41.400000000000006</v>
      </c>
    </row>
    <row r="2037" spans="1:22" ht="13.5" x14ac:dyDescent="0.25">
      <c r="A2037" s="3">
        <f>RSI!A2037</f>
        <v>45741</v>
      </c>
      <c r="B2037" s="2">
        <f>RSI!B2037</f>
        <v>6.2530999999999999</v>
      </c>
      <c r="C2037" s="2">
        <f>RSI!I2037</f>
        <v>66.862901290922906</v>
      </c>
      <c r="D2037" s="2">
        <f>MACD!E2037</f>
        <v>-0.11474427762268125</v>
      </c>
      <c r="E2037" s="2">
        <f>MACD!F2037</f>
        <v>-0.12446660379229796</v>
      </c>
      <c r="F2037" s="2">
        <f>'Moving Avg'!D2037</f>
        <v>6.2866800000000005</v>
      </c>
      <c r="G2037" s="2">
        <f>'Moving Avg'!F2037</f>
        <v>6.0477800000000022</v>
      </c>
      <c r="H2037" s="2">
        <f>'Moving Avg'!G2037</f>
        <v>5.6990920000000003</v>
      </c>
      <c r="I2037" s="2">
        <f>'Moving Avg'!H2037</f>
        <v>5.5082005000000018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25</v>
      </c>
      <c r="N2037" s="7">
        <f t="shared" si="311"/>
        <v>0</v>
      </c>
      <c r="O2037" s="7">
        <f t="shared" si="312"/>
        <v>50</v>
      </c>
      <c r="P2037" s="7">
        <f t="shared" si="313"/>
        <v>83.5</v>
      </c>
      <c r="Q2037" s="8">
        <f t="shared" si="314"/>
        <v>28.774999999999999</v>
      </c>
      <c r="R2037" s="8">
        <f t="shared" si="315"/>
        <v>43.375</v>
      </c>
      <c r="S2037" s="8">
        <f t="shared" si="316"/>
        <v>53.825000000000003</v>
      </c>
      <c r="T2037" s="8">
        <f t="shared" si="317"/>
        <v>39.625</v>
      </c>
      <c r="U2037" s="7">
        <f t="shared" si="318"/>
        <v>41.991666666666667</v>
      </c>
      <c r="V2037" s="7">
        <f t="shared" si="319"/>
        <v>41.400000000000006</v>
      </c>
    </row>
    <row r="2038" spans="1:22" ht="13.5" x14ac:dyDescent="0.25">
      <c r="A2038" s="3">
        <f>RSI!A2038</f>
        <v>45742</v>
      </c>
      <c r="B2038" s="2">
        <f>RSI!B2038</f>
        <v>6.3277999999999999</v>
      </c>
      <c r="C2038" s="2">
        <f>RSI!I2038</f>
        <v>69.505262541646317</v>
      </c>
      <c r="D2038" s="2">
        <f>MACD!E2038</f>
        <v>-0.12330929791018086</v>
      </c>
      <c r="E2038" s="2">
        <f>MACD!F2038</f>
        <v>-0.12423514261587455</v>
      </c>
      <c r="F2038" s="2">
        <f>'Moving Avg'!D2038</f>
        <v>6.3109599999999997</v>
      </c>
      <c r="G2038" s="2">
        <f>'Moving Avg'!F2038</f>
        <v>6.0879150000000015</v>
      </c>
      <c r="H2038" s="2">
        <f>'Moving Avg'!G2038</f>
        <v>5.7170120000000004</v>
      </c>
      <c r="I2038" s="2">
        <f>'Moving Avg'!H2038</f>
        <v>5.514837</v>
      </c>
      <c r="J2038" s="5" t="str">
        <f>OBV!F2038</f>
        <v>BEARISH</v>
      </c>
      <c r="K2038" s="5" t="str">
        <f>OBV!G2038</f>
        <v>NEUTRAL</v>
      </c>
      <c r="L2038" s="5" t="str">
        <f>OBV!H2038</f>
        <v>BEARISH DIVERGENCE</v>
      </c>
      <c r="M2038" s="7">
        <f t="shared" si="310"/>
        <v>25</v>
      </c>
      <c r="N2038" s="7">
        <f t="shared" si="311"/>
        <v>0</v>
      </c>
      <c r="O2038" s="7">
        <f t="shared" si="312"/>
        <v>50</v>
      </c>
      <c r="P2038" s="7">
        <f t="shared" si="313"/>
        <v>16.5</v>
      </c>
      <c r="Q2038" s="8">
        <f t="shared" si="314"/>
        <v>18.725000000000001</v>
      </c>
      <c r="R2038" s="8">
        <f t="shared" si="315"/>
        <v>26.625</v>
      </c>
      <c r="S2038" s="8">
        <f t="shared" si="316"/>
        <v>23.675000000000001</v>
      </c>
      <c r="T2038" s="8">
        <f t="shared" si="317"/>
        <v>22.875</v>
      </c>
      <c r="U2038" s="7">
        <f t="shared" si="318"/>
        <v>23.008333333333336</v>
      </c>
      <c r="V2038" s="7">
        <f t="shared" si="319"/>
        <v>22.975000000000001</v>
      </c>
    </row>
    <row r="2039" spans="1:22" ht="13.5" x14ac:dyDescent="0.25">
      <c r="A2039" s="3">
        <f>RSI!A2039</f>
        <v>45743</v>
      </c>
      <c r="B2039" s="2">
        <f>RSI!B2039</f>
        <v>6.2343999999999999</v>
      </c>
      <c r="C2039" s="2">
        <f>RSI!I2039</f>
        <v>62.765989556841639</v>
      </c>
      <c r="D2039" s="2">
        <f>MACD!E2039</f>
        <v>-0.12573819644984408</v>
      </c>
      <c r="E2039" s="2">
        <f>MACD!F2039</f>
        <v>-0.12453575338266847</v>
      </c>
      <c r="F2039" s="2">
        <f>'Moving Avg'!D2039</f>
        <v>6.2885600000000004</v>
      </c>
      <c r="G2039" s="2">
        <f>'Moving Avg'!F2039</f>
        <v>6.1089100000000007</v>
      </c>
      <c r="H2039" s="2">
        <f>'Moving Avg'!G2039</f>
        <v>5.7310100000000004</v>
      </c>
      <c r="I2039" s="2">
        <f>'Moving Avg'!H2039</f>
        <v>5.5206625000000011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  <c r="M2039" s="7">
        <f t="shared" si="310"/>
        <v>25</v>
      </c>
      <c r="N2039" s="7">
        <f t="shared" si="311"/>
        <v>45</v>
      </c>
      <c r="O2039" s="7">
        <f t="shared" si="312"/>
        <v>50</v>
      </c>
      <c r="P2039" s="7">
        <f t="shared" si="313"/>
        <v>16.5</v>
      </c>
      <c r="Q2039" s="8">
        <f t="shared" si="314"/>
        <v>34.475000000000001</v>
      </c>
      <c r="R2039" s="8">
        <f t="shared" si="315"/>
        <v>35.625</v>
      </c>
      <c r="S2039" s="8">
        <f t="shared" si="316"/>
        <v>30.425000000000001</v>
      </c>
      <c r="T2039" s="8">
        <f t="shared" si="317"/>
        <v>34.125</v>
      </c>
      <c r="U2039" s="7">
        <f t="shared" si="318"/>
        <v>33.508333333333333</v>
      </c>
      <c r="V2039" s="7">
        <f t="shared" si="319"/>
        <v>33.662499999999994</v>
      </c>
    </row>
    <row r="2040" spans="1:22" ht="13.5" x14ac:dyDescent="0.25">
      <c r="A2040" s="3">
        <f>RSI!A2040</f>
        <v>45744</v>
      </c>
      <c r="B2040" s="2">
        <f>RSI!B2040</f>
        <v>6.0664999999999996</v>
      </c>
      <c r="C2040" s="2">
        <f>RSI!I2040</f>
        <v>52.846292910056377</v>
      </c>
      <c r="D2040" s="2">
        <f>MACD!E2040</f>
        <v>-9.8087467995735977E-2</v>
      </c>
      <c r="E2040" s="2">
        <f>MACD!F2040</f>
        <v>-0.11924609630528196</v>
      </c>
      <c r="F2040" s="2">
        <f>'Moving Avg'!D2040</f>
        <v>6.2344399999999993</v>
      </c>
      <c r="G2040" s="2">
        <f>'Moving Avg'!F2040</f>
        <v>6.1056450000000009</v>
      </c>
      <c r="H2040" s="2">
        <f>'Moving Avg'!G2040</f>
        <v>5.739598</v>
      </c>
      <c r="I2040" s="2">
        <f>'Moving Avg'!H2040</f>
        <v>5.5257345000000013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  <c r="M2040" s="7">
        <f t="shared" si="310"/>
        <v>25</v>
      </c>
      <c r="N2040" s="7">
        <f t="shared" si="311"/>
        <v>0</v>
      </c>
      <c r="O2040" s="7">
        <f t="shared" si="312"/>
        <v>50</v>
      </c>
      <c r="P2040" s="7">
        <f t="shared" si="313"/>
        <v>16.5</v>
      </c>
      <c r="Q2040" s="8">
        <f t="shared" si="314"/>
        <v>18.725000000000001</v>
      </c>
      <c r="R2040" s="8">
        <f t="shared" si="315"/>
        <v>26.625</v>
      </c>
      <c r="S2040" s="8">
        <f t="shared" si="316"/>
        <v>23.675000000000001</v>
      </c>
      <c r="T2040" s="8">
        <f t="shared" si="317"/>
        <v>22.875</v>
      </c>
      <c r="U2040" s="7">
        <f t="shared" si="318"/>
        <v>23.008333333333336</v>
      </c>
      <c r="V2040" s="7">
        <f t="shared" si="319"/>
        <v>22.975000000000001</v>
      </c>
    </row>
    <row r="2041" spans="1:22" ht="13.5" x14ac:dyDescent="0.25">
      <c r="A2041" s="3">
        <f>RSI!A2041</f>
        <v>45749</v>
      </c>
      <c r="B2041" s="2">
        <f>RSI!B2041</f>
        <v>6.1597999999999997</v>
      </c>
      <c r="C2041" s="2">
        <f>RSI!I2041</f>
        <v>56.920647381891619</v>
      </c>
      <c r="D2041" s="2">
        <f>MACD!E2041</f>
        <v>-8.0452994500399555E-2</v>
      </c>
      <c r="E2041" s="2">
        <f>MACD!F2041</f>
        <v>-0.11148747594430548</v>
      </c>
      <c r="F2041" s="2">
        <f>'Moving Avg'!D2041</f>
        <v>6.2083199999999996</v>
      </c>
      <c r="G2041" s="2">
        <f>'Moving Avg'!F2041</f>
        <v>6.1126450000000014</v>
      </c>
      <c r="H2041" s="2">
        <f>'Moving Avg'!G2041</f>
        <v>5.7504240000000006</v>
      </c>
      <c r="I2041" s="2">
        <f>'Moving Avg'!H2041</f>
        <v>5.5311870000000001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25</v>
      </c>
      <c r="N2041" s="7">
        <f t="shared" si="311"/>
        <v>0</v>
      </c>
      <c r="O2041" s="7">
        <f t="shared" si="312"/>
        <v>50</v>
      </c>
      <c r="P2041" s="7">
        <f t="shared" si="313"/>
        <v>16.5</v>
      </c>
      <c r="Q2041" s="8">
        <f t="shared" si="314"/>
        <v>18.725000000000001</v>
      </c>
      <c r="R2041" s="8">
        <f t="shared" si="315"/>
        <v>26.625</v>
      </c>
      <c r="S2041" s="8">
        <f t="shared" si="316"/>
        <v>23.675000000000001</v>
      </c>
      <c r="T2041" s="8">
        <f t="shared" si="317"/>
        <v>22.875</v>
      </c>
      <c r="U2041" s="7">
        <f t="shared" si="318"/>
        <v>23.008333333333336</v>
      </c>
      <c r="V2041" s="7">
        <f t="shared" si="319"/>
        <v>22.975000000000001</v>
      </c>
    </row>
    <row r="2042" spans="1:22" ht="13.5" x14ac:dyDescent="0.25">
      <c r="A2042" s="3">
        <f>RSI!A2042</f>
        <v>45750</v>
      </c>
      <c r="B2042" s="2">
        <f>RSI!B2042</f>
        <v>6.2530999999999999</v>
      </c>
      <c r="C2042" s="2">
        <f>RSI!I2042</f>
        <v>60.588026704809408</v>
      </c>
      <c r="D2042" s="2">
        <f>MACD!E2042</f>
        <v>-7.3269256069576016E-2</v>
      </c>
      <c r="E2042" s="2">
        <f>MACD!F2042</f>
        <v>-0.10384383196935959</v>
      </c>
      <c r="F2042" s="2">
        <f>'Moving Avg'!D2042</f>
        <v>6.2083200000000005</v>
      </c>
      <c r="G2042" s="2">
        <f>'Moving Avg'!F2042</f>
        <v>6.1266450000000017</v>
      </c>
      <c r="H2042" s="2">
        <f>'Moving Avg'!G2042</f>
        <v>5.7623700000000015</v>
      </c>
      <c r="I2042" s="2">
        <f>'Moving Avg'!H2042</f>
        <v>5.5370204999999997</v>
      </c>
      <c r="J2042" s="5" t="str">
        <f>OBV!F2042</f>
        <v>BULLISH</v>
      </c>
      <c r="K2042" s="5" t="str">
        <f>OBV!G2042</f>
        <v>NEUTRAL</v>
      </c>
      <c r="L2042" s="5" t="str">
        <f>OBV!H2042</f>
        <v>NEUTRAL</v>
      </c>
      <c r="M2042" s="7">
        <f t="shared" si="310"/>
        <v>25</v>
      </c>
      <c r="N2042" s="7">
        <f t="shared" si="311"/>
        <v>0</v>
      </c>
      <c r="O2042" s="7">
        <f t="shared" si="312"/>
        <v>50</v>
      </c>
      <c r="P2042" s="7">
        <f t="shared" si="313"/>
        <v>49.5</v>
      </c>
      <c r="Q2042" s="8">
        <f t="shared" si="314"/>
        <v>23.675000000000001</v>
      </c>
      <c r="R2042" s="8">
        <f t="shared" si="315"/>
        <v>34.875</v>
      </c>
      <c r="S2042" s="8">
        <f t="shared" si="316"/>
        <v>38.525000000000006</v>
      </c>
      <c r="T2042" s="8">
        <f t="shared" si="317"/>
        <v>31.125</v>
      </c>
      <c r="U2042" s="7">
        <f t="shared" si="318"/>
        <v>32.358333333333334</v>
      </c>
      <c r="V2042" s="7">
        <f t="shared" si="319"/>
        <v>32.049999999999997</v>
      </c>
    </row>
    <row r="2043" spans="1:22" ht="13.5" x14ac:dyDescent="0.25">
      <c r="A2043" s="3">
        <f>RSI!A2043</f>
        <v>45751</v>
      </c>
      <c r="B2043" s="2">
        <f>RSI!B2043</f>
        <v>6.1597999999999997</v>
      </c>
      <c r="C2043" s="2">
        <f>RSI!I2043</f>
        <v>55.499839576667085</v>
      </c>
      <c r="D2043" s="2">
        <f>MACD!E2043</f>
        <v>-4.5811691702753343E-2</v>
      </c>
      <c r="E2043" s="2">
        <f>MACD!F2043</f>
        <v>-9.2237403916038338E-2</v>
      </c>
      <c r="F2043" s="2">
        <f>'Moving Avg'!D2043</f>
        <v>6.1747199999999998</v>
      </c>
      <c r="G2043" s="2">
        <f>'Moving Avg'!F2043</f>
        <v>6.1341100000000015</v>
      </c>
      <c r="H2043" s="2">
        <f>'Moving Avg'!G2043</f>
        <v>5.7761840000000015</v>
      </c>
      <c r="I2043" s="2">
        <f>'Moving Avg'!H2043</f>
        <v>5.5424730000000002</v>
      </c>
      <c r="J2043" s="5" t="str">
        <f>OBV!F2043</f>
        <v>BEARISH</v>
      </c>
      <c r="K2043" s="5" t="str">
        <f>OBV!G2043</f>
        <v>WEAK</v>
      </c>
      <c r="L2043" s="5" t="str">
        <f>OBV!H2043</f>
        <v>CONFIRMED BEARISH</v>
      </c>
      <c r="M2043" s="7">
        <f t="shared" si="310"/>
        <v>25</v>
      </c>
      <c r="N2043" s="7">
        <f t="shared" si="311"/>
        <v>0</v>
      </c>
      <c r="O2043" s="7">
        <f t="shared" si="312"/>
        <v>50</v>
      </c>
      <c r="P2043" s="7">
        <f t="shared" si="313"/>
        <v>0</v>
      </c>
      <c r="Q2043" s="8">
        <f t="shared" si="314"/>
        <v>16.25</v>
      </c>
      <c r="R2043" s="8">
        <f t="shared" si="315"/>
        <v>22.5</v>
      </c>
      <c r="S2043" s="8">
        <f t="shared" si="316"/>
        <v>16.25</v>
      </c>
      <c r="T2043" s="8">
        <f t="shared" si="317"/>
        <v>18.75</v>
      </c>
      <c r="U2043" s="7">
        <f t="shared" si="318"/>
        <v>18.333333333333332</v>
      </c>
      <c r="V2043" s="7">
        <f t="shared" si="319"/>
        <v>18.4375</v>
      </c>
    </row>
    <row r="2044" spans="1:22" ht="13.5" x14ac:dyDescent="0.25">
      <c r="A2044" s="3">
        <f>RSI!A2044</f>
        <v>45754</v>
      </c>
      <c r="B2044" s="2">
        <f>RSI!B2044</f>
        <v>6.0664999999999996</v>
      </c>
      <c r="C2044" s="2">
        <f>RSI!I2044</f>
        <v>50.89673468881432</v>
      </c>
      <c r="D2044" s="2">
        <f>MACD!E2044</f>
        <v>5.2033423932229539E-3</v>
      </c>
      <c r="E2044" s="2">
        <f>MACD!F2044</f>
        <v>-7.274925465418608E-2</v>
      </c>
      <c r="F2044" s="2">
        <f>'Moving Avg'!D2044</f>
        <v>6.14114</v>
      </c>
      <c r="G2044" s="2">
        <f>'Moving Avg'!F2044</f>
        <v>6.136445000000001</v>
      </c>
      <c r="H2044" s="2">
        <f>'Moving Avg'!G2044</f>
        <v>5.7879440000000022</v>
      </c>
      <c r="I2044" s="2">
        <f>'Moving Avg'!H2044</f>
        <v>5.5478889999999987</v>
      </c>
      <c r="J2044" s="5" t="str">
        <f>OBV!F2044</f>
        <v>BEARISH</v>
      </c>
      <c r="K2044" s="5" t="str">
        <f>OBV!G2044</f>
        <v>WEAK</v>
      </c>
      <c r="L2044" s="5" t="str">
        <f>OBV!H2044</f>
        <v>CONFIRMED BEARISH</v>
      </c>
      <c r="M2044" s="7">
        <f t="shared" si="310"/>
        <v>25</v>
      </c>
      <c r="N2044" s="7">
        <f t="shared" si="311"/>
        <v>0</v>
      </c>
      <c r="O2044" s="7">
        <f t="shared" si="312"/>
        <v>50</v>
      </c>
      <c r="P2044" s="7">
        <f t="shared" si="313"/>
        <v>0</v>
      </c>
      <c r="Q2044" s="8">
        <f t="shared" si="314"/>
        <v>16.25</v>
      </c>
      <c r="R2044" s="8">
        <f t="shared" si="315"/>
        <v>22.5</v>
      </c>
      <c r="S2044" s="8">
        <f t="shared" si="316"/>
        <v>16.25</v>
      </c>
      <c r="T2044" s="8">
        <f t="shared" si="317"/>
        <v>18.75</v>
      </c>
      <c r="U2044" s="7">
        <f t="shared" si="318"/>
        <v>18.333333333333332</v>
      </c>
      <c r="V2044" s="7">
        <f t="shared" si="319"/>
        <v>18.4375</v>
      </c>
    </row>
    <row r="2045" spans="1:22" ht="13.5" x14ac:dyDescent="0.25">
      <c r="A2045" s="3">
        <f>RSI!A2045</f>
        <v>45755</v>
      </c>
      <c r="B2045" s="2">
        <f>RSI!B2045</f>
        <v>6.0664999999999996</v>
      </c>
      <c r="C2045" s="2">
        <f>RSI!I2045</f>
        <v>50.896734688814334</v>
      </c>
      <c r="D2045" s="2">
        <f>MACD!E2045</f>
        <v>4.6872063210375181E-2</v>
      </c>
      <c r="E2045" s="2">
        <f>MACD!F2045</f>
        <v>-4.8824991081273826E-2</v>
      </c>
      <c r="F2045" s="2">
        <f>'Moving Avg'!D2045</f>
        <v>6.14114</v>
      </c>
      <c r="G2045" s="2">
        <f>'Moving Avg'!F2045</f>
        <v>6.1499800000000011</v>
      </c>
      <c r="H2045" s="2">
        <f>'Moving Avg'!G2045</f>
        <v>5.8010120000000009</v>
      </c>
      <c r="I2045" s="2">
        <f>'Moving Avg'!H2045</f>
        <v>5.5533049999999982</v>
      </c>
      <c r="J2045" s="5" t="str">
        <f>OBV!F2045</f>
        <v>BEARISH</v>
      </c>
      <c r="K2045" s="5" t="str">
        <f>OBV!G2045</f>
        <v>WEAK</v>
      </c>
      <c r="L2045" s="5" t="str">
        <f>OBV!H2045</f>
        <v>NEUTRAL</v>
      </c>
      <c r="M2045" s="7">
        <f t="shared" si="310"/>
        <v>25</v>
      </c>
      <c r="N2045" s="7">
        <f t="shared" si="311"/>
        <v>0</v>
      </c>
      <c r="O2045" s="7">
        <f t="shared" si="312"/>
        <v>50</v>
      </c>
      <c r="P2045" s="7">
        <f t="shared" si="313"/>
        <v>0</v>
      </c>
      <c r="Q2045" s="8">
        <f t="shared" si="314"/>
        <v>16.25</v>
      </c>
      <c r="R2045" s="8">
        <f t="shared" si="315"/>
        <v>22.5</v>
      </c>
      <c r="S2045" s="8">
        <f t="shared" si="316"/>
        <v>16.25</v>
      </c>
      <c r="T2045" s="8">
        <f t="shared" si="317"/>
        <v>18.75</v>
      </c>
      <c r="U2045" s="7">
        <f t="shared" si="318"/>
        <v>18.333333333333332</v>
      </c>
      <c r="V2045" s="7">
        <f t="shared" si="319"/>
        <v>18.4375</v>
      </c>
    </row>
    <row r="2046" spans="1:22" ht="13.5" x14ac:dyDescent="0.25">
      <c r="A2046" s="3">
        <f>RSI!A2046</f>
        <v>45757</v>
      </c>
      <c r="B2046" s="2">
        <f>RSI!B2046</f>
        <v>6.0944000000000003</v>
      </c>
      <c r="C2046" s="2">
        <f>RSI!I2046</f>
        <v>52.269655961447825</v>
      </c>
      <c r="D2046" s="2">
        <f>MACD!E2046</f>
        <v>7.2816820965004858E-2</v>
      </c>
      <c r="E2046" s="2">
        <f>MACD!F2046</f>
        <v>-2.4496628672018093E-2</v>
      </c>
      <c r="F2046" s="2">
        <f>'Moving Avg'!D2046</f>
        <v>6.1280599999999996</v>
      </c>
      <c r="G2046" s="2">
        <f>'Moving Avg'!F2046</f>
        <v>6.1537100000000011</v>
      </c>
      <c r="H2046" s="2">
        <f>'Moving Avg'!G2046</f>
        <v>5.8151980000000014</v>
      </c>
      <c r="I2046" s="2">
        <f>'Moving Avg'!H2046</f>
        <v>5.5588604999999971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  <c r="M2046" s="7">
        <f t="shared" si="310"/>
        <v>25</v>
      </c>
      <c r="N2046" s="7">
        <f t="shared" si="311"/>
        <v>0</v>
      </c>
      <c r="O2046" s="7">
        <f t="shared" si="312"/>
        <v>50</v>
      </c>
      <c r="P2046" s="7">
        <f t="shared" si="313"/>
        <v>16.5</v>
      </c>
      <c r="Q2046" s="8">
        <f t="shared" si="314"/>
        <v>18.725000000000001</v>
      </c>
      <c r="R2046" s="8">
        <f t="shared" si="315"/>
        <v>26.625</v>
      </c>
      <c r="S2046" s="8">
        <f t="shared" si="316"/>
        <v>23.675000000000001</v>
      </c>
      <c r="T2046" s="8">
        <f t="shared" si="317"/>
        <v>22.875</v>
      </c>
      <c r="U2046" s="7">
        <f t="shared" si="318"/>
        <v>23.008333333333336</v>
      </c>
      <c r="V2046" s="7">
        <f t="shared" si="319"/>
        <v>22.975000000000001</v>
      </c>
    </row>
    <row r="2047" spans="1:22" ht="13.5" x14ac:dyDescent="0.25">
      <c r="A2047" s="3">
        <f>RSI!A2047</f>
        <v>45758</v>
      </c>
      <c r="B2047" s="2">
        <f>RSI!B2047</f>
        <v>5.9545000000000003</v>
      </c>
      <c r="C2047" s="2">
        <f>RSI!I2047</f>
        <v>45.412982315647163</v>
      </c>
      <c r="D2047" s="2">
        <f>MACD!E2047</f>
        <v>9.9172208710483822E-2</v>
      </c>
      <c r="E2047" s="2">
        <f>MACD!F2047</f>
        <v>2.3713880448229113E-4</v>
      </c>
      <c r="F2047" s="2">
        <f>'Moving Avg'!D2047</f>
        <v>6.0683400000000001</v>
      </c>
      <c r="G2047" s="2">
        <f>'Moving Avg'!F2047</f>
        <v>6.153245000000001</v>
      </c>
      <c r="H2047" s="2">
        <f>'Moving Avg'!G2047</f>
        <v>5.8265859999999998</v>
      </c>
      <c r="I2047" s="2">
        <f>'Moving Avg'!H2047</f>
        <v>5.5632864999999967</v>
      </c>
      <c r="J2047" s="5" t="str">
        <f>OBV!F2047</f>
        <v>BEARISH</v>
      </c>
      <c r="K2047" s="5" t="str">
        <f>OBV!G2047</f>
        <v>WEAK</v>
      </c>
      <c r="L2047" s="5" t="str">
        <f>OBV!H2047</f>
        <v>CONFIRMED BEARISH</v>
      </c>
      <c r="M2047" s="7">
        <f t="shared" si="310"/>
        <v>25</v>
      </c>
      <c r="N2047" s="7">
        <f t="shared" si="311"/>
        <v>0</v>
      </c>
      <c r="O2047" s="7">
        <f t="shared" si="312"/>
        <v>50</v>
      </c>
      <c r="P2047" s="7">
        <f t="shared" si="313"/>
        <v>0</v>
      </c>
      <c r="Q2047" s="8">
        <f t="shared" si="314"/>
        <v>16.25</v>
      </c>
      <c r="R2047" s="8">
        <f t="shared" si="315"/>
        <v>22.5</v>
      </c>
      <c r="S2047" s="8">
        <f t="shared" si="316"/>
        <v>16.25</v>
      </c>
      <c r="T2047" s="8">
        <f t="shared" si="317"/>
        <v>18.75</v>
      </c>
      <c r="U2047" s="7">
        <f t="shared" si="318"/>
        <v>18.333333333333332</v>
      </c>
      <c r="V2047" s="7">
        <f t="shared" si="319"/>
        <v>18.4375</v>
      </c>
    </row>
    <row r="2048" spans="1:22" ht="13.5" x14ac:dyDescent="0.25">
      <c r="A2048" s="3">
        <f>RSI!A2048</f>
        <v>45761</v>
      </c>
      <c r="B2048" s="2">
        <f>RSI!B2048</f>
        <v>6.0477999999999996</v>
      </c>
      <c r="C2048" s="2">
        <f>RSI!I2048</f>
        <v>50.113003422858029</v>
      </c>
      <c r="D2048" s="2">
        <f>MACD!E2048</f>
        <v>0.12667489473659455</v>
      </c>
      <c r="E2048" s="2">
        <f>MACD!F2048</f>
        <v>2.5524689990904743E-2</v>
      </c>
      <c r="F2048" s="2">
        <f>'Moving Avg'!D2048</f>
        <v>6.0459399999999999</v>
      </c>
      <c r="G2048" s="2">
        <f>'Moving Avg'!F2048</f>
        <v>6.1569799999999999</v>
      </c>
      <c r="H2048" s="2">
        <f>'Moving Avg'!G2048</f>
        <v>5.8392799999999996</v>
      </c>
      <c r="I2048" s="2">
        <f>'Moving Avg'!H2048</f>
        <v>5.5678354999999975</v>
      </c>
      <c r="J2048" s="5" t="str">
        <f>OBV!F2048</f>
        <v>BEARISH</v>
      </c>
      <c r="K2048" s="5" t="str">
        <f>OBV!G2048</f>
        <v>WEAK</v>
      </c>
      <c r="L2048" s="5" t="str">
        <f>OBV!H2048</f>
        <v>CONFIRMED BEARISH</v>
      </c>
      <c r="M2048" s="7">
        <f t="shared" si="310"/>
        <v>25</v>
      </c>
      <c r="N2048" s="7">
        <f t="shared" si="311"/>
        <v>0</v>
      </c>
      <c r="O2048" s="7">
        <f t="shared" si="312"/>
        <v>50</v>
      </c>
      <c r="P2048" s="7">
        <f t="shared" si="313"/>
        <v>0</v>
      </c>
      <c r="Q2048" s="8">
        <f t="shared" si="314"/>
        <v>16.25</v>
      </c>
      <c r="R2048" s="8">
        <f t="shared" si="315"/>
        <v>22.5</v>
      </c>
      <c r="S2048" s="8">
        <f t="shared" si="316"/>
        <v>16.25</v>
      </c>
      <c r="T2048" s="8">
        <f t="shared" si="317"/>
        <v>18.75</v>
      </c>
      <c r="U2048" s="7">
        <f t="shared" si="318"/>
        <v>18.333333333333332</v>
      </c>
      <c r="V2048" s="7">
        <f t="shared" si="319"/>
        <v>18.4375</v>
      </c>
    </row>
    <row r="2049" spans="1:22" ht="13.5" x14ac:dyDescent="0.25">
      <c r="A2049" s="3">
        <f>RSI!A2049</f>
        <v>45762</v>
      </c>
      <c r="B2049" s="2">
        <f>RSI!B2049</f>
        <v>6.1410999999999998</v>
      </c>
      <c r="C2049" s="2">
        <f>RSI!I2049</f>
        <v>54.346232288228293</v>
      </c>
      <c r="D2049" s="2">
        <f>MACD!E2049</f>
        <v>0.12868953598512434</v>
      </c>
      <c r="E2049" s="2">
        <f>MACD!F2049</f>
        <v>4.6157659189748665E-2</v>
      </c>
      <c r="F2049" s="2">
        <f>'Moving Avg'!D2049</f>
        <v>6.0608599999999999</v>
      </c>
      <c r="G2049" s="2">
        <f>'Moving Avg'!F2049</f>
        <v>6.1653800000000007</v>
      </c>
      <c r="H2049" s="2">
        <f>'Moving Avg'!G2049</f>
        <v>5.8538399999999999</v>
      </c>
      <c r="I2049" s="2">
        <f>'Moving Avg'!H2049</f>
        <v>5.5722494999999981</v>
      </c>
      <c r="J2049" s="5" t="str">
        <f>OBV!F2049</f>
        <v>BEARISH</v>
      </c>
      <c r="K2049" s="5" t="str">
        <f>OBV!G2049</f>
        <v>WEAK</v>
      </c>
      <c r="L2049" s="5" t="str">
        <f>OBV!H2049</f>
        <v>BEARISH DIVERGENCE</v>
      </c>
      <c r="M2049" s="7">
        <f t="shared" si="310"/>
        <v>25</v>
      </c>
      <c r="N2049" s="7">
        <f t="shared" si="311"/>
        <v>0</v>
      </c>
      <c r="O2049" s="7">
        <f t="shared" si="312"/>
        <v>50</v>
      </c>
      <c r="P2049" s="7">
        <f t="shared" si="313"/>
        <v>0</v>
      </c>
      <c r="Q2049" s="8">
        <f t="shared" si="314"/>
        <v>16.25</v>
      </c>
      <c r="R2049" s="8">
        <f t="shared" si="315"/>
        <v>22.5</v>
      </c>
      <c r="S2049" s="8">
        <f t="shared" si="316"/>
        <v>16.25</v>
      </c>
      <c r="T2049" s="8">
        <f t="shared" si="317"/>
        <v>18.75</v>
      </c>
      <c r="U2049" s="7">
        <f t="shared" si="318"/>
        <v>18.333333333333332</v>
      </c>
      <c r="V2049" s="7">
        <f t="shared" si="319"/>
        <v>18.4375</v>
      </c>
    </row>
    <row r="2050" spans="1:22" ht="13.5" x14ac:dyDescent="0.25">
      <c r="A2050" s="3">
        <f>RSI!A2050</f>
        <v>45763</v>
      </c>
      <c r="B2050" s="2">
        <f>RSI!B2050</f>
        <v>6.0198</v>
      </c>
      <c r="C2050" s="2">
        <f>RSI!I2050</f>
        <v>48.575089251948789</v>
      </c>
      <c r="D2050" s="2">
        <f>MACD!E2050</f>
        <v>0.11301907501476816</v>
      </c>
      <c r="E2050" s="2">
        <f>MACD!F2050</f>
        <v>5.9529942354752563E-2</v>
      </c>
      <c r="F2050" s="2">
        <f>'Moving Avg'!D2050</f>
        <v>6.05152</v>
      </c>
      <c r="G2050" s="2">
        <f>'Moving Avg'!F2050</f>
        <v>6.1616499999999998</v>
      </c>
      <c r="H2050" s="2">
        <f>'Moving Avg'!G2050</f>
        <v>5.8659739999999987</v>
      </c>
      <c r="I2050" s="2">
        <f>'Moving Avg'!H2050</f>
        <v>5.5760999999999976</v>
      </c>
      <c r="J2050" s="5" t="str">
        <f>OBV!F2050</f>
        <v>BEARISH</v>
      </c>
      <c r="K2050" s="5" t="str">
        <f>OBV!G2050</f>
        <v>WEAK</v>
      </c>
      <c r="L2050" s="5" t="str">
        <f>OBV!H2050</f>
        <v>CONFIRMED BEARISH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0</v>
      </c>
      <c r="Q2050" s="8">
        <f t="shared" si="314"/>
        <v>16.25</v>
      </c>
      <c r="R2050" s="8">
        <f t="shared" si="315"/>
        <v>22.5</v>
      </c>
      <c r="S2050" s="8">
        <f t="shared" si="316"/>
        <v>16.25</v>
      </c>
      <c r="T2050" s="8">
        <f t="shared" si="317"/>
        <v>18.75</v>
      </c>
      <c r="U2050" s="7">
        <f t="shared" si="318"/>
        <v>18.333333333333332</v>
      </c>
      <c r="V2050" s="7">
        <f t="shared" si="319"/>
        <v>18.4375</v>
      </c>
    </row>
    <row r="2051" spans="1:22" ht="13.5" x14ac:dyDescent="0.25">
      <c r="A2051" s="3">
        <f>RSI!A2051</f>
        <v>45764</v>
      </c>
      <c r="B2051" s="2">
        <f>RSI!B2051</f>
        <v>6.1597999999999997</v>
      </c>
      <c r="C2051" s="2">
        <f>RSI!I2051</f>
        <v>54.57127239041646</v>
      </c>
      <c r="D2051" s="2">
        <f>MACD!E2051</f>
        <v>0.10396935117742778</v>
      </c>
      <c r="E2051" s="2">
        <f>MACD!F2051</f>
        <v>6.841782411928761E-2</v>
      </c>
      <c r="F2051" s="2">
        <f>'Moving Avg'!D2051</f>
        <v>6.0646000000000004</v>
      </c>
      <c r="G2051" s="2">
        <f>'Moving Avg'!F2051</f>
        <v>6.1644500000000004</v>
      </c>
      <c r="H2051" s="2">
        <f>'Moving Avg'!G2051</f>
        <v>5.880907999999998</v>
      </c>
      <c r="I2051" s="2">
        <f>'Moving Avg'!H2051</f>
        <v>5.5806504999999973</v>
      </c>
      <c r="J2051" s="5" t="str">
        <f>OBV!F2051</f>
        <v>BEARISH</v>
      </c>
      <c r="K2051" s="5" t="str">
        <f>OBV!G2051</f>
        <v>WEAK</v>
      </c>
      <c r="L2051" s="5" t="str">
        <f>OBV!H2051</f>
        <v>BEARISH DIVERGENCE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0</v>
      </c>
      <c r="Q2051" s="8">
        <f t="shared" ref="Q2051:Q2114" si="324">0.35*M2051+N2051*0.35+O2051*0.15+P2051*0.15</f>
        <v>16.25</v>
      </c>
      <c r="R2051" s="8">
        <f t="shared" ref="R2051:R2114" si="325">M2051*0.2+N2051*0.2+O2051*0.35+P2051*0.25</f>
        <v>22.5</v>
      </c>
      <c r="S2051" s="8">
        <f t="shared" ref="S2051:S2114" si="326">M2051*0.15+N2051*0.15+O2051*0.25+P2051*0.45</f>
        <v>16.25</v>
      </c>
      <c r="T2051" s="8">
        <f t="shared" ref="T2051:T2114" si="327">0.25*SUM(M2051:P2051)</f>
        <v>18.75</v>
      </c>
      <c r="U2051" s="7">
        <f t="shared" ref="U2051:U2114" si="328">SUM(Q2051:S2051)/3</f>
        <v>18.333333333333332</v>
      </c>
      <c r="V2051" s="7">
        <f t="shared" ref="V2051:V2114" si="329">SUM(Q2051:T2051)/4</f>
        <v>18.4375</v>
      </c>
    </row>
    <row r="2052" spans="1:22" ht="13.5" x14ac:dyDescent="0.25">
      <c r="A2052" s="3">
        <f>RSI!A2052</f>
        <v>45765</v>
      </c>
      <c r="B2052" s="2">
        <f>RSI!B2052</f>
        <v>6.1783999999999999</v>
      </c>
      <c r="C2052" s="2">
        <f>RSI!I2052</f>
        <v>55.316718063384464</v>
      </c>
      <c r="D2052" s="2">
        <f>MACD!E2052</f>
        <v>0.10867034416894228</v>
      </c>
      <c r="E2052" s="2">
        <f>MACD!F2052</f>
        <v>7.6468328129218555E-2</v>
      </c>
      <c r="F2052" s="2">
        <f>'Moving Avg'!D2052</f>
        <v>6.1093799999999998</v>
      </c>
      <c r="G2052" s="2">
        <f>'Moving Avg'!F2052</f>
        <v>6.1681799999999996</v>
      </c>
      <c r="H2052" s="2">
        <f>'Moving Avg'!G2052</f>
        <v>5.8962139999999978</v>
      </c>
      <c r="I2052" s="2">
        <f>'Moving Avg'!H2052</f>
        <v>5.5857664999999965</v>
      </c>
      <c r="J2052" s="5" t="str">
        <f>OBV!F2052</f>
        <v>BULLISH</v>
      </c>
      <c r="K2052" s="5" t="str">
        <f>OBV!G2052</f>
        <v>STRONG</v>
      </c>
      <c r="L2052" s="5" t="str">
        <f>OBV!H2052</f>
        <v>CONFIRMED BULLISH</v>
      </c>
      <c r="M2052" s="7">
        <f t="shared" si="320"/>
        <v>25</v>
      </c>
      <c r="N2052" s="7">
        <f t="shared" si="321"/>
        <v>0</v>
      </c>
      <c r="O2052" s="7">
        <f t="shared" si="322"/>
        <v>50</v>
      </c>
      <c r="P2052" s="7">
        <f t="shared" si="323"/>
        <v>100</v>
      </c>
      <c r="Q2052" s="8">
        <f t="shared" si="324"/>
        <v>31.25</v>
      </c>
      <c r="R2052" s="8">
        <f t="shared" si="325"/>
        <v>47.5</v>
      </c>
      <c r="S2052" s="8">
        <f t="shared" si="326"/>
        <v>61.25</v>
      </c>
      <c r="T2052" s="8">
        <f t="shared" si="327"/>
        <v>43.75</v>
      </c>
      <c r="U2052" s="7">
        <f t="shared" si="328"/>
        <v>46.666666666666664</v>
      </c>
      <c r="V2052" s="7">
        <f t="shared" si="329"/>
        <v>45.9375</v>
      </c>
    </row>
    <row r="2053" spans="1:22" ht="13.5" x14ac:dyDescent="0.25">
      <c r="A2053" s="3">
        <f>RSI!A2053</f>
        <v>45768</v>
      </c>
      <c r="B2053" s="2">
        <f>RSI!B2053</f>
        <v>6.0385</v>
      </c>
      <c r="C2053" s="2">
        <f>RSI!I2053</f>
        <v>48.826880097847955</v>
      </c>
      <c r="D2053" s="2">
        <f>MACD!E2053</f>
        <v>0.10797544871592368</v>
      </c>
      <c r="E2053" s="2">
        <f>MACD!F2053</f>
        <v>8.276975224655958E-2</v>
      </c>
      <c r="F2053" s="2">
        <f>'Moving Avg'!D2053</f>
        <v>6.1075199999999992</v>
      </c>
      <c r="G2053" s="2">
        <f>'Moving Avg'!F2053</f>
        <v>6.1597849999999994</v>
      </c>
      <c r="H2053" s="2">
        <f>'Moving Avg'!G2053</f>
        <v>5.9070419999999979</v>
      </c>
      <c r="I2053" s="2">
        <f>'Moving Avg'!H2053</f>
        <v>5.5906124999999971</v>
      </c>
      <c r="J2053" s="5" t="str">
        <f>OBV!F2053</f>
        <v>BULLISH</v>
      </c>
      <c r="K2053" s="5" t="str">
        <f>OBV!G2053</f>
        <v>NEUTRAL</v>
      </c>
      <c r="L2053" s="5" t="str">
        <f>OBV!H2053</f>
        <v>BULLISH DIVERGENCE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66.5</v>
      </c>
      <c r="Q2053" s="8">
        <f t="shared" si="324"/>
        <v>26.225000000000001</v>
      </c>
      <c r="R2053" s="8">
        <f t="shared" si="325"/>
        <v>39.125</v>
      </c>
      <c r="S2053" s="8">
        <f t="shared" si="326"/>
        <v>46.174999999999997</v>
      </c>
      <c r="T2053" s="8">
        <f t="shared" si="327"/>
        <v>35.375</v>
      </c>
      <c r="U2053" s="7">
        <f t="shared" si="328"/>
        <v>37.174999999999997</v>
      </c>
      <c r="V2053" s="7">
        <f t="shared" si="329"/>
        <v>36.724999999999994</v>
      </c>
    </row>
    <row r="2054" spans="1:22" ht="13.5" x14ac:dyDescent="0.25">
      <c r="A2054" s="3">
        <f>RSI!A2054</f>
        <v>45769</v>
      </c>
      <c r="B2054" s="2">
        <f>RSI!B2054</f>
        <v>6.0571000000000002</v>
      </c>
      <c r="C2054" s="2">
        <f>RSI!I2054</f>
        <v>49.672284640677745</v>
      </c>
      <c r="D2054" s="2">
        <f>MACD!E2054</f>
        <v>9.1851237763092008E-2</v>
      </c>
      <c r="E2054" s="2">
        <f>MACD!F2054</f>
        <v>8.4586049349866063E-2</v>
      </c>
      <c r="F2054" s="2">
        <f>'Moving Avg'!D2054</f>
        <v>6.0907200000000001</v>
      </c>
      <c r="G2054" s="2">
        <f>'Moving Avg'!F2054</f>
        <v>6.1453199999999999</v>
      </c>
      <c r="H2054" s="2">
        <f>'Moving Avg'!G2054</f>
        <v>5.9182419999999993</v>
      </c>
      <c r="I2054" s="2">
        <f>'Moving Avg'!H2054</f>
        <v>5.5953369999999971</v>
      </c>
      <c r="J2054" s="5" t="str">
        <f>OBV!F2054</f>
        <v>BULLISH</v>
      </c>
      <c r="K2054" s="5" t="str">
        <f>OBV!G2054</f>
        <v>NEUTRAL</v>
      </c>
      <c r="L2054" s="5" t="str">
        <f>OBV!H2054</f>
        <v>BULLISH DIVERGENCE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66.5</v>
      </c>
      <c r="Q2054" s="8">
        <f t="shared" si="324"/>
        <v>26.225000000000001</v>
      </c>
      <c r="R2054" s="8">
        <f t="shared" si="325"/>
        <v>39.125</v>
      </c>
      <c r="S2054" s="8">
        <f t="shared" si="326"/>
        <v>46.174999999999997</v>
      </c>
      <c r="T2054" s="8">
        <f t="shared" si="327"/>
        <v>35.375</v>
      </c>
      <c r="U2054" s="7">
        <f t="shared" si="328"/>
        <v>37.174999999999997</v>
      </c>
      <c r="V2054" s="7">
        <f t="shared" si="329"/>
        <v>36.724999999999994</v>
      </c>
    </row>
    <row r="2055" spans="1:22" ht="13.5" x14ac:dyDescent="0.25">
      <c r="A2055" s="3">
        <f>RSI!A2055</f>
        <v>45770</v>
      </c>
      <c r="B2055" s="2">
        <f>RSI!B2055</f>
        <v>6.0105000000000004</v>
      </c>
      <c r="C2055" s="2">
        <f>RSI!I2055</f>
        <v>47.552677785990582</v>
      </c>
      <c r="D2055" s="2">
        <f>MACD!E2055</f>
        <v>8.1730545560581902E-2</v>
      </c>
      <c r="E2055" s="2">
        <f>MACD!F2055</f>
        <v>8.4014948592009239E-2</v>
      </c>
      <c r="F2055" s="2">
        <f>'Moving Avg'!D2055</f>
        <v>6.0888599999999995</v>
      </c>
      <c r="G2055" s="2">
        <f>'Moving Avg'!F2055</f>
        <v>6.128989999999999</v>
      </c>
      <c r="H2055" s="2">
        <f>'Moving Avg'!G2055</f>
        <v>5.928881999999998</v>
      </c>
      <c r="I2055" s="2">
        <f>'Moving Avg'!H2055</f>
        <v>5.5998284999999974</v>
      </c>
      <c r="J2055" s="5" t="str">
        <f>OBV!F2055</f>
        <v>BULLISH</v>
      </c>
      <c r="K2055" s="5" t="str">
        <f>OBV!G2055</f>
        <v>NEUTRAL</v>
      </c>
      <c r="L2055" s="5" t="str">
        <f>OBV!H2055</f>
        <v>BULLISH DIVERGENCE</v>
      </c>
      <c r="M2055" s="7">
        <f t="shared" si="320"/>
        <v>25</v>
      </c>
      <c r="N2055" s="7">
        <f t="shared" si="321"/>
        <v>45</v>
      </c>
      <c r="O2055" s="7">
        <f t="shared" si="322"/>
        <v>50</v>
      </c>
      <c r="P2055" s="7">
        <f t="shared" si="323"/>
        <v>66.5</v>
      </c>
      <c r="Q2055" s="8">
        <f t="shared" si="324"/>
        <v>41.975000000000001</v>
      </c>
      <c r="R2055" s="8">
        <f t="shared" si="325"/>
        <v>48.125</v>
      </c>
      <c r="S2055" s="8">
        <f t="shared" si="326"/>
        <v>52.924999999999997</v>
      </c>
      <c r="T2055" s="8">
        <f t="shared" si="327"/>
        <v>46.625</v>
      </c>
      <c r="U2055" s="7">
        <f t="shared" si="328"/>
        <v>47.67499999999999</v>
      </c>
      <c r="V2055" s="7">
        <f t="shared" si="329"/>
        <v>47.412499999999994</v>
      </c>
    </row>
    <row r="2056" spans="1:22" ht="13.5" x14ac:dyDescent="0.25">
      <c r="A2056" s="3">
        <f>RSI!A2056</f>
        <v>45771</v>
      </c>
      <c r="B2056" s="2">
        <f>RSI!B2056</f>
        <v>6.0011000000000001</v>
      </c>
      <c r="C2056" s="2">
        <f>RSI!I2056</f>
        <v>47.115925161505437</v>
      </c>
      <c r="D2056" s="2">
        <f>MACD!E2056</f>
        <v>7.849660670607328E-2</v>
      </c>
      <c r="E2056" s="2">
        <f>MACD!F2056</f>
        <v>8.2911280214822053E-2</v>
      </c>
      <c r="F2056" s="2">
        <f>'Moving Avg'!D2056</f>
        <v>6.0571200000000003</v>
      </c>
      <c r="G2056" s="2">
        <f>'Moving Avg'!F2056</f>
        <v>6.1145249999999995</v>
      </c>
      <c r="H2056" s="2">
        <f>'Moving Avg'!G2056</f>
        <v>5.9397079999999987</v>
      </c>
      <c r="I2056" s="2">
        <f>'Moving Avg'!H2056</f>
        <v>5.6042729999999992</v>
      </c>
      <c r="J2056" s="5" t="str">
        <f>OBV!F2056</f>
        <v>BULLISH</v>
      </c>
      <c r="K2056" s="5" t="str">
        <f>OBV!G2056</f>
        <v>NEUTRAL</v>
      </c>
      <c r="L2056" s="5" t="str">
        <f>OBV!H2056</f>
        <v>BULLISH DIVERGENCE</v>
      </c>
      <c r="M2056" s="7">
        <f t="shared" si="320"/>
        <v>25</v>
      </c>
      <c r="N2056" s="7">
        <f t="shared" si="321"/>
        <v>45</v>
      </c>
      <c r="O2056" s="7">
        <f t="shared" si="322"/>
        <v>50</v>
      </c>
      <c r="P2056" s="7">
        <f t="shared" si="323"/>
        <v>66.5</v>
      </c>
      <c r="Q2056" s="8">
        <f t="shared" si="324"/>
        <v>41.975000000000001</v>
      </c>
      <c r="R2056" s="8">
        <f t="shared" si="325"/>
        <v>48.125</v>
      </c>
      <c r="S2056" s="8">
        <f t="shared" si="326"/>
        <v>52.924999999999997</v>
      </c>
      <c r="T2056" s="8">
        <f t="shared" si="327"/>
        <v>46.625</v>
      </c>
      <c r="U2056" s="7">
        <f t="shared" si="328"/>
        <v>47.67499999999999</v>
      </c>
      <c r="V2056" s="7">
        <f t="shared" si="329"/>
        <v>47.412499999999994</v>
      </c>
    </row>
    <row r="2057" spans="1:22" ht="13.5" x14ac:dyDescent="0.25">
      <c r="A2057" s="3">
        <f>RSI!A2057</f>
        <v>45772</v>
      </c>
      <c r="B2057" s="2">
        <f>RSI!B2057</f>
        <v>5.9264999999999999</v>
      </c>
      <c r="C2057" s="2">
        <f>RSI!I2057</f>
        <v>43.686630876002788</v>
      </c>
      <c r="D2057" s="2">
        <f>MACD!E2057</f>
        <v>6.0134442569850677E-2</v>
      </c>
      <c r="E2057" s="2">
        <f>MACD!F2057</f>
        <v>7.8355912685827783E-2</v>
      </c>
      <c r="F2057" s="2">
        <f>'Moving Avg'!D2057</f>
        <v>6.0067400000000006</v>
      </c>
      <c r="G2057" s="2">
        <f>'Moving Avg'!F2057</f>
        <v>6.0981950000000005</v>
      </c>
      <c r="H2057" s="2">
        <f>'Moving Avg'!G2057</f>
        <v>5.9490419999999986</v>
      </c>
      <c r="I2057" s="2">
        <f>'Moving Avg'!H2057</f>
        <v>5.6083444999999994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25</v>
      </c>
      <c r="N2057" s="7">
        <f t="shared" si="321"/>
        <v>45</v>
      </c>
      <c r="O2057" s="7">
        <f t="shared" si="322"/>
        <v>50</v>
      </c>
      <c r="P2057" s="7">
        <f t="shared" si="323"/>
        <v>16.5</v>
      </c>
      <c r="Q2057" s="8">
        <f t="shared" si="324"/>
        <v>34.475000000000001</v>
      </c>
      <c r="R2057" s="8">
        <f t="shared" si="325"/>
        <v>35.625</v>
      </c>
      <c r="S2057" s="8">
        <f t="shared" si="326"/>
        <v>30.425000000000001</v>
      </c>
      <c r="T2057" s="8">
        <f t="shared" si="327"/>
        <v>34.125</v>
      </c>
      <c r="U2057" s="7">
        <f t="shared" si="328"/>
        <v>33.508333333333333</v>
      </c>
      <c r="V2057" s="7">
        <f t="shared" si="329"/>
        <v>33.662499999999994</v>
      </c>
    </row>
    <row r="2058" spans="1:22" ht="13.5" x14ac:dyDescent="0.25">
      <c r="A2058" s="3">
        <f>RSI!A2058</f>
        <v>45775</v>
      </c>
      <c r="B2058" s="2">
        <f>RSI!B2058</f>
        <v>6.0011000000000001</v>
      </c>
      <c r="C2058" s="2">
        <f>RSI!I2058</f>
        <v>47.779804869993164</v>
      </c>
      <c r="D2058" s="2">
        <f>MACD!E2058</f>
        <v>5.420984739110235E-2</v>
      </c>
      <c r="E2058" s="2">
        <f>MACD!F2058</f>
        <v>7.3526699626882699E-2</v>
      </c>
      <c r="F2058" s="2">
        <f>'Moving Avg'!D2058</f>
        <v>5.9992600000000005</v>
      </c>
      <c r="G2058" s="2">
        <f>'Moving Avg'!F2058</f>
        <v>6.0818600000000007</v>
      </c>
      <c r="H2058" s="2">
        <f>'Moving Avg'!G2058</f>
        <v>5.9611739999999989</v>
      </c>
      <c r="I2058" s="2">
        <f>'Moving Avg'!H2058</f>
        <v>5.6126169999999993</v>
      </c>
      <c r="J2058" s="5" t="str">
        <f>OBV!F2058</f>
        <v>BULLISH</v>
      </c>
      <c r="K2058" s="5" t="str">
        <f>OBV!G2058</f>
        <v>NEUTRAL</v>
      </c>
      <c r="L2058" s="5" t="str">
        <f>OBV!H2058</f>
        <v>BULLISH DIVERGENCE</v>
      </c>
      <c r="M2058" s="7">
        <f t="shared" si="320"/>
        <v>25</v>
      </c>
      <c r="N2058" s="7">
        <f t="shared" si="321"/>
        <v>45</v>
      </c>
      <c r="O2058" s="7">
        <f t="shared" si="322"/>
        <v>50</v>
      </c>
      <c r="P2058" s="7">
        <f t="shared" si="323"/>
        <v>66.5</v>
      </c>
      <c r="Q2058" s="8">
        <f t="shared" si="324"/>
        <v>41.975000000000001</v>
      </c>
      <c r="R2058" s="8">
        <f t="shared" si="325"/>
        <v>48.125</v>
      </c>
      <c r="S2058" s="8">
        <f t="shared" si="326"/>
        <v>52.924999999999997</v>
      </c>
      <c r="T2058" s="8">
        <f t="shared" si="327"/>
        <v>46.625</v>
      </c>
      <c r="U2058" s="7">
        <f t="shared" si="328"/>
        <v>47.67499999999999</v>
      </c>
      <c r="V2058" s="7">
        <f t="shared" si="329"/>
        <v>47.412499999999994</v>
      </c>
    </row>
    <row r="2059" spans="1:22" ht="13.5" x14ac:dyDescent="0.25">
      <c r="A2059" s="3">
        <f>RSI!A2059</f>
        <v>45776</v>
      </c>
      <c r="B2059" s="2">
        <f>RSI!B2059</f>
        <v>5.9730999999999996</v>
      </c>
      <c r="C2059" s="2">
        <f>RSI!I2059</f>
        <v>46.416097443911141</v>
      </c>
      <c r="D2059" s="2">
        <f>MACD!E2059</f>
        <v>6.5910408463125236E-2</v>
      </c>
      <c r="E2059" s="2">
        <f>MACD!F2059</f>
        <v>7.2003441394131215E-2</v>
      </c>
      <c r="F2059" s="2">
        <f>'Moving Avg'!D2059</f>
        <v>5.9824600000000006</v>
      </c>
      <c r="G2059" s="2">
        <f>'Moving Avg'!F2059</f>
        <v>6.0687950000000006</v>
      </c>
      <c r="H2059" s="2">
        <f>'Moving Avg'!G2059</f>
        <v>5.9718139999999984</v>
      </c>
      <c r="I2059" s="2">
        <f>'Moving Avg'!H2059</f>
        <v>5.615890499999999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25</v>
      </c>
      <c r="N2059" s="7">
        <f t="shared" si="321"/>
        <v>45</v>
      </c>
      <c r="O2059" s="7">
        <f t="shared" si="322"/>
        <v>50</v>
      </c>
      <c r="P2059" s="7">
        <f t="shared" si="323"/>
        <v>16.5</v>
      </c>
      <c r="Q2059" s="8">
        <f t="shared" si="324"/>
        <v>34.475000000000001</v>
      </c>
      <c r="R2059" s="8">
        <f t="shared" si="325"/>
        <v>35.625</v>
      </c>
      <c r="S2059" s="8">
        <f t="shared" si="326"/>
        <v>30.425000000000001</v>
      </c>
      <c r="T2059" s="8">
        <f t="shared" si="327"/>
        <v>34.125</v>
      </c>
      <c r="U2059" s="7">
        <f t="shared" si="328"/>
        <v>33.508333333333333</v>
      </c>
      <c r="V2059" s="7">
        <f t="shared" si="329"/>
        <v>33.662499999999994</v>
      </c>
    </row>
    <row r="2060" spans="1:22" ht="13.5" x14ac:dyDescent="0.25">
      <c r="A2060" s="3">
        <f>RSI!A2060</f>
        <v>45777</v>
      </c>
      <c r="B2060" s="2">
        <f>RSI!B2060</f>
        <v>5.9638</v>
      </c>
      <c r="C2060" s="2">
        <f>RSI!I2060</f>
        <v>45.947020819212348</v>
      </c>
      <c r="D2060" s="2">
        <f>MACD!E2060</f>
        <v>5.8268279292052583E-2</v>
      </c>
      <c r="E2060" s="2">
        <f>MACD!F2060</f>
        <v>6.9256408973715489E-2</v>
      </c>
      <c r="F2060" s="2">
        <f>'Moving Avg'!D2060</f>
        <v>5.9731199999999998</v>
      </c>
      <c r="G2060" s="2">
        <f>'Moving Avg'!F2060</f>
        <v>6.0636600000000005</v>
      </c>
      <c r="H2060" s="2">
        <f>'Moving Avg'!G2060</f>
        <v>5.9824539999999979</v>
      </c>
      <c r="I2060" s="2">
        <f>'Moving Avg'!H2060</f>
        <v>5.6196759999999992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25</v>
      </c>
      <c r="N2060" s="7">
        <f t="shared" si="321"/>
        <v>45</v>
      </c>
      <c r="O2060" s="7">
        <f t="shared" si="322"/>
        <v>50</v>
      </c>
      <c r="P2060" s="7">
        <f t="shared" si="323"/>
        <v>16.5</v>
      </c>
      <c r="Q2060" s="8">
        <f t="shared" si="324"/>
        <v>34.475000000000001</v>
      </c>
      <c r="R2060" s="8">
        <f t="shared" si="325"/>
        <v>35.625</v>
      </c>
      <c r="S2060" s="8">
        <f t="shared" si="326"/>
        <v>30.425000000000001</v>
      </c>
      <c r="T2060" s="8">
        <f t="shared" si="327"/>
        <v>34.125</v>
      </c>
      <c r="U2060" s="7">
        <f t="shared" si="328"/>
        <v>33.508333333333333</v>
      </c>
      <c r="V2060" s="7">
        <f t="shared" si="329"/>
        <v>33.662499999999994</v>
      </c>
    </row>
    <row r="2061" spans="1:22" ht="13.5" x14ac:dyDescent="0.25">
      <c r="A2061" s="3">
        <f>RSI!A2061</f>
        <v>45779</v>
      </c>
      <c r="B2061" s="2">
        <f>RSI!B2061</f>
        <v>5.9638</v>
      </c>
      <c r="C2061" s="2">
        <f>RSI!I2061</f>
        <v>45.947020819212348</v>
      </c>
      <c r="D2061" s="2">
        <f>MACD!E2061</f>
        <v>7.3793468354122815E-2</v>
      </c>
      <c r="E2061" s="2">
        <f>MACD!F2061</f>
        <v>7.0163820849796957E-2</v>
      </c>
      <c r="F2061" s="2">
        <f>'Moving Avg'!D2061</f>
        <v>5.9656599999999997</v>
      </c>
      <c r="G2061" s="2">
        <f>'Moving Avg'!F2061</f>
        <v>6.0538600000000011</v>
      </c>
      <c r="H2061" s="2">
        <f>'Moving Avg'!G2061</f>
        <v>5.9930939999999975</v>
      </c>
      <c r="I2061" s="2">
        <f>'Moving Avg'!H2061</f>
        <v>5.6230320000000003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16.5</v>
      </c>
      <c r="Q2061" s="8">
        <f t="shared" si="324"/>
        <v>18.725000000000001</v>
      </c>
      <c r="R2061" s="8">
        <f t="shared" si="325"/>
        <v>26.625</v>
      </c>
      <c r="S2061" s="8">
        <f t="shared" si="326"/>
        <v>23.675000000000001</v>
      </c>
      <c r="T2061" s="8">
        <f t="shared" si="327"/>
        <v>22.875</v>
      </c>
      <c r="U2061" s="7">
        <f t="shared" si="328"/>
        <v>23.008333333333336</v>
      </c>
      <c r="V2061" s="7">
        <f t="shared" si="329"/>
        <v>22.975000000000001</v>
      </c>
    </row>
    <row r="2062" spans="1:22" ht="13.5" x14ac:dyDescent="0.25">
      <c r="A2062" s="3">
        <f>RSI!A2062</f>
        <v>45782</v>
      </c>
      <c r="B2062" s="2">
        <f>RSI!B2062</f>
        <v>5.9264999999999999</v>
      </c>
      <c r="C2062" s="2">
        <f>RSI!I2062</f>
        <v>43.884122432176781</v>
      </c>
      <c r="D2062" s="2">
        <f>MACD!E2062</f>
        <v>9.2974246469943012E-2</v>
      </c>
      <c r="E2062" s="2">
        <f>MACD!F2062</f>
        <v>7.4725905973826168E-2</v>
      </c>
      <c r="F2062" s="2">
        <f>'Moving Avg'!D2062</f>
        <v>5.9656599999999997</v>
      </c>
      <c r="G2062" s="2">
        <f>'Moving Avg'!F2062</f>
        <v>6.0375300000000003</v>
      </c>
      <c r="H2062" s="2">
        <f>'Moving Avg'!G2062</f>
        <v>6.0033619999999974</v>
      </c>
      <c r="I2062" s="2">
        <f>'Moving Avg'!H2062</f>
        <v>5.6262015000000005</v>
      </c>
      <c r="J2062" s="5" t="str">
        <f>OBV!F2062</f>
        <v>BEARISH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16.5</v>
      </c>
      <c r="Q2062" s="8">
        <f t="shared" si="324"/>
        <v>18.725000000000001</v>
      </c>
      <c r="R2062" s="8">
        <f t="shared" si="325"/>
        <v>26.625</v>
      </c>
      <c r="S2062" s="8">
        <f t="shared" si="326"/>
        <v>23.675000000000001</v>
      </c>
      <c r="T2062" s="8">
        <f t="shared" si="327"/>
        <v>22.875</v>
      </c>
      <c r="U2062" s="7">
        <f t="shared" si="328"/>
        <v>23.008333333333336</v>
      </c>
      <c r="V2062" s="7">
        <f t="shared" si="329"/>
        <v>22.975000000000001</v>
      </c>
    </row>
    <row r="2063" spans="1:22" ht="13.5" x14ac:dyDescent="0.25">
      <c r="A2063" s="3">
        <f>RSI!A2063</f>
        <v>45783</v>
      </c>
      <c r="B2063" s="2">
        <f>RSI!B2063</f>
        <v>5.8798000000000004</v>
      </c>
      <c r="C2063" s="2">
        <f>RSI!I2063</f>
        <v>41.379194456667406</v>
      </c>
      <c r="D2063" s="2">
        <f>MACD!E2063</f>
        <v>9.1749223666441893E-2</v>
      </c>
      <c r="E2063" s="2">
        <f>MACD!F2063</f>
        <v>7.8130569512349313E-2</v>
      </c>
      <c r="F2063" s="2">
        <f>'Moving Avg'!D2063</f>
        <v>5.9413999999999998</v>
      </c>
      <c r="G2063" s="2">
        <f>'Moving Avg'!F2063</f>
        <v>6.0235300000000009</v>
      </c>
      <c r="H2063" s="2">
        <f>'Moving Avg'!G2063</f>
        <v>6.011015999999997</v>
      </c>
      <c r="I2063" s="2">
        <f>'Moving Avg'!H2063</f>
        <v>5.6285359999999995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  <c r="M2063" s="7">
        <f t="shared" si="320"/>
        <v>25</v>
      </c>
      <c r="N2063" s="7">
        <f t="shared" si="321"/>
        <v>0</v>
      </c>
      <c r="O2063" s="7">
        <f t="shared" si="322"/>
        <v>50</v>
      </c>
      <c r="P2063" s="7">
        <f t="shared" si="323"/>
        <v>16.5</v>
      </c>
      <c r="Q2063" s="8">
        <f t="shared" si="324"/>
        <v>18.725000000000001</v>
      </c>
      <c r="R2063" s="8">
        <f t="shared" si="325"/>
        <v>26.625</v>
      </c>
      <c r="S2063" s="8">
        <f t="shared" si="326"/>
        <v>23.675000000000001</v>
      </c>
      <c r="T2063" s="8">
        <f t="shared" si="327"/>
        <v>22.875</v>
      </c>
      <c r="U2063" s="7">
        <f t="shared" si="328"/>
        <v>23.008333333333336</v>
      </c>
      <c r="V2063" s="7">
        <f t="shared" si="329"/>
        <v>22.975000000000001</v>
      </c>
    </row>
    <row r="2064" spans="1:22" ht="13.5" x14ac:dyDescent="0.25">
      <c r="A2064" s="3">
        <f>RSI!A2064</f>
        <v>45784</v>
      </c>
      <c r="B2064" s="2">
        <f>RSI!B2064</f>
        <v>5.9170999999999996</v>
      </c>
      <c r="C2064" s="2">
        <f>RSI!I2064</f>
        <v>44.122664054149439</v>
      </c>
      <c r="D2064" s="2">
        <f>MACD!E2064</f>
        <v>9.1650995274338065E-2</v>
      </c>
      <c r="E2064" s="2">
        <f>MACD!F2064</f>
        <v>8.0834654664747069E-2</v>
      </c>
      <c r="F2064" s="2">
        <f>'Moving Avg'!D2064</f>
        <v>5.9301999999999992</v>
      </c>
      <c r="G2064" s="2">
        <f>'Moving Avg'!F2064</f>
        <v>6.0160600000000013</v>
      </c>
      <c r="H2064" s="2">
        <f>'Moving Avg'!G2064</f>
        <v>6.0192279999999982</v>
      </c>
      <c r="I2064" s="2">
        <f>'Moving Avg'!H2064</f>
        <v>5.6310569999999993</v>
      </c>
      <c r="J2064" s="5" t="str">
        <f>OBV!F2064</f>
        <v>BULLISH</v>
      </c>
      <c r="K2064" s="5" t="str">
        <f>OBV!G2064</f>
        <v>NEUTRAL</v>
      </c>
      <c r="L2064" s="5" t="str">
        <f>OBV!H2064</f>
        <v>BULLISH DIVERGENCE</v>
      </c>
      <c r="M2064" s="7">
        <f t="shared" si="320"/>
        <v>25</v>
      </c>
      <c r="N2064" s="7">
        <f t="shared" si="321"/>
        <v>0</v>
      </c>
      <c r="O2064" s="7">
        <f t="shared" si="322"/>
        <v>50</v>
      </c>
      <c r="P2064" s="7">
        <f t="shared" si="323"/>
        <v>66.5</v>
      </c>
      <c r="Q2064" s="8">
        <f t="shared" si="324"/>
        <v>26.225000000000001</v>
      </c>
      <c r="R2064" s="8">
        <f t="shared" si="325"/>
        <v>39.125</v>
      </c>
      <c r="S2064" s="8">
        <f t="shared" si="326"/>
        <v>46.174999999999997</v>
      </c>
      <c r="T2064" s="8">
        <f t="shared" si="327"/>
        <v>35.375</v>
      </c>
      <c r="U2064" s="7">
        <f t="shared" si="328"/>
        <v>37.174999999999997</v>
      </c>
      <c r="V2064" s="7">
        <f t="shared" si="329"/>
        <v>36.724999999999994</v>
      </c>
    </row>
    <row r="2065" spans="1:22" ht="13.5" x14ac:dyDescent="0.25">
      <c r="A2065" s="3">
        <f>RSI!A2065</f>
        <v>45785</v>
      </c>
      <c r="B2065" s="2">
        <f>RSI!B2065</f>
        <v>5.9170999999999996</v>
      </c>
      <c r="C2065" s="2">
        <f>RSI!I2065</f>
        <v>44.122664054149439</v>
      </c>
      <c r="D2065" s="2">
        <f>MACD!E2065</f>
        <v>8.4955790747482496E-2</v>
      </c>
      <c r="E2065" s="2">
        <f>MACD!F2065</f>
        <v>8.1658881881294165E-2</v>
      </c>
      <c r="F2065" s="2">
        <f>'Moving Avg'!D2065</f>
        <v>5.9208599999999993</v>
      </c>
      <c r="G2065" s="2">
        <f>'Moving Avg'!F2065</f>
        <v>6.0085900000000008</v>
      </c>
      <c r="H2065" s="2">
        <f>'Moving Avg'!G2065</f>
        <v>6.0276279999999982</v>
      </c>
      <c r="I2065" s="2">
        <f>'Moving Avg'!H2065</f>
        <v>5.6333629999999983</v>
      </c>
      <c r="J2065" s="5" t="str">
        <f>OBV!F2065</f>
        <v>BULLISH</v>
      </c>
      <c r="K2065" s="5" t="str">
        <f>OBV!G2065</f>
        <v>NEUTRAL</v>
      </c>
      <c r="L2065" s="5" t="str">
        <f>OBV!H2065</f>
        <v>BULLISH DIVERGENCE</v>
      </c>
      <c r="M2065" s="7">
        <f t="shared" si="320"/>
        <v>25</v>
      </c>
      <c r="N2065" s="7">
        <f t="shared" si="321"/>
        <v>0</v>
      </c>
      <c r="O2065" s="7">
        <f t="shared" si="322"/>
        <v>50</v>
      </c>
      <c r="P2065" s="7">
        <f t="shared" si="323"/>
        <v>66.5</v>
      </c>
      <c r="Q2065" s="8">
        <f t="shared" si="324"/>
        <v>26.225000000000001</v>
      </c>
      <c r="R2065" s="8">
        <f t="shared" si="325"/>
        <v>39.125</v>
      </c>
      <c r="S2065" s="8">
        <f t="shared" si="326"/>
        <v>46.174999999999997</v>
      </c>
      <c r="T2065" s="8">
        <f t="shared" si="327"/>
        <v>35.375</v>
      </c>
      <c r="U2065" s="7">
        <f t="shared" si="328"/>
        <v>37.174999999999997</v>
      </c>
      <c r="V2065" s="7">
        <f t="shared" si="329"/>
        <v>36.724999999999994</v>
      </c>
    </row>
    <row r="2066" spans="1:22" ht="13.5" x14ac:dyDescent="0.25">
      <c r="A2066" s="3">
        <f>RSI!A2066</f>
        <v>45786</v>
      </c>
      <c r="B2066" s="2">
        <f>RSI!B2066</f>
        <v>5.9170999999999996</v>
      </c>
      <c r="C2066" s="2">
        <f>RSI!I2066</f>
        <v>44.122664054149446</v>
      </c>
      <c r="D2066" s="2">
        <f>MACD!E2066</f>
        <v>7.8360336593992663E-2</v>
      </c>
      <c r="E2066" s="2">
        <f>MACD!F2066</f>
        <v>8.099917282383387E-2</v>
      </c>
      <c r="F2066" s="2">
        <f>'Moving Avg'!D2066</f>
        <v>5.9115199999999986</v>
      </c>
      <c r="G2066" s="2">
        <f>'Moving Avg'!F2066</f>
        <v>5.9997250000000015</v>
      </c>
      <c r="H2066" s="2">
        <f>'Moving Avg'!G2066</f>
        <v>6.0362140000000002</v>
      </c>
      <c r="I2066" s="2">
        <f>'Moving Avg'!H2066</f>
        <v>5.6355399999999971</v>
      </c>
      <c r="J2066" s="5" t="str">
        <f>OBV!F2066</f>
        <v>BULLISH</v>
      </c>
      <c r="K2066" s="5" t="str">
        <f>OBV!G2066</f>
        <v>NEUTRAL</v>
      </c>
      <c r="L2066" s="5" t="str">
        <f>OBV!H2066</f>
        <v>BULLISH DIVERGENCE</v>
      </c>
      <c r="M2066" s="7">
        <f t="shared" si="320"/>
        <v>25</v>
      </c>
      <c r="N2066" s="7">
        <f t="shared" si="321"/>
        <v>45</v>
      </c>
      <c r="O2066" s="7">
        <f t="shared" si="322"/>
        <v>50</v>
      </c>
      <c r="P2066" s="7">
        <f t="shared" si="323"/>
        <v>66.5</v>
      </c>
      <c r="Q2066" s="8">
        <f t="shared" si="324"/>
        <v>41.975000000000001</v>
      </c>
      <c r="R2066" s="8">
        <f t="shared" si="325"/>
        <v>48.125</v>
      </c>
      <c r="S2066" s="8">
        <f t="shared" si="326"/>
        <v>52.924999999999997</v>
      </c>
      <c r="T2066" s="8">
        <f t="shared" si="327"/>
        <v>46.625</v>
      </c>
      <c r="U2066" s="7">
        <f t="shared" si="328"/>
        <v>47.67499999999999</v>
      </c>
      <c r="V2066" s="7">
        <f t="shared" si="329"/>
        <v>47.412499999999994</v>
      </c>
    </row>
    <row r="2067" spans="1:22" ht="13.5" x14ac:dyDescent="0.25">
      <c r="A2067" s="3">
        <f>RSI!A2067</f>
        <v>45789</v>
      </c>
      <c r="B2067" s="2">
        <f>RSI!B2067</f>
        <v>5.9170999999999996</v>
      </c>
      <c r="C2067" s="2">
        <f>RSI!I2067</f>
        <v>44.122664054149446</v>
      </c>
      <c r="D2067" s="2">
        <f>MACD!E2067</f>
        <v>6.178030457522965E-2</v>
      </c>
      <c r="E2067" s="2">
        <f>MACD!F2067</f>
        <v>7.7155399174113029E-2</v>
      </c>
      <c r="F2067" s="2">
        <f>'Moving Avg'!D2067</f>
        <v>5.9096399999999987</v>
      </c>
      <c r="G2067" s="2">
        <f>'Moving Avg'!F2067</f>
        <v>5.9978550000000022</v>
      </c>
      <c r="H2067" s="2">
        <f>'Moving Avg'!G2067</f>
        <v>6.0459199999999997</v>
      </c>
      <c r="I2067" s="2">
        <f>'Moving Avg'!H2067</f>
        <v>5.6375884999999979</v>
      </c>
      <c r="J2067" s="5" t="str">
        <f>OBV!F2067</f>
        <v>BULLISH</v>
      </c>
      <c r="K2067" s="5" t="str">
        <f>OBV!G2067</f>
        <v>NEUTRAL</v>
      </c>
      <c r="L2067" s="5" t="str">
        <f>OBV!H2067</f>
        <v>BULLISH DIVERGENCE</v>
      </c>
      <c r="M2067" s="7">
        <f t="shared" si="320"/>
        <v>25</v>
      </c>
      <c r="N2067" s="7">
        <f t="shared" si="321"/>
        <v>45</v>
      </c>
      <c r="O2067" s="7">
        <f t="shared" si="322"/>
        <v>50</v>
      </c>
      <c r="P2067" s="7">
        <f t="shared" si="323"/>
        <v>66.5</v>
      </c>
      <c r="Q2067" s="8">
        <f t="shared" si="324"/>
        <v>41.975000000000001</v>
      </c>
      <c r="R2067" s="8">
        <f t="shared" si="325"/>
        <v>48.125</v>
      </c>
      <c r="S2067" s="8">
        <f t="shared" si="326"/>
        <v>52.924999999999997</v>
      </c>
      <c r="T2067" s="8">
        <f t="shared" si="327"/>
        <v>46.625</v>
      </c>
      <c r="U2067" s="7">
        <f t="shared" si="328"/>
        <v>47.67499999999999</v>
      </c>
      <c r="V2067" s="7">
        <f t="shared" si="329"/>
        <v>47.412499999999994</v>
      </c>
    </row>
    <row r="2068" spans="1:22" ht="13.5" x14ac:dyDescent="0.25">
      <c r="A2068" s="3">
        <f>RSI!A2068</f>
        <v>45790</v>
      </c>
      <c r="B2068" s="2">
        <f>RSI!B2068</f>
        <v>5.6371000000000002</v>
      </c>
      <c r="C2068" s="2">
        <f>RSI!I2068</f>
        <v>29.963694159501912</v>
      </c>
      <c r="D2068" s="2">
        <f>MACD!E2068</f>
        <v>8.0410988269074224E-2</v>
      </c>
      <c r="E2068" s="2">
        <f>MACD!F2068</f>
        <v>7.7806516993105271E-2</v>
      </c>
      <c r="F2068" s="2">
        <f>'Moving Avg'!D2068</f>
        <v>5.8610999999999995</v>
      </c>
      <c r="G2068" s="2">
        <f>'Moving Avg'!F2068</f>
        <v>5.9773200000000015</v>
      </c>
      <c r="H2068" s="2">
        <f>'Moving Avg'!G2068</f>
        <v>6.0481599999999993</v>
      </c>
      <c r="I2068" s="2">
        <f>'Moving Avg'!H2068</f>
        <v>5.6383224999999983</v>
      </c>
      <c r="J2068" s="5" t="str">
        <f>OBV!F2068</f>
        <v>BULLISH</v>
      </c>
      <c r="K2068" s="5" t="str">
        <f>OBV!G2068</f>
        <v>NEUTRAL</v>
      </c>
      <c r="L2068" s="5" t="str">
        <f>OBV!H2068</f>
        <v>BULLISH DIVERGENCE</v>
      </c>
      <c r="M2068" s="7">
        <f t="shared" si="320"/>
        <v>50</v>
      </c>
      <c r="N2068" s="7">
        <f t="shared" si="321"/>
        <v>0</v>
      </c>
      <c r="O2068" s="7">
        <f t="shared" si="322"/>
        <v>50</v>
      </c>
      <c r="P2068" s="7">
        <f t="shared" si="323"/>
        <v>66.5</v>
      </c>
      <c r="Q2068" s="8">
        <f t="shared" si="324"/>
        <v>34.975000000000001</v>
      </c>
      <c r="R2068" s="8">
        <f t="shared" si="325"/>
        <v>44.125</v>
      </c>
      <c r="S2068" s="8">
        <f t="shared" si="326"/>
        <v>49.924999999999997</v>
      </c>
      <c r="T2068" s="8">
        <f t="shared" si="327"/>
        <v>41.625</v>
      </c>
      <c r="U2068" s="7">
        <f t="shared" si="328"/>
        <v>43.008333333333326</v>
      </c>
      <c r="V2068" s="7">
        <f t="shared" si="329"/>
        <v>42.662499999999994</v>
      </c>
    </row>
    <row r="2069" spans="1:22" ht="13.5" x14ac:dyDescent="0.25">
      <c r="A2069" s="3">
        <f>RSI!A2069</f>
        <v>45791</v>
      </c>
      <c r="B2069" s="2">
        <f>RSI!B2069</f>
        <v>5.8985000000000003</v>
      </c>
      <c r="C2069" s="2">
        <f>RSI!I2069</f>
        <v>47.047619233754702</v>
      </c>
      <c r="D2069" s="2">
        <f>MACD!E2069</f>
        <v>7.4568806111612318E-2</v>
      </c>
      <c r="E2069" s="2">
        <f>MACD!F2069</f>
        <v>7.7158974816806683E-2</v>
      </c>
      <c r="F2069" s="2">
        <f>'Moving Avg'!D2069</f>
        <v>5.8573800000000009</v>
      </c>
      <c r="G2069" s="2">
        <f>'Moving Avg'!F2069</f>
        <v>5.9651900000000015</v>
      </c>
      <c r="H2069" s="2">
        <f>'Moving Avg'!G2069</f>
        <v>6.0498399999999997</v>
      </c>
      <c r="I2069" s="2">
        <f>'Moving Avg'!H2069</f>
        <v>5.6403634999999976</v>
      </c>
      <c r="J2069" s="5" t="str">
        <f>OBV!F2069</f>
        <v>BULLISH</v>
      </c>
      <c r="K2069" s="5" t="str">
        <f>OBV!G2069</f>
        <v>NEUTRAL</v>
      </c>
      <c r="L2069" s="5" t="str">
        <f>OBV!H2069</f>
        <v>BULLISH DIVERGENCE</v>
      </c>
      <c r="M2069" s="7">
        <f t="shared" si="320"/>
        <v>25</v>
      </c>
      <c r="N2069" s="7">
        <f t="shared" si="321"/>
        <v>45</v>
      </c>
      <c r="O2069" s="7">
        <f t="shared" si="322"/>
        <v>50</v>
      </c>
      <c r="P2069" s="7">
        <f t="shared" si="323"/>
        <v>66.5</v>
      </c>
      <c r="Q2069" s="8">
        <f t="shared" si="324"/>
        <v>41.975000000000001</v>
      </c>
      <c r="R2069" s="8">
        <f t="shared" si="325"/>
        <v>48.125</v>
      </c>
      <c r="S2069" s="8">
        <f t="shared" si="326"/>
        <v>52.924999999999997</v>
      </c>
      <c r="T2069" s="8">
        <f t="shared" si="327"/>
        <v>46.625</v>
      </c>
      <c r="U2069" s="7">
        <f t="shared" si="328"/>
        <v>47.67499999999999</v>
      </c>
      <c r="V2069" s="7">
        <f t="shared" si="329"/>
        <v>47.412499999999994</v>
      </c>
    </row>
    <row r="2070" spans="1:22" ht="13.5" x14ac:dyDescent="0.25">
      <c r="A2070" s="3">
        <f>RSI!A2070</f>
        <v>45792</v>
      </c>
      <c r="B2070" s="2">
        <f>RSI!B2070</f>
        <v>5.8985000000000003</v>
      </c>
      <c r="C2070" s="2">
        <f>RSI!I2070</f>
        <v>47.047619233754702</v>
      </c>
      <c r="D2070" s="2">
        <f>MACD!E2070</f>
        <v>6.8561184123725027E-2</v>
      </c>
      <c r="E2070" s="2">
        <f>MACD!F2070</f>
        <v>7.543941667819036E-2</v>
      </c>
      <c r="F2070" s="2">
        <f>'Moving Avg'!D2070</f>
        <v>5.8536599999999996</v>
      </c>
      <c r="G2070" s="2">
        <f>'Moving Avg'!F2070</f>
        <v>5.959125000000002</v>
      </c>
      <c r="H2070" s="2">
        <f>'Moving Avg'!G2070</f>
        <v>6.0451739999999994</v>
      </c>
      <c r="I2070" s="2">
        <f>'Moving Avg'!H2070</f>
        <v>5.6428344999999975</v>
      </c>
      <c r="J2070" s="5" t="str">
        <f>OBV!F2070</f>
        <v>BULLISH</v>
      </c>
      <c r="K2070" s="5" t="str">
        <f>OBV!G2070</f>
        <v>NEUTRAL</v>
      </c>
      <c r="L2070" s="5" t="str">
        <f>OBV!H2070</f>
        <v>BULLISH DIVERGENCE</v>
      </c>
      <c r="M2070" s="7">
        <f t="shared" si="320"/>
        <v>25</v>
      </c>
      <c r="N2070" s="7">
        <f t="shared" si="321"/>
        <v>45</v>
      </c>
      <c r="O2070" s="7">
        <f t="shared" si="322"/>
        <v>50</v>
      </c>
      <c r="P2070" s="7">
        <f t="shared" si="323"/>
        <v>66.5</v>
      </c>
      <c r="Q2070" s="8">
        <f t="shared" si="324"/>
        <v>41.975000000000001</v>
      </c>
      <c r="R2070" s="8">
        <f t="shared" si="325"/>
        <v>48.125</v>
      </c>
      <c r="S2070" s="8">
        <f t="shared" si="326"/>
        <v>52.924999999999997</v>
      </c>
      <c r="T2070" s="8">
        <f t="shared" si="327"/>
        <v>46.625</v>
      </c>
      <c r="U2070" s="7">
        <f t="shared" si="328"/>
        <v>47.67499999999999</v>
      </c>
      <c r="V2070" s="7">
        <f t="shared" si="329"/>
        <v>47.412499999999994</v>
      </c>
    </row>
    <row r="2071" spans="1:22" ht="13.5" x14ac:dyDescent="0.25">
      <c r="A2071" s="3">
        <f>RSI!A2071</f>
        <v>45793</v>
      </c>
      <c r="B2071" s="2">
        <f>RSI!B2071</f>
        <v>5.8891</v>
      </c>
      <c r="C2071" s="2">
        <f>RSI!I2071</f>
        <v>46.573816143470786</v>
      </c>
      <c r="D2071" s="2">
        <f>MACD!E2071</f>
        <v>6.4513489584796524E-2</v>
      </c>
      <c r="E2071" s="2">
        <f>MACD!F2071</f>
        <v>7.3254231259511596E-2</v>
      </c>
      <c r="F2071" s="2">
        <f>'Moving Avg'!D2071</f>
        <v>5.8480599999999994</v>
      </c>
      <c r="G2071" s="2">
        <f>'Moving Avg'!F2071</f>
        <v>5.945590000000001</v>
      </c>
      <c r="H2071" s="2">
        <f>'Moving Avg'!G2071</f>
        <v>6.0425599999999999</v>
      </c>
      <c r="I2071" s="2">
        <f>'Moving Avg'!H2071</f>
        <v>5.6452154999999982</v>
      </c>
      <c r="J2071" s="5" t="str">
        <f>OBV!F2071</f>
        <v>BULLISH</v>
      </c>
      <c r="K2071" s="5" t="str">
        <f>OBV!G2071</f>
        <v>NEUTRAL</v>
      </c>
      <c r="L2071" s="5" t="str">
        <f>OBV!H2071</f>
        <v>BULLISH DIVERGENCE</v>
      </c>
      <c r="M2071" s="7">
        <f t="shared" si="320"/>
        <v>25</v>
      </c>
      <c r="N2071" s="7">
        <f t="shared" si="321"/>
        <v>45</v>
      </c>
      <c r="O2071" s="7">
        <f t="shared" si="322"/>
        <v>50</v>
      </c>
      <c r="P2071" s="7">
        <f t="shared" si="323"/>
        <v>66.5</v>
      </c>
      <c r="Q2071" s="8">
        <f t="shared" si="324"/>
        <v>41.975000000000001</v>
      </c>
      <c r="R2071" s="8">
        <f t="shared" si="325"/>
        <v>48.125</v>
      </c>
      <c r="S2071" s="8">
        <f t="shared" si="326"/>
        <v>52.924999999999997</v>
      </c>
      <c r="T2071" s="8">
        <f t="shared" si="327"/>
        <v>46.625</v>
      </c>
      <c r="U2071" s="7">
        <f t="shared" si="328"/>
        <v>47.67499999999999</v>
      </c>
      <c r="V2071" s="7">
        <f t="shared" si="329"/>
        <v>47.412499999999994</v>
      </c>
    </row>
    <row r="2072" spans="1:22" ht="13.5" x14ac:dyDescent="0.25">
      <c r="A2072" s="3">
        <f>RSI!A2072</f>
        <v>45796</v>
      </c>
      <c r="B2072" s="2">
        <f>RSI!B2072</f>
        <v>5.8891</v>
      </c>
      <c r="C2072" s="2">
        <f>RSI!I2072</f>
        <v>46.573816143470786</v>
      </c>
      <c r="D2072" s="2">
        <f>MACD!E2072</f>
        <v>5.5719842984954582E-2</v>
      </c>
      <c r="E2072" s="2">
        <f>MACD!F2072</f>
        <v>6.9747353604600201E-2</v>
      </c>
      <c r="F2072" s="2">
        <f>'Moving Avg'!D2072</f>
        <v>5.84246</v>
      </c>
      <c r="G2072" s="2">
        <f>'Moving Avg'!F2072</f>
        <v>5.9311250000000006</v>
      </c>
      <c r="H2072" s="2">
        <f>'Moving Avg'!G2072</f>
        <v>6.0408799999999996</v>
      </c>
      <c r="I2072" s="2">
        <f>'Moving Avg'!H2072</f>
        <v>5.6494004999999978</v>
      </c>
      <c r="J2072" s="5" t="str">
        <f>OBV!F2072</f>
        <v>BULLISH</v>
      </c>
      <c r="K2072" s="5" t="str">
        <f>OBV!G2072</f>
        <v>NEUTRAL</v>
      </c>
      <c r="L2072" s="5" t="str">
        <f>OBV!H2072</f>
        <v>BULLISH DIVERGENCE</v>
      </c>
      <c r="M2072" s="7">
        <f t="shared" si="320"/>
        <v>25</v>
      </c>
      <c r="N2072" s="7">
        <f t="shared" si="321"/>
        <v>45</v>
      </c>
      <c r="O2072" s="7">
        <f t="shared" si="322"/>
        <v>50</v>
      </c>
      <c r="P2072" s="7">
        <f t="shared" si="323"/>
        <v>66.5</v>
      </c>
      <c r="Q2072" s="8">
        <f t="shared" si="324"/>
        <v>41.975000000000001</v>
      </c>
      <c r="R2072" s="8">
        <f t="shared" si="325"/>
        <v>48.125</v>
      </c>
      <c r="S2072" s="8">
        <f t="shared" si="326"/>
        <v>52.924999999999997</v>
      </c>
      <c r="T2072" s="8">
        <f t="shared" si="327"/>
        <v>46.625</v>
      </c>
      <c r="U2072" s="7">
        <f t="shared" si="328"/>
        <v>47.67499999999999</v>
      </c>
      <c r="V2072" s="7">
        <f t="shared" si="329"/>
        <v>47.412499999999994</v>
      </c>
    </row>
    <row r="2073" spans="1:22" ht="13.5" x14ac:dyDescent="0.25">
      <c r="A2073" s="3">
        <f>RSI!A2073</f>
        <v>45797</v>
      </c>
      <c r="B2073" s="2">
        <f>RSI!B2073</f>
        <v>5.7770999999999999</v>
      </c>
      <c r="C2073" s="2">
        <f>RSI!I2073</f>
        <v>40.884288435508495</v>
      </c>
      <c r="D2073" s="2">
        <f>MACD!E2073</f>
        <v>4.973314159778397E-2</v>
      </c>
      <c r="E2073" s="2">
        <f>MACD!F2073</f>
        <v>6.5744511203236961E-2</v>
      </c>
      <c r="F2073" s="2">
        <f>'Moving Avg'!D2073</f>
        <v>5.8704599999999996</v>
      </c>
      <c r="G2073" s="2">
        <f>'Moving Avg'!F2073</f>
        <v>5.9180550000000007</v>
      </c>
      <c r="H2073" s="2">
        <f>'Moving Avg'!G2073</f>
        <v>6.036211999999999</v>
      </c>
      <c r="I2073" s="2">
        <f>'Moving Avg'!H2073</f>
        <v>5.651126999999998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  <c r="M2073" s="7">
        <f t="shared" si="320"/>
        <v>25</v>
      </c>
      <c r="N2073" s="7">
        <f t="shared" si="321"/>
        <v>45</v>
      </c>
      <c r="O2073" s="7">
        <f t="shared" si="322"/>
        <v>50</v>
      </c>
      <c r="P2073" s="7">
        <f t="shared" si="323"/>
        <v>83.5</v>
      </c>
      <c r="Q2073" s="8">
        <f t="shared" si="324"/>
        <v>44.524999999999999</v>
      </c>
      <c r="R2073" s="8">
        <f t="shared" si="325"/>
        <v>52.375</v>
      </c>
      <c r="S2073" s="8">
        <f t="shared" si="326"/>
        <v>60.575000000000003</v>
      </c>
      <c r="T2073" s="8">
        <f t="shared" si="327"/>
        <v>50.875</v>
      </c>
      <c r="U2073" s="7">
        <f t="shared" si="328"/>
        <v>52.491666666666674</v>
      </c>
      <c r="V2073" s="7">
        <f t="shared" si="329"/>
        <v>52.087500000000006</v>
      </c>
    </row>
    <row r="2074" spans="1:22" ht="13.5" x14ac:dyDescent="0.25">
      <c r="A2074" s="3">
        <f>RSI!A2074</f>
        <v>45798</v>
      </c>
      <c r="B2074" s="2">
        <f>RSI!B2074</f>
        <v>5.8517999999999999</v>
      </c>
      <c r="C2074" s="2">
        <f>RSI!I2074</f>
        <v>45.652961394533477</v>
      </c>
      <c r="D2074" s="2">
        <f>MACD!E2074</f>
        <v>4.5851445165126847E-2</v>
      </c>
      <c r="E2074" s="2">
        <f>MACD!F2074</f>
        <v>6.1765897995614945E-2</v>
      </c>
      <c r="F2074" s="2">
        <f>'Moving Avg'!D2074</f>
        <v>5.8611200000000006</v>
      </c>
      <c r="G2074" s="2">
        <f>'Moving Avg'!F2074</f>
        <v>5.9077900000000003</v>
      </c>
      <c r="H2074" s="2">
        <f>'Moving Avg'!G2074</f>
        <v>6.0328520000000001</v>
      </c>
      <c r="I2074" s="2">
        <f>'Moving Avg'!H2074</f>
        <v>5.6529934999999973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  <c r="M2074" s="7">
        <f t="shared" si="320"/>
        <v>25</v>
      </c>
      <c r="N2074" s="7">
        <f t="shared" si="321"/>
        <v>45</v>
      </c>
      <c r="O2074" s="7">
        <f t="shared" si="322"/>
        <v>50</v>
      </c>
      <c r="P2074" s="7">
        <f t="shared" si="323"/>
        <v>16.5</v>
      </c>
      <c r="Q2074" s="8">
        <f t="shared" si="324"/>
        <v>34.475000000000001</v>
      </c>
      <c r="R2074" s="8">
        <f t="shared" si="325"/>
        <v>35.625</v>
      </c>
      <c r="S2074" s="8">
        <f t="shared" si="326"/>
        <v>30.425000000000001</v>
      </c>
      <c r="T2074" s="8">
        <f t="shared" si="327"/>
        <v>34.125</v>
      </c>
      <c r="U2074" s="7">
        <f t="shared" si="328"/>
        <v>33.508333333333333</v>
      </c>
      <c r="V2074" s="7">
        <f t="shared" si="329"/>
        <v>33.662499999999994</v>
      </c>
    </row>
    <row r="2075" spans="1:22" ht="13.5" x14ac:dyDescent="0.25">
      <c r="A2075" s="3">
        <f>RSI!A2075</f>
        <v>45799</v>
      </c>
      <c r="B2075" s="2">
        <f>RSI!B2075</f>
        <v>5.8517999999999999</v>
      </c>
      <c r="C2075" s="2">
        <f>RSI!I2075</f>
        <v>45.65296139453347</v>
      </c>
      <c r="D2075" s="2">
        <f>MACD!E2075</f>
        <v>4.3031865963869542E-2</v>
      </c>
      <c r="E2075" s="2">
        <f>MACD!F2075</f>
        <v>5.8019091589265867E-2</v>
      </c>
      <c r="F2075" s="2">
        <f>'Moving Avg'!D2075</f>
        <v>5.8517799999999998</v>
      </c>
      <c r="G2075" s="2">
        <f>'Moving Avg'!F2075</f>
        <v>5.8998550000000005</v>
      </c>
      <c r="H2075" s="2">
        <f>'Moving Avg'!G2075</f>
        <v>6.0339720000000012</v>
      </c>
      <c r="I2075" s="2">
        <f>'Moving Avg'!H2075</f>
        <v>5.6548599999999958</v>
      </c>
      <c r="J2075" s="5" t="str">
        <f>OBV!F2075</f>
        <v>BEARISH</v>
      </c>
      <c r="K2075" s="5" t="str">
        <f>OBV!G2075</f>
        <v>NEUTRAL</v>
      </c>
      <c r="L2075" s="5" t="str">
        <f>OBV!H2075</f>
        <v>CONFIRMED BEARISH</v>
      </c>
      <c r="M2075" s="7">
        <f t="shared" si="320"/>
        <v>25</v>
      </c>
      <c r="N2075" s="7">
        <f t="shared" si="321"/>
        <v>45</v>
      </c>
      <c r="O2075" s="7">
        <f t="shared" si="322"/>
        <v>50</v>
      </c>
      <c r="P2075" s="7">
        <f t="shared" si="323"/>
        <v>16.5</v>
      </c>
      <c r="Q2075" s="8">
        <f t="shared" si="324"/>
        <v>34.475000000000001</v>
      </c>
      <c r="R2075" s="8">
        <f t="shared" si="325"/>
        <v>35.625</v>
      </c>
      <c r="S2075" s="8">
        <f t="shared" si="326"/>
        <v>30.425000000000001</v>
      </c>
      <c r="T2075" s="8">
        <f t="shared" si="327"/>
        <v>34.125</v>
      </c>
      <c r="U2075" s="7">
        <f t="shared" si="328"/>
        <v>33.508333333333333</v>
      </c>
      <c r="V2075" s="7">
        <f t="shared" si="329"/>
        <v>33.662499999999994</v>
      </c>
    </row>
    <row r="2076" spans="1:22" ht="13.5" x14ac:dyDescent="0.25">
      <c r="A2076" s="3">
        <f>RSI!A2076</f>
        <v>45800</v>
      </c>
      <c r="B2076" s="2">
        <f>RSI!B2076</f>
        <v>5.8517999999999999</v>
      </c>
      <c r="C2076" s="2">
        <f>RSI!I2076</f>
        <v>45.652961394533463</v>
      </c>
      <c r="D2076" s="2">
        <f>MACD!E2076</f>
        <v>4.1076561849336279E-2</v>
      </c>
      <c r="E2076" s="2">
        <f>MACD!F2076</f>
        <v>5.4630585641279955E-2</v>
      </c>
      <c r="F2076" s="2">
        <f>'Moving Avg'!D2076</f>
        <v>5.8443200000000006</v>
      </c>
      <c r="G2076" s="2">
        <f>'Moving Avg'!F2076</f>
        <v>5.8923899999999998</v>
      </c>
      <c r="H2076" s="2">
        <f>'Moving Avg'!G2076</f>
        <v>6.0306120000000023</v>
      </c>
      <c r="I2076" s="2">
        <f>'Moving Avg'!H2076</f>
        <v>5.6567734999999963</v>
      </c>
      <c r="J2076" s="5" t="str">
        <f>OBV!F2076</f>
        <v>BEARISH</v>
      </c>
      <c r="K2076" s="5" t="str">
        <f>OBV!G2076</f>
        <v>NEUTRAL</v>
      </c>
      <c r="L2076" s="5" t="str">
        <f>OBV!H2076</f>
        <v>CONFIRMED BEARISH</v>
      </c>
      <c r="M2076" s="7">
        <f t="shared" si="320"/>
        <v>25</v>
      </c>
      <c r="N2076" s="7">
        <f t="shared" si="321"/>
        <v>45</v>
      </c>
      <c r="O2076" s="7">
        <f t="shared" si="322"/>
        <v>50</v>
      </c>
      <c r="P2076" s="7">
        <f t="shared" si="323"/>
        <v>16.5</v>
      </c>
      <c r="Q2076" s="8">
        <f t="shared" si="324"/>
        <v>34.475000000000001</v>
      </c>
      <c r="R2076" s="8">
        <f t="shared" si="325"/>
        <v>35.625</v>
      </c>
      <c r="S2076" s="8">
        <f t="shared" si="326"/>
        <v>30.425000000000001</v>
      </c>
      <c r="T2076" s="8">
        <f t="shared" si="327"/>
        <v>34.125</v>
      </c>
      <c r="U2076" s="7">
        <f t="shared" si="328"/>
        <v>33.508333333333333</v>
      </c>
      <c r="V2076" s="7">
        <f t="shared" si="329"/>
        <v>33.662499999999994</v>
      </c>
    </row>
    <row r="2077" spans="1:22" ht="13.5" x14ac:dyDescent="0.25">
      <c r="A2077" s="3">
        <f>RSI!A2077</f>
        <v>45803</v>
      </c>
      <c r="B2077" s="2">
        <f>RSI!B2077</f>
        <v>5.8425000000000002</v>
      </c>
      <c r="C2077" s="2">
        <f>RSI!I2077</f>
        <v>45.08741742685028</v>
      </c>
      <c r="D2077" s="2">
        <f>MACD!E2077</f>
        <v>4.0509567892373255E-2</v>
      </c>
      <c r="E2077" s="2">
        <f>MACD!F2077</f>
        <v>5.1806382091498619E-2</v>
      </c>
      <c r="F2077" s="2">
        <f>'Moving Avg'!D2077</f>
        <v>5.835</v>
      </c>
      <c r="G2077" s="2">
        <f>'Moving Avg'!F2077</f>
        <v>5.8881899999999998</v>
      </c>
      <c r="H2077" s="2">
        <f>'Moving Avg'!G2077</f>
        <v>6.0281860000000016</v>
      </c>
      <c r="I2077" s="2">
        <f>'Moving Avg'!H2077</f>
        <v>5.658546999999996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  <c r="M2077" s="7">
        <f t="shared" si="320"/>
        <v>25</v>
      </c>
      <c r="N2077" s="7">
        <f t="shared" si="321"/>
        <v>45</v>
      </c>
      <c r="O2077" s="7">
        <f t="shared" si="322"/>
        <v>50</v>
      </c>
      <c r="P2077" s="7">
        <f t="shared" si="323"/>
        <v>16.5</v>
      </c>
      <c r="Q2077" s="8">
        <f t="shared" si="324"/>
        <v>34.475000000000001</v>
      </c>
      <c r="R2077" s="8">
        <f t="shared" si="325"/>
        <v>35.625</v>
      </c>
      <c r="S2077" s="8">
        <f t="shared" si="326"/>
        <v>30.425000000000001</v>
      </c>
      <c r="T2077" s="8">
        <f t="shared" si="327"/>
        <v>34.125</v>
      </c>
      <c r="U2077" s="7">
        <f t="shared" si="328"/>
        <v>33.508333333333333</v>
      </c>
      <c r="V2077" s="7">
        <f t="shared" si="329"/>
        <v>33.662499999999994</v>
      </c>
    </row>
    <row r="2078" spans="1:22" ht="13.5" x14ac:dyDescent="0.25">
      <c r="A2078" s="3">
        <f>RSI!A2078</f>
        <v>45804</v>
      </c>
      <c r="B2078" s="2">
        <f>RSI!B2078</f>
        <v>5.8425000000000002</v>
      </c>
      <c r="C2078" s="2">
        <f>RSI!I2078</f>
        <v>45.08741742685028</v>
      </c>
      <c r="D2078" s="2">
        <f>MACD!E2078</f>
        <v>-2.6230862664142762E-3</v>
      </c>
      <c r="E2078" s="2">
        <f>MACD!F2078</f>
        <v>4.0920488419916037E-2</v>
      </c>
      <c r="F2078" s="2">
        <f>'Moving Avg'!D2078</f>
        <v>5.8480800000000004</v>
      </c>
      <c r="G2078" s="2">
        <f>'Moving Avg'!F2078</f>
        <v>5.8802599999999989</v>
      </c>
      <c r="H2078" s="2">
        <f>'Moving Avg'!G2078</f>
        <v>6.0255740000000015</v>
      </c>
      <c r="I2078" s="2">
        <f>'Moving Avg'!H2078</f>
        <v>5.6603204999999965</v>
      </c>
      <c r="J2078" s="5" t="str">
        <f>OBV!F2078</f>
        <v>BEARISH</v>
      </c>
      <c r="K2078" s="5" t="str">
        <f>OBV!G2078</f>
        <v>NEUTRAL</v>
      </c>
      <c r="L2078" s="5" t="str">
        <f>OBV!H2078</f>
        <v>BEARISH DIVERGENCE</v>
      </c>
      <c r="M2078" s="7">
        <f t="shared" si="320"/>
        <v>25</v>
      </c>
      <c r="N2078" s="7">
        <f t="shared" si="321"/>
        <v>100</v>
      </c>
      <c r="O2078" s="7">
        <f t="shared" si="322"/>
        <v>50</v>
      </c>
      <c r="P2078" s="7">
        <f t="shared" si="323"/>
        <v>16.5</v>
      </c>
      <c r="Q2078" s="8">
        <f t="shared" si="324"/>
        <v>53.725000000000001</v>
      </c>
      <c r="R2078" s="8">
        <f t="shared" si="325"/>
        <v>46.625</v>
      </c>
      <c r="S2078" s="8">
        <f t="shared" si="326"/>
        <v>38.674999999999997</v>
      </c>
      <c r="T2078" s="8">
        <f t="shared" si="327"/>
        <v>47.875</v>
      </c>
      <c r="U2078" s="7">
        <f t="shared" si="328"/>
        <v>46.341666666666661</v>
      </c>
      <c r="V2078" s="7">
        <f t="shared" si="329"/>
        <v>46.724999999999994</v>
      </c>
    </row>
    <row r="2079" spans="1:22" ht="13.5" x14ac:dyDescent="0.25">
      <c r="A2079" s="3">
        <f>RSI!A2079</f>
        <v>45805</v>
      </c>
      <c r="B2079" s="2">
        <f>RSI!B2079</f>
        <v>5.8238000000000003</v>
      </c>
      <c r="C2079" s="2">
        <f>RSI!I2079</f>
        <v>43.821479302991285</v>
      </c>
      <c r="D2079" s="2">
        <f>MACD!E2079</f>
        <v>2.8732455039532923E-3</v>
      </c>
      <c r="E2079" s="2">
        <f>MACD!F2079</f>
        <v>3.331103983672349E-2</v>
      </c>
      <c r="F2079" s="2">
        <f>'Moving Avg'!D2079</f>
        <v>5.8424800000000001</v>
      </c>
      <c r="G2079" s="2">
        <f>'Moving Avg'!F2079</f>
        <v>5.8727949999999991</v>
      </c>
      <c r="H2079" s="2">
        <f>'Moving Avg'!G2079</f>
        <v>6.0225880000000016</v>
      </c>
      <c r="I2079" s="2">
        <f>'Moving Avg'!H2079</f>
        <v>5.662000499999996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  <c r="M2079" s="7">
        <f t="shared" si="320"/>
        <v>25</v>
      </c>
      <c r="N2079" s="7">
        <f t="shared" si="321"/>
        <v>100</v>
      </c>
      <c r="O2079" s="7">
        <f t="shared" si="322"/>
        <v>50</v>
      </c>
      <c r="P2079" s="7">
        <f t="shared" si="323"/>
        <v>16.5</v>
      </c>
      <c r="Q2079" s="8">
        <f t="shared" si="324"/>
        <v>53.725000000000001</v>
      </c>
      <c r="R2079" s="8">
        <f t="shared" si="325"/>
        <v>46.625</v>
      </c>
      <c r="S2079" s="8">
        <f t="shared" si="326"/>
        <v>38.674999999999997</v>
      </c>
      <c r="T2079" s="8">
        <f t="shared" si="327"/>
        <v>47.875</v>
      </c>
      <c r="U2079" s="7">
        <f t="shared" si="328"/>
        <v>46.341666666666661</v>
      </c>
      <c r="V2079" s="7">
        <f t="shared" si="329"/>
        <v>46.724999999999994</v>
      </c>
    </row>
    <row r="2080" spans="1:22" ht="13.5" x14ac:dyDescent="0.25">
      <c r="A2080" s="3">
        <f>RSI!A2080</f>
        <v>45806</v>
      </c>
      <c r="B2080" s="2">
        <f>RSI!B2080</f>
        <v>5.8238000000000003</v>
      </c>
      <c r="C2080" s="2">
        <f>RSI!I2080</f>
        <v>43.821479302991285</v>
      </c>
      <c r="D2080" s="2">
        <f>MACD!E2080</f>
        <v>7.9980268567618751E-3</v>
      </c>
      <c r="E2080" s="2">
        <f>MACD!F2080</f>
        <v>2.8248437240731169E-2</v>
      </c>
      <c r="F2080" s="2">
        <f>'Moving Avg'!D2080</f>
        <v>5.836879999999999</v>
      </c>
      <c r="G2080" s="2">
        <f>'Moving Avg'!F2080</f>
        <v>5.8657950000000003</v>
      </c>
      <c r="H2080" s="2">
        <f>'Moving Avg'!G2080</f>
        <v>6.0171760000000019</v>
      </c>
      <c r="I2080" s="2">
        <f>'Moving Avg'!H2080</f>
        <v>5.6636804999999946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  <c r="M2080" s="7">
        <f t="shared" si="320"/>
        <v>25</v>
      </c>
      <c r="N2080" s="7">
        <f t="shared" si="321"/>
        <v>100</v>
      </c>
      <c r="O2080" s="7">
        <f t="shared" si="322"/>
        <v>50</v>
      </c>
      <c r="P2080" s="7">
        <f t="shared" si="323"/>
        <v>16.5</v>
      </c>
      <c r="Q2080" s="8">
        <f t="shared" si="324"/>
        <v>53.725000000000001</v>
      </c>
      <c r="R2080" s="8">
        <f t="shared" si="325"/>
        <v>46.625</v>
      </c>
      <c r="S2080" s="8">
        <f t="shared" si="326"/>
        <v>38.674999999999997</v>
      </c>
      <c r="T2080" s="8">
        <f t="shared" si="327"/>
        <v>47.875</v>
      </c>
      <c r="U2080" s="7">
        <f t="shared" si="328"/>
        <v>46.341666666666661</v>
      </c>
      <c r="V2080" s="7">
        <f t="shared" si="329"/>
        <v>46.724999999999994</v>
      </c>
    </row>
    <row r="2081" spans="1:22" ht="13.5" x14ac:dyDescent="0.25">
      <c r="A2081" s="3">
        <f>RSI!A2081</f>
        <v>45807</v>
      </c>
      <c r="B2081" s="2">
        <f>RSI!B2081</f>
        <v>5.7865000000000002</v>
      </c>
      <c r="C2081" s="2">
        <f>RSI!I2081</f>
        <v>41.14877668240441</v>
      </c>
      <c r="D2081" s="2">
        <f>MACD!E2081</f>
        <v>1.4090114505180829E-2</v>
      </c>
      <c r="E2081" s="2">
        <f>MACD!F2081</f>
        <v>2.5416772693621102E-2</v>
      </c>
      <c r="F2081" s="2">
        <f>'Moving Avg'!D2081</f>
        <v>5.8238199999999996</v>
      </c>
      <c r="G2081" s="2">
        <f>'Moving Avg'!F2081</f>
        <v>5.8569300000000002</v>
      </c>
      <c r="H2081" s="2">
        <f>'Moving Avg'!G2081</f>
        <v>6.0108300000000012</v>
      </c>
      <c r="I2081" s="2">
        <f>'Moving Avg'!H2081</f>
        <v>5.6655004999999949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  <c r="M2081" s="7">
        <f t="shared" si="320"/>
        <v>25</v>
      </c>
      <c r="N2081" s="7">
        <f t="shared" si="321"/>
        <v>45</v>
      </c>
      <c r="O2081" s="7">
        <f t="shared" si="322"/>
        <v>50</v>
      </c>
      <c r="P2081" s="7">
        <f t="shared" si="323"/>
        <v>16.5</v>
      </c>
      <c r="Q2081" s="8">
        <f t="shared" si="324"/>
        <v>34.475000000000001</v>
      </c>
      <c r="R2081" s="8">
        <f t="shared" si="325"/>
        <v>35.625</v>
      </c>
      <c r="S2081" s="8">
        <f t="shared" si="326"/>
        <v>30.425000000000001</v>
      </c>
      <c r="T2081" s="8">
        <f t="shared" si="327"/>
        <v>34.125</v>
      </c>
      <c r="U2081" s="7">
        <f t="shared" si="328"/>
        <v>33.508333333333333</v>
      </c>
      <c r="V2081" s="7">
        <f t="shared" si="329"/>
        <v>33.662499999999994</v>
      </c>
    </row>
    <row r="2082" spans="1:22" ht="13.5" x14ac:dyDescent="0.25">
      <c r="A2082" s="3">
        <f>RSI!A2082</f>
        <v>45810</v>
      </c>
      <c r="B2082" s="2">
        <f>RSI!B2082</f>
        <v>5.7305000000000001</v>
      </c>
      <c r="C2082" s="2">
        <f>RSI!I2082</f>
        <v>37.455258180158644</v>
      </c>
      <c r="D2082" s="2">
        <f>MACD!E2082</f>
        <v>2.401992546043541E-2</v>
      </c>
      <c r="E2082" s="2">
        <f>MACD!F2082</f>
        <v>2.5137403246983964E-2</v>
      </c>
      <c r="F2082" s="2">
        <f>'Moving Avg'!D2082</f>
        <v>5.8014199999999994</v>
      </c>
      <c r="G2082" s="2">
        <f>'Moving Avg'!F2082</f>
        <v>5.8471300000000008</v>
      </c>
      <c r="H2082" s="2">
        <f>'Moving Avg'!G2082</f>
        <v>6.0033640000000004</v>
      </c>
      <c r="I2082" s="2">
        <f>'Moving Avg'!H2082</f>
        <v>5.6670404999999953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  <c r="M2082" s="7">
        <f t="shared" si="320"/>
        <v>25</v>
      </c>
      <c r="N2082" s="7">
        <f t="shared" si="321"/>
        <v>45</v>
      </c>
      <c r="O2082" s="7">
        <f t="shared" si="322"/>
        <v>50</v>
      </c>
      <c r="P2082" s="7">
        <f t="shared" si="323"/>
        <v>16.5</v>
      </c>
      <c r="Q2082" s="8">
        <f t="shared" si="324"/>
        <v>34.475000000000001</v>
      </c>
      <c r="R2082" s="8">
        <f t="shared" si="325"/>
        <v>35.625</v>
      </c>
      <c r="S2082" s="8">
        <f t="shared" si="326"/>
        <v>30.425000000000001</v>
      </c>
      <c r="T2082" s="8">
        <f t="shared" si="327"/>
        <v>34.125</v>
      </c>
      <c r="U2082" s="7">
        <f t="shared" si="328"/>
        <v>33.508333333333333</v>
      </c>
      <c r="V2082" s="7">
        <f t="shared" si="329"/>
        <v>33.662499999999994</v>
      </c>
    </row>
    <row r="2083" spans="1:22" ht="13.5" x14ac:dyDescent="0.25">
      <c r="A2083" s="3">
        <f>RSI!A2083</f>
        <v>45811</v>
      </c>
      <c r="B2083" s="2">
        <f>RSI!B2083</f>
        <v>5.7305000000000001</v>
      </c>
      <c r="C2083" s="2">
        <f>RSI!I2083</f>
        <v>37.455258180158644</v>
      </c>
      <c r="D2083" s="2">
        <f>MACD!E2083</f>
        <v>1.6102598710729943E-2</v>
      </c>
      <c r="E2083" s="2">
        <f>MACD!F2083</f>
        <v>2.3330442339733162E-2</v>
      </c>
      <c r="F2083" s="2">
        <f>'Moving Avg'!D2083</f>
        <v>5.77902</v>
      </c>
      <c r="G2083" s="2">
        <f>'Moving Avg'!F2083</f>
        <v>5.839665000000001</v>
      </c>
      <c r="H2083" s="2">
        <f>'Moving Avg'!G2083</f>
        <v>5.9938459999999996</v>
      </c>
      <c r="I2083" s="2">
        <f>'Moving Avg'!H2083</f>
        <v>5.6682539999999948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  <c r="M2083" s="7">
        <f t="shared" si="320"/>
        <v>25</v>
      </c>
      <c r="N2083" s="7">
        <f t="shared" si="321"/>
        <v>45</v>
      </c>
      <c r="O2083" s="7">
        <f t="shared" si="322"/>
        <v>50</v>
      </c>
      <c r="P2083" s="7">
        <f t="shared" si="323"/>
        <v>16.5</v>
      </c>
      <c r="Q2083" s="8">
        <f t="shared" si="324"/>
        <v>34.475000000000001</v>
      </c>
      <c r="R2083" s="8">
        <f t="shared" si="325"/>
        <v>35.625</v>
      </c>
      <c r="S2083" s="8">
        <f t="shared" si="326"/>
        <v>30.425000000000001</v>
      </c>
      <c r="T2083" s="8">
        <f t="shared" si="327"/>
        <v>34.125</v>
      </c>
      <c r="U2083" s="7">
        <f t="shared" si="328"/>
        <v>33.508333333333333</v>
      </c>
      <c r="V2083" s="7">
        <f t="shared" si="329"/>
        <v>33.662499999999994</v>
      </c>
    </row>
    <row r="2084" spans="1:22" ht="13.5" x14ac:dyDescent="0.25">
      <c r="A2084" s="3">
        <f>RSI!A2084</f>
        <v>45812</v>
      </c>
      <c r="B2084" s="2">
        <f>RSI!B2084</f>
        <v>5.7305000000000001</v>
      </c>
      <c r="C2084" s="2">
        <f>RSI!I2084</f>
        <v>37.455258180158644</v>
      </c>
      <c r="D2084" s="2">
        <f>MACD!E2084</f>
        <v>2.1739421357420241E-2</v>
      </c>
      <c r="E2084" s="2">
        <f>MACD!F2084</f>
        <v>2.301223814327058E-2</v>
      </c>
      <c r="F2084" s="2">
        <f>'Moving Avg'!D2084</f>
        <v>5.7603600000000004</v>
      </c>
      <c r="G2084" s="2">
        <f>'Moving Avg'!F2084</f>
        <v>5.8303350000000016</v>
      </c>
      <c r="H2084" s="2">
        <f>'Moving Avg'!G2084</f>
        <v>5.9815280000000008</v>
      </c>
      <c r="I2084" s="2">
        <f>'Moving Avg'!H2084</f>
        <v>5.6684409999999943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  <c r="M2084" s="7">
        <f t="shared" si="320"/>
        <v>25</v>
      </c>
      <c r="N2084" s="7">
        <f t="shared" si="321"/>
        <v>45</v>
      </c>
      <c r="O2084" s="7">
        <f t="shared" si="322"/>
        <v>50</v>
      </c>
      <c r="P2084" s="7">
        <f t="shared" si="323"/>
        <v>16.5</v>
      </c>
      <c r="Q2084" s="8">
        <f t="shared" si="324"/>
        <v>34.475000000000001</v>
      </c>
      <c r="R2084" s="8">
        <f t="shared" si="325"/>
        <v>35.625</v>
      </c>
      <c r="S2084" s="8">
        <f t="shared" si="326"/>
        <v>30.425000000000001</v>
      </c>
      <c r="T2084" s="8">
        <f t="shared" si="327"/>
        <v>34.125</v>
      </c>
      <c r="U2084" s="7">
        <f t="shared" si="328"/>
        <v>33.508333333333333</v>
      </c>
      <c r="V2084" s="7">
        <f t="shared" si="329"/>
        <v>33.662499999999994</v>
      </c>
    </row>
    <row r="2085" spans="1:22" ht="13.5" x14ac:dyDescent="0.25">
      <c r="A2085" s="3">
        <f>RSI!A2085</f>
        <v>45813</v>
      </c>
      <c r="B2085" s="2">
        <f>RSI!B2085</f>
        <v>5.7397999999999998</v>
      </c>
      <c r="C2085" s="2">
        <f>RSI!I2085</f>
        <v>38.598430743633322</v>
      </c>
      <c r="D2085" s="2">
        <f>MACD!E2085</f>
        <v>2.6601439996764675E-2</v>
      </c>
      <c r="E2085" s="2">
        <f>MACD!F2085</f>
        <v>2.3730078513969403E-2</v>
      </c>
      <c r="F2085" s="2">
        <f>'Moving Avg'!D2085</f>
        <v>5.7435599999999996</v>
      </c>
      <c r="G2085" s="2">
        <f>'Moving Avg'!F2085</f>
        <v>5.8214700000000015</v>
      </c>
      <c r="H2085" s="2">
        <f>'Moving Avg'!G2085</f>
        <v>5.9695819999999999</v>
      </c>
      <c r="I2085" s="2">
        <f>'Moving Avg'!H2085</f>
        <v>5.6684409999999961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25</v>
      </c>
      <c r="N2085" s="7">
        <f t="shared" si="321"/>
        <v>0</v>
      </c>
      <c r="O2085" s="7">
        <f t="shared" si="322"/>
        <v>50</v>
      </c>
      <c r="P2085" s="7">
        <f t="shared" si="323"/>
        <v>16.5</v>
      </c>
      <c r="Q2085" s="8">
        <f t="shared" si="324"/>
        <v>18.725000000000001</v>
      </c>
      <c r="R2085" s="8">
        <f t="shared" si="325"/>
        <v>26.625</v>
      </c>
      <c r="S2085" s="8">
        <f t="shared" si="326"/>
        <v>23.675000000000001</v>
      </c>
      <c r="T2085" s="8">
        <f t="shared" si="327"/>
        <v>22.875</v>
      </c>
      <c r="U2085" s="7">
        <f t="shared" si="328"/>
        <v>23.008333333333336</v>
      </c>
      <c r="V2085" s="7">
        <f t="shared" si="329"/>
        <v>22.975000000000001</v>
      </c>
    </row>
    <row r="2086" spans="1:22" ht="13.5" x14ac:dyDescent="0.25">
      <c r="A2086" s="3">
        <f>RSI!A2086</f>
        <v>45817</v>
      </c>
      <c r="B2086" s="2">
        <f>RSI!B2086</f>
        <v>5.7397999999999998</v>
      </c>
      <c r="C2086" s="2">
        <f>RSI!I2086</f>
        <v>38.59843074363333</v>
      </c>
      <c r="D2086" s="2">
        <f>MACD!E2086</f>
        <v>3.1383916822498747E-2</v>
      </c>
      <c r="E2086" s="2">
        <f>MACD!F2086</f>
        <v>2.5260846175675276E-2</v>
      </c>
      <c r="F2086" s="2">
        <f>'Moving Avg'!D2086</f>
        <v>5.7342199999999997</v>
      </c>
      <c r="G2086" s="2">
        <f>'Moving Avg'!F2086</f>
        <v>5.8126050000000014</v>
      </c>
      <c r="H2086" s="2">
        <f>'Moving Avg'!G2086</f>
        <v>5.9585700000000008</v>
      </c>
      <c r="I2086" s="2">
        <f>'Moving Avg'!H2086</f>
        <v>5.6684409999999961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25</v>
      </c>
      <c r="N2086" s="7">
        <f t="shared" si="321"/>
        <v>0</v>
      </c>
      <c r="O2086" s="7">
        <f t="shared" si="322"/>
        <v>50</v>
      </c>
      <c r="P2086" s="7">
        <f t="shared" si="323"/>
        <v>16.5</v>
      </c>
      <c r="Q2086" s="8">
        <f t="shared" si="324"/>
        <v>18.725000000000001</v>
      </c>
      <c r="R2086" s="8">
        <f t="shared" si="325"/>
        <v>26.625</v>
      </c>
      <c r="S2086" s="8">
        <f t="shared" si="326"/>
        <v>23.675000000000001</v>
      </c>
      <c r="T2086" s="8">
        <f t="shared" si="327"/>
        <v>22.875</v>
      </c>
      <c r="U2086" s="7">
        <f t="shared" si="328"/>
        <v>23.008333333333336</v>
      </c>
      <c r="V2086" s="7">
        <f t="shared" si="329"/>
        <v>22.975000000000001</v>
      </c>
    </row>
    <row r="2087" spans="1:22" ht="13.5" x14ac:dyDescent="0.25">
      <c r="A2087" s="3">
        <f>RSI!A2087</f>
        <v>45818</v>
      </c>
      <c r="B2087" s="2">
        <f>RSI!B2087</f>
        <v>5.7305000000000001</v>
      </c>
      <c r="C2087" s="2">
        <f>RSI!I2087</f>
        <v>37.797213768103589</v>
      </c>
      <c r="D2087" s="2">
        <f>MACD!E2087</f>
        <v>3.5307693061207956E-2</v>
      </c>
      <c r="E2087" s="2">
        <f>MACD!F2087</f>
        <v>2.7270215552781814E-2</v>
      </c>
      <c r="F2087" s="2">
        <f>'Moving Avg'!D2087</f>
        <v>5.7342199999999997</v>
      </c>
      <c r="G2087" s="2">
        <f>'Moving Avg'!F2087</f>
        <v>5.8032750000000011</v>
      </c>
      <c r="H2087" s="2">
        <f>'Moving Avg'!G2087</f>
        <v>5.9481180000000009</v>
      </c>
      <c r="I2087" s="2">
        <f>'Moving Avg'!H2087</f>
        <v>5.6683944999999945</v>
      </c>
      <c r="J2087" s="5" t="str">
        <f>OBV!F2087</f>
        <v>BEARISH</v>
      </c>
      <c r="K2087" s="5" t="str">
        <f>OBV!G2087</f>
        <v>NEUTRAL</v>
      </c>
      <c r="L2087" s="5" t="str">
        <f>OBV!H2087</f>
        <v>NEUTRAL</v>
      </c>
      <c r="M2087" s="7">
        <f t="shared" si="320"/>
        <v>25</v>
      </c>
      <c r="N2087" s="7">
        <f t="shared" si="321"/>
        <v>0</v>
      </c>
      <c r="O2087" s="7">
        <f t="shared" si="322"/>
        <v>50</v>
      </c>
      <c r="P2087" s="7">
        <f t="shared" si="323"/>
        <v>16.5</v>
      </c>
      <c r="Q2087" s="8">
        <f t="shared" si="324"/>
        <v>18.725000000000001</v>
      </c>
      <c r="R2087" s="8">
        <f t="shared" si="325"/>
        <v>26.625</v>
      </c>
      <c r="S2087" s="8">
        <f t="shared" si="326"/>
        <v>23.675000000000001</v>
      </c>
      <c r="T2087" s="8">
        <f t="shared" si="327"/>
        <v>22.875</v>
      </c>
      <c r="U2087" s="7">
        <f t="shared" si="328"/>
        <v>23.008333333333336</v>
      </c>
      <c r="V2087" s="7">
        <f t="shared" si="329"/>
        <v>22.975000000000001</v>
      </c>
    </row>
    <row r="2088" spans="1:22" ht="13.5" x14ac:dyDescent="0.25">
      <c r="A2088" s="3">
        <f>RSI!A2088</f>
        <v>45819</v>
      </c>
      <c r="B2088" s="2">
        <f>RSI!B2088</f>
        <v>5.7865000000000002</v>
      </c>
      <c r="C2088" s="2">
        <f>RSI!I2088</f>
        <v>45.17683931560434</v>
      </c>
      <c r="D2088" s="2">
        <f>MACD!E2088</f>
        <v>3.5107714979726978E-2</v>
      </c>
      <c r="E2088" s="2">
        <f>MACD!F2088</f>
        <v>2.8837715438170847E-2</v>
      </c>
      <c r="F2088" s="2">
        <f>'Moving Avg'!D2088</f>
        <v>5.7454200000000002</v>
      </c>
      <c r="G2088" s="2">
        <f>'Moving Avg'!F2088</f>
        <v>5.8107450000000025</v>
      </c>
      <c r="H2088" s="2">
        <f>'Moving Avg'!G2088</f>
        <v>5.937292000000002</v>
      </c>
      <c r="I2088" s="2">
        <f>'Moving Avg'!H2088</f>
        <v>5.6687214999999949</v>
      </c>
      <c r="J2088" s="5" t="str">
        <f>OBV!F2088</f>
        <v>BEARISH</v>
      </c>
      <c r="K2088" s="5" t="str">
        <f>OBV!G2088</f>
        <v>NEUTRAL</v>
      </c>
      <c r="L2088" s="5" t="str">
        <f>OBV!H2088</f>
        <v>BEARISH DIVERGENCE</v>
      </c>
      <c r="M2088" s="7">
        <f t="shared" si="320"/>
        <v>25</v>
      </c>
      <c r="N2088" s="7">
        <f t="shared" si="321"/>
        <v>0</v>
      </c>
      <c r="O2088" s="7">
        <f t="shared" si="322"/>
        <v>50</v>
      </c>
      <c r="P2088" s="7">
        <f t="shared" si="323"/>
        <v>16.5</v>
      </c>
      <c r="Q2088" s="8">
        <f t="shared" si="324"/>
        <v>18.725000000000001</v>
      </c>
      <c r="R2088" s="8">
        <f t="shared" si="325"/>
        <v>26.625</v>
      </c>
      <c r="S2088" s="8">
        <f t="shared" si="326"/>
        <v>23.675000000000001</v>
      </c>
      <c r="T2088" s="8">
        <f t="shared" si="327"/>
        <v>22.875</v>
      </c>
      <c r="U2088" s="7">
        <f t="shared" si="328"/>
        <v>23.008333333333336</v>
      </c>
      <c r="V2088" s="7">
        <f t="shared" si="329"/>
        <v>22.975000000000001</v>
      </c>
    </row>
    <row r="2089" spans="1:22" ht="13.5" x14ac:dyDescent="0.25">
      <c r="A2089" s="3">
        <f>RSI!A2089</f>
        <v>45820</v>
      </c>
      <c r="B2089" s="2">
        <f>RSI!B2089</f>
        <v>5.8144999999999998</v>
      </c>
      <c r="C2089" s="2">
        <f>RSI!I2089</f>
        <v>48.468762887710696</v>
      </c>
      <c r="D2089" s="2">
        <f>MACD!E2089</f>
        <v>3.0238128562842803E-2</v>
      </c>
      <c r="E2089" s="2">
        <f>MACD!F2089</f>
        <v>2.911779806310524E-2</v>
      </c>
      <c r="F2089" s="2">
        <f>'Moving Avg'!D2089</f>
        <v>5.7622200000000001</v>
      </c>
      <c r="G2089" s="2">
        <f>'Moving Avg'!F2089</f>
        <v>5.8065450000000016</v>
      </c>
      <c r="H2089" s="2">
        <f>'Moving Avg'!G2089</f>
        <v>5.9288940000000014</v>
      </c>
      <c r="I2089" s="2">
        <f>'Moving Avg'!H2089</f>
        <v>5.6696549999999943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  <c r="M2089" s="7">
        <f t="shared" si="320"/>
        <v>25</v>
      </c>
      <c r="N2089" s="7">
        <f t="shared" si="321"/>
        <v>0</v>
      </c>
      <c r="O2089" s="7">
        <f t="shared" si="322"/>
        <v>50</v>
      </c>
      <c r="P2089" s="7">
        <f t="shared" si="323"/>
        <v>83.5</v>
      </c>
      <c r="Q2089" s="8">
        <f t="shared" si="324"/>
        <v>28.774999999999999</v>
      </c>
      <c r="R2089" s="8">
        <f t="shared" si="325"/>
        <v>43.375</v>
      </c>
      <c r="S2089" s="8">
        <f t="shared" si="326"/>
        <v>53.825000000000003</v>
      </c>
      <c r="T2089" s="8">
        <f t="shared" si="327"/>
        <v>39.625</v>
      </c>
      <c r="U2089" s="7">
        <f t="shared" si="328"/>
        <v>41.991666666666667</v>
      </c>
      <c r="V2089" s="7">
        <f t="shared" si="329"/>
        <v>41.400000000000006</v>
      </c>
    </row>
    <row r="2090" spans="1:22" ht="13.5" x14ac:dyDescent="0.25">
      <c r="A2090" s="3">
        <f>RSI!A2090</f>
        <v>45821</v>
      </c>
      <c r="B2090" s="2">
        <f>RSI!B2090</f>
        <v>5.6745000000000001</v>
      </c>
      <c r="C2090" s="2">
        <f>RSI!I2090</f>
        <v>36.626477675657561</v>
      </c>
      <c r="D2090" s="2">
        <f>MACD!E2090</f>
        <v>3.6554684748328903E-2</v>
      </c>
      <c r="E2090" s="2">
        <f>MACD!F2090</f>
        <v>3.0605175400149974E-2</v>
      </c>
      <c r="F2090" s="2">
        <f>'Moving Avg'!D2090</f>
        <v>5.7491599999999989</v>
      </c>
      <c r="G2090" s="2">
        <f>'Moving Avg'!F2090</f>
        <v>5.7953450000000011</v>
      </c>
      <c r="H2090" s="2">
        <f>'Moving Avg'!G2090</f>
        <v>5.9210540000000016</v>
      </c>
      <c r="I2090" s="2">
        <f>'Moving Avg'!H2090</f>
        <v>5.6691884999999944</v>
      </c>
      <c r="J2090" s="5" t="str">
        <f>OBV!F2090</f>
        <v>BEARISH</v>
      </c>
      <c r="K2090" s="5" t="str">
        <f>OBV!G2090</f>
        <v>NEUTRAL</v>
      </c>
      <c r="L2090" s="5" t="str">
        <f>OBV!H2090</f>
        <v>CONFIRMED BEARISH</v>
      </c>
      <c r="M2090" s="7">
        <f t="shared" si="320"/>
        <v>25</v>
      </c>
      <c r="N2090" s="7">
        <f t="shared" si="321"/>
        <v>0</v>
      </c>
      <c r="O2090" s="7">
        <f t="shared" si="322"/>
        <v>50</v>
      </c>
      <c r="P2090" s="7">
        <f t="shared" si="323"/>
        <v>16.5</v>
      </c>
      <c r="Q2090" s="8">
        <f t="shared" si="324"/>
        <v>18.725000000000001</v>
      </c>
      <c r="R2090" s="8">
        <f t="shared" si="325"/>
        <v>26.625</v>
      </c>
      <c r="S2090" s="8">
        <f t="shared" si="326"/>
        <v>23.675000000000001</v>
      </c>
      <c r="T2090" s="8">
        <f t="shared" si="327"/>
        <v>22.875</v>
      </c>
      <c r="U2090" s="7">
        <f t="shared" si="328"/>
        <v>23.008333333333336</v>
      </c>
      <c r="V2090" s="7">
        <f t="shared" si="329"/>
        <v>22.975000000000001</v>
      </c>
    </row>
    <row r="2091" spans="1:22" ht="13.5" x14ac:dyDescent="0.25">
      <c r="A2091" s="3">
        <f>RSI!A2091</f>
        <v>45824</v>
      </c>
      <c r="B2091" s="2">
        <f>RSI!B2091</f>
        <v>5.7865000000000002</v>
      </c>
      <c r="C2091" s="2">
        <f>RSI!I2091</f>
        <v>47.64674103678265</v>
      </c>
      <c r="D2091" s="2">
        <f>MACD!E2091</f>
        <v>2.8753642617319386E-2</v>
      </c>
      <c r="E2091" s="2">
        <f>MACD!F2091</f>
        <v>3.0234868843583857E-2</v>
      </c>
      <c r="F2091" s="2">
        <f>'Moving Avg'!D2091</f>
        <v>5.7584999999999997</v>
      </c>
      <c r="G2091" s="2">
        <f>'Moving Avg'!F2091</f>
        <v>5.7902150000000017</v>
      </c>
      <c r="H2091" s="2">
        <f>'Moving Avg'!G2091</f>
        <v>5.9135880000000016</v>
      </c>
      <c r="I2091" s="2">
        <f>'Moving Avg'!H2091</f>
        <v>5.6691884999999935</v>
      </c>
      <c r="J2091" s="5" t="str">
        <f>OBV!F2091</f>
        <v>BEARISH</v>
      </c>
      <c r="K2091" s="5" t="str">
        <f>OBV!G2091</f>
        <v>NEUTRAL</v>
      </c>
      <c r="L2091" s="5" t="str">
        <f>OBV!H2091</f>
        <v>BEARISH DIVERGENCE</v>
      </c>
      <c r="M2091" s="7">
        <f t="shared" si="320"/>
        <v>25</v>
      </c>
      <c r="N2091" s="7">
        <f t="shared" si="321"/>
        <v>45</v>
      </c>
      <c r="O2091" s="7">
        <f t="shared" si="322"/>
        <v>50</v>
      </c>
      <c r="P2091" s="7">
        <f t="shared" si="323"/>
        <v>16.5</v>
      </c>
      <c r="Q2091" s="8">
        <f t="shared" si="324"/>
        <v>34.475000000000001</v>
      </c>
      <c r="R2091" s="8">
        <f t="shared" si="325"/>
        <v>35.625</v>
      </c>
      <c r="S2091" s="8">
        <f t="shared" si="326"/>
        <v>30.425000000000001</v>
      </c>
      <c r="T2091" s="8">
        <f t="shared" si="327"/>
        <v>34.125</v>
      </c>
      <c r="U2091" s="7">
        <f t="shared" si="328"/>
        <v>33.508333333333333</v>
      </c>
      <c r="V2091" s="7">
        <f t="shared" si="329"/>
        <v>33.662499999999994</v>
      </c>
    </row>
    <row r="2092" spans="1:22" ht="13.5" x14ac:dyDescent="0.25">
      <c r="A2092" s="3">
        <f>RSI!A2092</f>
        <v>45825</v>
      </c>
      <c r="B2092" s="2">
        <f>RSI!B2092</f>
        <v>5.7865000000000002</v>
      </c>
      <c r="C2092" s="2">
        <f>RSI!I2092</f>
        <v>47.64674103678265</v>
      </c>
      <c r="D2092" s="2">
        <f>MACD!E2092</f>
        <v>1.369865356747102E-2</v>
      </c>
      <c r="E2092" s="2">
        <f>MACD!F2092</f>
        <v>2.692762578836129E-2</v>
      </c>
      <c r="F2092" s="2">
        <f>'Moving Avg'!D2092</f>
        <v>5.7697000000000003</v>
      </c>
      <c r="G2092" s="2">
        <f>'Moving Avg'!F2092</f>
        <v>5.7850850000000005</v>
      </c>
      <c r="H2092" s="2">
        <f>'Moving Avg'!G2092</f>
        <v>5.9042560000000011</v>
      </c>
      <c r="I2092" s="2">
        <f>'Moving Avg'!H2092</f>
        <v>5.6692819999999937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  <c r="M2092" s="7">
        <f t="shared" si="320"/>
        <v>25</v>
      </c>
      <c r="N2092" s="7">
        <f t="shared" si="321"/>
        <v>45</v>
      </c>
      <c r="O2092" s="7">
        <f t="shared" si="322"/>
        <v>50</v>
      </c>
      <c r="P2092" s="7">
        <f t="shared" si="323"/>
        <v>83.5</v>
      </c>
      <c r="Q2092" s="8">
        <f t="shared" si="324"/>
        <v>44.524999999999999</v>
      </c>
      <c r="R2092" s="8">
        <f t="shared" si="325"/>
        <v>52.375</v>
      </c>
      <c r="S2092" s="8">
        <f t="shared" si="326"/>
        <v>60.575000000000003</v>
      </c>
      <c r="T2092" s="8">
        <f t="shared" si="327"/>
        <v>50.875</v>
      </c>
      <c r="U2092" s="7">
        <f t="shared" si="328"/>
        <v>52.491666666666674</v>
      </c>
      <c r="V2092" s="7">
        <f t="shared" si="329"/>
        <v>52.087500000000006</v>
      </c>
    </row>
    <row r="2093" spans="1:22" ht="13.5" x14ac:dyDescent="0.25">
      <c r="A2093" s="3">
        <f>RSI!A2093</f>
        <v>45826</v>
      </c>
      <c r="B2093" s="2">
        <f>RSI!B2093</f>
        <v>5.7865000000000002</v>
      </c>
      <c r="C2093" s="2">
        <f>RSI!I2093</f>
        <v>47.646741036782657</v>
      </c>
      <c r="D2093" s="2">
        <f>MACD!E2093</f>
        <v>1.1091475760798275E-3</v>
      </c>
      <c r="E2093" s="2">
        <f>MACD!F2093</f>
        <v>2.1763930145905001E-2</v>
      </c>
      <c r="F2093" s="2">
        <f>'Moving Avg'!D2093</f>
        <v>5.7697000000000003</v>
      </c>
      <c r="G2093" s="2">
        <f>'Moving Avg'!F2093</f>
        <v>5.7855550000000004</v>
      </c>
      <c r="H2093" s="2">
        <f>'Moving Avg'!G2093</f>
        <v>5.896790000000002</v>
      </c>
      <c r="I2093" s="2">
        <f>'Moving Avg'!H2093</f>
        <v>5.669375499999993</v>
      </c>
      <c r="J2093" s="5" t="str">
        <f>OBV!F2093</f>
        <v>BEARISH</v>
      </c>
      <c r="K2093" s="5" t="str">
        <f>OBV!G2093</f>
        <v>NEUTRAL</v>
      </c>
      <c r="L2093" s="5" t="str">
        <f>OBV!H2093</f>
        <v>NEUTRAL</v>
      </c>
      <c r="M2093" s="7">
        <f t="shared" si="320"/>
        <v>25</v>
      </c>
      <c r="N2093" s="7">
        <f t="shared" si="321"/>
        <v>100</v>
      </c>
      <c r="O2093" s="7">
        <f t="shared" si="322"/>
        <v>50</v>
      </c>
      <c r="P2093" s="7">
        <f t="shared" si="323"/>
        <v>16.5</v>
      </c>
      <c r="Q2093" s="8">
        <f t="shared" si="324"/>
        <v>53.725000000000001</v>
      </c>
      <c r="R2093" s="8">
        <f t="shared" si="325"/>
        <v>46.625</v>
      </c>
      <c r="S2093" s="8">
        <f t="shared" si="326"/>
        <v>38.674999999999997</v>
      </c>
      <c r="T2093" s="8">
        <f t="shared" si="327"/>
        <v>47.875</v>
      </c>
      <c r="U2093" s="7">
        <f t="shared" si="328"/>
        <v>46.341666666666661</v>
      </c>
      <c r="V2093" s="7">
        <f t="shared" si="329"/>
        <v>46.724999999999994</v>
      </c>
    </row>
    <row r="2094" spans="1:22" ht="13.5" x14ac:dyDescent="0.25">
      <c r="A2094" s="3">
        <f>RSI!A2094</f>
        <v>45827</v>
      </c>
      <c r="B2094" s="2">
        <f>RSI!B2094</f>
        <v>5.7865000000000002</v>
      </c>
      <c r="C2094" s="2">
        <f>RSI!I2094</f>
        <v>47.64674103678265</v>
      </c>
      <c r="D2094" s="2">
        <f>MACD!E2094</f>
        <v>-9.4052419906915929E-3</v>
      </c>
      <c r="E2094" s="2">
        <f>MACD!F2094</f>
        <v>1.5530095718585683E-2</v>
      </c>
      <c r="F2094" s="2">
        <f>'Moving Avg'!D2094</f>
        <v>5.7641000000000009</v>
      </c>
      <c r="G2094" s="2">
        <f>'Moving Avg'!F2094</f>
        <v>5.7822900000000006</v>
      </c>
      <c r="H2094" s="2">
        <f>'Moving Avg'!G2094</f>
        <v>5.8911900000000017</v>
      </c>
      <c r="I2094" s="2">
        <f>'Moving Avg'!H2094</f>
        <v>5.669515499999993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  <c r="M2094" s="7">
        <f t="shared" si="320"/>
        <v>25</v>
      </c>
      <c r="N2094" s="7">
        <f t="shared" si="321"/>
        <v>100</v>
      </c>
      <c r="O2094" s="7">
        <f t="shared" si="322"/>
        <v>50</v>
      </c>
      <c r="P2094" s="7">
        <f t="shared" si="323"/>
        <v>16.5</v>
      </c>
      <c r="Q2094" s="8">
        <f t="shared" si="324"/>
        <v>53.725000000000001</v>
      </c>
      <c r="R2094" s="8">
        <f t="shared" si="325"/>
        <v>46.625</v>
      </c>
      <c r="S2094" s="8">
        <f t="shared" si="326"/>
        <v>38.674999999999997</v>
      </c>
      <c r="T2094" s="8">
        <f t="shared" si="327"/>
        <v>47.875</v>
      </c>
      <c r="U2094" s="7">
        <f t="shared" si="328"/>
        <v>46.341666666666661</v>
      </c>
      <c r="V2094" s="7">
        <f t="shared" si="329"/>
        <v>46.724999999999994</v>
      </c>
    </row>
    <row r="2095" spans="1:22" ht="13.5" x14ac:dyDescent="0.25">
      <c r="A2095" s="3">
        <f>RSI!A2095</f>
        <v>45828</v>
      </c>
      <c r="B2095" s="2">
        <f>RSI!B2095</f>
        <v>5.7865000000000002</v>
      </c>
      <c r="C2095" s="2">
        <f>RSI!I2095</f>
        <v>47.64674103678265</v>
      </c>
      <c r="D2095" s="2">
        <f>MACD!E2095</f>
        <v>-1.6743236756787461E-2</v>
      </c>
      <c r="E2095" s="2">
        <f>MACD!F2095</f>
        <v>9.0754292235110563E-3</v>
      </c>
      <c r="F2095" s="2">
        <f>'Moving Avg'!D2095</f>
        <v>5.7865000000000002</v>
      </c>
      <c r="G2095" s="2">
        <f>'Moving Avg'!F2095</f>
        <v>5.7790250000000007</v>
      </c>
      <c r="H2095" s="2">
        <f>'Moving Avg'!G2095</f>
        <v>5.8855900000000005</v>
      </c>
      <c r="I2095" s="2">
        <f>'Moving Avg'!H2095</f>
        <v>5.669655499999994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  <c r="M2095" s="7">
        <f t="shared" si="320"/>
        <v>25</v>
      </c>
      <c r="N2095" s="7">
        <f t="shared" si="321"/>
        <v>100</v>
      </c>
      <c r="O2095" s="7">
        <f t="shared" si="322"/>
        <v>50</v>
      </c>
      <c r="P2095" s="7">
        <f t="shared" si="323"/>
        <v>83.5</v>
      </c>
      <c r="Q2095" s="8">
        <f t="shared" si="324"/>
        <v>63.774999999999999</v>
      </c>
      <c r="R2095" s="8">
        <f t="shared" si="325"/>
        <v>63.375</v>
      </c>
      <c r="S2095" s="8">
        <f t="shared" si="326"/>
        <v>68.825000000000003</v>
      </c>
      <c r="T2095" s="8">
        <f t="shared" si="327"/>
        <v>64.625</v>
      </c>
      <c r="U2095" s="7">
        <f t="shared" si="328"/>
        <v>65.325000000000003</v>
      </c>
      <c r="V2095" s="7">
        <f t="shared" si="329"/>
        <v>65.150000000000006</v>
      </c>
    </row>
    <row r="2096" spans="1:22" ht="13.5" x14ac:dyDescent="0.25">
      <c r="A2096" s="3">
        <f>RSI!A2096</f>
        <v>45831</v>
      </c>
      <c r="B2096" s="2">
        <f>RSI!B2096</f>
        <v>5.7865000000000002</v>
      </c>
      <c r="C2096" s="2">
        <f>RSI!I2096</f>
        <v>47.646741036782657</v>
      </c>
      <c r="D2096" s="2">
        <f>MACD!E2096</f>
        <v>-2.2833765570602793E-2</v>
      </c>
      <c r="E2096" s="2">
        <f>MACD!F2096</f>
        <v>2.6935902646882861E-3</v>
      </c>
      <c r="F2096" s="2">
        <f>'Moving Avg'!D2096</f>
        <v>5.7865000000000002</v>
      </c>
      <c r="G2096" s="2">
        <f>'Moving Avg'!F2096</f>
        <v>5.7757600000000009</v>
      </c>
      <c r="H2096" s="2">
        <f>'Moving Avg'!G2096</f>
        <v>5.8794320000000004</v>
      </c>
      <c r="I2096" s="2">
        <f>'Moving Avg'!H2096</f>
        <v>5.6698424999999943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  <c r="M2096" s="7">
        <f t="shared" si="320"/>
        <v>25</v>
      </c>
      <c r="N2096" s="7">
        <f t="shared" si="321"/>
        <v>100</v>
      </c>
      <c r="O2096" s="7">
        <f t="shared" si="322"/>
        <v>50</v>
      </c>
      <c r="P2096" s="7">
        <f t="shared" si="323"/>
        <v>33</v>
      </c>
      <c r="Q2096" s="8">
        <f t="shared" si="324"/>
        <v>56.2</v>
      </c>
      <c r="R2096" s="8">
        <f t="shared" si="325"/>
        <v>50.75</v>
      </c>
      <c r="S2096" s="8">
        <f t="shared" si="326"/>
        <v>46.1</v>
      </c>
      <c r="T2096" s="8">
        <f t="shared" si="327"/>
        <v>52</v>
      </c>
      <c r="U2096" s="7">
        <f t="shared" si="328"/>
        <v>51.016666666666673</v>
      </c>
      <c r="V2096" s="7">
        <f t="shared" si="329"/>
        <v>51.262500000000003</v>
      </c>
    </row>
    <row r="2097" spans="1:22" ht="13.5" x14ac:dyDescent="0.25">
      <c r="A2097" s="3">
        <f>RSI!A2097</f>
        <v>45832</v>
      </c>
      <c r="B2097" s="2">
        <f>RSI!B2097</f>
        <v>5.7865000000000002</v>
      </c>
      <c r="C2097" s="2">
        <f>RSI!I2097</f>
        <v>47.64674103678265</v>
      </c>
      <c r="D2097" s="2">
        <f>MACD!E2097</f>
        <v>-2.930829651509459E-2</v>
      </c>
      <c r="E2097" s="2">
        <f>MACD!F2097</f>
        <v>-3.7067870912682889E-3</v>
      </c>
      <c r="F2097" s="2">
        <f>'Moving Avg'!D2097</f>
        <v>5.7865000000000002</v>
      </c>
      <c r="G2097" s="2">
        <f>'Moving Avg'!F2097</f>
        <v>5.7729600000000012</v>
      </c>
      <c r="H2097" s="2">
        <f>'Moving Avg'!G2097</f>
        <v>5.8760720000000006</v>
      </c>
      <c r="I2097" s="2">
        <f>'Moving Avg'!H2097</f>
        <v>5.6703094999999939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  <c r="M2097" s="7">
        <f t="shared" si="320"/>
        <v>25</v>
      </c>
      <c r="N2097" s="7">
        <f t="shared" si="321"/>
        <v>100</v>
      </c>
      <c r="O2097" s="7">
        <f t="shared" si="322"/>
        <v>50</v>
      </c>
      <c r="P2097" s="7">
        <f t="shared" si="323"/>
        <v>33</v>
      </c>
      <c r="Q2097" s="8">
        <f t="shared" si="324"/>
        <v>56.2</v>
      </c>
      <c r="R2097" s="8">
        <f t="shared" si="325"/>
        <v>50.75</v>
      </c>
      <c r="S2097" s="8">
        <f t="shared" si="326"/>
        <v>46.1</v>
      </c>
      <c r="T2097" s="8">
        <f t="shared" si="327"/>
        <v>52</v>
      </c>
      <c r="U2097" s="7">
        <f t="shared" si="328"/>
        <v>51.016666666666673</v>
      </c>
      <c r="V2097" s="7">
        <f t="shared" si="329"/>
        <v>51.262500000000003</v>
      </c>
    </row>
    <row r="2098" spans="1:22" ht="13.5" x14ac:dyDescent="0.25">
      <c r="A2098" s="3">
        <f>RSI!A2098</f>
        <v>45833</v>
      </c>
      <c r="B2098" s="2">
        <f>RSI!B2098</f>
        <v>5.7865000000000002</v>
      </c>
      <c r="C2098" s="2">
        <f>RSI!I2098</f>
        <v>47.64674103678265</v>
      </c>
      <c r="D2098" s="2">
        <f>MACD!E2098</f>
        <v>-2.6069729061176439E-2</v>
      </c>
      <c r="E2098" s="2">
        <f>MACD!F2098</f>
        <v>-8.1793754852499193E-3</v>
      </c>
      <c r="F2098" s="2">
        <f>'Moving Avg'!D2098</f>
        <v>5.7865000000000002</v>
      </c>
      <c r="G2098" s="2">
        <f>'Moving Avg'!F2098</f>
        <v>5.7701600000000024</v>
      </c>
      <c r="H2098" s="2">
        <f>'Moving Avg'!G2098</f>
        <v>5.8708460000000002</v>
      </c>
      <c r="I2098" s="2">
        <f>'Moving Avg'!H2098</f>
        <v>5.6710094999999932</v>
      </c>
      <c r="J2098" s="5" t="str">
        <f>OBV!F2098</f>
        <v>NEUTRAL</v>
      </c>
      <c r="K2098" s="5" t="str">
        <f>OBV!G2098</f>
        <v>NEUTRAL</v>
      </c>
      <c r="L2098" s="5" t="str">
        <f>OBV!H2098</f>
        <v>NEUTRAL</v>
      </c>
      <c r="M2098" s="7">
        <f t="shared" si="320"/>
        <v>25</v>
      </c>
      <c r="N2098" s="7">
        <f t="shared" si="321"/>
        <v>45</v>
      </c>
      <c r="O2098" s="7">
        <f t="shared" si="322"/>
        <v>50</v>
      </c>
      <c r="P2098" s="7">
        <f t="shared" si="323"/>
        <v>33</v>
      </c>
      <c r="Q2098" s="8">
        <f t="shared" si="324"/>
        <v>36.950000000000003</v>
      </c>
      <c r="R2098" s="8">
        <f t="shared" si="325"/>
        <v>39.75</v>
      </c>
      <c r="S2098" s="8">
        <f t="shared" si="326"/>
        <v>37.85</v>
      </c>
      <c r="T2098" s="8">
        <f t="shared" si="327"/>
        <v>38.25</v>
      </c>
      <c r="U2098" s="7">
        <f t="shared" si="328"/>
        <v>38.183333333333337</v>
      </c>
      <c r="V2098" s="7">
        <f t="shared" si="329"/>
        <v>38.200000000000003</v>
      </c>
    </row>
    <row r="2099" spans="1:22" ht="13.5" x14ac:dyDescent="0.25">
      <c r="A2099" s="3">
        <f>RSI!A2099</f>
        <v>45835</v>
      </c>
      <c r="B2099" s="2">
        <f>RSI!B2099</f>
        <v>5.7865000000000002</v>
      </c>
      <c r="C2099" s="2">
        <f>RSI!I2099</f>
        <v>47.64674103678265</v>
      </c>
      <c r="D2099" s="2">
        <f>MACD!E2099</f>
        <v>-1.8927606650714246E-2</v>
      </c>
      <c r="E2099" s="2">
        <f>MACD!F2099</f>
        <v>-1.0329021718342785E-2</v>
      </c>
      <c r="F2099" s="2">
        <f>'Moving Avg'!D2099</f>
        <v>5.7865000000000002</v>
      </c>
      <c r="G2099" s="2">
        <f>'Moving Avg'!F2099</f>
        <v>5.7682950000000019</v>
      </c>
      <c r="H2099" s="2">
        <f>'Moving Avg'!G2099</f>
        <v>5.8637540000000001</v>
      </c>
      <c r="I2099" s="2">
        <f>'Moving Avg'!H2099</f>
        <v>5.6715229999999943</v>
      </c>
      <c r="J2099" s="5" t="str">
        <f>OBV!F2099</f>
        <v>NEUTRAL</v>
      </c>
      <c r="K2099" s="5" t="str">
        <f>OBV!G2099</f>
        <v>NEUTRAL</v>
      </c>
      <c r="L2099" s="5" t="str">
        <f>OBV!H2099</f>
        <v>NEUTRAL</v>
      </c>
      <c r="M2099" s="7">
        <f t="shared" si="320"/>
        <v>25</v>
      </c>
      <c r="N2099" s="7">
        <f t="shared" si="321"/>
        <v>45</v>
      </c>
      <c r="O2099" s="7">
        <f t="shared" si="322"/>
        <v>50</v>
      </c>
      <c r="P2099" s="7">
        <f t="shared" si="323"/>
        <v>33</v>
      </c>
      <c r="Q2099" s="8">
        <f t="shared" si="324"/>
        <v>36.950000000000003</v>
      </c>
      <c r="R2099" s="8">
        <f t="shared" si="325"/>
        <v>39.75</v>
      </c>
      <c r="S2099" s="8">
        <f t="shared" si="326"/>
        <v>37.85</v>
      </c>
      <c r="T2099" s="8">
        <f t="shared" si="327"/>
        <v>38.25</v>
      </c>
      <c r="U2099" s="7">
        <f t="shared" si="328"/>
        <v>38.183333333333337</v>
      </c>
      <c r="V2099" s="7">
        <f t="shared" si="329"/>
        <v>38.200000000000003</v>
      </c>
    </row>
    <row r="2100" spans="1:22" ht="13.5" x14ac:dyDescent="0.25">
      <c r="A2100" s="3">
        <f>RSI!A2100</f>
        <v>45838</v>
      </c>
      <c r="B2100" s="2">
        <f>RSI!B2100</f>
        <v>5.7770999999999999</v>
      </c>
      <c r="C2100" s="2">
        <f>RSI!I2100</f>
        <v>46.329357045201775</v>
      </c>
      <c r="D2100" s="2">
        <f>MACD!E2100</f>
        <v>-3.3639304401484438E-2</v>
      </c>
      <c r="E2100" s="2">
        <f>MACD!F2100</f>
        <v>-1.4991078254971117E-2</v>
      </c>
      <c r="F2100" s="2">
        <f>'Moving Avg'!D2100</f>
        <v>5.7846200000000003</v>
      </c>
      <c r="G2100" s="2">
        <f>'Moving Avg'!F2100</f>
        <v>5.7659600000000015</v>
      </c>
      <c r="H2100" s="2">
        <f>'Moving Avg'!G2100</f>
        <v>5.8589000000000002</v>
      </c>
      <c r="I2100" s="2">
        <f>'Moving Avg'!H2100</f>
        <v>5.6719894999999951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25</v>
      </c>
      <c r="N2100" s="7">
        <f t="shared" si="321"/>
        <v>45</v>
      </c>
      <c r="O2100" s="7">
        <f t="shared" si="322"/>
        <v>50</v>
      </c>
      <c r="P2100" s="7">
        <f t="shared" si="323"/>
        <v>16.5</v>
      </c>
      <c r="Q2100" s="8">
        <f t="shared" si="324"/>
        <v>34.475000000000001</v>
      </c>
      <c r="R2100" s="8">
        <f t="shared" si="325"/>
        <v>35.625</v>
      </c>
      <c r="S2100" s="8">
        <f t="shared" si="326"/>
        <v>30.425000000000001</v>
      </c>
      <c r="T2100" s="8">
        <f t="shared" si="327"/>
        <v>34.125</v>
      </c>
      <c r="U2100" s="7">
        <f t="shared" si="328"/>
        <v>33.508333333333333</v>
      </c>
      <c r="V2100" s="7">
        <f t="shared" si="329"/>
        <v>33.662499999999994</v>
      </c>
    </row>
    <row r="2101" spans="1:22" ht="13.5" x14ac:dyDescent="0.25">
      <c r="A2101" s="3">
        <f>RSI!A2101</f>
        <v>45839</v>
      </c>
      <c r="B2101" s="2">
        <f>RSI!B2101</f>
        <v>5.7770999999999999</v>
      </c>
      <c r="C2101" s="2">
        <f>RSI!I2101</f>
        <v>46.32935704520176</v>
      </c>
      <c r="D2101" s="2">
        <f>MACD!E2101</f>
        <v>-2.8720670965176609E-2</v>
      </c>
      <c r="E2101" s="2">
        <f>MACD!F2101</f>
        <v>-1.7736996797012218E-2</v>
      </c>
      <c r="F2101" s="2">
        <f>'Moving Avg'!D2101</f>
        <v>5.7827400000000004</v>
      </c>
      <c r="G2101" s="2">
        <f>'Moving Avg'!F2101</f>
        <v>5.7654900000000024</v>
      </c>
      <c r="H2101" s="2">
        <f>'Moving Avg'!G2101</f>
        <v>5.8512459999999997</v>
      </c>
      <c r="I2101" s="2">
        <f>'Moving Avg'!H2101</f>
        <v>5.6725024999999949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25</v>
      </c>
      <c r="N2101" s="7">
        <f t="shared" si="321"/>
        <v>45</v>
      </c>
      <c r="O2101" s="7">
        <f t="shared" si="322"/>
        <v>50</v>
      </c>
      <c r="P2101" s="7">
        <f t="shared" si="323"/>
        <v>16.5</v>
      </c>
      <c r="Q2101" s="8">
        <f t="shared" si="324"/>
        <v>34.475000000000001</v>
      </c>
      <c r="R2101" s="8">
        <f t="shared" si="325"/>
        <v>35.625</v>
      </c>
      <c r="S2101" s="8">
        <f t="shared" si="326"/>
        <v>30.425000000000001</v>
      </c>
      <c r="T2101" s="8">
        <f t="shared" si="327"/>
        <v>34.125</v>
      </c>
      <c r="U2101" s="7">
        <f t="shared" si="328"/>
        <v>33.508333333333333</v>
      </c>
      <c r="V2101" s="7">
        <f t="shared" si="329"/>
        <v>33.662499999999994</v>
      </c>
    </row>
    <row r="2102" spans="1:22" ht="13.5" x14ac:dyDescent="0.25">
      <c r="A2102" s="3">
        <f>RSI!A2102</f>
        <v>45840</v>
      </c>
      <c r="B2102" s="2">
        <f>RSI!B2102</f>
        <v>5.7770999999999999</v>
      </c>
      <c r="C2102" s="2">
        <f>RSI!I2102</f>
        <v>46.32935704520176</v>
      </c>
      <c r="D2102" s="2">
        <f>MACD!E2102</f>
        <v>-2.4432617179291682E-2</v>
      </c>
      <c r="E2102" s="2">
        <f>MACD!F2102</f>
        <v>-1.9076120873468112E-2</v>
      </c>
      <c r="F2102" s="2">
        <f>'Moving Avg'!D2102</f>
        <v>5.7808600000000006</v>
      </c>
      <c r="G2102" s="2">
        <f>'Moving Avg'!F2102</f>
        <v>5.7678200000000022</v>
      </c>
      <c r="H2102" s="2">
        <f>'Moving Avg'!G2102</f>
        <v>5.8432199999999996</v>
      </c>
      <c r="I2102" s="2">
        <f>'Moving Avg'!H2102</f>
        <v>5.673762499999996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  <c r="M2102" s="7">
        <f t="shared" si="320"/>
        <v>25</v>
      </c>
      <c r="N2102" s="7">
        <f t="shared" si="321"/>
        <v>45</v>
      </c>
      <c r="O2102" s="7">
        <f t="shared" si="322"/>
        <v>50</v>
      </c>
      <c r="P2102" s="7">
        <f t="shared" si="323"/>
        <v>16.5</v>
      </c>
      <c r="Q2102" s="8">
        <f t="shared" si="324"/>
        <v>34.475000000000001</v>
      </c>
      <c r="R2102" s="8">
        <f t="shared" si="325"/>
        <v>35.625</v>
      </c>
      <c r="S2102" s="8">
        <f t="shared" si="326"/>
        <v>30.425000000000001</v>
      </c>
      <c r="T2102" s="8">
        <f t="shared" si="327"/>
        <v>34.125</v>
      </c>
      <c r="U2102" s="7">
        <f t="shared" si="328"/>
        <v>33.508333333333333</v>
      </c>
      <c r="V2102" s="7">
        <f t="shared" si="329"/>
        <v>33.662499999999994</v>
      </c>
    </row>
    <row r="2103" spans="1:22" ht="13.5" x14ac:dyDescent="0.25">
      <c r="A2103" s="3">
        <f>RSI!A2103</f>
        <v>45841</v>
      </c>
      <c r="B2103" s="2">
        <f>RSI!B2103</f>
        <v>6.0664999999999996</v>
      </c>
      <c r="C2103" s="2">
        <f>RSI!I2103</f>
        <v>73.986357339630501</v>
      </c>
      <c r="D2103" s="2">
        <f>MACD!E2103</f>
        <v>-4.2124511025913414E-2</v>
      </c>
      <c r="E2103" s="2">
        <f>MACD!F2103</f>
        <v>-2.3685798903957174E-2</v>
      </c>
      <c r="F2103" s="2">
        <f>'Moving Avg'!D2103</f>
        <v>5.8368599999999997</v>
      </c>
      <c r="G2103" s="2">
        <f>'Moving Avg'!F2103</f>
        <v>5.7846200000000021</v>
      </c>
      <c r="H2103" s="2">
        <f>'Moving Avg'!G2103</f>
        <v>5.8437800000000006</v>
      </c>
      <c r="I2103" s="2">
        <f>'Moving Avg'!H2103</f>
        <v>5.676795999999996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  <c r="M2103" s="7">
        <f t="shared" si="320"/>
        <v>0</v>
      </c>
      <c r="N2103" s="7">
        <f t="shared" si="321"/>
        <v>45</v>
      </c>
      <c r="O2103" s="7">
        <f t="shared" si="322"/>
        <v>50</v>
      </c>
      <c r="P2103" s="7">
        <f t="shared" si="323"/>
        <v>83.5</v>
      </c>
      <c r="Q2103" s="8">
        <f t="shared" si="324"/>
        <v>35.774999999999999</v>
      </c>
      <c r="R2103" s="8">
        <f t="shared" si="325"/>
        <v>47.375</v>
      </c>
      <c r="S2103" s="8">
        <f t="shared" si="326"/>
        <v>56.825000000000003</v>
      </c>
      <c r="T2103" s="8">
        <f t="shared" si="327"/>
        <v>44.625</v>
      </c>
      <c r="U2103" s="7">
        <f t="shared" si="328"/>
        <v>46.658333333333339</v>
      </c>
      <c r="V2103" s="7">
        <f t="shared" si="329"/>
        <v>46.150000000000006</v>
      </c>
    </row>
    <row r="2104" spans="1:22" ht="13.5" x14ac:dyDescent="0.25">
      <c r="A2104" s="3">
        <f>RSI!A2104</f>
        <v>45842</v>
      </c>
      <c r="B2104" s="2">
        <f>RSI!B2104</f>
        <v>6.0385</v>
      </c>
      <c r="C2104" s="2">
        <f>RSI!I2104</f>
        <v>70.216279818949943</v>
      </c>
      <c r="D2104" s="2">
        <f>MACD!E2104</f>
        <v>-5.6622439127673729E-2</v>
      </c>
      <c r="E2104" s="2">
        <f>MACD!F2104</f>
        <v>-3.0273126948700487E-2</v>
      </c>
      <c r="F2104" s="2">
        <f>'Moving Avg'!D2104</f>
        <v>5.8872599999999995</v>
      </c>
      <c r="G2104" s="2">
        <f>'Moving Avg'!F2104</f>
        <v>5.8000200000000017</v>
      </c>
      <c r="H2104" s="2">
        <f>'Moving Avg'!G2104</f>
        <v>5.8434080000000002</v>
      </c>
      <c r="I2104" s="2">
        <f>'Moving Avg'!H2104</f>
        <v>5.6793629999999977</v>
      </c>
      <c r="J2104" s="5" t="str">
        <f>OBV!F2104</f>
        <v>BEARISH</v>
      </c>
      <c r="K2104" s="5" t="str">
        <f>OBV!G2104</f>
        <v>NEUTRAL</v>
      </c>
      <c r="L2104" s="5" t="str">
        <f>OBV!H2104</f>
        <v>BEARISH DIVERGENCE</v>
      </c>
      <c r="M2104" s="7">
        <f t="shared" si="320"/>
        <v>0</v>
      </c>
      <c r="N2104" s="7">
        <f t="shared" si="321"/>
        <v>100</v>
      </c>
      <c r="O2104" s="7">
        <f t="shared" si="322"/>
        <v>50</v>
      </c>
      <c r="P2104" s="7">
        <f t="shared" si="323"/>
        <v>16.5</v>
      </c>
      <c r="Q2104" s="8">
        <f t="shared" si="324"/>
        <v>44.975000000000001</v>
      </c>
      <c r="R2104" s="8">
        <f t="shared" si="325"/>
        <v>41.625</v>
      </c>
      <c r="S2104" s="8">
        <f t="shared" si="326"/>
        <v>34.924999999999997</v>
      </c>
      <c r="T2104" s="8">
        <f t="shared" si="327"/>
        <v>41.625</v>
      </c>
      <c r="U2104" s="7">
        <f t="shared" si="328"/>
        <v>40.508333333333333</v>
      </c>
      <c r="V2104" s="7">
        <f t="shared" si="329"/>
        <v>40.787499999999994</v>
      </c>
    </row>
    <row r="2105" spans="1:22" ht="13.5" x14ac:dyDescent="0.25">
      <c r="A2105" s="3">
        <f>RSI!A2105</f>
        <v>45845</v>
      </c>
      <c r="B2105" s="2">
        <f>RSI!B2105</f>
        <v>6.0664999999999996</v>
      </c>
      <c r="C2105" s="2">
        <f>RSI!I2105</f>
        <v>71.765670016858579</v>
      </c>
      <c r="D2105" s="2">
        <f>MACD!E2105</f>
        <v>-7.2281813690274532E-2</v>
      </c>
      <c r="E2105" s="2">
        <f>MACD!F2105</f>
        <v>-3.8674864297015298E-2</v>
      </c>
      <c r="F2105" s="2">
        <f>'Moving Avg'!D2105</f>
        <v>5.9451399999999994</v>
      </c>
      <c r="G2105" s="2">
        <f>'Moving Avg'!F2105</f>
        <v>5.8163550000000024</v>
      </c>
      <c r="H2105" s="2">
        <f>'Moving Avg'!G2105</f>
        <v>5.8445280000000004</v>
      </c>
      <c r="I2105" s="2">
        <f>'Moving Avg'!H2105</f>
        <v>5.6820699999999968</v>
      </c>
      <c r="J2105" s="5" t="str">
        <f>OBV!F2105</f>
        <v>BEARISH</v>
      </c>
      <c r="K2105" s="5" t="str">
        <f>OBV!G2105</f>
        <v>NEUTRAL</v>
      </c>
      <c r="L2105" s="5" t="str">
        <f>OBV!H2105</f>
        <v>BEARISH DIVERGENCE</v>
      </c>
      <c r="M2105" s="7">
        <f t="shared" si="320"/>
        <v>0</v>
      </c>
      <c r="N2105" s="7">
        <f t="shared" si="321"/>
        <v>100</v>
      </c>
      <c r="O2105" s="7">
        <f t="shared" si="322"/>
        <v>50</v>
      </c>
      <c r="P2105" s="7">
        <f t="shared" si="323"/>
        <v>16.5</v>
      </c>
      <c r="Q2105" s="8">
        <f t="shared" si="324"/>
        <v>44.975000000000001</v>
      </c>
      <c r="R2105" s="8">
        <f t="shared" si="325"/>
        <v>41.625</v>
      </c>
      <c r="S2105" s="8">
        <f t="shared" si="326"/>
        <v>34.924999999999997</v>
      </c>
      <c r="T2105" s="8">
        <f t="shared" si="327"/>
        <v>41.625</v>
      </c>
      <c r="U2105" s="7">
        <f t="shared" si="328"/>
        <v>40.508333333333333</v>
      </c>
      <c r="V2105" s="7">
        <f t="shared" si="329"/>
        <v>40.787499999999994</v>
      </c>
    </row>
    <row r="2106" spans="1:22" ht="13.5" x14ac:dyDescent="0.25">
      <c r="A2106" s="3">
        <f>RSI!A2106</f>
        <v>45846</v>
      </c>
      <c r="B2106" s="2">
        <f>RSI!B2106</f>
        <v>5.9451000000000001</v>
      </c>
      <c r="C2106" s="2">
        <f>RSI!I2106</f>
        <v>57.740510248421018</v>
      </c>
      <c r="D2106" s="2">
        <f>MACD!E2106</f>
        <v>-7.7925120670201409E-2</v>
      </c>
      <c r="E2106" s="2">
        <f>MACD!F2106</f>
        <v>-4.6524915571652517E-2</v>
      </c>
      <c r="F2106" s="2">
        <f>'Moving Avg'!D2106</f>
        <v>5.9787400000000002</v>
      </c>
      <c r="G2106" s="2">
        <f>'Moving Avg'!F2106</f>
        <v>5.8266200000000019</v>
      </c>
      <c r="H2106" s="2">
        <f>'Moving Avg'!G2106</f>
        <v>5.8434080000000002</v>
      </c>
      <c r="I2106" s="2">
        <f>'Moving Avg'!H2106</f>
        <v>5.6842629999999961</v>
      </c>
      <c r="J2106" s="5" t="str">
        <f>OBV!F2106</f>
        <v>BEARISH</v>
      </c>
      <c r="K2106" s="5" t="str">
        <f>OBV!G2106</f>
        <v>NEUTRAL</v>
      </c>
      <c r="L2106" s="5" t="str">
        <f>OBV!H2106</f>
        <v>BEARISH DIVERGENCE</v>
      </c>
      <c r="M2106" s="7">
        <f t="shared" si="320"/>
        <v>25</v>
      </c>
      <c r="N2106" s="7">
        <f t="shared" si="321"/>
        <v>100</v>
      </c>
      <c r="O2106" s="7">
        <f t="shared" si="322"/>
        <v>50</v>
      </c>
      <c r="P2106" s="7">
        <f t="shared" si="323"/>
        <v>16.5</v>
      </c>
      <c r="Q2106" s="8">
        <f t="shared" si="324"/>
        <v>53.725000000000001</v>
      </c>
      <c r="R2106" s="8">
        <f t="shared" si="325"/>
        <v>46.625</v>
      </c>
      <c r="S2106" s="8">
        <f t="shared" si="326"/>
        <v>38.674999999999997</v>
      </c>
      <c r="T2106" s="8">
        <f t="shared" si="327"/>
        <v>47.875</v>
      </c>
      <c r="U2106" s="7">
        <f t="shared" si="328"/>
        <v>46.341666666666661</v>
      </c>
      <c r="V2106" s="7">
        <f t="shared" si="329"/>
        <v>46.724999999999994</v>
      </c>
    </row>
    <row r="2107" spans="1:22" ht="13.5" x14ac:dyDescent="0.25">
      <c r="A2107" s="3">
        <f>RSI!A2107</f>
        <v>45847</v>
      </c>
      <c r="B2107" s="2">
        <f>RSI!B2107</f>
        <v>6.0198</v>
      </c>
      <c r="C2107" s="2">
        <f>RSI!I2107</f>
        <v>62.5857445087629</v>
      </c>
      <c r="D2107" s="2">
        <f>MACD!E2107</f>
        <v>-8.8799220205241447E-2</v>
      </c>
      <c r="E2107" s="2">
        <f>MACD!F2107</f>
        <v>-5.4979776498370311E-2</v>
      </c>
      <c r="F2107" s="2">
        <f>'Moving Avg'!D2107</f>
        <v>6.0272800000000002</v>
      </c>
      <c r="G2107" s="2">
        <f>'Moving Avg'!F2107</f>
        <v>5.8410850000000023</v>
      </c>
      <c r="H2107" s="2">
        <f>'Moving Avg'!G2107</f>
        <v>5.8452739999999999</v>
      </c>
      <c r="I2107" s="2">
        <f>'Moving Avg'!H2107</f>
        <v>5.6872964999999969</v>
      </c>
      <c r="J2107" s="5" t="str">
        <f>OBV!F2107</f>
        <v>BEARISH</v>
      </c>
      <c r="K2107" s="5" t="str">
        <f>OBV!G2107</f>
        <v>NEUTRAL</v>
      </c>
      <c r="L2107" s="5" t="str">
        <f>OBV!H2107</f>
        <v>BEARISH DIVERGENCE</v>
      </c>
      <c r="M2107" s="7">
        <f t="shared" si="320"/>
        <v>25</v>
      </c>
      <c r="N2107" s="7">
        <f t="shared" si="321"/>
        <v>100</v>
      </c>
      <c r="O2107" s="7">
        <f t="shared" si="322"/>
        <v>50</v>
      </c>
      <c r="P2107" s="7">
        <f t="shared" si="323"/>
        <v>16.5</v>
      </c>
      <c r="Q2107" s="8">
        <f t="shared" si="324"/>
        <v>53.725000000000001</v>
      </c>
      <c r="R2107" s="8">
        <f t="shared" si="325"/>
        <v>46.625</v>
      </c>
      <c r="S2107" s="8">
        <f t="shared" si="326"/>
        <v>38.674999999999997</v>
      </c>
      <c r="T2107" s="8">
        <f t="shared" si="327"/>
        <v>47.875</v>
      </c>
      <c r="U2107" s="7">
        <f t="shared" si="328"/>
        <v>46.341666666666661</v>
      </c>
      <c r="V2107" s="7">
        <f t="shared" si="329"/>
        <v>46.724999999999994</v>
      </c>
    </row>
    <row r="2108" spans="1:22" ht="13.5" x14ac:dyDescent="0.25">
      <c r="A2108" s="3">
        <f>RSI!A2108</f>
        <v>45848</v>
      </c>
      <c r="B2108" s="2">
        <f>RSI!B2108</f>
        <v>6.0198</v>
      </c>
      <c r="C2108" s="2">
        <f>RSI!I2108</f>
        <v>62.5857445087629</v>
      </c>
      <c r="D2108" s="2">
        <f>MACD!E2108</f>
        <v>-9.8965546391324821E-2</v>
      </c>
      <c r="E2108" s="2">
        <f>MACD!F2108</f>
        <v>-6.3776930476961216E-2</v>
      </c>
      <c r="F2108" s="2">
        <f>'Moving Avg'!D2108</f>
        <v>6.0179400000000003</v>
      </c>
      <c r="G2108" s="2">
        <f>'Moving Avg'!F2108</f>
        <v>5.8527500000000021</v>
      </c>
      <c r="H2108" s="2">
        <f>'Moving Avg'!G2108</f>
        <v>5.845647999999998</v>
      </c>
      <c r="I2108" s="2">
        <f>'Moving Avg'!H2108</f>
        <v>5.6904229999999973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100</v>
      </c>
      <c r="O2108" s="7">
        <f t="shared" si="322"/>
        <v>50</v>
      </c>
      <c r="P2108" s="7">
        <f t="shared" si="323"/>
        <v>16.5</v>
      </c>
      <c r="Q2108" s="8">
        <f t="shared" si="324"/>
        <v>53.725000000000001</v>
      </c>
      <c r="R2108" s="8">
        <f t="shared" si="325"/>
        <v>46.625</v>
      </c>
      <c r="S2108" s="8">
        <f t="shared" si="326"/>
        <v>38.674999999999997</v>
      </c>
      <c r="T2108" s="8">
        <f t="shared" si="327"/>
        <v>47.875</v>
      </c>
      <c r="U2108" s="7">
        <f t="shared" si="328"/>
        <v>46.341666666666661</v>
      </c>
      <c r="V2108" s="7">
        <f t="shared" si="329"/>
        <v>46.724999999999994</v>
      </c>
    </row>
    <row r="2109" spans="1:22" ht="13.5" x14ac:dyDescent="0.25">
      <c r="A2109" s="3">
        <f>RSI!A2109</f>
        <v>45849</v>
      </c>
      <c r="B2109" s="2">
        <f>RSI!B2109</f>
        <v>6.0198</v>
      </c>
      <c r="C2109" s="2">
        <f>RSI!I2109</f>
        <v>62.5857445087629</v>
      </c>
      <c r="D2109" s="2">
        <f>MACD!E2109</f>
        <v>-0.10846149372923808</v>
      </c>
      <c r="E2109" s="2">
        <f>MACD!F2109</f>
        <v>-7.2713843127416591E-2</v>
      </c>
      <c r="F2109" s="2">
        <f>'Moving Avg'!D2109</f>
        <v>6.0141999999999998</v>
      </c>
      <c r="G2109" s="2">
        <f>'Moving Avg'!F2109</f>
        <v>5.8630150000000016</v>
      </c>
      <c r="H2109" s="2">
        <f>'Moving Avg'!G2109</f>
        <v>5.8465819999999971</v>
      </c>
      <c r="I2109" s="2">
        <f>'Moving Avg'!H2109</f>
        <v>5.6934564999999964</v>
      </c>
      <c r="J2109" s="5" t="str">
        <f>OBV!F2109</f>
        <v>BULLISH</v>
      </c>
      <c r="K2109" s="5" t="str">
        <f>OBV!G2109</f>
        <v>NEUTRAL</v>
      </c>
      <c r="L2109" s="5" t="str">
        <f>OBV!H2109</f>
        <v>BULLISH DIVERGENCE</v>
      </c>
      <c r="M2109" s="7">
        <f t="shared" si="320"/>
        <v>25</v>
      </c>
      <c r="N2109" s="7">
        <f t="shared" si="321"/>
        <v>100</v>
      </c>
      <c r="O2109" s="7">
        <f t="shared" si="322"/>
        <v>50</v>
      </c>
      <c r="P2109" s="7">
        <f t="shared" si="323"/>
        <v>66.5</v>
      </c>
      <c r="Q2109" s="8">
        <f t="shared" si="324"/>
        <v>61.225000000000001</v>
      </c>
      <c r="R2109" s="8">
        <f t="shared" si="325"/>
        <v>59.125</v>
      </c>
      <c r="S2109" s="8">
        <f t="shared" si="326"/>
        <v>61.174999999999997</v>
      </c>
      <c r="T2109" s="8">
        <f t="shared" si="327"/>
        <v>60.375</v>
      </c>
      <c r="U2109" s="7">
        <f t="shared" si="328"/>
        <v>60.508333333333326</v>
      </c>
      <c r="V2109" s="7">
        <f t="shared" si="329"/>
        <v>60.474999999999994</v>
      </c>
    </row>
    <row r="2110" spans="1:22" ht="13.5" x14ac:dyDescent="0.25">
      <c r="A2110" s="3">
        <f>RSI!A2110</f>
        <v>45852</v>
      </c>
      <c r="B2110" s="2">
        <f>RSI!B2110</f>
        <v>6.0664999999999996</v>
      </c>
      <c r="C2110" s="2">
        <f>RSI!I2110</f>
        <v>65.660007748904405</v>
      </c>
      <c r="D2110" s="2">
        <f>MACD!E2110</f>
        <v>-0.12222941265518994</v>
      </c>
      <c r="E2110" s="2">
        <f>MACD!F2110</f>
        <v>-8.2616957032971269E-2</v>
      </c>
      <c r="F2110" s="2">
        <f>'Moving Avg'!D2110</f>
        <v>6.0141999999999998</v>
      </c>
      <c r="G2110" s="2">
        <f>'Moving Avg'!F2110</f>
        <v>5.8826150000000013</v>
      </c>
      <c r="H2110" s="2">
        <f>'Moving Avg'!G2110</f>
        <v>5.8486359999999982</v>
      </c>
      <c r="I2110" s="2">
        <f>'Moving Avg'!H2110</f>
        <v>5.6961634999999955</v>
      </c>
      <c r="J2110" s="5" t="str">
        <f>OBV!F2110</f>
        <v>BULLISH</v>
      </c>
      <c r="K2110" s="5" t="str">
        <f>OBV!G2110</f>
        <v>NEUTRAL</v>
      </c>
      <c r="L2110" s="5" t="str">
        <f>OBV!H2110</f>
        <v>NEUTRAL</v>
      </c>
      <c r="M2110" s="7">
        <f t="shared" si="320"/>
        <v>25</v>
      </c>
      <c r="N2110" s="7">
        <f t="shared" si="321"/>
        <v>100</v>
      </c>
      <c r="O2110" s="7">
        <f t="shared" si="322"/>
        <v>50</v>
      </c>
      <c r="P2110" s="7">
        <f t="shared" si="323"/>
        <v>49.5</v>
      </c>
      <c r="Q2110" s="8">
        <f t="shared" si="324"/>
        <v>58.674999999999997</v>
      </c>
      <c r="R2110" s="8">
        <f t="shared" si="325"/>
        <v>54.875</v>
      </c>
      <c r="S2110" s="8">
        <f t="shared" si="326"/>
        <v>53.525000000000006</v>
      </c>
      <c r="T2110" s="8">
        <f t="shared" si="327"/>
        <v>56.125</v>
      </c>
      <c r="U2110" s="7">
        <f t="shared" si="328"/>
        <v>55.691666666666663</v>
      </c>
      <c r="V2110" s="7">
        <f t="shared" si="329"/>
        <v>55.8</v>
      </c>
    </row>
    <row r="2111" spans="1:22" ht="13.5" x14ac:dyDescent="0.25">
      <c r="A2111" s="3">
        <f>RSI!A2111</f>
        <v>45853</v>
      </c>
      <c r="B2111" s="2">
        <f>RSI!B2111</f>
        <v>6.1504000000000003</v>
      </c>
      <c r="C2111" s="2">
        <f>RSI!I2111</f>
        <v>70.370422673606612</v>
      </c>
      <c r="D2111" s="2">
        <f>MACD!E2111</f>
        <v>-0.14113613645580614</v>
      </c>
      <c r="E2111" s="2">
        <f>MACD!F2111</f>
        <v>-9.432079291753824E-2</v>
      </c>
      <c r="F2111" s="2">
        <f>'Moving Avg'!D2111</f>
        <v>6.0552600000000005</v>
      </c>
      <c r="G2111" s="2">
        <f>'Moving Avg'!F2111</f>
        <v>5.9008100000000008</v>
      </c>
      <c r="H2111" s="2">
        <f>'Moving Avg'!G2111</f>
        <v>5.8523679999999967</v>
      </c>
      <c r="I2111" s="2">
        <f>'Moving Avg'!H2111</f>
        <v>5.6987764999999966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  <c r="M2111" s="7">
        <f t="shared" si="320"/>
        <v>0</v>
      </c>
      <c r="N2111" s="7">
        <f t="shared" si="321"/>
        <v>100</v>
      </c>
      <c r="O2111" s="7">
        <f t="shared" si="322"/>
        <v>50</v>
      </c>
      <c r="P2111" s="7">
        <f t="shared" si="323"/>
        <v>83.5</v>
      </c>
      <c r="Q2111" s="8">
        <f t="shared" si="324"/>
        <v>55.024999999999999</v>
      </c>
      <c r="R2111" s="8">
        <f t="shared" si="325"/>
        <v>58.375</v>
      </c>
      <c r="S2111" s="8">
        <f t="shared" si="326"/>
        <v>65.075000000000003</v>
      </c>
      <c r="T2111" s="8">
        <f t="shared" si="327"/>
        <v>58.375</v>
      </c>
      <c r="U2111" s="7">
        <f t="shared" si="328"/>
        <v>59.491666666666674</v>
      </c>
      <c r="V2111" s="7">
        <f t="shared" si="329"/>
        <v>59.212500000000006</v>
      </c>
    </row>
    <row r="2112" spans="1:22" ht="13.5" x14ac:dyDescent="0.25">
      <c r="A2112" s="3">
        <f>RSI!A2112</f>
        <v>45854</v>
      </c>
      <c r="B2112" s="2">
        <f>RSI!B2112</f>
        <v>6.0664999999999996</v>
      </c>
      <c r="C2112" s="2">
        <f>RSI!I2112</f>
        <v>61.313152886206367</v>
      </c>
      <c r="D2112" s="2">
        <f>MACD!E2112</f>
        <v>-0.1523800239183295</v>
      </c>
      <c r="E2112" s="2">
        <f>MACD!F2112</f>
        <v>-0.1059326391176965</v>
      </c>
      <c r="F2112" s="2">
        <f>'Moving Avg'!D2112</f>
        <v>6.0646000000000004</v>
      </c>
      <c r="G2112" s="2">
        <f>'Moving Avg'!F2112</f>
        <v>5.914810000000001</v>
      </c>
      <c r="H2112" s="2">
        <f>'Moving Avg'!G2112</f>
        <v>5.8551679999999964</v>
      </c>
      <c r="I2112" s="2">
        <f>'Moving Avg'!H2112</f>
        <v>5.7003164999999969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  <c r="M2112" s="7">
        <f t="shared" si="320"/>
        <v>25</v>
      </c>
      <c r="N2112" s="7">
        <f t="shared" si="321"/>
        <v>100</v>
      </c>
      <c r="O2112" s="7">
        <f t="shared" si="322"/>
        <v>50</v>
      </c>
      <c r="P2112" s="7">
        <f t="shared" si="323"/>
        <v>83.5</v>
      </c>
      <c r="Q2112" s="8">
        <f t="shared" si="324"/>
        <v>63.774999999999999</v>
      </c>
      <c r="R2112" s="8">
        <f t="shared" si="325"/>
        <v>63.375</v>
      </c>
      <c r="S2112" s="8">
        <f t="shared" si="326"/>
        <v>68.825000000000003</v>
      </c>
      <c r="T2112" s="8">
        <f t="shared" si="327"/>
        <v>64.625</v>
      </c>
      <c r="U2112" s="7">
        <f t="shared" si="328"/>
        <v>65.325000000000003</v>
      </c>
      <c r="V2112" s="7">
        <f t="shared" si="329"/>
        <v>65.150000000000006</v>
      </c>
    </row>
    <row r="2113" spans="1:22" ht="13.5" x14ac:dyDescent="0.25">
      <c r="A2113" s="3">
        <f>RSI!A2113</f>
        <v>45855</v>
      </c>
      <c r="B2113" s="2">
        <f>RSI!B2113</f>
        <v>6.0571000000000002</v>
      </c>
      <c r="C2113" s="2">
        <f>RSI!I2113</f>
        <v>60.375550243967361</v>
      </c>
      <c r="D2113" s="2">
        <f>MACD!E2113</f>
        <v>-0.11753144544687988</v>
      </c>
      <c r="E2113" s="2">
        <f>MACD!F2113</f>
        <v>-0.10825240038353319</v>
      </c>
      <c r="F2113" s="2">
        <f>'Moving Avg'!D2113</f>
        <v>6.0720599999999987</v>
      </c>
      <c r="G2113" s="2">
        <f>'Moving Avg'!F2113</f>
        <v>5.9283400000000013</v>
      </c>
      <c r="H2113" s="2">
        <f>'Moving Avg'!G2113</f>
        <v>5.8587139999999964</v>
      </c>
      <c r="I2113" s="2">
        <f>'Moving Avg'!H2113</f>
        <v>5.7022764999999973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  <c r="M2113" s="7">
        <f t="shared" si="320"/>
        <v>25</v>
      </c>
      <c r="N2113" s="7">
        <f t="shared" si="321"/>
        <v>45</v>
      </c>
      <c r="O2113" s="7">
        <f t="shared" si="322"/>
        <v>50</v>
      </c>
      <c r="P2113" s="7">
        <f t="shared" si="323"/>
        <v>83.5</v>
      </c>
      <c r="Q2113" s="8">
        <f t="shared" si="324"/>
        <v>44.524999999999999</v>
      </c>
      <c r="R2113" s="8">
        <f t="shared" si="325"/>
        <v>52.375</v>
      </c>
      <c r="S2113" s="8">
        <f t="shared" si="326"/>
        <v>60.575000000000003</v>
      </c>
      <c r="T2113" s="8">
        <f t="shared" si="327"/>
        <v>50.875</v>
      </c>
      <c r="U2113" s="7">
        <f t="shared" si="328"/>
        <v>52.491666666666674</v>
      </c>
      <c r="V2113" s="7">
        <f t="shared" si="329"/>
        <v>52.087500000000006</v>
      </c>
    </row>
    <row r="2114" spans="1:22" ht="13.5" x14ac:dyDescent="0.25">
      <c r="A2114" s="3">
        <f>RSI!A2114</f>
        <v>45856</v>
      </c>
      <c r="B2114" s="2">
        <f>RSI!B2114</f>
        <v>6.1597999999999997</v>
      </c>
      <c r="C2114" s="2">
        <f>RSI!I2114</f>
        <v>66.417834401632277</v>
      </c>
      <c r="D2114" s="2">
        <f>MACD!E2114</f>
        <v>-0.10069701564221756</v>
      </c>
      <c r="E2114" s="2">
        <f>MACD!F2114</f>
        <v>-0.10674132343527007</v>
      </c>
      <c r="F2114" s="2">
        <f>'Moving Avg'!D2114</f>
        <v>6.10006</v>
      </c>
      <c r="G2114" s="2">
        <f>'Moving Avg'!F2114</f>
        <v>5.9470050000000017</v>
      </c>
      <c r="H2114" s="2">
        <f>'Moving Avg'!G2114</f>
        <v>5.8635679999999981</v>
      </c>
      <c r="I2114" s="2">
        <f>'Moving Avg'!H2114</f>
        <v>5.7048429999999977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83.5</v>
      </c>
      <c r="Q2114" s="8">
        <f t="shared" si="324"/>
        <v>28.774999999999999</v>
      </c>
      <c r="R2114" s="8">
        <f t="shared" si="325"/>
        <v>43.375</v>
      </c>
      <c r="S2114" s="8">
        <f t="shared" si="326"/>
        <v>53.825000000000003</v>
      </c>
      <c r="T2114" s="8">
        <f t="shared" si="327"/>
        <v>39.625</v>
      </c>
      <c r="U2114" s="7">
        <f t="shared" si="328"/>
        <v>41.991666666666667</v>
      </c>
      <c r="V2114" s="7">
        <f t="shared" si="329"/>
        <v>41.400000000000006</v>
      </c>
    </row>
    <row r="2115" spans="1:22" ht="13.5" x14ac:dyDescent="0.25">
      <c r="A2115" s="3">
        <f>RSI!A2115</f>
        <v>45859</v>
      </c>
      <c r="B2115" s="2">
        <f>RSI!B2115</f>
        <v>6.2438000000000002</v>
      </c>
      <c r="C2115" s="2">
        <f>RSI!I2115</f>
        <v>70.394376937320146</v>
      </c>
      <c r="D2115" s="2">
        <f>MACD!E2115</f>
        <v>-8.9656969320705215E-2</v>
      </c>
      <c r="E2115" s="2">
        <f>MACD!F2115</f>
        <v>-0.10332445261235711</v>
      </c>
      <c r="F2115" s="2">
        <f>'Moving Avg'!D2115</f>
        <v>6.1355200000000005</v>
      </c>
      <c r="G2115" s="2">
        <f>'Moving Avg'!F2115</f>
        <v>5.969870000000002</v>
      </c>
      <c r="H2115" s="2">
        <f>'Moving Avg'!G2115</f>
        <v>5.8701019999999993</v>
      </c>
      <c r="I2115" s="2">
        <f>'Moving Avg'!H2115</f>
        <v>5.7081094999999973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  <c r="M2115" s="7">
        <f t="shared" si="330"/>
        <v>0</v>
      </c>
      <c r="N2115" s="7">
        <f t="shared" si="331"/>
        <v>0</v>
      </c>
      <c r="O2115" s="7">
        <f t="shared" si="332"/>
        <v>50</v>
      </c>
      <c r="P2115" s="7">
        <f t="shared" si="333"/>
        <v>83.5</v>
      </c>
      <c r="Q2115" s="8">
        <f t="shared" ref="Q2115:Q2178" si="334">0.35*M2115+N2115*0.35+O2115*0.15+P2115*0.15</f>
        <v>20.024999999999999</v>
      </c>
      <c r="R2115" s="8">
        <f t="shared" ref="R2115:R2178" si="335">M2115*0.2+N2115*0.2+O2115*0.35+P2115*0.25</f>
        <v>38.375</v>
      </c>
      <c r="S2115" s="8">
        <f t="shared" ref="S2115:S2178" si="336">M2115*0.15+N2115*0.15+O2115*0.25+P2115*0.45</f>
        <v>50.075000000000003</v>
      </c>
      <c r="T2115" s="8">
        <f t="shared" ref="T2115:T2178" si="337">0.25*SUM(M2115:P2115)</f>
        <v>33.375</v>
      </c>
      <c r="U2115" s="7">
        <f t="shared" ref="U2115:U2178" si="338">SUM(Q2115:S2115)/3</f>
        <v>36.158333333333331</v>
      </c>
      <c r="V2115" s="7">
        <f t="shared" ref="V2115:V2178" si="339">SUM(Q2115:T2115)/4</f>
        <v>35.462499999999999</v>
      </c>
    </row>
    <row r="2116" spans="1:22" ht="13.5" x14ac:dyDescent="0.25">
      <c r="A2116" s="3">
        <f>RSI!A2116</f>
        <v>45860</v>
      </c>
      <c r="B2116" s="2">
        <f>RSI!B2116</f>
        <v>6.1504000000000003</v>
      </c>
      <c r="C2116" s="2">
        <f>RSI!I2116</f>
        <v>61.652584436840016</v>
      </c>
      <c r="D2116" s="2">
        <f>MACD!E2116</f>
        <v>-9.3764545914156727E-2</v>
      </c>
      <c r="E2116" s="2">
        <f>MACD!F2116</f>
        <v>-0.10141247127271703</v>
      </c>
      <c r="F2116" s="2">
        <f>'Moving Avg'!D2116</f>
        <v>6.1355200000000005</v>
      </c>
      <c r="G2116" s="2">
        <f>'Moving Avg'!F2116</f>
        <v>5.9880650000000024</v>
      </c>
      <c r="H2116" s="2">
        <f>'Moving Avg'!G2116</f>
        <v>5.8747679999999995</v>
      </c>
      <c r="I2116" s="2">
        <f>'Moving Avg'!H2116</f>
        <v>5.7109089999999982</v>
      </c>
      <c r="J2116" s="5" t="str">
        <f>OBV!F2116</f>
        <v>BEARISH</v>
      </c>
      <c r="K2116" s="5" t="str">
        <f>OBV!G2116</f>
        <v>NEUTRAL</v>
      </c>
      <c r="L2116" s="5" t="str">
        <f>OBV!H2116</f>
        <v>NEUTRAL</v>
      </c>
      <c r="M2116" s="7">
        <f t="shared" si="330"/>
        <v>25</v>
      </c>
      <c r="N2116" s="7">
        <f t="shared" si="331"/>
        <v>0</v>
      </c>
      <c r="O2116" s="7">
        <f t="shared" si="332"/>
        <v>50</v>
      </c>
      <c r="P2116" s="7">
        <f t="shared" si="333"/>
        <v>16.5</v>
      </c>
      <c r="Q2116" s="8">
        <f t="shared" si="334"/>
        <v>18.725000000000001</v>
      </c>
      <c r="R2116" s="8">
        <f t="shared" si="335"/>
        <v>26.625</v>
      </c>
      <c r="S2116" s="8">
        <f t="shared" si="336"/>
        <v>23.675000000000001</v>
      </c>
      <c r="T2116" s="8">
        <f t="shared" si="337"/>
        <v>22.875</v>
      </c>
      <c r="U2116" s="7">
        <f t="shared" si="338"/>
        <v>23.008333333333336</v>
      </c>
      <c r="V2116" s="7">
        <f t="shared" si="339"/>
        <v>22.975000000000001</v>
      </c>
    </row>
    <row r="2117" spans="1:22" ht="13.5" x14ac:dyDescent="0.25">
      <c r="A2117" s="3">
        <f>RSI!A2117</f>
        <v>45861</v>
      </c>
      <c r="B2117" s="2">
        <f>RSI!B2117</f>
        <v>6.1504000000000003</v>
      </c>
      <c r="C2117" s="2">
        <f>RSI!I2117</f>
        <v>61.652584436840016</v>
      </c>
      <c r="D2117" s="2">
        <f>MACD!E2117</f>
        <v>-8.6761484317411153E-2</v>
      </c>
      <c r="E2117" s="2">
        <f>MACD!F2117</f>
        <v>-9.8482273881655868E-2</v>
      </c>
      <c r="F2117" s="2">
        <f>'Moving Avg'!D2117</f>
        <v>6.1523000000000003</v>
      </c>
      <c r="G2117" s="2">
        <f>'Moving Avg'!F2117</f>
        <v>6.0062600000000019</v>
      </c>
      <c r="H2117" s="2">
        <f>'Moving Avg'!G2117</f>
        <v>5.8794339999999989</v>
      </c>
      <c r="I2117" s="2">
        <f>'Moving Avg'!H2117</f>
        <v>5.7137554999999987</v>
      </c>
      <c r="J2117" s="5" t="str">
        <f>OBV!F2117</f>
        <v>BULLISH</v>
      </c>
      <c r="K2117" s="5" t="str">
        <f>OBV!G2117</f>
        <v>NEUTRAL</v>
      </c>
      <c r="L2117" s="5" t="str">
        <f>OBV!H2117</f>
        <v>CONFIRMED BULLISH</v>
      </c>
      <c r="M2117" s="7">
        <f t="shared" si="330"/>
        <v>25</v>
      </c>
      <c r="N2117" s="7">
        <f t="shared" si="331"/>
        <v>0</v>
      </c>
      <c r="O2117" s="7">
        <f t="shared" si="332"/>
        <v>50</v>
      </c>
      <c r="P2117" s="7">
        <f t="shared" si="333"/>
        <v>83.5</v>
      </c>
      <c r="Q2117" s="8">
        <f t="shared" si="334"/>
        <v>28.774999999999999</v>
      </c>
      <c r="R2117" s="8">
        <f t="shared" si="335"/>
        <v>43.375</v>
      </c>
      <c r="S2117" s="8">
        <f t="shared" si="336"/>
        <v>53.825000000000003</v>
      </c>
      <c r="T2117" s="8">
        <f t="shared" si="337"/>
        <v>39.625</v>
      </c>
      <c r="U2117" s="7">
        <f t="shared" si="338"/>
        <v>41.991666666666667</v>
      </c>
      <c r="V2117" s="7">
        <f t="shared" si="339"/>
        <v>41.400000000000006</v>
      </c>
    </row>
    <row r="2118" spans="1:22" ht="13.5" x14ac:dyDescent="0.25">
      <c r="A2118" s="3">
        <f>RSI!A2118</f>
        <v>45862</v>
      </c>
      <c r="B2118" s="2">
        <f>RSI!B2118</f>
        <v>6.2343999999999999</v>
      </c>
      <c r="C2118" s="2">
        <f>RSI!I2118</f>
        <v>66.050058899344236</v>
      </c>
      <c r="D2118" s="2">
        <f>MACD!E2118</f>
        <v>-8.7996561592697198E-2</v>
      </c>
      <c r="E2118" s="2">
        <f>MACD!F2118</f>
        <v>-9.6385131423864137E-2</v>
      </c>
      <c r="F2118" s="2">
        <f>'Moving Avg'!D2118</f>
        <v>6.1877600000000008</v>
      </c>
      <c r="G2118" s="2">
        <f>'Moving Avg'!F2118</f>
        <v>6.0286550000000023</v>
      </c>
      <c r="H2118" s="2">
        <f>'Moving Avg'!G2118</f>
        <v>5.8913799999999981</v>
      </c>
      <c r="I2118" s="2">
        <f>'Moving Avg'!H2118</f>
        <v>5.7170684999999999</v>
      </c>
      <c r="J2118" s="5" t="str">
        <f>OBV!F2118</f>
        <v>BULLISH</v>
      </c>
      <c r="K2118" s="5" t="str">
        <f>OBV!G2118</f>
        <v>NEUTRAL</v>
      </c>
      <c r="L2118" s="5" t="str">
        <f>OBV!H2118</f>
        <v>CONFIRMED BULLISH</v>
      </c>
      <c r="M2118" s="7">
        <f t="shared" si="330"/>
        <v>25</v>
      </c>
      <c r="N2118" s="7">
        <f t="shared" si="331"/>
        <v>0</v>
      </c>
      <c r="O2118" s="7">
        <f t="shared" si="332"/>
        <v>50</v>
      </c>
      <c r="P2118" s="7">
        <f t="shared" si="333"/>
        <v>83.5</v>
      </c>
      <c r="Q2118" s="8">
        <f t="shared" si="334"/>
        <v>28.774999999999999</v>
      </c>
      <c r="R2118" s="8">
        <f t="shared" si="335"/>
        <v>43.375</v>
      </c>
      <c r="S2118" s="8">
        <f t="shared" si="336"/>
        <v>53.825000000000003</v>
      </c>
      <c r="T2118" s="8">
        <f t="shared" si="337"/>
        <v>39.625</v>
      </c>
      <c r="U2118" s="7">
        <f t="shared" si="338"/>
        <v>41.991666666666667</v>
      </c>
      <c r="V2118" s="7">
        <f t="shared" si="339"/>
        <v>41.400000000000006</v>
      </c>
    </row>
    <row r="2119" spans="1:22" ht="13.5" x14ac:dyDescent="0.25">
      <c r="A2119" s="3">
        <f>RSI!A2119</f>
        <v>45866</v>
      </c>
      <c r="B2119" s="2">
        <f>RSI!B2119</f>
        <v>6.2343999999999999</v>
      </c>
      <c r="C2119" s="2">
        <f>RSI!I2119</f>
        <v>66.050058899344236</v>
      </c>
      <c r="D2119" s="2">
        <f>MACD!E2119</f>
        <v>-9.0406988955468393E-2</v>
      </c>
      <c r="E2119" s="2">
        <f>MACD!F2119</f>
        <v>-9.5189502930184994E-2</v>
      </c>
      <c r="F2119" s="2">
        <f>'Moving Avg'!D2119</f>
        <v>6.2026800000000009</v>
      </c>
      <c r="G2119" s="2">
        <f>'Moving Avg'!F2119</f>
        <v>6.0510500000000009</v>
      </c>
      <c r="H2119" s="2">
        <f>'Moving Avg'!G2119</f>
        <v>5.8980979999999974</v>
      </c>
      <c r="I2119" s="2">
        <f>'Moving Avg'!H2119</f>
        <v>5.7204750000000004</v>
      </c>
      <c r="J2119" s="5" t="str">
        <f>OBV!F2119</f>
        <v>BULLISH</v>
      </c>
      <c r="K2119" s="5" t="str">
        <f>OBV!G2119</f>
        <v>NEUTRAL</v>
      </c>
      <c r="L2119" s="5" t="str">
        <f>OBV!H2119</f>
        <v>CONFIRMED BULLISH</v>
      </c>
      <c r="M2119" s="7">
        <f t="shared" si="330"/>
        <v>25</v>
      </c>
      <c r="N2119" s="7">
        <f t="shared" si="331"/>
        <v>0</v>
      </c>
      <c r="O2119" s="7">
        <f t="shared" si="332"/>
        <v>50</v>
      </c>
      <c r="P2119" s="7">
        <f t="shared" si="333"/>
        <v>83.5</v>
      </c>
      <c r="Q2119" s="8">
        <f t="shared" si="334"/>
        <v>28.774999999999999</v>
      </c>
      <c r="R2119" s="8">
        <f t="shared" si="335"/>
        <v>43.375</v>
      </c>
      <c r="S2119" s="8">
        <f t="shared" si="336"/>
        <v>53.825000000000003</v>
      </c>
      <c r="T2119" s="8">
        <f t="shared" si="337"/>
        <v>39.625</v>
      </c>
      <c r="U2119" s="7">
        <f t="shared" si="338"/>
        <v>41.991666666666667</v>
      </c>
      <c r="V2119" s="7">
        <f t="shared" si="339"/>
        <v>41.400000000000006</v>
      </c>
    </row>
    <row r="2120" spans="1:22" ht="13.5" x14ac:dyDescent="0.25">
      <c r="A2120" s="3">
        <f>RSI!A2120</f>
        <v>45867</v>
      </c>
      <c r="B2120" s="2">
        <f>RSI!B2120</f>
        <v>6.1597999999999997</v>
      </c>
      <c r="C2120" s="2">
        <f>RSI!I2120</f>
        <v>59.072816486434171</v>
      </c>
      <c r="D2120" s="2">
        <f>MACD!E2120</f>
        <v>-8.1000264080654638E-2</v>
      </c>
      <c r="E2120" s="2">
        <f>MACD!F2120</f>
        <v>-9.2351655160278934E-2</v>
      </c>
      <c r="F2120" s="2">
        <f>'Moving Avg'!D2120</f>
        <v>6.18588</v>
      </c>
      <c r="G2120" s="2">
        <f>'Moving Avg'!F2120</f>
        <v>6.0701850000000013</v>
      </c>
      <c r="H2120" s="2">
        <f>'Moving Avg'!G2120</f>
        <v>5.9033239999999978</v>
      </c>
      <c r="I2120" s="2">
        <f>'Moving Avg'!H2120</f>
        <v>5.7233684999999994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  <c r="M2120" s="7">
        <f t="shared" si="330"/>
        <v>25</v>
      </c>
      <c r="N2120" s="7">
        <f t="shared" si="331"/>
        <v>0</v>
      </c>
      <c r="O2120" s="7">
        <f t="shared" si="332"/>
        <v>50</v>
      </c>
      <c r="P2120" s="7">
        <f t="shared" si="333"/>
        <v>16.5</v>
      </c>
      <c r="Q2120" s="8">
        <f t="shared" si="334"/>
        <v>18.725000000000001</v>
      </c>
      <c r="R2120" s="8">
        <f t="shared" si="335"/>
        <v>26.625</v>
      </c>
      <c r="S2120" s="8">
        <f t="shared" si="336"/>
        <v>23.675000000000001</v>
      </c>
      <c r="T2120" s="8">
        <f t="shared" si="337"/>
        <v>22.875</v>
      </c>
      <c r="U2120" s="7">
        <f t="shared" si="338"/>
        <v>23.008333333333336</v>
      </c>
      <c r="V2120" s="7">
        <f t="shared" si="339"/>
        <v>22.975000000000001</v>
      </c>
    </row>
    <row r="2121" spans="1:22" ht="13.5" x14ac:dyDescent="0.25">
      <c r="A2121" s="3">
        <f>RSI!A2121</f>
        <v>45868</v>
      </c>
      <c r="B2121" s="2">
        <f>RSI!B2121</f>
        <v>6.1597999999999997</v>
      </c>
      <c r="C2121" s="2">
        <f>RSI!I2121</f>
        <v>59.072816486434171</v>
      </c>
      <c r="D2121" s="2">
        <f>MACD!E2121</f>
        <v>-6.0862798562430598E-2</v>
      </c>
      <c r="E2121" s="2">
        <f>MACD!F2121</f>
        <v>-8.6053883840709278E-2</v>
      </c>
      <c r="F2121" s="2">
        <f>'Moving Avg'!D2121</f>
        <v>6.1877599999999999</v>
      </c>
      <c r="G2121" s="2">
        <f>'Moving Avg'!F2121</f>
        <v>6.0893200000000007</v>
      </c>
      <c r="H2121" s="2">
        <f>'Moving Avg'!G2121</f>
        <v>5.9087379999999987</v>
      </c>
      <c r="I2121" s="2">
        <f>'Moving Avg'!H2121</f>
        <v>5.726634999999999</v>
      </c>
      <c r="J2121" s="5" t="str">
        <f>OBV!F2121</f>
        <v>BULLISH</v>
      </c>
      <c r="K2121" s="5" t="str">
        <f>OBV!G2121</f>
        <v>NEUTRAL</v>
      </c>
      <c r="L2121" s="5" t="str">
        <f>OBV!H2121</f>
        <v>CONFIRMED BULLISH</v>
      </c>
      <c r="M2121" s="7">
        <f t="shared" si="330"/>
        <v>25</v>
      </c>
      <c r="N2121" s="7">
        <f t="shared" si="331"/>
        <v>0</v>
      </c>
      <c r="O2121" s="7">
        <f t="shared" si="332"/>
        <v>50</v>
      </c>
      <c r="P2121" s="7">
        <f t="shared" si="333"/>
        <v>83.5</v>
      </c>
      <c r="Q2121" s="8">
        <f t="shared" si="334"/>
        <v>28.774999999999999</v>
      </c>
      <c r="R2121" s="8">
        <f t="shared" si="335"/>
        <v>43.375</v>
      </c>
      <c r="S2121" s="8">
        <f t="shared" si="336"/>
        <v>53.825000000000003</v>
      </c>
      <c r="T2121" s="8">
        <f t="shared" si="337"/>
        <v>39.625</v>
      </c>
      <c r="U2121" s="7">
        <f t="shared" si="338"/>
        <v>41.991666666666667</v>
      </c>
      <c r="V2121" s="7">
        <f t="shared" si="339"/>
        <v>41.400000000000006</v>
      </c>
    </row>
    <row r="2122" spans="1:22" ht="13.5" x14ac:dyDescent="0.25">
      <c r="A2122" s="3">
        <f>RSI!A2122</f>
        <v>45869</v>
      </c>
      <c r="B2122" s="2">
        <f>RSI!B2122</f>
        <v>6.2064000000000004</v>
      </c>
      <c r="C2122" s="2">
        <f>RSI!I2122</f>
        <v>61.982281315343208</v>
      </c>
      <c r="D2122" s="2">
        <f>MACD!E2122</f>
        <v>-6.0858655508980064E-2</v>
      </c>
      <c r="E2122" s="2">
        <f>MACD!F2122</f>
        <v>-8.1014838174363446E-2</v>
      </c>
      <c r="F2122" s="2">
        <f>'Moving Avg'!D2122</f>
        <v>6.1989599999999996</v>
      </c>
      <c r="G2122" s="2">
        <f>'Moving Avg'!F2122</f>
        <v>6.1107849999999999</v>
      </c>
      <c r="H2122" s="2">
        <f>'Moving Avg'!G2122</f>
        <v>5.9150839999999967</v>
      </c>
      <c r="I2122" s="2">
        <f>'Moving Avg'!H2122</f>
        <v>5.7299479999999994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  <c r="M2122" s="7">
        <f t="shared" si="330"/>
        <v>25</v>
      </c>
      <c r="N2122" s="7">
        <f t="shared" si="331"/>
        <v>0</v>
      </c>
      <c r="O2122" s="7">
        <f t="shared" si="332"/>
        <v>50</v>
      </c>
      <c r="P2122" s="7">
        <f t="shared" si="333"/>
        <v>83.5</v>
      </c>
      <c r="Q2122" s="8">
        <f t="shared" si="334"/>
        <v>28.774999999999999</v>
      </c>
      <c r="R2122" s="8">
        <f t="shared" si="335"/>
        <v>43.375</v>
      </c>
      <c r="S2122" s="8">
        <f t="shared" si="336"/>
        <v>53.825000000000003</v>
      </c>
      <c r="T2122" s="8">
        <f t="shared" si="337"/>
        <v>39.625</v>
      </c>
      <c r="U2122" s="7">
        <f t="shared" si="338"/>
        <v>41.991666666666667</v>
      </c>
      <c r="V2122" s="7">
        <f t="shared" si="339"/>
        <v>41.400000000000006</v>
      </c>
    </row>
    <row r="2123" spans="1:22" ht="13.5" x14ac:dyDescent="0.25">
      <c r="A2123" s="3">
        <f>RSI!A2123</f>
        <v>45870</v>
      </c>
      <c r="B2123" s="2">
        <f>RSI!B2123</f>
        <v>6.2064000000000004</v>
      </c>
      <c r="C2123" s="2">
        <f>RSI!I2123</f>
        <v>61.982281315343208</v>
      </c>
      <c r="D2123" s="2">
        <f>MACD!E2123</f>
        <v>-6.3202319435662346E-2</v>
      </c>
      <c r="E2123" s="2">
        <f>MACD!F2123</f>
        <v>-7.7452334426623234E-2</v>
      </c>
      <c r="F2123" s="2">
        <f>'Moving Avg'!D2123</f>
        <v>6.1933600000000002</v>
      </c>
      <c r="G2123" s="2">
        <f>'Moving Avg'!F2123</f>
        <v>6.1177800000000007</v>
      </c>
      <c r="H2123" s="2">
        <f>'Moving Avg'!G2123</f>
        <v>5.9236699999999978</v>
      </c>
      <c r="I2123" s="2">
        <f>'Moving Avg'!H2123</f>
        <v>5.7331209999999997</v>
      </c>
      <c r="J2123" s="5" t="str">
        <f>OBV!F2123</f>
        <v>BULLISH</v>
      </c>
      <c r="K2123" s="5" t="str">
        <f>OBV!G2123</f>
        <v>NEUTRAL</v>
      </c>
      <c r="L2123" s="5" t="str">
        <f>OBV!H2123</f>
        <v>BULLISH DIVERGENCE</v>
      </c>
      <c r="M2123" s="7">
        <f t="shared" si="330"/>
        <v>25</v>
      </c>
      <c r="N2123" s="7">
        <f t="shared" si="331"/>
        <v>0</v>
      </c>
      <c r="O2123" s="7">
        <f t="shared" si="332"/>
        <v>50</v>
      </c>
      <c r="P2123" s="7">
        <f t="shared" si="333"/>
        <v>66.5</v>
      </c>
      <c r="Q2123" s="8">
        <f t="shared" si="334"/>
        <v>26.225000000000001</v>
      </c>
      <c r="R2123" s="8">
        <f t="shared" si="335"/>
        <v>39.125</v>
      </c>
      <c r="S2123" s="8">
        <f t="shared" si="336"/>
        <v>46.174999999999997</v>
      </c>
      <c r="T2123" s="8">
        <f t="shared" si="337"/>
        <v>35.375</v>
      </c>
      <c r="U2123" s="7">
        <f t="shared" si="338"/>
        <v>37.174999999999997</v>
      </c>
      <c r="V2123" s="7">
        <f t="shared" si="339"/>
        <v>36.724999999999994</v>
      </c>
    </row>
    <row r="2124" spans="1:22" ht="13.5" x14ac:dyDescent="0.25">
      <c r="A2124" s="3">
        <f>RSI!A2124</f>
        <v>45873</v>
      </c>
      <c r="B2124" s="2">
        <f>RSI!B2124</f>
        <v>6.2343999999999999</v>
      </c>
      <c r="C2124" s="2">
        <f>RSI!I2124</f>
        <v>63.77672741633846</v>
      </c>
      <c r="D2124" s="2">
        <f>MACD!E2124</f>
        <v>-5.2293767589778106E-2</v>
      </c>
      <c r="E2124" s="2">
        <f>MACD!F2124</f>
        <v>-7.2420621059254217E-2</v>
      </c>
      <c r="F2124" s="2">
        <f>'Moving Avg'!D2124</f>
        <v>6.1933600000000002</v>
      </c>
      <c r="G2124" s="2">
        <f>'Moving Avg'!F2124</f>
        <v>6.1275749999999993</v>
      </c>
      <c r="H2124" s="2">
        <f>'Moving Avg'!G2124</f>
        <v>5.9313219999999971</v>
      </c>
      <c r="I2124" s="2">
        <f>'Moving Avg'!H2124</f>
        <v>5.736574000000001</v>
      </c>
      <c r="J2124" s="5" t="str">
        <f>OBV!F2124</f>
        <v>BULLISH</v>
      </c>
      <c r="K2124" s="5" t="str">
        <f>OBV!G2124</f>
        <v>NEUTRAL</v>
      </c>
      <c r="L2124" s="5" t="str">
        <f>OBV!H2124</f>
        <v>NEUTRAL</v>
      </c>
      <c r="M2124" s="7">
        <f t="shared" si="330"/>
        <v>25</v>
      </c>
      <c r="N2124" s="7">
        <f t="shared" si="331"/>
        <v>0</v>
      </c>
      <c r="O2124" s="7">
        <f t="shared" si="332"/>
        <v>50</v>
      </c>
      <c r="P2124" s="7">
        <f t="shared" si="333"/>
        <v>49.5</v>
      </c>
      <c r="Q2124" s="8">
        <f t="shared" si="334"/>
        <v>23.675000000000001</v>
      </c>
      <c r="R2124" s="8">
        <f t="shared" si="335"/>
        <v>34.875</v>
      </c>
      <c r="S2124" s="8">
        <f t="shared" si="336"/>
        <v>38.525000000000006</v>
      </c>
      <c r="T2124" s="8">
        <f t="shared" si="337"/>
        <v>31.125</v>
      </c>
      <c r="U2124" s="7">
        <f t="shared" si="338"/>
        <v>32.358333333333334</v>
      </c>
      <c r="V2124" s="7">
        <f t="shared" si="339"/>
        <v>32.049999999999997</v>
      </c>
    </row>
    <row r="2125" spans="1:22" ht="13.5" x14ac:dyDescent="0.25">
      <c r="A2125" s="3">
        <f>RSI!A2125</f>
        <v>45874</v>
      </c>
      <c r="B2125" s="2">
        <f>RSI!B2125</f>
        <v>6.2717999999999998</v>
      </c>
      <c r="C2125" s="2">
        <f>RSI!I2125</f>
        <v>66.079767218043202</v>
      </c>
      <c r="D2125" s="2">
        <f>MACD!E2125</f>
        <v>-3.384867691177984E-2</v>
      </c>
      <c r="E2125" s="2">
        <f>MACD!F2125</f>
        <v>-6.4706232229759339E-2</v>
      </c>
      <c r="F2125" s="2">
        <f>'Moving Avg'!D2125</f>
        <v>6.2157600000000004</v>
      </c>
      <c r="G2125" s="2">
        <f>'Moving Avg'!F2125</f>
        <v>6.1378399999999989</v>
      </c>
      <c r="H2125" s="2">
        <f>'Moving Avg'!G2125</f>
        <v>5.9397219999999971</v>
      </c>
      <c r="I2125" s="2">
        <f>'Moving Avg'!H2125</f>
        <v>5.7410075000000003</v>
      </c>
      <c r="J2125" s="5" t="str">
        <f>OBV!F2125</f>
        <v>BULLISH</v>
      </c>
      <c r="K2125" s="5" t="str">
        <f>OBV!G2125</f>
        <v>NEUTRAL</v>
      </c>
      <c r="L2125" s="5" t="str">
        <f>OBV!H2125</f>
        <v>CONFIRMED BULLISH</v>
      </c>
      <c r="M2125" s="7">
        <f t="shared" si="330"/>
        <v>25</v>
      </c>
      <c r="N2125" s="7">
        <f t="shared" si="331"/>
        <v>0</v>
      </c>
      <c r="O2125" s="7">
        <f t="shared" si="332"/>
        <v>50</v>
      </c>
      <c r="P2125" s="7">
        <f t="shared" si="333"/>
        <v>83.5</v>
      </c>
      <c r="Q2125" s="8">
        <f t="shared" si="334"/>
        <v>28.774999999999999</v>
      </c>
      <c r="R2125" s="8">
        <f t="shared" si="335"/>
        <v>43.375</v>
      </c>
      <c r="S2125" s="8">
        <f t="shared" si="336"/>
        <v>53.825000000000003</v>
      </c>
      <c r="T2125" s="8">
        <f t="shared" si="337"/>
        <v>39.625</v>
      </c>
      <c r="U2125" s="7">
        <f t="shared" si="338"/>
        <v>41.991666666666667</v>
      </c>
      <c r="V2125" s="7">
        <f t="shared" si="339"/>
        <v>41.400000000000006</v>
      </c>
    </row>
    <row r="2126" spans="1:22" ht="13.5" x14ac:dyDescent="0.25">
      <c r="A2126" s="3">
        <f>RSI!A2126</f>
        <v>45875</v>
      </c>
      <c r="B2126" s="2">
        <f>RSI!B2126</f>
        <v>6.2717999999999998</v>
      </c>
      <c r="C2126" s="2">
        <f>RSI!I2126</f>
        <v>66.079767218043202</v>
      </c>
      <c r="D2126" s="2">
        <f>MACD!E2126</f>
        <v>-3.3699974222045626E-2</v>
      </c>
      <c r="E2126" s="2">
        <f>MACD!F2126</f>
        <v>-5.8504980628216602E-2</v>
      </c>
      <c r="F2126" s="2">
        <f>'Moving Avg'!D2126</f>
        <v>6.2381599999999997</v>
      </c>
      <c r="G2126" s="2">
        <f>'Moving Avg'!F2126</f>
        <v>6.1541749999999995</v>
      </c>
      <c r="H2126" s="2">
        <f>'Moving Avg'!G2126</f>
        <v>5.9481219999999961</v>
      </c>
      <c r="I2126" s="2">
        <f>'Moving Avg'!H2126</f>
        <v>5.7458610000000023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  <c r="M2126" s="7">
        <f t="shared" si="330"/>
        <v>25</v>
      </c>
      <c r="N2126" s="7">
        <f t="shared" si="331"/>
        <v>0</v>
      </c>
      <c r="O2126" s="7">
        <f t="shared" si="332"/>
        <v>50</v>
      </c>
      <c r="P2126" s="7">
        <f t="shared" si="333"/>
        <v>83.5</v>
      </c>
      <c r="Q2126" s="8">
        <f t="shared" si="334"/>
        <v>28.774999999999999</v>
      </c>
      <c r="R2126" s="8">
        <f t="shared" si="335"/>
        <v>43.375</v>
      </c>
      <c r="S2126" s="8">
        <f t="shared" si="336"/>
        <v>53.825000000000003</v>
      </c>
      <c r="T2126" s="8">
        <f t="shared" si="337"/>
        <v>39.625</v>
      </c>
      <c r="U2126" s="7">
        <f t="shared" si="338"/>
        <v>41.991666666666667</v>
      </c>
      <c r="V2126" s="7">
        <f t="shared" si="339"/>
        <v>41.400000000000006</v>
      </c>
    </row>
    <row r="2127" spans="1:22" ht="13.5" x14ac:dyDescent="0.25">
      <c r="A2127" s="3">
        <f>RSI!A2127</f>
        <v>45876</v>
      </c>
      <c r="B2127" s="2">
        <f>RSI!B2127</f>
        <v>6.2530999999999999</v>
      </c>
      <c r="C2127" s="2">
        <f>RSI!I2127</f>
        <v>63.730145015276996</v>
      </c>
      <c r="D2127" s="2">
        <f>MACD!E2127</f>
        <v>-3.3197714573712567E-2</v>
      </c>
      <c r="E2127" s="2">
        <f>MACD!F2127</f>
        <v>-5.3443527417315798E-2</v>
      </c>
      <c r="F2127" s="2">
        <f>'Moving Avg'!D2127</f>
        <v>6.2474999999999996</v>
      </c>
      <c r="G2127" s="2">
        <f>'Moving Avg'!F2127</f>
        <v>6.1658399999999993</v>
      </c>
      <c r="H2127" s="2">
        <f>'Moving Avg'!G2127</f>
        <v>5.9563339999999974</v>
      </c>
      <c r="I2127" s="2">
        <f>'Moving Avg'!H2127</f>
        <v>5.7504340000000012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  <c r="M2127" s="7">
        <f t="shared" si="330"/>
        <v>25</v>
      </c>
      <c r="N2127" s="7">
        <f t="shared" si="331"/>
        <v>0</v>
      </c>
      <c r="O2127" s="7">
        <f t="shared" si="332"/>
        <v>50</v>
      </c>
      <c r="P2127" s="7">
        <f t="shared" si="333"/>
        <v>83.5</v>
      </c>
      <c r="Q2127" s="8">
        <f t="shared" si="334"/>
        <v>28.774999999999999</v>
      </c>
      <c r="R2127" s="8">
        <f t="shared" si="335"/>
        <v>43.375</v>
      </c>
      <c r="S2127" s="8">
        <f t="shared" si="336"/>
        <v>53.825000000000003</v>
      </c>
      <c r="T2127" s="8">
        <f t="shared" si="337"/>
        <v>39.625</v>
      </c>
      <c r="U2127" s="7">
        <f t="shared" si="338"/>
        <v>41.991666666666667</v>
      </c>
      <c r="V2127" s="7">
        <f t="shared" si="339"/>
        <v>41.400000000000006</v>
      </c>
    </row>
    <row r="2128" spans="1:22" ht="13.5" x14ac:dyDescent="0.25">
      <c r="A2128" s="3">
        <f>RSI!A2128</f>
        <v>45877</v>
      </c>
      <c r="B2128" s="2">
        <f>RSI!B2128</f>
        <v>6.2530999999999999</v>
      </c>
      <c r="C2128" s="2">
        <f>RSI!I2128</f>
        <v>63.730145015276996</v>
      </c>
      <c r="D2128" s="2">
        <f>MACD!E2128</f>
        <v>-2.06731782159153E-2</v>
      </c>
      <c r="E2128" s="2">
        <f>MACD!F2128</f>
        <v>-4.6889457577035699E-2</v>
      </c>
      <c r="F2128" s="2">
        <f>'Moving Avg'!D2128</f>
        <v>6.2568399999999995</v>
      </c>
      <c r="G2128" s="2">
        <f>'Moving Avg'!F2128</f>
        <v>6.177505</v>
      </c>
      <c r="H2128" s="2">
        <f>'Moving Avg'!G2128</f>
        <v>5.9645459999999977</v>
      </c>
      <c r="I2128" s="2">
        <f>'Moving Avg'!H2128</f>
        <v>5.7551470000000009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0</v>
      </c>
      <c r="O2128" s="7">
        <f t="shared" si="332"/>
        <v>50</v>
      </c>
      <c r="P2128" s="7">
        <f t="shared" si="333"/>
        <v>83.5</v>
      </c>
      <c r="Q2128" s="8">
        <f t="shared" si="334"/>
        <v>28.774999999999999</v>
      </c>
      <c r="R2128" s="8">
        <f t="shared" si="335"/>
        <v>43.375</v>
      </c>
      <c r="S2128" s="8">
        <f t="shared" si="336"/>
        <v>53.825000000000003</v>
      </c>
      <c r="T2128" s="8">
        <f t="shared" si="337"/>
        <v>39.625</v>
      </c>
      <c r="U2128" s="7">
        <f t="shared" si="338"/>
        <v>41.991666666666667</v>
      </c>
      <c r="V2128" s="7">
        <f t="shared" si="339"/>
        <v>41.400000000000006</v>
      </c>
    </row>
    <row r="2129" spans="1:22" ht="13.5" x14ac:dyDescent="0.25">
      <c r="A2129" s="3">
        <f>RSI!A2129</f>
        <v>45880</v>
      </c>
      <c r="B2129" s="2">
        <f>RSI!B2129</f>
        <v>6.2530999999999999</v>
      </c>
      <c r="C2129" s="2">
        <f>RSI!I2129</f>
        <v>63.730145015276996</v>
      </c>
      <c r="D2129" s="2">
        <f>MACD!E2129</f>
        <v>-1.0838020918884084E-2</v>
      </c>
      <c r="E2129" s="2">
        <f>MACD!F2129</f>
        <v>-3.9679170245405376E-2</v>
      </c>
      <c r="F2129" s="2">
        <f>'Moving Avg'!D2129</f>
        <v>6.26058</v>
      </c>
      <c r="G2129" s="2">
        <f>'Moving Avg'!F2129</f>
        <v>6.1891700000000007</v>
      </c>
      <c r="H2129" s="2">
        <f>'Moving Avg'!G2129</f>
        <v>5.9731319999999979</v>
      </c>
      <c r="I2129" s="2">
        <f>'Moving Avg'!H2129</f>
        <v>5.759487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25</v>
      </c>
      <c r="N2129" s="7">
        <f t="shared" si="331"/>
        <v>0</v>
      </c>
      <c r="O2129" s="7">
        <f t="shared" si="332"/>
        <v>50</v>
      </c>
      <c r="P2129" s="7">
        <f t="shared" si="333"/>
        <v>83.5</v>
      </c>
      <c r="Q2129" s="8">
        <f t="shared" si="334"/>
        <v>28.774999999999999</v>
      </c>
      <c r="R2129" s="8">
        <f t="shared" si="335"/>
        <v>43.375</v>
      </c>
      <c r="S2129" s="8">
        <f t="shared" si="336"/>
        <v>53.825000000000003</v>
      </c>
      <c r="T2129" s="8">
        <f t="shared" si="337"/>
        <v>39.625</v>
      </c>
      <c r="U2129" s="7">
        <f t="shared" si="338"/>
        <v>41.991666666666667</v>
      </c>
      <c r="V2129" s="7">
        <f t="shared" si="339"/>
        <v>41.400000000000006</v>
      </c>
    </row>
    <row r="2130" spans="1:22" ht="13.5" x14ac:dyDescent="0.25">
      <c r="A2130" s="3">
        <f>RSI!A2130</f>
        <v>45881</v>
      </c>
      <c r="B2130" s="2">
        <f>RSI!B2130</f>
        <v>6.3277999999999999</v>
      </c>
      <c r="C2130" s="2">
        <f>RSI!I2130</f>
        <v>69.195055034776445</v>
      </c>
      <c r="D2130" s="2">
        <f>MACD!E2130</f>
        <v>-2.0232264963445878E-2</v>
      </c>
      <c r="E2130" s="2">
        <f>MACD!F2130</f>
        <v>-3.5789789189013474E-2</v>
      </c>
      <c r="F2130" s="2">
        <f>'Moving Avg'!D2130</f>
        <v>6.2717799999999997</v>
      </c>
      <c r="G2130" s="2">
        <f>'Moving Avg'!F2130</f>
        <v>6.2022349999999999</v>
      </c>
      <c r="H2130" s="2">
        <f>'Moving Avg'!G2130</f>
        <v>5.983212</v>
      </c>
      <c r="I2130" s="2">
        <f>'Moving Avg'!H2130</f>
        <v>5.7641070000000001</v>
      </c>
      <c r="J2130" s="5" t="str">
        <f>OBV!F2130</f>
        <v>BEARISH</v>
      </c>
      <c r="K2130" s="5" t="str">
        <f>OBV!G2130</f>
        <v>NEUTRAL</v>
      </c>
      <c r="L2130" s="5" t="str">
        <f>OBV!H2130</f>
        <v>BEARISH DIVERGENCE</v>
      </c>
      <c r="M2130" s="7">
        <f t="shared" si="330"/>
        <v>25</v>
      </c>
      <c r="N2130" s="7">
        <f t="shared" si="331"/>
        <v>0</v>
      </c>
      <c r="O2130" s="7">
        <f t="shared" si="332"/>
        <v>50</v>
      </c>
      <c r="P2130" s="7">
        <f t="shared" si="333"/>
        <v>16.5</v>
      </c>
      <c r="Q2130" s="8">
        <f t="shared" si="334"/>
        <v>18.725000000000001</v>
      </c>
      <c r="R2130" s="8">
        <f t="shared" si="335"/>
        <v>26.625</v>
      </c>
      <c r="S2130" s="8">
        <f t="shared" si="336"/>
        <v>23.675000000000001</v>
      </c>
      <c r="T2130" s="8">
        <f t="shared" si="337"/>
        <v>22.875</v>
      </c>
      <c r="U2130" s="7">
        <f t="shared" si="338"/>
        <v>23.008333333333336</v>
      </c>
      <c r="V2130" s="7">
        <f t="shared" si="339"/>
        <v>22.975000000000001</v>
      </c>
    </row>
    <row r="2131" spans="1:22" ht="13.5" x14ac:dyDescent="0.25">
      <c r="A2131" s="3">
        <f>RSI!A2131</f>
        <v>45883</v>
      </c>
      <c r="B2131" s="2">
        <f>RSI!B2131</f>
        <v>6.3183999999999996</v>
      </c>
      <c r="C2131" s="2">
        <f>RSI!I2131</f>
        <v>67.810450463807996</v>
      </c>
      <c r="D2131" s="2">
        <f>MACD!E2131</f>
        <v>-2.8580094172565573E-2</v>
      </c>
      <c r="E2131" s="2">
        <f>MACD!F2131</f>
        <v>-3.4347850185723894E-2</v>
      </c>
      <c r="F2131" s="2">
        <f>'Moving Avg'!D2131</f>
        <v>6.2811000000000003</v>
      </c>
      <c r="G2131" s="2">
        <f>'Moving Avg'!F2131</f>
        <v>6.2106349999999999</v>
      </c>
      <c r="H2131" s="2">
        <f>'Moving Avg'!G2131</f>
        <v>5.9938500000000001</v>
      </c>
      <c r="I2131" s="2">
        <f>'Moving Avg'!H2131</f>
        <v>5.7689135000000009</v>
      </c>
      <c r="J2131" s="5" t="str">
        <f>OBV!F2131</f>
        <v>BEARISH</v>
      </c>
      <c r="K2131" s="5" t="str">
        <f>OBV!G2131</f>
        <v>NEUTRAL</v>
      </c>
      <c r="L2131" s="5" t="str">
        <f>OBV!H2131</f>
        <v>BEARISH DIVERGENCE</v>
      </c>
      <c r="M2131" s="7">
        <f t="shared" si="330"/>
        <v>25</v>
      </c>
      <c r="N2131" s="7">
        <f t="shared" si="331"/>
        <v>0</v>
      </c>
      <c r="O2131" s="7">
        <f t="shared" si="332"/>
        <v>50</v>
      </c>
      <c r="P2131" s="7">
        <f t="shared" si="333"/>
        <v>16.5</v>
      </c>
      <c r="Q2131" s="8">
        <f t="shared" si="334"/>
        <v>18.725000000000001</v>
      </c>
      <c r="R2131" s="8">
        <f t="shared" si="335"/>
        <v>26.625</v>
      </c>
      <c r="S2131" s="8">
        <f t="shared" si="336"/>
        <v>23.675000000000001</v>
      </c>
      <c r="T2131" s="8">
        <f t="shared" si="337"/>
        <v>22.875</v>
      </c>
      <c r="U2131" s="7">
        <f t="shared" si="338"/>
        <v>23.008333333333336</v>
      </c>
      <c r="V2131" s="7">
        <f t="shared" si="339"/>
        <v>22.975000000000001</v>
      </c>
    </row>
    <row r="2132" spans="1:22" ht="13.5" x14ac:dyDescent="0.25">
      <c r="A2132" s="3">
        <f>RSI!A2132</f>
        <v>45884</v>
      </c>
      <c r="B2132" s="2">
        <f>RSI!B2132</f>
        <v>6.2530999999999999</v>
      </c>
      <c r="C2132" s="2">
        <f>RSI!I2132</f>
        <v>58.981014674017054</v>
      </c>
      <c r="D2132" s="2">
        <f>MACD!E2132</f>
        <v>-2.4595856724751286E-2</v>
      </c>
      <c r="E2132" s="2">
        <f>MACD!F2132</f>
        <v>-3.2397451493529371E-2</v>
      </c>
      <c r="F2132" s="2">
        <f>'Moving Avg'!D2132</f>
        <v>6.2811000000000003</v>
      </c>
      <c r="G2132" s="2">
        <f>'Moving Avg'!F2132</f>
        <v>6.2199650000000002</v>
      </c>
      <c r="H2132" s="2">
        <f>'Moving Avg'!G2132</f>
        <v>6.004302</v>
      </c>
      <c r="I2132" s="2">
        <f>'Moving Avg'!H2132</f>
        <v>5.7731135000000009</v>
      </c>
      <c r="J2132" s="5" t="str">
        <f>OBV!F2132</f>
        <v>BULLISH</v>
      </c>
      <c r="K2132" s="5" t="str">
        <f>OBV!G2132</f>
        <v>NEUTRAL</v>
      </c>
      <c r="L2132" s="5" t="str">
        <f>OBV!H2132</f>
        <v>NEUTRAL</v>
      </c>
      <c r="M2132" s="7">
        <f t="shared" si="330"/>
        <v>25</v>
      </c>
      <c r="N2132" s="7">
        <f t="shared" si="331"/>
        <v>0</v>
      </c>
      <c r="O2132" s="7">
        <f t="shared" si="332"/>
        <v>50</v>
      </c>
      <c r="P2132" s="7">
        <f t="shared" si="333"/>
        <v>49.5</v>
      </c>
      <c r="Q2132" s="8">
        <f t="shared" si="334"/>
        <v>23.675000000000001</v>
      </c>
      <c r="R2132" s="8">
        <f t="shared" si="335"/>
        <v>34.875</v>
      </c>
      <c r="S2132" s="8">
        <f t="shared" si="336"/>
        <v>38.525000000000006</v>
      </c>
      <c r="T2132" s="8">
        <f t="shared" si="337"/>
        <v>31.125</v>
      </c>
      <c r="U2132" s="7">
        <f t="shared" si="338"/>
        <v>32.358333333333334</v>
      </c>
      <c r="V2132" s="7">
        <f t="shared" si="339"/>
        <v>32.049999999999997</v>
      </c>
    </row>
    <row r="2133" spans="1:22" ht="13.5" x14ac:dyDescent="0.25">
      <c r="A2133" s="3">
        <f>RSI!A2133</f>
        <v>45887</v>
      </c>
      <c r="B2133" s="2">
        <f>RSI!B2133</f>
        <v>6.2624000000000004</v>
      </c>
      <c r="C2133" s="2">
        <f>RSI!I2133</f>
        <v>59.784148726118389</v>
      </c>
      <c r="D2133" s="2">
        <f>MACD!E2133</f>
        <v>-2.2415091126324782E-2</v>
      </c>
      <c r="E2133" s="2">
        <f>MACD!F2133</f>
        <v>-3.0400979420088455E-2</v>
      </c>
      <c r="F2133" s="2">
        <f>'Moving Avg'!D2133</f>
        <v>6.2829600000000001</v>
      </c>
      <c r="G2133" s="2">
        <f>'Moving Avg'!F2133</f>
        <v>6.2302300000000006</v>
      </c>
      <c r="H2133" s="2">
        <f>'Moving Avg'!G2133</f>
        <v>6.0149400000000011</v>
      </c>
      <c r="I2133" s="2">
        <f>'Moving Avg'!H2133</f>
        <v>5.7774065000000006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25</v>
      </c>
      <c r="N2133" s="7">
        <f t="shared" si="331"/>
        <v>0</v>
      </c>
      <c r="O2133" s="7">
        <f t="shared" si="332"/>
        <v>50</v>
      </c>
      <c r="P2133" s="7">
        <f t="shared" si="333"/>
        <v>83.5</v>
      </c>
      <c r="Q2133" s="8">
        <f t="shared" si="334"/>
        <v>28.774999999999999</v>
      </c>
      <c r="R2133" s="8">
        <f t="shared" si="335"/>
        <v>43.375</v>
      </c>
      <c r="S2133" s="8">
        <f t="shared" si="336"/>
        <v>53.825000000000003</v>
      </c>
      <c r="T2133" s="8">
        <f t="shared" si="337"/>
        <v>39.625</v>
      </c>
      <c r="U2133" s="7">
        <f t="shared" si="338"/>
        <v>41.991666666666667</v>
      </c>
      <c r="V2133" s="7">
        <f t="shared" si="339"/>
        <v>41.400000000000006</v>
      </c>
    </row>
    <row r="2134" spans="1:22" ht="13.5" x14ac:dyDescent="0.25">
      <c r="A2134" s="3">
        <f>RSI!A2134</f>
        <v>45888</v>
      </c>
      <c r="B2134" s="2">
        <f>RSI!B2134</f>
        <v>6.2624000000000004</v>
      </c>
      <c r="C2134" s="2">
        <f>RSI!I2134</f>
        <v>59.784148726118396</v>
      </c>
      <c r="D2134" s="2">
        <f>MACD!E2134</f>
        <v>-1.6781555787085622E-2</v>
      </c>
      <c r="E2134" s="2">
        <f>MACD!F2134</f>
        <v>-2.7677094693487891E-2</v>
      </c>
      <c r="F2134" s="2">
        <f>'Moving Avg'!D2134</f>
        <v>6.2848199999999999</v>
      </c>
      <c r="G2134" s="2">
        <f>'Moving Avg'!F2134</f>
        <v>6.2353600000000009</v>
      </c>
      <c r="H2134" s="2">
        <f>'Moving Avg'!G2134</f>
        <v>6.0255780000000012</v>
      </c>
      <c r="I2134" s="2">
        <f>'Moving Avg'!H2134</f>
        <v>5.781699500000002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  <c r="M2134" s="7">
        <f t="shared" si="330"/>
        <v>25</v>
      </c>
      <c r="N2134" s="7">
        <f t="shared" si="331"/>
        <v>0</v>
      </c>
      <c r="O2134" s="7">
        <f t="shared" si="332"/>
        <v>50</v>
      </c>
      <c r="P2134" s="7">
        <f t="shared" si="333"/>
        <v>83.5</v>
      </c>
      <c r="Q2134" s="8">
        <f t="shared" si="334"/>
        <v>28.774999999999999</v>
      </c>
      <c r="R2134" s="8">
        <f t="shared" si="335"/>
        <v>43.375</v>
      </c>
      <c r="S2134" s="8">
        <f t="shared" si="336"/>
        <v>53.825000000000003</v>
      </c>
      <c r="T2134" s="8">
        <f t="shared" si="337"/>
        <v>39.625</v>
      </c>
      <c r="U2134" s="7">
        <f t="shared" si="338"/>
        <v>41.991666666666667</v>
      </c>
      <c r="V2134" s="7">
        <f t="shared" si="339"/>
        <v>41.400000000000006</v>
      </c>
    </row>
    <row r="2135" spans="1:22" ht="13.5" x14ac:dyDescent="0.25">
      <c r="A2135" s="3">
        <f>RSI!A2135</f>
        <v>45889</v>
      </c>
      <c r="B2135" s="2">
        <f>RSI!B2135</f>
        <v>6.2530999999999999</v>
      </c>
      <c r="C2135" s="2">
        <f>RSI!I2135</f>
        <v>58.456732775490075</v>
      </c>
      <c r="D2135" s="2">
        <f>MACD!E2135</f>
        <v>-6.0529277487972877E-3</v>
      </c>
      <c r="E2135" s="2">
        <f>MACD!F2135</f>
        <v>-2.335226130454977E-2</v>
      </c>
      <c r="F2135" s="2">
        <f>'Moving Avg'!D2135</f>
        <v>6.2698799999999997</v>
      </c>
      <c r="G2135" s="2">
        <f>'Moving Avg'!F2135</f>
        <v>6.2358250000000002</v>
      </c>
      <c r="H2135" s="2">
        <f>'Moving Avg'!G2135</f>
        <v>6.0358440000000009</v>
      </c>
      <c r="I2135" s="2">
        <f>'Moving Avg'!H2135</f>
        <v>5.7856660000000009</v>
      </c>
      <c r="J2135" s="5" t="str">
        <f>OBV!F2135</f>
        <v>BULLISH</v>
      </c>
      <c r="K2135" s="5" t="str">
        <f>OBV!G2135</f>
        <v>NEUTRAL</v>
      </c>
      <c r="L2135" s="5" t="str">
        <f>OBV!H2135</f>
        <v>BULLISH DIVERGENCE</v>
      </c>
      <c r="M2135" s="7">
        <f t="shared" si="330"/>
        <v>25</v>
      </c>
      <c r="N2135" s="7">
        <f t="shared" si="331"/>
        <v>0</v>
      </c>
      <c r="O2135" s="7">
        <f t="shared" si="332"/>
        <v>50</v>
      </c>
      <c r="P2135" s="7">
        <f t="shared" si="333"/>
        <v>66.5</v>
      </c>
      <c r="Q2135" s="8">
        <f t="shared" si="334"/>
        <v>26.225000000000001</v>
      </c>
      <c r="R2135" s="8">
        <f t="shared" si="335"/>
        <v>39.125</v>
      </c>
      <c r="S2135" s="8">
        <f t="shared" si="336"/>
        <v>46.174999999999997</v>
      </c>
      <c r="T2135" s="8">
        <f t="shared" si="337"/>
        <v>35.375</v>
      </c>
      <c r="U2135" s="7">
        <f t="shared" si="338"/>
        <v>37.174999999999997</v>
      </c>
      <c r="V2135" s="7">
        <f t="shared" si="339"/>
        <v>36.724999999999994</v>
      </c>
    </row>
    <row r="2136" spans="1:22" ht="13.5" x14ac:dyDescent="0.25">
      <c r="A2136" s="3">
        <f>RSI!A2136</f>
        <v>45890</v>
      </c>
      <c r="B2136" s="2">
        <f>RSI!B2136</f>
        <v>6.2343999999999999</v>
      </c>
      <c r="C2136" s="2">
        <f>RSI!I2136</f>
        <v>55.77506832607888</v>
      </c>
      <c r="D2136" s="2">
        <f>MACD!E2136</f>
        <v>4.019962341014427E-3</v>
      </c>
      <c r="E2136" s="2">
        <f>MACD!F2136</f>
        <v>-1.7877816575436932E-2</v>
      </c>
      <c r="F2136" s="2">
        <f>'Moving Avg'!D2136</f>
        <v>6.2530799999999997</v>
      </c>
      <c r="G2136" s="2">
        <f>'Moving Avg'!F2136</f>
        <v>6.2400250000000002</v>
      </c>
      <c r="H2136" s="2">
        <f>'Moving Avg'!G2136</f>
        <v>6.0457360000000007</v>
      </c>
      <c r="I2136" s="2">
        <f>'Moving Avg'!H2136</f>
        <v>5.7897725000000024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  <c r="M2136" s="7">
        <f t="shared" si="330"/>
        <v>25</v>
      </c>
      <c r="N2136" s="7">
        <f t="shared" si="331"/>
        <v>0</v>
      </c>
      <c r="O2136" s="7">
        <f t="shared" si="332"/>
        <v>50</v>
      </c>
      <c r="P2136" s="7">
        <f t="shared" si="333"/>
        <v>16.5</v>
      </c>
      <c r="Q2136" s="8">
        <f t="shared" si="334"/>
        <v>18.725000000000001</v>
      </c>
      <c r="R2136" s="8">
        <f t="shared" si="335"/>
        <v>26.625</v>
      </c>
      <c r="S2136" s="8">
        <f t="shared" si="336"/>
        <v>23.675000000000001</v>
      </c>
      <c r="T2136" s="8">
        <f t="shared" si="337"/>
        <v>22.875</v>
      </c>
      <c r="U2136" s="7">
        <f t="shared" si="338"/>
        <v>23.008333333333336</v>
      </c>
      <c r="V2136" s="7">
        <f t="shared" si="339"/>
        <v>22.975000000000001</v>
      </c>
    </row>
    <row r="2137" spans="1:22" ht="13.5" x14ac:dyDescent="0.25">
      <c r="A2137" s="3">
        <f>RSI!A2137</f>
        <v>45891</v>
      </c>
      <c r="B2137" s="2">
        <f>RSI!B2137</f>
        <v>6.1783999999999999</v>
      </c>
      <c r="C2137" s="2">
        <f>RSI!I2137</f>
        <v>48.586871853176426</v>
      </c>
      <c r="D2137" s="2">
        <f>MACD!E2137</f>
        <v>1.3563452156782674E-2</v>
      </c>
      <c r="E2137" s="2">
        <f>MACD!F2137</f>
        <v>-1.1589562828993011E-2</v>
      </c>
      <c r="F2137" s="2">
        <f>'Moving Avg'!D2137</f>
        <v>6.2381400000000005</v>
      </c>
      <c r="G2137" s="2">
        <f>'Moving Avg'!F2137</f>
        <v>6.2414249999999996</v>
      </c>
      <c r="H2137" s="2">
        <f>'Moving Avg'!G2137</f>
        <v>6.0546940000000005</v>
      </c>
      <c r="I2137" s="2">
        <f>'Moving Avg'!H2137</f>
        <v>5.7927120000000025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  <c r="M2137" s="7">
        <f t="shared" si="330"/>
        <v>25</v>
      </c>
      <c r="N2137" s="7">
        <f t="shared" si="331"/>
        <v>0</v>
      </c>
      <c r="O2137" s="7">
        <f t="shared" si="332"/>
        <v>50</v>
      </c>
      <c r="P2137" s="7">
        <f t="shared" si="333"/>
        <v>16.5</v>
      </c>
      <c r="Q2137" s="8">
        <f t="shared" si="334"/>
        <v>18.725000000000001</v>
      </c>
      <c r="R2137" s="8">
        <f t="shared" si="335"/>
        <v>26.625</v>
      </c>
      <c r="S2137" s="8">
        <f t="shared" si="336"/>
        <v>23.675000000000001</v>
      </c>
      <c r="T2137" s="8">
        <f t="shared" si="337"/>
        <v>22.875</v>
      </c>
      <c r="U2137" s="7">
        <f t="shared" si="338"/>
        <v>23.008333333333336</v>
      </c>
      <c r="V2137" s="7">
        <f t="shared" si="339"/>
        <v>22.975000000000001</v>
      </c>
    </row>
    <row r="2138" spans="1:22" ht="13.5" x14ac:dyDescent="0.25">
      <c r="A2138" s="3">
        <f>RSI!A2138</f>
        <v>45894</v>
      </c>
      <c r="B2138" s="2">
        <f>RSI!B2138</f>
        <v>6.2530999999999999</v>
      </c>
      <c r="C2138" s="2">
        <f>RSI!I2138</f>
        <v>56.618469691820039</v>
      </c>
      <c r="D2138" s="2">
        <f>MACD!E2138</f>
        <v>1.6203924779886414E-2</v>
      </c>
      <c r="E2138" s="2">
        <f>MACD!F2138</f>
        <v>-6.0308653072171248E-3</v>
      </c>
      <c r="F2138" s="2">
        <f>'Moving Avg'!D2138</f>
        <v>6.2362799999999998</v>
      </c>
      <c r="G2138" s="2">
        <f>'Moving Avg'!F2138</f>
        <v>6.2423599999999997</v>
      </c>
      <c r="H2138" s="2">
        <f>'Moving Avg'!G2138</f>
        <v>6.064026000000001</v>
      </c>
      <c r="I2138" s="2">
        <f>'Moving Avg'!H2138</f>
        <v>5.7961185000000022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  <c r="M2138" s="7">
        <f t="shared" si="330"/>
        <v>25</v>
      </c>
      <c r="N2138" s="7">
        <f t="shared" si="331"/>
        <v>0</v>
      </c>
      <c r="O2138" s="7">
        <f t="shared" si="332"/>
        <v>50</v>
      </c>
      <c r="P2138" s="7">
        <f t="shared" si="333"/>
        <v>16.5</v>
      </c>
      <c r="Q2138" s="8">
        <f t="shared" si="334"/>
        <v>18.725000000000001</v>
      </c>
      <c r="R2138" s="8">
        <f t="shared" si="335"/>
        <v>26.625</v>
      </c>
      <c r="S2138" s="8">
        <f t="shared" si="336"/>
        <v>23.675000000000001</v>
      </c>
      <c r="T2138" s="8">
        <f t="shared" si="337"/>
        <v>22.875</v>
      </c>
      <c r="U2138" s="7">
        <f t="shared" si="338"/>
        <v>23.008333333333336</v>
      </c>
      <c r="V2138" s="7">
        <f t="shared" si="339"/>
        <v>22.975000000000001</v>
      </c>
    </row>
    <row r="2139" spans="1:22" ht="13.5" x14ac:dyDescent="0.25">
      <c r="A2139" s="3">
        <f>RSI!A2139</f>
        <v>45895</v>
      </c>
      <c r="B2139" s="2">
        <f>RSI!B2139</f>
        <v>6.2717999999999998</v>
      </c>
      <c r="C2139" s="2">
        <f>RSI!I2139</f>
        <v>58.371635384638751</v>
      </c>
      <c r="D2139" s="2">
        <f>MACD!E2139</f>
        <v>1.6702825840381408E-2</v>
      </c>
      <c r="E2139" s="2">
        <f>MACD!F2139</f>
        <v>-1.4841270776974184E-3</v>
      </c>
      <c r="F2139" s="2">
        <f>'Moving Avg'!D2139</f>
        <v>6.2381599999999997</v>
      </c>
      <c r="G2139" s="2">
        <f>'Moving Avg'!F2139</f>
        <v>6.2442299999999999</v>
      </c>
      <c r="H2139" s="2">
        <f>'Moving Avg'!G2139</f>
        <v>6.0731719999999996</v>
      </c>
      <c r="I2139" s="2">
        <f>'Moving Avg'!H2139</f>
        <v>5.7998985000000012</v>
      </c>
      <c r="J2139" s="5" t="str">
        <f>OBV!F2139</f>
        <v>BEARISH</v>
      </c>
      <c r="K2139" s="5" t="str">
        <f>OBV!G2139</f>
        <v>NEUTRAL</v>
      </c>
      <c r="L2139" s="5" t="str">
        <f>OBV!H2139</f>
        <v>BEARISH DIVERGENCE</v>
      </c>
      <c r="M2139" s="7">
        <f t="shared" si="330"/>
        <v>25</v>
      </c>
      <c r="N2139" s="7">
        <f t="shared" si="331"/>
        <v>0</v>
      </c>
      <c r="O2139" s="7">
        <f t="shared" si="332"/>
        <v>50</v>
      </c>
      <c r="P2139" s="7">
        <f t="shared" si="333"/>
        <v>16.5</v>
      </c>
      <c r="Q2139" s="8">
        <f t="shared" si="334"/>
        <v>18.725000000000001</v>
      </c>
      <c r="R2139" s="8">
        <f t="shared" si="335"/>
        <v>26.625</v>
      </c>
      <c r="S2139" s="8">
        <f t="shared" si="336"/>
        <v>23.675000000000001</v>
      </c>
      <c r="T2139" s="8">
        <f t="shared" si="337"/>
        <v>22.875</v>
      </c>
      <c r="U2139" s="7">
        <f t="shared" si="338"/>
        <v>23.008333333333336</v>
      </c>
      <c r="V2139" s="7">
        <f t="shared" si="339"/>
        <v>22.975000000000001</v>
      </c>
    </row>
    <row r="2140" spans="1:22" ht="13.5" x14ac:dyDescent="0.25">
      <c r="A2140" s="3">
        <f>RSI!A2140</f>
        <v>45896</v>
      </c>
      <c r="B2140" s="2">
        <f>RSI!B2140</f>
        <v>6.2998000000000003</v>
      </c>
      <c r="C2140" s="2">
        <f>RSI!I2140</f>
        <v>60.918415040649982</v>
      </c>
      <c r="D2140" s="2">
        <f>MACD!E2140</f>
        <v>2.610848535113508E-2</v>
      </c>
      <c r="E2140" s="2">
        <f>MACD!F2140</f>
        <v>4.0343954080690816E-3</v>
      </c>
      <c r="F2140" s="2">
        <f>'Moving Avg'!D2140</f>
        <v>6.2475000000000005</v>
      </c>
      <c r="G2140" s="2">
        <f>'Moving Avg'!F2140</f>
        <v>6.2512300000000005</v>
      </c>
      <c r="H2140" s="2">
        <f>'Moving Avg'!G2140</f>
        <v>6.0856779999999988</v>
      </c>
      <c r="I2140" s="2">
        <f>'Moving Avg'!H2140</f>
        <v>5.804005000000001</v>
      </c>
      <c r="J2140" s="5" t="str">
        <f>OBV!F2140</f>
        <v>BEARISH</v>
      </c>
      <c r="K2140" s="5" t="str">
        <f>OBV!G2140</f>
        <v>NEUTRAL</v>
      </c>
      <c r="L2140" s="5" t="str">
        <f>OBV!H2140</f>
        <v>BEARISH DIVERGENCE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16.5</v>
      </c>
      <c r="Q2140" s="8">
        <f t="shared" si="334"/>
        <v>18.725000000000001</v>
      </c>
      <c r="R2140" s="8">
        <f t="shared" si="335"/>
        <v>26.625</v>
      </c>
      <c r="S2140" s="8">
        <f t="shared" si="336"/>
        <v>23.675000000000001</v>
      </c>
      <c r="T2140" s="8">
        <f t="shared" si="337"/>
        <v>22.875</v>
      </c>
      <c r="U2140" s="7">
        <f t="shared" si="338"/>
        <v>23.008333333333336</v>
      </c>
      <c r="V2140" s="7">
        <f t="shared" si="339"/>
        <v>22.975000000000001</v>
      </c>
    </row>
    <row r="2141" spans="1:22" ht="13.5" x14ac:dyDescent="0.25">
      <c r="A2141" s="3">
        <f>RSI!A2141</f>
        <v>45897</v>
      </c>
      <c r="B2141" s="2">
        <f>RSI!B2141</f>
        <v>6.2998000000000003</v>
      </c>
      <c r="C2141" s="2">
        <f>RSI!I2141</f>
        <v>60.918415040649982</v>
      </c>
      <c r="D2141" s="2">
        <f>MACD!E2141</f>
        <v>3.205299368176906E-2</v>
      </c>
      <c r="E2141" s="2">
        <f>MACD!F2141</f>
        <v>9.6381150628090766E-3</v>
      </c>
      <c r="F2141" s="2">
        <f>'Moving Avg'!D2141</f>
        <v>6.26058</v>
      </c>
      <c r="G2141" s="2">
        <f>'Moving Avg'!F2141</f>
        <v>6.2582300000000002</v>
      </c>
      <c r="H2141" s="2">
        <f>'Moving Avg'!G2141</f>
        <v>6.0959439999999994</v>
      </c>
      <c r="I2141" s="2">
        <f>'Moving Avg'!H2141</f>
        <v>5.8084385000000012</v>
      </c>
      <c r="J2141" s="5" t="str">
        <f>OBV!F2141</f>
        <v>BEARISH</v>
      </c>
      <c r="K2141" s="5" t="str">
        <f>OBV!G2141</f>
        <v>NEUTRAL</v>
      </c>
      <c r="L2141" s="5" t="str">
        <f>OBV!H2141</f>
        <v>BEARISH DIVERGENCE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16.5</v>
      </c>
      <c r="Q2141" s="8">
        <f t="shared" si="334"/>
        <v>18.725000000000001</v>
      </c>
      <c r="R2141" s="8">
        <f t="shared" si="335"/>
        <v>26.625</v>
      </c>
      <c r="S2141" s="8">
        <f t="shared" si="336"/>
        <v>23.675000000000001</v>
      </c>
      <c r="T2141" s="8">
        <f t="shared" si="337"/>
        <v>22.875</v>
      </c>
      <c r="U2141" s="7">
        <f t="shared" si="338"/>
        <v>23.008333333333336</v>
      </c>
      <c r="V2141" s="7">
        <f t="shared" si="339"/>
        <v>22.975000000000001</v>
      </c>
    </row>
    <row r="2142" spans="1:22" ht="13.5" x14ac:dyDescent="0.25">
      <c r="A2142" s="3">
        <f>RSI!A2142</f>
        <v>45898</v>
      </c>
      <c r="B2142" s="2">
        <f>RSI!B2142</f>
        <v>6.44</v>
      </c>
      <c r="C2142" s="2">
        <f>RSI!I2142</f>
        <v>71.163297293439953</v>
      </c>
      <c r="D2142" s="2">
        <f>MACD!E2142</f>
        <v>1.612572250284483E-2</v>
      </c>
      <c r="E2142" s="2">
        <f>MACD!F2142</f>
        <v>1.0935636550816228E-2</v>
      </c>
      <c r="F2142" s="2">
        <f>'Moving Avg'!D2142</f>
        <v>6.3129000000000008</v>
      </c>
      <c r="G2142" s="2">
        <f>'Moving Avg'!F2142</f>
        <v>6.2699100000000003</v>
      </c>
      <c r="H2142" s="2">
        <f>'Moving Avg'!G2142</f>
        <v>6.1090139999999993</v>
      </c>
      <c r="I2142" s="2">
        <f>'Moving Avg'!H2142</f>
        <v>5.8129195000000031</v>
      </c>
      <c r="J2142" s="5" t="str">
        <f>OBV!F2142</f>
        <v>BULLISH</v>
      </c>
      <c r="K2142" s="5" t="str">
        <f>OBV!G2142</f>
        <v>NEUTRAL</v>
      </c>
      <c r="L2142" s="5" t="str">
        <f>OBV!H2142</f>
        <v>BULLISH DIVERGENCE</v>
      </c>
      <c r="M2142" s="7">
        <f t="shared" si="330"/>
        <v>0</v>
      </c>
      <c r="N2142" s="7">
        <f t="shared" si="331"/>
        <v>0</v>
      </c>
      <c r="O2142" s="7">
        <f t="shared" si="332"/>
        <v>50</v>
      </c>
      <c r="P2142" s="7">
        <f t="shared" si="333"/>
        <v>66.5</v>
      </c>
      <c r="Q2142" s="8">
        <f t="shared" si="334"/>
        <v>17.475000000000001</v>
      </c>
      <c r="R2142" s="8">
        <f t="shared" si="335"/>
        <v>34.125</v>
      </c>
      <c r="S2142" s="8">
        <f t="shared" si="336"/>
        <v>42.424999999999997</v>
      </c>
      <c r="T2142" s="8">
        <f t="shared" si="337"/>
        <v>29.125</v>
      </c>
      <c r="U2142" s="7">
        <f t="shared" si="338"/>
        <v>31.341666666666669</v>
      </c>
      <c r="V2142" s="7">
        <f t="shared" si="339"/>
        <v>30.787500000000001</v>
      </c>
    </row>
    <row r="2143" spans="1:22" ht="13.5" x14ac:dyDescent="0.25">
      <c r="A2143" s="3">
        <f>RSI!A2143</f>
        <v>45901</v>
      </c>
      <c r="B2143" s="2">
        <f>RSI!B2143</f>
        <v>6.4</v>
      </c>
      <c r="C2143" s="2">
        <f>RSI!I2143</f>
        <v>65.858788185515351</v>
      </c>
      <c r="D2143" s="2">
        <f>MACD!E2143</f>
        <v>5.727139983711993E-3</v>
      </c>
      <c r="E2143" s="2">
        <f>MACD!F2143</f>
        <v>9.8939372373953813E-3</v>
      </c>
      <c r="F2143" s="2">
        <f>'Moving Avg'!D2143</f>
        <v>6.3422800000000006</v>
      </c>
      <c r="G2143" s="2">
        <f>'Moving Avg'!F2143</f>
        <v>6.2795900000000007</v>
      </c>
      <c r="H2143" s="2">
        <f>'Moving Avg'!G2143</f>
        <v>6.1212839999999993</v>
      </c>
      <c r="I2143" s="2">
        <f>'Moving Avg'!H2143</f>
        <v>5.817434000000004</v>
      </c>
      <c r="J2143" s="5" t="str">
        <f>OBV!F2143</f>
        <v>BULLISH</v>
      </c>
      <c r="K2143" s="5" t="str">
        <f>OBV!G2143</f>
        <v>NEUTRAL</v>
      </c>
      <c r="L2143" s="5" t="str">
        <f>OBV!H2143</f>
        <v>BULLISH DIVERGENCE</v>
      </c>
      <c r="M2143" s="7">
        <f t="shared" si="330"/>
        <v>25</v>
      </c>
      <c r="N2143" s="7">
        <f t="shared" si="331"/>
        <v>45</v>
      </c>
      <c r="O2143" s="7">
        <f t="shared" si="332"/>
        <v>50</v>
      </c>
      <c r="P2143" s="7">
        <f t="shared" si="333"/>
        <v>66.5</v>
      </c>
      <c r="Q2143" s="8">
        <f t="shared" si="334"/>
        <v>41.975000000000001</v>
      </c>
      <c r="R2143" s="8">
        <f t="shared" si="335"/>
        <v>48.125</v>
      </c>
      <c r="S2143" s="8">
        <f t="shared" si="336"/>
        <v>52.924999999999997</v>
      </c>
      <c r="T2143" s="8">
        <f t="shared" si="337"/>
        <v>46.625</v>
      </c>
      <c r="U2143" s="7">
        <f t="shared" si="338"/>
        <v>47.67499999999999</v>
      </c>
      <c r="V2143" s="7">
        <f t="shared" si="339"/>
        <v>47.412499999999994</v>
      </c>
    </row>
    <row r="2144" spans="1:22" ht="13.5" x14ac:dyDescent="0.25">
      <c r="A2144" s="3">
        <f>RSI!A2144</f>
        <v>45902</v>
      </c>
      <c r="B2144" s="2">
        <f>RSI!B2144</f>
        <v>6.4</v>
      </c>
      <c r="C2144" s="2">
        <f>RSI!I2144</f>
        <v>65.858788185515323</v>
      </c>
      <c r="D2144" s="2">
        <f>MACD!E2144</f>
        <v>-4.0532553231154012E-3</v>
      </c>
      <c r="E2144" s="2">
        <f>MACD!F2144</f>
        <v>7.1044987252932255E-3</v>
      </c>
      <c r="F2144" s="2">
        <f>'Moving Avg'!D2144</f>
        <v>6.3679199999999998</v>
      </c>
      <c r="G2144" s="2">
        <f>'Moving Avg'!F2144</f>
        <v>6.2878700000000007</v>
      </c>
      <c r="H2144" s="2">
        <f>'Moving Avg'!G2144</f>
        <v>6.1335539999999993</v>
      </c>
      <c r="I2144" s="2">
        <f>'Moving Avg'!H2144</f>
        <v>5.8223685000000049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  <c r="M2144" s="7">
        <f t="shared" si="330"/>
        <v>25</v>
      </c>
      <c r="N2144" s="7">
        <f t="shared" si="331"/>
        <v>45</v>
      </c>
      <c r="O2144" s="7">
        <f t="shared" si="332"/>
        <v>50</v>
      </c>
      <c r="P2144" s="7">
        <f t="shared" si="333"/>
        <v>16.5</v>
      </c>
      <c r="Q2144" s="8">
        <f t="shared" si="334"/>
        <v>34.475000000000001</v>
      </c>
      <c r="R2144" s="8">
        <f t="shared" si="335"/>
        <v>35.625</v>
      </c>
      <c r="S2144" s="8">
        <f t="shared" si="336"/>
        <v>30.425000000000001</v>
      </c>
      <c r="T2144" s="8">
        <f t="shared" si="337"/>
        <v>34.125</v>
      </c>
      <c r="U2144" s="7">
        <f t="shared" si="338"/>
        <v>33.508333333333333</v>
      </c>
      <c r="V2144" s="7">
        <f t="shared" si="339"/>
        <v>33.662499999999994</v>
      </c>
    </row>
    <row r="2145" spans="1:22" ht="13.5" x14ac:dyDescent="0.25">
      <c r="A2145" s="3">
        <f>RSI!A2145</f>
        <v>45903</v>
      </c>
      <c r="B2145" s="2">
        <f>RSI!B2145</f>
        <v>6.44</v>
      </c>
      <c r="C2145" s="2">
        <f>RSI!I2145</f>
        <v>68.575403896874221</v>
      </c>
      <c r="D2145" s="2">
        <f>MACD!E2145</f>
        <v>-1.7631590616804971E-2</v>
      </c>
      <c r="E2145" s="2">
        <f>MACD!F2145</f>
        <v>2.1572808568735865E-3</v>
      </c>
      <c r="F2145" s="2">
        <f>'Moving Avg'!D2145</f>
        <v>6.3959600000000005</v>
      </c>
      <c r="G2145" s="2">
        <f>'Moving Avg'!F2145</f>
        <v>6.2962800000000003</v>
      </c>
      <c r="H2145" s="2">
        <f>'Moving Avg'!G2145</f>
        <v>6.1466239999999992</v>
      </c>
      <c r="I2145" s="2">
        <f>'Moving Avg'!H2145</f>
        <v>5.826896000000005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  <c r="M2145" s="7">
        <f t="shared" si="330"/>
        <v>25</v>
      </c>
      <c r="N2145" s="7">
        <f t="shared" si="331"/>
        <v>45</v>
      </c>
      <c r="O2145" s="7">
        <f t="shared" si="332"/>
        <v>50</v>
      </c>
      <c r="P2145" s="7">
        <f t="shared" si="333"/>
        <v>16.5</v>
      </c>
      <c r="Q2145" s="8">
        <f t="shared" si="334"/>
        <v>34.475000000000001</v>
      </c>
      <c r="R2145" s="8">
        <f t="shared" si="335"/>
        <v>35.625</v>
      </c>
      <c r="S2145" s="8">
        <f t="shared" si="336"/>
        <v>30.425000000000001</v>
      </c>
      <c r="T2145" s="8">
        <f t="shared" si="337"/>
        <v>34.125</v>
      </c>
      <c r="U2145" s="7">
        <f t="shared" si="338"/>
        <v>33.508333333333333</v>
      </c>
      <c r="V2145" s="7">
        <f t="shared" si="339"/>
        <v>33.662499999999994</v>
      </c>
    </row>
    <row r="2146" spans="1:22" ht="13.5" x14ac:dyDescent="0.25">
      <c r="A2146" s="3">
        <f>RSI!A2146</f>
        <v>45905</v>
      </c>
      <c r="B2146" s="2">
        <f>RSI!B2146</f>
        <v>6.4</v>
      </c>
      <c r="C2146" s="2">
        <f>RSI!I2146</f>
        <v>63.162925265528088</v>
      </c>
      <c r="D2146" s="2">
        <f>MACD!E2146</f>
        <v>-3.0112832335601247E-2</v>
      </c>
      <c r="E2146" s="2">
        <f>MACD!F2146</f>
        <v>-4.2967417816213802E-3</v>
      </c>
      <c r="F2146" s="2">
        <f>'Moving Avg'!D2146</f>
        <v>6.4160000000000013</v>
      </c>
      <c r="G2146" s="2">
        <f>'Moving Avg'!F2146</f>
        <v>6.302690000000001</v>
      </c>
      <c r="H2146" s="2">
        <f>'Moving Avg'!G2146</f>
        <v>6.1588939999999992</v>
      </c>
      <c r="I2146" s="2">
        <f>'Moving Avg'!H2146</f>
        <v>5.8312235000000054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  <c r="M2146" s="7">
        <f t="shared" si="330"/>
        <v>25</v>
      </c>
      <c r="N2146" s="7">
        <f t="shared" si="331"/>
        <v>100</v>
      </c>
      <c r="O2146" s="7">
        <f t="shared" si="332"/>
        <v>50</v>
      </c>
      <c r="P2146" s="7">
        <f t="shared" si="333"/>
        <v>16.5</v>
      </c>
      <c r="Q2146" s="8">
        <f t="shared" si="334"/>
        <v>53.725000000000001</v>
      </c>
      <c r="R2146" s="8">
        <f t="shared" si="335"/>
        <v>46.625</v>
      </c>
      <c r="S2146" s="8">
        <f t="shared" si="336"/>
        <v>38.674999999999997</v>
      </c>
      <c r="T2146" s="8">
        <f t="shared" si="337"/>
        <v>47.875</v>
      </c>
      <c r="U2146" s="7">
        <f t="shared" si="338"/>
        <v>46.341666666666661</v>
      </c>
      <c r="V2146" s="7">
        <f t="shared" si="339"/>
        <v>46.724999999999994</v>
      </c>
    </row>
    <row r="2147" spans="1:22" ht="13.5" x14ac:dyDescent="0.25">
      <c r="A2147" s="3">
        <f>RSI!A2147</f>
        <v>45908</v>
      </c>
      <c r="B2147" s="2">
        <f>RSI!B2147</f>
        <v>6.4</v>
      </c>
      <c r="C2147" s="2">
        <f>RSI!I2147</f>
        <v>63.162925265528081</v>
      </c>
      <c r="D2147" s="2">
        <f>MACD!E2147</f>
        <v>-5.005098089208726E-2</v>
      </c>
      <c r="E2147" s="2">
        <f>MACD!F2147</f>
        <v>-1.3447589603714557E-2</v>
      </c>
      <c r="F2147" s="2">
        <f>'Moving Avg'!D2147</f>
        <v>6.4079999999999995</v>
      </c>
      <c r="G2147" s="2">
        <f>'Moving Avg'!F2147</f>
        <v>6.3100350000000018</v>
      </c>
      <c r="H2147" s="2">
        <f>'Moving Avg'!G2147</f>
        <v>6.1711639999999974</v>
      </c>
      <c r="I2147" s="2">
        <f>'Moving Avg'!H2147</f>
        <v>5.8355980000000072</v>
      </c>
      <c r="J2147" s="5" t="str">
        <f>OBV!F2147</f>
        <v>BEARISH</v>
      </c>
      <c r="K2147" s="5" t="str">
        <f>OBV!G2147</f>
        <v>NEUTRAL</v>
      </c>
      <c r="L2147" s="5" t="str">
        <f>OBV!H2147</f>
        <v>CONFIRMED BEARISH</v>
      </c>
      <c r="M2147" s="7">
        <f t="shared" si="330"/>
        <v>25</v>
      </c>
      <c r="N2147" s="7">
        <f t="shared" si="331"/>
        <v>100</v>
      </c>
      <c r="O2147" s="7">
        <f t="shared" si="332"/>
        <v>50</v>
      </c>
      <c r="P2147" s="7">
        <f t="shared" si="333"/>
        <v>16.5</v>
      </c>
      <c r="Q2147" s="8">
        <f t="shared" si="334"/>
        <v>53.725000000000001</v>
      </c>
      <c r="R2147" s="8">
        <f t="shared" si="335"/>
        <v>46.625</v>
      </c>
      <c r="S2147" s="8">
        <f t="shared" si="336"/>
        <v>38.674999999999997</v>
      </c>
      <c r="T2147" s="8">
        <f t="shared" si="337"/>
        <v>47.875</v>
      </c>
      <c r="U2147" s="7">
        <f t="shared" si="338"/>
        <v>46.341666666666661</v>
      </c>
      <c r="V2147" s="7">
        <f t="shared" si="339"/>
        <v>46.724999999999994</v>
      </c>
    </row>
    <row r="2148" spans="1:22" ht="13.5" x14ac:dyDescent="0.25">
      <c r="A2148" s="3">
        <f>RSI!A2148</f>
        <v>45909</v>
      </c>
      <c r="B2148" s="2">
        <f>RSI!B2148</f>
        <v>6.38</v>
      </c>
      <c r="C2148" s="2">
        <f>RSI!I2148</f>
        <v>60.398570050777742</v>
      </c>
      <c r="D2148" s="2">
        <f>MACD!E2148</f>
        <v>-5.4653222856376082E-2</v>
      </c>
      <c r="E2148" s="2">
        <f>MACD!F2148</f>
        <v>-2.1688716254246863E-2</v>
      </c>
      <c r="F2148" s="2">
        <f>'Moving Avg'!D2148</f>
        <v>6.4040000000000008</v>
      </c>
      <c r="G2148" s="2">
        <f>'Moving Avg'!F2148</f>
        <v>6.3163800000000014</v>
      </c>
      <c r="H2148" s="2">
        <f>'Moving Avg'!G2148</f>
        <v>6.1830339999999975</v>
      </c>
      <c r="I2148" s="2">
        <f>'Moving Avg'!H2148</f>
        <v>5.8398725000000056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  <c r="M2148" s="7">
        <f t="shared" si="330"/>
        <v>25</v>
      </c>
      <c r="N2148" s="7">
        <f t="shared" si="331"/>
        <v>100</v>
      </c>
      <c r="O2148" s="7">
        <f t="shared" si="332"/>
        <v>50</v>
      </c>
      <c r="P2148" s="7">
        <f t="shared" si="333"/>
        <v>16.5</v>
      </c>
      <c r="Q2148" s="8">
        <f t="shared" si="334"/>
        <v>53.725000000000001</v>
      </c>
      <c r="R2148" s="8">
        <f t="shared" si="335"/>
        <v>46.625</v>
      </c>
      <c r="S2148" s="8">
        <f t="shared" si="336"/>
        <v>38.674999999999997</v>
      </c>
      <c r="T2148" s="8">
        <f t="shared" si="337"/>
        <v>47.875</v>
      </c>
      <c r="U2148" s="7">
        <f t="shared" si="338"/>
        <v>46.341666666666661</v>
      </c>
      <c r="V2148" s="7">
        <f t="shared" si="339"/>
        <v>46.724999999999994</v>
      </c>
    </row>
    <row r="2149" spans="1:22" ht="13.5" x14ac:dyDescent="0.25">
      <c r="A2149" s="3">
        <f>RSI!A2149</f>
        <v>45910</v>
      </c>
      <c r="B2149" s="2">
        <f>RSI!B2149</f>
        <v>6.37</v>
      </c>
      <c r="C2149" s="2">
        <f>RSI!I2149</f>
        <v>59.007986472943564</v>
      </c>
      <c r="D2149" s="2">
        <f>MACD!E2149</f>
        <v>-5.5464629263082266E-2</v>
      </c>
      <c r="E2149" s="2">
        <f>MACD!F2149</f>
        <v>-2.8443898856013946E-2</v>
      </c>
      <c r="F2149" s="2">
        <f>'Moving Avg'!D2149</f>
        <v>6.3980000000000006</v>
      </c>
      <c r="G2149" s="2">
        <f>'Moving Avg'!F2149</f>
        <v>6.3222250000000013</v>
      </c>
      <c r="H2149" s="2">
        <f>'Moving Avg'!G2149</f>
        <v>6.194703999999998</v>
      </c>
      <c r="I2149" s="2">
        <f>'Moving Avg'!H2149</f>
        <v>5.8444235000000058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25</v>
      </c>
      <c r="N2149" s="7">
        <f t="shared" si="331"/>
        <v>100</v>
      </c>
      <c r="O2149" s="7">
        <f t="shared" si="332"/>
        <v>50</v>
      </c>
      <c r="P2149" s="7">
        <f t="shared" si="333"/>
        <v>16.5</v>
      </c>
      <c r="Q2149" s="8">
        <f t="shared" si="334"/>
        <v>53.725000000000001</v>
      </c>
      <c r="R2149" s="8">
        <f t="shared" si="335"/>
        <v>46.625</v>
      </c>
      <c r="S2149" s="8">
        <f t="shared" si="336"/>
        <v>38.674999999999997</v>
      </c>
      <c r="T2149" s="8">
        <f t="shared" si="337"/>
        <v>47.875</v>
      </c>
      <c r="U2149" s="7">
        <f t="shared" si="338"/>
        <v>46.341666666666661</v>
      </c>
      <c r="V2149" s="7">
        <f t="shared" si="339"/>
        <v>46.724999999999994</v>
      </c>
    </row>
    <row r="2150" spans="1:22" ht="13.5" x14ac:dyDescent="0.25">
      <c r="A2150" s="3">
        <f>RSI!A2150</f>
        <v>45911</v>
      </c>
      <c r="B2150" s="2">
        <f>RSI!B2150</f>
        <v>6.4</v>
      </c>
      <c r="C2150" s="2">
        <f>RSI!I2150</f>
        <v>61.846012115136055</v>
      </c>
      <c r="D2150" s="2">
        <f>MACD!E2150</f>
        <v>-5.4501889219753963E-2</v>
      </c>
      <c r="E2150" s="2">
        <f>MACD!F2150</f>
        <v>-3.3655496928761949E-2</v>
      </c>
      <c r="F2150" s="2">
        <f>'Moving Avg'!D2150</f>
        <v>6.3900000000000006</v>
      </c>
      <c r="G2150" s="2">
        <f>'Moving Avg'!F2150</f>
        <v>6.3258350000000005</v>
      </c>
      <c r="H2150" s="2">
        <f>'Moving Avg'!G2150</f>
        <v>6.2071619999999985</v>
      </c>
      <c r="I2150" s="2">
        <f>'Moving Avg'!H2150</f>
        <v>5.8488910000000063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  <c r="M2150" s="7">
        <f t="shared" si="330"/>
        <v>25</v>
      </c>
      <c r="N2150" s="7">
        <f t="shared" si="331"/>
        <v>100</v>
      </c>
      <c r="O2150" s="7">
        <f t="shared" si="332"/>
        <v>50</v>
      </c>
      <c r="P2150" s="7">
        <f t="shared" si="333"/>
        <v>16.5</v>
      </c>
      <c r="Q2150" s="8">
        <f t="shared" si="334"/>
        <v>53.725000000000001</v>
      </c>
      <c r="R2150" s="8">
        <f t="shared" si="335"/>
        <v>46.625</v>
      </c>
      <c r="S2150" s="8">
        <f t="shared" si="336"/>
        <v>38.674999999999997</v>
      </c>
      <c r="T2150" s="8">
        <f t="shared" si="337"/>
        <v>47.875</v>
      </c>
      <c r="U2150" s="7">
        <f t="shared" si="338"/>
        <v>46.341666666666661</v>
      </c>
      <c r="V2150" s="7">
        <f t="shared" si="339"/>
        <v>46.724999999999994</v>
      </c>
    </row>
    <row r="2151" spans="1:22" ht="13.5" x14ac:dyDescent="0.25">
      <c r="A2151" s="3">
        <f>RSI!A2151</f>
        <v>45912</v>
      </c>
      <c r="B2151" s="2">
        <f>RSI!B2151</f>
        <v>6.4</v>
      </c>
      <c r="C2151" s="2">
        <f>RSI!I2151</f>
        <v>61.846012115136062</v>
      </c>
      <c r="D2151" s="2">
        <f>MACD!E2151</f>
        <v>-5.4268381901251495E-2</v>
      </c>
      <c r="E2151" s="2">
        <f>MACD!F2151</f>
        <v>-3.777807392325986E-2</v>
      </c>
      <c r="F2151" s="2">
        <f>'Moving Avg'!D2151</f>
        <v>6.3900000000000006</v>
      </c>
      <c r="G2151" s="2">
        <f>'Moving Avg'!F2151</f>
        <v>6.3299150000000015</v>
      </c>
      <c r="H2151" s="2">
        <f>'Moving Avg'!G2151</f>
        <v>6.2196199999999973</v>
      </c>
      <c r="I2151" s="2">
        <f>'Moving Avg'!H2151</f>
        <v>5.8538255000000072</v>
      </c>
      <c r="J2151" s="5" t="str">
        <f>OBV!F2151</f>
        <v>BEARISH</v>
      </c>
      <c r="K2151" s="5" t="str">
        <f>OBV!G2151</f>
        <v>NEUTRAL</v>
      </c>
      <c r="L2151" s="5" t="str">
        <f>OBV!H2151</f>
        <v>NEUTRAL</v>
      </c>
      <c r="M2151" s="7">
        <f t="shared" si="330"/>
        <v>25</v>
      </c>
      <c r="N2151" s="7">
        <f t="shared" si="331"/>
        <v>45</v>
      </c>
      <c r="O2151" s="7">
        <f t="shared" si="332"/>
        <v>50</v>
      </c>
      <c r="P2151" s="7">
        <f t="shared" si="333"/>
        <v>16.5</v>
      </c>
      <c r="Q2151" s="8">
        <f t="shared" si="334"/>
        <v>34.475000000000001</v>
      </c>
      <c r="R2151" s="8">
        <f t="shared" si="335"/>
        <v>35.625</v>
      </c>
      <c r="S2151" s="8">
        <f t="shared" si="336"/>
        <v>30.425000000000001</v>
      </c>
      <c r="T2151" s="8">
        <f t="shared" si="337"/>
        <v>34.125</v>
      </c>
      <c r="U2151" s="7">
        <f t="shared" si="338"/>
        <v>33.508333333333333</v>
      </c>
      <c r="V2151" s="7">
        <f t="shared" si="339"/>
        <v>33.662499999999994</v>
      </c>
    </row>
    <row r="2152" spans="1:22" ht="13.5" x14ac:dyDescent="0.25">
      <c r="A2152" s="3">
        <f>RSI!A2152</f>
        <v>45915</v>
      </c>
      <c r="B2152" s="2">
        <f>RSI!B2152</f>
        <v>6.4</v>
      </c>
      <c r="C2152" s="2">
        <f>RSI!I2152</f>
        <v>61.846012115136048</v>
      </c>
      <c r="D2152" s="2">
        <f>MACD!E2152</f>
        <v>-3.3039641046000767E-2</v>
      </c>
      <c r="E2152" s="2">
        <f>MACD!F2152</f>
        <v>-3.6830387347808045E-2</v>
      </c>
      <c r="F2152" s="2">
        <f>'Moving Avg'!D2152</f>
        <v>6.3899999999999988</v>
      </c>
      <c r="G2152" s="2">
        <f>'Moving Avg'!F2152</f>
        <v>6.3372600000000014</v>
      </c>
      <c r="H2152" s="2">
        <f>'Moving Avg'!G2152</f>
        <v>6.2320779999999978</v>
      </c>
      <c r="I2152" s="2">
        <f>'Moving Avg'!H2152</f>
        <v>5.8583865000000079</v>
      </c>
      <c r="J2152" s="5" t="str">
        <f>OBV!F2152</f>
        <v>BEARISH</v>
      </c>
      <c r="K2152" s="5" t="str">
        <f>OBV!G2152</f>
        <v>NEUTRAL</v>
      </c>
      <c r="L2152" s="5" t="str">
        <f>OBV!H2152</f>
        <v>NEUTRAL</v>
      </c>
      <c r="M2152" s="7">
        <f t="shared" si="330"/>
        <v>25</v>
      </c>
      <c r="N2152" s="7">
        <f t="shared" si="331"/>
        <v>0</v>
      </c>
      <c r="O2152" s="7">
        <f t="shared" si="332"/>
        <v>50</v>
      </c>
      <c r="P2152" s="7">
        <f t="shared" si="333"/>
        <v>16.5</v>
      </c>
      <c r="Q2152" s="8">
        <f t="shared" si="334"/>
        <v>18.725000000000001</v>
      </c>
      <c r="R2152" s="8">
        <f t="shared" si="335"/>
        <v>26.625</v>
      </c>
      <c r="S2152" s="8">
        <f t="shared" si="336"/>
        <v>23.675000000000001</v>
      </c>
      <c r="T2152" s="8">
        <f t="shared" si="337"/>
        <v>22.875</v>
      </c>
      <c r="U2152" s="7">
        <f t="shared" si="338"/>
        <v>23.008333333333336</v>
      </c>
      <c r="V2152" s="7">
        <f t="shared" si="339"/>
        <v>22.975000000000001</v>
      </c>
    </row>
    <row r="2153" spans="1:22" ht="13.5" x14ac:dyDescent="0.25">
      <c r="A2153" s="3">
        <f>RSI!A2153</f>
        <v>45916</v>
      </c>
      <c r="B2153" s="2">
        <f>RSI!B2153</f>
        <v>6.4</v>
      </c>
      <c r="C2153" s="2">
        <f>RSI!I2153</f>
        <v>61.846012115136055</v>
      </c>
      <c r="D2153" s="2">
        <f>MACD!E2153</f>
        <v>-2.1728922244353299E-2</v>
      </c>
      <c r="E2153" s="2">
        <f>MACD!F2153</f>
        <v>-3.3810094327117096E-2</v>
      </c>
      <c r="F2153" s="2">
        <f>'Moving Avg'!D2153</f>
        <v>6.3940000000000001</v>
      </c>
      <c r="G2153" s="2">
        <f>'Moving Avg'!F2153</f>
        <v>6.3441400000000012</v>
      </c>
      <c r="H2153" s="2">
        <f>'Moving Avg'!G2153</f>
        <v>6.2387479999999984</v>
      </c>
      <c r="I2153" s="2">
        <f>'Moving Avg'!H2153</f>
        <v>5.8629940000000094</v>
      </c>
      <c r="J2153" s="5" t="str">
        <f>OBV!F2153</f>
        <v>BEARISH</v>
      </c>
      <c r="K2153" s="5" t="str">
        <f>OBV!G2153</f>
        <v>NEUTRAL</v>
      </c>
      <c r="L2153" s="5" t="str">
        <f>OBV!H2153</f>
        <v>BEARISH DIVERGENCE</v>
      </c>
      <c r="M2153" s="7">
        <f t="shared" si="330"/>
        <v>25</v>
      </c>
      <c r="N2153" s="7">
        <f t="shared" si="331"/>
        <v>0</v>
      </c>
      <c r="O2153" s="7">
        <f t="shared" si="332"/>
        <v>50</v>
      </c>
      <c r="P2153" s="7">
        <f t="shared" si="333"/>
        <v>16.5</v>
      </c>
      <c r="Q2153" s="8">
        <f t="shared" si="334"/>
        <v>18.725000000000001</v>
      </c>
      <c r="R2153" s="8">
        <f t="shared" si="335"/>
        <v>26.625</v>
      </c>
      <c r="S2153" s="8">
        <f t="shared" si="336"/>
        <v>23.675000000000001</v>
      </c>
      <c r="T2153" s="8">
        <f t="shared" si="337"/>
        <v>22.875</v>
      </c>
      <c r="U2153" s="7">
        <f t="shared" si="338"/>
        <v>23.008333333333336</v>
      </c>
      <c r="V2153" s="7">
        <f t="shared" si="339"/>
        <v>22.975000000000001</v>
      </c>
    </row>
    <row r="2154" spans="1:22" ht="13.5" x14ac:dyDescent="0.25">
      <c r="A2154" s="3">
        <f>RSI!A2154</f>
        <v>45917</v>
      </c>
      <c r="B2154" s="2">
        <f>RSI!B2154</f>
        <v>6.02</v>
      </c>
      <c r="C2154" s="2">
        <f>RSI!I2154</f>
        <v>28.375524586917777</v>
      </c>
      <c r="D2154" s="2">
        <f>MACD!E2154</f>
        <v>1.5528523224108248E-2</v>
      </c>
      <c r="E2154" s="2">
        <f>MACD!F2154</f>
        <v>-2.3942370816872026E-2</v>
      </c>
      <c r="F2154" s="2">
        <f>'Moving Avg'!D2154</f>
        <v>6.3239999999999998</v>
      </c>
      <c r="G2154" s="2">
        <f>'Moving Avg'!F2154</f>
        <v>6.3320200000000018</v>
      </c>
      <c r="H2154" s="2">
        <f>'Moving Avg'!G2154</f>
        <v>6.2383779999999964</v>
      </c>
      <c r="I2154" s="2">
        <f>'Moving Avg'!H2154</f>
        <v>5.8657015000000081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  <c r="M2154" s="7">
        <f t="shared" si="330"/>
        <v>50</v>
      </c>
      <c r="N2154" s="7">
        <f t="shared" si="331"/>
        <v>0</v>
      </c>
      <c r="O2154" s="7">
        <f t="shared" si="332"/>
        <v>50</v>
      </c>
      <c r="P2154" s="7">
        <f t="shared" si="333"/>
        <v>16.5</v>
      </c>
      <c r="Q2154" s="8">
        <f t="shared" si="334"/>
        <v>27.475000000000001</v>
      </c>
      <c r="R2154" s="8">
        <f t="shared" si="335"/>
        <v>31.625</v>
      </c>
      <c r="S2154" s="8">
        <f t="shared" si="336"/>
        <v>27.425000000000001</v>
      </c>
      <c r="T2154" s="8">
        <f t="shared" si="337"/>
        <v>29.125</v>
      </c>
      <c r="U2154" s="7">
        <f t="shared" si="338"/>
        <v>28.841666666666669</v>
      </c>
      <c r="V2154" s="7">
        <f t="shared" si="339"/>
        <v>28.912500000000001</v>
      </c>
    </row>
    <row r="2155" spans="1:22" ht="13.5" x14ac:dyDescent="0.25">
      <c r="A2155" s="3">
        <f>RSI!A2155</f>
        <v>45918</v>
      </c>
      <c r="B2155" s="2">
        <f>RSI!B2155</f>
        <v>5.83</v>
      </c>
      <c r="C2155" s="2">
        <f>RSI!I2155</f>
        <v>21.972507666239636</v>
      </c>
      <c r="D2155" s="2">
        <f>MACD!E2155</f>
        <v>6.9100270833596156E-2</v>
      </c>
      <c r="E2155" s="2">
        <f>MACD!F2155</f>
        <v>-5.3338424867783885E-3</v>
      </c>
      <c r="F2155" s="2">
        <f>'Moving Avg'!D2155</f>
        <v>6.2100000000000009</v>
      </c>
      <c r="G2155" s="2">
        <f>'Moving Avg'!F2155</f>
        <v>6.3108650000000015</v>
      </c>
      <c r="H2155" s="2">
        <f>'Moving Avg'!G2155</f>
        <v>6.233647999999997</v>
      </c>
      <c r="I2155" s="2">
        <f>'Moving Avg'!H2155</f>
        <v>5.8674590000000091</v>
      </c>
      <c r="J2155" s="5" t="str">
        <f>OBV!F2155</f>
        <v>BEARISH</v>
      </c>
      <c r="K2155" s="5" t="str">
        <f>OBV!G2155</f>
        <v>WEAK</v>
      </c>
      <c r="L2155" s="5" t="str">
        <f>OBV!H2155</f>
        <v>CONFIRMED BEARISH</v>
      </c>
      <c r="M2155" s="7">
        <f t="shared" si="330"/>
        <v>50</v>
      </c>
      <c r="N2155" s="7">
        <f t="shared" si="331"/>
        <v>0</v>
      </c>
      <c r="O2155" s="7">
        <f t="shared" si="332"/>
        <v>50</v>
      </c>
      <c r="P2155" s="7">
        <f t="shared" si="333"/>
        <v>0</v>
      </c>
      <c r="Q2155" s="8">
        <f t="shared" si="334"/>
        <v>25</v>
      </c>
      <c r="R2155" s="8">
        <f t="shared" si="335"/>
        <v>27.5</v>
      </c>
      <c r="S2155" s="8">
        <f t="shared" si="336"/>
        <v>20</v>
      </c>
      <c r="T2155" s="8">
        <f t="shared" si="337"/>
        <v>25</v>
      </c>
      <c r="U2155" s="7">
        <f t="shared" si="338"/>
        <v>24.166666666666668</v>
      </c>
      <c r="V2155" s="7">
        <f t="shared" si="339"/>
        <v>24.375</v>
      </c>
    </row>
    <row r="2156" spans="1:22" ht="13.5" x14ac:dyDescent="0.25">
      <c r="A2156" s="3">
        <f>RSI!A2156</f>
        <v>45919</v>
      </c>
      <c r="B2156" s="2">
        <f>RSI!B2156</f>
        <v>5.79</v>
      </c>
      <c r="C2156" s="2">
        <f>RSI!I2156</f>
        <v>20.903101805733883</v>
      </c>
      <c r="D2156" s="2">
        <f>MACD!E2156</f>
        <v>0.11404565405090317</v>
      </c>
      <c r="E2156" s="2">
        <f>MACD!F2156</f>
        <v>1.8542056820757925E-2</v>
      </c>
      <c r="F2156" s="2">
        <f>'Moving Avg'!D2156</f>
        <v>6.0879999999999992</v>
      </c>
      <c r="G2156" s="2">
        <f>'Moving Avg'!F2156</f>
        <v>6.2886450000000007</v>
      </c>
      <c r="H2156" s="2">
        <f>'Moving Avg'!G2156</f>
        <v>6.2305459999999986</v>
      </c>
      <c r="I2156" s="2">
        <f>'Moving Avg'!H2156</f>
        <v>5.8690165000000079</v>
      </c>
      <c r="J2156" s="5" t="str">
        <f>OBV!F2156</f>
        <v>BEARISH</v>
      </c>
      <c r="K2156" s="5" t="str">
        <f>OBV!G2156</f>
        <v>WEAK</v>
      </c>
      <c r="L2156" s="5" t="str">
        <f>OBV!H2156</f>
        <v>CONFIRMED BEARISH</v>
      </c>
      <c r="M2156" s="7">
        <f t="shared" si="330"/>
        <v>50</v>
      </c>
      <c r="N2156" s="7">
        <f t="shared" si="331"/>
        <v>0</v>
      </c>
      <c r="O2156" s="7">
        <f t="shared" si="332"/>
        <v>50</v>
      </c>
      <c r="P2156" s="7">
        <f t="shared" si="333"/>
        <v>0</v>
      </c>
      <c r="Q2156" s="8">
        <f t="shared" si="334"/>
        <v>25</v>
      </c>
      <c r="R2156" s="8">
        <f t="shared" si="335"/>
        <v>27.5</v>
      </c>
      <c r="S2156" s="8">
        <f t="shared" si="336"/>
        <v>20</v>
      </c>
      <c r="T2156" s="8">
        <f t="shared" si="337"/>
        <v>25</v>
      </c>
      <c r="U2156" s="7">
        <f t="shared" si="338"/>
        <v>24.166666666666668</v>
      </c>
      <c r="V2156" s="7">
        <f t="shared" si="339"/>
        <v>24.375</v>
      </c>
    </row>
    <row r="2157" spans="1:22" ht="13.5" x14ac:dyDescent="0.25">
      <c r="A2157" s="3">
        <f>RSI!A2157</f>
        <v>45922</v>
      </c>
      <c r="B2157" s="2">
        <f>RSI!B2157</f>
        <v>5.7</v>
      </c>
      <c r="C2157" s="2">
        <f>RSI!I2157</f>
        <v>18.698015228016573</v>
      </c>
      <c r="D2157" s="2">
        <f>MACD!E2157</f>
        <v>0.16157784142570719</v>
      </c>
      <c r="E2157" s="2">
        <f>MACD!F2157</f>
        <v>4.7149213741747784E-2</v>
      </c>
      <c r="F2157" s="2">
        <f>'Moving Avg'!D2157</f>
        <v>5.9479999999999995</v>
      </c>
      <c r="G2157" s="2">
        <f>'Moving Avg'!F2157</f>
        <v>6.2647250000000012</v>
      </c>
      <c r="H2157" s="2">
        <f>'Moving Avg'!G2157</f>
        <v>6.2241499999999972</v>
      </c>
      <c r="I2157" s="2">
        <f>'Moving Avg'!H2157</f>
        <v>5.8702175000000079</v>
      </c>
      <c r="J2157" s="5" t="str">
        <f>OBV!F2157</f>
        <v>BEARISH</v>
      </c>
      <c r="K2157" s="5" t="str">
        <f>OBV!G2157</f>
        <v>WEAK</v>
      </c>
      <c r="L2157" s="5" t="str">
        <f>OBV!H2157</f>
        <v>CONFIRMED BEARISH</v>
      </c>
      <c r="M2157" s="7">
        <f t="shared" si="330"/>
        <v>50</v>
      </c>
      <c r="N2157" s="7">
        <f t="shared" si="331"/>
        <v>0</v>
      </c>
      <c r="O2157" s="7">
        <f t="shared" si="332"/>
        <v>50</v>
      </c>
      <c r="P2157" s="7">
        <f t="shared" si="333"/>
        <v>0</v>
      </c>
      <c r="Q2157" s="8">
        <f t="shared" si="334"/>
        <v>25</v>
      </c>
      <c r="R2157" s="8">
        <f t="shared" si="335"/>
        <v>27.5</v>
      </c>
      <c r="S2157" s="8">
        <f t="shared" si="336"/>
        <v>20</v>
      </c>
      <c r="T2157" s="8">
        <f t="shared" si="337"/>
        <v>25</v>
      </c>
      <c r="U2157" s="7">
        <f t="shared" si="338"/>
        <v>24.166666666666668</v>
      </c>
      <c r="V2157" s="7">
        <f t="shared" si="339"/>
        <v>24.375</v>
      </c>
    </row>
    <row r="2158" spans="1:22" ht="13.5" x14ac:dyDescent="0.25">
      <c r="A2158" s="3">
        <f>RSI!A2158</f>
        <v>45923</v>
      </c>
      <c r="B2158" s="2">
        <f>RSI!B2158</f>
        <v>5.79</v>
      </c>
      <c r="C2158" s="2">
        <f>RSI!I2158</f>
        <v>26.992116807484024</v>
      </c>
      <c r="D2158" s="2">
        <f>MACD!E2158</f>
        <v>0.19521043448088626</v>
      </c>
      <c r="E2158" s="2">
        <f>MACD!F2158</f>
        <v>7.6761457889575474E-2</v>
      </c>
      <c r="F2158" s="2">
        <f>'Moving Avg'!D2158</f>
        <v>5.8259999999999996</v>
      </c>
      <c r="G2158" s="2">
        <f>'Moving Avg'!F2158</f>
        <v>6.2415700000000012</v>
      </c>
      <c r="H2158" s="2">
        <f>'Moving Avg'!G2158</f>
        <v>6.2195539999999987</v>
      </c>
      <c r="I2158" s="2">
        <f>'Moving Avg'!H2158</f>
        <v>5.8718685000000077</v>
      </c>
      <c r="J2158" s="5" t="str">
        <f>OBV!F2158</f>
        <v>BEARISH</v>
      </c>
      <c r="K2158" s="5" t="str">
        <f>OBV!G2158</f>
        <v>WEAK</v>
      </c>
      <c r="L2158" s="5" t="str">
        <f>OBV!H2158</f>
        <v>CONFIRMED BEARISH</v>
      </c>
      <c r="M2158" s="7">
        <f t="shared" si="330"/>
        <v>50</v>
      </c>
      <c r="N2158" s="7">
        <f t="shared" si="331"/>
        <v>0</v>
      </c>
      <c r="O2158" s="7">
        <f t="shared" si="332"/>
        <v>0</v>
      </c>
      <c r="P2158" s="7">
        <f t="shared" si="333"/>
        <v>0</v>
      </c>
      <c r="Q2158" s="8">
        <f t="shared" si="334"/>
        <v>17.5</v>
      </c>
      <c r="R2158" s="8">
        <f t="shared" si="335"/>
        <v>10</v>
      </c>
      <c r="S2158" s="8">
        <f t="shared" si="336"/>
        <v>7.5</v>
      </c>
      <c r="T2158" s="8">
        <f t="shared" si="337"/>
        <v>12.5</v>
      </c>
      <c r="U2158" s="7">
        <f t="shared" si="338"/>
        <v>11.666666666666666</v>
      </c>
      <c r="V2158" s="7">
        <f t="shared" si="339"/>
        <v>11.875</v>
      </c>
    </row>
    <row r="2159" spans="1:22" ht="13.5" x14ac:dyDescent="0.25">
      <c r="A2159" s="3">
        <f>RSI!A2159</f>
        <v>45924</v>
      </c>
      <c r="B2159" s="2">
        <f>RSI!B2159</f>
        <v>5.77</v>
      </c>
      <c r="C2159" s="2">
        <f>RSI!I2159</f>
        <v>26.348834247894033</v>
      </c>
      <c r="D2159" s="2">
        <f>MACD!E2159</f>
        <v>0.22600280300581854</v>
      </c>
      <c r="E2159" s="2">
        <f>MACD!F2159</f>
        <v>0.10660972691282408</v>
      </c>
      <c r="F2159" s="2">
        <f>'Moving Avg'!D2159</f>
        <v>5.7759999999999998</v>
      </c>
      <c r="G2159" s="2">
        <f>'Moving Avg'!F2159</f>
        <v>6.2164800000000007</v>
      </c>
      <c r="H2159" s="2">
        <f>'Moving Avg'!G2159</f>
        <v>6.2145579999999994</v>
      </c>
      <c r="I2159" s="2">
        <f>'Moving Avg'!H2159</f>
        <v>5.8731860000000076</v>
      </c>
      <c r="J2159" s="5" t="str">
        <f>OBV!F2159</f>
        <v>BEARISH</v>
      </c>
      <c r="K2159" s="5" t="str">
        <f>OBV!G2159</f>
        <v>WEAK</v>
      </c>
      <c r="L2159" s="5" t="str">
        <f>OBV!H2159</f>
        <v>CONFIRMED BEARISH</v>
      </c>
      <c r="M2159" s="7">
        <f t="shared" si="330"/>
        <v>50</v>
      </c>
      <c r="N2159" s="7">
        <f t="shared" si="331"/>
        <v>0</v>
      </c>
      <c r="O2159" s="7">
        <f t="shared" si="332"/>
        <v>0</v>
      </c>
      <c r="P2159" s="7">
        <f t="shared" si="333"/>
        <v>0</v>
      </c>
      <c r="Q2159" s="8">
        <f t="shared" si="334"/>
        <v>17.5</v>
      </c>
      <c r="R2159" s="8">
        <f t="shared" si="335"/>
        <v>10</v>
      </c>
      <c r="S2159" s="8">
        <f t="shared" si="336"/>
        <v>7.5</v>
      </c>
      <c r="T2159" s="8">
        <f t="shared" si="337"/>
        <v>12.5</v>
      </c>
      <c r="U2159" s="7">
        <f t="shared" si="338"/>
        <v>11.666666666666666</v>
      </c>
      <c r="V2159" s="7">
        <f t="shared" si="339"/>
        <v>11.875</v>
      </c>
    </row>
    <row r="2160" spans="1:22" ht="13.5" x14ac:dyDescent="0.25">
      <c r="A2160" s="3">
        <f>RSI!A2160</f>
        <v>45925</v>
      </c>
      <c r="B2160" s="2">
        <f>RSI!B2160</f>
        <v>5.76</v>
      </c>
      <c r="C2160" s="2">
        <f>RSI!I2160</f>
        <v>26.014990542110283</v>
      </c>
      <c r="D2160" s="2">
        <f>MACD!E2160</f>
        <v>0.25974607973611175</v>
      </c>
      <c r="E2160" s="2">
        <f>MACD!F2160</f>
        <v>0.13723699747748164</v>
      </c>
      <c r="F2160" s="2">
        <f>'Moving Avg'!D2160</f>
        <v>5.7620000000000005</v>
      </c>
      <c r="G2160" s="2">
        <f>'Moving Avg'!F2160</f>
        <v>6.189490000000001</v>
      </c>
      <c r="H2160" s="2">
        <f>'Moving Avg'!G2160</f>
        <v>6.2084279999999987</v>
      </c>
      <c r="I2160" s="2">
        <f>'Moving Avg'!H2160</f>
        <v>5.874220500000007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  <c r="M2160" s="7">
        <f t="shared" si="330"/>
        <v>50</v>
      </c>
      <c r="N2160" s="7">
        <f t="shared" si="331"/>
        <v>0</v>
      </c>
      <c r="O2160" s="7">
        <f t="shared" si="332"/>
        <v>0</v>
      </c>
      <c r="P2160" s="7">
        <f t="shared" si="333"/>
        <v>16.5</v>
      </c>
      <c r="Q2160" s="8">
        <f t="shared" si="334"/>
        <v>19.975000000000001</v>
      </c>
      <c r="R2160" s="8">
        <f t="shared" si="335"/>
        <v>14.125</v>
      </c>
      <c r="S2160" s="8">
        <f t="shared" si="336"/>
        <v>14.925000000000001</v>
      </c>
      <c r="T2160" s="8">
        <f t="shared" si="337"/>
        <v>16.625</v>
      </c>
      <c r="U2160" s="7">
        <f t="shared" si="338"/>
        <v>16.341666666666669</v>
      </c>
      <c r="V2160" s="7">
        <f t="shared" si="339"/>
        <v>16.412500000000001</v>
      </c>
    </row>
    <row r="2161" spans="1:22" ht="13.5" x14ac:dyDescent="0.25">
      <c r="A2161" s="3">
        <f>RSI!A2161</f>
        <v>45926</v>
      </c>
      <c r="B2161" s="2">
        <f>RSI!B2161</f>
        <v>5.76</v>
      </c>
      <c r="C2161" s="2">
        <f>RSI!I2161</f>
        <v>26.014990542110283</v>
      </c>
      <c r="D2161" s="2">
        <f>MACD!E2161</f>
        <v>0.29051649791812295</v>
      </c>
      <c r="E2161" s="2">
        <f>MACD!F2161</f>
        <v>0.16789289756560991</v>
      </c>
      <c r="F2161" s="2">
        <f>'Moving Avg'!D2161</f>
        <v>5.7559999999999985</v>
      </c>
      <c r="G2161" s="2">
        <f>'Moving Avg'!F2161</f>
        <v>6.1625000000000014</v>
      </c>
      <c r="H2161" s="2">
        <f>'Moving Avg'!G2161</f>
        <v>6.2006199999999998</v>
      </c>
      <c r="I2161" s="2">
        <f>'Moving Avg'!H2161</f>
        <v>5.8752550000000063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50</v>
      </c>
      <c r="N2161" s="7">
        <f t="shared" si="331"/>
        <v>0</v>
      </c>
      <c r="O2161" s="7">
        <f t="shared" si="332"/>
        <v>0</v>
      </c>
      <c r="P2161" s="7">
        <f t="shared" si="333"/>
        <v>16.5</v>
      </c>
      <c r="Q2161" s="8">
        <f t="shared" si="334"/>
        <v>19.975000000000001</v>
      </c>
      <c r="R2161" s="8">
        <f t="shared" si="335"/>
        <v>14.125</v>
      </c>
      <c r="S2161" s="8">
        <f t="shared" si="336"/>
        <v>14.925000000000001</v>
      </c>
      <c r="T2161" s="8">
        <f t="shared" si="337"/>
        <v>16.625</v>
      </c>
      <c r="U2161" s="7">
        <f t="shared" si="338"/>
        <v>16.341666666666669</v>
      </c>
      <c r="V2161" s="7">
        <f t="shared" si="339"/>
        <v>16.412500000000001</v>
      </c>
    </row>
    <row r="2162" spans="1:22" ht="13.5" x14ac:dyDescent="0.25">
      <c r="A2162" s="3">
        <f>RSI!A2162</f>
        <v>45929</v>
      </c>
      <c r="B2162" s="2">
        <f>RSI!B2162</f>
        <v>5.8</v>
      </c>
      <c r="C2162" s="2">
        <f>RSI!I2162</f>
        <v>30.122231415987812</v>
      </c>
      <c r="D2162" s="2">
        <f>MACD!E2162</f>
        <v>0.31564413042063233</v>
      </c>
      <c r="E2162" s="2">
        <f>MACD!F2162</f>
        <v>0.1974431441366144</v>
      </c>
      <c r="F2162" s="2">
        <f>'Moving Avg'!D2162</f>
        <v>5.7759999999999998</v>
      </c>
      <c r="G2162" s="2">
        <f>'Moving Avg'!F2162</f>
        <v>6.1305000000000005</v>
      </c>
      <c r="H2162" s="2">
        <f>'Moving Avg'!G2162</f>
        <v>6.19529</v>
      </c>
      <c r="I2162" s="2">
        <f>'Moving Avg'!H2162</f>
        <v>5.8765360000000069</v>
      </c>
      <c r="J2162" s="5" t="str">
        <f>OBV!F2162</f>
        <v>BULLISH</v>
      </c>
      <c r="K2162" s="5" t="str">
        <f>OBV!G2162</f>
        <v>NEUTRAL</v>
      </c>
      <c r="L2162" s="5" t="str">
        <f>OBV!H2162</f>
        <v>CONFIRMED BULLISH</v>
      </c>
      <c r="M2162" s="7">
        <f t="shared" si="330"/>
        <v>25</v>
      </c>
      <c r="N2162" s="7">
        <f t="shared" si="331"/>
        <v>0</v>
      </c>
      <c r="O2162" s="7">
        <f t="shared" si="332"/>
        <v>0</v>
      </c>
      <c r="P2162" s="7">
        <f t="shared" si="333"/>
        <v>83.5</v>
      </c>
      <c r="Q2162" s="8">
        <f t="shared" si="334"/>
        <v>21.274999999999999</v>
      </c>
      <c r="R2162" s="8">
        <f t="shared" si="335"/>
        <v>25.875</v>
      </c>
      <c r="S2162" s="8">
        <f t="shared" si="336"/>
        <v>41.325000000000003</v>
      </c>
      <c r="T2162" s="8">
        <f t="shared" si="337"/>
        <v>27.125</v>
      </c>
      <c r="U2162" s="7">
        <f t="shared" si="338"/>
        <v>29.491666666666664</v>
      </c>
      <c r="V2162" s="7">
        <f t="shared" si="339"/>
        <v>28.9</v>
      </c>
    </row>
    <row r="2163" spans="1:22" ht="13.5" x14ac:dyDescent="0.25">
      <c r="A2163" s="3">
        <f>RSI!A2163</f>
        <v>45930</v>
      </c>
      <c r="B2163" s="2">
        <f>RSI!B2163</f>
        <v>5.8</v>
      </c>
      <c r="C2163" s="2">
        <f>RSI!I2163</f>
        <v>30.122231415987812</v>
      </c>
      <c r="D2163" s="2">
        <f>MACD!E2163</f>
        <v>0.3385715447126767</v>
      </c>
      <c r="E2163" s="2">
        <f>MACD!F2163</f>
        <v>0.22566882425182688</v>
      </c>
      <c r="F2163" s="2">
        <f>'Moving Avg'!D2163</f>
        <v>5.7780000000000005</v>
      </c>
      <c r="G2163" s="2">
        <f>'Moving Avg'!F2163</f>
        <v>6.1005000000000003</v>
      </c>
      <c r="H2163" s="2">
        <f>'Moving Avg'!G2163</f>
        <v>6.1901480000000015</v>
      </c>
      <c r="I2163" s="2">
        <f>'Moving Avg'!H2163</f>
        <v>5.8779105000000076</v>
      </c>
      <c r="J2163" s="5" t="str">
        <f>OBV!F2163</f>
        <v>BEARISH</v>
      </c>
      <c r="K2163" s="5" t="str">
        <f>OBV!G2163</f>
        <v>NEUTRAL</v>
      </c>
      <c r="L2163" s="5" t="str">
        <f>OBV!H2163</f>
        <v>BEARISH DIVERGENCE</v>
      </c>
      <c r="M2163" s="7">
        <f t="shared" si="330"/>
        <v>25</v>
      </c>
      <c r="N2163" s="7">
        <f t="shared" si="331"/>
        <v>0</v>
      </c>
      <c r="O2163" s="7">
        <f t="shared" si="332"/>
        <v>0</v>
      </c>
      <c r="P2163" s="7">
        <f t="shared" si="333"/>
        <v>16.5</v>
      </c>
      <c r="Q2163" s="8">
        <f t="shared" si="334"/>
        <v>11.225</v>
      </c>
      <c r="R2163" s="8">
        <f t="shared" si="335"/>
        <v>9.125</v>
      </c>
      <c r="S2163" s="8">
        <f t="shared" si="336"/>
        <v>11.175000000000001</v>
      </c>
      <c r="T2163" s="8">
        <f t="shared" si="337"/>
        <v>10.375</v>
      </c>
      <c r="U2163" s="7">
        <f t="shared" si="338"/>
        <v>10.508333333333335</v>
      </c>
      <c r="V2163" s="7">
        <f t="shared" si="339"/>
        <v>10.475000000000001</v>
      </c>
    </row>
    <row r="2164" spans="1:22" ht="13.5" x14ac:dyDescent="0.25">
      <c r="A2164" s="3">
        <f>RSI!A2164</f>
        <v>45931</v>
      </c>
      <c r="B2164" s="2">
        <f>RSI!B2164</f>
        <v>5.7</v>
      </c>
      <c r="C2164" s="2">
        <f>RSI!I2164</f>
        <v>25.945986144767758</v>
      </c>
      <c r="D2164" s="2">
        <f>MACD!E2164</f>
        <v>0.30845972918977349</v>
      </c>
      <c r="E2164" s="2">
        <f>MACD!F2164</f>
        <v>0.24222700523941623</v>
      </c>
      <c r="F2164" s="2">
        <f>'Moving Avg'!D2164</f>
        <v>5.7640000000000002</v>
      </c>
      <c r="G2164" s="2">
        <f>'Moving Avg'!F2164</f>
        <v>6.065500000000001</v>
      </c>
      <c r="H2164" s="2">
        <f>'Moving Avg'!G2164</f>
        <v>6.1809520000000022</v>
      </c>
      <c r="I2164" s="2">
        <f>'Moving Avg'!H2164</f>
        <v>5.8789250000000068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50</v>
      </c>
      <c r="N2164" s="7">
        <f t="shared" si="331"/>
        <v>0</v>
      </c>
      <c r="O2164" s="7">
        <f t="shared" si="332"/>
        <v>0</v>
      </c>
      <c r="P2164" s="7">
        <f t="shared" si="333"/>
        <v>16.5</v>
      </c>
      <c r="Q2164" s="8">
        <f t="shared" si="334"/>
        <v>19.975000000000001</v>
      </c>
      <c r="R2164" s="8">
        <f t="shared" si="335"/>
        <v>14.125</v>
      </c>
      <c r="S2164" s="8">
        <f t="shared" si="336"/>
        <v>14.925000000000001</v>
      </c>
      <c r="T2164" s="8">
        <f t="shared" si="337"/>
        <v>16.625</v>
      </c>
      <c r="U2164" s="7">
        <f t="shared" si="338"/>
        <v>16.341666666666669</v>
      </c>
      <c r="V2164" s="7">
        <f t="shared" si="339"/>
        <v>16.412500000000001</v>
      </c>
    </row>
    <row r="2165" spans="1:22" ht="13.5" x14ac:dyDescent="0.25">
      <c r="A2165" s="3">
        <f>RSI!A2165</f>
        <v>45932</v>
      </c>
      <c r="B2165" s="2">
        <f>RSI!B2165</f>
        <v>5.7</v>
      </c>
      <c r="C2165" s="2">
        <f>RSI!I2165</f>
        <v>25.945986144767758</v>
      </c>
      <c r="D2165" s="2">
        <f>MACD!E2165</f>
        <v>0.25576859475798663</v>
      </c>
      <c r="E2165" s="2">
        <f>MACD!F2165</f>
        <v>0.24493532314313032</v>
      </c>
      <c r="F2165" s="2">
        <f>'Moving Avg'!D2165</f>
        <v>5.7519999999999998</v>
      </c>
      <c r="G2165" s="2">
        <f>'Moving Avg'!F2165</f>
        <v>6.0285000000000011</v>
      </c>
      <c r="H2165" s="2">
        <f>'Moving Avg'!G2165</f>
        <v>6.1700760000000017</v>
      </c>
      <c r="I2165" s="2">
        <f>'Moving Avg'!H2165</f>
        <v>5.8799860000000077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  <c r="M2165" s="7">
        <f t="shared" si="330"/>
        <v>50</v>
      </c>
      <c r="N2165" s="7">
        <f t="shared" si="331"/>
        <v>0</v>
      </c>
      <c r="O2165" s="7">
        <f t="shared" si="332"/>
        <v>0</v>
      </c>
      <c r="P2165" s="7">
        <f t="shared" si="333"/>
        <v>16.5</v>
      </c>
      <c r="Q2165" s="8">
        <f t="shared" si="334"/>
        <v>19.975000000000001</v>
      </c>
      <c r="R2165" s="8">
        <f t="shared" si="335"/>
        <v>14.125</v>
      </c>
      <c r="S2165" s="8">
        <f t="shared" si="336"/>
        <v>14.925000000000001</v>
      </c>
      <c r="T2165" s="8">
        <f t="shared" si="337"/>
        <v>16.625</v>
      </c>
      <c r="U2165" s="7">
        <f t="shared" si="338"/>
        <v>16.341666666666669</v>
      </c>
      <c r="V2165" s="7">
        <f t="shared" si="339"/>
        <v>16.412500000000001</v>
      </c>
    </row>
    <row r="2166" spans="1:22" ht="13.5" x14ac:dyDescent="0.25">
      <c r="A2166" s="3">
        <f>RSI!A2166</f>
        <v>45933</v>
      </c>
      <c r="B2166" s="2">
        <f>RSI!B2166</f>
        <v>5.7</v>
      </c>
      <c r="C2166" s="2">
        <f>RSI!I2166</f>
        <v>25.945986144767758</v>
      </c>
      <c r="D2166" s="2">
        <f>MACD!E2166</f>
        <v>0.20689926043384599</v>
      </c>
      <c r="E2166" s="2">
        <f>MACD!F2166</f>
        <v>0.23732811060127346</v>
      </c>
      <c r="F2166" s="2">
        <f>'Moving Avg'!D2166</f>
        <v>5.74</v>
      </c>
      <c r="G2166" s="2">
        <f>'Moving Avg'!F2166</f>
        <v>5.9935</v>
      </c>
      <c r="H2166" s="2">
        <f>'Moving Avg'!G2166</f>
        <v>6.1610680000000011</v>
      </c>
      <c r="I2166" s="2">
        <f>'Moving Avg'!H2166</f>
        <v>5.8810005000000078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  <c r="M2166" s="7">
        <f t="shared" si="330"/>
        <v>50</v>
      </c>
      <c r="N2166" s="7">
        <f t="shared" si="331"/>
        <v>100</v>
      </c>
      <c r="O2166" s="7">
        <f t="shared" si="332"/>
        <v>0</v>
      </c>
      <c r="P2166" s="7">
        <f t="shared" si="333"/>
        <v>16.5</v>
      </c>
      <c r="Q2166" s="8">
        <f t="shared" si="334"/>
        <v>54.975000000000001</v>
      </c>
      <c r="R2166" s="8">
        <f t="shared" si="335"/>
        <v>34.125</v>
      </c>
      <c r="S2166" s="8">
        <f t="shared" si="336"/>
        <v>29.925000000000001</v>
      </c>
      <c r="T2166" s="8">
        <f t="shared" si="337"/>
        <v>41.625</v>
      </c>
      <c r="U2166" s="7">
        <f t="shared" si="338"/>
        <v>39.674999999999997</v>
      </c>
      <c r="V2166" s="7">
        <f t="shared" si="339"/>
        <v>40.162499999999994</v>
      </c>
    </row>
    <row r="2167" spans="1:22" ht="13.5" x14ac:dyDescent="0.25">
      <c r="A2167" s="3">
        <f>RSI!A2167</f>
        <v>45936</v>
      </c>
      <c r="B2167" s="2">
        <f>RSI!B2167</f>
        <v>5.7</v>
      </c>
      <c r="C2167" s="2">
        <f>RSI!I2167</f>
        <v>25.945986144767758</v>
      </c>
      <c r="D2167" s="2">
        <f>MACD!E2167</f>
        <v>0.15343298128605731</v>
      </c>
      <c r="E2167" s="2">
        <f>MACD!F2167</f>
        <v>0.22054908473823023</v>
      </c>
      <c r="F2167" s="2">
        <f>'Moving Avg'!D2167</f>
        <v>5.72</v>
      </c>
      <c r="G2167" s="2">
        <f>'Moving Avg'!F2167</f>
        <v>5.9584999999999999</v>
      </c>
      <c r="H2167" s="2">
        <f>'Moving Avg'!G2167</f>
        <v>6.1520600000000005</v>
      </c>
      <c r="I2167" s="2">
        <f>'Moving Avg'!H2167</f>
        <v>5.882015000000008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  <c r="M2167" s="7">
        <f t="shared" si="330"/>
        <v>50</v>
      </c>
      <c r="N2167" s="7">
        <f t="shared" si="331"/>
        <v>100</v>
      </c>
      <c r="O2167" s="7">
        <f t="shared" si="332"/>
        <v>0</v>
      </c>
      <c r="P2167" s="7">
        <f t="shared" si="333"/>
        <v>16.5</v>
      </c>
      <c r="Q2167" s="8">
        <f t="shared" si="334"/>
        <v>54.975000000000001</v>
      </c>
      <c r="R2167" s="8">
        <f t="shared" si="335"/>
        <v>34.125</v>
      </c>
      <c r="S2167" s="8">
        <f t="shared" si="336"/>
        <v>29.925000000000001</v>
      </c>
      <c r="T2167" s="8">
        <f t="shared" si="337"/>
        <v>41.625</v>
      </c>
      <c r="U2167" s="7">
        <f t="shared" si="338"/>
        <v>39.674999999999997</v>
      </c>
      <c r="V2167" s="7">
        <f t="shared" si="339"/>
        <v>40.162499999999994</v>
      </c>
    </row>
    <row r="2168" spans="1:22" ht="13.5" x14ac:dyDescent="0.25">
      <c r="A2168" s="3">
        <f>RSI!A2168</f>
        <v>45937</v>
      </c>
      <c r="B2168" s="2">
        <f>RSI!B2168</f>
        <v>5.7</v>
      </c>
      <c r="C2168" s="2">
        <f>RSI!I2168</f>
        <v>25.945986144767758</v>
      </c>
      <c r="D2168" s="2">
        <f>MACD!E2168</f>
        <v>0.12364107618410181</v>
      </c>
      <c r="E2168" s="2">
        <f>MACD!F2168</f>
        <v>0.20116748302740456</v>
      </c>
      <c r="F2168" s="2">
        <f>'Moving Avg'!D2168</f>
        <v>5.7</v>
      </c>
      <c r="G2168" s="2">
        <f>'Moving Avg'!F2168</f>
        <v>5.9245000000000001</v>
      </c>
      <c r="H2168" s="2">
        <f>'Moving Avg'!G2168</f>
        <v>6.1413720000000005</v>
      </c>
      <c r="I2168" s="2">
        <f>'Moving Avg'!H2168</f>
        <v>5.8830295000000081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  <c r="M2168" s="7">
        <f t="shared" si="330"/>
        <v>50</v>
      </c>
      <c r="N2168" s="7">
        <f t="shared" si="331"/>
        <v>100</v>
      </c>
      <c r="O2168" s="7">
        <f t="shared" si="332"/>
        <v>0</v>
      </c>
      <c r="P2168" s="7">
        <f t="shared" si="333"/>
        <v>16.5</v>
      </c>
      <c r="Q2168" s="8">
        <f t="shared" si="334"/>
        <v>54.975000000000001</v>
      </c>
      <c r="R2168" s="8">
        <f t="shared" si="335"/>
        <v>34.125</v>
      </c>
      <c r="S2168" s="8">
        <f t="shared" si="336"/>
        <v>29.925000000000001</v>
      </c>
      <c r="T2168" s="8">
        <f t="shared" si="337"/>
        <v>41.625</v>
      </c>
      <c r="U2168" s="7">
        <f t="shared" si="338"/>
        <v>39.674999999999997</v>
      </c>
      <c r="V2168" s="7">
        <f t="shared" si="339"/>
        <v>40.162499999999994</v>
      </c>
    </row>
    <row r="2169" spans="1:22" ht="13.5" x14ac:dyDescent="0.25">
      <c r="A2169" s="3">
        <f>RSI!A2169</f>
        <v>45938</v>
      </c>
      <c r="B2169" s="2">
        <f>RSI!B2169</f>
        <v>5.7</v>
      </c>
      <c r="C2169" s="2">
        <f>RSI!I2169</f>
        <v>25.945986144767758</v>
      </c>
      <c r="D2169" s="2">
        <f>MACD!E2169</f>
        <v>9.6839542828620395E-2</v>
      </c>
      <c r="E2169" s="2">
        <f>MACD!F2169</f>
        <v>0.18030189498764776</v>
      </c>
      <c r="F2169" s="2">
        <f>'Moving Avg'!D2169</f>
        <v>5.7</v>
      </c>
      <c r="G2169" s="2">
        <f>'Moving Avg'!F2169</f>
        <v>5.8910000000000009</v>
      </c>
      <c r="H2169" s="2">
        <f>'Moving Avg'!G2169</f>
        <v>6.1306839999999996</v>
      </c>
      <c r="I2169" s="2">
        <f>'Moving Avg'!H2169</f>
        <v>5.8840440000000083</v>
      </c>
      <c r="J2169" s="5" t="str">
        <f>OBV!F2169</f>
        <v>NEUTRAL</v>
      </c>
      <c r="K2169" s="5" t="str">
        <f>OBV!G2169</f>
        <v>NEUTRAL</v>
      </c>
      <c r="L2169" s="5" t="str">
        <f>OBV!H2169</f>
        <v>NEUTRAL</v>
      </c>
      <c r="M2169" s="7">
        <f t="shared" si="330"/>
        <v>50</v>
      </c>
      <c r="N2169" s="7">
        <f t="shared" si="331"/>
        <v>100</v>
      </c>
      <c r="O2169" s="7">
        <f t="shared" si="332"/>
        <v>0</v>
      </c>
      <c r="P2169" s="7">
        <f t="shared" si="333"/>
        <v>33</v>
      </c>
      <c r="Q2169" s="8">
        <f t="shared" si="334"/>
        <v>57.45</v>
      </c>
      <c r="R2169" s="8">
        <f t="shared" si="335"/>
        <v>38.25</v>
      </c>
      <c r="S2169" s="8">
        <f t="shared" si="336"/>
        <v>37.35</v>
      </c>
      <c r="T2169" s="8">
        <f t="shared" si="337"/>
        <v>45.75</v>
      </c>
      <c r="U2169" s="7">
        <f t="shared" si="338"/>
        <v>44.35</v>
      </c>
      <c r="V2169" s="7">
        <f t="shared" si="339"/>
        <v>44.7</v>
      </c>
    </row>
    <row r="2170" spans="1:22" ht="13.5" x14ac:dyDescent="0.25">
      <c r="A2170" s="3">
        <f>RSI!A2170</f>
        <v>45939</v>
      </c>
      <c r="B2170" s="2">
        <f>RSI!B2170</f>
        <v>5.7</v>
      </c>
      <c r="C2170" s="2">
        <f>RSI!I2170</f>
        <v>25.945986144767758</v>
      </c>
      <c r="D2170" s="2">
        <f>MACD!E2170</f>
        <v>7.3996865210181895E-2</v>
      </c>
      <c r="E2170" s="2">
        <f>MACD!F2170</f>
        <v>0.1590408890321546</v>
      </c>
      <c r="F2170" s="2">
        <f>'Moving Avg'!D2170</f>
        <v>5.7</v>
      </c>
      <c r="G2170" s="2">
        <f>'Moving Avg'!F2170</f>
        <v>5.8560000000000008</v>
      </c>
      <c r="H2170" s="2">
        <f>'Moving Avg'!G2170</f>
        <v>6.1214879999999994</v>
      </c>
      <c r="I2170" s="2">
        <f>'Moving Avg'!H2170</f>
        <v>5.8852450000000065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  <c r="M2170" s="7">
        <f t="shared" si="330"/>
        <v>50</v>
      </c>
      <c r="N2170" s="7">
        <f t="shared" si="331"/>
        <v>100</v>
      </c>
      <c r="O2170" s="7">
        <f t="shared" si="332"/>
        <v>0</v>
      </c>
      <c r="P2170" s="7">
        <f t="shared" si="333"/>
        <v>33</v>
      </c>
      <c r="Q2170" s="8">
        <f t="shared" si="334"/>
        <v>57.45</v>
      </c>
      <c r="R2170" s="8">
        <f t="shared" si="335"/>
        <v>38.25</v>
      </c>
      <c r="S2170" s="8">
        <f t="shared" si="336"/>
        <v>37.35</v>
      </c>
      <c r="T2170" s="8">
        <f t="shared" si="337"/>
        <v>45.75</v>
      </c>
      <c r="U2170" s="7">
        <f t="shared" si="338"/>
        <v>44.35</v>
      </c>
      <c r="V2170" s="7">
        <f t="shared" si="339"/>
        <v>44.7</v>
      </c>
    </row>
    <row r="2171" spans="1:22" ht="13.5" x14ac:dyDescent="0.25">
      <c r="A2171" s="3">
        <f>RSI!A2171</f>
        <v>45940</v>
      </c>
      <c r="B2171" s="2">
        <f>RSI!B2171</f>
        <v>5.78</v>
      </c>
      <c r="C2171" s="2">
        <f>RSI!I2171</f>
        <v>37.577196187772145</v>
      </c>
      <c r="D2171" s="2">
        <f>MACD!E2171</f>
        <v>5.0014746105021324E-2</v>
      </c>
      <c r="E2171" s="2">
        <f>MACD!F2171</f>
        <v>0.13723566044672794</v>
      </c>
      <c r="F2171" s="2">
        <f>'Moving Avg'!D2171</f>
        <v>5.7160000000000002</v>
      </c>
      <c r="G2171" s="2">
        <f>'Moving Avg'!F2171</f>
        <v>5.8250000000000011</v>
      </c>
      <c r="H2171" s="2">
        <f>'Moving Avg'!G2171</f>
        <v>6.1138919999999981</v>
      </c>
      <c r="I2171" s="2">
        <f>'Moving Avg'!H2171</f>
        <v>5.8870795000000067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  <c r="M2171" s="7">
        <f t="shared" si="330"/>
        <v>25</v>
      </c>
      <c r="N2171" s="7">
        <f t="shared" si="331"/>
        <v>100</v>
      </c>
      <c r="O2171" s="7">
        <f t="shared" si="332"/>
        <v>0</v>
      </c>
      <c r="P2171" s="7">
        <f t="shared" si="333"/>
        <v>83.5</v>
      </c>
      <c r="Q2171" s="8">
        <f t="shared" si="334"/>
        <v>56.274999999999999</v>
      </c>
      <c r="R2171" s="8">
        <f t="shared" si="335"/>
        <v>45.875</v>
      </c>
      <c r="S2171" s="8">
        <f t="shared" si="336"/>
        <v>56.325000000000003</v>
      </c>
      <c r="T2171" s="8">
        <f t="shared" si="337"/>
        <v>52.125</v>
      </c>
      <c r="U2171" s="7">
        <f t="shared" si="338"/>
        <v>52.82500000000001</v>
      </c>
      <c r="V2171" s="7">
        <f t="shared" si="339"/>
        <v>52.650000000000006</v>
      </c>
    </row>
    <row r="2172" spans="1:22" ht="13.5" x14ac:dyDescent="0.25">
      <c r="A2172" s="3">
        <f>RSI!A2172</f>
        <v>45943</v>
      </c>
      <c r="B2172" s="2">
        <f>RSI!B2172</f>
        <v>5.78</v>
      </c>
      <c r="C2172" s="2">
        <f>RSI!I2172</f>
        <v>37.577196187772145</v>
      </c>
      <c r="D2172" s="2">
        <f>MACD!E2172</f>
        <v>3.6581293859041075E-2</v>
      </c>
      <c r="E2172" s="2">
        <f>MACD!F2172</f>
        <v>0.11710478712919058</v>
      </c>
      <c r="F2172" s="2">
        <f>'Moving Avg'!D2172</f>
        <v>5.7320000000000011</v>
      </c>
      <c r="G2172" s="2">
        <f>'Moving Avg'!F2172</f>
        <v>5.7940000000000005</v>
      </c>
      <c r="H2172" s="2">
        <f>'Moving Avg'!G2172</f>
        <v>6.105363999999998</v>
      </c>
      <c r="I2172" s="2">
        <f>'Moving Avg'!H2172</f>
        <v>5.8886805000000058</v>
      </c>
      <c r="J2172" s="5" t="str">
        <f>OBV!F2172</f>
        <v>BULLISH</v>
      </c>
      <c r="K2172" s="5" t="str">
        <f>OBV!G2172</f>
        <v>NEUTRAL</v>
      </c>
      <c r="L2172" s="5" t="str">
        <f>OBV!H2172</f>
        <v>CONFIRMED BULLISH</v>
      </c>
      <c r="M2172" s="7">
        <f t="shared" si="330"/>
        <v>25</v>
      </c>
      <c r="N2172" s="7">
        <f t="shared" si="331"/>
        <v>100</v>
      </c>
      <c r="O2172" s="7">
        <f t="shared" si="332"/>
        <v>0</v>
      </c>
      <c r="P2172" s="7">
        <f t="shared" si="333"/>
        <v>83.5</v>
      </c>
      <c r="Q2172" s="8">
        <f t="shared" si="334"/>
        <v>56.274999999999999</v>
      </c>
      <c r="R2172" s="8">
        <f t="shared" si="335"/>
        <v>45.875</v>
      </c>
      <c r="S2172" s="8">
        <f t="shared" si="336"/>
        <v>56.325000000000003</v>
      </c>
      <c r="T2172" s="8">
        <f t="shared" si="337"/>
        <v>52.125</v>
      </c>
      <c r="U2172" s="7">
        <f t="shared" si="338"/>
        <v>52.82500000000001</v>
      </c>
      <c r="V2172" s="7">
        <f t="shared" si="339"/>
        <v>52.650000000000006</v>
      </c>
    </row>
    <row r="2173" spans="1:22" ht="13.5" x14ac:dyDescent="0.25">
      <c r="A2173" s="3">
        <f>RSI!A2173</f>
        <v>45944</v>
      </c>
      <c r="B2173" s="2">
        <f>RSI!B2173</f>
        <v>5.8</v>
      </c>
      <c r="C2173" s="2">
        <f>RSI!I2173</f>
        <v>40.296067237799704</v>
      </c>
      <c r="D2173" s="2">
        <f>MACD!E2173</f>
        <v>2.4386067240577347E-2</v>
      </c>
      <c r="E2173" s="2">
        <f>MACD!F2173</f>
        <v>9.8561043151467936E-2</v>
      </c>
      <c r="F2173" s="2">
        <f>'Moving Avg'!D2173</f>
        <v>5.7520000000000007</v>
      </c>
      <c r="G2173" s="2">
        <f>'Moving Avg'!F2173</f>
        <v>5.7640000000000002</v>
      </c>
      <c r="H2173" s="2">
        <f>'Moving Avg'!G2173</f>
        <v>6.0972359999999988</v>
      </c>
      <c r="I2173" s="2">
        <f>'Moving Avg'!H2173</f>
        <v>5.8906150000000057</v>
      </c>
      <c r="J2173" s="5" t="str">
        <f>OBV!F2173</f>
        <v>BULLISH</v>
      </c>
      <c r="K2173" s="5" t="str">
        <f>OBV!G2173</f>
        <v>NEUTRAL</v>
      </c>
      <c r="L2173" s="5" t="str">
        <f>OBV!H2173</f>
        <v>CONFIRMED BULLISH</v>
      </c>
      <c r="M2173" s="7">
        <f t="shared" si="330"/>
        <v>25</v>
      </c>
      <c r="N2173" s="7">
        <f t="shared" si="331"/>
        <v>100</v>
      </c>
      <c r="O2173" s="7">
        <f t="shared" si="332"/>
        <v>0</v>
      </c>
      <c r="P2173" s="7">
        <f t="shared" si="333"/>
        <v>83.5</v>
      </c>
      <c r="Q2173" s="8">
        <f t="shared" si="334"/>
        <v>56.274999999999999</v>
      </c>
      <c r="R2173" s="8">
        <f t="shared" si="335"/>
        <v>45.875</v>
      </c>
      <c r="S2173" s="8">
        <f t="shared" si="336"/>
        <v>56.325000000000003</v>
      </c>
      <c r="T2173" s="8">
        <f t="shared" si="337"/>
        <v>52.125</v>
      </c>
      <c r="U2173" s="7">
        <f t="shared" si="338"/>
        <v>52.82500000000001</v>
      </c>
      <c r="V2173" s="7">
        <f t="shared" si="339"/>
        <v>52.650000000000006</v>
      </c>
    </row>
    <row r="2174" spans="1:22" ht="13.5" x14ac:dyDescent="0.25">
      <c r="A2174" s="3">
        <f>RSI!A2174</f>
        <v>45946</v>
      </c>
      <c r="B2174" s="2">
        <f>RSI!B2174</f>
        <v>5.8</v>
      </c>
      <c r="C2174" s="2">
        <f>RSI!I2174</f>
        <v>40.296067237799704</v>
      </c>
      <c r="D2174" s="2">
        <f>MACD!E2174</f>
        <v>-8.3111677378155946E-4</v>
      </c>
      <c r="E2174" s="2">
        <f>MACD!F2174</f>
        <v>7.8682611166418046E-2</v>
      </c>
      <c r="F2174" s="2">
        <f>'Moving Avg'!D2174</f>
        <v>5.7720000000000002</v>
      </c>
      <c r="G2174" s="2">
        <f>'Moving Avg'!F2174</f>
        <v>5.7530000000000001</v>
      </c>
      <c r="H2174" s="2">
        <f>'Moving Avg'!G2174</f>
        <v>6.0885479999999994</v>
      </c>
      <c r="I2174" s="2">
        <f>'Moving Avg'!H2174</f>
        <v>5.8925495000000048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  <c r="M2174" s="7">
        <f t="shared" si="330"/>
        <v>25</v>
      </c>
      <c r="N2174" s="7">
        <f t="shared" si="331"/>
        <v>100</v>
      </c>
      <c r="O2174" s="7">
        <f t="shared" si="332"/>
        <v>0</v>
      </c>
      <c r="P2174" s="7">
        <f t="shared" si="333"/>
        <v>83.5</v>
      </c>
      <c r="Q2174" s="8">
        <f t="shared" si="334"/>
        <v>56.274999999999999</v>
      </c>
      <c r="R2174" s="8">
        <f t="shared" si="335"/>
        <v>45.875</v>
      </c>
      <c r="S2174" s="8">
        <f t="shared" si="336"/>
        <v>56.325000000000003</v>
      </c>
      <c r="T2174" s="8">
        <f t="shared" si="337"/>
        <v>52.125</v>
      </c>
      <c r="U2174" s="7">
        <f t="shared" si="338"/>
        <v>52.82500000000001</v>
      </c>
      <c r="V2174" s="7">
        <f t="shared" si="339"/>
        <v>52.650000000000006</v>
      </c>
    </row>
    <row r="2175" spans="1:22" ht="13.5" x14ac:dyDescent="0.25">
      <c r="A2175" s="3">
        <f>RSI!A2175</f>
        <v>45947</v>
      </c>
      <c r="B2175" s="2">
        <f>RSI!B2175</f>
        <v>5.8</v>
      </c>
      <c r="C2175" s="2">
        <f>RSI!I2175</f>
        <v>40.296067237799704</v>
      </c>
      <c r="D2175" s="2">
        <f>MACD!E2175</f>
        <v>-2.1718299499859484E-2</v>
      </c>
      <c r="E2175" s="2">
        <f>MACD!F2175</f>
        <v>5.8602429033162547E-2</v>
      </c>
      <c r="F2175" s="2">
        <f>'Moving Avg'!D2175</f>
        <v>5.7919999999999998</v>
      </c>
      <c r="G2175" s="2">
        <f>'Moving Avg'!F2175</f>
        <v>5.7515000000000001</v>
      </c>
      <c r="H2175" s="2">
        <f>'Moving Avg'!G2175</f>
        <v>6.0791119999999985</v>
      </c>
      <c r="I2175" s="2">
        <f>'Moving Avg'!H2175</f>
        <v>5.8944840000000047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  <c r="M2175" s="7">
        <f t="shared" si="330"/>
        <v>25</v>
      </c>
      <c r="N2175" s="7">
        <f t="shared" si="331"/>
        <v>100</v>
      </c>
      <c r="O2175" s="7">
        <f t="shared" si="332"/>
        <v>0</v>
      </c>
      <c r="P2175" s="7">
        <f t="shared" si="333"/>
        <v>83.5</v>
      </c>
      <c r="Q2175" s="8">
        <f t="shared" si="334"/>
        <v>56.274999999999999</v>
      </c>
      <c r="R2175" s="8">
        <f t="shared" si="335"/>
        <v>45.875</v>
      </c>
      <c r="S2175" s="8">
        <f t="shared" si="336"/>
        <v>56.325000000000003</v>
      </c>
      <c r="T2175" s="8">
        <f t="shared" si="337"/>
        <v>52.125</v>
      </c>
      <c r="U2175" s="7">
        <f t="shared" si="338"/>
        <v>52.82500000000001</v>
      </c>
      <c r="V2175" s="7">
        <f t="shared" si="339"/>
        <v>52.650000000000006</v>
      </c>
    </row>
    <row r="2176" spans="1:22" ht="13.5" x14ac:dyDescent="0.25">
      <c r="A2176" s="3">
        <f>RSI!A2176</f>
        <v>45950</v>
      </c>
      <c r="B2176" s="2">
        <f>RSI!B2176</f>
        <v>5.8</v>
      </c>
      <c r="C2176" s="2">
        <f>RSI!I2176</f>
        <v>40.296067237799704</v>
      </c>
      <c r="D2176" s="2">
        <f>MACD!E2176</f>
        <v>-3.8975000501774382E-2</v>
      </c>
      <c r="E2176" s="2">
        <f>MACD!F2176</f>
        <v>3.9086943126175167E-2</v>
      </c>
      <c r="F2176" s="2">
        <f>'Moving Avg'!D2176</f>
        <v>5.7960000000000003</v>
      </c>
      <c r="G2176" s="2">
        <f>'Moving Avg'!F2176</f>
        <v>5.7519999999999998</v>
      </c>
      <c r="H2176" s="2">
        <f>'Moving Avg'!G2176</f>
        <v>6.0696759999999994</v>
      </c>
      <c r="I2176" s="2">
        <f>'Moving Avg'!H2176</f>
        <v>5.8966050000000045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  <c r="M2176" s="7">
        <f t="shared" si="330"/>
        <v>25</v>
      </c>
      <c r="N2176" s="7">
        <f t="shared" si="331"/>
        <v>100</v>
      </c>
      <c r="O2176" s="7">
        <f t="shared" si="332"/>
        <v>0</v>
      </c>
      <c r="P2176" s="7">
        <f t="shared" si="333"/>
        <v>83.5</v>
      </c>
      <c r="Q2176" s="8">
        <f t="shared" si="334"/>
        <v>56.274999999999999</v>
      </c>
      <c r="R2176" s="8">
        <f t="shared" si="335"/>
        <v>45.875</v>
      </c>
      <c r="S2176" s="8">
        <f t="shared" si="336"/>
        <v>56.325000000000003</v>
      </c>
      <c r="T2176" s="8">
        <f t="shared" si="337"/>
        <v>52.125</v>
      </c>
      <c r="U2176" s="7">
        <f t="shared" si="338"/>
        <v>52.82500000000001</v>
      </c>
      <c r="V2176" s="7">
        <f t="shared" si="339"/>
        <v>52.650000000000006</v>
      </c>
    </row>
    <row r="2177" spans="1:22" ht="13.5" x14ac:dyDescent="0.25">
      <c r="A2177" s="3">
        <f>RSI!A2177</f>
        <v>45951</v>
      </c>
      <c r="B2177" s="2">
        <f>RSI!B2177</f>
        <v>5.8</v>
      </c>
      <c r="C2177" s="2">
        <f>RSI!I2177</f>
        <v>40.296067237799704</v>
      </c>
      <c r="D2177" s="2">
        <f>MACD!E2177</f>
        <v>-5.3190649429180503E-2</v>
      </c>
      <c r="E2177" s="2">
        <f>MACD!F2177</f>
        <v>2.0631424615104033E-2</v>
      </c>
      <c r="F2177" s="2">
        <f>'Moving Avg'!D2177</f>
        <v>5.8</v>
      </c>
      <c r="G2177" s="2">
        <f>'Moving Avg'!F2177</f>
        <v>5.7569999999999997</v>
      </c>
      <c r="H2177" s="2">
        <f>'Moving Avg'!G2177</f>
        <v>6.0606140000000002</v>
      </c>
      <c r="I2177" s="2">
        <f>'Moving Avg'!H2177</f>
        <v>5.8987725000000042</v>
      </c>
      <c r="J2177" s="5" t="str">
        <f>OBV!F2177</f>
        <v>BULLISH</v>
      </c>
      <c r="K2177" s="5" t="str">
        <f>OBV!G2177</f>
        <v>NEUTRAL</v>
      </c>
      <c r="L2177" s="5" t="str">
        <f>OBV!H2177</f>
        <v>CONFIRMED BULLISH</v>
      </c>
      <c r="M2177" s="7">
        <f t="shared" si="330"/>
        <v>25</v>
      </c>
      <c r="N2177" s="7">
        <f t="shared" si="331"/>
        <v>100</v>
      </c>
      <c r="O2177" s="7">
        <f t="shared" si="332"/>
        <v>0</v>
      </c>
      <c r="P2177" s="7">
        <f t="shared" si="333"/>
        <v>83.5</v>
      </c>
      <c r="Q2177" s="8">
        <f t="shared" si="334"/>
        <v>56.274999999999999</v>
      </c>
      <c r="R2177" s="8">
        <f t="shared" si="335"/>
        <v>45.875</v>
      </c>
      <c r="S2177" s="8">
        <f t="shared" si="336"/>
        <v>56.325000000000003</v>
      </c>
      <c r="T2177" s="8">
        <f t="shared" si="337"/>
        <v>52.125</v>
      </c>
      <c r="U2177" s="7">
        <f t="shared" si="338"/>
        <v>52.82500000000001</v>
      </c>
      <c r="V2177" s="7">
        <f t="shared" si="339"/>
        <v>52.650000000000006</v>
      </c>
    </row>
    <row r="2178" spans="1:22" ht="13.5" x14ac:dyDescent="0.25">
      <c r="A2178" s="3">
        <f>RSI!A2178</f>
        <v>45952</v>
      </c>
      <c r="B2178" s="2">
        <f>RSI!B2178</f>
        <v>5.78</v>
      </c>
      <c r="C2178" s="2">
        <f>RSI!I2178</f>
        <v>37.904619486336181</v>
      </c>
      <c r="D2178" s="2">
        <f>MACD!E2178</f>
        <v>-6.3380224521259798E-2</v>
      </c>
      <c r="E2178" s="2">
        <f>MACD!F2178</f>
        <v>3.8290947878312654E-3</v>
      </c>
      <c r="F2178" s="2">
        <f>'Moving Avg'!D2178</f>
        <v>5.7960000000000003</v>
      </c>
      <c r="G2178" s="2">
        <f>'Moving Avg'!F2178</f>
        <v>5.7565000000000008</v>
      </c>
      <c r="H2178" s="2">
        <f>'Moving Avg'!G2178</f>
        <v>6.0511519999999992</v>
      </c>
      <c r="I2178" s="2">
        <f>'Moving Avg'!H2178</f>
        <v>5.900420000000004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  <c r="M2178" s="7">
        <f t="shared" ref="M2178:M2184" si="340">IF(C2178&lt;30,50, IF(C2178&gt;70, 0, 25))</f>
        <v>25</v>
      </c>
      <c r="N2178" s="7">
        <f t="shared" ref="N2178:N2184" si="341">IF(E2178-D2178&gt;0.02, 100, IF(E2178-D2178&lt;0,0,45))</f>
        <v>100</v>
      </c>
      <c r="O2178" s="7">
        <f t="shared" ref="O2178:O2184" si="342">IF(F2178-I2178&gt;10,100,IF(F2178-I2178&gt;5,75, IF(F2178-I2178&gt;0,50,0)))</f>
        <v>0</v>
      </c>
      <c r="P2178" s="7">
        <f t="shared" ref="P2178:P2184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46.225000000000001</v>
      </c>
      <c r="R2178" s="8">
        <f t="shared" si="335"/>
        <v>29.125</v>
      </c>
      <c r="S2178" s="8">
        <f t="shared" si="336"/>
        <v>26.175000000000001</v>
      </c>
      <c r="T2178" s="8">
        <f t="shared" si="337"/>
        <v>35.375</v>
      </c>
      <c r="U2178" s="7">
        <f t="shared" si="338"/>
        <v>33.841666666666661</v>
      </c>
      <c r="V2178" s="7">
        <f t="shared" si="339"/>
        <v>34.224999999999994</v>
      </c>
    </row>
    <row r="2179" spans="1:22" ht="13.5" x14ac:dyDescent="0.25">
      <c r="A2179" s="3">
        <f>RSI!A2179</f>
        <v>45953</v>
      </c>
      <c r="B2179" s="2">
        <f>RSI!B2179</f>
        <v>5.5</v>
      </c>
      <c r="C2179" s="2">
        <f>RSI!I2179</f>
        <v>20.004875787476081</v>
      </c>
      <c r="D2179" s="2">
        <f>MACD!E2179</f>
        <v>-5.0812168259826151E-2</v>
      </c>
      <c r="E2179" s="2">
        <f>MACD!F2179</f>
        <v>-7.0991578217002183E-3</v>
      </c>
      <c r="F2179" s="2">
        <f>'Moving Avg'!D2179</f>
        <v>5.7359999999999998</v>
      </c>
      <c r="G2179" s="2">
        <f>'Moving Avg'!F2179</f>
        <v>5.7430000000000003</v>
      </c>
      <c r="H2179" s="2">
        <f>'Moving Avg'!G2179</f>
        <v>6.0360900000000006</v>
      </c>
      <c r="I2179" s="2">
        <f>'Moving Avg'!H2179</f>
        <v>5.9004810000000028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  <c r="M2179" s="7">
        <f t="shared" si="340"/>
        <v>50</v>
      </c>
      <c r="N2179" s="7">
        <f t="shared" si="341"/>
        <v>100</v>
      </c>
      <c r="O2179" s="7">
        <f t="shared" si="342"/>
        <v>0</v>
      </c>
      <c r="P2179" s="7">
        <f t="shared" si="343"/>
        <v>16.5</v>
      </c>
      <c r="Q2179" s="8">
        <f t="shared" ref="Q2179:Q2184" si="344">0.35*M2179+N2179*0.35+O2179*0.15+P2179*0.15</f>
        <v>54.975000000000001</v>
      </c>
      <c r="R2179" s="8">
        <f t="shared" ref="R2179:R2184" si="345">M2179*0.2+N2179*0.2+O2179*0.35+P2179*0.25</f>
        <v>34.125</v>
      </c>
      <c r="S2179" s="8">
        <f t="shared" ref="S2179:S2184" si="346">M2179*0.15+N2179*0.15+O2179*0.25+P2179*0.45</f>
        <v>29.925000000000001</v>
      </c>
      <c r="T2179" s="8">
        <f t="shared" ref="T2179:T2184" si="347">0.25*SUM(M2179:P2179)</f>
        <v>41.625</v>
      </c>
      <c r="U2179" s="7">
        <f t="shared" ref="U2179:U2184" si="348">SUM(Q2179:S2179)/3</f>
        <v>39.674999999999997</v>
      </c>
      <c r="V2179" s="7">
        <f t="shared" ref="V2179:V2184" si="349">SUM(Q2179:T2179)/4</f>
        <v>40.162499999999994</v>
      </c>
    </row>
    <row r="2180" spans="1:22" ht="13.5" x14ac:dyDescent="0.25">
      <c r="A2180" s="3">
        <f>RSI!A2180</f>
        <v>45954</v>
      </c>
      <c r="B2180" s="2">
        <f>RSI!B2180</f>
        <v>5.45</v>
      </c>
      <c r="C2180" s="2">
        <f>RSI!I2180</f>
        <v>18.339406583822637</v>
      </c>
      <c r="D2180" s="2">
        <f>MACD!E2180</f>
        <v>-3.440343850217964E-2</v>
      </c>
      <c r="E2180" s="2">
        <f>MACD!F2180</f>
        <v>-1.2560013957796103E-2</v>
      </c>
      <c r="F2180" s="2">
        <f>'Moving Avg'!D2180</f>
        <v>5.6659999999999995</v>
      </c>
      <c r="G2180" s="2">
        <f>'Moving Avg'!F2180</f>
        <v>5.7275</v>
      </c>
      <c r="H2180" s="2">
        <f>'Moving Avg'!G2180</f>
        <v>6.0185339999999998</v>
      </c>
      <c r="I2180" s="2">
        <f>'Moving Avg'!H2180</f>
        <v>5.9004785000000028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  <c r="M2180" s="7">
        <f t="shared" si="340"/>
        <v>50</v>
      </c>
      <c r="N2180" s="7">
        <f t="shared" si="341"/>
        <v>100</v>
      </c>
      <c r="O2180" s="7">
        <f t="shared" si="342"/>
        <v>0</v>
      </c>
      <c r="P2180" s="7">
        <f t="shared" si="343"/>
        <v>16.5</v>
      </c>
      <c r="Q2180" s="8">
        <f t="shared" si="344"/>
        <v>54.975000000000001</v>
      </c>
      <c r="R2180" s="8">
        <f t="shared" si="345"/>
        <v>34.125</v>
      </c>
      <c r="S2180" s="8">
        <f t="shared" si="346"/>
        <v>29.925000000000001</v>
      </c>
      <c r="T2180" s="8">
        <f t="shared" si="347"/>
        <v>41.625</v>
      </c>
      <c r="U2180" s="7">
        <f t="shared" si="348"/>
        <v>39.674999999999997</v>
      </c>
      <c r="V2180" s="7">
        <f t="shared" si="349"/>
        <v>40.162499999999994</v>
      </c>
    </row>
    <row r="2181" spans="1:22" ht="13.5" x14ac:dyDescent="0.25">
      <c r="A2181" s="3">
        <f>RSI!A2181</f>
        <v>45957</v>
      </c>
      <c r="B2181" s="2">
        <f>RSI!B2181</f>
        <v>5.49</v>
      </c>
      <c r="C2181" s="2">
        <f>RSI!I2181</f>
        <v>23.804583967249101</v>
      </c>
      <c r="D2181" s="2">
        <f>MACD!E2181</f>
        <v>-8.9618019285007122E-3</v>
      </c>
      <c r="E2181" s="2">
        <f>MACD!F2181</f>
        <v>-1.1840371551937026E-2</v>
      </c>
      <c r="F2181" s="2">
        <f>'Moving Avg'!D2181</f>
        <v>5.6039999999999992</v>
      </c>
      <c r="G2181" s="2">
        <f>'Moving Avg'!F2181</f>
        <v>5.7140000000000004</v>
      </c>
      <c r="H2181" s="2">
        <f>'Moving Avg'!G2181</f>
        <v>6.0019659999999995</v>
      </c>
      <c r="I2181" s="2">
        <f>'Moving Avg'!H2181</f>
        <v>5.9006760000000034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  <c r="M2181" s="7">
        <f t="shared" si="340"/>
        <v>50</v>
      </c>
      <c r="N2181" s="7">
        <f t="shared" si="341"/>
        <v>0</v>
      </c>
      <c r="O2181" s="7">
        <f t="shared" si="342"/>
        <v>0</v>
      </c>
      <c r="P2181" s="7">
        <f t="shared" si="343"/>
        <v>16.5</v>
      </c>
      <c r="Q2181" s="8">
        <f t="shared" si="344"/>
        <v>19.975000000000001</v>
      </c>
      <c r="R2181" s="8">
        <f t="shared" si="345"/>
        <v>14.125</v>
      </c>
      <c r="S2181" s="8">
        <f t="shared" si="346"/>
        <v>14.925000000000001</v>
      </c>
      <c r="T2181" s="8">
        <f t="shared" si="347"/>
        <v>16.625</v>
      </c>
      <c r="U2181" s="7">
        <f t="shared" si="348"/>
        <v>16.341666666666669</v>
      </c>
      <c r="V2181" s="7">
        <f t="shared" si="349"/>
        <v>16.412500000000001</v>
      </c>
    </row>
    <row r="2182" spans="1:22" ht="13.5" x14ac:dyDescent="0.25">
      <c r="A2182" s="3">
        <f>RSI!A2182</f>
        <v>45958</v>
      </c>
      <c r="B2182" s="2">
        <f>RSI!B2182</f>
        <v>5.49</v>
      </c>
      <c r="C2182" s="2">
        <f>RSI!I2182</f>
        <v>23.804583967249101</v>
      </c>
      <c r="D2182" s="2">
        <f>MACD!E2182</f>
        <v>1.4378076320717526E-2</v>
      </c>
      <c r="E2182" s="2">
        <f>MACD!F2182</f>
        <v>-6.5966819774061162E-3</v>
      </c>
      <c r="F2182" s="2">
        <f>'Moving Avg'!D2182</f>
        <v>5.5419999999999998</v>
      </c>
      <c r="G2182" s="2">
        <f>'Moving Avg'!F2182</f>
        <v>5.6984999999999992</v>
      </c>
      <c r="H2182" s="2">
        <f>'Moving Avg'!G2182</f>
        <v>5.9867039999999996</v>
      </c>
      <c r="I2182" s="2">
        <f>'Moving Avg'!H2182</f>
        <v>5.9011535000000039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  <c r="M2182" s="7">
        <f t="shared" si="340"/>
        <v>50</v>
      </c>
      <c r="N2182" s="7">
        <f t="shared" si="341"/>
        <v>0</v>
      </c>
      <c r="O2182" s="7">
        <f t="shared" si="342"/>
        <v>0</v>
      </c>
      <c r="P2182" s="7">
        <f t="shared" si="343"/>
        <v>16.5</v>
      </c>
      <c r="Q2182" s="8">
        <f t="shared" si="344"/>
        <v>19.975000000000001</v>
      </c>
      <c r="R2182" s="8">
        <f t="shared" si="345"/>
        <v>14.125</v>
      </c>
      <c r="S2182" s="8">
        <f t="shared" si="346"/>
        <v>14.925000000000001</v>
      </c>
      <c r="T2182" s="8">
        <f t="shared" si="347"/>
        <v>16.625</v>
      </c>
      <c r="U2182" s="7">
        <f t="shared" si="348"/>
        <v>16.341666666666669</v>
      </c>
      <c r="V2182" s="7">
        <f t="shared" si="349"/>
        <v>16.412500000000001</v>
      </c>
    </row>
    <row r="2183" spans="1:22" ht="13.5" x14ac:dyDescent="0.25">
      <c r="A2183" s="3">
        <f>RSI!A2183</f>
        <v>45959</v>
      </c>
      <c r="B2183" s="2">
        <f>RSI!B2183</f>
        <v>5.49</v>
      </c>
      <c r="C2183" s="2">
        <f>RSI!I2183</f>
        <v>23.804583967249101</v>
      </c>
      <c r="D2183" s="2">
        <f>MACD!E2183</f>
        <v>3.8882219378415961E-2</v>
      </c>
      <c r="E2183" s="2">
        <f>MACD!F2183</f>
        <v>2.4990982937582997E-3</v>
      </c>
      <c r="F2183" s="2">
        <f>'Moving Avg'!D2183</f>
        <v>5.484</v>
      </c>
      <c r="G2183" s="2">
        <f>'Moving Avg'!F2183</f>
        <v>5.6829999999999989</v>
      </c>
      <c r="H2183" s="2">
        <f>'Moving Avg'!G2183</f>
        <v>5.9712559999999995</v>
      </c>
      <c r="I2183" s="2">
        <f>'Moving Avg'!H2183</f>
        <v>5.9017710000000045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  <c r="M2183" s="7">
        <f t="shared" si="340"/>
        <v>50</v>
      </c>
      <c r="N2183" s="7">
        <f t="shared" si="341"/>
        <v>0</v>
      </c>
      <c r="O2183" s="7">
        <f t="shared" si="342"/>
        <v>0</v>
      </c>
      <c r="P2183" s="7">
        <f t="shared" si="343"/>
        <v>16.5</v>
      </c>
      <c r="Q2183" s="8">
        <f t="shared" si="344"/>
        <v>19.975000000000001</v>
      </c>
      <c r="R2183" s="8">
        <f t="shared" si="345"/>
        <v>14.125</v>
      </c>
      <c r="S2183" s="8">
        <f t="shared" si="346"/>
        <v>14.925000000000001</v>
      </c>
      <c r="T2183" s="8">
        <f t="shared" si="347"/>
        <v>16.625</v>
      </c>
      <c r="U2183" s="7">
        <f t="shared" si="348"/>
        <v>16.341666666666669</v>
      </c>
      <c r="V2183" s="7">
        <f t="shared" si="349"/>
        <v>16.412500000000001</v>
      </c>
    </row>
    <row r="2184" spans="1:22" ht="13.5" x14ac:dyDescent="0.25">
      <c r="A2184" s="3">
        <f>RSI!A2184</f>
        <v>45960</v>
      </c>
      <c r="B2184" s="2">
        <f>RSI!B2184</f>
        <v>5.5</v>
      </c>
      <c r="C2184" s="2">
        <f>RSI!I2184</f>
        <v>25.36425378867078</v>
      </c>
      <c r="D2184" s="2">
        <f>MACD!E2184</f>
        <v>6.0429542635833222E-2</v>
      </c>
      <c r="E2184" s="2">
        <f>MACD!F2184</f>
        <v>1.4085187162173284E-2</v>
      </c>
      <c r="F2184" s="2">
        <f>'Moving Avg'!D2184</f>
        <v>5.484</v>
      </c>
      <c r="G2184" s="2">
        <f>'Moving Avg'!F2184</f>
        <v>5.6729999999999992</v>
      </c>
      <c r="H2184" s="2">
        <f>'Moving Avg'!G2184</f>
        <v>5.9560079999999997</v>
      </c>
      <c r="I2184" s="2">
        <f>'Moving Avg'!H2184</f>
        <v>5.9026720000000035</v>
      </c>
      <c r="J2184" s="5" t="str">
        <f>OBV!F2184</f>
        <v>BEARISH</v>
      </c>
      <c r="K2184" s="5" t="str">
        <f>OBV!G2184</f>
        <v>NEUTRAL</v>
      </c>
      <c r="L2184" s="5" t="str">
        <f>OBV!H2184</f>
        <v>NEUTRAL</v>
      </c>
      <c r="M2184" s="7">
        <f t="shared" si="340"/>
        <v>50</v>
      </c>
      <c r="N2184" s="7">
        <f t="shared" si="341"/>
        <v>0</v>
      </c>
      <c r="O2184" s="7">
        <f t="shared" si="342"/>
        <v>0</v>
      </c>
      <c r="P2184" s="7">
        <f t="shared" si="343"/>
        <v>16.5</v>
      </c>
      <c r="Q2184" s="8">
        <f t="shared" si="344"/>
        <v>19.975000000000001</v>
      </c>
      <c r="R2184" s="8">
        <f t="shared" si="345"/>
        <v>14.125</v>
      </c>
      <c r="S2184" s="8">
        <f t="shared" si="346"/>
        <v>14.925000000000001</v>
      </c>
      <c r="T2184" s="8">
        <f t="shared" si="347"/>
        <v>16.625</v>
      </c>
      <c r="U2184" s="7">
        <f t="shared" si="348"/>
        <v>16.341666666666669</v>
      </c>
      <c r="V2184" s="7">
        <f t="shared" si="349"/>
        <v>16.412500000000001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184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184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2025-12-13T19:32:48Z</dcterms:modified>
</cp:coreProperties>
</file>